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4"/>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py of FDAS_ACCESSORIES" sheetId="1" r:id="rId4"/>
    <sheet state="visible" name="FDAS_ACCESSORIES" sheetId="2" r:id="rId5"/>
    <sheet state="visible" name="FDAS_EDWARDS" sheetId="3" r:id="rId6"/>
    <sheet state="visible" name="FDAS_NOTIFIER" sheetId="4" r:id="rId7"/>
    <sheet state="visible" name="FDAS_SIMPLEX" sheetId="5" r:id="rId8"/>
    <sheet state="visible" name="FDAS_HONEYWELL" sheetId="6" r:id="rId9"/>
    <sheet state="visible" name="FDAS_GAMEWELL BY HONEYWELL" sheetId="7" r:id="rId10"/>
    <sheet state="visible" name="FDAS_ASENWARE" sheetId="8" r:id="rId11"/>
    <sheet state="visible" name="FDAS_GST" sheetId="9" r:id="rId12"/>
    <sheet state="visible" name="FDAS_TYY" sheetId="10" r:id="rId13"/>
    <sheet state="visible" name="FDAS_HOCHIKI" sheetId="11" r:id="rId14"/>
    <sheet state="visible" name="FDAS_HORING-LIH" sheetId="12" r:id="rId15"/>
    <sheet state="visible" name="FDAS_ESSER" sheetId="13" r:id="rId16"/>
    <sheet state="visible" name="FDAS_BOSCH" sheetId="14" r:id="rId17"/>
    <sheet state="visible" name="FDAS_APOLLO" sheetId="15" r:id="rId18"/>
    <sheet state="visible" name="FDAS_SIEMENS" sheetId="16" r:id="rId19"/>
    <sheet state="visible" name="FDAS_NUMENS" sheetId="17" r:id="rId20"/>
    <sheet state="visible" name="FDAS_COOPER" sheetId="18" r:id="rId21"/>
    <sheet state="visible" name="FDAS_ORENA (BULK ORDERS ONLY)" sheetId="19" r:id="rId22"/>
    <sheet state="visible" name="FDAS_PANASONIC" sheetId="20" r:id="rId23"/>
  </sheets>
  <definedNames/>
  <calcPr/>
  <extLst>
    <ext uri="GoogleSheetsCustomDataVersion2">
      <go:sheetsCustomData xmlns:go="http://customooxmlschemas.google.com/" r:id="rId24" roundtripDataChecksum="SOmSxjaWG0IgLIJsancZyw8FVqtx6iHZiZLVltTadLQ="/>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4">
      <text>
        <t xml:space="preserve">======
ID#AAABj6ULzBI
Julie Gallego    (2025-05-21 03:44:57)
updated price</t>
      </text>
    </comment>
    <comment authorId="0" ref="H18">
      <text>
        <t xml:space="preserve">======
ID#AAABj6ULzA4
Julie Gallego    (2025-05-21 03:28:37)
Updated price</t>
      </text>
    </comment>
    <comment authorId="0" ref="H37">
      <text>
        <t xml:space="preserve">======
ID#AAABj6ULzA0
Julie Gallego    (2025-05-21 03:26:59)
updated price</t>
      </text>
    </comment>
    <comment authorId="0" ref="H49">
      <text>
        <t xml:space="preserve">======
ID#AAABj6ULzAw
Julie Gallego    (2025-05-21 03:26:26)
updated price</t>
      </text>
    </comment>
    <comment authorId="0" ref="D194">
      <text>
        <t xml:space="preserve">======
ID#AAAAQrMgtj8
ACE0214    (2021-10-12 02:30:40)
Lithium Battery
Battery Voltage 3.7 V
Battery Capacity 5000 mAh</t>
      </text>
    </comment>
    <comment authorId="0" ref="D191">
      <text>
        <t xml:space="preserve">======
ID#AAAAQrMgtj0
ACE0214    (2021-10-12 02:30:40)
Supports calibration of thermal device in high accuracy
Supports different temperature settings
High accuracy and good stability
Easy temperature calibration and correction
Strong ability of anti-interference</t>
      </text>
    </comment>
  </commentList>
  <extLst>
    <ext uri="GoogleSheetsCustomDataVersion2">
      <go:sheetsCustomData xmlns:go="http://customooxmlschemas.google.com/" r:id="rId1" roundtripDataSignature="AMtx7mhDx8HKL9kVf9nn9pu25C59f0nnK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81">
      <text>
        <t xml:space="preserve">======
ID#AAABj8NLPK0
Julie Gallego    (2025-05-21 06:54:55)
Updated price</t>
      </text>
    </comment>
    <comment authorId="0" ref="J4">
      <text>
        <t xml:space="preserve">======
ID#AAABj6ULzBk
Julie Gallego    (2025-05-21 03:56:17)
discounted price for bulk orders</t>
      </text>
    </comment>
    <comment authorId="0" ref="H24">
      <text>
        <t xml:space="preserve">======
ID#AAABj6ULzBg
Julie Gallego    (2025-05-21 03:55:01)
updated price</t>
      </text>
    </comment>
    <comment authorId="0" ref="H32">
      <text>
        <t xml:space="preserve">======
ID#AAABj6ULzBc
Julie Gallego    (2025-05-21 03:54:09)
updated price</t>
      </text>
    </comment>
    <comment authorId="0" ref="H31">
      <text>
        <t xml:space="preserve">======
ID#AAABj6ULzBY
Julie Gallego    (2025-05-21 03:54:03)
updated price</t>
      </text>
    </comment>
    <comment authorId="0" ref="H30">
      <text>
        <t xml:space="preserve">======
ID#AAABj6ULzBU
Julie Gallego    (2025-05-21 03:53:52)
Updated price</t>
      </text>
    </comment>
    <comment authorId="0" ref="D163">
      <text>
        <t xml:space="preserve">======
ID#AAAAQrMgtkI
ACE0214    (2021-10-12 02:30:40)
Lithium Battery
Battery Voltage 3.7 V
Battery Capacity 5000 mAh</t>
      </text>
    </comment>
    <comment authorId="0" ref="D160">
      <text>
        <t xml:space="preserve">======
ID#AAAAQrMgtjw
ACE0214    (2021-10-12 02:30:40)
Supports calibration of thermal device in high accuracy
Supports different temperature settings
High accuracy and good stability
Easy temperature calibration and correction
Strong ability of anti-interference</t>
      </text>
    </comment>
  </commentList>
  <extLst>
    <ext uri="GoogleSheetsCustomDataVersion2">
      <go:sheetsCustomData xmlns:go="http://customooxmlschemas.google.com/" r:id="rId1" roundtripDataSignature="AMtx7mhLsToay/RAhBMb6wvoW3JN1xejM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26">
      <text>
        <t xml:space="preserve">======
ID#AAAAQrMgtkM
ACE0214    (2021-10-12 02:30:40)
Supports calibration of thermal device in high accuracy
Supports different temperature settings
High accuracy and good stability
Easy temperature calibration and correction
Strong ability of anti-interference</t>
      </text>
    </comment>
    <comment authorId="0" ref="D129">
      <text>
        <t xml:space="preserve">======
ID#AAAAQrMgtj4
ACE0214    (2021-10-12 02:30:40)
Lithium Battery
Battery Voltage 3.7 V
Battery Capacity 5000 mAh</t>
      </text>
    </comment>
  </commentList>
  <extLst>
    <ext uri="GoogleSheetsCustomDataVersion2">
      <go:sheetsCustomData xmlns:go="http://customooxmlschemas.google.com/" r:id="rId1" roundtripDataSignature="AMtx7mjS4b34iN6AfrI0620W6tFmuJVqLw=="/>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9">
      <text>
        <t xml:space="preserve">======
ID#AAAAQrMgtkE
ACE0214    (2021-10-12 02:30:40)
Lithium Battery
Battery Voltage 3.7 V
Battery Capacity 5000 mAh</t>
      </text>
    </comment>
    <comment authorId="0" ref="D116">
      <text>
        <t xml:space="preserve">======
ID#AAAAQrMgtkA
ACE0214    (2021-10-12 02:30:40)
Supports calibration of thermal device in high accuracy
Supports different temperature settings
High accuracy and good stability
Easy temperature calibration and correction
Strong ability of anti-interference</t>
      </text>
    </comment>
  </commentList>
  <extLst>
    <ext uri="GoogleSheetsCustomDataVersion2">
      <go:sheetsCustomData xmlns:go="http://customooxmlschemas.google.com/" r:id="rId1" roundtripDataSignature="AMtx7mjvvTgbjFMw0VArp5usNUOw0UaOHw=="/>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0">
      <text>
        <t xml:space="preserve">======
ID#AAABr8j7qgM
Julie Gallego    (2025-10-06 02:55:09)
Discounted price -6,004.00</t>
      </text>
    </comment>
    <comment authorId="0" ref="H64">
      <text>
        <t xml:space="preserve">======
ID#AAABr8j7qgI
Julie Gallego    (2025-10-06 02:54:18)
discounted price ,2671.40</t>
      </text>
    </comment>
    <comment authorId="0" ref="H94">
      <text>
        <t xml:space="preserve">======
ID#AAABUVtlq_s
Julie Gallego    (2024-08-22 05:44:52)
less discount</t>
      </text>
    </comment>
    <comment authorId="0" ref="H9">
      <text>
        <t xml:space="preserve">======
ID#AAABUVtlq_o
Julie Gallego    (2024-08-22 05:44:15)
Less discount</t>
      </text>
    </comment>
    <comment authorId="0" ref="G1">
      <text>
        <t xml:space="preserve">======
ID#AAAAbQXIoww
Julie Gallego    (2022-06-29 01:08:41)
OLD PRICE - raise up to 40%</t>
      </text>
    </comment>
  </commentList>
  <extLst>
    <ext uri="GoogleSheetsCustomDataVersion2">
      <go:sheetsCustomData xmlns:go="http://customooxmlschemas.google.com/" r:id="rId1" roundtripDataSignature="AMtx7migrjAZnDMod0Ee5F35Yv1GCzMjBA=="/>
    </ext>
  </extLst>
</comments>
</file>

<file path=xl/sharedStrings.xml><?xml version="1.0" encoding="utf-8"?>
<sst xmlns="http://schemas.openxmlformats.org/spreadsheetml/2006/main" count="10078" uniqueCount="5752">
  <si>
    <t>CATEGORY</t>
  </si>
  <si>
    <t>BRAND</t>
  </si>
  <si>
    <t>MODEL</t>
  </si>
  <si>
    <t xml:space="preserve">ITEM DESCRIPTION </t>
  </si>
  <si>
    <t>OTHER DESCRIPTION</t>
  </si>
  <si>
    <t>PURCHASE AMOUNT                  (vat ex)</t>
  </si>
  <si>
    <t>Last Price Update Date</t>
  </si>
  <si>
    <t>SRP (End-User)</t>
  </si>
  <si>
    <t>DEALER's PRICE</t>
  </si>
  <si>
    <t>CONTRACTOR's PRICE</t>
  </si>
  <si>
    <t>REMARKS</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</si>
  <si>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</si>
  <si>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</si>
  <si>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</si>
  <si>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</si>
  <si>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</si>
  <si>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</si>
  <si>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SUPPLIER CODE</t>
  </si>
  <si>
    <t>BACK-UP BATTERY</t>
  </si>
  <si>
    <t>PANASONIC</t>
  </si>
  <si>
    <t>12V 7AH</t>
  </si>
  <si>
    <t>PER PIECE</t>
  </si>
  <si>
    <t>HYE</t>
  </si>
  <si>
    <t>ASPEX</t>
  </si>
  <si>
    <t>PU</t>
  </si>
  <si>
    <t>12V 12AH</t>
  </si>
  <si>
    <t>12V 18AH</t>
  </si>
  <si>
    <t>12V 26AH</t>
  </si>
  <si>
    <t>12V 40AH</t>
  </si>
  <si>
    <t>12V 65AH</t>
  </si>
  <si>
    <t>ACCU-CELL</t>
  </si>
  <si>
    <t>NP12-12AH</t>
  </si>
  <si>
    <t>12V 12AH SEALED LEAD ACID RECHARGEABLE BATTERY</t>
  </si>
  <si>
    <t xml:space="preserve">BOOSTER POWER SUPPLY        
</t>
  </si>
  <si>
    <t xml:space="preserve">External Power Supply 8A battery booster for hornstrobes P2RL)
</t>
  </si>
  <si>
    <t>UNIT/S</t>
  </si>
  <si>
    <t>YEK YEU</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</si>
  <si>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</si>
  <si>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</si>
  <si>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</si>
  <si>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</si>
  <si>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</si>
  <si>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</si>
  <si>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TYPE</t>
  </si>
  <si>
    <r>
      <rPr>
        <rFont val="Arial"/>
        <b/>
        <color theme="1"/>
        <sz val="8.0"/>
      </rPr>
      <t>ITEM DESCRIPTION</t>
    </r>
    <r>
      <rPr>
        <rFont val="Arial"/>
        <b/>
        <color rgb="FF980000"/>
        <sz val="8.0"/>
      </rPr>
      <t xml:space="preserve"> 
(NOTE: ALL EDWARDS PANEL ARE PRE-ORDER)</t>
    </r>
  </si>
  <si>
    <t>PURCHASE AMOUNT (OLD PRICE)</t>
  </si>
  <si>
    <r>
      <rPr>
        <rFont val="Arial"/>
        <b/>
        <color rgb="FFF3F3F3"/>
        <sz val="6.0"/>
      </rPr>
      <t xml:space="preserve">PURCHASE AMOUNT 
(VAT INC)
 </t>
    </r>
    <r>
      <rPr>
        <rFont val="Arial"/>
        <b/>
        <color rgb="FFF3F3F3"/>
        <sz val="6.0"/>
      </rPr>
      <t>NOTE: EDWARDS' PRICES ARE SUBJECT FOR CONFIRMATION</t>
    </r>
  </si>
  <si>
    <r>
      <rPr>
        <rFont val="Arial"/>
        <b/>
        <color theme="1"/>
        <sz val="7.0"/>
      </rPr>
      <t>Small Volume</t>
    </r>
    <r>
      <rPr>
        <rFont val="Arial"/>
        <b/>
        <color theme="1"/>
        <sz val="7.0"/>
      </rPr>
      <t xml:space="preserve">
(50% Mark-Up)</t>
    </r>
  </si>
  <si>
    <t>Big Volume
(30% Mark-Up)</t>
  </si>
  <si>
    <r>
      <rPr>
        <rFont val="Arial"/>
        <color theme="1"/>
        <sz val="7.0"/>
      </rPr>
      <t xml:space="preserve">Small Volume
</t>
    </r>
    <r>
      <rPr>
        <rFont val="Arial"/>
        <color theme="1"/>
        <sz val="7.0"/>
      </rPr>
      <t>(30% Mark-Up)</t>
    </r>
  </si>
  <si>
    <r>
      <rPr>
        <rFont val="Arial"/>
        <color theme="1"/>
        <sz val="7.0"/>
      </rPr>
      <t xml:space="preserve">Big Volume
</t>
    </r>
    <r>
      <rPr>
        <rFont val="Arial"/>
        <color theme="1"/>
        <sz val="7.0"/>
      </rPr>
      <t>(20% Mark-Up)</t>
    </r>
  </si>
  <si>
    <r>
      <rPr>
        <rFont val="Arial"/>
        <color theme="1"/>
        <sz val="7.0"/>
      </rPr>
      <t xml:space="preserve">Small Volume
</t>
    </r>
    <r>
      <rPr>
        <rFont val="Arial"/>
        <color theme="1"/>
        <sz val="7.0"/>
      </rPr>
      <t>(15% Mark-Up)</t>
    </r>
  </si>
  <si>
    <r>
      <rPr>
        <rFont val="Arial"/>
        <color theme="1"/>
        <sz val="8.0"/>
      </rPr>
      <t xml:space="preserve">Big Volume
</t>
    </r>
    <r>
      <rPr>
        <rFont val="Arial"/>
        <color theme="1"/>
        <sz val="8.0"/>
      </rPr>
      <t>(10% Mark-Up)</t>
    </r>
  </si>
  <si>
    <t>Addressable</t>
  </si>
  <si>
    <t>SIGA-PD</t>
  </si>
  <si>
    <t>Intelligent Photoelectric Smoke Detector w/ SIGA-SB base</t>
  </si>
  <si>
    <t>PHASED OUT</t>
  </si>
  <si>
    <t>EOL</t>
  </si>
  <si>
    <t>SIGA-OSD</t>
  </si>
  <si>
    <t>Edwards Addr. Intelligent Multi-criteria optical smoke detector</t>
  </si>
  <si>
    <t>NEW MODEL FOR SIGA-PD</t>
  </si>
  <si>
    <t>SIGA-OSD-FCN</t>
  </si>
  <si>
    <t>CHINA</t>
  </si>
  <si>
    <t>SIGA-COD</t>
  </si>
  <si>
    <t>Edwards EST SIGA-COD Intelligent Carbon Monoxide Detector</t>
  </si>
  <si>
    <t>SIGA-SB</t>
  </si>
  <si>
    <t>Edwards Addr. Detector Base - Standard</t>
  </si>
  <si>
    <t>SIGA-HRD</t>
  </si>
  <si>
    <t>Edwards Addr. Intelligent S2G FT / ROR Heat Detector - 135F</t>
  </si>
  <si>
    <t>SIGA-REL</t>
  </si>
  <si>
    <t>Edwards EST SIGA-REL Analog Releasing Module</t>
  </si>
  <si>
    <t>757-7A-T</t>
  </si>
  <si>
    <t>15/75 cd Temporal Horn/Strobe - 24 Vdc, RED. UL1971 Listed</t>
  </si>
  <si>
    <t>G4AVRF + GRSW</t>
  </si>
  <si>
    <t>Edwards Addr. Wall Horn/Strobe, Red with FIRE markings, with LED strobe light with Mounting Plate</t>
  </si>
  <si>
    <t>Old Model of 757-7A-T</t>
  </si>
  <si>
    <t>New Model of 757-7A-T</t>
  </si>
  <si>
    <t>G4AVRF</t>
  </si>
  <si>
    <t>Edwards Addr. wall horne/Strobe ,white w/ fire markings,w/ LED strobe</t>
  </si>
  <si>
    <t>G1AVRF</t>
  </si>
  <si>
    <t>MINI HORN STROBE</t>
  </si>
  <si>
    <t>G4SVRF + GRSW</t>
  </si>
  <si>
    <t>Edwards Addr. Wall, Speaker Strobe Red with Mounting Plate</t>
  </si>
  <si>
    <t>G4SVRF</t>
  </si>
  <si>
    <t>Edwards Addr. Wall, Speaker Strobe Red</t>
  </si>
  <si>
    <t>G4VRF</t>
  </si>
  <si>
    <t>BEAM STROBE</t>
  </si>
  <si>
    <t>GRSW</t>
  </si>
  <si>
    <t>Edwards Addr. Mounting Plate for Speaker Strobe ONLY</t>
  </si>
  <si>
    <t>SIGA-278</t>
  </si>
  <si>
    <t>Edwards Addr.Manual Pull Station - Double Action, 1-stage</t>
  </si>
  <si>
    <t>SIGA-270</t>
  </si>
  <si>
    <t xml:space="preserve">Edwards Addr. Manual Pull Station -Single Action, 1-stage </t>
  </si>
  <si>
    <t>SIGA-CT1</t>
  </si>
  <si>
    <t>Edwards Addr. Single Input  Module</t>
  </si>
  <si>
    <t>SIGA-CC1</t>
  </si>
  <si>
    <t xml:space="preserve">Edwards Addr. Single Input (Riser) Module </t>
  </si>
  <si>
    <t>SIGA-CC2</t>
  </si>
  <si>
    <t>Edwards Addr. Dual Input (Riser) Module</t>
  </si>
  <si>
    <t>SIGA-CR</t>
  </si>
  <si>
    <t>Edwards Addr. Control Relay Module</t>
  </si>
  <si>
    <t>Edwards Addr. Single Input/zone Module</t>
  </si>
  <si>
    <t>SIGA-CT2</t>
  </si>
  <si>
    <t>Edwards Addr. Dual Input Module.</t>
  </si>
  <si>
    <t>SIM-INTL</t>
  </si>
  <si>
    <t>Edwards Addr. Interface module for 2 wire Convntional detector</t>
  </si>
  <si>
    <t>SIGA-WTM</t>
  </si>
  <si>
    <t>Edwards Addr. Combination Waterflow/Tamper Module</t>
  </si>
  <si>
    <t>SIGA-PHD</t>
  </si>
  <si>
    <t>Edwards Addressable Multi Sensor Smoke &amp; Heat Detector</t>
  </si>
  <si>
    <t>SIGA-IM</t>
  </si>
  <si>
    <t>Edwards Addr. Loop Isoaltor Module</t>
  </si>
  <si>
    <t>SIGA-AB4G</t>
  </si>
  <si>
    <t>Edwards Addr. Audible Sounder for SIGA PD AddressbleSmoke</t>
  </si>
  <si>
    <t>SIGA-AB4G-LF</t>
  </si>
  <si>
    <t>Edwards Addr. Audible Sounder Base, low frequency (520Hz)</t>
  </si>
  <si>
    <t>PEI-SAN-ANN</t>
  </si>
  <si>
    <t>Edwards Addr.Custom Serial LED annunciator</t>
  </si>
  <si>
    <t>PEI-SAN-DVR</t>
  </si>
  <si>
    <t xml:space="preserve">Edwards Addr. Custom Serial LED annunciator Drive </t>
  </si>
  <si>
    <t>BPS10A/230</t>
  </si>
  <si>
    <t>Edwards Addr. 10 Amp Booster Power Supply</t>
  </si>
  <si>
    <t>BPS6A/230</t>
  </si>
  <si>
    <t>Edwards Addr. 6.5 Amp Booster Power Supply</t>
  </si>
  <si>
    <t>BC-1</t>
  </si>
  <si>
    <t>Battery Cabinet. 14.0" x 18.25" x 7.25"</t>
  </si>
  <si>
    <t>iO64G-2</t>
  </si>
  <si>
    <t>Edwards Addr. FACP, 1 Loop, 64 intelligent devices max, 2 Class B NAC's, 4.25A Gray, 230VAC</t>
  </si>
  <si>
    <t>iO1000G2 FACP</t>
  </si>
  <si>
    <r>
      <rPr>
        <rFont val="Arial"/>
        <color theme="1"/>
        <sz val="8.0"/>
      </rPr>
      <t>iO Series addressable fire alarm control panel, 1 loop expandable to 4 loops, with 4 built-in system relays, 4 line(80 character) backlit LCD display, power supply, charger &amp; batteries Components are:
(1)FACP, 4 Loops max, 4 Class B NAC's, 6.5A , 230VAC
(2)Battery 17 AH, 12 volt cells
(1)Battery cabinet (</t>
    </r>
    <r>
      <rPr>
        <rFont val="Arial"/>
        <b/>
        <color rgb="FF0000FF"/>
        <sz val="8.0"/>
      </rPr>
      <t>1 LOOP</t>
    </r>
    <r>
      <rPr>
        <rFont val="Arial"/>
        <color theme="1"/>
        <sz val="8.0"/>
      </rPr>
      <t>)</t>
    </r>
  </si>
  <si>
    <t>iO10000G2 has different components, please ASK FIRST the purchasing department your requirements for us to give you accurate prices.</t>
  </si>
  <si>
    <r>
      <rPr>
        <rFont val="Arial"/>
        <color theme="1"/>
        <sz val="8.0"/>
      </rPr>
      <t xml:space="preserve">iO Series Addressblefire alarm control panel, 4loops with 4 built-in system relays, 4 line 
(80) character backlit LCD display, 6 amp power supply, charger &amp; maintenance free rechargeable batteries components are:                       
(1) FACP, 1 Loop, 4 Class B NAC's, 6.5A, 230VAC                  
(1) Expansion Loop                                
(2) Battery 12 AH, 12 volt cells </t>
    </r>
    <r>
      <rPr>
        <rFont val="Arial"/>
        <b/>
        <color theme="1"/>
        <sz val="8.0"/>
      </rPr>
      <t>(</t>
    </r>
    <r>
      <rPr>
        <rFont val="Arial"/>
        <b/>
        <color rgb="FF0000FF"/>
        <sz val="8.0"/>
      </rPr>
      <t>2 LOOPS</t>
    </r>
    <r>
      <rPr>
        <rFont val="Arial"/>
        <b/>
        <color theme="1"/>
        <sz val="8.0"/>
      </rPr>
      <t>)</t>
    </r>
  </si>
  <si>
    <r>
      <rPr>
        <rFont val="Arial"/>
        <color theme="1"/>
        <sz val="8.0"/>
      </rPr>
      <t xml:space="preserve">iO Series Addressblefire alarm control panel, 4 loop, 4 Class B NACs, 6.5A, 230VAC with:                                                 
(1) FACP, 3 Loop, 4 Class B NAC's, 6.5A, 230VAC                                                 
(1) iOSDC2 Expasion Loop for w/ two 250 point Loop              
(2) Rechargeable Battery 12V-40AH/42AH                                              
(1) BC1 Battery Cabinet 14.0 x 18.25 x 7.25 </t>
    </r>
    <r>
      <rPr>
        <rFont val="Arial"/>
        <b/>
        <color theme="1"/>
        <sz val="8.0"/>
      </rPr>
      <t>(</t>
    </r>
    <r>
      <rPr>
        <rFont val="Arial"/>
        <b/>
        <color rgb="FF0000FF"/>
        <sz val="8.0"/>
      </rPr>
      <t>3 LOOPS</t>
    </r>
    <r>
      <rPr>
        <rFont val="Arial"/>
        <b/>
        <color theme="1"/>
        <sz val="8.0"/>
      </rPr>
      <t>)</t>
    </r>
  </si>
  <si>
    <t>I01000G2 FACP</t>
  </si>
  <si>
    <r>
      <rPr>
        <rFont val="Arial"/>
        <color theme="1"/>
        <sz val="8.0"/>
      </rPr>
      <t xml:space="preserve"> Series Addressblefire alarm control panel, 4loops with 4 built-in system relays, 4 line 
(80) character backlit LCD display, 6 amp power supply, charger &amp; maintenance free rechargeable batteries components are:                       
(1) FACP, 1 Loop, 4 Class B NAC's, 6.5A, 230VAC                  
(3) Expansion Loop                                
(2) Battery 12 AH, 12 volt cells </t>
    </r>
    <r>
      <rPr>
        <rFont val="Arial"/>
        <b/>
        <color theme="1"/>
        <sz val="8.0"/>
      </rPr>
      <t>(</t>
    </r>
    <r>
      <rPr>
        <rFont val="Arial"/>
        <b/>
        <color rgb="FF0000FF"/>
        <sz val="8.0"/>
      </rPr>
      <t>4 LOOPS</t>
    </r>
    <r>
      <rPr>
        <rFont val="Arial"/>
        <b/>
        <color theme="1"/>
        <sz val="8.0"/>
      </rPr>
      <t>)</t>
    </r>
  </si>
  <si>
    <t>IO-SDC1</t>
  </si>
  <si>
    <t>Edwards Addr. Expansion module, one 250-device loop. For iO1000 only</t>
  </si>
  <si>
    <t>IO-SDC2</t>
  </si>
  <si>
    <t>Edwards Addr. Expansion module, two 250-device loops, 500 devices total. For iO1000 only</t>
  </si>
  <si>
    <t>SA-232</t>
  </si>
  <si>
    <t>Edwards Addr. Serial Interface, RS232,</t>
  </si>
  <si>
    <t>SA-CLA</t>
  </si>
  <si>
    <t>Edwards Addr. Class A NAC module, for 64pt systems only</t>
  </si>
  <si>
    <t>SA-DACT</t>
  </si>
  <si>
    <t>Edwards Addr. Dialer/Modem, two telephone line connections, RJ31, mounts to base plate.</t>
  </si>
  <si>
    <t>SA-ETH</t>
  </si>
  <si>
    <t>Edwards Addr. Ethernet Port Interface, RJ45, mounts to base plate.</t>
  </si>
  <si>
    <t>RLCD</t>
  </si>
  <si>
    <t>Edwards Addr. Remote Annunciator, 80 character LCD, Common System indicators</t>
  </si>
  <si>
    <t>RLCD-C</t>
  </si>
  <si>
    <t>Edwards Addr. Remote Annunciator, 80 character LCD, Common System indicators and controls</t>
  </si>
  <si>
    <t>IO1000-RE</t>
  </si>
  <si>
    <t>Edwards Addr. Replacement electronics assembly, four loop, iO series, English</t>
  </si>
  <si>
    <t>IO64-RE</t>
  </si>
  <si>
    <t>Edwards Addr. Replacement electronics assembly, one loop limited, iO series, English</t>
  </si>
  <si>
    <t>EST3</t>
  </si>
  <si>
    <t>Edwards Addr. EST3 fire alarm control panel 4 loops complete with powersupply/charger, sealed lead acid maintenance-free rechargeable batteries to power the system for 24 hours standby and 30 minutes alarm condition. 
Includes:
(1) Central Processor Module
(1) Network Communication Card, Class A
(5) Dual loop SIGA Data Controller
(1) Zoned Amplifier, 20 Watt, Class B 
(1) Liquid Crystal Display Module
(5) 12 Switch, 12 Yellow LED Ctrl Display Module
(1) Audio Source Unit with Fire Phone
(2) Primary Power Supply with Local Rail Module, 120-230V
(2) Seven Space Chassis with Rails
(4) Blank LRM Filler
(1) Remote Chassis Cabinet, Red
(1) Battery Shelf
(1) White Backbox with 21 x LRM spaces, no door
(1) White door assembly for 3-CAB7
(2) Battery, 12 V @ 65 AH</t>
  </si>
  <si>
    <t>EST3 has different components, please ASK FIRST the purchasing department your requirements for us to give you accurate prices.</t>
  </si>
  <si>
    <t>Edwards Addr. EST3 fire alarm control panel 4 loops complete with powersupply/charger, sealed lead acid maintenance-free rechargeable batteries to power the system for 24 hours standby and 30 minutes alarm condition. 
Includes:
(1) Central Processor Module
(1) Network Communication Card, Class A
(4) Dual loop SIGA Data Controller
(1) Primary Power Supply,120-230 V
(1) Seven Space Chassis with Rails
(1) Remote Chassis Cabinet, Red
(2) Battery, 12 V @ 50 AH</t>
  </si>
  <si>
    <t>Edwards Addr. EST3 fire alarm control panel 4 loops complete with powersupply/charger, sealed lead acid maintenance-free rechargeable batteries to power the system for 24 hours standby and 30 minutes alarm condition. 
Includes:
(1) Central Processor Module
(1) Network Communication Card, Class B
(4) Single loop SIGA Data Controller
(1) Liquid Crystal Display Module
(1) 12 Switch, 12 Yellow LED Ctrl Display Module
(1) Primary Power Supply, 230 V
(1) Seven Space Chassis with Rails
(1) White Backbox with 7 x LRM spaces, no door
(1) White door assembly for 3-CAB7
(1) Battery cabinet
(2) Battery, 12 V @ 40 AH</t>
  </si>
  <si>
    <t>Edwards Addr. EST3 fire alarm control panel complete with power supply/charger, sealed lead acid maintenance- free rechargeable batteries to power the system for 24 hours standby and 30 minutes alarm condition.     
Includes:      
(1) Central processor module                                                  
(1) Network Communication Card, Class B                         
(10) Single loop SIGA Data Controller                                    
(1) Liquid Crystal Display Module                                           
(2) 12 Switch, 12 Yellow LED ctd Display Module                 
(1) Primary Power Supply, 230V                                              
(2) Seven Space Chasis with Rails                                           
(1) Blank LRM Filter                                                                    
(1) Remote Chasis Cabinet, Red                                                 
(1) Battery Shelf                                                                           
(1) White Back door with 14 x LRM spaces, no door             
(1) White door assembly for 3-CAB14                                      
(2) Battery, 12V @ 6.5 AH</t>
  </si>
  <si>
    <t>Edwards Addr. EST3 fire alarm control panel complete with power supply/charger, sealed lead acid maintenance-free rechargeable batteries to power the system for 24 hours
standby and 30 minutes alarm condition. 
Includes:
3-CPU3  ( 1 ) Central Processor Module
3-RS485A  ( 1 ) Network Communication Card, Class A
3-SSDC1   ( 1 ) Single loop SIGA Data Controller
3-ZA40B  ( 1 ) 40-watt Zoned Amplifier, 25 or 70 Vrms, Class B
3-LCD     ( 1 ) Liquid Crystal Display Module
3-12SY    ( 1 ) 12 Switch, 12 Yellow LED Ctrl Display Module
3-ASU/FT  ( 1 ) Audio Source Unit with Fire Phone
3-PPS/M-230 ( 1 ) Primary Power Supply, 230 V
3-BPS/M-230  ( 1 ) Booster Power Supply, 230 V
3-CHAS7  ( 1 ) Seven Space Chassis with Rails
3-LRMF  ( 1 ) Blank LRM Filler
3-FP   ( 4 ) Filler plate
3-CAB14B  ( 1 ) White Backbox with 14 x LRM spaces, no door
3-CAB14D  ( 1 ) White door assembly for 3-CAB14
BC-1  ( 1 ) Battery cabinet
12V40A   ( 2 ) Battery, 12 V @ 40 AH</t>
  </si>
  <si>
    <t>PEI-LCB</t>
  </si>
  <si>
    <t>Local combination box                                                                (1) Manual Pull Station - Double Action, 1-stage                   (1) Bell, 152 mm (6"") dia, red, 24 VDC, micromotor             (1) Portable Telephone Receptacle - 1-gang, SS                      (1) Indicating lamp</t>
  </si>
  <si>
    <t>Custom Serial LED annunciator</t>
  </si>
  <si>
    <t>Custom Serial LED annunciator Driver</t>
  </si>
  <si>
    <t>6830-3</t>
  </si>
  <si>
    <t>Portable (Plug-in) Telephone Handset - BLACK</t>
  </si>
  <si>
    <t>3-CPU3</t>
  </si>
  <si>
    <t>Central Processor Unit Module</t>
  </si>
  <si>
    <t>3-MODCOM</t>
  </si>
  <si>
    <t>Modem / Communicator (DACT). Takes one local rail space</t>
  </si>
  <si>
    <t>3-MODCOMP</t>
  </si>
  <si>
    <t>Modem / Communicator (DACT) / Pager interface (TAP protocol).</t>
  </si>
  <si>
    <t>3-RS232</t>
  </si>
  <si>
    <t>RS-232 Communication Card. two separate isolated RS-232 ports</t>
  </si>
  <si>
    <t>3-RS485A</t>
  </si>
  <si>
    <t>Network Communications Card, Class A. Class A/B Network and Audio Data</t>
  </si>
  <si>
    <t>3-RS485B</t>
  </si>
  <si>
    <t>Network Communications Card, Class B.</t>
  </si>
  <si>
    <t>3-SDDC2</t>
  </si>
  <si>
    <t>Signature Dual Driver Controller.</t>
  </si>
  <si>
    <t>3-SSDC2</t>
  </si>
  <si>
    <t>Single Signature Driver Controller.</t>
  </si>
  <si>
    <t>3-SDC1</t>
  </si>
  <si>
    <t>Signature Driver Card. Used to upgrade 3-SSDC1 to 3-SDDC1.</t>
  </si>
  <si>
    <t>3-ANNCPU3</t>
  </si>
  <si>
    <t>Annunciator CPU. One Required per graphic annunciator</t>
  </si>
  <si>
    <t>3-LCDANN</t>
  </si>
  <si>
    <t>Remote LCD Command Module Annunciator. Includes LCD display, CPU and Doors</t>
  </si>
  <si>
    <t>3-LCD</t>
  </si>
  <si>
    <t>Liquid Crystal Display</t>
  </si>
  <si>
    <t>RLCM/B</t>
  </si>
  <si>
    <t>Driver Annunciator</t>
  </si>
  <si>
    <t>10ANN/B</t>
  </si>
  <si>
    <t>Semi-flush Annunciator Wall Box</t>
  </si>
  <si>
    <t>10ANN/B-S</t>
  </si>
  <si>
    <t>Surface Annunciator Wall Box</t>
  </si>
  <si>
    <t>3-10ANN</t>
  </si>
  <si>
    <t>Ten Position Base Annunciator. Includes Door, CPU card, two annunciator support modules</t>
  </si>
  <si>
    <t>3-6ANN</t>
  </si>
  <si>
    <t>Six Position Base Annunciator. Includes Door, CPU card, two annunciator support modules</t>
  </si>
  <si>
    <t>3-ANNSM</t>
  </si>
  <si>
    <t>Annunciator Support Module</t>
  </si>
  <si>
    <t>6ANN/B</t>
  </si>
  <si>
    <t>6ANN/B-S</t>
  </si>
  <si>
    <t>3-10ANN/D</t>
  </si>
  <si>
    <t>Ten Position Annunciator Cabinet Door</t>
  </si>
  <si>
    <t>3-6ANN/D</t>
  </si>
  <si>
    <t>Six Position Annunciator Cabinet Door (bms id 1252)</t>
  </si>
  <si>
    <t>EC-50R</t>
  </si>
  <si>
    <t>Reflective Beam Detector (160ft)</t>
  </si>
  <si>
    <t>PHASED-OUT</t>
  </si>
  <si>
    <t>EC-100R</t>
  </si>
  <si>
    <t>Reflective Beam Detector (330ft)</t>
  </si>
  <si>
    <t>60-10-300</t>
  </si>
  <si>
    <t xml:space="preserve">FIRERAYONE BEAM DETECTOR,120M UL LISTED </t>
  </si>
  <si>
    <t>02/03/26</t>
  </si>
  <si>
    <t>1010-000</t>
  </si>
  <si>
    <t xml:space="preserve">Long range Prism kit </t>
  </si>
  <si>
    <t>EC-LLT</t>
  </si>
  <si>
    <t>Remote Test Station</t>
  </si>
  <si>
    <t>G1R-HDVM</t>
  </si>
  <si>
    <t xml:space="preserve">Genesis  Temporal Horn Strobe </t>
  </si>
  <si>
    <t>G4R-S7VM</t>
  </si>
  <si>
    <t>Speaker Strobe (70V)  Multi tap multi cd RED</t>
  </si>
  <si>
    <t>for confirmation</t>
  </si>
  <si>
    <t>IO-SDC-1</t>
  </si>
  <si>
    <t>Expansion Loop Card</t>
  </si>
  <si>
    <t>Portable Handset 6830-3</t>
  </si>
  <si>
    <t>GENESIS LED-G4 SERIES</t>
  </si>
  <si>
    <t>G1RH</t>
  </si>
  <si>
    <t>6833-4</t>
  </si>
  <si>
    <t>EDWARDS EST 6833-4 WALL PLATE RECEPTACLE FOR EMERGENCY TELEPHONE</t>
  </si>
  <si>
    <t>G4HFRF-S7VMC</t>
  </si>
  <si>
    <t>EDWARDS SPEAKER STROBE (70V, RED)</t>
  </si>
  <si>
    <t xml:space="preserve">Conventional </t>
  </si>
  <si>
    <t>FireShield Plus</t>
  </si>
  <si>
    <t>FSP 502-G-2</t>
  </si>
  <si>
    <t>Conventional Fire Alarm Control Panel, 5 Class B IDC zones, 2 Class B NAC's</t>
  </si>
  <si>
    <t>FSP 1004G-2</t>
  </si>
  <si>
    <t>Conventional Fire Alarm Control Panel, 10 Class B IDC zones, 4 Class B NAC's</t>
  </si>
  <si>
    <t>F-DACT</t>
  </si>
  <si>
    <t>F-Series upload/download DACT and modem, dual line, w/ 2X16 LCD</t>
  </si>
  <si>
    <t>FSRSI</t>
  </si>
  <si>
    <t>Remote System Indicator, Power, Alarm, Supervisory, Trouble LED's with local buzzer</t>
  </si>
  <si>
    <t>FSRZI-A</t>
  </si>
  <si>
    <t>Remote Zone Indicator, contains 5 red LED's for alarm zone indication</t>
  </si>
  <si>
    <t>FSRZI-SA</t>
  </si>
  <si>
    <t>Remote Zone Indicator, contains 5 bi-color LED's (Red/Yellow) for alarm or supervisory zone</t>
  </si>
  <si>
    <t>FSRA10</t>
  </si>
  <si>
    <t>Remote LED Annunciator, includes common system indicators, 10 zone indicators</t>
  </si>
  <si>
    <t>FSRA10C</t>
  </si>
  <si>
    <t>Remote LED Annunciator, includes common system indicators, 10 zone indicators &amp; control</t>
  </si>
  <si>
    <t>FSRRM</t>
  </si>
  <si>
    <t>Fire Control Accessory, Remote Relay Module</t>
  </si>
  <si>
    <t>711U</t>
  </si>
  <si>
    <t>Conventional Smoke Detector w/ base</t>
  </si>
  <si>
    <t>721U</t>
  </si>
  <si>
    <t>Conventional Smoke and Heat Detector</t>
  </si>
  <si>
    <t>EDC-M9101</t>
  </si>
  <si>
    <t>Conventional Photoelectric Smoke /Heat Detector</t>
  </si>
  <si>
    <t>EDC-M9102 + EDBM01</t>
  </si>
  <si>
    <t>Conventional Photoelectric Smoke Detector with base</t>
  </si>
  <si>
    <t xml:space="preserve">EDC-M9102 </t>
  </si>
  <si>
    <t>Conventional Photoelectric Smoke Detector</t>
  </si>
  <si>
    <t xml:space="preserve">EDC- M9103 </t>
  </si>
  <si>
    <t>Conventional Heat Detector</t>
  </si>
  <si>
    <t>EDB-M01</t>
  </si>
  <si>
    <t>EDWARDS CONVENTIONAL DETECTOR BASE</t>
  </si>
  <si>
    <t>270A-SPO</t>
  </si>
  <si>
    <t>Conventional Manual Pull Station</t>
  </si>
  <si>
    <t>279B-1110</t>
  </si>
  <si>
    <t>Fire Alarm Manual Station - single pole, tool reset, double action, wire leads</t>
  </si>
  <si>
    <t>MB624</t>
  </si>
  <si>
    <t>Conventionl Bell</t>
  </si>
  <si>
    <t>OLD MODEL</t>
  </si>
  <si>
    <t>439D-6AW-R</t>
  </si>
  <si>
    <t>Fire Alarm Bell, 6" (150mm), Vibrating, Diode, 24VDC, Red</t>
  </si>
  <si>
    <t>439D-10AW-R</t>
  </si>
  <si>
    <t>Fire Alarm Bell, 10" (250mm), Vibrating, Diode, 24VDC, Red</t>
  </si>
  <si>
    <t>721UT</t>
  </si>
  <si>
    <t>Smoke Detector with Heat Sensor w/ 702E base</t>
  </si>
  <si>
    <t xml:space="preserve">AMX-B500T </t>
  </si>
  <si>
    <t>Amerex 5lbs Capacity ABC Dry Chem Fire Extinguisher</t>
  </si>
  <si>
    <t>Interface Module for 2 wire Convntionl detector</t>
  </si>
  <si>
    <t>KL-710</t>
  </si>
  <si>
    <t xml:space="preserve">PHASE OUT </t>
  </si>
  <si>
    <t>KZ-700</t>
  </si>
  <si>
    <t>Conventioal Heat Detector Base ONLY</t>
  </si>
  <si>
    <t>302-AW-194 (302-EPM-194)</t>
  </si>
  <si>
    <t>Heat Det. - Rate Compensation, Explosion Proof Mounting UL - 194°F (Requires JALX-11 or equal)</t>
  </si>
  <si>
    <t>302-AW-135</t>
  </si>
  <si>
    <t>Heat Det. - Rate Compensation, Explosion Proof Mounting UL - 135°F (Requires JALX-11 or equal)</t>
  </si>
  <si>
    <t>JALX11</t>
  </si>
  <si>
    <t>Explosion proof outlet body with cover (1/2" thread hubs back, four sides and cover) - Killark model</t>
  </si>
  <si>
    <t>MPSR1-D45WX-GE</t>
  </si>
  <si>
    <t>Manual Station, Explosionproof. Listed for Class I Div. 1 &amp; 2, Groups C &amp; D; Class II Div. 1 &amp; 2, Groups E, F &amp; G; Class III; NEMA 7C,D; NEMA 9E,F,G</t>
  </si>
  <si>
    <t>MPSR-LP</t>
  </si>
  <si>
    <t>Fire Alarm Manual Station Dual Action level for MPSR1-D45WX-GE, English</t>
  </si>
  <si>
    <t>116DEGEX-FJ</t>
  </si>
  <si>
    <t>Edwards' 116 Class Genesis Explosionproof fire alarm strobe, Class I, Division 1 and 2 explosion proof and hazardous location applications.</t>
  </si>
  <si>
    <t>116EX-B</t>
  </si>
  <si>
    <t>Strobe Accessory, Wall Elbow Bracket</t>
  </si>
  <si>
    <t>116EX-C</t>
  </si>
  <si>
    <t>Strobe Accessory, Wall/Ceiling Mount Box</t>
  </si>
  <si>
    <t>116EX-P</t>
  </si>
  <si>
    <t>Bracket for 116DEX, Pendant Mount</t>
  </si>
  <si>
    <t>5533MD-AW</t>
  </si>
  <si>
    <t>Adaptatone Hazardous Location Diode Polarized Multiple Tone Industrial Signal Gray 20VDC, 0.44A; 24VDC, 0.44A</t>
  </si>
  <si>
    <t>3-ZA20B</t>
  </si>
  <si>
    <t>20-watt Zoned Amplifier, 25 or 70 Vrms, Class B</t>
  </si>
  <si>
    <t>3-ASU/FT</t>
  </si>
  <si>
    <t>Audio Source Unit with mounting Chassis, Microphone, Paging Controls and Firephone</t>
  </si>
  <si>
    <t>AD68-0100</t>
  </si>
  <si>
    <t>"Kidde Alarmline" Digital cable 68°C</t>
  </si>
  <si>
    <t>SSM-6-24</t>
  </si>
  <si>
    <t>CONVENTIONAL BELL</t>
  </si>
  <si>
    <t>30-3013A1N12A</t>
  </si>
  <si>
    <t>Edwards Signaling 30-3013A1N12A Smoke Detector, Explosion Proof, 3 4 NPT, Non Latching</t>
  </si>
  <si>
    <t>IO1000G-2</t>
  </si>
  <si>
    <t>Four Loop System with One 250-Point Loop</t>
  </si>
  <si>
    <t>F</t>
  </si>
  <si>
    <t>ITEM DESCRIPTION</t>
  </si>
  <si>
    <t>UPDATED
 PRICE</t>
  </si>
  <si>
    <t>PURCHASE AMOUNT 
(VAT INC)</t>
  </si>
  <si>
    <t xml:space="preserve">UPDATED PRICE </t>
  </si>
  <si>
    <t>Small Volume
(50% Mark-Up)</t>
  </si>
  <si>
    <r>
      <rPr>
        <rFont val="Arial"/>
        <b/>
        <color theme="1"/>
        <sz val="7.0"/>
      </rPr>
      <t xml:space="preserve">Big Volume
</t>
    </r>
    <r>
      <rPr>
        <rFont val="Arial"/>
        <b/>
        <color theme="1"/>
        <sz val="7.0"/>
      </rPr>
      <t>(30% Mark-Up)</t>
    </r>
  </si>
  <si>
    <r>
      <rPr>
        <rFont val="Arial"/>
        <color theme="1"/>
        <sz val="7.0"/>
      </rPr>
      <t xml:space="preserve">Small Volume
</t>
    </r>
    <r>
      <rPr>
        <rFont val="Arial"/>
        <color theme="1"/>
        <sz val="7.0"/>
      </rPr>
      <t>(30% Mark-Up)</t>
    </r>
  </si>
  <si>
    <r>
      <rPr>
        <rFont val="Arial"/>
        <color theme="1"/>
        <sz val="7.0"/>
      </rPr>
      <t xml:space="preserve">Big Volume
</t>
    </r>
    <r>
      <rPr>
        <rFont val="Arial"/>
        <color theme="1"/>
        <sz val="7.0"/>
      </rPr>
      <t>(20% Mark-Up)</t>
    </r>
  </si>
  <si>
    <r>
      <rPr>
        <rFont val="Arial"/>
        <color theme="1"/>
        <sz val="7.0"/>
      </rPr>
      <t xml:space="preserve">Small Volume
</t>
    </r>
    <r>
      <rPr>
        <rFont val="Arial"/>
        <color theme="1"/>
        <sz val="7.0"/>
      </rPr>
      <t>(15% Mark-Up)</t>
    </r>
  </si>
  <si>
    <r>
      <rPr>
        <rFont val="Arial"/>
        <color theme="1"/>
        <sz val="7.0"/>
      </rPr>
      <t xml:space="preserve">Big Volume
</t>
    </r>
    <r>
      <rPr>
        <rFont val="Arial"/>
        <color theme="1"/>
        <sz val="7.0"/>
      </rPr>
      <t>(10% Mark-Up)</t>
    </r>
  </si>
  <si>
    <t>B.M G</t>
  </si>
  <si>
    <t>FSP-851 SD</t>
  </si>
  <si>
    <t>AddressblePHOTOELECTRIC  Smoke Detector w/base +B501/w</t>
  </si>
  <si>
    <t>PHASE-OUT</t>
  </si>
  <si>
    <t>Detector</t>
  </si>
  <si>
    <t>FSP-951 + B501</t>
  </si>
  <si>
    <t>Notifier Addressable Smoke Detector with B501 Base</t>
  </si>
  <si>
    <t>FSP-951 + B501/W</t>
  </si>
  <si>
    <t xml:space="preserve">Notifier Addressable Heat Detector </t>
  </si>
  <si>
    <t>FSP-951 + B501BH-3</t>
  </si>
  <si>
    <t>Notifier Addressable Smoke Detector with Sounder Base</t>
  </si>
  <si>
    <t>B501/W</t>
  </si>
  <si>
    <t>Notifier Addressable Base</t>
  </si>
  <si>
    <t>FST-951 + B501</t>
  </si>
  <si>
    <t>Notifier Addressble Heat with B501 Base</t>
  </si>
  <si>
    <t>B501</t>
  </si>
  <si>
    <t>Notifier Addressable Standard base</t>
  </si>
  <si>
    <t xml:space="preserve">FSP-951T+B501/W </t>
  </si>
  <si>
    <t>Notifier Addr. Combination of Smoke &amp; heat w/base B501</t>
  </si>
  <si>
    <t>PHASE OUT -FAPT-851</t>
  </si>
  <si>
    <t>FSL-851+B501</t>
  </si>
  <si>
    <t>Notifier Addressable Laser Smoke detector with base</t>
  </si>
  <si>
    <t>Panel</t>
  </si>
  <si>
    <t>NFS-320E</t>
  </si>
  <si>
    <t>Notifier 1 loop Addressable Panel</t>
  </si>
  <si>
    <t>NFS-3030</t>
  </si>
  <si>
    <t>Notifier Add. Fire Alarm Control Panel</t>
  </si>
  <si>
    <t>NFS-640</t>
  </si>
  <si>
    <t>Notifier Addressable 2 Loops w/o Tel &amp; Voice Evac System</t>
  </si>
  <si>
    <t>NFS2-640E</t>
  </si>
  <si>
    <t>Notifier Addressable 1 Loop w/o Tel &amp; Voice Evac System</t>
  </si>
  <si>
    <t>NFS-640E</t>
  </si>
  <si>
    <t>Notifier Addressable 1 Loop w/o Tel and Voice Evac</t>
  </si>
  <si>
    <t xml:space="preserve">NFS2-3030 </t>
  </si>
  <si>
    <t xml:space="preserve">Notifier 15 Loops Addressble Panel </t>
  </si>
  <si>
    <t>NFS-2-3030E</t>
  </si>
  <si>
    <t>Notifier Addressable 4 loops Panel w/ voice evac</t>
  </si>
  <si>
    <t>NFS2-3030E</t>
  </si>
  <si>
    <t>Notifier Addressable 4 loops Panel w/o tel, voice evac, and annunciator</t>
  </si>
  <si>
    <t xml:space="preserve">ISO-X </t>
  </si>
  <si>
    <t>Notifier Addressable Isolator</t>
  </si>
  <si>
    <t xml:space="preserve">LCD2-80 </t>
  </si>
  <si>
    <t>Notifier Addressable Annunciator</t>
  </si>
  <si>
    <t>NBG-12LX</t>
  </si>
  <si>
    <t>Notifier Addressable Manual Pull Station</t>
  </si>
  <si>
    <t xml:space="preserve">SS-OSY </t>
  </si>
  <si>
    <t>Notifier Addressable Supervisory Switch</t>
  </si>
  <si>
    <t>DNR+DST3+FSP-951</t>
  </si>
  <si>
    <t>Notifier Addressable Duct Smoke Detector</t>
  </si>
  <si>
    <t>FSI-851</t>
  </si>
  <si>
    <t>Notifier Addressable Ionization Smoke Detector</t>
  </si>
  <si>
    <t>PSE-6(C)(E)</t>
  </si>
  <si>
    <t xml:space="preserve">Notifier Addressable Remote Power Supply </t>
  </si>
  <si>
    <t>FDRM-1</t>
  </si>
  <si>
    <t>Notifier Addressable Dual delay module</t>
  </si>
  <si>
    <t>FRM-1</t>
  </si>
  <si>
    <t>Notifier Addressable Relay Module</t>
  </si>
  <si>
    <t>FMM-101</t>
  </si>
  <si>
    <t>Notifier Addressable Miniature monitor module</t>
  </si>
  <si>
    <t>FCM-1</t>
  </si>
  <si>
    <t>Notifier Addressable Supervised Control Modules</t>
  </si>
  <si>
    <t xml:space="preserve">SP-SR </t>
  </si>
  <si>
    <t xml:space="preserve">Notifier Addressable Speaker Strobe </t>
  </si>
  <si>
    <t>LDM32</t>
  </si>
  <si>
    <t>Notifier Addressable Lamp Driver Module with 32 Alarm Lamp-Driver Transistors.</t>
  </si>
  <si>
    <t>LDMR-32</t>
  </si>
  <si>
    <t xml:space="preserve">Relay moduleNotifier Addressable </t>
  </si>
  <si>
    <t>Conventional</t>
  </si>
  <si>
    <t>RP2001-E</t>
  </si>
  <si>
    <t>Notifier Conventional 6-zone FACP for single and dual hazard deluge and preaction applications</t>
  </si>
  <si>
    <t>RP2002-E</t>
  </si>
  <si>
    <t>Notifier Conventional 6-zone FACP for single and dual hazard agent releasing applications</t>
  </si>
  <si>
    <t>FSB2000</t>
  </si>
  <si>
    <t>Beam Detector AddressbleTranceiver Receiver w/Mounting Kit  FSB2000</t>
  </si>
  <si>
    <t>FS-OSI-RI</t>
  </si>
  <si>
    <t>Intelligent Single-ended Reflective Imaging Beam 
Smoke Detector</t>
  </si>
  <si>
    <t>FCPS-A24S8</t>
  </si>
  <si>
    <t>7Amp Power Supply</t>
  </si>
  <si>
    <t>LCD2-160</t>
  </si>
  <si>
    <t xml:space="preserve">Mimic Panel character  Annunciator </t>
  </si>
  <si>
    <t>LCD-160+ABS 2D</t>
  </si>
  <si>
    <t>LEM-320</t>
  </si>
  <si>
    <t xml:space="preserve">Loop Expander Module </t>
  </si>
  <si>
    <t xml:space="preserve">CPU-640e </t>
  </si>
  <si>
    <t>Board</t>
  </si>
  <si>
    <t xml:space="preserve">Flame Detector </t>
  </si>
  <si>
    <t xml:space="preserve">MPS 24A </t>
  </si>
  <si>
    <t>Power Supply</t>
  </si>
  <si>
    <t xml:space="preserve">ACM-32A </t>
  </si>
  <si>
    <t>Annunciator Control Module</t>
  </si>
  <si>
    <t>ACM16AT</t>
  </si>
  <si>
    <t>Annunciator Control Module-16AT contains 16 red Alarm and 16 yellow Trouble LEDs, 16 momentary touch-pad switches</t>
  </si>
  <si>
    <t>ABS-1TB</t>
  </si>
  <si>
    <t>attractive surface-mount backbox for mounting one ACS Series Annunciator</t>
  </si>
  <si>
    <t>CPU-3030D</t>
  </si>
  <si>
    <t>Intelligent Addressalbe Control Panel W/Display</t>
  </si>
  <si>
    <t>FTM</t>
  </si>
  <si>
    <t>Firemans Telephone Module</t>
  </si>
  <si>
    <t>FCPS</t>
  </si>
  <si>
    <t>FCPS-24S8-7AH w/Battery Charger</t>
  </si>
  <si>
    <t>FDU80</t>
  </si>
  <si>
    <t>compact, cost-effective, 80-character, backlit LCD remote Fire Annunciator for use with the NOTIFIER FireWarden-100-2</t>
  </si>
  <si>
    <t xml:space="preserve">Mimic Panel LCD Annunciator </t>
  </si>
  <si>
    <t>NCA-2</t>
  </si>
  <si>
    <t>Notifier Control Annunciator ( for Control &amp; Monitoring)</t>
  </si>
  <si>
    <t>LCD-160</t>
  </si>
  <si>
    <t>Mimic Panel LCD Annunciator</t>
  </si>
  <si>
    <t>NCM-W</t>
  </si>
  <si>
    <t>Notifier Control Module Wired</t>
  </si>
  <si>
    <t>NCM-F</t>
  </si>
  <si>
    <t>Network Communication Module</t>
  </si>
  <si>
    <t>SPSRL</t>
  </si>
  <si>
    <t>Speaker Strobe, Indoor, 25/70 Volt Speaker Wall mounted</t>
  </si>
  <si>
    <t>FHS</t>
  </si>
  <si>
    <t>Fireman's Telephone Handset</t>
  </si>
  <si>
    <t>FPJ</t>
  </si>
  <si>
    <t>Fireman's Phone Jack</t>
  </si>
  <si>
    <t>SD-651</t>
  </si>
  <si>
    <t>Conventional Photoelectric Smoke Detecttor w/ +B401  Base</t>
  </si>
  <si>
    <t>B401/W</t>
  </si>
  <si>
    <t>Conventional Base</t>
  </si>
  <si>
    <t>5601P</t>
  </si>
  <si>
    <t>Conventional Heat detector  5601p</t>
  </si>
  <si>
    <t xml:space="preserve">wizmart Brand </t>
  </si>
  <si>
    <t>NB758S--2L</t>
  </si>
  <si>
    <t xml:space="preserve">Conventional photoelectric smoke detector w/ base </t>
  </si>
  <si>
    <t>SFP-2402E</t>
  </si>
  <si>
    <t>2 Zones Conventional Fire Alarm Control Panel</t>
  </si>
  <si>
    <t>SFP-2404E</t>
  </si>
  <si>
    <t>4 Zones Conventional Fire Alarm Control Panel</t>
  </si>
  <si>
    <t>SFP-5UDE</t>
  </si>
  <si>
    <t>5 Zones Conventional Fire Alarm Control Panel</t>
  </si>
  <si>
    <t>SFP-10UDE</t>
  </si>
  <si>
    <t>10 Zones Conventional Fire Alarm Control Panel</t>
  </si>
  <si>
    <t xml:space="preserve">D2 + DST3+Wizmart </t>
  </si>
  <si>
    <t>Conventional duct detector</t>
  </si>
  <si>
    <t>ACM-8R</t>
  </si>
  <si>
    <t>ANNUNCIATOR RELAY MODULE</t>
  </si>
  <si>
    <t>SFP-400</t>
  </si>
  <si>
    <t>FIRELITE 4 ZONES</t>
  </si>
  <si>
    <t>10 ZONE PANEL</t>
  </si>
  <si>
    <t>4 ZONE PANEL</t>
  </si>
  <si>
    <t>2 ZONE PANEL</t>
  </si>
  <si>
    <t>NBG-12</t>
  </si>
  <si>
    <t>NBG-12LOB</t>
  </si>
  <si>
    <t>Dual-action Pull Station with key lock, for outdoor applications. Non-coded, non-addressable. For use with conventional FACPs.</t>
  </si>
  <si>
    <t>SSM24-6</t>
  </si>
  <si>
    <t>SSM24-6 Convntionl  Alarm Bell 6" System Sensor</t>
  </si>
  <si>
    <t>SR</t>
  </si>
  <si>
    <t>System Sensor SR-Strobe Light</t>
  </si>
  <si>
    <t>System Sensor</t>
  </si>
  <si>
    <t>SRL</t>
  </si>
  <si>
    <t>Strobe Light</t>
  </si>
  <si>
    <t>NEW MODEL OF SR</t>
  </si>
  <si>
    <t>P2RLED</t>
  </si>
  <si>
    <t>System Sensor P2R Horn Strobe Conv. wall mounted</t>
  </si>
  <si>
    <t>P2RK</t>
  </si>
  <si>
    <t>Horn Strobe, 2-wire, Standard-candela, Outdoor, Wall Mount, with Backbox, Red</t>
  </si>
  <si>
    <t>FZM-1</t>
  </si>
  <si>
    <t>Monitor Module</t>
  </si>
  <si>
    <t xml:space="preserve">4XZM </t>
  </si>
  <si>
    <t>Driver for Module for Directory Pipe Annunciator 4zones only</t>
  </si>
  <si>
    <t>NFC-50/100E</t>
  </si>
  <si>
    <t>First Command Emergency Communication System</t>
  </si>
  <si>
    <t>order basis</t>
  </si>
  <si>
    <t>RP-2001(E)</t>
  </si>
  <si>
    <t>Six-zone, 24 volt Deluge-Preaction Control Panel for single and dual
hazard deluge and preaction applications but allows connection to 240 VAC.</t>
  </si>
  <si>
    <t>NCD</t>
  </si>
  <si>
    <t>Network control display</t>
  </si>
  <si>
    <t>ABS-TD</t>
  </si>
  <si>
    <t>Back box</t>
  </si>
  <si>
    <t>FABRI-LCDANNUN</t>
  </si>
  <si>
    <t>SPECIAL FABRICATED LED ANNUNCIATOR, DIRECTORY TYPE</t>
  </si>
  <si>
    <t xml:space="preserve">LCM-320	
</t>
  </si>
  <si>
    <t>LOOP CONTROL MODULE. EACH LCM MAY BE EXPANDED TO TWO LOOPS BY ADDING A LEM-320. NFS2-3030 AND NFS-3030 ONLY</t>
  </si>
  <si>
    <t>Accessories</t>
  </si>
  <si>
    <t>-</t>
  </si>
  <si>
    <t>Back-up battery for panel</t>
  </si>
  <si>
    <t>External Power Supply 8A</t>
  </si>
  <si>
    <t>ITEM DESCRIPTION 
(12V 7AH BACK-UP BATTERY FOR PANELS)</t>
  </si>
  <si>
    <t>NEW PRICE AS OF NOV 2021 vat ex</t>
  </si>
  <si>
    <t>BLACK MARKET SUPPLIER PRICE  AS OF NOV 2021 vat ex</t>
  </si>
  <si>
    <t>UPDATED PRICE      vat ex
(effective 10/13/2025)</t>
  </si>
  <si>
    <t>UPDATED PRICE      vat ex
(until 10/12/2025 only)</t>
  </si>
  <si>
    <t>BLACK MARKET SUPPLIER PRICE vat ex</t>
  </si>
  <si>
    <t>OLD PRICE      vat ex</t>
  </si>
  <si>
    <r>
      <rPr>
        <rFont val="Arial"/>
        <b/>
        <color theme="1"/>
        <sz val="7.0"/>
      </rPr>
      <t>Small Volume</t>
    </r>
    <r>
      <rPr>
        <rFont val="Arial"/>
        <b/>
        <color theme="1"/>
        <sz val="7.0"/>
      </rPr>
      <t xml:space="preserve">
(50% Mark-Up)</t>
    </r>
  </si>
  <si>
    <r>
      <rPr>
        <rFont val="Arial"/>
        <b/>
        <color theme="1"/>
        <sz val="7.0"/>
      </rPr>
      <t xml:space="preserve">Big Volume
</t>
    </r>
    <r>
      <rPr>
        <rFont val="Arial"/>
        <b/>
        <color theme="1"/>
        <sz val="7.0"/>
      </rPr>
      <t>(30% Mark-Up)</t>
    </r>
  </si>
  <si>
    <r>
      <rPr>
        <rFont val="Arial"/>
        <color theme="1"/>
        <sz val="7.0"/>
      </rPr>
      <t xml:space="preserve">Small Volume
</t>
    </r>
    <r>
      <rPr>
        <rFont val="Arial"/>
        <color theme="1"/>
        <sz val="7.0"/>
      </rPr>
      <t>(30% Mark-Up)</t>
    </r>
  </si>
  <si>
    <r>
      <rPr>
        <rFont val="Arial"/>
        <color theme="1"/>
        <sz val="7.0"/>
      </rPr>
      <t xml:space="preserve">Big Volume
</t>
    </r>
    <r>
      <rPr>
        <rFont val="Arial"/>
        <color theme="1"/>
        <sz val="7.0"/>
      </rPr>
      <t>(20% Mark-Up)</t>
    </r>
  </si>
  <si>
    <r>
      <rPr>
        <rFont val="Arial"/>
        <color theme="1"/>
        <sz val="7.0"/>
      </rPr>
      <t xml:space="preserve">Small Volume
</t>
    </r>
    <r>
      <rPr>
        <rFont val="Arial"/>
        <color theme="1"/>
        <sz val="7.0"/>
      </rPr>
      <t>(15% Mark-Up)</t>
    </r>
  </si>
  <si>
    <r>
      <rPr>
        <rFont val="Arial"/>
        <color theme="1"/>
        <sz val="7.0"/>
      </rPr>
      <t xml:space="preserve">Big Volume
</t>
    </r>
    <r>
      <rPr>
        <rFont val="Arial"/>
        <color theme="1"/>
        <sz val="7.0"/>
      </rPr>
      <t>(10% Mark-Up)</t>
    </r>
  </si>
  <si>
    <t>10% increase - june 2022</t>
  </si>
  <si>
    <t>4098-9601</t>
  </si>
  <si>
    <t>PHOTO DETECTOR</t>
  </si>
  <si>
    <t>4098-9613</t>
  </si>
  <si>
    <t>HEAT DET 135 ROR</t>
  </si>
  <si>
    <t>4098-9615</t>
  </si>
  <si>
    <t>HEAT DET 200 ROR</t>
  </si>
  <si>
    <t>4098-9612</t>
  </si>
  <si>
    <t>HEAT DET 135 FX</t>
  </si>
  <si>
    <t>4098-9788</t>
  </si>
  <si>
    <t>2-WIRE DET REM LED BASE</t>
  </si>
  <si>
    <t>4098-9789E</t>
  </si>
  <si>
    <t>SENSOR BASE W/LED OUTPUT</t>
  </si>
  <si>
    <t>4098-9789</t>
  </si>
  <si>
    <t>LIFE ALARM SENS BASE W/ LED OUT</t>
  </si>
  <si>
    <t>4098-9789EA</t>
  </si>
  <si>
    <t>ID NET ADDRESSABLE BASE AUSTRALIA</t>
  </si>
  <si>
    <t>4098-9685</t>
  </si>
  <si>
    <t>DUCT DET HOUS, 2-WIRE, W/O REL</t>
  </si>
  <si>
    <t>2099-9754</t>
  </si>
  <si>
    <t>PULL STATION S/A, IN/O0</t>
  </si>
  <si>
    <t>2099-9103</t>
  </si>
  <si>
    <t>PULL STATION BREAK GLASS IN/O</t>
  </si>
  <si>
    <t>2084-9001</t>
  </si>
  <si>
    <t>REMOTE PHONE JACK</t>
  </si>
  <si>
    <t>2084-9014</t>
  </si>
  <si>
    <t>PLUGGABLE PHONE W/5FT CABLE</t>
  </si>
  <si>
    <t>4901-9820</t>
  </si>
  <si>
    <t>HORN 24VDC RED NON-ADDRESSABL</t>
  </si>
  <si>
    <t>4902-9716</t>
  </si>
  <si>
    <t>SPEAKER 25V/70VRMS RED TRUEALE</t>
  </si>
  <si>
    <t>4904-9168</t>
  </si>
  <si>
    <t>V/O 15CD RED FREE-RUN NON-ADDR</t>
  </si>
  <si>
    <t>4906-9127</t>
  </si>
  <si>
    <t>A/V M-C NON-ADDRESS, RED, WALL</t>
  </si>
  <si>
    <t>COMPATIBLE WITH 4007ES HYBRID PANEL</t>
  </si>
  <si>
    <t>4906-9129</t>
  </si>
  <si>
    <t>A/V M-C NON-ADDRESS, WHT, WALL</t>
  </si>
  <si>
    <t>ALTERNATIVE FOR 4906-9127</t>
  </si>
  <si>
    <t>4906-9101</t>
  </si>
  <si>
    <t>V/O M-C NON-ADDRESS, RED, WALL</t>
  </si>
  <si>
    <t>4906-9151</t>
  </si>
  <si>
    <t>S/V M-C NON-ADDRESS, RED, WALL</t>
  </si>
  <si>
    <t>4906-9154</t>
  </si>
  <si>
    <t>S/V MC NON-ADDR WHT CEIL UL</t>
  </si>
  <si>
    <t>4007-9801</t>
  </si>
  <si>
    <t>ZONE-RELAY MODULE</t>
  </si>
  <si>
    <t>4007-9802</t>
  </si>
  <si>
    <t>25V REGULATOR MODULE</t>
  </si>
  <si>
    <t>4007-9803</t>
  </si>
  <si>
    <t>IDNET+ LOOP EXPANSION MODULE</t>
  </si>
  <si>
    <t>4606-9202</t>
  </si>
  <si>
    <t>4007ES COLOR LCD ANNUN, RED</t>
  </si>
  <si>
    <t>8742-267</t>
  </si>
  <si>
    <t>4010 SFIO CPU BD</t>
  </si>
  <si>
    <t>4099-9005</t>
  </si>
  <si>
    <t>STATION-LED, DA BREAKGLAS ADDR</t>
  </si>
  <si>
    <t>4903-9150</t>
  </si>
  <si>
    <t>S/V 24VDC 15CD RED HORIZ F/S</t>
  </si>
  <si>
    <t>5000-103</t>
  </si>
  <si>
    <t>F-5000 BEAM DETECTOR SYSTEM</t>
  </si>
  <si>
    <t>MBA-624C</t>
  </si>
  <si>
    <t>CONVENTIONAL BELL TNA BRAND</t>
  </si>
  <si>
    <t>TYCO</t>
  </si>
  <si>
    <t>576.501.039.T</t>
  </si>
  <si>
    <t>Fire Alarm Bell, 6" 24VDC, Thorn</t>
  </si>
  <si>
    <t>PHASED OUT, PLS OFFER TNA BRAND</t>
  </si>
  <si>
    <t>516.600.401</t>
  </si>
  <si>
    <t>Conv. Optical Smoke Detector w/ base, 601P</t>
  </si>
  <si>
    <t>516.600.403.K1</t>
  </si>
  <si>
    <t>Conv. Heat Detector w/ base, 601H</t>
  </si>
  <si>
    <t>SIMPLEX</t>
  </si>
  <si>
    <t>Conv. Heat Detector Head</t>
  </si>
  <si>
    <t>516.900.201</t>
  </si>
  <si>
    <t>Conv. Smoke Detector Head, 721P</t>
  </si>
  <si>
    <t>NEW MODEL: 700 SERIES</t>
  </si>
  <si>
    <t>516.900.202</t>
  </si>
  <si>
    <t>721ph Optical Heat Detector UL</t>
  </si>
  <si>
    <t>516.600.004</t>
  </si>
  <si>
    <t>Carbon Monoxide Detector, 601ch</t>
  </si>
  <si>
    <t>4007-9101</t>
  </si>
  <si>
    <t>4007ES HYBRID FIRE ALARM CONTROL PANEL w/ Back-up Batteries, RED (max. 250points)</t>
  </si>
  <si>
    <t>4007-9201</t>
  </si>
  <si>
    <t>4007ES FULLY ADDRESSABLE FIRE ALARM CONTROL PANEL w/ Back-up Batteries, IDNAC, RED</t>
  </si>
  <si>
    <t>4010-9701</t>
  </si>
  <si>
    <t>4010ES FACP 240V RED</t>
  </si>
  <si>
    <t>IDNAC</t>
  </si>
  <si>
    <t>4006-9803</t>
  </si>
  <si>
    <t>EXPANSION RELAY MODULE ADDRESS</t>
  </si>
  <si>
    <t>4008-9802</t>
  </si>
  <si>
    <t>4010-9811</t>
  </si>
  <si>
    <t>DUAL RS232 INTERFACE CARD</t>
  </si>
  <si>
    <t>4010-9817</t>
  </si>
  <si>
    <t>MODULAR NETWORK CARD FOR 4010</t>
  </si>
  <si>
    <t>4010-9818</t>
  </si>
  <si>
    <t>WIRED NETWORK MEDIA CARD</t>
  </si>
  <si>
    <t>4120 rs485 media card</t>
  </si>
  <si>
    <t>4010-9823</t>
  </si>
  <si>
    <t>EXPANSION POWER SUPPLY 240V</t>
  </si>
  <si>
    <t>4605-7401</t>
  </si>
  <si>
    <t>24 POINT I/O MODULE (N2)</t>
  </si>
  <si>
    <t>4606-9101</t>
  </si>
  <si>
    <t>REMOTE LCD ANNUNCIATOR</t>
  </si>
  <si>
    <t>4610-9111</t>
  </si>
  <si>
    <t>REMOTE LED SWITCH ANNUNCIATOR</t>
  </si>
  <si>
    <t>4603-9101</t>
  </si>
  <si>
    <t>LCD ANNUNCIATOR</t>
  </si>
  <si>
    <t>4603-9111</t>
  </si>
  <si>
    <t>6 GANG ALUM TRIM PLATE</t>
  </si>
  <si>
    <t>2975-9217</t>
  </si>
  <si>
    <t>SURFACE MOUNT BOX 4606 ANNUN</t>
  </si>
  <si>
    <t>4006-9101</t>
  </si>
  <si>
    <t>5 Zone Fire Alarm Control Panel, RED</t>
  </si>
  <si>
    <t>4006 BAsic panel</t>
  </si>
  <si>
    <t>4098-9714</t>
  </si>
  <si>
    <t>SSD PHOTO SENSOR</t>
  </si>
  <si>
    <t>4098-9764</t>
  </si>
  <si>
    <t>ANALOG PHOTO SENSOR WITH HEAT</t>
  </si>
  <si>
    <t>4098-9754  change model into  4098-9764</t>
  </si>
  <si>
    <t>4098-9733</t>
  </si>
  <si>
    <t>HEAT SENSOR</t>
  </si>
  <si>
    <t>4098-9733E</t>
  </si>
  <si>
    <t>HEAT SENSOR HUMID ENV</t>
  </si>
  <si>
    <t>4098-9791E</t>
  </si>
  <si>
    <t>SENSOR BASE W/RELAY OUTPUT</t>
  </si>
  <si>
    <t>4098-9792</t>
  </si>
  <si>
    <t>SENSOR BASE</t>
  </si>
  <si>
    <t>4098-9792E</t>
  </si>
  <si>
    <t>SENSOR BASE "E"</t>
  </si>
  <si>
    <t>4098-9793</t>
  </si>
  <si>
    <t>SENSOR BASE W/ISOLATOR</t>
  </si>
  <si>
    <t>4098-9794</t>
  </si>
  <si>
    <t>SOUNDER BASE</t>
  </si>
  <si>
    <t>4098-9796</t>
  </si>
  <si>
    <t>MULTI-SENSOR BASE W/LED</t>
  </si>
  <si>
    <t>4099-9004</t>
  </si>
  <si>
    <t>MAPNET II SINGLE ACTION MANUAL STATION</t>
  </si>
  <si>
    <t>replacement for the Simplex 4099-9001.</t>
  </si>
  <si>
    <t>4099-9006</t>
  </si>
  <si>
    <t>STATION-LED, DA PUSH ADDR</t>
  </si>
  <si>
    <t>4090-9001</t>
  </si>
  <si>
    <t>IAM SUPERVISED IDNET</t>
  </si>
  <si>
    <t>4090-9005</t>
  </si>
  <si>
    <t>IDNET RELEASE PERIPHERAL</t>
  </si>
  <si>
    <t>4090-9121</t>
  </si>
  <si>
    <t>SECURITY MONITOR IAM</t>
  </si>
  <si>
    <t>4090-9002</t>
  </si>
  <si>
    <t>IAM RELAY, IDNET</t>
  </si>
  <si>
    <t>4090-9007</t>
  </si>
  <si>
    <t>4008 ADDRESSABLE SIGNAL IAM (Signal Circuit)</t>
  </si>
  <si>
    <t>4090-9101</t>
  </si>
  <si>
    <t>ZAM CLASS B MONITOR, IDNET</t>
  </si>
  <si>
    <t>4090-9116</t>
  </si>
  <si>
    <t>ADDRESSABLE IDNET 2 ISOLATOR</t>
  </si>
  <si>
    <t>4090-9118</t>
  </si>
  <si>
    <t>RLY IDNET 2 IAM W/T SENSE</t>
  </si>
  <si>
    <t>4903-9450/4906-9227</t>
  </si>
  <si>
    <t>Horn/Strobe 15cd Red 24VDC True Alert</t>
  </si>
  <si>
    <t>4906-9227 - 3,888.00</t>
  </si>
  <si>
    <t>4903-9252</t>
  </si>
  <si>
    <t>A/V 24VDC 15CD RED HORIZ F/S</t>
  </si>
  <si>
    <t>4906-9251</t>
  </si>
  <si>
    <t>MC TRUEALERT S/V WALL MT RED</t>
  </si>
  <si>
    <t>4906-9253</t>
  </si>
  <si>
    <t>MC TRUEALERT S/V WALL MT WHITE</t>
  </si>
  <si>
    <t>4903-9364</t>
  </si>
  <si>
    <t>Hooter, True Alert 110CD, round</t>
  </si>
  <si>
    <t>4904-9350</t>
  </si>
  <si>
    <t>Strobe 15CD Red, True Alert</t>
  </si>
  <si>
    <t>49AV-WRF</t>
  </si>
  <si>
    <t>AV, WALL RED FIRE</t>
  </si>
  <si>
    <t>4100-7158</t>
  </si>
  <si>
    <t>4100ES MSTR CTLR UPGD NO DSPLY</t>
  </si>
  <si>
    <t>Old Price: 57,456.00</t>
  </si>
  <si>
    <t>4100-3109</t>
  </si>
  <si>
    <t>IDNET2 250PT 2 LOOP MODULE</t>
  </si>
  <si>
    <t>4190-5065</t>
  </si>
  <si>
    <t>TSW FEATURE UPGRADE</t>
  </si>
  <si>
    <t>4100-9211</t>
  </si>
  <si>
    <t>MASTER CONTROLLER 220/240V</t>
  </si>
  <si>
    <t>4100-5102</t>
  </si>
  <si>
    <t>XPS POWER, 3 NACS, 220VAC</t>
  </si>
  <si>
    <t>4100-1270</t>
  </si>
  <si>
    <t>MASTER TELEPHONE, 3 NACS</t>
  </si>
  <si>
    <t>2975-9445</t>
  </si>
  <si>
    <t>2 BAY BB/GDOOR/DRESS PNL PLAT</t>
  </si>
  <si>
    <t>4100-2320</t>
  </si>
  <si>
    <t>AUDIO EXPANSION BAY</t>
  </si>
  <si>
    <t>4100-2300</t>
  </si>
  <si>
    <t>EXPANSION BAY (PHASE 10 ONLY)</t>
  </si>
  <si>
    <t>8566-719</t>
  </si>
  <si>
    <t>4100ES MASTER CONTROLLER BD</t>
  </si>
  <si>
    <t>4190-9829</t>
  </si>
  <si>
    <t>PCI MODULAR NTWRK INTRFCE CARD</t>
  </si>
  <si>
    <t>4190-9822</t>
  </si>
  <si>
    <t>PCI WIRED MEDIA CARD</t>
  </si>
  <si>
    <t>4190-8603</t>
  </si>
  <si>
    <t>TSW SOFTWARE ONLY</t>
  </si>
  <si>
    <t>4100-3102</t>
  </si>
  <si>
    <t>MAPNET MODULE, UP TO 127 PTS</t>
  </si>
  <si>
    <t>2099-9804</t>
  </si>
  <si>
    <t>BREAKROD</t>
  </si>
  <si>
    <t>2081-9028</t>
  </si>
  <si>
    <t>ISOLATED LOOP CIRCUIT PROTECTR</t>
  </si>
  <si>
    <t>4100-5113</t>
  </si>
  <si>
    <t>SPS POWER, 3 NACS, 220/240V</t>
  </si>
  <si>
    <t>4100-6056</t>
  </si>
  <si>
    <t>NETWORK MEDIA CARD WIRED</t>
  </si>
  <si>
    <t>4100-6078</t>
  </si>
  <si>
    <t>NETWORK IFC CARD, MODULAR</t>
  </si>
  <si>
    <t>565-802</t>
  </si>
  <si>
    <t>4010 24PT I/O PC BD</t>
  </si>
  <si>
    <t>4007-9810</t>
  </si>
  <si>
    <t>4007ES MODULAR NIC</t>
  </si>
  <si>
    <t>4007-9813</t>
  </si>
  <si>
    <t>4099-9002</t>
  </si>
  <si>
    <t>MPS, Breakglass</t>
  </si>
  <si>
    <t>4090-9120</t>
  </si>
  <si>
    <t>6 POINT IDNET 2 I/O</t>
  </si>
  <si>
    <t>4100-1279</t>
  </si>
  <si>
    <t>2" BLANK DISPLAY MODULE</t>
  </si>
  <si>
    <t>4100-0635</t>
  </si>
  <si>
    <t>POWER DISTRIBUTION MODULE 220V</t>
  </si>
  <si>
    <t>4100-0636</t>
  </si>
  <si>
    <t>BOX TO BOX HARNESS KIT</t>
  </si>
  <si>
    <t>4100-1290</t>
  </si>
  <si>
    <t>24 POINT I/O MODULE</t>
  </si>
  <si>
    <t>4100-0638</t>
  </si>
  <si>
    <t>ADDITIONAL 24V HARNESS</t>
  </si>
  <si>
    <t>4100-2303</t>
  </si>
  <si>
    <t>LEGACY CARD STABILIZER BRKT</t>
  </si>
  <si>
    <t>4100-5128</t>
  </si>
  <si>
    <t>BATTERY DIST TERM MODULE</t>
  </si>
  <si>
    <t>4100-1319</t>
  </si>
  <si>
    <t>100W AMP,6NAC,220/30/40VAC,70V</t>
  </si>
  <si>
    <t>4100-1255</t>
  </si>
  <si>
    <t>AUDIO IF 3-8 CHANNEL</t>
  </si>
  <si>
    <t>4100-9620</t>
  </si>
  <si>
    <t>BASIC AUDIO W/MIKE-ANALOG</t>
  </si>
  <si>
    <t>4100-1288</t>
  </si>
  <si>
    <t>64/64 LED/SWITCH CONTROLLER</t>
  </si>
  <si>
    <t>4100-1280</t>
  </si>
  <si>
    <t>8 SWITCH, 8 RED LED MODULE</t>
  </si>
  <si>
    <t>4100-6038</t>
  </si>
  <si>
    <t>DUAL RS-232 IF CARD</t>
  </si>
  <si>
    <t>4100-0637</t>
  </si>
  <si>
    <t>AUDIO BOX TO BOX HARNESS KIT</t>
  </si>
  <si>
    <t>4100-1294</t>
  </si>
  <si>
    <t>LED/SWITCH SLIDE-IN LABEL KIT</t>
  </si>
  <si>
    <t>2975-9446</t>
  </si>
  <si>
    <t>3 BAY BB/GDOOR/DRESS PNL PLAT</t>
  </si>
  <si>
    <t>4100-5005</t>
  </si>
  <si>
    <t>ZONE MODULE, 8 IDC, CLASS B</t>
  </si>
  <si>
    <t>4190-6036</t>
  </si>
  <si>
    <t>4190-6061</t>
  </si>
  <si>
    <t>PCI MODULAR NTWK INTFC CARD</t>
  </si>
  <si>
    <t>4190-8406</t>
  </si>
  <si>
    <t>TRUESITE GRAPHIC ANNUNCIATOR</t>
  </si>
  <si>
    <t>4190-8606</t>
  </si>
  <si>
    <t>TRUESITE GRAPHIC ANNUN SW ONLY</t>
  </si>
  <si>
    <t>4190-8901</t>
  </si>
  <si>
    <t>4190 SERIES AFTERMARKET ADDITN</t>
  </si>
  <si>
    <t>4007-9102</t>
  </si>
  <si>
    <t>4007ES HYBRID FIRE ALARM CONTROL PANEL w/ Back-up Batteries, PLATINUM</t>
  </si>
  <si>
    <t>4007-9202</t>
  </si>
  <si>
    <t>4007ES FULLY ADDRESSABLE FIRE ALARM CONTROL PANEL w/ Back-up Batteries, IDNAC, PLATINUM</t>
  </si>
  <si>
    <t>IDNET+LOOP EXPANSION MODULE</t>
  </si>
  <si>
    <t>4010-9929</t>
  </si>
  <si>
    <t>IDNET2+2 250POINT 4 LOOP MOD</t>
  </si>
  <si>
    <t>742-342</t>
  </si>
  <si>
    <t>4100U/ES SPS BD 120V</t>
  </si>
  <si>
    <t>742-351</t>
  </si>
  <si>
    <t>4100U/ES PDI BD</t>
  </si>
  <si>
    <t>2099-9756</t>
  </si>
  <si>
    <t>PULL STATION D/A, IN/O</t>
  </si>
  <si>
    <t>4090-9106</t>
  </si>
  <si>
    <t>ZAM CLASS A MONITOR, IDNET</t>
  </si>
  <si>
    <t>4098-9402</t>
  </si>
  <si>
    <t>LIFEALARM HT DET 135 RR DIRECT</t>
  </si>
  <si>
    <t>4098-9603EA</t>
  </si>
  <si>
    <t>IONIZATION DETECTOR AUSTRALIA</t>
  </si>
  <si>
    <t>4098-9684</t>
  </si>
  <si>
    <t>SSD HEAT DET REM LED BASE</t>
  </si>
  <si>
    <t>4098-9683</t>
  </si>
  <si>
    <t>SSD 2-WIRE DET RELAY BASE</t>
  </si>
  <si>
    <t>4901-9822</t>
  </si>
  <si>
    <t>HORN 24VDC RED</t>
  </si>
  <si>
    <t>4902-9721</t>
  </si>
  <si>
    <t>SPKR 25V/70VRMS WHT CEIL TRUEA</t>
  </si>
  <si>
    <t>4904-9176</t>
  </si>
  <si>
    <t>V/O 24VDC 15CD RED VERT F/S</t>
  </si>
  <si>
    <t>4906-9128</t>
  </si>
  <si>
    <t>A/V M-C NON-ADDRESS, RED CEIL</t>
  </si>
  <si>
    <t>4906-9254</t>
  </si>
  <si>
    <t>MC TA S/V CEILNG MT RND WHITE</t>
  </si>
  <si>
    <t>4906-9104</t>
  </si>
  <si>
    <t>V/O M-C NON-ADDRESS, WHT, CEIL</t>
  </si>
  <si>
    <t>49AO-WRF</t>
  </si>
  <si>
    <t>AO, WALL RED FIRE</t>
  </si>
  <si>
    <t>49VO-WRF</t>
  </si>
  <si>
    <t>VO, WALL RED FIRE</t>
  </si>
  <si>
    <t>49AV-WRF-BA</t>
  </si>
  <si>
    <t>AV, WALL RED FIRE USA</t>
  </si>
  <si>
    <t>4098-9019</t>
  </si>
  <si>
    <t>ADDRESS BEAM DETECTOR SYSTEM</t>
  </si>
  <si>
    <t>4098-9855</t>
  </si>
  <si>
    <t>SAMPLING TUBE 24", PLASTIC</t>
  </si>
  <si>
    <t>4098-9848</t>
  </si>
  <si>
    <t>4098 SSD BASE DUST BOOT</t>
  </si>
  <si>
    <t>743-581</t>
  </si>
  <si>
    <t>4008 ELECTONIC BAY ASSEMBLY</t>
  </si>
  <si>
    <t>4007-9812</t>
  </si>
  <si>
    <t>DUAL RS232 MODULE</t>
  </si>
  <si>
    <t>742-590</t>
  </si>
  <si>
    <t>4100U/ES 2X40 IFC DOOR ASSY</t>
  </si>
  <si>
    <t>4009-9301</t>
  </si>
  <si>
    <t>NAC EXTENDER, 240VAC, IDNET</t>
  </si>
  <si>
    <t>2081-9044</t>
  </si>
  <si>
    <t>OVERVOLTAGE SUPPRESSOR</t>
  </si>
  <si>
    <t>4100-1272</t>
  </si>
  <si>
    <t>EXPANSION PHONE CONTROLLER</t>
  </si>
  <si>
    <t>4098-9755</t>
  </si>
  <si>
    <t>DUCT SENSOR HOUSING</t>
  </si>
  <si>
    <t>Explosion Proof Heat Detector</t>
  </si>
  <si>
    <t>4606-9102</t>
  </si>
  <si>
    <t>REMOTE ANNUNCIATOR FOR 4010ES</t>
  </si>
  <si>
    <t>2099-9803</t>
  </si>
  <si>
    <t>BREAKGLASS</t>
  </si>
  <si>
    <t>DH24120FPC</t>
  </si>
  <si>
    <t>DR HLDR, SEMI-FLUSH, CHRM</t>
  </si>
  <si>
    <t>746-177</t>
  </si>
  <si>
    <t>COMPACT FLASH-ES MSTR CTLR</t>
  </si>
  <si>
    <t>4100-5112</t>
  </si>
  <si>
    <t>TPS POWER, 3 CHANNELS, 220VAC</t>
  </si>
  <si>
    <t>566-075</t>
  </si>
  <si>
    <t>4100U/ES EXT POWER SUPPLY BD</t>
  </si>
  <si>
    <t>4098-9770</t>
  </si>
  <si>
    <t>CO SENSOR BASE EXTENDED LIFE</t>
  </si>
  <si>
    <t>4100-1210</t>
  </si>
  <si>
    <t>ANALOG AUDIO CONTROLLER</t>
  </si>
  <si>
    <t>4010-9922</t>
  </si>
  <si>
    <t>SERIAL DACT</t>
  </si>
  <si>
    <t>4010ES NETWORK INTERFACE CARD</t>
  </si>
  <si>
    <t>4010-9912</t>
  </si>
  <si>
    <t>4004-9302</t>
  </si>
  <si>
    <t>4004R RELEASE PANEL RED</t>
  </si>
  <si>
    <t>4010-9302</t>
  </si>
  <si>
    <t>8699-551</t>
  </si>
  <si>
    <t>4007 FRONT ASSY W/ELECTRONICS</t>
  </si>
  <si>
    <t>4100-1254</t>
  </si>
  <si>
    <t>AUDIO IF 2 CHANNEL</t>
  </si>
  <si>
    <t>4100-1241</t>
  </si>
  <si>
    <t>MESSAGE EXPANSION, 8 MINUTES</t>
  </si>
  <si>
    <t>8650-442</t>
  </si>
  <si>
    <t>MAIN SYSTEM SUPPLY W/IDNET+</t>
  </si>
  <si>
    <t>650-759</t>
  </si>
  <si>
    <t>RUI_, CPU MOTHERBOARD</t>
  </si>
  <si>
    <t>4001ES</t>
  </si>
  <si>
    <t xml:space="preserve">Fire Alarm Control Panel </t>
  </si>
  <si>
    <t>Compatible with Simplex ES Net or 4120 Fire Alarm Networks</t>
  </si>
  <si>
    <t xml:space="preserve">price is subject for confirmation, price depends on the devices </t>
  </si>
  <si>
    <t>MPS Key</t>
  </si>
  <si>
    <t>Key for 2099-9754</t>
  </si>
  <si>
    <t>IDC Expansion</t>
  </si>
  <si>
    <t>5 Zone Expansion Card for 4006 Panel</t>
  </si>
  <si>
    <t>Fire Alarm Control Panel - (2 Loops; w/ Evac; w/ FMJ)</t>
  </si>
  <si>
    <t>Smoke Detector</t>
  </si>
  <si>
    <t>Smoke Detector with Sounder Base</t>
  </si>
  <si>
    <t>Heat Detector</t>
  </si>
  <si>
    <t>Fire Alarm Speaker with Strobe Light</t>
  </si>
  <si>
    <t>Fire Alarm Speaker with Strobe Light - 15CD</t>
  </si>
  <si>
    <t>Control Module</t>
  </si>
  <si>
    <t>Firemans Telephone Jack</t>
  </si>
  <si>
    <t>Short Circuit Isolator</t>
  </si>
  <si>
    <t>Audio Booster</t>
  </si>
  <si>
    <t>Integrated to FACP</t>
  </si>
  <si>
    <t>Flow Switch (FS) - Module Only (Monitor Module for FS)</t>
  </si>
  <si>
    <t>Supervisory Switch (SS) - Module Only</t>
  </si>
  <si>
    <t>Workstation</t>
  </si>
  <si>
    <t>RIAM</t>
  </si>
  <si>
    <t>Printer</t>
  </si>
  <si>
    <t>UPS - 1.2kVA</t>
  </si>
  <si>
    <t>PABGM</t>
  </si>
  <si>
    <t>Access Control System</t>
  </si>
  <si>
    <t>Elevator Control Panel</t>
  </si>
  <si>
    <t>Module for Elevator</t>
  </si>
  <si>
    <t>Module for Stair Pressurization</t>
  </si>
  <si>
    <t>Module for Motorized Damper</t>
  </si>
  <si>
    <t>Module for Fire Pump and Jockey Pum</t>
  </si>
  <si>
    <t>Module for Pressurization Fan</t>
  </si>
  <si>
    <t>Control Module for Elevator Power Shunt Trip</t>
  </si>
  <si>
    <t>Telephone Handset, Provision for 4</t>
  </si>
  <si>
    <t>Network Interface Unit/ Networking Module</t>
  </si>
  <si>
    <t>Long Range Prism Kit (Fire Ray One)</t>
  </si>
  <si>
    <t>252-019</t>
  </si>
  <si>
    <t>key Block</t>
  </si>
  <si>
    <t>4006-9802</t>
  </si>
  <si>
    <t>Expansion IDC Module Conven</t>
  </si>
  <si>
    <t>4009-9602</t>
  </si>
  <si>
    <t>IDNAC REPEATER RED</t>
  </si>
  <si>
    <t>650-1610</t>
  </si>
  <si>
    <t>EXTENDED SYSTEM SUPPLY WITH IDNET</t>
  </si>
  <si>
    <t>4190-9832</t>
  </si>
  <si>
    <t>ES NET EXT NIC RED 120/240V</t>
  </si>
  <si>
    <t>4190-9833</t>
  </si>
  <si>
    <t>ES NET EXT NIC PLAT 120/240V</t>
  </si>
  <si>
    <t>4190-9834</t>
  </si>
  <si>
    <t>ES NET EXT NIC PLATINUM 24VDC</t>
  </si>
  <si>
    <t>4190-9835</t>
  </si>
  <si>
    <t>ES NET EXT NIC RED 24VDC</t>
  </si>
  <si>
    <t>4190-9842</t>
  </si>
  <si>
    <t>ES NET NETWRK BRIDGE RD 120VAC</t>
  </si>
  <si>
    <t>4190-9843</t>
  </si>
  <si>
    <t>ES NET NETWRK BRIDGE PT 120VAC</t>
  </si>
  <si>
    <t>4190-9844</t>
  </si>
  <si>
    <t>ES NET NETWRK BRIDGE RD 24VAC</t>
  </si>
  <si>
    <t>4190-9845</t>
  </si>
  <si>
    <t>ES NET NETWRK BRIDGE PT 24VAC</t>
  </si>
  <si>
    <t>4190-9851</t>
  </si>
  <si>
    <t>4120 SM-L DUPLEX FIBER MEDIA</t>
  </si>
  <si>
    <t>4190-9852</t>
  </si>
  <si>
    <t>4120 SM-R DUPLEX FIBER MEDIA</t>
  </si>
  <si>
    <t>4190-9853</t>
  </si>
  <si>
    <t>4120 MM-L DUPLEX FIBER MEDIA</t>
  </si>
  <si>
    <t>4190-9854</t>
  </si>
  <si>
    <t>4120 MM-R DUPLEX FIBER MEDIA</t>
  </si>
  <si>
    <t>4190-9856</t>
  </si>
  <si>
    <t>ES NET ETHERNET MEDIA CARD</t>
  </si>
  <si>
    <t>4190-9857</t>
  </si>
  <si>
    <t>ES NET DSL MEDIA CARD</t>
  </si>
  <si>
    <t>4190-9858</t>
  </si>
  <si>
    <t>ES NET SM FIBER MEDIA CARD</t>
  </si>
  <si>
    <t>4190-9859</t>
  </si>
  <si>
    <t>ES NET MM FIBER MEDIA CARD</t>
  </si>
  <si>
    <t>8566-320</t>
  </si>
  <si>
    <t>4100U BATTERY CHARGER BD</t>
  </si>
  <si>
    <t>8566-521</t>
  </si>
  <si>
    <t>4100U 100W AMP BD</t>
  </si>
  <si>
    <t>8566-677</t>
  </si>
  <si>
    <t>4100U/ES 100W AMP BD</t>
  </si>
  <si>
    <t>4100-3112</t>
  </si>
  <si>
    <t>4 LOOP MSTR CONTROLLER OPTION</t>
  </si>
  <si>
    <t>4100-3115</t>
  </si>
  <si>
    <t>FEATURE CONFIGURED</t>
  </si>
  <si>
    <t>4100-3120</t>
  </si>
  <si>
    <t>MSTR CTLR ESMXLOOP FACTORY PID</t>
  </si>
  <si>
    <t>4100-3207</t>
  </si>
  <si>
    <t xml:space="preserve">4 PT 2A AUX RELAY CARD W-FB </t>
  </si>
  <si>
    <t>4100-3208</t>
  </si>
  <si>
    <t>4 PT 10A AUX RELAY CARD W-FB</t>
  </si>
  <si>
    <t>4100-3209</t>
  </si>
  <si>
    <t>8 PT 3A AUX RELAY CARD</t>
  </si>
  <si>
    <t>4100-5013</t>
  </si>
  <si>
    <t>8 POINT ZONE/RELAY MODULE</t>
  </si>
  <si>
    <t>4100-5015</t>
  </si>
  <si>
    <t>ZONE MODULE, 8 IDC, CLASS A</t>
  </si>
  <si>
    <t>4100-5115</t>
  </si>
  <si>
    <t>XPS EXPANSION MODULE 3 NACS</t>
  </si>
  <si>
    <t>4100-5116</t>
  </si>
  <si>
    <t>EXPANSION AUDIO SIGNAL CARD</t>
  </si>
  <si>
    <t>4100-5129</t>
  </si>
  <si>
    <t>FERRITE BEAD KIT</t>
  </si>
  <si>
    <t>4100-5130</t>
  </si>
  <si>
    <t>24VDC VOLTAGE REGULATOR</t>
  </si>
  <si>
    <t>4100-5131</t>
  </si>
  <si>
    <t>ES-PS FAN MODULE</t>
  </si>
  <si>
    <t>4100-5152</t>
  </si>
  <si>
    <t>POWER MODULE 2A 12 VOLTS</t>
  </si>
  <si>
    <t>4100-5401</t>
  </si>
  <si>
    <t>ES-PS POWER SUPPLY</t>
  </si>
  <si>
    <t>4100-5402</t>
  </si>
  <si>
    <t>ES-XPS POWER SUPPLY</t>
  </si>
  <si>
    <t>4100-5403</t>
  </si>
  <si>
    <t>HARNESS FOR ES-PS BACKUP PS</t>
  </si>
  <si>
    <t>4100-5450</t>
  </si>
  <si>
    <t>NAC CARD</t>
  </si>
  <si>
    <t>4100-5451</t>
  </si>
  <si>
    <t>IDNAC CARD</t>
  </si>
  <si>
    <t>4090-9802</t>
  </si>
  <si>
    <t>COVER ZAM 4" SURFACE</t>
  </si>
  <si>
    <t>4090-9806</t>
  </si>
  <si>
    <t>COVER IAM SG FLUSH</t>
  </si>
  <si>
    <t>4090-9807</t>
  </si>
  <si>
    <t>COVER IAM SG SURFACE</t>
  </si>
  <si>
    <t>4090-9810</t>
  </si>
  <si>
    <t>BRACKET IAM</t>
  </si>
  <si>
    <t>4090-9811</t>
  </si>
  <si>
    <t>BRACKET 5 IAM MTG BRACKET</t>
  </si>
  <si>
    <t>4090-9812</t>
  </si>
  <si>
    <t xml:space="preserve">IDNET RELEASE PERIPH LED </t>
  </si>
  <si>
    <t>4090-9813</t>
  </si>
  <si>
    <t>4 11/16" BOX ADAPTER PLATE</t>
  </si>
  <si>
    <t>4903-9253</t>
  </si>
  <si>
    <t>A/V 24VDC 30CD RED HORIZ F/S</t>
  </si>
  <si>
    <t>4903-9426</t>
  </si>
  <si>
    <t>A/V 75CD RED STD NON-ADDRESSABLE</t>
  </si>
  <si>
    <t>4903-9427</t>
  </si>
  <si>
    <t>A/V 110CD RED STD NON-ADDRESSABLE</t>
  </si>
  <si>
    <t>4903-9432</t>
  </si>
  <si>
    <t>A/V 75CD WHITE STD NON-ADDRESSABLE</t>
  </si>
  <si>
    <t>4903-9433</t>
  </si>
  <si>
    <t>A/V 110CD WHITE STD NON-ADDRESSABLE</t>
  </si>
  <si>
    <t>4906-9255</t>
  </si>
  <si>
    <t>MC ADDRESS SV CEILING WHT BLAN</t>
  </si>
  <si>
    <t>4906-9256</t>
  </si>
  <si>
    <t>MC ADDRESS SV CEILING WHT ALER</t>
  </si>
  <si>
    <t>4906-9258</t>
  </si>
  <si>
    <t>SV TA MC CEILING WHITE CHINESE</t>
  </si>
  <si>
    <t>4906-9131</t>
  </si>
  <si>
    <t>WP MC AV NON-ADDR WALL MT RED</t>
  </si>
  <si>
    <t>49AV-WRFO</t>
  </si>
  <si>
    <t>AV, WALL RED FIRE WP USA</t>
  </si>
  <si>
    <t>49AV-WRFO-BA</t>
  </si>
  <si>
    <t>49WPBB-AVVOWR</t>
  </si>
  <si>
    <t>WP BACK BOX AV OR VO WALL RED</t>
  </si>
  <si>
    <t>4100-7164</t>
  </si>
  <si>
    <t>4100U TSD UPGRD W/ES MCNTRLR</t>
  </si>
  <si>
    <t>4100-7165</t>
  </si>
  <si>
    <t>4100ES 4010ES TSD UPGRADE</t>
  </si>
  <si>
    <t>4100-7401</t>
  </si>
  <si>
    <t>24 POINT I/O INTERFACE MODULE</t>
  </si>
  <si>
    <t>4100-7402</t>
  </si>
  <si>
    <t>64/64 LED/SW CONTROLLER MODULE</t>
  </si>
  <si>
    <t>4100-7403</t>
  </si>
  <si>
    <t>32 POINT LED DRIVER MODULE</t>
  </si>
  <si>
    <t>4100-7404</t>
  </si>
  <si>
    <t>32 POINT SWITCH INPUT MODULE</t>
  </si>
  <si>
    <t>4100-3110</t>
  </si>
  <si>
    <t>IDNET2+2 250 POINT 4 LOOP MOD</t>
  </si>
  <si>
    <t>4100-3111</t>
  </si>
  <si>
    <t>LOOP ISOLATOR FOR IDNET2</t>
  </si>
  <si>
    <t>4090-9801</t>
  </si>
  <si>
    <t>COVER ZAM 4" FLUSH</t>
  </si>
  <si>
    <t>4090-9122</t>
  </si>
  <si>
    <t>IDNET ISOLATOR2</t>
  </si>
  <si>
    <t>4090-9119</t>
  </si>
  <si>
    <t>RLY IDNET 2 IAM WITH FEEDBACK</t>
  </si>
  <si>
    <t>4090-9117</t>
  </si>
  <si>
    <t>ADDR IDNET 2 POWER ISOLATOR</t>
  </si>
  <si>
    <t>4090-9107</t>
  </si>
  <si>
    <t>FIBER TRANS CLASS A IDNET</t>
  </si>
  <si>
    <t>4090-9105</t>
  </si>
  <si>
    <t>FIBER TRANS CLASS B IDNET</t>
  </si>
  <si>
    <t>4090-9051</t>
  </si>
  <si>
    <t>IDNET E-SERIES SUPERVISED IAM</t>
  </si>
  <si>
    <t>4090-9010</t>
  </si>
  <si>
    <t>8 AMP RELAY IAM MODULE</t>
  </si>
  <si>
    <t>4090-9008</t>
  </si>
  <si>
    <t>DUAL RELAY IAM, IDNET</t>
  </si>
  <si>
    <t>4090-9006</t>
  </si>
  <si>
    <t>SUP RELEASE PERIPH &amp; ENCLOSURE</t>
  </si>
  <si>
    <t>4098-VEU-A10</t>
  </si>
  <si>
    <t>SIMPLEX IDNET VESDA-E VEU W3.</t>
  </si>
  <si>
    <t>4098-XAD-100</t>
  </si>
  <si>
    <t>SNGL ZN SAMPLING W/ SENSOR</t>
  </si>
  <si>
    <t>4098-XAD-110</t>
  </si>
  <si>
    <t>SNGL ZN SAMPLING W/ KIT &amp; SENSOR</t>
  </si>
  <si>
    <t>4098-XAD-200</t>
  </si>
  <si>
    <t>DUAL ZN SAMPL UNIT W/ SENSOR</t>
  </si>
  <si>
    <t>4098-XAD-210</t>
  </si>
  <si>
    <t>DUAL ZN SAMPL UNIT W/ KIT &amp; SENSOR</t>
  </si>
  <si>
    <t>4098-5612</t>
  </si>
  <si>
    <t>CONV HT FIX 200F DET 723H</t>
  </si>
  <si>
    <t>4099-5201</t>
  </si>
  <si>
    <t>PULL STATION SINGLE ACTION</t>
  </si>
  <si>
    <t>4099-5202</t>
  </si>
  <si>
    <t>DOUBLE ACTION PULL STATION</t>
  </si>
  <si>
    <t>4099-5203</t>
  </si>
  <si>
    <t>INDOOR CALL POINT WITH LED</t>
  </si>
  <si>
    <t>4099-5204</t>
  </si>
  <si>
    <t>OUTDOOR CALLPOINT WITH LED</t>
  </si>
  <si>
    <t>4099-5208</t>
  </si>
  <si>
    <t>INDOOR UL CP W/ ISOLATOR MX</t>
  </si>
  <si>
    <t>4099-5209</t>
  </si>
  <si>
    <t>OUTDOOR UL CP W/ ISOLATOR MX</t>
  </si>
  <si>
    <t>4099-5214</t>
  </si>
  <si>
    <t>MX PULL STATION SINGLE ACTION</t>
  </si>
  <si>
    <t>4099-5215</t>
  </si>
  <si>
    <t>MX PULL STATION DOUBLE ACTION</t>
  </si>
  <si>
    <t>4099-5216</t>
  </si>
  <si>
    <t>MX PULL STATION DOUBLE ACTION PUSH/PULL</t>
  </si>
  <si>
    <t>SSD SENSOR BASE WITH RELAY DRIVER</t>
  </si>
  <si>
    <t>4098-9793E</t>
  </si>
  <si>
    <t>SSD SENSOR BASE WITH ISOLATOR</t>
  </si>
  <si>
    <t>4098-9793EA</t>
  </si>
  <si>
    <t>ISOLATOR BASE AUSTRALIA</t>
  </si>
  <si>
    <t>4098-9794E</t>
  </si>
  <si>
    <t>SSD SOUNDER BASE HUMID ENV</t>
  </si>
  <si>
    <t>4098-9794EA</t>
  </si>
  <si>
    <t>SSD SOUNDER BASE FOR AUSTRALIA</t>
  </si>
  <si>
    <t>4098-9799</t>
  </si>
  <si>
    <t>6" ADPT FOR 5" BASE - 4" SQ</t>
  </si>
  <si>
    <t>4098-9819</t>
  </si>
  <si>
    <t>TRUE ALAR ROUND DUCT ADAPTOR 6</t>
  </si>
  <si>
    <t>4098-9821</t>
  </si>
  <si>
    <t>TRIM PLATE FOR TRUEALARM</t>
  </si>
  <si>
    <t>4098-9822</t>
  </si>
  <si>
    <t>TRUE ALARM RELAY MODULE</t>
  </si>
  <si>
    <t>4098-9823</t>
  </si>
  <si>
    <t>TAMPERPROOF HEX KEY WITH CENTER P</t>
  </si>
  <si>
    <t>4098-9824</t>
  </si>
  <si>
    <t>TUREALARM ROUND DUCT ADAPTOR 8</t>
  </si>
  <si>
    <t>4098-9830</t>
  </si>
  <si>
    <t>SSD REMOTE LED</t>
  </si>
  <si>
    <t>4098-9832</t>
  </si>
  <si>
    <t>SSD ADAPTER PLATE</t>
  </si>
  <si>
    <t>4098-9834</t>
  </si>
  <si>
    <t>SSD REM TEST STA RED LED KEY</t>
  </si>
  <si>
    <t>4098-9835</t>
  </si>
  <si>
    <t>SSD REM TEST STA R/G LED KEY</t>
  </si>
  <si>
    <t>4098-9841</t>
  </si>
  <si>
    <t>REMOTE RELAY</t>
  </si>
  <si>
    <t>4098-9842</t>
  </si>
  <si>
    <t>DUCT CONTROL STATION</t>
  </si>
  <si>
    <t>4098-9843</t>
  </si>
  <si>
    <t>RELAY FORM C SPDT PAM-SD</t>
  </si>
  <si>
    <t>4098-9845</t>
  </si>
  <si>
    <t>DUCT WEATHERPROOF ENCLOSURE</t>
  </si>
  <si>
    <t>4098-9846</t>
  </si>
  <si>
    <t>SECURITY VANDAL GUARD</t>
  </si>
  <si>
    <t>4098-9847</t>
  </si>
  <si>
    <t>EXTENSION BOX FOR 4098-9846</t>
  </si>
  <si>
    <t>4098-9852</t>
  </si>
  <si>
    <t xml:space="preserve">10" IN-DUCT ADAPTER </t>
  </si>
  <si>
    <t>4098-9853</t>
  </si>
  <si>
    <t xml:space="preserve">12" IN-DUCT ADAPTER </t>
  </si>
  <si>
    <t>4098-9854</t>
  </si>
  <si>
    <t>SAMPLING TUBE 13" PVC PLASTIC</t>
  </si>
  <si>
    <t>4098-9856</t>
  </si>
  <si>
    <t>SAMPLING TUBE 49", PLASTIC</t>
  </si>
  <si>
    <t>4098-9857</t>
  </si>
  <si>
    <t>SAMPLING TUBE 73", PLASTIC</t>
  </si>
  <si>
    <t>4098-9858</t>
  </si>
  <si>
    <t>SAMPLING TUBE 97"</t>
  </si>
  <si>
    <t>4098-9860</t>
  </si>
  <si>
    <t>2-WIRE RELAY FOR 4098-9780</t>
  </si>
  <si>
    <t>4098-VEP-A00-1P</t>
  </si>
  <si>
    <t>SIMPLEX IDNET VESDA-E VEP 1-PI</t>
  </si>
  <si>
    <t>4098-VEP-A00-P</t>
  </si>
  <si>
    <t>SIMPLEX IDNET VESDA-E VEP W LE</t>
  </si>
  <si>
    <t>4098-VEP-A10-P</t>
  </si>
  <si>
    <t>SIMPLEX IDNET VESDA-E VEP W 3</t>
  </si>
  <si>
    <t>4098-VES-A00-P</t>
  </si>
  <si>
    <t>SIMPLEX IDNET VESDA-E VES W LE</t>
  </si>
  <si>
    <t>4098-VES-A10-P</t>
  </si>
  <si>
    <t>SIMPLEX IDNET VESDA-E VES W 3.</t>
  </si>
  <si>
    <t>4098-VEU-A00</t>
  </si>
  <si>
    <t>SIMPLEX IDNET VESDA-E VEU W LE</t>
  </si>
  <si>
    <t>4007-9101BA</t>
  </si>
  <si>
    <t>4007ES HYBRID FACP, RED, BA</t>
  </si>
  <si>
    <t>4007-9102BA</t>
  </si>
  <si>
    <t>4007ES HYBRID FACP PLATINUM BA</t>
  </si>
  <si>
    <t>4007-9201BA</t>
  </si>
  <si>
    <t>4007ES FACP, IDNAC, RED, BA</t>
  </si>
  <si>
    <t>4007-9202BA</t>
  </si>
  <si>
    <t>4007ES FACP IDNAC PLATINUM BA</t>
  </si>
  <si>
    <t>4007-9301</t>
  </si>
  <si>
    <t>4007ESMX, NAC, RED</t>
  </si>
  <si>
    <t>4007-9302</t>
  </si>
  <si>
    <t>4007ESMX, NAC, PLATINUM</t>
  </si>
  <si>
    <t>4007-9401</t>
  </si>
  <si>
    <t>4007ESMX, IDNAC, RED</t>
  </si>
  <si>
    <t>4007-9402</t>
  </si>
  <si>
    <t>4007ESMX, IDNAC, PLATINUM</t>
  </si>
  <si>
    <t>ZONE RELAY MODULE</t>
  </si>
  <si>
    <t>IDNET + LOOP EXPANSION MODULE</t>
  </si>
  <si>
    <t>4007-9804</t>
  </si>
  <si>
    <t>DUAL CLASS A ISOLATOR IDNAC</t>
  </si>
  <si>
    <t>4007-9805</t>
  </si>
  <si>
    <t xml:space="preserve">LED MODULE FOR 4007 DOOR PNL </t>
  </si>
  <si>
    <t>4007-9806</t>
  </si>
  <si>
    <t>SDACT MODULE</t>
  </si>
  <si>
    <t>4007-9809</t>
  </si>
  <si>
    <t>ALM/SUPV/TBL RELAY MODULE</t>
  </si>
  <si>
    <t>4007-9817</t>
  </si>
  <si>
    <t>ESNET NETWORK INTERFACE CARD FLAT</t>
  </si>
  <si>
    <t>4007-9820</t>
  </si>
  <si>
    <t>4007 LED MODULE</t>
  </si>
  <si>
    <t>4007-9821</t>
  </si>
  <si>
    <t>4007 LED SW MODULE</t>
  </si>
  <si>
    <t>4007-9830</t>
  </si>
  <si>
    <t>SUP RELEASE APPLIQUE KIT</t>
  </si>
  <si>
    <t>4010-9501</t>
  </si>
  <si>
    <t>4010-9502</t>
  </si>
  <si>
    <t>4010ES FACP 240V PLATINUM</t>
  </si>
  <si>
    <t>4010-9502BA</t>
  </si>
  <si>
    <t>4010-9503BA</t>
  </si>
  <si>
    <t>4010ES 1 MX 1 BAY RED 240V</t>
  </si>
  <si>
    <t>4010-9505</t>
  </si>
  <si>
    <t>1 BAY, 2X40, 1 ESMX, 220/240V, RED</t>
  </si>
  <si>
    <t>4010-9521</t>
  </si>
  <si>
    <t>4010ES 2 IDNET 2 BAY RED 240V</t>
  </si>
  <si>
    <t>4010-9522</t>
  </si>
  <si>
    <t>4010ES 2 IDNET 2 BAY PLAT 240V</t>
  </si>
  <si>
    <t>4010-9523BA</t>
  </si>
  <si>
    <t>4010ES 2VMX 2 BAY RED 240V</t>
  </si>
  <si>
    <t>4010-9601</t>
  </si>
  <si>
    <t>4010ES IDNAC FACP 120V RED</t>
  </si>
  <si>
    <t>4010-9602</t>
  </si>
  <si>
    <t>4010ES IDNAC FACP 120V PLATINUM</t>
  </si>
  <si>
    <t>4010-9621</t>
  </si>
  <si>
    <t>4010ES IDNAC 2 IDNET RED 120V</t>
  </si>
  <si>
    <t>4010-9633</t>
  </si>
  <si>
    <t>4010ES TSD IDNAC 2 IDNET RED 120</t>
  </si>
  <si>
    <t>4010-9702</t>
  </si>
  <si>
    <t>4010ES IDNAC FACP 240V PLAT</t>
  </si>
  <si>
    <t>4010-9721</t>
  </si>
  <si>
    <t>4010ES IDNAC 2 IDNET RED 240V</t>
  </si>
  <si>
    <t>4010-9722</t>
  </si>
  <si>
    <t>4010ES IDNAC 2 IDNET 2 BAY 240V PLT</t>
  </si>
  <si>
    <t>4010-9731</t>
  </si>
  <si>
    <t>4010ES TSD IDNAC 2 IDNET RED 240</t>
  </si>
  <si>
    <t>4010-9810</t>
  </si>
  <si>
    <t>DACT (COMMON EVENT REPORTING)</t>
  </si>
  <si>
    <t>4010-9813</t>
  </si>
  <si>
    <t>EXPANSION POWER SUPPLY 120V</t>
  </si>
  <si>
    <t>4010-9816</t>
  </si>
  <si>
    <t>DACT (POINT REPORTING)</t>
  </si>
  <si>
    <t>4010-9825</t>
  </si>
  <si>
    <t>24VDC DISTRIBUTION BLOCK</t>
  </si>
  <si>
    <t>4010-9829</t>
  </si>
  <si>
    <t>2 CKT CTY MOD W/OUT DISCONNECT</t>
  </si>
  <si>
    <t>4010-9830</t>
  </si>
  <si>
    <t>SUP RELEASING APPLIQUE KIT</t>
  </si>
  <si>
    <t>4010-9857</t>
  </si>
  <si>
    <t>4010 DOOR ASSEMBLY BEIGE</t>
  </si>
  <si>
    <t>4010-9901</t>
  </si>
  <si>
    <t>VESDA HLI INTERFACE</t>
  </si>
  <si>
    <t>4010-9911</t>
  </si>
  <si>
    <t>ALARM RELAY MODULE</t>
  </si>
  <si>
    <t>4010-9914</t>
  </si>
  <si>
    <t>BLDG NETWORK INTERFACE CARD</t>
  </si>
  <si>
    <t>4010-9915</t>
  </si>
  <si>
    <t>BACPAC ETHERNET PORTAL</t>
  </si>
  <si>
    <t>4010-9916</t>
  </si>
  <si>
    <t>25VDC VOLTAGE REGULATOR</t>
  </si>
  <si>
    <t>4010-9917</t>
  </si>
  <si>
    <t>MX LOOP MODULE</t>
  </si>
  <si>
    <t>4010-9918</t>
  </si>
  <si>
    <t>4010-9920</t>
  </si>
  <si>
    <t xml:space="preserve">8 ZONE IDC MODULE CLASS B </t>
  </si>
  <si>
    <t>4010-9921</t>
  </si>
  <si>
    <t>8 ZONE IDC MODULE CLASS A</t>
  </si>
  <si>
    <t>4010-9926</t>
  </si>
  <si>
    <t>TCP/IP PHYS BRIDGE CLASS B</t>
  </si>
  <si>
    <t>4010-9927</t>
  </si>
  <si>
    <t>TCP/IP PHYS BRIDGE CLASS X</t>
  </si>
  <si>
    <t>4010-9928</t>
  </si>
  <si>
    <t>DUAL VERT BLOCK CARD MTG KIT</t>
  </si>
  <si>
    <t>4010-9930</t>
  </si>
  <si>
    <t>IDNAC DUAL CLASS A ISOLATOR</t>
  </si>
  <si>
    <t>4010-9934</t>
  </si>
  <si>
    <t>ES NET FLAT NIC VERT MNT BRCKT</t>
  </si>
  <si>
    <t>4010-9935</t>
  </si>
  <si>
    <t>2098-9484</t>
  </si>
  <si>
    <t>HEAT DETECTOR VERT N/O 302-135</t>
  </si>
  <si>
    <t>2098-9486</t>
  </si>
  <si>
    <t>HEAT DETECTOR VERT N/O 302-AW-135</t>
  </si>
  <si>
    <t>2098-9487</t>
  </si>
  <si>
    <t>HEAT DETECTOR VERT N/O 302-AW-194</t>
  </si>
  <si>
    <t>2098-9488</t>
  </si>
  <si>
    <t>HEAT DETECTOR VERT N/O 302-EPM-135</t>
  </si>
  <si>
    <t>2098-9489</t>
  </si>
  <si>
    <t>HEAT DETECTOR VERT N/O 302-EPM-194</t>
  </si>
  <si>
    <t>2098-9490</t>
  </si>
  <si>
    <t>HEAT DETECTOR VERT N/O 302-ET-135</t>
  </si>
  <si>
    <t>2098-9491</t>
  </si>
  <si>
    <t>HEAT DETECTOR VERT N/O 302-ET-194</t>
  </si>
  <si>
    <t>2098-9494</t>
  </si>
  <si>
    <t>HEAT DETECTOR ADAPTOR AP-P</t>
  </si>
  <si>
    <t>2098-9715</t>
  </si>
  <si>
    <t>SMOKE DETECTOR WIRE GUARD</t>
  </si>
  <si>
    <t>2098-9716</t>
  </si>
  <si>
    <t>HEAT DETECTOR WIRE GUARD</t>
  </si>
  <si>
    <t>2098-9734</t>
  </si>
  <si>
    <t>120V DETECTOR POWER PACK</t>
  </si>
  <si>
    <t>2098-9735</t>
  </si>
  <si>
    <t>DET/EOL RELAY 24VDC</t>
  </si>
  <si>
    <t>2098-9736</t>
  </si>
  <si>
    <t>DET/EOL RELAY 120VAC</t>
  </si>
  <si>
    <t>2098-9737</t>
  </si>
  <si>
    <t>DET/ACC RELAY DPDT 3A FOR 9536</t>
  </si>
  <si>
    <t>2098-9739</t>
  </si>
  <si>
    <t>DET/ACC EOL 24VDC</t>
  </si>
  <si>
    <t>2098-9806</t>
  </si>
  <si>
    <t>REMOTE TEST STA RED LED KEY SW</t>
  </si>
  <si>
    <t>2098-9808</t>
  </si>
  <si>
    <t>REMOTE ALARM INDICATOR</t>
  </si>
  <si>
    <t>4902-9210</t>
  </si>
  <si>
    <t>CHIME WALL MOUNT RED</t>
  </si>
  <si>
    <t>4902-9211</t>
  </si>
  <si>
    <t>CHIME WALL MOUNT WHITE</t>
  </si>
  <si>
    <t>4902-9717</t>
  </si>
  <si>
    <t>SPEAKER 25V/70VRMS WHT CEIL TRUEA</t>
  </si>
  <si>
    <t>4902-9722</t>
  </si>
  <si>
    <t>SPKR 25/70VRMS RED CEIL BLANK</t>
  </si>
  <si>
    <t>4606-9102BA</t>
  </si>
  <si>
    <t>REMOTE LCD ANNUN FOR 4010ES</t>
  </si>
  <si>
    <t>4606-9205</t>
  </si>
  <si>
    <t>4007ES COLOR LCD ANNUN, PLAT</t>
  </si>
  <si>
    <t>4603-9101BA</t>
  </si>
  <si>
    <t xml:space="preserve">LCD ANNUNCIATOR BA </t>
  </si>
  <si>
    <t>ID NET PHOTO SENSOR AUSTRALIA</t>
  </si>
  <si>
    <t>4098-9733EA</t>
  </si>
  <si>
    <t>HEAT SENSOR AUSTRALIA</t>
  </si>
  <si>
    <t>4098-9734</t>
  </si>
  <si>
    <t>HIGH TEMP HEAT SENSOR</t>
  </si>
  <si>
    <t>4098-9747</t>
  </si>
  <si>
    <t>CO CARTRIDGE EXTENDED LIFE</t>
  </si>
  <si>
    <t>4098-9750</t>
  </si>
  <si>
    <t>SSD IN-DUCT SENSOR HOUS WITH REL</t>
  </si>
  <si>
    <t>4098-9750C</t>
  </si>
  <si>
    <t>IN-DUCT SENSOR NO RELAY CANADI</t>
  </si>
  <si>
    <t>4098-9751</t>
  </si>
  <si>
    <t>4098-9755EA</t>
  </si>
  <si>
    <t>DUCT SENSOR HOUSING, EA</t>
  </si>
  <si>
    <t>4098-9756</t>
  </si>
  <si>
    <t>DUCT SENSOR HOUSING 4-WIRE</t>
  </si>
  <si>
    <t>4098-9764BA</t>
  </si>
  <si>
    <t>PHOTO SENSOR WITH HEAT, BA</t>
  </si>
  <si>
    <t>4098-9764BK</t>
  </si>
  <si>
    <t>PHOTO SENSOR WITH HEAT, BK</t>
  </si>
  <si>
    <t>4098-9767</t>
  </si>
  <si>
    <t>IDNET ISOLATOR2 BASE</t>
  </si>
  <si>
    <t>4098-9771</t>
  </si>
  <si>
    <t>CO SOUNDER BASE EXTENDED LIFE</t>
  </si>
  <si>
    <t>4098-9772</t>
  </si>
  <si>
    <t>520HZ SOUNDER BASE</t>
  </si>
  <si>
    <t>4098-9773</t>
  </si>
  <si>
    <t>520HZ SOUNDER BASE WITH CO</t>
  </si>
  <si>
    <t>4098-9774</t>
  </si>
  <si>
    <t>SSD PHOTO SENSOR BLACK</t>
  </si>
  <si>
    <t>4098-9775</t>
  </si>
  <si>
    <t>SSD SENSOR BASE W/ LED BLACK</t>
  </si>
  <si>
    <t>4098-9776</t>
  </si>
  <si>
    <t>SSD SENSOR BASE BLACK</t>
  </si>
  <si>
    <t>4098-9777</t>
  </si>
  <si>
    <t>SENSOR BASE W/ ISOLATOR BLACK</t>
  </si>
  <si>
    <t>4098-9778</t>
  </si>
  <si>
    <t>SSD HEAT SENSOR BLACK</t>
  </si>
  <si>
    <t>4098-9780</t>
  </si>
  <si>
    <t>2 WIRE RELAY SENSOR BASE</t>
  </si>
  <si>
    <t>4098-9780E</t>
  </si>
  <si>
    <t>2 WIRE RELAY SENSOR BASE ENHANCE</t>
  </si>
  <si>
    <t xml:space="preserve">new model </t>
  </si>
  <si>
    <t>701p</t>
  </si>
  <si>
    <t xml:space="preserve">smoke detector </t>
  </si>
  <si>
    <t>601p old model</t>
  </si>
  <si>
    <t>ITEM DESCRIPTION (ALL PANELS ARE EXCLUSIVE OF BACK-UP BATTERIES. 12V 7AH BACK-UP BATTERY - 550.00 EACH)</t>
  </si>
  <si>
    <t>UPDATED PRICE                  (vat ex)</t>
  </si>
  <si>
    <t>OLD PRICE                  (vat ex)</t>
  </si>
  <si>
    <r>
      <rPr>
        <rFont val="Arial"/>
        <b/>
        <color theme="1"/>
        <sz val="7.0"/>
      </rPr>
      <t>Small Volume</t>
    </r>
    <r>
      <rPr>
        <rFont val="Arial"/>
        <b/>
        <color theme="1"/>
        <sz val="7.0"/>
      </rPr>
      <t xml:space="preserve">
(50% Mark-Up)</t>
    </r>
  </si>
  <si>
    <r>
      <rPr>
        <rFont val="Arial"/>
        <b/>
        <color theme="1"/>
        <sz val="7.0"/>
      </rPr>
      <t xml:space="preserve">Big Volume
</t>
    </r>
    <r>
      <rPr>
        <rFont val="Arial"/>
        <b/>
        <color theme="1"/>
        <sz val="7.0"/>
      </rPr>
      <t>(30% Mark-Up)</t>
    </r>
  </si>
  <si>
    <r>
      <rPr>
        <rFont val="Arial"/>
        <color theme="1"/>
        <sz val="7.0"/>
      </rPr>
      <t xml:space="preserve">Small Volume
</t>
    </r>
    <r>
      <rPr>
        <rFont val="Arial"/>
        <color theme="1"/>
        <sz val="7.0"/>
      </rPr>
      <t>(30% Mark-Up)</t>
    </r>
  </si>
  <si>
    <r>
      <rPr>
        <rFont val="Arial"/>
        <color theme="1"/>
        <sz val="7.0"/>
      </rPr>
      <t xml:space="preserve">Big Volume
</t>
    </r>
    <r>
      <rPr>
        <rFont val="Arial"/>
        <color theme="1"/>
        <sz val="7.0"/>
      </rPr>
      <t>(20% Mark-Up)</t>
    </r>
  </si>
  <si>
    <r>
      <rPr>
        <rFont val="Arial"/>
        <color theme="1"/>
        <sz val="8.0"/>
      </rPr>
      <t xml:space="preserve">Small Volume
</t>
    </r>
    <r>
      <rPr>
        <rFont val="Arial"/>
        <color theme="1"/>
        <sz val="8.0"/>
      </rPr>
      <t>(15% Mark-Up)</t>
    </r>
  </si>
  <si>
    <r>
      <rPr>
        <rFont val="Arial"/>
        <color theme="1"/>
        <sz val="8.0"/>
      </rPr>
      <t xml:space="preserve">Big Volume
</t>
    </r>
    <r>
      <rPr>
        <rFont val="Arial"/>
        <color theme="1"/>
        <sz val="8.0"/>
      </rPr>
      <t>(10% Mark-Up)</t>
    </r>
  </si>
  <si>
    <t>SYSTEM SENSOR</t>
  </si>
  <si>
    <t>2-wire Smoke Detector with base (B801RA)</t>
  </si>
  <si>
    <t>Heat Detector with base (B801RA)</t>
  </si>
  <si>
    <t>B801RA</t>
  </si>
  <si>
    <t>Conventional Detector Base-800 series</t>
  </si>
  <si>
    <t>M400K</t>
  </si>
  <si>
    <t>Breakglass Call Point (Conventional)with base (PS031W)</t>
  </si>
  <si>
    <t>Note: Laging walang stock, please offer MCP2A</t>
  </si>
  <si>
    <t>MORLEY LITE</t>
  </si>
  <si>
    <t>MCP2A/R470SF/01</t>
  </si>
  <si>
    <t>Manual Call Point Red with Back Box</t>
  </si>
  <si>
    <t>JTYJ-GD-2330-B</t>
  </si>
  <si>
    <t>Standalone Smoke Detector is powered by two AAA batteries (batterry not included)</t>
  </si>
  <si>
    <t>BATTERY OPERATED SD</t>
  </si>
  <si>
    <t>XS100-EN</t>
  </si>
  <si>
    <t>Smoke Alarm (OPT) XS100 (EN) Optical Smoke Alarm with 10 Year Lithium Battery(10 Year Warranty &amp; Sealed Battery)</t>
  </si>
  <si>
    <t>XS100T-EN</t>
  </si>
  <si>
    <t>Optical Smoke and Thermal Alarm (Multi) XS100T (EN)10 Year Warranty &amp; Battery (Tamperproof).</t>
  </si>
  <si>
    <t>Bell 6" 24VDC</t>
  </si>
  <si>
    <t>SSM24-8</t>
  </si>
  <si>
    <t>Bell 8" 24VDC</t>
  </si>
  <si>
    <t>SYS-HS</t>
  </si>
  <si>
    <t>Horn / Strobe</t>
  </si>
  <si>
    <t>D2</t>
  </si>
  <si>
    <t>D2 Duct Smoke Detectorutilizes photoelectric technology for the detection of smoke</t>
  </si>
  <si>
    <t>MORLEY HORIZON</t>
  </si>
  <si>
    <t>002-492-222</t>
  </si>
  <si>
    <t>MORLEY - 2 zone Conventional Fire Alarm Panel</t>
  </si>
  <si>
    <t>002-492-242</t>
  </si>
  <si>
    <t>MORLEY - 4 zone Conventional Fire Alarm Panel</t>
  </si>
  <si>
    <t>002-492-282</t>
  </si>
  <si>
    <t>MORLEY - 8 zone Conventional Fire Alarm Panel</t>
  </si>
  <si>
    <t>FIRELITE - UL LISTED</t>
  </si>
  <si>
    <t>MS-5UD-3E</t>
  </si>
  <si>
    <t>Firelite -5 zone Conventional Fire Alarm Panel</t>
  </si>
  <si>
    <t>MS-1OUD-7E</t>
  </si>
  <si>
    <t>Firelite - 10 zone Conventional Fire Alarm Panel</t>
  </si>
  <si>
    <t>2W-B</t>
  </si>
  <si>
    <t>SYSTEM SENSOR i3 Series</t>
  </si>
  <si>
    <t>2WT-B</t>
  </si>
  <si>
    <t>manual call point</t>
  </si>
  <si>
    <t>BG-12LRA</t>
  </si>
  <si>
    <t>FIRELITE Dual-Action Agent Release Stations</t>
  </si>
  <si>
    <t>BG-12LX</t>
  </si>
  <si>
    <t>FIRELITE Addressable Manual Pull Station</t>
  </si>
  <si>
    <t>MMF-302</t>
  </si>
  <si>
    <t>Interface Module</t>
  </si>
  <si>
    <t>CRF-300</t>
  </si>
  <si>
    <t>Relay Module</t>
  </si>
  <si>
    <t>ANN-80</t>
  </si>
  <si>
    <t>Annunciator</t>
  </si>
  <si>
    <t>MS-905OUDE</t>
  </si>
  <si>
    <t>Firelite Alarm Control Panel with DACT</t>
  </si>
  <si>
    <t>MS-9600LSE</t>
  </si>
  <si>
    <t>Firelite Addressable Fire Alarm Control Panel•</t>
  </si>
  <si>
    <t>MORLEY DXC</t>
  </si>
  <si>
    <t>HM/FHSE  HM/FHSE-AP</t>
  </si>
  <si>
    <t>Morley-IAS addressable HEAT detectors</t>
  </si>
  <si>
    <t>HM/FHSE/I</t>
  </si>
  <si>
    <t>Morley-IAS addressable HEAT detectors with ISOLATOR</t>
  </si>
  <si>
    <t>HM/PSE    HM/PSE-AP</t>
  </si>
  <si>
    <t>Morley-IAS addressable Optical SMOKE detector</t>
  </si>
  <si>
    <t>HM/PTSE</t>
  </si>
  <si>
    <t>Morley-IAS addressable Optical THERMAL smoke detector</t>
  </si>
  <si>
    <t>HM/RHSE</t>
  </si>
  <si>
    <t>Morley-IAS Rate of RISE THERMAL detector</t>
  </si>
  <si>
    <t>WSO-PR-N05</t>
  </si>
  <si>
    <t>Morley-IAS Addressable Red Wall Mount Sounder</t>
  </si>
  <si>
    <t>WSO-PR-I05</t>
  </si>
  <si>
    <t>Morley - IAS addressable WALL SOUNDER with ISOLATOR</t>
  </si>
  <si>
    <t>Pre-order</t>
  </si>
  <si>
    <t>WSS-PR-N05</t>
  </si>
  <si>
    <t>MORLEY-IAS Addressable Wall Sounder Beacon</t>
  </si>
  <si>
    <t xml:space="preserve">WST-PR-I05 </t>
  </si>
  <si>
    <t>MORLEY - Addressable Wall Mounted Strobe</t>
  </si>
  <si>
    <t>WST-PR-N05</t>
  </si>
  <si>
    <t>MI/B501AP/IV</t>
  </si>
  <si>
    <r>
      <rPr>
        <rFont val="Arial"/>
        <color theme="1"/>
        <sz val="8.0"/>
      </rPr>
      <t xml:space="preserve">Plug-in Detector Base </t>
    </r>
    <r>
      <rPr>
        <rFont val="Arial"/>
        <color rgb="FF0000FF"/>
        <sz val="8.0"/>
      </rPr>
      <t>for addr. SD, HD, Strobe</t>
    </r>
  </si>
  <si>
    <t>BSO-DD-N05</t>
  </si>
  <si>
    <r>
      <rPr>
        <rFont val="Arial"/>
        <color theme="1"/>
        <sz val="8.0"/>
      </rPr>
      <t xml:space="preserve">Morley-IAS Addressable Base Sounder alternative </t>
    </r>
    <r>
      <rPr>
        <rFont val="Arial"/>
        <color rgb="FF0000FF"/>
        <sz val="8.0"/>
      </rPr>
      <t>for MI/B501AP/IV</t>
    </r>
  </si>
  <si>
    <t>BSS-DR-N05</t>
  </si>
  <si>
    <r>
      <rPr>
        <rFont val="Arial"/>
        <color theme="1"/>
        <sz val="8.0"/>
      </rPr>
      <t xml:space="preserve">Morley - IAS-Addressable Integrated Detector Base </t>
    </r>
    <r>
      <rPr>
        <rFont val="Arial"/>
        <color rgb="FF0000FF"/>
        <sz val="8.0"/>
      </rPr>
      <t>alternative for MI/B501AP/IV</t>
    </r>
  </si>
  <si>
    <t>MI-LPB2-S2I</t>
  </si>
  <si>
    <t>Optical Smoke Beam Detector</t>
  </si>
  <si>
    <t>HM/MCP/GLASS</t>
  </si>
  <si>
    <t>MORLEY-IAS Addressable Manual Call Point</t>
  </si>
  <si>
    <t>PS031W</t>
  </si>
  <si>
    <r>
      <rPr>
        <rFont val="Arial"/>
        <color theme="1"/>
        <sz val="8.0"/>
      </rPr>
      <t xml:space="preserve">Surface Mounting Box </t>
    </r>
    <r>
      <rPr>
        <rFont val="Arial"/>
        <color rgb="FF0000FF"/>
        <sz val="8.0"/>
      </rPr>
      <t>for MCP</t>
    </r>
  </si>
  <si>
    <t>MI/MCP/FLEX</t>
  </si>
  <si>
    <t>MORLEY-IAS ADDRESSABLE FLEXIBLE MANUAL CALL POINT</t>
  </si>
  <si>
    <t>M200E-SMB</t>
  </si>
  <si>
    <t>Interface Enclosure</t>
  </si>
  <si>
    <t>MI/D240CMO</t>
  </si>
  <si>
    <t>240V SingleOutput Control Module</t>
  </si>
  <si>
    <t>MI/D2ICMO</t>
  </si>
  <si>
    <t>Dual Input/Single Output Module</t>
  </si>
  <si>
    <t>MI/DCMOE</t>
  </si>
  <si>
    <t>Single Output Control Module</t>
  </si>
  <si>
    <t>MI/DCZRME</t>
  </si>
  <si>
    <t>Conventional Zone interface Module</t>
  </si>
  <si>
    <t>MI/DISO</t>
  </si>
  <si>
    <t>Single Isolator Module</t>
  </si>
  <si>
    <t>MI/DMMIE</t>
  </si>
  <si>
    <t>Single Channel Input Module</t>
  </si>
  <si>
    <t>020-909</t>
  </si>
  <si>
    <t>Compact Mimic Driver LEDs</t>
  </si>
  <si>
    <t>020-910</t>
  </si>
  <si>
    <t>Expansion Mimic PCB</t>
  </si>
  <si>
    <t>709-601-001</t>
  </si>
  <si>
    <t>MORLEY-IAS Active Repeater Panel</t>
  </si>
  <si>
    <t>709-701-001</t>
  </si>
  <si>
    <t xml:space="preserve">MORLEY-IAS Passive Repeater Panel </t>
  </si>
  <si>
    <t>714/001/105</t>
  </si>
  <si>
    <t>DXc Half loop Fire Alarm Control Panel</t>
  </si>
  <si>
    <t>714/001/115</t>
  </si>
  <si>
    <t xml:space="preserve">DXc1 One loop Fire Alarm Control Panel </t>
  </si>
  <si>
    <t>714/001/225</t>
  </si>
  <si>
    <t xml:space="preserve">DXc2 Two loop Fire Alarm Control Panel </t>
  </si>
  <si>
    <t>714/001/245</t>
  </si>
  <si>
    <t>DXc4 Four loop Fire Alarm Control Panel</t>
  </si>
  <si>
    <t>795-099</t>
  </si>
  <si>
    <t>MORLEY-IAS Comsec Protection System</t>
  </si>
  <si>
    <t>795/111</t>
  </si>
  <si>
    <t>MORLEY-IAS 2 Loops Expansion Card</t>
  </si>
  <si>
    <t>BLE/KIT</t>
  </si>
  <si>
    <t>MORLEY PSoC 4 Bluetooth Low Energy</t>
  </si>
  <si>
    <t>020-891</t>
  </si>
  <si>
    <t>MORLEY-IAS USB Upload/Download Lead</t>
  </si>
  <si>
    <t>SD-355</t>
  </si>
  <si>
    <t>Addressable Photoelectric Smoke Detectors</t>
  </si>
  <si>
    <t>H/355R</t>
  </si>
  <si>
    <t>Rate-compensated thermal detector</t>
  </si>
  <si>
    <t>ECC-FFT</t>
  </si>
  <si>
    <t>Fire Fighter telephone system</t>
  </si>
  <si>
    <t>FHS-F</t>
  </si>
  <si>
    <t>Fire Fighters Remote Handset</t>
  </si>
  <si>
    <t>FPJ-F</t>
  </si>
  <si>
    <t>Remote Phone Jack</t>
  </si>
  <si>
    <t>HML/100/2A</t>
  </si>
  <si>
    <t xml:space="preserve">2 Zone Fire Alarm Control Panel </t>
  </si>
  <si>
    <t>HML/100/4A</t>
  </si>
  <si>
    <t xml:space="preserve">4 Zone Fire Alarm Control Panel </t>
  </si>
  <si>
    <t>HML/100/6A</t>
  </si>
  <si>
    <t xml:space="preserve">6 Zone Fire Alarm Control Panel </t>
  </si>
  <si>
    <t>HML/100/8A</t>
  </si>
  <si>
    <t xml:space="preserve">8 Zone Fire Alarm Control Panel </t>
  </si>
  <si>
    <t>HML/PSE</t>
  </si>
  <si>
    <t>Photo-Electric Smoke Detector</t>
  </si>
  <si>
    <t>HML/RHSE</t>
  </si>
  <si>
    <t>HML/PTSE</t>
  </si>
  <si>
    <t>Photo-Electric Smoke &amp; Heat Detector</t>
  </si>
  <si>
    <t>B/401</t>
  </si>
  <si>
    <t>Plug in detector base</t>
  </si>
  <si>
    <t>MHR/1</t>
  </si>
  <si>
    <t>Red Mini Horn, Red, UL certified</t>
  </si>
  <si>
    <t>S300RPTU</t>
  </si>
  <si>
    <t>Hand Held Programmer</t>
  </si>
  <si>
    <t>4208U-4208SN</t>
  </si>
  <si>
    <t>8 Zone Expansion Module</t>
  </si>
  <si>
    <t>STX / SMX MORLEY UL</t>
  </si>
  <si>
    <t>615-000-002</t>
  </si>
  <si>
    <t>STX 1 loop panel supporting up to 98devices , GREY PLASTIC ENCLOSURE</t>
  </si>
  <si>
    <t>615-000-002-R</t>
  </si>
  <si>
    <t>STX 1 loop panel supporting up to 98devices , RED PLASTIC ENCLOSURE</t>
  </si>
  <si>
    <t>615-000-102</t>
  </si>
  <si>
    <t>STX 1 loop panel supporting up to 198devices , GREY PLASTIC ENCLOSURE</t>
  </si>
  <si>
    <t>615-000-102-R</t>
  </si>
  <si>
    <t>STX 1 loop panel supporting up to 198devices , RED PLASTIC ENCLOSURE•</t>
  </si>
  <si>
    <t>615-000-202</t>
  </si>
  <si>
    <t>STX 2 loop panel supporting up to 396devices , GREY PLASTIC ENCLOSURE</t>
  </si>
  <si>
    <t>615-000-202-R</t>
  </si>
  <si>
    <t>STX 2 loop panel supporting up to 396devices , RED PLASTIC ENCLOSURE</t>
  </si>
  <si>
    <t>915-100-102</t>
  </si>
  <si>
    <t>SMX 1 loop panel supporting up to 198 devices , GREY METAL ENCLOSURE</t>
  </si>
  <si>
    <t>915-100-102-R</t>
  </si>
  <si>
    <t>SMX 1 loop panel supporting up to 198 devices , RED METAL ENCLOSURE</t>
  </si>
  <si>
    <t>915-100-202</t>
  </si>
  <si>
    <t>SMX 2 loop panel supporting up to 396 devices , GREY METAL ENCLOSURE</t>
  </si>
  <si>
    <t>915-100-202-R</t>
  </si>
  <si>
    <t>SMX 2 loop panel supporting up to 396 devices , RED METAL ENCLOSURE</t>
  </si>
  <si>
    <t>915-100-402</t>
  </si>
  <si>
    <t>SMX 4 loop panel supporting up to 792 devices , GREY METAL ENCLOSURE</t>
  </si>
  <si>
    <t>915-100-402-R</t>
  </si>
  <si>
    <t>SMX 4 loop panel supporting up to 792 devices , RED METAL ENCLOSURE</t>
  </si>
  <si>
    <t>315-040</t>
  </si>
  <si>
    <t>LED ANNUNCIATOR</t>
  </si>
  <si>
    <t>315-080</t>
  </si>
  <si>
    <t>HM/PSE/UL/W</t>
  </si>
  <si>
    <t>HONEYWELL ADDRESSABLE Photoelectric Smoke Detector W/ B501 Base</t>
  </si>
  <si>
    <t>HM/FHSE/UL</t>
  </si>
  <si>
    <t>HONEYWELL ADDRESSABLE Heat Detector (W/ B501 Base)</t>
  </si>
  <si>
    <t>HM/HTSE/UL</t>
  </si>
  <si>
    <t>HONEYWELL ADDRESSABLE High Heat Detector (W/ B501 Base)</t>
  </si>
  <si>
    <t>HM/PTSE/UL</t>
  </si>
  <si>
    <t>HONEYWELL ADDRESSABLE Multi-Sensing Detector - Smoke &amp; Thermal</t>
  </si>
  <si>
    <t>HM/RHSE/UL</t>
  </si>
  <si>
    <t>HONEYWELL ADDRESSABLE Heat Detector - Ror Thermal Sensor</t>
  </si>
  <si>
    <t>HM/MCP/GLASS/UL</t>
  </si>
  <si>
    <t>HONEYWELL ADDRESSABLE Manual Call Point</t>
  </si>
  <si>
    <t>MUS041W</t>
  </si>
  <si>
    <t>HONEYWELL Surface Mounting Box, Red</t>
  </si>
  <si>
    <t>HM/DCMO/UL</t>
  </si>
  <si>
    <t>HONEYWELL ADDRESSABLE Control Module</t>
  </si>
  <si>
    <t>HM/DCZRM/UL</t>
  </si>
  <si>
    <t>HONEYWELL ADDRESSABLE Interface Module</t>
  </si>
  <si>
    <t>HM/DISO/UL</t>
  </si>
  <si>
    <t>HONEYWELL Isolator Module</t>
  </si>
  <si>
    <t>HM/D240CMO/UL</t>
  </si>
  <si>
    <t>HONEYWELL ADDRESSABLE Relay Module</t>
  </si>
  <si>
    <t>HM/DMMI/UL</t>
  </si>
  <si>
    <t>HONEYWELL ADDRESSABLE Monitor Module</t>
  </si>
  <si>
    <t>HM/MM3E/UL</t>
  </si>
  <si>
    <t>HONEYWELL ADDRESSABLE Mini-Monitor Module</t>
  </si>
  <si>
    <t>315-508</t>
  </si>
  <si>
    <t>HONEYWELL BLUETOOTH DONGLE</t>
  </si>
  <si>
    <t>IS335T</t>
  </si>
  <si>
    <t>PASSIVE INFRARED MOTION SENSOR WITH TAMPER</t>
  </si>
  <si>
    <t>CONVENTIONAL SYSTEM</t>
  </si>
  <si>
    <t>OSD-3230</t>
  </si>
  <si>
    <t>CONVENTIONAL OPTICAL SMOKE DETECTOR (NEW)/ WITH BASE</t>
  </si>
  <si>
    <t>NEW SYSTEM SENSOR PANEL</t>
  </si>
  <si>
    <t>SS/2ZEC</t>
  </si>
  <si>
    <t>System Sensor Compact Series 2 Zone Fire Alarm Control Panel</t>
  </si>
  <si>
    <t>SS/4ZEC</t>
  </si>
  <si>
    <t>System Sensor Compact Series 4 Zone Fire Alarm Control Panel</t>
  </si>
  <si>
    <t>SS/6ZEC</t>
  </si>
  <si>
    <t>System Sensor Compact Series 6 Zone Fire Alarm Control Panel</t>
  </si>
  <si>
    <t>SS/8ZE</t>
  </si>
  <si>
    <t>System Sensor 8 Zone Fire Alarm Control Panel</t>
  </si>
  <si>
    <t>(NEW) MORLEY MAX EN</t>
  </si>
  <si>
    <t>MA-1000-02</t>
  </si>
  <si>
    <t>Morley-IAS Max 1 Loop panel</t>
  </si>
  <si>
    <t>MA-2000-02</t>
  </si>
  <si>
    <t xml:space="preserve">Morley-IAS Max Dual Loop Networkable </t>
  </si>
  <si>
    <t>MA-8000-02</t>
  </si>
  <si>
    <t>Morley-IAS Max 4 Loop Expandable to 8 Loop</t>
  </si>
  <si>
    <t>MA-LIB2-02</t>
  </si>
  <si>
    <t>1 Expansion card loop Morley-IAS for MA-8000 total 6 loop, 2 Expansion card loop Morley-IAS for MA-8000 total 8 loop</t>
  </si>
  <si>
    <t>FAASTFLEX</t>
  </si>
  <si>
    <t>FLX-010</t>
  </si>
  <si>
    <t>FAAST FLeXTM ASPIRATING DETECTOR FAAST FLEX 1-pipe Stand-alone</t>
  </si>
  <si>
    <t>FLX-020</t>
  </si>
  <si>
    <t>FAAST FLeXTM ASPIRATING DETECTOR FAAST FLEX 2-pipe Stand-alone</t>
  </si>
  <si>
    <r>
      <rPr>
        <rFont val="Arial"/>
        <b/>
        <color theme="1"/>
        <sz val="7.0"/>
      </rPr>
      <t>Small Volume</t>
    </r>
    <r>
      <rPr>
        <rFont val="Arial"/>
        <b/>
        <color theme="1"/>
        <sz val="7.0"/>
      </rPr>
      <t xml:space="preserve">
(50% Mark-Up)</t>
    </r>
  </si>
  <si>
    <r>
      <rPr>
        <rFont val="Arial"/>
        <b/>
        <color theme="1"/>
        <sz val="7.0"/>
      </rPr>
      <t xml:space="preserve">Big Volume
</t>
    </r>
    <r>
      <rPr>
        <rFont val="Arial"/>
        <b/>
        <color theme="1"/>
        <sz val="7.0"/>
      </rPr>
      <t>(30% Mark-Up)</t>
    </r>
  </si>
  <si>
    <r>
      <rPr>
        <rFont val="Arial"/>
        <color theme="1"/>
        <sz val="7.0"/>
      </rPr>
      <t xml:space="preserve">Small Volume
</t>
    </r>
    <r>
      <rPr>
        <rFont val="Arial"/>
        <color theme="1"/>
        <sz val="7.0"/>
      </rPr>
      <t>(30% Mark-Up)</t>
    </r>
  </si>
  <si>
    <r>
      <rPr>
        <rFont val="Arial"/>
        <color theme="1"/>
        <sz val="7.0"/>
      </rPr>
      <t xml:space="preserve">Big Volume
</t>
    </r>
    <r>
      <rPr>
        <rFont val="Arial"/>
        <color theme="1"/>
        <sz val="7.0"/>
      </rPr>
      <t>(20% Mark-Up)</t>
    </r>
  </si>
  <si>
    <r>
      <rPr>
        <rFont val="Arial"/>
        <color theme="1"/>
        <sz val="8.0"/>
      </rPr>
      <t xml:space="preserve">Small Volume
</t>
    </r>
    <r>
      <rPr>
        <rFont val="Arial"/>
        <color theme="1"/>
        <sz val="8.0"/>
      </rPr>
      <t>(15% Mark-Up)</t>
    </r>
  </si>
  <si>
    <r>
      <rPr>
        <rFont val="Arial"/>
        <color theme="1"/>
        <sz val="8.0"/>
      </rPr>
      <t xml:space="preserve">Big Volume
</t>
    </r>
    <r>
      <rPr>
        <rFont val="Arial"/>
        <color theme="1"/>
        <sz val="8.0"/>
      </rPr>
      <t>(10% Mark-Up)</t>
    </r>
  </si>
  <si>
    <t>Fire Alarm</t>
  </si>
  <si>
    <t>1100-0450</t>
  </si>
  <si>
    <t>Command Center, Blank Plate, Single Size (Pack Of 3
Plates)</t>
  </si>
  <si>
    <t>1100-0455</t>
  </si>
  <si>
    <t>Asm-16 Programmable Switch Module</t>
  </si>
  <si>
    <t>1100-0503</t>
  </si>
  <si>
    <t>Anu-48 Led Driver Module</t>
  </si>
  <si>
    <t>Devices, Modules, Pulls &amp; Accessories</t>
  </si>
  <si>
    <t>AMM-2F</t>
  </si>
  <si>
    <t>Addressable Monitor Module, Class “B”</t>
  </si>
  <si>
    <t>AMM-2IF</t>
  </si>
  <si>
    <t>Addressable Dual Monitor Module, 2 Circuit</t>
  </si>
  <si>
    <t>AMM-2RIF</t>
  </si>
  <si>
    <t>Addressable 2 Input / 2 Output Module</t>
  </si>
  <si>
    <t>AMM-4F</t>
  </si>
  <si>
    <t>Addressable Monitor Module, Class “A”</t>
  </si>
  <si>
    <t>AMM-4SF</t>
  </si>
  <si>
    <t>Addressable Sub-Loop Module, Class “A”</t>
  </si>
  <si>
    <t>AOM-2RF</t>
  </si>
  <si>
    <t>Addressable Output Relay Control Module</t>
  </si>
  <si>
    <t>AOM-2SF</t>
  </si>
  <si>
    <t>Addressable Output Signal Module</t>
  </si>
  <si>
    <t>ASD-PL3R</t>
  </si>
  <si>
    <t>Analog Photoelectronic Sensor, Remote Test Capable,
Velociti Only, Bright White Color</t>
  </si>
  <si>
    <t>ASD-PTL3</t>
  </si>
  <si>
    <t>Analog Photoelectronic Sensor With 135° Thermal
Sensor, Velociti Only, Bright White Color</t>
  </si>
  <si>
    <t>ATD-L3</t>
  </si>
  <si>
    <t>Thermal Sensor 135°, Velociti Only, Bright White Color</t>
  </si>
  <si>
    <t>ATD-L3H</t>
  </si>
  <si>
    <t>Thermal Sensor 190°, Velociti Only, Bright White Color</t>
  </si>
  <si>
    <t>ATD-L3R</t>
  </si>
  <si>
    <t>Thermal sensor Rate of Rise 15° / 135°, Velociti only, bright white color</t>
  </si>
  <si>
    <t>ASD-PL3</t>
  </si>
  <si>
    <t>Analog photoelectronic sensor, Velociti only, bright white color</t>
  </si>
  <si>
    <t>BASE</t>
  </si>
  <si>
    <t>B200S-LF-WH</t>
  </si>
  <si>
    <t>Intelligent, Addressable, Programmable Low Frequency Plug-In Sounder Base. High Or Low Volume Output With Ansi Temporal 3 Or Temporal 4, Continuous March Time
Or Custom Tone; White</t>
  </si>
  <si>
    <t>B200SR-LF-WH</t>
  </si>
  <si>
    <t>Intelligent Low-Frequency Plug-In Sunder Base With
Ansi Temporal 3 Or Continous Tone; White</t>
  </si>
  <si>
    <t>B200SR-WH</t>
  </si>
  <si>
    <t>Intelligent Plug-In Sounder Base With Ansi Temporal 3 Or
Continuous Tone; White</t>
  </si>
  <si>
    <t>B200S-WH</t>
  </si>
  <si>
    <t>Intelligent, Addressable, Programmable Plug-In Sounder Base High Or Low Volume Output With Ansi Temporal 3 Or Temporal 4, Continuous, March Or Custom Tone;
White</t>
  </si>
  <si>
    <t>B224BI-WH</t>
  </si>
  <si>
    <t>Intelligent Isolator Base; White</t>
  </si>
  <si>
    <t>B224RB-WH</t>
  </si>
  <si>
    <t>Intelligent Relay Base; White</t>
  </si>
  <si>
    <t>B300-6</t>
  </si>
  <si>
    <t>Intelligent Flanged Mounting Base; 6" Inch; White</t>
  </si>
  <si>
    <t>B501-BL</t>
  </si>
  <si>
    <t>Intelligent Detector Base, Without Flange; Black</t>
  </si>
  <si>
    <t>B501-WHITE</t>
  </si>
  <si>
    <t>4" Base, No Flange, Bright White Color</t>
  </si>
  <si>
    <t xml:space="preserve">Addressable </t>
  </si>
  <si>
    <t>CB500</t>
  </si>
  <si>
    <t>Control Module Barrier, Required By Ul To Separate Power Limited And Non Power Limited Wiring In Modules</t>
  </si>
  <si>
    <t>E3BB-BA2</t>
  </si>
  <si>
    <t>A2 Size, Remote Enclosure, Black, W/Inner Door, Lcd Slot
(Lcd-E3, Lcd-Slp)</t>
  </si>
  <si>
    <t>AUDIO | ECS</t>
  </si>
  <si>
    <t>Assy,Fnl,Ecc-Fft,Fire Fighter Tel Consl</t>
  </si>
  <si>
    <t>Assy,Fnl,Tel Handset,Ptt,Std 1/4" Plug</t>
  </si>
  <si>
    <t>FML-E3</t>
  </si>
  <si>
    <t>Fiber Loop Module, Multi Mode - Single Channel, Up To
2 Channels Per Rpt-E3-Utp Or Ini-Vg</t>
  </si>
  <si>
    <t>Fire Phone Jack With Contact Closure</t>
  </si>
  <si>
    <t>Network Graphic Workstations</t>
  </si>
  <si>
    <t>FPT-GATE-3</t>
  </si>
  <si>
    <t>Focalpoint Gateway-3 With Enclosure, Black</t>
  </si>
  <si>
    <t>FSL-E3</t>
  </si>
  <si>
    <t>Fiber Loop Module, Single Mode - Single Channel, Up To
2 Channels Per Rpt-E3-Utp Or Ini-Vg</t>
  </si>
  <si>
    <t>Detectors &amp; Initiating Devices</t>
  </si>
  <si>
    <t>GWMPS-1T</t>
  </si>
  <si>
    <t>Single Action Metal Pull Station, Terminals</t>
  </si>
  <si>
    <t>ISO-6</t>
  </si>
  <si>
    <t>Multi-Module, 6 Fault Isolator Module</t>
  </si>
  <si>
    <t>LCD-SLP</t>
  </si>
  <si>
    <t>Lcd Touch Screen Display Unit</t>
  </si>
  <si>
    <t>M500X</t>
  </si>
  <si>
    <t>Fault Isolator Module</t>
  </si>
  <si>
    <t>MBB-2</t>
  </si>
  <si>
    <t>Back Box, 2 Unit</t>
  </si>
  <si>
    <t>MBB-6</t>
  </si>
  <si>
    <t>Back Box, 6 Unit (Requires Mch-6)</t>
  </si>
  <si>
    <t>MCH-6</t>
  </si>
  <si>
    <t>6-Unit Mounting Chassis For Mbb-6</t>
  </si>
  <si>
    <t>MCS-CO3</t>
  </si>
  <si>
    <t>Intelligent Carbon Monoxide Sensor</t>
  </si>
  <si>
    <t>MCS-COF3</t>
  </si>
  <si>
    <t>Advanced Multi-Criteria Fire/Carbon Monoxide Detector,
Velociti Only, Bright White Color</t>
  </si>
  <si>
    <t>MCS-COP3</t>
  </si>
  <si>
    <t>Multi-Criteria Photoelectric And Co Sensor</t>
  </si>
  <si>
    <t>MCS-PTIR</t>
  </si>
  <si>
    <t>Multi-Criteria Detector With Three Sensing Elements
(Photo, Thermal, Ir) - Velociti Only, Bright White Color</t>
  </si>
  <si>
    <t>MMI-10F</t>
  </si>
  <si>
    <t>Multi-Module Input, 10 Monitor Input Module</t>
  </si>
  <si>
    <t>MMI-6SF</t>
  </si>
  <si>
    <t>Multi-Module Input, 6 Zone Sub-Loop Module</t>
  </si>
  <si>
    <t>MMO-6RF</t>
  </si>
  <si>
    <t>Multi-Module Output, 6 Relay Output Module</t>
  </si>
  <si>
    <t>MMO-6SF</t>
  </si>
  <si>
    <t>Multi-Module Output, 6 Signal Output Module</t>
  </si>
  <si>
    <t>MS-7AF</t>
  </si>
  <si>
    <t>Addressable Double Action Station</t>
  </si>
  <si>
    <t>MS-7ASF</t>
  </si>
  <si>
    <t>Addressable Single Action Pull Station</t>
  </si>
  <si>
    <t>OSI-RI-GW</t>
  </si>
  <si>
    <t>Intelligent Imaging Beam Detector, Velociti, With
Reflector</t>
  </si>
  <si>
    <t>PS-BB</t>
  </si>
  <si>
    <t>Gwmps Pull Station Backbox</t>
  </si>
  <si>
    <t>RPT-E3-UTP</t>
  </si>
  <si>
    <t>Network Repeater, Unshielded Twisted Pair</t>
  </si>
  <si>
    <t>SLC-PM</t>
  </si>
  <si>
    <t>Slp Add-On Slc Module, System Sensor. 1 Loop-318
Devices. Required For Slp Panel Order</t>
  </si>
  <si>
    <t>SLP-RED-G</t>
  </si>
  <si>
    <t>Smart Loop Panel Addressable Facp, Red Enclosure With 240V Power Supply, Lcd-Slp Display. Requires Slc-Pm
Or Slc95-Pm For Slc Loops</t>
  </si>
  <si>
    <t>INTL.</t>
  </si>
  <si>
    <t>PURCHASE AMOUNT (VAT-EX)  OLD PRICE DATED           APRIL 2022</t>
  </si>
  <si>
    <t>UPDATED AMOUNT  (VAT-EX)</t>
  </si>
  <si>
    <t>OLD PURCHASE AMOUNT (VAT-EX)</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</si>
  <si>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</si>
  <si>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</si>
  <si>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</si>
  <si>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</si>
  <si>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</si>
  <si>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</si>
  <si>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FIRE ALARM SYSTEM</t>
  </si>
  <si>
    <t>CONVENTIONAL</t>
  </si>
  <si>
    <t>GT-D611 / AW-D611</t>
  </si>
  <si>
    <t>STANDALONE BATTERY SMOKE DETECTOR</t>
  </si>
  <si>
    <t>SRP: 1,000.00</t>
  </si>
  <si>
    <t>AW-WB001</t>
  </si>
  <si>
    <t>WATERPROOF BOX 10x15x7cm</t>
  </si>
  <si>
    <t>AW-CFP2166-1</t>
  </si>
  <si>
    <t>Conventional Fire Alarm Panel 1 Zone</t>
  </si>
  <si>
    <t>AW-CFP2166-2C</t>
  </si>
  <si>
    <t>Conventional Fire Alarm Panel 2 Zone - Plastic</t>
  </si>
  <si>
    <t>AW-CFP2166-4C</t>
  </si>
  <si>
    <t>Conventional Fire Alarm Panel 4 Zone - Plastic</t>
  </si>
  <si>
    <t>AW-CFP2166-6C</t>
  </si>
  <si>
    <t>Conventional Fire Alarm Panel 6 Zone - Plastic</t>
  </si>
  <si>
    <t>AW-CFP2166-8C</t>
  </si>
  <si>
    <t>Conventional Fire Alarm Panel 8 Zone - Plastic</t>
  </si>
  <si>
    <t>AW-CFP2166-12</t>
  </si>
  <si>
    <t>Conventional Fire Alarm 
 Panel 12 Zone</t>
  </si>
  <si>
    <t>AW-CFP2166-16</t>
  </si>
  <si>
    <t>Conventional Fire Alarm 
 Panel 16 Zone</t>
  </si>
  <si>
    <t>AW-CFP2166-24</t>
  </si>
  <si>
    <t>Conventional Fire Alarm 
 Panel 24 Zone</t>
  </si>
  <si>
    <t>AW-CFP2166-28</t>
  </si>
  <si>
    <t>Conventional Fire Alarm 
 Panel 28 Zone</t>
  </si>
  <si>
    <t>AW-CFP2166-32</t>
  </si>
  <si>
    <t>Conventional Fire Alarm 
 Panel 32 Zone</t>
  </si>
  <si>
    <t>B122AH</t>
  </si>
  <si>
    <t>12V 2.3AH Lead Acid 
 Battery</t>
  </si>
  <si>
    <t>AW-CRP2166</t>
  </si>
  <si>
    <t>Conventional Repeater</t>
  </si>
  <si>
    <t>AW-GSM100</t>
  </si>
  <si>
    <t>GSM Module</t>
  </si>
  <si>
    <t>AW-CSD311</t>
  </si>
  <si>
    <t>Conventional Smoke 
 Detector with base</t>
  </si>
  <si>
    <t>AW-CSD381</t>
  </si>
  <si>
    <t>Conventional Smoke 
 Detector</t>
  </si>
  <si>
    <t>AW-CSD812</t>
  </si>
  <si>
    <t>DISCONTINUED</t>
  </si>
  <si>
    <t>AW-CTD382</t>
  </si>
  <si>
    <t>AW-CTD321</t>
  </si>
  <si>
    <t>AW-CTD322</t>
  </si>
  <si>
    <t>AW-CSH831</t>
  </si>
  <si>
    <t>Conventional Smoke &amp; 
 Heat Detector</t>
  </si>
  <si>
    <t>AW-CGD2166C</t>
  </si>
  <si>
    <t>Conventional CO Detector</t>
  </si>
  <si>
    <t>AW-SSD606D</t>
  </si>
  <si>
    <t>Standalone Smoke Detector</t>
  </si>
  <si>
    <t>AW-STD606D</t>
  </si>
  <si>
    <t>Standalone Heat Detector</t>
  </si>
  <si>
    <t>AW-SST606D</t>
  </si>
  <si>
    <t>Standalone Smoke &amp; Heat 
 Detector</t>
  </si>
  <si>
    <t>AW-CGD2166</t>
  </si>
  <si>
    <t>Standalone Gas Detector</t>
  </si>
  <si>
    <t>Solenoid Valve</t>
  </si>
  <si>
    <t>AW-D135-C</t>
  </si>
  <si>
    <t>Conventional Manual Call 
 Point</t>
  </si>
  <si>
    <t>AW-CMC2166-6</t>
  </si>
  <si>
    <t>Conventional Push Station</t>
  </si>
  <si>
    <t>AW-CBL2166-6</t>
  </si>
  <si>
    <t>Conventional Fire Bell 6 
 Inches</t>
  </si>
  <si>
    <t>CRI</t>
  </si>
  <si>
    <t>AW-CBL2166-8</t>
  </si>
  <si>
    <t>Conventional Fire Bell 8 
 Inches</t>
  </si>
  <si>
    <t>AW-CBL2166-10</t>
  </si>
  <si>
    <t>Conventional Fire Bell 10 
 Inches</t>
  </si>
  <si>
    <t>AW-CSS-2166-2</t>
  </si>
  <si>
    <t>Conventional Strobe 
 Sounder</t>
  </si>
  <si>
    <t>AW-D316</t>
  </si>
  <si>
    <t>Conventional Sounder 
 Beacon</t>
  </si>
  <si>
    <t>AW-CFL2166</t>
  </si>
  <si>
    <t>Conventional Flash Light</t>
  </si>
  <si>
    <t>AW-EL102</t>
  </si>
  <si>
    <t>Entrance LED Indicator</t>
  </si>
  <si>
    <t>AW-BK901-100</t>
  </si>
  <si>
    <t>Beam Detector 100 meters</t>
  </si>
  <si>
    <t>AW-BK901CODER</t>
  </si>
  <si>
    <t>Beam Smoke Detector 
 Programmer</t>
  </si>
  <si>
    <t>ADDRESSABLE</t>
  </si>
  <si>
    <t>AW-FP101</t>
  </si>
  <si>
    <t>Wireless &amp; Wired 
 Addressable Fire Control 
 Panel 1 Loop</t>
  </si>
  <si>
    <t>AW-FP102</t>
  </si>
  <si>
    <t>Wireless &amp; Wired 
 Addressable Fire Control 
 Panel 2 Loops</t>
  </si>
  <si>
    <t>AW-FP103</t>
  </si>
  <si>
    <t>Wireless &amp; Wired 
 Addressable Fire Control 
 Panel 3 Loops</t>
  </si>
  <si>
    <t>AW-FP104</t>
  </si>
  <si>
    <t>Wireless &amp; Wired 
 Addressable Fire Control 
 Panel 4 Loops</t>
  </si>
  <si>
    <t>AW-FP105</t>
  </si>
  <si>
    <t>Wireless &amp; Wired 
 Addressable Fire Control 
 Panel 5 Loops</t>
  </si>
  <si>
    <t>AW-FP106</t>
  </si>
  <si>
    <t>Wireless &amp; Wired 
 Addressable Fire Control 
 Panel 6 Loops</t>
  </si>
  <si>
    <t>AW-FP107</t>
  </si>
  <si>
    <t>Wireless &amp; Wired 
 Addressable Fire Control 
 Panel 7 Loops</t>
  </si>
  <si>
    <t>AW-FP108</t>
  </si>
  <si>
    <t>Wireless &amp; Wired 
 Addressable Fire Control 
 Panel 8 Loops</t>
  </si>
  <si>
    <t>AW-FP100PR</t>
  </si>
  <si>
    <t>AW-FP100IP</t>
  </si>
  <si>
    <t>Communication Card</t>
  </si>
  <si>
    <t>AW-FP100GSM</t>
  </si>
  <si>
    <t>GSM Communication Card</t>
  </si>
  <si>
    <t>AW-FP100GM</t>
  </si>
  <si>
    <t>Graphic Monitoring 
 Software</t>
  </si>
  <si>
    <t>Additional User License</t>
  </si>
  <si>
    <t>Cloud Monitoring Software per Panel</t>
  </si>
  <si>
    <t>AW-B12052</t>
  </si>
  <si>
    <t>12V5AH (1-2 Loops)</t>
  </si>
  <si>
    <t>AW-B12172</t>
  </si>
  <si>
    <t>12V17AH (3-8 Loops)</t>
  </si>
  <si>
    <t>AW-D101</t>
  </si>
  <si>
    <t>Addressable Smoke 
 Detector w/ base</t>
  </si>
  <si>
    <t>AW-D102</t>
  </si>
  <si>
    <t>Addressable Heat Detector w/base</t>
  </si>
  <si>
    <t>AW-D103</t>
  </si>
  <si>
    <t>Addressable Smoke and 
 Heat Detector w/base</t>
  </si>
  <si>
    <t>AW-D105</t>
  </si>
  <si>
    <t>Addressable Manual Call 
 Point Resetable with Key</t>
  </si>
  <si>
    <t>AW-D106</t>
  </si>
  <si>
    <t>Addressable Strobe 
 Sounder</t>
  </si>
  <si>
    <t>AW-SSD606A</t>
  </si>
  <si>
    <t>Wireless Smoke Detector</t>
  </si>
  <si>
    <t>AW-STD606A</t>
  </si>
  <si>
    <t>Wireless Heat Detector ₱</t>
  </si>
  <si>
    <t>AW-SST606A</t>
  </si>
  <si>
    <t>Wireless Smoke &amp; Heat 
 Detector</t>
  </si>
  <si>
    <t>AW-D105A</t>
  </si>
  <si>
    <t>Wireless Strobe Sounder</t>
  </si>
  <si>
    <t>AW-D106A</t>
  </si>
  <si>
    <t>Wireless Manual Call Point</t>
  </si>
  <si>
    <t>AW-D109</t>
  </si>
  <si>
    <t>Addressable Fire Bell 6 
 Inches</t>
  </si>
  <si>
    <t>AW-D110</t>
  </si>
  <si>
    <t>Addressable Monitor 
 Module</t>
  </si>
  <si>
    <t>AW-D111</t>
  </si>
  <si>
    <t>Addressable Supervisory 
 Module</t>
  </si>
  <si>
    <t>AW-D112</t>
  </si>
  <si>
    <t>Addressable Control 
 Module</t>
  </si>
  <si>
    <t>AW-D113</t>
  </si>
  <si>
    <t>Addressable Relay Module</t>
  </si>
  <si>
    <t>AW-D114</t>
  </si>
  <si>
    <t>Isolator Module</t>
  </si>
  <si>
    <t>AW-D116</t>
  </si>
  <si>
    <t>Addressable Annunciator</t>
  </si>
  <si>
    <t>AW-D117</t>
  </si>
  <si>
    <t>Addressable Annunciator 
 LED Main Board</t>
  </si>
  <si>
    <t>AW-D118</t>
  </si>
  <si>
    <t>Addressable Annunciator 
 LED Extension Board</t>
  </si>
  <si>
    <t>AW-D119</t>
  </si>
  <si>
    <t>Addressable input and output module</t>
  </si>
  <si>
    <t>AW-D120</t>
  </si>
  <si>
    <t>Addressable Strobe 
 Sounder Base sounder base</t>
  </si>
  <si>
    <t>AW-D121</t>
  </si>
  <si>
    <t>Addressable Power 
 Transmitter</t>
  </si>
  <si>
    <t>LCPB FIRE ALARM SYSTEM</t>
  </si>
  <si>
    <t>AW-PR101</t>
  </si>
  <si>
    <t>Programmer</t>
  </si>
  <si>
    <t>AW-FP300</t>
  </si>
  <si>
    <t>Addressable Fire Alarm 
 Control Panel (LPCB)</t>
  </si>
  <si>
    <t>AW-FP300LC</t>
  </si>
  <si>
    <t>Loop Card</t>
  </si>
  <si>
    <t>AW-D301</t>
  </si>
  <si>
    <t>Addressable Smoke 
 Detector (LPCB)</t>
  </si>
  <si>
    <t>AW-D302</t>
  </si>
  <si>
    <t>Addressable Heat Detector 
 (LPCB)</t>
  </si>
  <si>
    <t>AW-D303</t>
  </si>
  <si>
    <t>Addressable Smoke and 
 Heat Detector (LPCB)</t>
  </si>
  <si>
    <t>AW-D305</t>
  </si>
  <si>
    <t>Addressable Manual Call 
 Point (LPCB)</t>
  </si>
  <si>
    <t>AW-D306</t>
  </si>
  <si>
    <t>Addressable Sounder 
 Beacon (LPCB)</t>
  </si>
  <si>
    <t>AW-D307</t>
  </si>
  <si>
    <t>Addressable Strobe Sounder Base (LPCB) sounder base</t>
  </si>
  <si>
    <t>AW-D314</t>
  </si>
  <si>
    <t>Loop Isolator (LPCB)</t>
  </si>
  <si>
    <t>AW-D315</t>
  </si>
  <si>
    <t>Addressable LPG Detector</t>
  </si>
  <si>
    <t>Conventional Sounder 
 Beacon (LPCB)</t>
  </si>
  <si>
    <t>AW-D319</t>
  </si>
  <si>
    <t>Addressable Input Output 
 Module</t>
  </si>
  <si>
    <t>AW-RP2188</t>
  </si>
  <si>
    <t>Repeater</t>
  </si>
  <si>
    <t>AW-CODER2188</t>
  </si>
  <si>
    <t>AW-CRT9000</t>
  </si>
  <si>
    <t>Graphic Monitoring 
 Computer</t>
  </si>
  <si>
    <t>FIRE TELEPHONE SYSTEM</t>
  </si>
  <si>
    <t>AW-FT599</t>
  </si>
  <si>
    <t>Addressable Fire Telephone 
 Panel</t>
  </si>
  <si>
    <t>AW-D501</t>
  </si>
  <si>
    <t>Addressable Fire Telephone 
 Jack</t>
  </si>
  <si>
    <t>AW-D502</t>
  </si>
  <si>
    <t>Conventional Fire 
 Telephone Handset</t>
  </si>
  <si>
    <t>AW-D504</t>
  </si>
  <si>
    <t>Conventional Fire 
 Telephone Jack</t>
  </si>
  <si>
    <t>AW-D505</t>
  </si>
  <si>
    <t>Addressable Fire Telephone 
 Handset</t>
  </si>
  <si>
    <t>VOICE EVACUATION SYSTEM</t>
  </si>
  <si>
    <t>AW-VP350</t>
  </si>
  <si>
    <t>Voice Evacuation Control 
 Panel</t>
  </si>
  <si>
    <t>AW-SP01</t>
  </si>
  <si>
    <t>Small Ceiling Speaker</t>
  </si>
  <si>
    <t>AW-SP02</t>
  </si>
  <si>
    <t>Big Ceiling Speaker</t>
  </si>
  <si>
    <t>AW-SP03</t>
  </si>
  <si>
    <t>Wall Mounted Speaker</t>
  </si>
  <si>
    <t>AW-SP04</t>
  </si>
  <si>
    <t>15W Water Proof Speaker</t>
  </si>
  <si>
    <t>AW-SP05</t>
  </si>
  <si>
    <t>30W Water Proof Speaker</t>
  </si>
  <si>
    <t>EXPLOSION PROOF SERIES</t>
  </si>
  <si>
    <t>AW-FD701E-UV</t>
  </si>
  <si>
    <t>UV Explosion-Proof 
 Ultraviolet Flame Detector</t>
  </si>
  <si>
    <t>AW-FD702E-IR2</t>
  </si>
  <si>
    <t>Explosion-Proof Infrared 
 Flame Detector</t>
  </si>
  <si>
    <t>AW-FD703E-UVIR2</t>
  </si>
  <si>
    <t>UVIR2 Explosion-Proof 
 Ultraviolet &amp; Infrared 
 Combined Flame Detector</t>
  </si>
  <si>
    <t>AW-FPC2X2.5</t>
  </si>
  <si>
    <t>Fire Proof Cable 2.50 sqmm</t>
  </si>
  <si>
    <t>AW-FPC2X1.5</t>
  </si>
  <si>
    <t>Fire Proof Cable 1.25 sqmm</t>
  </si>
  <si>
    <t>AW-EXM101</t>
  </si>
  <si>
    <t>Explosion-Proof Fire 
 Hydrant Button/Manual 
 Call Point</t>
  </si>
  <si>
    <t>AW-EXM102</t>
  </si>
  <si>
    <t>Explosion-Proof Emergency 
 Start/Stop-Action Button</t>
  </si>
  <si>
    <t>AW-EXM103</t>
  </si>
  <si>
    <t>Explosion Proof Safety 
 Barrier</t>
  </si>
  <si>
    <t>AW-EXS101</t>
  </si>
  <si>
    <t>Explosion Proof Fire Strobe</t>
  </si>
  <si>
    <t>AW-EXS102</t>
  </si>
  <si>
    <t>Explosion Weather Proof 
 Strobe Sounder</t>
  </si>
  <si>
    <t>AW-EXD101</t>
  </si>
  <si>
    <t>Explosion Proof Optical 
 Smoke Detector</t>
  </si>
  <si>
    <t>AW-EXD102</t>
  </si>
  <si>
    <t>Explosion Proof Heat 
 Detector</t>
  </si>
  <si>
    <t>AW-EXD103</t>
  </si>
  <si>
    <t>Explosion Proof Smoke and 
 Heat Combind Detector</t>
  </si>
  <si>
    <t>AW-EXD104</t>
  </si>
  <si>
    <t>Explosion Proof Gas 
 Detector</t>
  </si>
  <si>
    <t>GAS SUPRESSION SYSTEM</t>
  </si>
  <si>
    <t>AW-GEC2159</t>
  </si>
  <si>
    <t>Automatic Fire Extinguisher 
 Control Panel</t>
  </si>
  <si>
    <t>AW-MS2158</t>
  </si>
  <si>
    <t>Maintenance Switch</t>
  </si>
  <si>
    <t>AW-GD201</t>
  </si>
  <si>
    <t>Manual Release Station</t>
  </si>
  <si>
    <t>AW-GD202</t>
  </si>
  <si>
    <t>Abort Switch</t>
  </si>
  <si>
    <t>AW-GRS2158</t>
  </si>
  <si>
    <t>Gas Release Warning 
 Signage</t>
  </si>
  <si>
    <t>Wireless Conventional Fire Alarm System</t>
  </si>
  <si>
    <t>AW-CFP21662W</t>
  </si>
  <si>
    <t>2 zone Wireless Conventional fire alarm panel</t>
  </si>
  <si>
    <t>EXCLUSIVE OF FREIGHT SHIPPING, PLS ADD</t>
  </si>
  <si>
    <t>ASEWARE INTERNATIONAL</t>
  </si>
  <si>
    <t>AW-CFP21664W</t>
  </si>
  <si>
    <t>4 zone Wireless Conventional fire alarm panel</t>
  </si>
  <si>
    <t>Addressablel strobe sounder with Wireless transmitter</t>
  </si>
  <si>
    <t>AW-D135W</t>
  </si>
  <si>
    <t>Wireless Addressable manual call point</t>
  </si>
  <si>
    <t>Wireless Battery Heat Detector</t>
  </si>
  <si>
    <t>Wireless Battery Smoke Detector</t>
  </si>
  <si>
    <t>Wireless Battery Smoke and Heat Detector</t>
  </si>
  <si>
    <t>Addressable Programmer</t>
  </si>
  <si>
    <t>FF</t>
  </si>
  <si>
    <t>ITEM NAME (NO BATTERY INCLUDED, UNLESS STATED)</t>
  </si>
  <si>
    <t>UPDATED AMOUNT
(vat ex)</t>
  </si>
  <si>
    <r>
      <rPr>
        <rFont val="Calibri"/>
        <b/>
        <color theme="1"/>
        <sz val="8.0"/>
      </rPr>
      <t>Small Volume</t>
    </r>
    <r>
      <rPr>
        <rFont val="Calibri"/>
        <b/>
        <color theme="1"/>
        <sz val="8.0"/>
      </rPr>
      <t xml:space="preserve">
(50% Mark-Up)</t>
    </r>
  </si>
  <si>
    <r>
      <rPr>
        <rFont val="Calibri"/>
        <b/>
        <color theme="1"/>
        <sz val="8.0"/>
      </rPr>
      <t xml:space="preserve">Big Volume
</t>
    </r>
    <r>
      <rPr>
        <rFont val="Calibri"/>
        <b/>
        <color theme="1"/>
        <sz val="8.0"/>
      </rPr>
      <t>(30% Mark-Up)</t>
    </r>
  </si>
  <si>
    <r>
      <rPr>
        <rFont val="Calibri"/>
        <color theme="1"/>
        <sz val="8.0"/>
      </rPr>
      <t xml:space="preserve">Small Volume
</t>
    </r>
    <r>
      <rPr>
        <rFont val="Calibri"/>
        <color theme="1"/>
        <sz val="8.0"/>
      </rPr>
      <t>(30% Mark-Up)</t>
    </r>
  </si>
  <si>
    <r>
      <rPr>
        <rFont val="Calibri"/>
        <color theme="1"/>
        <sz val="8.0"/>
      </rPr>
      <t xml:space="preserve">Big Volume
</t>
    </r>
    <r>
      <rPr>
        <rFont val="Calibri"/>
        <color theme="1"/>
        <sz val="8.0"/>
      </rPr>
      <t>(20% Mark-Up)</t>
    </r>
  </si>
  <si>
    <r>
      <rPr>
        <rFont val="Calibri"/>
        <color theme="1"/>
        <sz val="8.0"/>
      </rPr>
      <t xml:space="preserve">Small Volume
</t>
    </r>
    <r>
      <rPr>
        <rFont val="Calibri"/>
        <color theme="1"/>
        <sz val="8.0"/>
      </rPr>
      <t>(15% Mark-Up)</t>
    </r>
  </si>
  <si>
    <r>
      <rPr>
        <rFont val="Calibri"/>
        <color theme="1"/>
        <sz val="8.0"/>
      </rPr>
      <t xml:space="preserve">Big Volume
</t>
    </r>
    <r>
      <rPr>
        <rFont val="Calibri"/>
        <color theme="1"/>
        <sz val="8.0"/>
      </rPr>
      <t>(10% Mark-Up)</t>
    </r>
  </si>
  <si>
    <t>INTELLIGENT CONTROL PANEL</t>
  </si>
  <si>
    <t xml:space="preserve">EN </t>
  </si>
  <si>
    <t>GST100</t>
  </si>
  <si>
    <t>INTELLIGENT FIRE ALARM PANEL</t>
  </si>
  <si>
    <t>SINGLE LOOP PANEL WITH CAPACITY OF 128 ADDRESSABLE DEVICES, 8 ZONE, BUILT-IN PRINTER, 2 BELL CIRCUIT, INTEGRATED PSU WITH BATTERY CHARGER, EXCLUDING BATTERIES.</t>
  </si>
  <si>
    <t>P-9943</t>
  </si>
  <si>
    <t>NETWORK CARD</t>
  </si>
  <si>
    <t>RS485 NETWORK CARD FOR GST100, SERIAL CONNECTION, 1200 METERS NETWORK RANGE,</t>
  </si>
  <si>
    <t>GST200N-1</t>
  </si>
  <si>
    <t>INTELLIGENT FIRE ALARM CONTROL PANEL</t>
  </si>
  <si>
    <t>SINGLE LOOP WITH CAPACITY OF 235 DEVICES. FLUSH-MOUNT NEW STRUCTURE. 30 ZONES, INTEGRATED WIDE RANGE PSU (100-240V) WITH BATTERY CHARGER, EXCLUDING BATTERIES (CERTIFIED BY LPCB)</t>
  </si>
  <si>
    <t>GST200N-2</t>
  </si>
  <si>
    <t>TWO LOOPS WITH CAPACITY OF 477 DEVICES. FLUSH-MOUNT NEW STRUCTURE. 30 ZONES, INTEGRATED WIDE RANGE PSU (100-240V) WITH BATTERY CHARGER, EXCLUDING BATTERIES (CERTIFIED BY LPCB)</t>
  </si>
  <si>
    <t>LC200</t>
  </si>
  <si>
    <t>SINGLE LOOP CARD</t>
  </si>
  <si>
    <t>SINGLE LOOP CARD FOR GST200 SERIES, CAPACITY OF 242 DEVICES</t>
  </si>
  <si>
    <t>P-9901A</t>
  </si>
  <si>
    <t>MICRO PRINTER</t>
  </si>
  <si>
    <t>PANEL PRINTER FOR GST200 SERIES</t>
  </si>
  <si>
    <t>P-9905</t>
  </si>
  <si>
    <t>PRINTER INTERFACE</t>
  </si>
  <si>
    <t>INTERFACING WITH EXTERNAL USB PRINTER FOR GST200 SERIES</t>
  </si>
  <si>
    <t>P-9930</t>
  </si>
  <si>
    <t>COMMUNICATION CARD</t>
  </si>
  <si>
    <t>COMPATIBLE WITH USB PORT AND SERIAL PORT, RS232 COMMUNICATION BOARD OF GST200 SERIES, FOR SYSTEM COMMISSIONING AND GMC CONNECTION</t>
  </si>
  <si>
    <t>P-9930ModBus</t>
  </si>
  <si>
    <t>MODBUS COMMUNICATION CARD</t>
  </si>
  <si>
    <t>MODBUS COMMUNICATION CARD FOR INTEGRATING GST200 SERIES PANEL INTO BMS SYSTEM IN RS232</t>
  </si>
  <si>
    <t>P-9940A</t>
  </si>
  <si>
    <t>CLASS A RS485 NETWORK CARD</t>
  </si>
  <si>
    <t>RS485 NETWORK CARD FOR GST200 SERIES PANEL AND GST-NRP00, MAXIMUM 1200 METERS, CLASS A CONNECTION</t>
  </si>
  <si>
    <t>P-9960</t>
  </si>
  <si>
    <t>CLASS B CAN NETWORK CARD</t>
  </si>
  <si>
    <t>CAN NETWORK CARD FOR GST200 SERIES PANEL , MAXIMUM 3000 METERS, 110 PANELS WITHIN EACH BRANCH</t>
  </si>
  <si>
    <t>P-9960A</t>
  </si>
  <si>
    <t>CLASS A CAN NETWORK CARD</t>
  </si>
  <si>
    <t>CAN NETWORK CARD FOR GST200 SERIES PANEL, MAXIMUM 3000 METERS, CLASS A CONNECTION</t>
  </si>
  <si>
    <t>GST-IFP8</t>
  </si>
  <si>
    <t>MODULARIZED 8 LOOP WITH CAPACITY OF 1936 DEVICES. FLUSH-MOUNT NEW STRUCTURE. 140 ZONE, 2 BELL CIRCUIT, BUILT-IN PRINTER, INTEGRATED PSU WITH BATTERY CHARGER, EXCLUDING BATTERIES, 1 LOOP CARD CONFIGURED AS STANDARD(2 LOOPS) (CERTIFIED BY LPCB)</t>
  </si>
  <si>
    <t>GST-IFP8SG</t>
  </si>
  <si>
    <t>LCIFP8</t>
  </si>
  <si>
    <t>DUAL LOOP CARD</t>
  </si>
  <si>
    <t>DUAL LOOP CARD FOR GST-IFP8, CAPACITY OF 484 DEVICES</t>
  </si>
  <si>
    <t>P-9904</t>
  </si>
  <si>
    <t>INTERFACING WITH EXTERNAL USB PRINTER, FOR GST-IFP8</t>
  </si>
  <si>
    <t>P-9935</t>
  </si>
  <si>
    <t>COMPATIBLE WITH USB PORT AND SERIAL PORT, RS232 COMMUNICATION BOARD OF GST-IFP8, FOR SYSTEM COMMISSIONING AND GMC CONNECTION</t>
  </si>
  <si>
    <t>P-9935ModBus</t>
  </si>
  <si>
    <t>RS232 MODBUS COMMUNICATION CARD</t>
  </si>
  <si>
    <t>MODBUS COMMUNICATION CARD FOR INTEGRATING GST-IFP8 PANEL INTO BMS SYSTEM IN RS232</t>
  </si>
  <si>
    <t>P-9945A</t>
  </si>
  <si>
    <t>LOOP NETWORK CARD</t>
  </si>
  <si>
    <t>RS485 NETWORK CARD FOR GST-IFP8 TO CONNECT WITH GST CONTROL PANELS OR GST-NRP01, CLASS A CONNECTION, 1500 METRES BETWEEN PANELS</t>
  </si>
  <si>
    <t>P-9965</t>
  </si>
  <si>
    <t>CAN NETWORK CARD FOR GST-IFP8, MAXIMUM 3000 METERS, 110 PANELS WITHIN EACH BRANCH</t>
  </si>
  <si>
    <t>P-9945RP</t>
  </si>
  <si>
    <t>REPEATER CARD</t>
  </si>
  <si>
    <t>RS485 REPEATER CARD FOR GST-IFP8</t>
  </si>
  <si>
    <t>GST852RP</t>
  </si>
  <si>
    <t>LCD REPEATER PANEL</t>
  </si>
  <si>
    <t>PASSIVE LCD REPEATER. COMPATIBLE WITH GST100, GST200 SERIES, GST5000 SERIES AND GST-IFP8</t>
  </si>
  <si>
    <t>GST-NRP00</t>
  </si>
  <si>
    <t>NETWORK REPEATER PANEL</t>
  </si>
  <si>
    <t>ACTIVE REPEATER WITH FULL FUNCTION CONTROL. COMPATIBLE WITH GST200 SERIES, GST5000 SERIES AND GST-IFP8 PANEL, ADDITIONAL NETWORK CARD NEED TO BE ORDERED</t>
  </si>
  <si>
    <t>GST8903</t>
  </si>
  <si>
    <t>INTELLIGENT GRAPHIC REPEATER PANEL</t>
  </si>
  <si>
    <t>GRAPHIC REPEATER PANEL MAIN BOARD AND INDICATION BOARD ONLY, 99 ZONE/DEVICE ALARM INDICATION LED</t>
  </si>
  <si>
    <t>GST8903-A1</t>
  </si>
  <si>
    <t>CUSTOMIZED GRAPHIC REPEATER PANEL WITH A1 CASE</t>
  </si>
  <si>
    <t>GST8903-A2</t>
  </si>
  <si>
    <t>CUSTOMIZED GRAPHIC REPEATER PANEL WITH A2 CASE</t>
  </si>
  <si>
    <t>GST8903-A3</t>
  </si>
  <si>
    <t>CUSTOMIZED GRAPHIC REPEATER PANEL WITH A3 CASE</t>
  </si>
  <si>
    <t>P-9903</t>
  </si>
  <si>
    <t>LOOP RELAY MODULE</t>
  </si>
  <si>
    <t>EXTEND LOOP DISTANCE AND INCREASE CURRENT CAPACITY, 24VDC REQUIRED</t>
  </si>
  <si>
    <t>CAN100S</t>
  </si>
  <si>
    <t>CAN RELAY</t>
  </si>
  <si>
    <t>RELAY MODULE TO EXPAND CAN NETWORK DISTANCE FOR 3000 METERS MORE</t>
  </si>
  <si>
    <t>CAN100H-4</t>
  </si>
  <si>
    <t>CAN HUB</t>
  </si>
  <si>
    <t>CAN NETWORK HUB, 4 ROUTES</t>
  </si>
  <si>
    <t>CAN100H-8</t>
  </si>
  <si>
    <t>CAN NETWORK HUB, 8 ROUTES</t>
  </si>
  <si>
    <t>CAN100H-12</t>
  </si>
  <si>
    <t>CAN NETWORK HUB, 12 ROUTES</t>
  </si>
  <si>
    <t>CAN100H-16</t>
  </si>
  <si>
    <t>CAN NETWORK HUB, 16 ROUTES</t>
  </si>
  <si>
    <t>CAN100F</t>
  </si>
  <si>
    <t>CAN-FIBRE CONVERTOR</t>
  </si>
  <si>
    <t>CONVERTING BETWEEN CAN AND FIBRE-OPTIC SIGNALS</t>
  </si>
  <si>
    <t>INTELLIGENT DETECTORS</t>
  </si>
  <si>
    <t>DI-9101E</t>
  </si>
  <si>
    <t>INTELLIGENT COMBINATION HEAT PHOTOELECTRIC SMOKE DETECTOR</t>
  </si>
  <si>
    <t>INTELLIGENT COMBINATION HEAT PHOTOELECTRIC SMOKE DETECTOR, WITH REMOTE INDICATOR OUTPUT AND MAGNETIC TEST FUNCTION, WITHOUT BASE (CERTIFIED BY LPCB)</t>
  </si>
  <si>
    <t>DI-9102E</t>
  </si>
  <si>
    <t>INTELLIGENT PHOTOELECTRIC SMOKE DETECTOR</t>
  </si>
  <si>
    <t>INTELLIGENT PHOTOELECTRIC SMOKE DETECTOR, WITH REMOTE INDICATOR OUTPUT AND MAGNETIC TEST FUNCTION, WITHOUT BASE (CERTIFIED BY LPCB)</t>
  </si>
  <si>
    <t>DI-9103E</t>
  </si>
  <si>
    <t>INTELLIGENT RATE OF RISE AND FIXED TEMPERATURE HEAT DETECTOR</t>
  </si>
  <si>
    <t>INTELLIGENT RATE OF RISE AND FIXED TEMPERATURE HEAT DETECTOR, PROGRAMMABLE A1R/A2S/BS ALARM, WITH REMOTE INDICATOR OUTPUT AND MAGNETIC TEST FUNCTION, WITHOUT BASE(CERTIFIED BY LPCB)</t>
  </si>
  <si>
    <t>DB-01</t>
  </si>
  <si>
    <t>COMMON DETECTOR BASE</t>
  </si>
  <si>
    <t>COMMON DETECTOR BASE FOR DI-910XE SERIES DETECTORS AND FOR DC-910XE SERIES DETECTORS USING EOLR</t>
  </si>
  <si>
    <t>DB-01-B</t>
  </si>
  <si>
    <t>Common Detector Base</t>
  </si>
  <si>
    <t>Common Detector Base for DI-910xE Series Detectors and for DC-910xE series Detectors using EOLR，Black Color</t>
  </si>
  <si>
    <t>I-9104</t>
  </si>
  <si>
    <t>INTELLIGENT ULTRAVIOLET FLAME DETECTOR</t>
  </si>
  <si>
    <t>INTELLIGENT ULTRA-VIOLET FLAME DETECTOR, WITHOUT BASE, COMPATIBLE BASE DZ-03</t>
  </si>
  <si>
    <t>DI-9101E-B</t>
  </si>
  <si>
    <t>Intelligent Combination Heat Photoelectric Smoke Detector</t>
  </si>
  <si>
    <t>Intelligent Combination Heat Photoelectric Smoke Detector, With Remote Indicator Output and Magnetic Test Function,Without base, Black Color  (Certified by LPCB)</t>
  </si>
  <si>
    <t>DZ-03</t>
  </si>
  <si>
    <t>COMMON DETECTOR BASE FOR I/C SERIES DETECTORS</t>
  </si>
  <si>
    <t>I-9105R</t>
  </si>
  <si>
    <t>INTELLIGENT REFLECTIVE BEAM DETECTOR</t>
  </si>
  <si>
    <t>INTELLIGENT REFLECTIVE BEAM DETECTOR WITH 4 PIECES REFLECTORS, CAPABLE USED AS CONVENTIONAL DETECTOR, FIRE AND FAULT SIGNAL RELAYS AVAILABLE, 24VDC REQUIRED, DETECTION RANGE 8-100 METERS (CERTIFIED BY LPCB)</t>
  </si>
  <si>
    <t>DI-9105E</t>
  </si>
  <si>
    <t xml:space="preserve">Intelligent Reflective Beam Detector </t>
  </si>
  <si>
    <t>Intelligent Reflective Beam Detector with 4 pieces Reflectors, Loop powered,integral
 visible laser pointer and 2 bits digital tube for easy alignment. Detection Range
 5-100 Meters (Certified by LPCB)</t>
  </si>
  <si>
    <t>RF-9105R</t>
  </si>
  <si>
    <t>Reflector</t>
  </si>
  <si>
    <t>optional accessories for beam dectectors to enlarge the reflective area</t>
  </si>
  <si>
    <t>NRM-9105</t>
  </si>
  <si>
    <t>Non-reflective mask</t>
  </si>
  <si>
    <t>optional accessories for reflector, paste it on refector to reduce the reflective area for the detection distance between beam detector and reflector abvoe 5 meters less than 10 meters</t>
  </si>
  <si>
    <t>I-9602LW-LPG</t>
  </si>
  <si>
    <t>ADDRESSABLE GAS DETECTOR FOR LPG</t>
  </si>
  <si>
    <t>AVAILABLE FOR LPG ON ORDER, 24VDC POWERED, WITH LOCAL BUZZER ALARM</t>
  </si>
  <si>
    <t>I-9602LW-NG</t>
  </si>
  <si>
    <t>ADDRESSABLE GAS DETECTOR FOR NATURAL GAS</t>
  </si>
  <si>
    <t>AVAILABLE FOR NATURAL GAS ON ORDER, 24DC POWERED, WITH LOCAL BUZZER ALARM</t>
  </si>
  <si>
    <t>I-9602LW-CG</t>
  </si>
  <si>
    <t>ADDRESSABLE GAS DETECTOR FOR COAL GAS</t>
  </si>
  <si>
    <t>AVAILABLE FOR COAL GAS ON ORDER, 24DC POWERED, WITH LOCAL BUZZER ALARM</t>
  </si>
  <si>
    <t>P-9910B</t>
  </si>
  <si>
    <t>HAND HELD PROGRAMMER</t>
  </si>
  <si>
    <t>PORTABLE PROGRAMMING TOOL FOR ADDRESSING, PRESETTING AND TESTING OF DEVICES</t>
  </si>
  <si>
    <t>INTELLIGENT MANUAL CALL POINT</t>
  </si>
  <si>
    <t>DI-9204E</t>
  </si>
  <si>
    <t>DIGITAL MANUAL CALL POINT</t>
  </si>
  <si>
    <t>FLUSH MOUNT RESETTABLE (NON-BREAKING GLASS), SUPPLIED WITH SURFACE MOUNT BACK BOX AND SPECIAL RESET KEY,(CERTIFIED BY LPCB)</t>
  </si>
  <si>
    <t>D-92FC</t>
  </si>
  <si>
    <t>PROTECTIVE FLIP COVER</t>
  </si>
  <si>
    <t>PROTECTS CALL POINT FROM ACCIDENTAL OPERATION, SUITABLE FOR DI-9204E, DC-9204E, DI-M9204 AND DC-M9204</t>
  </si>
  <si>
    <t>D-92WPB</t>
  </si>
  <si>
    <t>WATER PROOF BOX</t>
  </si>
  <si>
    <t>WATER PROOF BOX SUITABLE FOR DI-9204E, DC-9204E, DI-M9204 AND DC-M9204, IP66</t>
  </si>
  <si>
    <t>INTELLIGENT SOUNDERS</t>
  </si>
  <si>
    <t>I-9401N</t>
  </si>
  <si>
    <t>ADDRESSABLE SOUDER STROBE</t>
  </si>
  <si>
    <t>ADDRESSABLE COMBINED SOUNDER AND STROBE, 24VDC REQUIRED</t>
  </si>
  <si>
    <t>I-9403</t>
  </si>
  <si>
    <t>INTELLIGENT SOUNDER STROBE</t>
  </si>
  <si>
    <t>ADDRESSABLE SOUNDER WITH VISIBLE INDICATOR, 16 TONES, HIGH/LOW CONSUMPTION MODES, CAN BE LOOP POWERED OR 24VDC POWERED, 83-89DB (CERTIFIED BY LPCB)</t>
  </si>
  <si>
    <t>I-9404</t>
  </si>
  <si>
    <t>INTELLIGENT SOUNDER</t>
  </si>
  <si>
    <t>ADDRESSABLE SOUNDER, 16 TONES, HIGH/LOW CONSUMPTION MODES, CAN BE LOOP POWERED OR 24VDC POWERED, 83-89DB (CERTIFIED BY LPCB)</t>
  </si>
  <si>
    <t>C-94DB</t>
  </si>
  <si>
    <t>DEEP BASE</t>
  </si>
  <si>
    <t>DEEP BASE OF I-9403 I-9404 C-9403 C-9404 FOR SURFACE CABLE ENTRY
  (CERTIFIED BY LPCB)</t>
  </si>
  <si>
    <t>DI-9405</t>
  </si>
  <si>
    <t>ADDRESSABLE BASE MOUNT SOUNDER</t>
  </si>
  <si>
    <t>SANDWICH STRUCTURE FOR EASY INSTALLATION FOR "D" SERIES INTELLIGENT DETECTORS (CERTIFIED BY LPCB)</t>
  </si>
  <si>
    <t>DI-9406</t>
  </si>
  <si>
    <t>ADDRESSABLE BASE MOUNT SOUNDER STROBE</t>
  </si>
  <si>
    <t>SANDWICH STRUCTURE FOR EASY INSTALLATION FOR "D“ SERIES INTELLIGENT DETECTORS (CERTIFIED BY LPCB)</t>
  </si>
  <si>
    <t>INTELLIGENT MODULES</t>
  </si>
  <si>
    <t>I-9300</t>
  </si>
  <si>
    <t>ADDRESSABLE INPUT MODULE</t>
  </si>
  <si>
    <t>SINGLE INPUT MODULE (CERTIFIED BY LPCB)</t>
  </si>
  <si>
    <t>I-9300S</t>
  </si>
  <si>
    <t>ADDRESSABLE INPUT INTERFACE</t>
  </si>
  <si>
    <t>LOOP POWERED INPUT INTERFACE, 50MM X 44MM X 17MM</t>
  </si>
  <si>
    <t>I-9301</t>
  </si>
  <si>
    <t>ADDRESSABLE SINGLE OUTPUT MODULE</t>
  </si>
  <si>
    <t>SINGLE OUTPUT MODULE, PROVIDES DRY CONTACT (LOOP POWERED) OR ACTIVE OUTPUT (24VDC REQUIRED, CABLE MONITORED) (CERTIFIED BY LPCB)</t>
  </si>
  <si>
    <t>I-9301S</t>
  </si>
  <si>
    <t>ADDRESSABLE OUTPUT INTERFACE</t>
  </si>
  <si>
    <t>OUTPUT INTERFACE PROVIDING 24VDC OUTPUT AND CABLE MONITORING. 24VDC REQUIRED, 50MM X 44MM X 17MM</t>
  </si>
  <si>
    <t>I-9303</t>
  </si>
  <si>
    <t>DUAL-WAY INPUT/OUTPUT MODULE, 24VDC REQUIRED</t>
  </si>
  <si>
    <t>I-9319</t>
  </si>
  <si>
    <t>ADDRESSABLE ZONE MONITOR UNIT</t>
  </si>
  <si>
    <t>INPUT MODULE FOR FAULT AND ALARM MONITORING, CAPABLE CONNECT CONVENTIONAL DETECTORS INTO GST ADDRESSABLE SYSTEM. 24VDC REQUIRED (CERTIFIED BY LPCB)</t>
  </si>
  <si>
    <t>DI-9309</t>
  </si>
  <si>
    <t>ADDRESSABLE MULTI-CHANNEL INTERFACE</t>
  </si>
  <si>
    <t>INDIVIDUAL CONTROL FOR 2 DRY-CONTACT OUTPUTS AND 1-16 INPUTS, 24VDC REQUIRED, WITHOUT CASE</t>
  </si>
  <si>
    <t>DC-9503E</t>
  </si>
  <si>
    <t>LOOP ISOLATOR</t>
  </si>
  <si>
    <t>ZONAL SHORT CIRCUIT LOOP ISOLATOR (UPGRADE CIRCUIT, MAX. 128 PER LOOP) (CERTIFIED BY LPCB)</t>
  </si>
  <si>
    <t>DC-9504E</t>
  </si>
  <si>
    <t>BASE MOUNT SHORT CIRCUIT ISOLATOR</t>
  </si>
  <si>
    <t>BASE MOUNTED ISOLATOR FOR DI-910XE SERIES DETECTORS</t>
  </si>
  <si>
    <t>C-9302</t>
  </si>
  <si>
    <t>INTERPOSING RELAY MODULE</t>
  </si>
  <si>
    <t>AC CONTROL RELAY FOR POWER SWITCHING</t>
  </si>
  <si>
    <t>DI-9300E</t>
  </si>
  <si>
    <t>DIGITAL SINGLE INPUT MODULE</t>
  </si>
  <si>
    <t>LOOP POWERED, DIN-RAIL MOUNT OR SURFACE MOUNT, MONITOR N/O OR N/C DRY CONTACT INPUT WITH CABLE SUPERVISED FUNCTION. (CERTIFIED BY LPCB)</t>
  </si>
  <si>
    <t>DI-9301E</t>
  </si>
  <si>
    <t>DIGITAL SINGLE INPUT AND OUTPUT MODULE</t>
  </si>
  <si>
    <t>LOOP POWERED, DIN-RAIL MOUNT OR SURFACE MOUNT, PROVIDE N/O DRY CONTACT OUTPUT. (CERTIFIED BY LPCB)</t>
  </si>
  <si>
    <t>DI-9302E</t>
  </si>
  <si>
    <t>High Voltage Relay Module</t>
  </si>
  <si>
    <t>Loop powered, Din-rail or surface mounted, provides two groups dry contact output
 (N/O COM N/C), relay capacity 220VAC /5A, also possible receives switch signal (dry contact, either N/O or N/C) from field equipment</t>
  </si>
  <si>
    <t>DI-9305E</t>
  </si>
  <si>
    <t>DIGITAL SINGLE RISER OUTPUT MODULE</t>
  </si>
  <si>
    <t>LOOP POWERED, DIN-RAIL MOUNT OR SURFACE MOUNT, PROVIDE I/O DRY CONTACT OUTPUT. (CERTIFIED BY LPCB)</t>
  </si>
  <si>
    <t>DI-9319E</t>
  </si>
  <si>
    <t>DIGITAL ZONE MONITOR MODULE</t>
  </si>
  <si>
    <t>INPUT MODULE FOR FAULT AND ALARM MONITORING, DIN-RAIL MOUNT OR SURFACE MOUNT, CAPABLE CONNECT CONVENTIONAL DETECTORS INTO ADDRESSABLE SYSTEM, PROVIDE N/O OR N/C DRY CONTACT FIRE ALARM OUTPUT , (CERTIFIED BY LPCB)</t>
  </si>
  <si>
    <t>LOOP ISOLATOR MODULE</t>
  </si>
  <si>
    <t>DIN-RAIL MOUNT OR SURFACE MOUNT, ZONAL SHORT CIRCUIT LOOP ISOLATOR (MAX. 128 PER LOOP) (CERTIFIED BY LPCB)</t>
  </si>
  <si>
    <t>GST-MBX22</t>
  </si>
  <si>
    <t>MODULE BOX</t>
  </si>
  <si>
    <t>OPTIONAL ACCESSOIRES FOR D SERIES DIN-RAIL MOUNT MODULES CENTRALIZE INSTALLATION, INCLUDE MOUNTING STRIP AND CABLE TRUNKING. ABLE TO STORE UP TO 10 PCS SMALL SIZE OR 6 PCS BIG SIZE MODULES,</t>
  </si>
  <si>
    <t>GST-MBX29</t>
  </si>
  <si>
    <t>OPTIONAL ACCESSOIRES FOR D SERIES DIN-RAIL MOUNT MODULES CENTRALIZE INSTALLATION, INCLUDE MOUNTING STRIP AND CABLE TRUNKING.ABLE TO STORE UP TO 20 PCS SMALL SIZE OR 12 PCS BIG SIZE MODULES.</t>
  </si>
  <si>
    <t>D-93TC1</t>
  </si>
  <si>
    <t>DIN-RAIL MODULE TRANSPARENT COVER 1U</t>
  </si>
  <si>
    <t>TRANSPARENT PROTECTION COVER FOR DIN-RAIL MOUNT SINGLE INPUT MODULE OR LOOP ISOLATOR MODULE</t>
  </si>
  <si>
    <t>D-93TC2</t>
  </si>
  <si>
    <t>DIN-RAIL MODULE TRANSPARENT COVER 2U</t>
  </si>
  <si>
    <t>TRANSPARENT PROTECTION COVER FOR DIN-RAIL MOUNT SINGLE INPUT AND OUTPUT,SINGLE RISER OR ZONE MONITOR MODULE</t>
  </si>
  <si>
    <t>B-9310</t>
  </si>
  <si>
    <t>SURFACE MOUNTING BOXES FOR MODULES</t>
  </si>
  <si>
    <t>SURFACE MOUNT BACK BOX FOR MODULES</t>
  </si>
  <si>
    <t>I-9314</t>
  </si>
  <si>
    <t>INTELLIGENT DOOR LAMP</t>
  </si>
  <si>
    <t>PROGRAMMABLE ALARM INDICATION LINKED TO ANY ONE OR GROUP OF DEVICES.</t>
  </si>
  <si>
    <t>C-9314P</t>
  </si>
  <si>
    <t>PASSIVE REMOTE INDICATOR</t>
  </si>
  <si>
    <t>COMPATIBLE WITH D SERIES AND I/C SERIES DETECTORS</t>
  </si>
  <si>
    <t>INTELLIGENT SOFTWARE</t>
  </si>
  <si>
    <t>GST-GMC3.0</t>
  </si>
  <si>
    <t>GRAPHIC MONITOR CENTER</t>
  </si>
  <si>
    <t>COMPUTER BASED SOFTWARE, ENABLING COMPLETE COLOUR GRAPHIC CONTROL AND DISPLAY SYSTEM, PROVIDING A WINDOW ON TO THE FIRE ALARM SYSTEM, COMPATIBLE WITH GST-IFP8 AND GST200 SERIES PANEL, COMPUTER NOT INCLUDED</t>
  </si>
  <si>
    <t>DEF-KEY</t>
  </si>
  <si>
    <t>USB DONGLE</t>
  </si>
  <si>
    <t>DONGLE KEY,ACCESS CONTROL OF GST DEFINITION SOFTWARE (3.0 AND LATER VERSION OR GST-IFP4-DEF</t>
  </si>
  <si>
    <t>DEF-KEY-TIMER</t>
  </si>
  <si>
    <t>DONGLE KEY, WITH TIMER FUNCTION,ACCESS CONTROL OF GST DEFINITION SOFTWARE (3.0 AND LATER VERSION) OR GST-IFP4-DEF</t>
  </si>
  <si>
    <t>CONVENTIONAL CONTROL PANEL</t>
  </si>
  <si>
    <t>GST101</t>
  </si>
  <si>
    <t>CONVENTIONAL FIRE ALARM CONTROL PANEL</t>
  </si>
  <si>
    <t>1 ZONE, 2 SOUNDER CIRCUIT, 1 FIRE OUTPUT, 1 FAULT OUTPUT, BUILT-IN BATTERY CHARGER, EXCLUDING BATTERIES</t>
  </si>
  <si>
    <t>GST102A</t>
  </si>
  <si>
    <t>2 ZONE, 3 PROGRAMMABLE SOUNDER CIRCUIT, REPEATER OUTPUT AGAINST PER ZONE, 1 FIRE OUTPUT, 1 FAULT OUTPUT, BUILT-IN BATTERY CHARGER, EXCLUDING BATTERIES (CERTIFIED BY LPCB)</t>
  </si>
  <si>
    <t>RB102A</t>
  </si>
  <si>
    <t>RELAY BOARD</t>
  </si>
  <si>
    <t>RELAY BOARD FOR GST102A, FOR ZONAL FAULT AND FIRE ALARM SIGNAL OUTPUT</t>
  </si>
  <si>
    <t>GST104A</t>
  </si>
  <si>
    <t>4 ZONE, 3 PROGRAMMABLE SOUNDER CIRCUIT, REPEATER OUTPUT AGAINST PER ZONE, 1 FIRE OUTPUT, 1 FAULT OUTPUT, BUILT-IN BATTERY CHARGER, EXCLUDING BATTERIES (CERTIFIED BY LPCB)</t>
  </si>
  <si>
    <t>RB104A</t>
  </si>
  <si>
    <t>RELAY BOARD FOR GST104A, FOR ZONAL FAULT AND FIRE ALARM SIGNAL OUTPUT</t>
  </si>
  <si>
    <t>GST108A</t>
  </si>
  <si>
    <t>8 ZONE, 3 PROGRAMMABLE SOUNDER CIRCUIT, REPEATER OUTPUT AGAINST PER ZONE, 1 FIRE OUTPUT, 1 FAULT OUTPUT, BUILT-IN BATTERY CHARGER, EXCLUDING BATTERIES (CERTIFIED BY LPCB)</t>
  </si>
  <si>
    <t>ENCODED AT KINGDEE</t>
  </si>
  <si>
    <t>AVR WITH SURGE</t>
  </si>
  <si>
    <t>BACK-UP BATTERY (per piece)</t>
  </si>
  <si>
    <t>RB108A</t>
  </si>
  <si>
    <t>RELAY BOARD FOR GST108A, FOR ZONAL FAULT AND FIRE ALARM SIGNAL OUTPUT</t>
  </si>
  <si>
    <t>GST116A</t>
  </si>
  <si>
    <t>16 ZONE, 4 PROGRAMMABLE SOUNDER CIRCUIT, REPEATER OUTPUT AGAINST PER ZONE, 1 FIRE OUTPUT, 1 FAULT OUTPUT, BUILT-IN BATTERY CHARGER, EXCLUDING BATTERIES. THE RELAY BOARD WITH IS AN OPTIONAL UNIT ON ORDER. THE PANEL CAN ONLY HAVE ONE OF THE EXTENSION BOARD OR RELAY BOARD. (CERTIFIED BY LPCB)</t>
  </si>
  <si>
    <t>RB116A</t>
  </si>
  <si>
    <t>RELAY BOARD FOR GST116A, FOR ZONAL FAULT AND FIRE ALARM SIGNAL OUTPUT</t>
  </si>
  <si>
    <t>GST-RP16</t>
  </si>
  <si>
    <t>CONVENTIONAL REPEATER PANEL</t>
  </si>
  <si>
    <t>16 ZONES ALARM AND GENERAL FAULT INDICATION, COMPATIBLE WITH GST102A, GST104A, GST108A AND GST116A PANELS</t>
  </si>
  <si>
    <t>CONVENTIONAL DETECTORS</t>
  </si>
  <si>
    <t>C-9104</t>
  </si>
  <si>
    <t>CONVENTIONAL ULTRAVIOLET FLAME DETECTOR</t>
  </si>
  <si>
    <t>CONVENTIONAL ULTRAVIOLET FLAME DETECTOR, WITHOUT BASE</t>
  </si>
  <si>
    <t>DC-9101E</t>
  </si>
  <si>
    <t>CONVENTIONAL COMBINATION HEAT PHOTOELECTRIC SMOKE DETECTOR</t>
  </si>
  <si>
    <t>CONVENTIONAL COMBINATION HEAT PHOTOELECTRIC SMOKE DETECTOR, WITH REMOTE INDICATOR OUTPUT AND MAGNETIC TEST FUNCTION, WITHOUT BASE (CERTIFIED BY LPCB)</t>
  </si>
  <si>
    <t>DC-9101E-B</t>
  </si>
  <si>
    <t>Conventional Combination  Heat　Photoelectric　Smoke　Detector</t>
  </si>
  <si>
    <t>Conventional Combination  Heat　Photoelectric　Smoke　Detector,
 With Remote Indicator Output and Magnetic Test Function, Without Base (Certified by LPCB)</t>
  </si>
  <si>
    <t>DC-9102E</t>
  </si>
  <si>
    <t>CONVENTIONAL PHOTOELECTRIC SMOKE DETECTOR</t>
  </si>
  <si>
    <t>CONVENTIONAL PHOTOELECTRIC SMOKE DETECTOR, WITH REMOTE INDICATOR OUTPUT AND MAGNETIC TEST FUNCTION, WITHOUT BASE (CERTIFIED BY LPCB)</t>
  </si>
  <si>
    <t>DC-9103E</t>
  </si>
  <si>
    <t>CONVENTIONAL RATE OF RISE AND FIXED TEMPERATURE HEAT DETECTOR</t>
  </si>
  <si>
    <t>CONVENTIONAL PHOTOELECTRIC SMOKE DETECTOR, PROGRAMMABLE A1R/A2S/BS ALARM, WITH REMOTE INDICATOR OUTPUT AND MAGNETIC TEST FUNCTION, WITHOUT BASE (CERTIFIED BY LPCB)</t>
  </si>
  <si>
    <t>DC-9105E</t>
  </si>
  <si>
    <t>Conventional Reflective Beam Detector</t>
  </si>
  <si>
    <t>Conventional Reflective Beam Detector with 4 pieces Reflectors,24V powered,integral visible 
laser pointer and 2 bits digital tube for easy alignment. Detection Range 5-100 Meters, 
with N/O fire relay output and N/C fault relay output (Certified by LPCB)</t>
  </si>
  <si>
    <t>DB-01D</t>
  </si>
  <si>
    <t>DIODE BASE</t>
  </si>
  <si>
    <t>COMMON DETECTOR BASE WITH DIODE FOR INNOVATION DETECTOR USING DP-9907 AEOL</t>
  </si>
  <si>
    <t>DP-9907</t>
  </si>
  <si>
    <t>ACTIVE END OF LINE UNIT</t>
  </si>
  <si>
    <t>ACTIVE END OF LINE UNIT FOR CONVENTIONAL SYSTEM USING DIODE BASE, ENABLING LINE CONTINUITY IN CASE OF DETECTOR REMOVING, COMPATIBLE WITH "DC" SERIES DETECTORS</t>
  </si>
  <si>
    <t>C-9602LW-LPG</t>
  </si>
  <si>
    <t>CONVENTIONAL GAS DETECTOR FOR LPG, 220VAC</t>
  </si>
  <si>
    <t>AVAILABLE FOR LPG ON ORDER, 220VAC POWERED, N/O RELAY OUTPUT, WITH LOCAL BUZZER ALARM</t>
  </si>
  <si>
    <t>C-9602LW-NG</t>
  </si>
  <si>
    <t>CONVENTIONAL GAS DETECTOR FOR NATURAL GAS, 220VAC</t>
  </si>
  <si>
    <t>AVAILABLE FOR NATURAL GAS ON ORDER, 220VAC POWERED, N/O RELAY OUTPUT, WITH LOCAL BUZZER ALARM</t>
  </si>
  <si>
    <t>C-9602LW-CG</t>
  </si>
  <si>
    <t>CONVENTIONAL GAS DETECTOR FOR COAL GAS, 220VAC</t>
  </si>
  <si>
    <t>AVAILABLE FOR COAL GAS ON ORDER, 220VAC POWERED, N/O RELAY OUTPUT, WITH LOCAL BUZZER ALARM</t>
  </si>
  <si>
    <t>R6601</t>
  </si>
  <si>
    <t>CONVENTIONAL SMOKE DETECTOR. 4 -WIRE DETECTORS</t>
  </si>
  <si>
    <t>CONVENTIONAL OPTICAL DETECTOR, 12-28VDC POWER, N/O RELAY OUTPUT, WITHOUT BASE</t>
  </si>
  <si>
    <t>R6602</t>
  </si>
  <si>
    <t>CONVENTIONAL HEAT DETECTOR. 4 - WIRE DETECTOR</t>
  </si>
  <si>
    <t>CONVENTIONAL FT AND RR HEAT DETECTOR, 12-28VDC POWER, N/O RELAY OUTPUT, WITHOUT BASE</t>
  </si>
  <si>
    <t>S-9102R</t>
  </si>
  <si>
    <t>STAND ALONE SMOKE DETECTOR</t>
  </si>
  <si>
    <t>LOCAL BUZZER ALARM, MANUAL TEST BUTTON, CONTACT RATING 30VDC @ 60MA</t>
  </si>
  <si>
    <t>JTY-HF-GST102E</t>
  </si>
  <si>
    <t>CONV. BEAM DETECTORS (JTY-HF-GST102E)</t>
  </si>
  <si>
    <t>S-9102N</t>
  </si>
  <si>
    <t>LOCAL BUZZER ALARM, MANUAL TEST BUTTON, NETWORK FUNCTION</t>
  </si>
  <si>
    <t>CONVENTIONAL MANUAL CALL POINT</t>
  </si>
  <si>
    <t>DC-9204E</t>
  </si>
  <si>
    <t>INNOVATIVE CONVENTIONAL MANUAL CALL POINT</t>
  </si>
  <si>
    <t>RESETTABLE (NON-BREAKING GLASS), SUPPLIED WITH SURFACE MOUNT BACK BOX AND SPECIAL RESET KEY(CERTIFIED BY LPCB)</t>
  </si>
  <si>
    <t>CONVENTIONAL SOUNDERS</t>
  </si>
  <si>
    <t>C-9401N</t>
  </si>
  <si>
    <t>CONVENTIONAL SOUDER STROBE</t>
  </si>
  <si>
    <t>CONVENTIONAL COMBINED SOUDER STROBE C-9401N</t>
  </si>
  <si>
    <t>C-9403</t>
  </si>
  <si>
    <t>CONVENTIONAL SOUNDER STROBE</t>
  </si>
  <si>
    <t>2 TONES, CONVENTIONAL SOUNDER WITH VISIBLE INDICATOR, TONE 1, (CERTIFIED BY LPCB)</t>
  </si>
  <si>
    <t>C-9404</t>
  </si>
  <si>
    <t>CONVENTIONAL SOUNDER</t>
  </si>
  <si>
    <t>2 TONES, CONVENTIONAL SOUNDER. TONE 1,(CERTIFIED BY LPCB)</t>
  </si>
  <si>
    <t>GST-JL</t>
  </si>
  <si>
    <t>BELL</t>
  </si>
  <si>
    <t>6" RED GONG, 24VDC, NOMINAL 21MA, 95DB(24VDC) AT 3M</t>
  </si>
  <si>
    <t>GAS RELEASE CONTROL SYSTEM</t>
  </si>
  <si>
    <t>GST301</t>
  </si>
  <si>
    <t>EXTINGUISHING CONTROL PANEL</t>
  </si>
  <si>
    <t>CONVENTIONAL GAS RELEASE CONTROL PANEL, 2+1 DETECTION ZONES, INTEGRATED PSU WITH BATTERY CHARGER, EXCLUDING BATTERIES</t>
  </si>
  <si>
    <t>GST303</t>
  </si>
  <si>
    <t>ADDRESSABLE GAS RELEASE CONTROL PANEL, 3 OUTPUT ZONES, 24VDC POWERED</t>
  </si>
  <si>
    <t>GST306</t>
  </si>
  <si>
    <t>ADDRESSABLE GAS RELEASE CONTROL PANEL, 6 OUTPUT ZONES, 24VDC POWERED</t>
  </si>
  <si>
    <t>C-9317</t>
  </si>
  <si>
    <t>EMERGENCY GAS OVERRIDE CONTROL</t>
  </si>
  <si>
    <t>EMERGENCY START/ABORT SWITCH, COMPATIBLE WITH GST301, GST303 AND GST306</t>
  </si>
  <si>
    <t>C-9318</t>
  </si>
  <si>
    <t>GAS EXTINGUISHING WARNING INDICATOR</t>
  </si>
  <si>
    <t>BACKLIGHT LED LIGHTING WARNING INDICATOR</t>
  </si>
  <si>
    <t>C-9329</t>
  </si>
  <si>
    <t>GAS EXTINGUISHING CONTROL RELAY MODULE</t>
  </si>
  <si>
    <t>INTERFACE MODULE FOR GST303 AND GST306, ENABLING CABLE MONITORING AND SIGNAL CONFIRMATION</t>
  </si>
  <si>
    <t>FLAME PROOF PRODUCTS</t>
  </si>
  <si>
    <t>DI-9204Exd</t>
  </si>
  <si>
    <t>DIGITAL FLAME-PROOF MANUAL CALL POINT</t>
  </si>
  <si>
    <t>FLAME PROOF MANUAL CALL POINT, IP65, EXDⅡBT6 GB/DIP A20 TA,T6 (CERTIFIED BY ATEX)</t>
  </si>
  <si>
    <t>DI-9104Exd</t>
  </si>
  <si>
    <t>DIGITAL FLAME-PROOF UV FLAME DETECTOR</t>
  </si>
  <si>
    <t>POSSIBLE BE ADDRESSABLE BY APPLIED ADDRESSABLE LOOP, OR CONVENTIONAL BY APPLIED 24VDC (CERTIFIED BY ATEX)</t>
  </si>
  <si>
    <t>D-9105RExd</t>
  </si>
  <si>
    <t>DIGITAL FLAME PROOF REFLECTIVE BEAM DETECTOR</t>
  </si>
  <si>
    <t>POSSIBLE BE ADDRESSABLE BY APPLIED ADDRESSABLE LOOP, OR CONVENTIONAL BY APPLIED 24VDC</t>
  </si>
  <si>
    <t>D-9107RExd</t>
  </si>
  <si>
    <t>DIGITAL FLAME PROOF DUAL IR FLAME DETECTOR</t>
  </si>
  <si>
    <t>INTRINSICALLY SAFE PRODUCTS</t>
  </si>
  <si>
    <t>DC-9101(IS)</t>
  </si>
  <si>
    <t>INTRINSICALLY SAFE CONVENTIONAL COMBINATION HEAT PHOTOELECTRIC SMOKE DETECTOR</t>
  </si>
  <si>
    <t>INTRINSICALLY SAFE CONVENTIONAL COMBINATION HEAT PHOTOELECTRIC SMOKE DETECTOR, 3 LEVEL SENSITIVITIES AND FIXED TEMPERATURE OR RATE OF RISE PROGRAMMABLE MODE, MAGNETIC TEST. APPLICABLE TO ZONE 1 AND ZONE 2 OF AREAS WITH EXPLOSION-PROOF REQUIREMENT IN PETROLEUM AND CHEMICAL INDUSTRIES.</t>
  </si>
  <si>
    <t>DC-9102(IS)</t>
  </si>
  <si>
    <t>INTRINSICALLY SAFE CONVENTIONAL PHOTOELECTRIC SMOKE DETECTOR</t>
  </si>
  <si>
    <t>INTRINSICALLY SAFE CONVENTIONAL PHOTOELECTRIC SMOKE DETECTOR, APPLICABLE TO ZONE 1 AND ZONE 2 OF AREAS WITH EXPLOSION-PROOF REQUIREMENT IN PETROLEUM, CHEMICAL INDUSTRIES.</t>
  </si>
  <si>
    <t>DC-9103(IS)</t>
  </si>
  <si>
    <t>INTRINSICALLY SAFE CONVENTIONAL RATE OF RISE AND FIXED TEMPERATURE HEAT DETECTOR</t>
  </si>
  <si>
    <t>INTRINSICALLY SAFE CONVENTIONAL RATE OF RISE AND FIXED TEMPERATURE HEAT DETECTOR, A1R/BS ALARM LEVEL. APPLICABLE TO ZONE 1 AND ZONE 2 OF AREAS WITH EXPLOSION-PROOF REQUIREMENT IN PETROLEUM, CHEMICAL INDUSTRIES.</t>
  </si>
  <si>
    <t>DB-01(IS)</t>
  </si>
  <si>
    <t>INTRINSICALLY SAFE DC SERIES DETECTOR BASE</t>
  </si>
  <si>
    <t>DC-9202(IS)</t>
  </si>
  <si>
    <t>INTRINSICALLY SAFE CONVENTIONAL MANUAL CALL POINT</t>
  </si>
  <si>
    <t>INTRINSICALLY SAFE CONVENTIONAL MANUAL CALL POINT, APPLICABLE TO INFLAMMABLE AND EXPLOSIVE AREAS IN PETROLEUM, CHEMICAL INDUSTRIES.</t>
  </si>
  <si>
    <t>DC-9403(IS)</t>
  </si>
  <si>
    <t>INTRINSICALLY SAFE CONVENTIONAL SOUNDER STROBE</t>
  </si>
  <si>
    <t>DC-9404(IS)</t>
  </si>
  <si>
    <t>INTRINSICALLY SAFE CONVENTIONAL SOUNDER</t>
  </si>
  <si>
    <t>INTERFACES AND ZENER BARRIER</t>
  </si>
  <si>
    <t>I-9332</t>
  </si>
  <si>
    <t>EXPLOSION PROOF INPUT INTERFACE</t>
  </si>
  <si>
    <t>ADDRESSABLE EXPLOSION PROOF INTERFACE FOR INTRINSICALLY SAFE DETECTORS AND MCP, WITH BUILT IN ZENER BARRIER, 24VDC REQUIRED</t>
  </si>
  <si>
    <t>I-9333</t>
  </si>
  <si>
    <t>EXPLOSION PROOF OUTPUT INTERFACE</t>
  </si>
  <si>
    <t>ADDRESSABLE EXPLOSION PROOF INTERFACE FOR INTRINSICALLY SAFE SOUNDER AND STROBE, WITH BUILT IN ZENER BARRIER, 24VDC REQUIRED</t>
  </si>
  <si>
    <t>GST-AS-200</t>
  </si>
  <si>
    <t>ZENER BARRIER</t>
  </si>
  <si>
    <t>2 LINE ZENER BARRIER, WITH 1-LINE GROUNDING</t>
  </si>
  <si>
    <t>GST-AS-300</t>
  </si>
  <si>
    <t>2 LINE ZENER BARRIER</t>
  </si>
  <si>
    <t>POWER SUPPLIES</t>
  </si>
  <si>
    <t>PSU24-5</t>
  </si>
  <si>
    <t>INTELLIGENT PSU</t>
  </si>
  <si>
    <t>5A 24VDC INTELLIGENT PSU, DISPLAY SHOWS DC OUTPUT VOLTAGE AND LOAD CURRENT, FULLY MONITORED WITH SELF TEST FACILITIES, EXCLUDING BATTERIES</t>
  </si>
  <si>
    <t>PSU24-5A</t>
  </si>
  <si>
    <t>INTELLIGENT NETWORK PSU</t>
  </si>
  <si>
    <t>PSU24-5 PLUS ADDRESSABLE FUNCTIONS</t>
  </si>
  <si>
    <t>PSU24-10</t>
  </si>
  <si>
    <t>10A 24VDC INTELLIGENT PSU, DISPLAY SHOWS AC INPUT VOLTAGE, DC OUTPUT VOLTAGE AND LOAD CURRENT, FULLY MONITORED WITH SELF TEST FACILITIES, EXCLUDING BATTERIES</t>
  </si>
  <si>
    <t>PSU24-10A</t>
  </si>
  <si>
    <t>PSU24-10 PLUS ADDRESSABLE FUNCTIONS</t>
  </si>
  <si>
    <t>FIRE TELEPHONE</t>
  </si>
  <si>
    <t>GST-FT8WN</t>
  </si>
  <si>
    <t>FIRE TELEPHONE PANEL</t>
  </si>
  <si>
    <t>8 ZONE WALL MOUNT, 24VDC POWERED, ZONE LINE MONITORED FOR FAULT OF OPEN CIRCUIT AND SHORT CIRCUIT, NETWORKABLE WITH FT24N AND FT40N PANELS</t>
  </si>
  <si>
    <t>GST-FT24N</t>
  </si>
  <si>
    <t>24 ZONE RACK MOUNT, 24VDC POWERED, ZONE LINE MONITORED FOR FAULT OF OPEN CIRCUIT AND SHORT CIRCUIT, NETWORKABLE WITH FT8WN AND FT40N PANELS</t>
  </si>
  <si>
    <t>GST-FT40N</t>
  </si>
  <si>
    <t>CONVENTIONAL FIRE TELEPHONE PANEL, 40 ZONE RACK MOUNT, 24VDC POWERED, NETWORKABLE WITH OTHER FIRE TELEPHONE PANELS</t>
  </si>
  <si>
    <t>P-9911 (F)</t>
  </si>
  <si>
    <t>FIXED FIRE TELEPHONE HANDSET</t>
  </si>
  <si>
    <t>P-9911 (M)</t>
  </si>
  <si>
    <t>FIRE TELEPHONE MOBILE HANDSET</t>
  </si>
  <si>
    <t>P-9911(H)</t>
  </si>
  <si>
    <t>HANDS FREE SPEAKER FIRE TELEPHONE</t>
  </si>
  <si>
    <t>HAND FREE FIRE TELEPHONE</t>
  </si>
  <si>
    <t>P-9911 (J)</t>
  </si>
  <si>
    <t>FIRE TELEPHONE JACK SOCKET</t>
  </si>
  <si>
    <t>VOICE ALARM</t>
  </si>
  <si>
    <t>APS-120W</t>
  </si>
  <si>
    <t>STANDALONE VOICE ALARM PANEL</t>
  </si>
  <si>
    <t>STANDALONE VA PANEL INTEGRATED WITH BUILT-IN PRE-RECORD VOICE MESSAGES, EMERGENCY MICROPHONE AND BATTERY CHARGER, EXCLUDING BATTERIES.</t>
  </si>
  <si>
    <t>I-9305</t>
  </si>
  <si>
    <t>VOICE ALARM ZONE CONTROL MODULE</t>
  </si>
  <si>
    <t>ZONAL SWITCH FOR VOICE ALARM LINE, CABLE MONITORED</t>
  </si>
  <si>
    <t>FACP</t>
  </si>
  <si>
    <t>UL</t>
  </si>
  <si>
    <t>GST-IFP4MN</t>
  </si>
  <si>
    <t>TOUCH SCREEN, MODULARIZE DESIGN, WITH CAPACITY UP TO 12 LOOPS/2904-POINTS. GRAY COLOR CABINET, WALL-MOUNT OR FLUSH- MOUNT STRUCTURE, BUILT-IN MICRO PRINTER (PR-400), MAIN CPU CARD (MP-400+MP-401),NAC CARD (NC-400),POWER SUPPLY AND BATTERY CHARGER (CHARGE UP TO 65 AH). LOOP CARD, ZONE DISPLAY(CONTROL) PANEL, EXTERNAL BATTERY BOX AND BATTERY EXCLUDED. OPTIONAL RED OR WHITE COLOR CABINET CAN BE ORDERED SEPARATELY.UL LISTED.</t>
  </si>
  <si>
    <t>GST-IFP4M</t>
  </si>
  <si>
    <t>TOUCH SCREEN, MODULARIZE DESIGN, WITH CAPACITY UP TO 6 LOOPS/1452-POINTS. GRAY COLOR CABINET, WALL-MOUNT OR FLUSH- MOUNT STRUCTURE, BUILT-IN MAIN CPU CARD (MP-400+MP-401),NAC CARD (NC-400),POWER SUPPLY AND BATTERY CHARGER (CHARGE UP TO 65 AH). LOOP CARD, ZONE DISPLAY(CONTROL) PANEL, EXTERNAL BATTERY BOX AND BATTERY EXCLUDED.</t>
  </si>
  <si>
    <t>GST-IFP4M-S</t>
  </si>
  <si>
    <t>TOUCH SCREEN, MODULARIZE DESIGN, WITH CAPACITY UP TO 6 LOOPS/1452-POINTS. RED COLOR CABINET, WALL-MOUNT OR FLUSH- MOUNT STRUCTURE, BUILT-IN MAIN CPU CARD (MP-400+MP-401),NAC CARD (NC-400),POWER SUPPLY AND BATTERY CHARGER (CHARGE UP TO 65 AH). LOOP CARD, ZONE DISPLAY(CONTROL) PANEL, EXTERNAL BATTERY BOX AND BATTERY EXCLUDED.</t>
  </si>
  <si>
    <t>GST-IFP4M-S-R</t>
  </si>
  <si>
    <t>Intelligent Fire Alarm Control Panel</t>
  </si>
  <si>
    <t xml:space="preserve">Touch screen, modularize design, with capacity up to 6 loops/1452-points. 
Red color small size cabinet, wall-mount or flush- mount structure, built-in main CPU card 
(MP-400+MP-401),NAC card (NC-400),power supply and battery charger (charge up to 65 AH). Loop card and external battery box and battery excluded. </t>
  </si>
  <si>
    <t>PR-400</t>
  </si>
  <si>
    <t>THERMAL PRINTER</t>
  </si>
  <si>
    <t>THERMAL PRINTER FOR GST-IFP4</t>
  </si>
  <si>
    <t>PR-400B</t>
  </si>
  <si>
    <t>Thermal Printer for GST-IFP4</t>
  </si>
  <si>
    <t>MP-401</t>
  </si>
  <si>
    <t>CPU CARD</t>
  </si>
  <si>
    <t>CPU CARD, ADDITIONAL MP-401 TO P-9980 FOR CPU REDUNDANCY</t>
  </si>
  <si>
    <t>LC-401</t>
  </si>
  <si>
    <t>SINGLE LOOP CARD FOR GST-IFP4M PANEL, CAPACITY 242 POINTS</t>
  </si>
  <si>
    <t>LC-402</t>
  </si>
  <si>
    <t>DUAL LOOP CARD FOR GST-IFP4M PANEL, CAPACITY 484 POINTS</t>
  </si>
  <si>
    <t>P-9966A</t>
  </si>
  <si>
    <t>CAN NETWORK CARD</t>
  </si>
  <si>
    <t>CAN NETWORK CARD FOR GST-IFP4M PANEL NETWORKING, MAXIMUM 3000 METERS BETWEEN TWO NODES, CLASS A CONNECTION.</t>
  </si>
  <si>
    <t>P-9983</t>
  </si>
  <si>
    <t>FIBER NETWORK CARD</t>
  </si>
  <si>
    <t>FIBER NETWORK CARD FOR GST-IFP4M PANEL NETWORKING, MAXIMUM 20KM BETWEEN TWO NODES, SINGLE MODE FIBER, LC TYPE CONNECTORS. CLASS A CONNECTION.</t>
  </si>
  <si>
    <t>P-9956-Modbus</t>
  </si>
  <si>
    <t>MODBUS CARD</t>
  </si>
  <si>
    <t>MODBUS COMMUNICATION CARD FOR INTEGRATING GST-IFP4M PANEL INTO BMS SYSTEM IN RS232/422/485</t>
  </si>
  <si>
    <t>IFPx-BAC-Lic</t>
  </si>
  <si>
    <t>BACNET LICENSE</t>
  </si>
  <si>
    <t>SOFT LICENSE TO ACTIVE GST-IFPX SERIES PANEL BACNET INTERFACE</t>
  </si>
  <si>
    <t>P-9981</t>
  </si>
  <si>
    <t>ZONE DISPLAY PANEL</t>
  </si>
  <si>
    <t>ZONE DISPLAY PANEL WITH 40 BICOLOR(RED&amp;GREEN) USER DEFINED LED INDICATORS TO DISPLAY RED, GREEN AND YELLOW( RED &amp; GREEN BOTH ON) COLOR</t>
  </si>
  <si>
    <t>P-9981F</t>
  </si>
  <si>
    <t>ZONE DISPLAY PANEL WITH 40 FIXED COLOR (RED AND YELLOW IN SEQUENCE) USER DEFINED LED INDICATORS TO DISPLAY RED AND YELLOW COLOR ONLY</t>
  </si>
  <si>
    <t>P-9982</t>
  </si>
  <si>
    <t>ZONE DISPLAY AND CONTROL PANEL</t>
  </si>
  <si>
    <t>ZONE DISPLAY AND CONTROL PANEL WITH 40 BICOLOR(RED&amp;GREEN) USER DEFINED LED INDICATORS TO DISPLAY RED, GREEN AND YELLOW( RED &amp; GREEN BOTH ON) COLOR AND 20 USER DEFINED BUTTONS</t>
  </si>
  <si>
    <t>P-9982F</t>
  </si>
  <si>
    <t>ZONE DISPLAY AND CONTROL PANEL WITH 40 FIXED COLOR (RED AND YELLOW IN SEQUENCE) USER DEFINED LED INDICATORS TO DISPLAY RED AND YELLOW COLOR ONLY AND 20 USER DEFINED BUTTONS</t>
  </si>
  <si>
    <t>GST-MNA2C</t>
  </si>
  <si>
    <t>NETWORK ANNUNCIATOR</t>
  </si>
  <si>
    <t>TOUCH SCREEN, ACTIVE ANNUNCIATOR WITH FULL FUNCTION MONITOR AND CONTROL. COMPATIBLE WITH GST-IFPXM SERIES PANEL, BUILT IN CAN CLASS A NETWORK INTERFACE, UL LISTED</t>
  </si>
  <si>
    <t>GST-MNA2F</t>
  </si>
  <si>
    <t>TOUCH SCREEN, ACTIVE ANNUNCIATOR WITH FULL FUNCTION MONITOR AND CONTROL. COMPATIBLE WITH GST-IFPXM SERIES PANEL, BUILT IN OPTICAL FIBER NETWORK INTERFACE, LC TYPE CONNECTOR FOR SINGLE MODE FIBER,UL LISTED</t>
  </si>
  <si>
    <t>GST-BAT65-G</t>
  </si>
  <si>
    <t>BATTERY BOX</t>
  </si>
  <si>
    <t>EXTERNAL BATTERY BOX FOR GST-IFP4M PANEL, TO STORE BATTERY CAPACITY UP TO 65AH, GRAY COLOR. OPTIONAL RED OR WHITE COLOR BATTERY BOX CAN BE ORDERED SEPARATELY</t>
  </si>
  <si>
    <t>GST-BAT65-R</t>
  </si>
  <si>
    <t>EXTERNAL BATTERY BOX FOR GST-IFP4M PANEL, TO STORE BATTERY CAPACITY UP TO 65AH, RED COLOR.</t>
  </si>
  <si>
    <t>GST-M200</t>
  </si>
  <si>
    <t>SINGLE LOOP FIRE ALARM CONTROL PANEL, CAPACITY OF 230 INTELLIGENT DEVICES, 2 STYLE Y NOTIFICATION APPLIANCE CIRCUITS (NAC), 3 FIXED RELAY OUTPUTS FOR FIRE/FAULT/SUPERVISORY, EXCLUDING BATTERIES(CERTIFIED BY UL)</t>
  </si>
  <si>
    <t>P-M9930Modbus</t>
  </si>
  <si>
    <t>MODBUS COMMUNICATION CARD FOR INTEGRATING GST-M200 PANEL INTO BMS SYSTEM IN RS232</t>
  </si>
  <si>
    <t>GstGMC-M2.2</t>
  </si>
  <si>
    <t>Graphic Monitor Center</t>
  </si>
  <si>
    <t>Computer Based Software, Enabling Complete Color graphic Control and Display system, Providing a Window on to the Fire Alarm System, Compatible with GST-M200 fire alarm control panel ,Computer not Included</t>
  </si>
  <si>
    <t>GST-IFPx-GMC-S</t>
  </si>
  <si>
    <t>Computer Based Software, Enabling Complete Color graphic Control and Display system, Providing a Window on to the Fire Alarm System, Compatible with GST-IFP4M Series fire alarm control panel ,Computer not Included; project less than 500 points</t>
  </si>
  <si>
    <t>GST-IFPx-GMC-M</t>
  </si>
  <si>
    <t>Computer Based Software, Enabling Complete Color graphic Control and Display system, Providing a Window on to the Fire Alarm System, Compatible with GST-IFP4M Series fire alarm control panel ,Computer not Included ; Project from 500 upto 2000 points</t>
  </si>
  <si>
    <t>GST-IFPx-GMC-L</t>
  </si>
  <si>
    <t>Computer Based Software, Enabling Complete Color graphic Control and Display system, Providing a Window on to the Fire Alarm System, Compatible with GST-IFP4M Series fire alarm control panel ,Computer not Included ; Project more than 2000 points</t>
  </si>
  <si>
    <t>USB Dongle</t>
  </si>
  <si>
    <t>Dongle key,Access control of GST Definition software (3.0 and later version or GST-IFP4-Def</t>
  </si>
  <si>
    <t>Dongle key, with timer function,Access control of GST Definition software (3.0 and later version) or GST-IFP4-Def</t>
  </si>
  <si>
    <t>Portable Programming Tool for Addressing, Presetting and Testing of Addressable Devices</t>
  </si>
  <si>
    <t>UPDATED
AMOUNT
(vat ex)</t>
  </si>
  <si>
    <r>
      <rPr>
        <rFont val="Arial"/>
        <b/>
        <color theme="1"/>
        <sz val="7.0"/>
      </rPr>
      <t>Small Volume</t>
    </r>
    <r>
      <rPr>
        <rFont val="Arial"/>
        <b/>
        <color theme="1"/>
        <sz val="7.0"/>
      </rPr>
      <t xml:space="preserve">
(50% Mark-Up)</t>
    </r>
  </si>
  <si>
    <r>
      <rPr>
        <rFont val="Arial"/>
        <b/>
        <color theme="1"/>
        <sz val="7.0"/>
      </rPr>
      <t xml:space="preserve">Big Volume
</t>
    </r>
    <r>
      <rPr>
        <rFont val="Arial"/>
        <b/>
        <color theme="1"/>
        <sz val="7.0"/>
      </rPr>
      <t>(30% Mark-Up)</t>
    </r>
  </si>
  <si>
    <r>
      <rPr>
        <rFont val="Arial"/>
        <color theme="1"/>
        <sz val="7.0"/>
      </rPr>
      <t xml:space="preserve">Small Volume
</t>
    </r>
    <r>
      <rPr>
        <rFont val="Arial"/>
        <color theme="1"/>
        <sz val="7.0"/>
      </rPr>
      <t>(30% Mark-Up)</t>
    </r>
  </si>
  <si>
    <r>
      <rPr>
        <rFont val="Arial"/>
        <color theme="1"/>
        <sz val="7.0"/>
      </rPr>
      <t xml:space="preserve">Big Volume
</t>
    </r>
    <r>
      <rPr>
        <rFont val="Arial"/>
        <color theme="1"/>
        <sz val="7.0"/>
      </rPr>
      <t>(20% Mark-Up)</t>
    </r>
  </si>
  <si>
    <r>
      <rPr>
        <rFont val="Arial"/>
        <color theme="1"/>
        <sz val="8.0"/>
      </rPr>
      <t xml:space="preserve">Small Volume
</t>
    </r>
    <r>
      <rPr>
        <rFont val="Arial"/>
        <color theme="1"/>
        <sz val="8.0"/>
      </rPr>
      <t>(15% Mark-Up)</t>
    </r>
  </si>
  <si>
    <r>
      <rPr>
        <rFont val="Arial"/>
        <color theme="1"/>
        <sz val="8.0"/>
      </rPr>
      <t xml:space="preserve">Big Volume
</t>
    </r>
    <r>
      <rPr>
        <rFont val="Arial"/>
        <color theme="1"/>
        <sz val="8.0"/>
      </rPr>
      <t>(10% Mark-Up)</t>
    </r>
  </si>
  <si>
    <t>YF3-0004L</t>
  </si>
  <si>
    <t>Fire Alarm Control Panel 4 Zone</t>
  </si>
  <si>
    <t>YF3-0002L</t>
  </si>
  <si>
    <t>YF3-0008L</t>
  </si>
  <si>
    <t>Fire Alarm Control Panel 8 Zone</t>
  </si>
  <si>
    <t xml:space="preserve"> </t>
  </si>
  <si>
    <t>YF3-0012L</t>
  </si>
  <si>
    <t>Fire Alarm Control Panel 12 Zone</t>
  </si>
  <si>
    <t>YF3-0016L</t>
  </si>
  <si>
    <t>Fire Alarm Control Panel 16 Zone</t>
  </si>
  <si>
    <t>YF3-0020L</t>
  </si>
  <si>
    <t>Fire Alarm Control Panel 20 Zone</t>
  </si>
  <si>
    <t>YF3-0024L</t>
  </si>
  <si>
    <t>Fire Alarm Control Panel 24 Zone</t>
  </si>
  <si>
    <t>Detector &amp; Accessories</t>
  </si>
  <si>
    <t>YDS-S01</t>
  </si>
  <si>
    <t>Photoelectric Smoke Detector (Two wires)</t>
  </si>
  <si>
    <t>YDT-S01</t>
  </si>
  <si>
    <t>Conventional Fixed Temperature Heat Detector</t>
  </si>
  <si>
    <t>YRD-01</t>
  </si>
  <si>
    <t>Conventional Rate of Rise Heat Detector (Two wires)</t>
  </si>
  <si>
    <t>YFD-01</t>
  </si>
  <si>
    <t>Conventional Fixed Temperature Heat Detector(Two wires)</t>
  </si>
  <si>
    <t>YM-P01</t>
  </si>
  <si>
    <t>Conventional Manual Call Point w/ LED Indicator</t>
  </si>
  <si>
    <t>YIL-01</t>
  </si>
  <si>
    <t>Indicating Lamp (LED)</t>
  </si>
  <si>
    <t>YFB-6</t>
  </si>
  <si>
    <t>Fire Alarm Bell 6" (24V DC)</t>
  </si>
  <si>
    <t>YSD-30L</t>
  </si>
  <si>
    <t>Conventional Optical Smoke Detector (Four wires, 12VDC)</t>
  </si>
  <si>
    <t>Surface-mounting Type Ceiling / Wall Speaker</t>
  </si>
  <si>
    <t>YSP-0403D</t>
  </si>
  <si>
    <t>4 inch, 3W Speaker</t>
  </si>
  <si>
    <t>YFR-3-001</t>
  </si>
  <si>
    <t>TYY ADDRESSABLE 1 LOOP FIRE ALARM CONTROL PANEL (255ADD) (WITHOUT PRINTER) +5" COLOR TOUCH SCREEN (MINI)</t>
  </si>
  <si>
    <t>YR3-01</t>
  </si>
  <si>
    <t>TYY ADDRESSABLE MONITORING/CONTROL MODULE (WITH EOL)</t>
  </si>
  <si>
    <t>YDS-R301</t>
  </si>
  <si>
    <t>TYY ADDRESSABLE PHOTOELECTRIC SMOKE DETECTOR (WITH EOL)</t>
  </si>
  <si>
    <t>YDT-R301</t>
  </si>
  <si>
    <t>TYY ADDRESSABLE FIXED TEMPERATURE HEAT DETECTOR (WITH EOL)</t>
  </si>
  <si>
    <t>YDD-R302</t>
  </si>
  <si>
    <t>TYY ADDRESSABLE RATE OF RISE HEAT DETECTOR (WITH EOL)</t>
  </si>
  <si>
    <t>YM-R301</t>
  </si>
  <si>
    <t>TYY ADDRESSABLE MANUAL CALL POINT (WITH EOL)</t>
  </si>
  <si>
    <t>ITEM DESCRIPTION (DETECTOR HEAD IS PURCHASED SEPARATELY FROM DETECTOR BASE)</t>
  </si>
  <si>
    <t>UPDATED PRICE
  (vat inc)</t>
  </si>
  <si>
    <t>OLD PRICE (VAT-EX)</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</si>
  <si>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</si>
  <si>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</si>
  <si>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</si>
  <si>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</si>
  <si>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</si>
  <si>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</si>
  <si>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ALWAYS CHECK WITH THE PURCHASING DEPT. FOR THE UPDATED PRICE BEFORE ISSUANCE OF P.O.</t>
  </si>
  <si>
    <t>HJ Panels &amp; Peripherals</t>
  </si>
  <si>
    <t>RPP-EDW05B(JE)</t>
  </si>
  <si>
    <t>5 Zone Fire Alarm Control Panel</t>
  </si>
  <si>
    <t>RPS-AAW10(JE)</t>
  </si>
  <si>
    <t>10 Zone Fire Alarm Control Panel</t>
  </si>
  <si>
    <t>FWI-1</t>
  </si>
  <si>
    <t>Signal Transfer Unit for RPS-
 AAW10(JE)</t>
  </si>
  <si>
    <t>RPV-AAW20(JE)</t>
  </si>
  <si>
    <t>20 Zone Fire Alarm Control Panel</t>
  </si>
  <si>
    <t>RPQ-ABW30(JE)</t>
  </si>
  <si>
    <t>30 Zone Fire Alarm Control Panel</t>
  </si>
  <si>
    <t>RPQ-ABW40(JE)</t>
  </si>
  <si>
    <t>40 Zone Fire Alarm Control Panel</t>
  </si>
  <si>
    <t>RPQ-ABW50(JE)</t>
  </si>
  <si>
    <t>50 Zone Fire Alarm Control Panel</t>
  </si>
  <si>
    <t>PEX-51C</t>
  </si>
  <si>
    <t>5 Zone Sub-Indication Panel (Japan ver.)</t>
  </si>
  <si>
    <t>PEX-101C</t>
  </si>
  <si>
    <t>10 Zone Sub-Indication Panel (Japan ver.)</t>
  </si>
  <si>
    <t>PEX-201C</t>
  </si>
  <si>
    <t>20 Zone Sub-Indication Panel (Japan ver.)</t>
  </si>
  <si>
    <t>PEX-301C</t>
  </si>
  <si>
    <t>30 Zone Sub-Indication Panel (Japan ver.)</t>
  </si>
  <si>
    <t>PEX-401C</t>
  </si>
  <si>
    <t>40 Zone Sub-Indication Panel (Japan ver.)</t>
  </si>
  <si>
    <t>PEX-501C</t>
  </si>
  <si>
    <t>50 Zone Sub-Indication Panel (Japan ver.)</t>
  </si>
  <si>
    <t>PEX-60H</t>
  </si>
  <si>
    <t>PEX-70H</t>
  </si>
  <si>
    <t>PEX-80H</t>
  </si>
  <si>
    <t>PEX-90H</t>
  </si>
  <si>
    <t>PEX-100H</t>
  </si>
  <si>
    <t>SC-PA</t>
  </si>
  <si>
    <t>20-AA600A</t>
  </si>
  <si>
    <t>Standby Battery for RPP-
 ABW15.20(JE); RPV-AAW15.20(JE)</t>
  </si>
  <si>
    <t>NCDB-0.45</t>
  </si>
  <si>
    <t>Standby Battery for HEX-IPE-B(JE), RPSAAW10(JE), RPV-AAW10(JE)</t>
  </si>
  <si>
    <t>NCDB-0.90</t>
  </si>
  <si>
    <t>Standby Battery for RPQ-ABW30(JE)</t>
  </si>
  <si>
    <t>NCDB-1.20</t>
  </si>
  <si>
    <t>Standby Battery for RPQ-
 ABW40,50(JE)</t>
  </si>
  <si>
    <t>HJ Detectors &amp; Bases</t>
  </si>
  <si>
    <t>DFG-60BLJ</t>
  </si>
  <si>
    <t>Fixed Temperature Heat Detector Waterproof - 60°C, No base is required, 2-wire</t>
  </si>
  <si>
    <t>DFG-60BLKJ</t>
  </si>
  <si>
    <t>Fixed Temperature Heat Detector Waterproof - 60°C, No base is required, 3-wire</t>
  </si>
  <si>
    <t>DFG-1W70L</t>
  </si>
  <si>
    <t>Fixed Temperature Heat Detector - 
 70°C (use YBR-RL/1)</t>
  </si>
  <si>
    <t>DFH-1A70</t>
  </si>
  <si>
    <t>Fixed Temperature Heat Detector, 
 Waterproof- 70°C</t>
  </si>
  <si>
    <t>FFH-2E060</t>
  </si>
  <si>
    <t>Fixed Temperature Heat Detector - 
 Explosionproof (60°C)</t>
  </si>
  <si>
    <t>FFH-2E070</t>
  </si>
  <si>
    <t>Fixed Temperature Heat Detector - 
 Explosionproof (70°C)</t>
  </si>
  <si>
    <t>FFH-2E080</t>
  </si>
  <si>
    <t>Fixed Temperature Heat Detector - 
 Explosionproof (80°C)</t>
  </si>
  <si>
    <t>FFH-2E090</t>
  </si>
  <si>
    <t>Fixed Temperature Heat Detector - 
 Explosionproof (90°C)</t>
  </si>
  <si>
    <t>FFH-2E100</t>
  </si>
  <si>
    <t>Fixed Temperature Heat Detector - 
 Explosionproof (100°C)</t>
  </si>
  <si>
    <t>FFH-2E120</t>
  </si>
  <si>
    <t>Fixed Temperature Heat Detector - 
 Explosionproof (120°C)</t>
  </si>
  <si>
    <t>FFH-2E150</t>
  </si>
  <si>
    <t>Fixed Temperature Heat Detector - 
 Explosionproof (150°C)</t>
  </si>
  <si>
    <t>27021-5-1-060</t>
  </si>
  <si>
    <t>Fixed Temperature Heat Detector 
 Surface Mount Type - 60°C</t>
  </si>
  <si>
    <t>27021-5-1-070</t>
  </si>
  <si>
    <t>Fixed Temperature Heat Detector 
 Surface Mount Type - 70°C</t>
  </si>
  <si>
    <t>27021-5-1-080</t>
  </si>
  <si>
    <t>Fixed Temperature Heat Detector 
 Surface Mount Type - 80°C</t>
  </si>
  <si>
    <t>27021-5-1-090</t>
  </si>
  <si>
    <t>Fixed Temperature Heat Detector 
 Surface Mount Type - 90°C</t>
  </si>
  <si>
    <t>27021-5-1-100</t>
  </si>
  <si>
    <t>Fixed Temperature Heat Detector 
 Surface Mount Type - 100°C</t>
  </si>
  <si>
    <t>27021-5-1-120</t>
  </si>
  <si>
    <t>Fixed Temperature Heat Detector 
 Surface Mount Type - 120°C</t>
  </si>
  <si>
    <t>27021-5-1-150</t>
  </si>
  <si>
    <t>Fixed Temperature Heat Detector 
 Surface Mount Type - 150°C</t>
  </si>
  <si>
    <t>W27021-6-1-060</t>
  </si>
  <si>
    <t>Fixed Temperature Heat Detector - 
 60°C - Waterproof</t>
  </si>
  <si>
    <t>W27021-6-1-070</t>
  </si>
  <si>
    <t>Fixed Temperature Heat Detector - 
 70°C - Waterproof</t>
  </si>
  <si>
    <t>W27021-6-1-080</t>
  </si>
  <si>
    <t>Fixed Temperature Heat Detector - 
 80°C - Waterproof</t>
  </si>
  <si>
    <t>W27021-6-1-090</t>
  </si>
  <si>
    <t>Fixed Temperature Heat Detector - 
 90°C - Waterproof</t>
  </si>
  <si>
    <t>W27021-6-1-100</t>
  </si>
  <si>
    <t>Fixed Temperature Heat Detector - 
 100°C - Waterproof</t>
  </si>
  <si>
    <t>W27021-6-1-120</t>
  </si>
  <si>
    <t>Fixed Temperature Heat Detector - 
 120°C - Waterproof</t>
  </si>
  <si>
    <t>W27021-6-1-150</t>
  </si>
  <si>
    <t>Fixed Temperature Heat Detector - 
 150°C - Waterproof</t>
  </si>
  <si>
    <t>KP-35D</t>
  </si>
  <si>
    <t>Gas Detector (LP Gas) - Liquefied petroleum</t>
  </si>
  <si>
    <t>KM-35B</t>
  </si>
  <si>
    <t>Base for Gas Detector KP-35D</t>
  </si>
  <si>
    <t>YSC-01B</t>
  </si>
  <si>
    <t>Signal Converter for Gas Detector</t>
  </si>
  <si>
    <t>YF-417C</t>
  </si>
  <si>
    <t>Gas Detector (LP)</t>
  </si>
  <si>
    <t>YF-517C</t>
  </si>
  <si>
    <t>Gas Detector (City)</t>
  </si>
  <si>
    <t>SH-5910</t>
  </si>
  <si>
    <t>Mounting Bracket For Gas Detector</t>
  </si>
  <si>
    <t>SPC-ET</t>
  </si>
  <si>
    <t>BEAM SMOKE DETECTOR (2-wire)</t>
  </si>
  <si>
    <t>SPC-24</t>
  </si>
  <si>
    <t>BEAM DETECTOR</t>
  </si>
  <si>
    <t>Filter Test Filter</t>
  </si>
  <si>
    <t>TBF-E</t>
  </si>
  <si>
    <t>TEST FILTER FOR SPC-ET</t>
  </si>
  <si>
    <t>YBF-RL/4H5 (LPC)</t>
  </si>
  <si>
    <t>Mounting LED Base w/Remote 
 Terminal</t>
  </si>
  <si>
    <t>YBN-R/4C (LPC)</t>
  </si>
  <si>
    <t>Conventional Plain Mounting Base</t>
  </si>
  <si>
    <t>YBN-UA</t>
  </si>
  <si>
    <t>Recess Base Adaptor - Flush Type</t>
  </si>
  <si>
    <t>YZQ-A</t>
  </si>
  <si>
    <t>Fitting Material for Recess Base, for 
 YBN-UA, inner 5pcs</t>
  </si>
  <si>
    <t>YBO-R/4C (LPC)</t>
  </si>
  <si>
    <t>Mounting Base w/Remote LED 
 Terminal</t>
  </si>
  <si>
    <t>YBR-RL/1</t>
  </si>
  <si>
    <t>Mounting Base w/LED</t>
  </si>
  <si>
    <t>YBR-RL/2</t>
  </si>
  <si>
    <t>Mounting Base w/LED with S terminal</t>
  </si>
  <si>
    <t>DHA-2L</t>
  </si>
  <si>
    <t>Rate of Rise Linear Heat Detector</t>
  </si>
  <si>
    <t>AK-M</t>
  </si>
  <si>
    <t>Copper Tube (100m/unit)</t>
  </si>
  <si>
    <t>FBB-150K</t>
  </si>
  <si>
    <t>6" Motor bell (UL)</t>
  </si>
  <si>
    <t>FBB-150I</t>
  </si>
  <si>
    <t>Fire Alarm Bell</t>
  </si>
  <si>
    <t>FBB-150ID</t>
  </si>
  <si>
    <t>Fire Alarm Bell w/Diode</t>
  </si>
  <si>
    <t>FBB-150JW</t>
  </si>
  <si>
    <t>Fire Alarm Bell - Weatherproof</t>
  </si>
  <si>
    <t>TL-14D</t>
  </si>
  <si>
    <t>Local Indication Lamp</t>
  </si>
  <si>
    <t>TL-14DW</t>
  </si>
  <si>
    <t>Local Indication Lamp - Waterproof</t>
  </si>
  <si>
    <t>EMB-6</t>
  </si>
  <si>
    <t>Fire Alarm Bell - Explosionproof</t>
  </si>
  <si>
    <t>TPLD-R</t>
  </si>
  <si>
    <t>Local Indication Lamp - Explosionproof</t>
  </si>
  <si>
    <t>FLF-H</t>
  </si>
  <si>
    <t>Remote Indicator Lamp (without plate)</t>
  </si>
  <si>
    <t>WN6001W</t>
  </si>
  <si>
    <t>Plate for FLF-H</t>
  </si>
  <si>
    <t>WN3700020</t>
  </si>
  <si>
    <t>Installation Fitting for WN6001W</t>
  </si>
  <si>
    <t>PPE-1(JE)</t>
  </si>
  <si>
    <t>Manual Call Point - CL1, with telephone jack</t>
  </si>
  <si>
    <t>PPE-2(JE)</t>
  </si>
  <si>
    <t>Manual Call Point - CL2 - Embedded, no telephone jack</t>
  </si>
  <si>
    <t>PPE-B</t>
  </si>
  <si>
    <t>Mounting Backbox for PPE</t>
  </si>
  <si>
    <t>PDC-1</t>
  </si>
  <si>
    <t>Manual Call Point - Explosionproof</t>
  </si>
  <si>
    <t>KSP-10HSG(JE)</t>
  </si>
  <si>
    <t>Combination Box (Local Lamp, CL1 
 MCP &amp; Bell), without backbox</t>
  </si>
  <si>
    <t>KSP-10HSGW(JE)</t>
  </si>
  <si>
    <t>Combination Box (Local Lamp, CL1 MCP &amp; Bell) - Weatherproof, without backbox</t>
  </si>
  <si>
    <t>KSP-20HSG(JE)</t>
  </si>
  <si>
    <t>Combination Box (Local Lamp, CL2 
 MCP &amp; Bell), without backbox</t>
  </si>
  <si>
    <t>KSP-20HSGW(JE)</t>
  </si>
  <si>
    <t>Combination Box (Local Lamp, CL2 MCP &amp; Bell) - Weatherproof, without backbox</t>
  </si>
  <si>
    <t>KSB-00RSDW</t>
  </si>
  <si>
    <t>Surface Mount Backbox (for 
 Combination Box)</t>
  </si>
  <si>
    <t>KSB-00USD</t>
  </si>
  <si>
    <t>Flush Mount Backbox (for 
 Combination Box)</t>
  </si>
  <si>
    <t>Fireman Telephone Handset</t>
  </si>
  <si>
    <t>ARS-B104</t>
  </si>
  <si>
    <t>Door Release</t>
  </si>
  <si>
    <t>SCF-001</t>
  </si>
  <si>
    <t>Noise Filter</t>
  </si>
  <si>
    <t>HA FireNET PLUS FACP</t>
  </si>
  <si>
    <t>FN-1127/220V</t>
  </si>
  <si>
    <t>FN-1127US0ERS-220 ANALOG/ 
 ADDRESSABLE FIRE CONTROL PANEL 
 220V (2 LOOP/4AMP PS), RED</t>
  </si>
  <si>
    <t>FN-1127N/220V</t>
  </si>
  <si>
    <t>FN-1127US1ERS-220 ANALOG 
 /ADDRESSABLE FIRE CONTROL PANEL 
 220V (2 LOOP/4AMP PS) W/NETWORK 
 CARD W/MANUAL, RED</t>
  </si>
  <si>
    <t>FN-4127/220V</t>
  </si>
  <si>
    <t>FN-4127US0ERS-220 ANALOG 
 /ADDRESSABLE FIRE CONTROL PANEL 
 220V (4 LOOP/4AMP PS) W/MANUAL, RED</t>
  </si>
  <si>
    <t>FN-4127N/220V</t>
  </si>
  <si>
    <t>FN-4127US1ERS-220 ANALOG 
 /ADDRESSABLE FIRE CONTROL PANEL 
 220V (4 LOOP/4AMP PS) W/NETWORK 
 CARD W/MANUAL, RED</t>
  </si>
  <si>
    <t>FN-6127/220V</t>
  </si>
  <si>
    <t>FN-6127US1ERS-220 
 ANALOG/ADDRESS. FIRE CONTROL 
 PANEL 220V (6 LOOP/4AMP PS) 
 W/NETWORK CARD W/MANUAL Non UL</t>
  </si>
  <si>
    <t>FN-8127/220V</t>
  </si>
  <si>
    <t>FN-8127US1ERS-220 
 ANALOG/ADDRESS. FIRE CONTROL 
 PANEL 220V(8 LOOP/4AMP PS) 
 W/NETWORK CARD, W/MANUAL</t>
  </si>
  <si>
    <t>FN-LCD-N-R</t>
  </si>
  <si>
    <t>FN-LCDNUS00RS-024 NETWORK 
 ANNUNCIATOR (RED) W/MANUAL</t>
  </si>
  <si>
    <t>FN-LCD-S-R</t>
  </si>
  <si>
    <t>FN-LCDSUS00RS-024 SERIAL 
 ANNUNCIATOR (RED)</t>
  </si>
  <si>
    <t>HA FireNET FACP EXPANDERS</t>
  </si>
  <si>
    <t>FNP-1127-SLC</t>
  </si>
  <si>
    <t>SINGLE SLC LOOP EXPANDER CARD 
 (FireNET PLUS ONLY)</t>
  </si>
  <si>
    <t>FN-4127-SLC</t>
  </si>
  <si>
    <t>HAS552US9 DUAL SLC LOOP 
 EXPANDER CARD (FireNET ONLY)</t>
  </si>
  <si>
    <t>FN-4127-NIC</t>
  </si>
  <si>
    <t>HAS555 NETWORK INTERFACE CARD 
 (FireNET &amp; FireNET Plus)</t>
  </si>
  <si>
    <t>FN-4127-IO</t>
  </si>
  <si>
    <t>HAS560 16 CHANNEL INPUT/OUTPUT 
 BOARD</t>
  </si>
  <si>
    <t>FN-DAC</t>
  </si>
  <si>
    <t>DIGITAL ALARM COMMUNICATOR 
 (FireNET FN-2127, FN-4127 Network 
 Annunciators only)</t>
  </si>
  <si>
    <t>FN-4127-BO</t>
  </si>
  <si>
    <t>CONTROL UNIT BOARD ONLY (K6002)</t>
  </si>
  <si>
    <t>FN-4127-CPA-BO</t>
  </si>
  <si>
    <t>PANEL ANNUNCIATOR BOARD ONLY 
 (K6001 )</t>
  </si>
  <si>
    <t>FN-PS776/220V</t>
  </si>
  <si>
    <t>5.25 AMP POWER SUPPLY (new model of FN-PS402), 220V, 9TH EDITION</t>
  </si>
  <si>
    <t>HA Latitude FACP</t>
  </si>
  <si>
    <t>LA302H1-10</t>
  </si>
  <si>
    <t>FireNET Latitude - 2 loop, 5.25A PSU, 
 D5, 1 aperture (surface), Enable Key, Red</t>
  </si>
  <si>
    <t>LA303H1-10</t>
  </si>
  <si>
    <t>FireNET Latitude - 2 loop, 10.25A PSU, 
 D5, 1 aperture (surface), Enable Key, Red</t>
  </si>
  <si>
    <t>LA903H5-10</t>
  </si>
  <si>
    <t>FireNET Latitude - 10 loop, 10.25A 
 PSU, D6, 1 aperture (surface), Enable Key, Red</t>
  </si>
  <si>
    <t>LA903H1-10</t>
  </si>
  <si>
    <t>FireNET Latitude - 2 loop, 8 Slot, 10.25A PSU, M6, 1 aperture (surface), Enable Key, Red</t>
  </si>
  <si>
    <t>LFC00NC-10</t>
  </si>
  <si>
    <t>FireNET Latitude Vision Network 
 Repeater, surface, Red</t>
  </si>
  <si>
    <t>S723-HA</t>
  </si>
  <si>
    <t>FireNET Latitude network module 
 (Ethernet and IFAM)</t>
  </si>
  <si>
    <t>S791-HA</t>
  </si>
  <si>
    <t>FireNET Latitude 8 way relay module</t>
  </si>
  <si>
    <t>S788-HA</t>
  </si>
  <si>
    <t>FireNET Latitude Media Gateway module</t>
  </si>
  <si>
    <t>S758-HA</t>
  </si>
  <si>
    <t>FireNET Latitude 2 loop card * for 
 replacement order purpose (if any) 
 ONLY</t>
  </si>
  <si>
    <t>HA Sensor</t>
  </si>
  <si>
    <t>ALN-V</t>
  </si>
  <si>
    <t>WIDE SMOKE RANGE PHOTO SENSOR</t>
  </si>
  <si>
    <t>ATJ-EA</t>
  </si>
  <si>
    <t>ACC-V</t>
  </si>
  <si>
    <t>MULTI SENSOR PHOTO HEAT</t>
  </si>
  <si>
    <t>ACD-V</t>
  </si>
  <si>
    <t>SMOKE/HEAT/CO MULTI SENSOR - For 
 FireNET Plus and Latitude UL only</t>
  </si>
  <si>
    <t>HA Sensor Bases</t>
  </si>
  <si>
    <t>YBN-NSA-4</t>
  </si>
  <si>
    <t>4" ANALOG SENSOR BASE, BONE</t>
  </si>
  <si>
    <t>HSB-NSA-6</t>
  </si>
  <si>
    <t>6" ANALOG SENSOR BASE, BONE</t>
  </si>
  <si>
    <t>ASB-7</t>
  </si>
  <si>
    <t>ANALOG SOUNDER BASE (AUX 
 POWER), BONE</t>
  </si>
  <si>
    <t>ASBL</t>
  </si>
  <si>
    <t>ANALOG SOUNDER BASE LOW 
 FREQUENCY</t>
  </si>
  <si>
    <t>SCI-B4</t>
  </si>
  <si>
    <t>Short circuit isolator analog sensor base 4", Bone</t>
  </si>
  <si>
    <t>SCI-B6</t>
  </si>
  <si>
    <t>Short circuit isolator analog sensor base 6", Bone</t>
  </si>
  <si>
    <t>RAI-LED</t>
  </si>
  <si>
    <t>REMOTE ALARM LED INDICATOR FOR 
 ANALOG SENSORS</t>
  </si>
  <si>
    <t>HA MODULES</t>
  </si>
  <si>
    <t>DCP-FRCME-M</t>
  </si>
  <si>
    <t>FAST RESPONSE CONTACT 
 MONITORING MODULE</t>
  </si>
  <si>
    <t>DCP-FRCME-P</t>
  </si>
  <si>
    <t>FAST RESPONSE CONTACT MONITOR, 
 WITH PIGTAILS</t>
  </si>
  <si>
    <t>DCP-FRCMA</t>
  </si>
  <si>
    <t>FAST RESPONSE CONTACT MONITOR 
 FOR 4" BOX CLASS "A"</t>
  </si>
  <si>
    <t>DCP-FRCMA-I</t>
  </si>
  <si>
    <t>FAST RESPONSE CONTACT MONITOR 
 FOR 4" BOX CLASS "A" ISOLATOR</t>
  </si>
  <si>
    <t>DCP-CZM</t>
  </si>
  <si>
    <t>CONVENTIONAL ZONE INPUT MODULE</t>
  </si>
  <si>
    <t>DCP-DIMM</t>
  </si>
  <si>
    <t>DUAL INPUT MONITOR MODULE</t>
  </si>
  <si>
    <t>DCP-R2ML</t>
  </si>
  <si>
    <t>DUAL RELAY MODULE 4", 2 AMPS @ 
 24VDC or 1 AMP @ 120VAC</t>
  </si>
  <si>
    <t>DCP-R2ML-I</t>
  </si>
  <si>
    <t>DUAL RELAY MODULE 4", 2 AMPS @24VDC or 1 AMP @ 120VAC, w/ISOLATOR</t>
  </si>
  <si>
    <t>DCP-R2MH</t>
  </si>
  <si>
    <t>DUAL RELAY MODULE 4", 8 AMPS @ 
 24VDC or 2 AMPS @ 120VAC</t>
  </si>
  <si>
    <t>DCP-R2MH-I</t>
  </si>
  <si>
    <t>DUAL RELAY MODULE 4", 8 AMPS @ 24VDC or 2 AMPS @ 120VAC, w/ISOLATOR</t>
  </si>
  <si>
    <t>DCP-SOM-A</t>
  </si>
  <si>
    <t>SUPERVISED OUTPUT MODULE 4" 
 CLASS "A"</t>
  </si>
  <si>
    <t>DCP-SOM-AI</t>
  </si>
  <si>
    <t>SUPERVISED OUTPUT MODULE 4" 
 CLASS "A" ISOLATOR</t>
  </si>
  <si>
    <t>DCP-SOM-R</t>
  </si>
  <si>
    <t>SUPERVISED OUTPUT MODULE 
 PREACTION RELEASING MODULE</t>
  </si>
  <si>
    <t>DCP-SCI</t>
  </si>
  <si>
    <t>SHORT CIRCUIT ISOLATOR</t>
  </si>
  <si>
    <t>ALO-V</t>
  </si>
  <si>
    <t>SMOKE DETECTOR</t>
  </si>
  <si>
    <t>TCH-B200</t>
  </si>
  <si>
    <t>PROGRAMMER (HAND HELD)</t>
  </si>
  <si>
    <t>UPDATED AMOUNT</t>
  </si>
  <si>
    <t>PURCHASE AMOUNT</t>
  </si>
  <si>
    <t xml:space="preserve">Last Price Update Date
</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</si>
  <si>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</si>
  <si>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</si>
  <si>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</si>
  <si>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</si>
  <si>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</si>
  <si>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</si>
  <si>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FIRE ALARM 220VOLTS</t>
  </si>
  <si>
    <t>9VBATTOP</t>
  </si>
  <si>
    <t>9V SMOKE DETECTOR BATTERY OPERATED (CHINA)</t>
  </si>
  <si>
    <t>SN-948</t>
  </si>
  <si>
    <t xml:space="preserve">9V SMOKE DETECTOR BATTERY OPERATED (CHINA) </t>
  </si>
  <si>
    <t>QA-31</t>
  </si>
  <si>
    <t>9V SMOKE DETECTOR BATTERY OPERATED (HORING)</t>
  </si>
  <si>
    <t>AHB6-ROUND</t>
  </si>
  <si>
    <t>6" dia FIRE ALARM BELL (ROUND) 220V</t>
  </si>
  <si>
    <t>AHB6-HALLO</t>
  </si>
  <si>
    <t>6" dia FIRE ALARM BELL (HALLO) 220V</t>
  </si>
  <si>
    <t>AHB10-HALLO</t>
  </si>
  <si>
    <t>10" dia FIRE ALARM BELL (HALLO) 220V</t>
  </si>
  <si>
    <t>FIRE ALARM SYSTEM 24VC</t>
  </si>
  <si>
    <t>AH: 00212 - 2z</t>
  </si>
  <si>
    <t>2-ZONES FIRE ALARM CONTROL PANEL W/ BACK-UP BATTERY</t>
  </si>
  <si>
    <t>Made in Taiwan</t>
  </si>
  <si>
    <t>AH: 00212 - 4z</t>
  </si>
  <si>
    <t>4-ZONES FIRE ALARM CONTROL PANEL W/ BACK-UP BATTERY</t>
  </si>
  <si>
    <t>AH: 00212 - 6z</t>
  </si>
  <si>
    <t>6-ZONES FIRE ALARM CONTROL PANEL W/ BACK-UP BATTERY</t>
  </si>
  <si>
    <t>AH: 00212 - 8z</t>
  </si>
  <si>
    <t>8-ZONES FIRE ALARM CONTROL PANEL W/ BACK-UP BATTERY</t>
  </si>
  <si>
    <t>AH: 00212 - 10z</t>
  </si>
  <si>
    <t>10-ZONES FIRE ALARM CONTROL PANEL W/ BACK-UP BATTERY</t>
  </si>
  <si>
    <t>AHC-871 FIRE ALARM CONTROL PANEL</t>
  </si>
  <si>
    <t>AHC-871 - 15z</t>
  </si>
  <si>
    <t>15-ZONES FIRE ALARM CONTROL PANEL W/ BACK-UP BATTERY</t>
  </si>
  <si>
    <t>AHC-871 - 20z</t>
  </si>
  <si>
    <t>20-ZONES FIRE ALARM CONTROL PANEL W/ BACK-UP BATTERY</t>
  </si>
  <si>
    <t>AHC-871 - 25z</t>
  </si>
  <si>
    <t>25-ZONES FIRE ALARM CONTROL PANEL W/ BACK-UP BATTERY</t>
  </si>
  <si>
    <t>AHC-871 - 30z</t>
  </si>
  <si>
    <t>30-ZONES FIRE ALARM CONTROL PANEL W/ BACK-UP BATTERY</t>
  </si>
  <si>
    <t>AHC-871 - 35z</t>
  </si>
  <si>
    <t>35-ZONES FIRE ALARM CONTROL PANEL W/ BACK-UP BATTERY</t>
  </si>
  <si>
    <t>AHC-871 - 40z</t>
  </si>
  <si>
    <t>40-ZONES FIRE ALARM CONTROL PANEL W/ BACK-UP BATTERY</t>
  </si>
  <si>
    <t>AH-02120</t>
  </si>
  <si>
    <t>MULTI HAZARD SUPPRESSION SYSTEMS</t>
  </si>
  <si>
    <t>ACCESSORIES OF FACP</t>
  </si>
  <si>
    <t>EDB01</t>
  </si>
  <si>
    <t>REFLECTIVE BEAM DETECTOR</t>
  </si>
  <si>
    <t>AH-9717</t>
  </si>
  <si>
    <t>Manual Call Point w/base ( Reset Type )</t>
  </si>
  <si>
    <t>220 VAC and 24 VDC; Fire-Proof Plastic Case; w/ Phone Jack and Reset Botton</t>
  </si>
  <si>
    <t>AH-0217 WITH COVER</t>
  </si>
  <si>
    <t>220 VAC and 24 VDC; Fire-Proof Plastic Case; w/ Phone Jack and Reset Botton (Horing Lih)</t>
  </si>
  <si>
    <t>Single Station Smoke Detector 9 VDC</t>
  </si>
  <si>
    <t>Photoelectric Type; 85db/3m Sound Output; Comply to UL217/EN54/CNS/CE; Fire-Proof Casing</t>
  </si>
  <si>
    <t>AHS-871</t>
  </si>
  <si>
    <t>Photoelectric Smoke Detector 24 VDC UL Approved</t>
  </si>
  <si>
    <t>UL Listed, Comply to EN54-7/CE, Fire-Proof Casing, 24 VDC</t>
  </si>
  <si>
    <t>AH-8321</t>
  </si>
  <si>
    <t>Photoelectric Smoke Detector 24 VDC CE Approved</t>
  </si>
  <si>
    <t>CE Approved, Fire-Proof casing, 24VDC</t>
  </si>
  <si>
    <t>AHR-871</t>
  </si>
  <si>
    <t>Rate of Rise Detector, CE Approved</t>
  </si>
  <si>
    <t>AH-9315</t>
  </si>
  <si>
    <t>Combination Smoke and Heat Detector CE Approved</t>
  </si>
  <si>
    <t>AH-03127-BS</t>
  </si>
  <si>
    <t>Electronic Sounder with Beacon</t>
  </si>
  <si>
    <t>CE Approved, 114dB (max), 12~24VDC</t>
  </si>
  <si>
    <t>AH-0218</t>
  </si>
  <si>
    <t>6" f Fire Alarm Bell 24 VDC</t>
  </si>
  <si>
    <t>&gt;93dbA@1M Sound Output, 24 VDC Motorized Bell</t>
  </si>
  <si>
    <t>FIRE ALARM CONTROL PANEL QA-16</t>
  </si>
  <si>
    <t>QA-16 - 1L</t>
  </si>
  <si>
    <t>1 LOOP (250 DEVICES)</t>
  </si>
  <si>
    <t>FIRE ALARM CONTROL PANEL QA-17</t>
  </si>
  <si>
    <t>QA-16 - 2L</t>
  </si>
  <si>
    <t>2 LOOP (500 DEVICES)</t>
  </si>
  <si>
    <t>FIRE ALARM CONTROL PANEL QA-18</t>
  </si>
  <si>
    <t>QA-16 - 3L</t>
  </si>
  <si>
    <t>3 LOOP (750 DEVICES)</t>
  </si>
  <si>
    <t>FIRE ALARM CONTROL PANEL QA-19</t>
  </si>
  <si>
    <t>QA-16 - 4L</t>
  </si>
  <si>
    <t>4 LOOP (1000 DEVICES)</t>
  </si>
  <si>
    <t>FIRE ALARM CONTROL PANEL QA-20</t>
  </si>
  <si>
    <t>QA-16 - 5L</t>
  </si>
  <si>
    <t>5 LOOP (1250 DEVICES)</t>
  </si>
  <si>
    <t>FIRE ALARM CONTROL PANEL QA-21</t>
  </si>
  <si>
    <t>QA-16 - 6L</t>
  </si>
  <si>
    <t>6 LOOP (1500 DEVICES)</t>
  </si>
  <si>
    <t>FIRE ALARM CONTROL PANEL QA-22</t>
  </si>
  <si>
    <t>QA-16 - 7L</t>
  </si>
  <si>
    <t>7 LOOP (1750 DEVICES)</t>
  </si>
  <si>
    <t>FIRE ALARM CONTROL PANEL QA-23</t>
  </si>
  <si>
    <t>QA-16 - 8L</t>
  </si>
  <si>
    <t>8 LOOP (2000 DEVICES)</t>
  </si>
  <si>
    <t>PRINTER FOR ADDRESSABLE</t>
  </si>
  <si>
    <t>QA-01</t>
  </si>
  <si>
    <t>ADDRESSABLE PHOTOELECTRIC SMOKE DETECTOR</t>
  </si>
  <si>
    <t>QA-05</t>
  </si>
  <si>
    <t>ADDRESSABLE COMBINATION SMOKE &amp; HEAT DETECTOR W/ BASE</t>
  </si>
  <si>
    <t>QA-06</t>
  </si>
  <si>
    <t>ADDRESSABLE HEAT DETECTOR W/ BASE</t>
  </si>
  <si>
    <t>QA-17B</t>
  </si>
  <si>
    <t>ADDRESSABLE CONTROL MODULE W/BASE</t>
  </si>
  <si>
    <t>QA-17A</t>
  </si>
  <si>
    <t>ADDRESSABLE OUTPUT MODULE</t>
  </si>
  <si>
    <t>QA-17K</t>
  </si>
  <si>
    <t>ADDRESSABLE MONITORING MODULE</t>
  </si>
  <si>
    <t>QA-17H</t>
  </si>
  <si>
    <t>ADDRESSABLE ISOLATOR MODULE</t>
  </si>
  <si>
    <t>QA-19</t>
  </si>
  <si>
    <t>ADDRESSABLE MANUAL CALL POINT W/O BASE</t>
  </si>
  <si>
    <t>ADDRESSABLE MANUAL CALL POINT W/ BASE</t>
  </si>
  <si>
    <t>ADDRESSABLE ELECTRONIC SOUNDER W/ BEACON</t>
  </si>
  <si>
    <t>TBR9 - MODEL NOT SURE</t>
  </si>
  <si>
    <t>PART CODE</t>
  </si>
  <si>
    <t>PURCHASE AMOUNT                   - DISCOUNTED                  (vat ex)</t>
  </si>
  <si>
    <t>UPDATED 
PRICE
(vat ex)</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</si>
  <si>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</si>
  <si>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</si>
  <si>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</si>
  <si>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</si>
  <si>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</si>
  <si>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</si>
  <si>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IQ8QUAD</t>
  </si>
  <si>
    <t>Addressable Smoke Detector with Isolator</t>
  </si>
  <si>
    <t>FIXED HEAT DETECTOR,</t>
  </si>
  <si>
    <t>802171.IN</t>
  </si>
  <si>
    <t>FIXED HEAT DETECTOR IQ8QUAD FM</t>
  </si>
  <si>
    <t>FIXED HEAT DETECTOR (CLASS B),</t>
  </si>
  <si>
    <t>802177.IN</t>
  </si>
  <si>
    <t>OPTICAL SMOKE DETECTOR,</t>
  </si>
  <si>
    <t>Addressable Smoke Detector</t>
  </si>
  <si>
    <t>802371.IN</t>
  </si>
  <si>
    <t>OPTICAL SMOKE DETECTOR IQ8QUAD FM,</t>
  </si>
  <si>
    <t>RATE-OF-RISE HEAT DETECTOR,</t>
  </si>
  <si>
    <t>Addressable Heat Detector</t>
  </si>
  <si>
    <t>802271.IN</t>
  </si>
  <si>
    <t>RATE-OF-RISE HEAT DETECTOR</t>
  </si>
  <si>
    <t>OTBLUE MULTISENSOR DETECTOR,</t>
  </si>
  <si>
    <t>802375.IN</t>
  </si>
  <si>
    <t>OTBLUE-LKM MULTISENSOR DETECTOR IQ8QUAD</t>
  </si>
  <si>
    <t>803271.EX</t>
  </si>
  <si>
    <t>RATE-OF-RISE HEAT DET. EX (I),</t>
  </si>
  <si>
    <t>OT MULTISENSOR DETECTOR</t>
  </si>
  <si>
    <t>O²T MULTISENSOR DETECTOR,</t>
  </si>
  <si>
    <t>802374.IN</t>
  </si>
  <si>
    <t>O²T MULTISENSOR DETECTOR</t>
  </si>
  <si>
    <t>O/SO OPTICAL SMOKE DETECTOR,</t>
  </si>
  <si>
    <t>O²T/F MULTISENSOR DETECTOR,</t>
  </si>
  <si>
    <t>O²T/SO MULTISENSOR DETECTOR,</t>
  </si>
  <si>
    <t>O²T/FSP MULTISENSOR DETECTOR,</t>
  </si>
  <si>
    <t>O²T/SP MULTISENSOR DETECTOR,</t>
  </si>
  <si>
    <t>OTG MULTISENSOR DETECTOR (CO),</t>
  </si>
  <si>
    <t>802473.IN</t>
  </si>
  <si>
    <t>OTG MULTISENSOR DETECTOR (CO)</t>
  </si>
  <si>
    <t>FIXED HEAT DETECTOR T-30°C,</t>
  </si>
  <si>
    <t>803371.EX</t>
  </si>
  <si>
    <t>OPTICAL SMOKE DETECTOR EX (I),</t>
  </si>
  <si>
    <t>803371.EX.IN</t>
  </si>
  <si>
    <t>OPTICAL SMOKE DETECTOR EX (I)</t>
  </si>
  <si>
    <t>803374.EX</t>
  </si>
  <si>
    <t>O²T MULTISENSOR DETECTOR EX (I),</t>
  </si>
  <si>
    <t>803374.EX.IN</t>
  </si>
  <si>
    <t>O²T MULTISENSOR DETECTOR EX (I)</t>
  </si>
  <si>
    <t>IR FLAME DETECTOR (EX) X9800</t>
  </si>
  <si>
    <t>FIXED HEAT DETECTOR</t>
  </si>
  <si>
    <t>OPTICAL SMOKE DETECTOR</t>
  </si>
  <si>
    <t>FIRERAY 100 RV WITH 4 PRISMS</t>
  </si>
  <si>
    <t>LINEAR SMOKE DETECTOR LRMX 7-70M</t>
  </si>
  <si>
    <t>REFLECTOR SET FOR LRMX</t>
  </si>
  <si>
    <t>ADDRESSABLE MCP, IP 66,</t>
  </si>
  <si>
    <t>REPLACEMENT FILTER FOR UG7</t>
  </si>
  <si>
    <t>MOUNTING KIT FOR DUCTS</t>
  </si>
  <si>
    <t>PROTECTIVE COVER FOR MCPS, GB</t>
  </si>
  <si>
    <t>SURFACE SPACER FOR PROTECTIVE</t>
  </si>
  <si>
    <t>IP 55 KIT FOR PROTECTIVE COVER</t>
  </si>
  <si>
    <t>OTBLUE MULTISENSOR DETECTOR</t>
  </si>
  <si>
    <t>REMOTE INDICATOR ESSERBUS-PLUS,</t>
  </si>
  <si>
    <t>EXPLOSION-PROOF CONV. MCP,</t>
  </si>
  <si>
    <t>EX BARRIER INTRINSIC SAFE DET.,</t>
  </si>
  <si>
    <t>IQ8TAL WITH ISOLATOR,</t>
  </si>
  <si>
    <t>IQ8MCP ELECTRONIC MODULE,85319000</t>
  </si>
  <si>
    <t>STD. MCP COMPACT, IP 66/67</t>
  </si>
  <si>
    <t>IQ8MCP COMPACT, SMALL, IP66/67</t>
  </si>
  <si>
    <t>IQ8MCP COMPACT, SMALL,</t>
  </si>
  <si>
    <t>804973.IN</t>
  </si>
  <si>
    <t>IQ8MCP COMPACT FM, SMALL, RED,</t>
  </si>
  <si>
    <t>ESSERBUS TRANSPONDER IQ8FCT XS</t>
  </si>
  <si>
    <t>ESSERBUS ALARM TRANSPONDER</t>
  </si>
  <si>
    <t>ISOLATION AND ASSEMBLY BLOCK</t>
  </si>
  <si>
    <t>HOUSING FOR EX BARRIER</t>
  </si>
  <si>
    <t>CABLE GLAND FOR HOUSING 764752</t>
  </si>
  <si>
    <t>CONVERTER RS232/RS485</t>
  </si>
  <si>
    <t>COMBINED ALARM DEVICE,</t>
  </si>
  <si>
    <t>TELESCOPIC ROD</t>
  </si>
  <si>
    <t>ALARM AND MONITORING MODULE</t>
  </si>
  <si>
    <t>CONVENTIONAL MCP ELECTRONIC</t>
  </si>
  <si>
    <t>IQ8MCP ELECTRONIC MODULE,</t>
  </si>
  <si>
    <t>804920.EX</t>
  </si>
  <si>
    <t>STD. MCP EX IP55, RED</t>
  </si>
  <si>
    <t>55,055.00</t>
  </si>
  <si>
    <t>804960.EX</t>
  </si>
  <si>
    <t>STD. MCP COMPACT EX IP66/67</t>
  </si>
  <si>
    <t>804961.EX</t>
  </si>
  <si>
    <t>IQ8 MCP COMPACT EX IP66/67</t>
  </si>
  <si>
    <t>CONVENTIONAL MCP COMPACT,</t>
  </si>
  <si>
    <t>MULTI-STIMULUS DETECTOR TESTER TF 1001</t>
  </si>
  <si>
    <t>ESSERBUS TRANSPONDER FCT SET,</t>
  </si>
  <si>
    <t>ESSERBUS TRANSPONDER 12 RELAYS</t>
  </si>
  <si>
    <t>ESSERBUS TRANSPONDER 32 LED</t>
  </si>
  <si>
    <t>ESSERBUS TRANSPONDER,</t>
  </si>
  <si>
    <t>ESSERBUS TRANSPONDER IQ8FCT LP</t>
  </si>
  <si>
    <t>ESSERBUS TRANSPONDER FOR UNIVARIO</t>
  </si>
  <si>
    <t>ESSERBUS TRANSPONDER SD</t>
  </si>
  <si>
    <t>EOL-O TERMINATING DEVICE</t>
  </si>
  <si>
    <t>EOL-I TERMINATING DEVICE</t>
  </si>
  <si>
    <t>ESSERBUS TRANSPONDER RZT,</t>
  </si>
  <si>
    <t>38,967.50</t>
  </si>
  <si>
    <t>REFURBISHMENT ZONE TRANSPONDER</t>
  </si>
  <si>
    <t>46,117.50</t>
  </si>
  <si>
    <t>FACP ES LINE FOR 8 ZONES, EN</t>
  </si>
  <si>
    <t>FACP COMPACT FOR 1 LOOP, EN</t>
  </si>
  <si>
    <t>BME2Z002</t>
  </si>
  <si>
    <t>SWITCHED-MODE POWER SUPPLY W.</t>
  </si>
  <si>
    <t>CWR</t>
  </si>
  <si>
    <t>5 X IP65 DEEP BASE-RED</t>
  </si>
  <si>
    <t>CWSO-RR-S1</t>
  </si>
  <si>
    <t>EN SOUNDER-RED</t>
  </si>
  <si>
    <t>CWSS-RR-S3</t>
  </si>
  <si>
    <t>O SBEACON-RED-RED LED</t>
  </si>
  <si>
    <t>FX808313</t>
  </si>
  <si>
    <t>BATTERY EXTENSION HOUSING FOR</t>
  </si>
  <si>
    <t>FX808314</t>
  </si>
  <si>
    <t>805590.IN</t>
  </si>
  <si>
    <t>STANDARD DETECTOR BASE IQ8QUAD FM</t>
  </si>
  <si>
    <t>DETECTOR BASE WITH RELAY</t>
  </si>
  <si>
    <t>Standard Detector Base with Continuity Strip</t>
  </si>
  <si>
    <t>805591.IN</t>
  </si>
  <si>
    <t>DETECTOR BASE W. RELAY CONTACT</t>
  </si>
  <si>
    <t>IP 43 MOISTURE-PROOF SM BASE</t>
  </si>
  <si>
    <t>DUMMY COVER FOR 19" RACK, 5 HU</t>
  </si>
  <si>
    <t>DUMMY COVER FOR 19" RACK, 2 HU</t>
  </si>
  <si>
    <t>EXTENSION MODULE WITH 3 ADD.</t>
  </si>
  <si>
    <t>PERIPHERAL MODULE WITH 1 ADD.</t>
  </si>
  <si>
    <t>EXTENSION MODULE WITH 1 ADD.</t>
  </si>
  <si>
    <t>BASIC MODULE IQ8CONTROL C,</t>
  </si>
  <si>
    <t>BASIC MODULE IQ8CONTROL M,</t>
  </si>
  <si>
    <t>784382.D0</t>
  </si>
  <si>
    <t>ANALOG LOOP MODULE (8 BIT)</t>
  </si>
  <si>
    <t>SERIAL ESSERNET INTERFACE EDP,</t>
  </si>
  <si>
    <t>OPERATING FRONT, GB,</t>
  </si>
  <si>
    <t>FILLER PANEL FRONT, NEUTRAL,</t>
  </si>
  <si>
    <t>OPERATING FRONT W. SZI 64, GB,</t>
  </si>
  <si>
    <t>OPERATING FRONT W. SZI 64, SG,</t>
  </si>
  <si>
    <t>804382.D0</t>
  </si>
  <si>
    <t>ANALOG LOOP MODULE POWERED</t>
  </si>
  <si>
    <t>FACP IQ8CONTROL C,</t>
  </si>
  <si>
    <t>FACP IQ8CONTROL M,</t>
  </si>
  <si>
    <t>FX808322</t>
  </si>
  <si>
    <t>EXTENSION MODULE CARRIER 1</t>
  </si>
  <si>
    <t>FX808323</t>
  </si>
  <si>
    <t>EXTENSION MODULE CARRIER 2</t>
  </si>
  <si>
    <t>FX808324</t>
  </si>
  <si>
    <t>DISPLAY AND OPERATING UNIT W.</t>
  </si>
  <si>
    <t>FX808324.19</t>
  </si>
  <si>
    <t>DISPLAY AND OPERATING UNIT FOR</t>
  </si>
  <si>
    <t>FX808324.19.</t>
  </si>
  <si>
    <t>IFNX808324.IN</t>
  </si>
  <si>
    <t>DISPLAY AND OPERATING UNIT FM</t>
  </si>
  <si>
    <t>FX808326.IN</t>
  </si>
  <si>
    <t>POWER SUPPLY MODULE FM</t>
  </si>
  <si>
    <t>FX808328.RE</t>
  </si>
  <si>
    <t>REDUNDANT CONTROL MODULE FM</t>
  </si>
  <si>
    <t>.FIXN808330</t>
  </si>
  <si>
    <t>3-WAY PLUG</t>
  </si>
  <si>
    <t>FX808331</t>
  </si>
  <si>
    <t>LOOP CARD ESSERBUS/ESSERBUS-PL</t>
  </si>
  <si>
    <t>FX808332</t>
  </si>
  <si>
    <t>FX808340</t>
  </si>
  <si>
    <t>NETWORK CARD ESSERNET MODULE,</t>
  </si>
  <si>
    <t>FX808341</t>
  </si>
  <si>
    <t>FX808363.IN</t>
  </si>
  <si>
    <t>POWER SUPPLY EXTENSION FM 24 V/12 AH</t>
  </si>
  <si>
    <t>FX808364.IN</t>
  </si>
  <si>
    <t>POWER SUPPLY EXTENSION FM 24 V/24 AH</t>
  </si>
  <si>
    <t>FX808392</t>
  </si>
  <si>
    <t>FACP FLEXES CONTROL FX2/2,</t>
  </si>
  <si>
    <t>FX808394</t>
  </si>
  <si>
    <t>FACP FLEXES CONTROL FX10/10,</t>
  </si>
  <si>
    <t>FX808395</t>
  </si>
  <si>
    <t>FACP FLEXES CONTROL FX18/5,</t>
  </si>
  <si>
    <t>FX808397</t>
  </si>
  <si>
    <t>FACP FLEXES CONTROL FX18/18,</t>
  </si>
  <si>
    <t>FX808397.IN</t>
  </si>
  <si>
    <t>FACP FLEXES CONTROL FM (18 LOOPS)</t>
  </si>
  <si>
    <t>FX808430.10</t>
  </si>
  <si>
    <t>HEAVY WEIGHT DRAWER WITH</t>
  </si>
  <si>
    <t>RFX808430.18</t>
  </si>
  <si>
    <t>HEAVY WEIGHT DRAWER FM WITH</t>
  </si>
  <si>
    <t>RFX.IN808431</t>
  </si>
  <si>
    <t>HEAVY WEIGHT DRAWER F. POWER</t>
  </si>
  <si>
    <t>FX808431.IN</t>
  </si>
  <si>
    <t>HEAVY WEIGHT DRAWER FM W. POWER</t>
  </si>
  <si>
    <t>FX808432</t>
  </si>
  <si>
    <t>EXPANSION MODULE CARRIER 1 FOR</t>
  </si>
  <si>
    <t>FX808433</t>
  </si>
  <si>
    <t>EXPANSION MODULE CARRIER 2 FOR</t>
  </si>
  <si>
    <t>FX808434</t>
  </si>
  <si>
    <t>MOUNTING RAIL SET FOR</t>
  </si>
  <si>
    <t>FX808435</t>
  </si>
  <si>
    <t>CONNECTION TERMINAL FOR 4</t>
  </si>
  <si>
    <t>FX808436</t>
  </si>
  <si>
    <t>CONNECTION TERMINAL FOR</t>
  </si>
  <si>
    <t>FX808437</t>
  </si>
  <si>
    <t>CONNECTION TERMINAL FOR UBEXT</t>
  </si>
  <si>
    <t>FX808438</t>
  </si>
  <si>
    <t>CONNECTION TERMINAL FOR 230 V</t>
  </si>
  <si>
    <t>FX808439</t>
  </si>
  <si>
    <t>SERVICE DRAWER, 1 HU</t>
  </si>
  <si>
    <t>FX808440</t>
  </si>
  <si>
    <t>FX808449</t>
  </si>
  <si>
    <t>CERTIFICATION SET FOR FLEXES</t>
  </si>
  <si>
    <t>FX808455</t>
  </si>
  <si>
    <t>CABLE POWER SUPPLY CASCADING 2,5M</t>
  </si>
  <si>
    <t>MOUNTING BRACKET FOR UNIVARIO</t>
  </si>
  <si>
    <t>STANDARD BASE UNIVARIO</t>
  </si>
  <si>
    <t>RED. INTERFACE SYS. ADP4000</t>
  </si>
  <si>
    <t>ADAPTER ADP-FBF FOR</t>
  </si>
  <si>
    <t>3-RELAY MODULE</t>
  </si>
  <si>
    <t>3-RELAY COMMON FAULT MODULE</t>
  </si>
  <si>
    <t>MCP ELECTRONIC MODULE W. ZONE</t>
  </si>
  <si>
    <t>LOOP LED REMOTE IND. PANEL</t>
  </si>
  <si>
    <t>IQ8FCT WITH ISOLATOR,</t>
  </si>
  <si>
    <t>FX808325</t>
  </si>
  <si>
    <t>NEUTRAL FRONT</t>
  </si>
  <si>
    <t>FX808326</t>
  </si>
  <si>
    <t>POWER SUPPLY MODULE,</t>
  </si>
  <si>
    <t>FX808328.10</t>
  </si>
  <si>
    <t>CONTROLLER MODULE FOR BUNDLE</t>
  </si>
  <si>
    <t>RFX808328.RE</t>
  </si>
  <si>
    <t>REDUNDANT CONTROL MODULE</t>
  </si>
  <si>
    <t>FX808363</t>
  </si>
  <si>
    <t>POWER SUPPLY EXTENSION,</t>
  </si>
  <si>
    <t>FX808364</t>
  </si>
  <si>
    <t>FX808460</t>
  </si>
  <si>
    <t>TOUCH SCREEN OPERATING UNIT,</t>
  </si>
  <si>
    <t>FX808463</t>
  </si>
  <si>
    <t>GMT4000 ACTIVE REPEATER PANEL</t>
  </si>
  <si>
    <t>REMOTE INDICATOR, RED,</t>
  </si>
  <si>
    <t>FX808464</t>
  </si>
  <si>
    <t>184,470.00</t>
  </si>
  <si>
    <t>UV FLAME DETECTOR UNIVARIO</t>
  </si>
  <si>
    <t>616,330.00</t>
  </si>
  <si>
    <t>INTERFACE MODULE RS232/24 V</t>
  </si>
  <si>
    <t>INTERFACE MODULE TTY/CL 20 MA</t>
  </si>
  <si>
    <t>MULTIMODE FO CONVERTER ST</t>
  </si>
  <si>
    <t>SINGLEMODE FO CONVERTER ST</t>
  </si>
  <si>
    <t>RS232/TTY SERIAL INTERFACE</t>
  </si>
  <si>
    <t>SEI2 RED. 500 KBAUD</t>
  </si>
  <si>
    <t>556,270.00</t>
  </si>
  <si>
    <t>M4-RS485-ISO INTERFACE MODULE</t>
  </si>
  <si>
    <t>SERIAL CONNECTING CABLE FOR</t>
  </si>
  <si>
    <t>ESSERNET MODULE, 62.5 KBD</t>
  </si>
  <si>
    <t>ESSERNET MODULE, 500 KBD</t>
  </si>
  <si>
    <t>83,655.00</t>
  </si>
  <si>
    <t>ESSERNET REPEATER, 500 KBD</t>
  </si>
  <si>
    <t>SERIAL ESSERNET INTERFACE 2</t>
  </si>
  <si>
    <t>M4-RS232-ISO INTERFACE MODULE</t>
  </si>
  <si>
    <t>M4-TTY INTERFACE MODULE</t>
  </si>
  <si>
    <t>LICENCE - OPC SERVER</t>
  </si>
  <si>
    <t>LICENCE OPC - CLIENT</t>
  </si>
  <si>
    <t>OPC DATA POINTS, DATA POINT PACKAGE</t>
  </si>
  <si>
    <t>LICENCE - WINMAG CLIENT</t>
  </si>
  <si>
    <t>WINMAG PLUS LICENCE FOR FIRE ALARM</t>
  </si>
  <si>
    <t>BASIS LICENCE - WINMAG 13631</t>
  </si>
  <si>
    <t>1,408,550.00</t>
  </si>
  <si>
    <t>WINMAG LITE UPGRADE TO FULL VERSION</t>
  </si>
  <si>
    <t>TCP/IP CONV. ETHERNERT-RS232/485</t>
  </si>
  <si>
    <t>84,370.00</t>
  </si>
  <si>
    <t>UPGRADE WINMAG V6... TO WINMAG PLUS</t>
  </si>
  <si>
    <t>WINMAG LITE PACKAGE INCL. USB-DONGLE</t>
  </si>
  <si>
    <t>537,680.00</t>
  </si>
  <si>
    <t>IP43 PROTECTION FOR DET. BASE,</t>
  </si>
  <si>
    <t>LABEL PLATE FOR DETECTOR BASE,</t>
  </si>
  <si>
    <t>STANDARD DETECTOR BASE FOR</t>
  </si>
  <si>
    <t>MCP HOUSING, LARGE, RED,</t>
  </si>
  <si>
    <t>1,522.95</t>
  </si>
  <si>
    <t>SPARE GLASS PANE F. SMALL MCP,</t>
  </si>
  <si>
    <t>3,353.35</t>
  </si>
  <si>
    <t>PROTECTIVE KIT FOR MCP AND</t>
  </si>
  <si>
    <t>2,738.45</t>
  </si>
  <si>
    <t>SM HOUSING FOR SMALL MCP,</t>
  </si>
  <si>
    <t>890.18</t>
  </si>
  <si>
    <t>2 SPARE KEYS (NO. 801)</t>
  </si>
  <si>
    <t>1,072.50</t>
  </si>
  <si>
    <t>POWER SUPPLY MODULE (802426)</t>
  </si>
  <si>
    <t>59,702.50</t>
  </si>
  <si>
    <t>HOUSING SURFACE-MOUNT, GRAY</t>
  </si>
  <si>
    <t>4,576.00</t>
  </si>
  <si>
    <t>HOUSING KIT</t>
  </si>
  <si>
    <t>19,662.50</t>
  </si>
  <si>
    <t>LOOP ISOLATOR FOR TRANSPONDERS</t>
  </si>
  <si>
    <t>2,960.10</t>
  </si>
  <si>
    <t>DETECTOR COVER FOR IQ8QUAD W/O</t>
  </si>
  <si>
    <t>EXTERNAL POWER SUPPLY DCU 2403</t>
  </si>
  <si>
    <t>144,430.00</t>
  </si>
  <si>
    <t>PLASTIC TELESCOPIC EXTENSION</t>
  </si>
  <si>
    <t>31,817.50</t>
  </si>
  <si>
    <t>PLASTIC TELESCOPIC ROD</t>
  </si>
  <si>
    <t>152,295.00</t>
  </si>
  <si>
    <t>SPARE GLASS PANE FOR MCP</t>
  </si>
  <si>
    <t>5,398.25</t>
  </si>
  <si>
    <t>2,931.50</t>
  </si>
  <si>
    <t>2,237.95</t>
  </si>
  <si>
    <t>PRINTER PAPER FOR PRINTER</t>
  </si>
  <si>
    <t>521.95</t>
  </si>
  <si>
    <t>DUMMY COVER F. 19" RACK, 1 HU,</t>
  </si>
  <si>
    <t>MODULE HOUSING FOR TOP-HAT</t>
  </si>
  <si>
    <t>4,218.50</t>
  </si>
  <si>
    <t>BATTERY EXTENSION HOUSING F.</t>
  </si>
  <si>
    <t>62,562.50</t>
  </si>
  <si>
    <t>EXTENSION HOUSING FOR</t>
  </si>
  <si>
    <t>65,065.00</t>
  </si>
  <si>
    <t>STARTER KIT EQUIPMENT PLUS W.</t>
  </si>
  <si>
    <t>140,855.00</t>
  </si>
  <si>
    <t>FIELD BUS INTERFACE PLUS</t>
  </si>
  <si>
    <t>260,975.00</t>
  </si>
  <si>
    <t>ADAPTER FOR DCU 2403</t>
  </si>
  <si>
    <t>24,310.00</t>
  </si>
  <si>
    <t>IQ8ALARM IP 56 BASE, RED</t>
  </si>
  <si>
    <t>3,235.38</t>
  </si>
  <si>
    <t>807205R</t>
  </si>
  <si>
    <t>IQ8ALARM PLUS SOUNDER</t>
  </si>
  <si>
    <t>16,087.50</t>
  </si>
  <si>
    <t>807205W</t>
  </si>
  <si>
    <t>807214RR</t>
  </si>
  <si>
    <t>IQ8ALARM PLUS VISUAL ALARM DEVICE</t>
  </si>
  <si>
    <t>41,827.50</t>
  </si>
  <si>
    <t>807224RR</t>
  </si>
  <si>
    <t>IQ8ALARM PLUS SOUNDER VAD</t>
  </si>
  <si>
    <t>27,170.00</t>
  </si>
  <si>
    <t>807224RW</t>
  </si>
  <si>
    <t>28,242.50</t>
  </si>
  <si>
    <t>807322R</t>
  </si>
  <si>
    <t>IQ8ALARM PLUS VOICE SOUNDER</t>
  </si>
  <si>
    <t>807372RR</t>
  </si>
  <si>
    <t>IQ8ALARM PLUS VOICE SOUNDER VAD</t>
  </si>
  <si>
    <t>38,252.50</t>
  </si>
  <si>
    <t>CWST-RR-S5</t>
  </si>
  <si>
    <t>W BEACON-RED-RED LED</t>
  </si>
  <si>
    <t>25,740.00</t>
  </si>
  <si>
    <t>970124.IN</t>
  </si>
  <si>
    <t>EVALUATION UNIT DTS 6 KM</t>
  </si>
  <si>
    <t>15,832,960.00</t>
  </si>
  <si>
    <t>970125.IN</t>
  </si>
  <si>
    <t>EVALUATION UNIT DTS 10 KM,</t>
  </si>
  <si>
    <t>19,444,425.00</t>
  </si>
  <si>
    <t>970133.IN</t>
  </si>
  <si>
    <t>EXTENSION ATEX APPROVAL,</t>
  </si>
  <si>
    <t>1,983,410.00</t>
  </si>
  <si>
    <t>DTS INTERFACE BOX</t>
  </si>
  <si>
    <t>1,251,250.00</t>
  </si>
  <si>
    <t>RELAY EXTENSION SET</t>
  </si>
  <si>
    <t>153,725.00</t>
  </si>
  <si>
    <t>RELAY CONTROLLER SET</t>
  </si>
  <si>
    <t>1,934,790.00</t>
  </si>
  <si>
    <t>HD I/O CONNECTION SET F. HIGH DENSE</t>
  </si>
  <si>
    <t>218,790.00</t>
  </si>
  <si>
    <t>970143.IN</t>
  </si>
  <si>
    <t>STEEL DOWEL W. STEEL CLAMP</t>
  </si>
  <si>
    <t>75,075.00</t>
  </si>
  <si>
    <t>970144.IN</t>
  </si>
  <si>
    <t>DOWEL SETTING TOOL</t>
  </si>
  <si>
    <t>7,972.25</t>
  </si>
  <si>
    <t>970146.IN</t>
  </si>
  <si>
    <t>MICRO SPLICE BOX</t>
  </si>
  <si>
    <t>15,730.00</t>
  </si>
  <si>
    <t>DOUBLE HEAD CABLE TIES PA6.6W,</t>
  </si>
  <si>
    <t>SENSOR CABLE CONNECTORS FOR</t>
  </si>
  <si>
    <t>190,190.00</t>
  </si>
  <si>
    <t>970151.IN</t>
  </si>
  <si>
    <t>SENSOR CABLE TESTING TOOL</t>
  </si>
  <si>
    <t>1,877,590.00</t>
  </si>
  <si>
    <t>SENSOR CABLE CONNECT. F. FO</t>
  </si>
  <si>
    <t>970140.IN</t>
  </si>
  <si>
    <t>STEEL DOWEL W. POLYAMIDE CLAMP</t>
  </si>
  <si>
    <t>970142.IN</t>
  </si>
  <si>
    <t>STAINLESS STEEL W. POLYAM. CLAMP</t>
  </si>
  <si>
    <t>308,880.00</t>
  </si>
  <si>
    <t>USB CABLE A/B FOR 789862.10</t>
  </si>
  <si>
    <t>MULTI-STIMULUS DETECTOR TESTER TF 2001</t>
  </si>
  <si>
    <t>612,755.00</t>
  </si>
  <si>
    <t>DETECTOR REMOVAL TOOL</t>
  </si>
  <si>
    <t>35,392.50</t>
  </si>
  <si>
    <t>POL-ESS</t>
  </si>
  <si>
    <t>ESSERBUS HAND TOOL FOR TEST AND CONFIG.</t>
  </si>
  <si>
    <t>SMOKE CAPSULE F.MULTI-STIMULUS</t>
  </si>
  <si>
    <t>CO CAPSULE FOR MULTI-STIMULUS</t>
  </si>
  <si>
    <t>FLUSH-MOUNT KIT FOR</t>
  </si>
  <si>
    <t>4" TRIM RING/SNAP-IN MOUNTING</t>
  </si>
  <si>
    <t>ADAPTER FOR POLE 769813</t>
  </si>
  <si>
    <t>BASE COVER FOR IQ8QUAD</t>
  </si>
  <si>
    <t>VENTURI AIR DUCT MODULE UG7</t>
  </si>
  <si>
    <t>VENTURI TUBE 0,6 M FOR UG7</t>
  </si>
  <si>
    <t>6,113.25</t>
  </si>
  <si>
    <t>WM1001</t>
  </si>
  <si>
    <t>WINMAG PLUS INSTALLATION MEDIA</t>
  </si>
  <si>
    <t>74,717.50</t>
  </si>
  <si>
    <t>WM2010</t>
  </si>
  <si>
    <t>WINMAG PLUS 6 BASE LICENCE 500 POINTS</t>
  </si>
  <si>
    <t>235,950.00</t>
  </si>
  <si>
    <t>WM2020</t>
  </si>
  <si>
    <t>WINMAG PLUS 6 BASE LICENCE 1500 POINTS</t>
  </si>
  <si>
    <t>713,570.00</t>
  </si>
  <si>
    <t>WM2030</t>
  </si>
  <si>
    <t>WINMAG PLUS 6 BASE LICENCE 2500 POINTS</t>
  </si>
  <si>
    <t>1,229,800.00</t>
  </si>
  <si>
    <t>WM2040</t>
  </si>
  <si>
    <t>WINMAG PLUS 6 BASE LICENCE 10000 POINTS</t>
  </si>
  <si>
    <t>2,535,390.00</t>
  </si>
  <si>
    <t>WM2050</t>
  </si>
  <si>
    <t>WINMAG PLUS 6 BASE LICENCE 20000 POINTS</t>
  </si>
  <si>
    <t>4,437,290.00</t>
  </si>
  <si>
    <t>WM2060</t>
  </si>
  <si>
    <t>WINMAG PLUS 6 BASE LICENCE 50000 POINTS</t>
  </si>
  <si>
    <t>7,922,915.00</t>
  </si>
  <si>
    <t>WM2110</t>
  </si>
  <si>
    <t>ADDITIONAL 500 DATA POINTS</t>
  </si>
  <si>
    <t>238,095.00</t>
  </si>
  <si>
    <t>WM2120</t>
  </si>
  <si>
    <t>ADDITIONAL 2,500 DATA POINTS</t>
  </si>
  <si>
    <t>792,220.00</t>
  </si>
  <si>
    <t>WM2130</t>
  </si>
  <si>
    <t>ADDITIONAL 5,000 DATA POINTS</t>
  </si>
  <si>
    <t>1,268,410.00</t>
  </si>
  <si>
    <t>WM2140</t>
  </si>
  <si>
    <t>ADDITIONAL 10,000 DATA POINTS</t>
  </si>
  <si>
    <t>2,218,645.00</t>
  </si>
  <si>
    <t>WM2200</t>
  </si>
  <si>
    <t>WINMAG PLUS CLIENT - SINGLE LICENSE</t>
  </si>
  <si>
    <t>WM2210</t>
  </si>
  <si>
    <t>WINMAG PLUS CLIENT - LICENSES 5 PCS</t>
  </si>
  <si>
    <t>760,760.00</t>
  </si>
  <si>
    <t>WM2220</t>
  </si>
  <si>
    <t>WINMAG PLUS CLIENT - LICENSES, 10 PCS</t>
  </si>
  <si>
    <t>1,108,965.00</t>
  </si>
  <si>
    <t>WM2230</t>
  </si>
  <si>
    <t>WINMAG PLUS CLIENT - LICENSES, 25 PCS</t>
  </si>
  <si>
    <t>1,743,170.00</t>
  </si>
  <si>
    <t>WM2310</t>
  </si>
  <si>
    <t>WINMAG PLUS UPGRADE TO NEWEST VERSION</t>
  </si>
  <si>
    <t>253,825.00</t>
  </si>
  <si>
    <t>WM2320</t>
  </si>
  <si>
    <t>475,475.00</t>
  </si>
  <si>
    <t>WM2330</t>
  </si>
  <si>
    <t>1,036,035.00</t>
  </si>
  <si>
    <t>WM2340</t>
  </si>
  <si>
    <t>1,585,155.00</t>
  </si>
  <si>
    <t>WM3010</t>
  </si>
  <si>
    <t>OPTION INTRUSION MB SERIES</t>
  </si>
  <si>
    <t>WM3020</t>
  </si>
  <si>
    <t>OPTION INTRUSION GALAXY</t>
  </si>
  <si>
    <t>WM3110</t>
  </si>
  <si>
    <t>OPTION FIRE SYSTEM ESSER</t>
  </si>
  <si>
    <t>163,735.00</t>
  </si>
  <si>
    <t>WM3120</t>
  </si>
  <si>
    <t>OPTION FIRE SYSTEM GENT</t>
  </si>
  <si>
    <t>158,730.00</t>
  </si>
  <si>
    <t>WM3130</t>
  </si>
  <si>
    <t>OPTION FIRE SYSTEM NOTIFIER</t>
  </si>
  <si>
    <t>WM3132</t>
  </si>
  <si>
    <t>OPTION FIRE SYSTEM HS-81</t>
  </si>
  <si>
    <t>WM3140</t>
  </si>
  <si>
    <t>OPTION VARIODYN D1</t>
  </si>
  <si>
    <t>WM3200</t>
  </si>
  <si>
    <t>OPTION ACCESS CONTROL IQ MULTIACCESS</t>
  </si>
  <si>
    <t>WM3201</t>
  </si>
  <si>
    <t>OPTION ACCESS CONTROL PRO-WATCH</t>
  </si>
  <si>
    <t>WM3202</t>
  </si>
  <si>
    <t>OPTION ACCESS CONTROL WIN-PAK</t>
  </si>
  <si>
    <t>WM3210</t>
  </si>
  <si>
    <t>OPTION HONEYWELL MAXPRO VMS</t>
  </si>
  <si>
    <t>WM3220</t>
  </si>
  <si>
    <t>OPTION DS6750/DS7700</t>
  </si>
  <si>
    <t>WM3230</t>
  </si>
  <si>
    <t>OPTION NURSE CALL</t>
  </si>
  <si>
    <t>WM3240</t>
  </si>
  <si>
    <t>OPTION DTS SYSTEM</t>
  </si>
  <si>
    <t>WM3250</t>
  </si>
  <si>
    <t>OPTION ESCAPE ROUTE</t>
  </si>
  <si>
    <t>WM3510</t>
  </si>
  <si>
    <t>OPTION GEUTEBRÜCK VIDEO</t>
  </si>
  <si>
    <t>WM3520</t>
  </si>
  <si>
    <t>OPTION DALLMEIER VIDEO</t>
  </si>
  <si>
    <t>WM3530</t>
  </si>
  <si>
    <t>OPTION QOGNIFY VIDEO</t>
  </si>
  <si>
    <t>WM3550</t>
  </si>
  <si>
    <t>OPTION VIDEO ANALOGUE</t>
  </si>
  <si>
    <t>WM4010</t>
  </si>
  <si>
    <t>OPTION REDUNDANCY</t>
  </si>
  <si>
    <t>WM4030</t>
  </si>
  <si>
    <t>OPTION MULTI-MONITOR</t>
  </si>
  <si>
    <t>WM4040</t>
  </si>
  <si>
    <t>OPTION AUTO-CAD®</t>
  </si>
  <si>
    <t>WM4120</t>
  </si>
  <si>
    <t>OPTION NOTIFICATION</t>
  </si>
  <si>
    <t>WM4130</t>
  </si>
  <si>
    <t>OPTION ESCALATION</t>
  </si>
  <si>
    <t>WM4160</t>
  </si>
  <si>
    <t>OPTION LOGIN READER</t>
  </si>
  <si>
    <t>WM5100</t>
  </si>
  <si>
    <t>WINMAG PLUS OPC SERVER</t>
  </si>
  <si>
    <t>WM5200</t>
  </si>
  <si>
    <t>WINMAG PLUS OPC CLIENT</t>
  </si>
  <si>
    <t>WM5300</t>
  </si>
  <si>
    <t>OPC/BACNET 500 TAGS</t>
  </si>
  <si>
    <t>WM5600</t>
  </si>
  <si>
    <t>WINMAG PLUS BACNET SERVER</t>
  </si>
  <si>
    <t>WM5700</t>
  </si>
  <si>
    <t>WINMAG PLUS BACNET CLIENT</t>
  </si>
  <si>
    <t>WM5800</t>
  </si>
  <si>
    <t>SOFTWARE UNIVERSAL GATEWAY FOR PC</t>
  </si>
  <si>
    <t>WM6001</t>
  </si>
  <si>
    <t>WINMAG PLUS OPTION SDK</t>
  </si>
  <si>
    <t>WM6002</t>
  </si>
  <si>
    <t>DEVELOPER PACKAGE WINMAG PLUS</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</si>
  <si>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</si>
  <si>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</si>
  <si>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</si>
  <si>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</si>
  <si>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</si>
  <si>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</si>
  <si>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FPC-500-4</t>
  </si>
  <si>
    <t>Conventional fire panel, 4-zone</t>
  </si>
  <si>
    <t>FCP-O320</t>
  </si>
  <si>
    <t>Conventional Smoke detector optical</t>
  </si>
  <si>
    <t>FCH-T320</t>
  </si>
  <si>
    <t>Heat detector, rate-of-rise</t>
  </si>
  <si>
    <t>MS 400</t>
  </si>
  <si>
    <t>Detector base</t>
  </si>
  <si>
    <t>FMC-120-DKM-G-R</t>
  </si>
  <si>
    <t>Manual call point indoor, red</t>
  </si>
  <si>
    <t>FMM-KEY-FORM G/H</t>
  </si>
  <si>
    <t>Key for manual call point</t>
  </si>
  <si>
    <t>W-HSR</t>
  </si>
  <si>
    <t>Wall strobe, 2-wire 15-185cd 12/24V, red</t>
  </si>
  <si>
    <t>12V, 7 ah Battery (bosch)</t>
  </si>
  <si>
    <t>FAH-425-T-R</t>
  </si>
  <si>
    <t>ANALOG PHOTOELECTRIC HEAT DETECTOR W/ BASE</t>
  </si>
  <si>
    <t>FMM-325A</t>
  </si>
  <si>
    <t>ANALOG MANUAL STATION, SINGLE, RED</t>
  </si>
  <si>
    <t>W-STR</t>
  </si>
  <si>
    <t>WALL STROBE, 2 WIRE 15-185CD 12/24V, RED</t>
  </si>
  <si>
    <t>FAP-425-O-R</t>
  </si>
  <si>
    <t>Smoke Detector, optical</t>
  </si>
  <si>
    <t>FPP-RNAC-8A-4C</t>
  </si>
  <si>
    <t>Power Supply, RNAC 8A 24V</t>
  </si>
  <si>
    <t>UPDATED PRICE    (VAT-Inc.)</t>
  </si>
  <si>
    <t>OLD PRICE    (VAT-Inc.)</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</si>
  <si>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</si>
  <si>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</si>
  <si>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</si>
  <si>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</si>
  <si>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</si>
  <si>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</si>
  <si>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EN 54 CONVENTIONAL FIRE CONTROL PANELS</t>
  </si>
  <si>
    <t>K11020 M2</t>
  </si>
  <si>
    <t xml:space="preserve">Sigma CP - Four Wire panel(Resistor EOL), no LCMU, surface enclosure 2 Zones </t>
  </si>
  <si>
    <t xml:space="preserve"> Made in U.K. 
 2Years Warranty</t>
  </si>
  <si>
    <t>K11040 M2</t>
  </si>
  <si>
    <t>Sigma CP - Four Wire panel(Resistor EOL), no LCMU, surface enclosure 4 Zones</t>
  </si>
  <si>
    <t>K11080 M2</t>
  </si>
  <si>
    <t>Sigma CP - Four Wire panel(Resistor EOL), no LCMU, surface enclosure 8 Zones</t>
  </si>
  <si>
    <t>EN 54 CONVENTIONAL FIRE CONTROL PANEL ACCESSORIES</t>
  </si>
  <si>
    <t>K14060</t>
  </si>
  <si>
    <t>LCMU Line Continuity Monitoring Unit</t>
  </si>
  <si>
    <t>K580</t>
  </si>
  <si>
    <t>Sigma CP Ancillary PCB</t>
  </si>
  <si>
    <t>K461</t>
  </si>
  <si>
    <t>Sigma CP Sounder PCB</t>
  </si>
  <si>
    <t>K02000 M2</t>
  </si>
  <si>
    <t>Boxed Sigma CP Ancillary PCB</t>
  </si>
  <si>
    <t>K02750 M2</t>
  </si>
  <si>
    <t>Boxed Sigma CP Ancillary PCB with 0.75 Amp PSU</t>
  </si>
  <si>
    <t>K04000 M2</t>
  </si>
  <si>
    <t>Boxed Sigma CP Sounder PCB</t>
  </si>
  <si>
    <t>K04400 M2</t>
  </si>
  <si>
    <t>Boxed Sigma CP Sounder PCB c w 5.25A PSU</t>
  </si>
  <si>
    <t>K18002**</t>
  </si>
  <si>
    <t>Tamper Resistant Vision Window (easy to retroft on site) 
 385W x 310H (fts M2 box)</t>
  </si>
  <si>
    <t>K01040 M2</t>
  </si>
  <si>
    <t>Sigma CP-R 4Z Repeater Panel with PSU
 Surface 385W x 310H x 90D
 230V</t>
  </si>
  <si>
    <t>K01080 M2</t>
  </si>
  <si>
    <t>Sigma CP-R 8Z Repeater Panel with PSU
 Surface 385W x 310H x 90D
 230V</t>
  </si>
  <si>
    <t>K6524 L2</t>
  </si>
  <si>
    <t>SYNCRO IDENT LOCAL LED REPEATER 24 WAY</t>
  </si>
  <si>
    <t>LA81161 M2</t>
  </si>
  <si>
    <t>Syncro AS Lite - 1 Loop
 Analogue Addressable Fire Control Panel
 (Non Networkable)
 (No I/O Expansion Support) Syncro AS Lite is a stand-alone panel and as such will not connect to any other network devices or Syncro View panels.</t>
  </si>
  <si>
    <t>A81161 M2</t>
  </si>
  <si>
    <t>Syncro AS - 1 Loop
 Analogue Addressable Fire Control Panel
 1 Year</t>
  </si>
  <si>
    <t>A81162 M2</t>
  </si>
  <si>
    <t>Syncro AS - 2 Loop
 Analogue Addressable Fire Control Panel</t>
  </si>
  <si>
    <t>H80162 M2</t>
  </si>
  <si>
    <t>Hochiki ESP
 Syncro AS - 2 Loop
 Analogue Addressable Fire Control Panel</t>
  </si>
  <si>
    <t>A81161M3P</t>
  </si>
  <si>
    <t>Syncro AS 1 Loop Analogue Addressable Control Panel - Larger Enclosure: Apollo Protocol, Surface, c/w Printer</t>
  </si>
  <si>
    <t>A81162M3P</t>
  </si>
  <si>
    <t>Syncro AS 2 Loop Analogue Addressable Control Panel - Larger Enclosure: Apollo Protocol, Surface, c/w Printer</t>
  </si>
  <si>
    <t>MA80161M2</t>
  </si>
  <si>
    <t>Syncro AS 'Marine' Analogue Addressable 1-Loop Fire Control Panel Surface Apollo Protocol</t>
  </si>
  <si>
    <t>MA80162M2</t>
  </si>
  <si>
    <t>Syncro AS 'Marine' Analogue Addressable 2-Loop Fire Control Panel Surface Apollo Protocol</t>
  </si>
  <si>
    <t>K545</t>
  </si>
  <si>
    <t>Syncro I/O - 4 Way Conventional Detection Zone Module</t>
  </si>
  <si>
    <t>K586A</t>
  </si>
  <si>
    <t>Syncro AS Loop 2 Extension Card - Apollo Protocol</t>
  </si>
  <si>
    <t>K555</t>
  </si>
  <si>
    <t>Syncro Fault Tolerant Network Interface Card</t>
  </si>
  <si>
    <t>S737</t>
  </si>
  <si>
    <t>Voyager Data Recorder Interface PCB (NMEA 0183 Standard)</t>
  </si>
  <si>
    <t>MK67000AM1</t>
  </si>
  <si>
    <t>Syncro View Marine Repeater without Keyswitch (24v Flat Plate Fascia, Space Saving Model)</t>
  </si>
  <si>
    <t>MK67000M1</t>
  </si>
  <si>
    <t>Syncro View 'Marine', Local LCD Repeater Panel</t>
  </si>
  <si>
    <t>MK67001M1</t>
  </si>
  <si>
    <t>Syncro View 'Marine', Local LCD Repeater Panel With Enable Keyswitch</t>
  </si>
  <si>
    <t>MK67001AM1</t>
  </si>
  <si>
    <t>Syncro View Marine Repeater with Keyswitch (24v Flat Plate Fascia, Space Saving Model)</t>
  </si>
  <si>
    <t>M2FCLGT</t>
  </si>
  <si>
    <t>Semi Flushing Collar
 385W x 310H (M2/H2) cabinet -</t>
  </si>
  <si>
    <t>M1FCLGT</t>
  </si>
  <si>
    <t>Semi Flushing Collar (for 330W x 255H (M1) Cabinet)-</t>
  </si>
  <si>
    <t>K553-16</t>
  </si>
  <si>
    <t>Syncro 16 Zone LED Extender Kit</t>
  </si>
  <si>
    <t>K554-48</t>
  </si>
  <si>
    <t>Syncro 48 Zone LED Extender Kit</t>
  </si>
  <si>
    <t>K554-96</t>
  </si>
  <si>
    <t>Syncro 96 Zone LED Extender Kit</t>
  </si>
  <si>
    <t>S187**</t>
  </si>
  <si>
    <t>Software Download Lead
 (Compatible with all Syncro Panels)= STANDARD ** S187 Download Lead – for use with all EN &amp; BS Version Syncro, Syncro AS Control Panels Only. Do not use with Solo panels
 as this will cause damage to the panel.</t>
  </si>
  <si>
    <t>U187</t>
  </si>
  <si>
    <t>USB to RS232 Serial Converter for software download lead</t>
  </si>
  <si>
    <t>K67000 M1</t>
  </si>
  <si>
    <t>Local Comms LCD Repeater
 (No Power Supply Unit)</t>
  </si>
  <si>
    <t>K67750 M1</t>
  </si>
  <si>
    <t>Local Comms LCD Repeater 
 (With 750 MA Power Supply Unit)</t>
  </si>
  <si>
    <t>K560</t>
  </si>
  <si>
    <t>Syncro I/O - 16 Channel I/O board</t>
  </si>
  <si>
    <t>K547</t>
  </si>
  <si>
    <t>Syncro I/O - 8 Way Relay Extender Board</t>
  </si>
  <si>
    <t>K546</t>
  </si>
  <si>
    <t>Syncro I/O - 6 Way Sounder Extender Board</t>
  </si>
  <si>
    <t>K768SYN</t>
  </si>
  <si>
    <t>Thermal Printer Retrofit Kit - New front loading printer</t>
  </si>
  <si>
    <t>K758</t>
  </si>
  <si>
    <t>Taktis 2 loop card 
 1 Year</t>
  </si>
  <si>
    <t>TAAEE11010A1</t>
  </si>
  <si>
    <t>Apollo Protocol, Taktis - 2 Loop
 5.25 Amp PSU, Standard Enclosure 420W x 590H x 150D mm 
 Analogue Addressable Control Panel 0 zones LED's indicator, NO Printer, M5, 1 aperture (surface)</t>
  </si>
  <si>
    <t>TAAEE21110A1</t>
  </si>
  <si>
    <t>Apollo Protocol, Taktis - 2 Loop
 5.25 Amp PSU, Standard Enclosure 420W x 590H x 150D mm 
 Analogue Addressable Control Panel 48 zones LED's indicator, NO Printer, M5, 2 aperture (surface)</t>
  </si>
  <si>
    <t>TAAEE2111PA1</t>
  </si>
  <si>
    <t>Apollo Protocol, Taktis - 2 Loop
 5.25 Amp PSU, Standard Enclosure 420W x 590H x 150D mm 
 Analogue Addressable Control Panel 48 zones LED's indicator, With printer, M5, 2 aperture (surface)</t>
  </si>
  <si>
    <t>TAAEE21210A1</t>
  </si>
  <si>
    <t>Apollo Protocol, Taktis - 2 Loop
 5.25 Amp PSU, Standard Enclosure 420W x 590H x 150D mm 
 Analogue Addressable Control Panel 96 zones LED's indicator, NO printer, M5, 2 aperture (surface)</t>
  </si>
  <si>
    <t>TAAEE21310A1</t>
  </si>
  <si>
    <t>Apollo Protocol, Taktis - 2 Loop
 5.25 Amp PSU, Standard Enclosure 420W x 590H x 150D mm 
 Analogue Addressable Control Panel 144 zones LED's indicator, NO printer, M5, 2 aperture (surface)</t>
  </si>
  <si>
    <t>TAAEE13010A1</t>
  </si>
  <si>
    <t>Apollo Protocol, Taktis - 2 Loop
 10.25Amp PSU, Standard Enclosure 420W x 590H x 150D mm 
 Analogue Addressable Control Panel 0 zones LED's indicator, NO Printer, M5, 1 aperture (surface)</t>
  </si>
  <si>
    <t>TAAEE23110A1</t>
  </si>
  <si>
    <t>Apollo Protocol, Taktis - 2 Loop
 10.25 Amp PSU, Standard Enclosure 420W x 590H x 150D mm 
 Analogue Addressable Control Panel 48 zones LED's indicator, NO Printer, M5, 2 aperture (surface)</t>
  </si>
  <si>
    <t>TAAEE2311PA1</t>
  </si>
  <si>
    <t>Apollo Protocol, Taktis - 2 Loop
 10.25 Amp PSU, Standard Enclosure 420W x 590H x 150D mm 
 Analogue Addressable Control Panel 48 zones LED's indicator, With printer, M5, 2 aperture (surface)</t>
  </si>
  <si>
    <t>TAAEE23210A1</t>
  </si>
  <si>
    <t>Apollo Protocol, Taktis - 2 Loop
 10.25 Amp PSU, Standard Enclosure 420W x 590H x 150D mm 
 Analogue Addressable Control Panel 96 zones LED's indicator, NO printer, M5, 2 aperture (surface)</t>
  </si>
  <si>
    <t>TAAEE23310A1</t>
  </si>
  <si>
    <t>Apollo Protocol, Taktis - 2 Loop
 10.25 Amp PSU, Standard Enclosure 420W x 590H x 150D mm 
 Analogue Addressable Control Panel 144 zones LED's indicator, NO printer, M5, 2 aperture (surface)</t>
  </si>
  <si>
    <t>TAAED13010A1</t>
  </si>
  <si>
    <t>Apollo Protocol, Taktis - 2 Loop
 10.25Amp PSU, Deep Enclosure 420W x 590H x 195D mm 
 Analogue Addressable Control Panel 0 zones LED's indicator, NO Printer, D5, 1 aperture (surface)</t>
  </si>
  <si>
    <t>TAAED23110A1</t>
  </si>
  <si>
    <t>Apollo Protocol, Taktis - 2 Loop
 10.25Amp PSU, Deep Enclosure 420W x 590H x 195D mm 
 Analogue Addressable Control Panel 48 zones LED's indicator, NO Printer, D5, 2 aperture (surface)</t>
  </si>
  <si>
    <t>TAAED2311PA1</t>
  </si>
  <si>
    <t>Apollo Protocol, Taktis - 2 Loop
 10.25Amp PSU, Deep Enclosure 420W x 590H x 195D mm 
 Analogue Addressable Control Panel 48 zones LED's indicator, with Printer, D5, 2 aperture (surface)</t>
  </si>
  <si>
    <t>TAAED23210A1</t>
  </si>
  <si>
    <t>Apollo Protocol, Taktis - 2 Loop
 10.25Amp PSU, Deep Enclosure 420W x 590H x 195D mm 
 Analogue Addressable Control Panel 96 zones LED's indicator, NO Printer, D5, 2 aperture (surface)</t>
  </si>
  <si>
    <t>TAAED23310A1</t>
  </si>
  <si>
    <t>Apollo Protocol, Taktis - 2 Loop
 10.25Amp PSU, Deep Enclosure 420W x 590H x 195D mm 
 Analogue Addressable Control Panel 144 zones LED's indicator, NO Printer, D5, 2 aperture (surface)</t>
  </si>
  <si>
    <t>Taktis 2 loop card - 
 1 Year</t>
  </si>
  <si>
    <t>TABED13010A1</t>
  </si>
  <si>
    <t>Apollo Protocol, Taktis - 2 Loop
 10.25Amp PSU, Deep Enclosure 420W x 590H x 195D mm 
 Analogue Addressable Control Panel 0 zones LED's indicator, NO Printer, M6, 1 aperture (surface) Taktis 2 to 16 loops capability</t>
  </si>
  <si>
    <t>TABED23110A1</t>
  </si>
  <si>
    <t>Apollo Protocol, Taktis - 2 Loop
 10.25Amp PSU, Deep Enclosure 420W x 590H x 195D mm 
 Analogue Addressable Control Panel 48 zones LED's indicator, NO Printer, M6, 2 aperture (surface) Taktis 2 to 16 loops capability</t>
  </si>
  <si>
    <t>TABED2311PA1</t>
  </si>
  <si>
    <t>Apollo Protocol, Taktis - 2 Loop
 10.25Amp PSU, Deep Enclosure 420W x 590H x 195D mm 
 Analogue Addressable Control Panel 0 zones LED's indicator, With Printer, M6, 2 aperture (surface) Taktis 2 to 16 loops capability</t>
  </si>
  <si>
    <t>TABED23210A1</t>
  </si>
  <si>
    <t>Apollo Protocol, Taktis - 2 Loop
 10.25Amp PSU, Deep Enclosure 420W x 590H x 195D mm 
 Analogue Addressable Control Panel 96 zones LED's indicator, NO Printer, M6, 2 aperture (surface) Taktis 2 to 16 loops capability</t>
  </si>
  <si>
    <t>TABED23310A1</t>
  </si>
  <si>
    <t>Apollo Protocol, Taktis - 2 Loop
 10.25Amp PSU, Deep Enclosure 420W x 590H x 195D mm 
 Analogue Addressable Control Panel 144 zones LED's indicator, NO Printer, M6, 2 aperture (surface) Taktis 2 to 16 loops capability</t>
  </si>
  <si>
    <t>TADEE0001000</t>
  </si>
  <si>
    <t>Taktis Vision Network Repeater Surface (24v only)</t>
  </si>
  <si>
    <t>TADEF0001000</t>
  </si>
  <si>
    <t>Taktis Vision Network Repeater Flush (24v only)</t>
  </si>
  <si>
    <t>K2008</t>
  </si>
  <si>
    <t>Taktis network module -</t>
  </si>
  <si>
    <t>K772</t>
  </si>
  <si>
    <t>Taktis 16 channel I/O card -</t>
  </si>
  <si>
    <t>K791</t>
  </si>
  <si>
    <t>Taktis 8 way relay module -</t>
  </si>
  <si>
    <t>K792</t>
  </si>
  <si>
    <t>Taktis 8 way conventional module -</t>
  </si>
  <si>
    <t>K793</t>
  </si>
  <si>
    <t>Taktis 4 way sounder module -</t>
  </si>
  <si>
    <t>M5FCLGT</t>
  </si>
  <si>
    <t>Taktis M5 enclosure flushing collar 420x 590 -</t>
  </si>
  <si>
    <t>K721</t>
  </si>
  <si>
    <t>Taktis EN Display Board Kit -</t>
  </si>
  <si>
    <t>K722</t>
  </si>
  <si>
    <t>Taktis Back Board Kit</t>
  </si>
  <si>
    <t>K769</t>
  </si>
  <si>
    <t>Taktis System A Board Kit</t>
  </si>
  <si>
    <t>K770</t>
  </si>
  <si>
    <t>Taktis System B Board Kit</t>
  </si>
  <si>
    <t>K771</t>
  </si>
  <si>
    <t>Taktis 48 Zone LED Board Kit</t>
  </si>
  <si>
    <t>K2008FI</t>
  </si>
  <si>
    <t>Taktis Network Card Kit (Fully Isolated, Ethernet &amp; IFAM Interface)</t>
  </si>
  <si>
    <t>K786</t>
  </si>
  <si>
    <t>Taktis 4 Slot Extension Board Kit</t>
  </si>
  <si>
    <t>S2024</t>
  </si>
  <si>
    <t>Taktis USB Download Lead</t>
  </si>
  <si>
    <t>B3532</t>
  </si>
  <si>
    <t>Taktis Replacement Door Lock</t>
  </si>
  <si>
    <t>K788</t>
  </si>
  <si>
    <t>Media Gateway Ethernet &amp; Dialer</t>
  </si>
  <si>
    <t>K794</t>
  </si>
  <si>
    <t>Media Gateway Ethernet Only</t>
  </si>
  <si>
    <t>K11031 M2</t>
  </si>
  <si>
    <t>Sigma XT - Extinguishant Control Panel Surface 385W x 310H x 90D</t>
  </si>
  <si>
    <t>K03000 M2</t>
  </si>
  <si>
    <t>Boxed Sigma XT Ancillary PCB Surface 385W x 310H x 90D</t>
  </si>
  <si>
    <t>K03750 M2</t>
  </si>
  <si>
    <t>Boxed Sigma XT Ancillary PCB with 0.75 Amp PSU Surface 385W x 310H x 90D K</t>
  </si>
  <si>
    <t>K18002</t>
  </si>
  <si>
    <t>Tamper Resistant Vision Window (easy to retroft on site) - 385W x 310H (fts M2 box)</t>
  </si>
  <si>
    <t>K21021 M3</t>
  </si>
  <si>
    <t>Sigma XT+ 2 Zone - Extinguishant Control Panel - 1 AREA</t>
  </si>
  <si>
    <t>K21041 M3*</t>
  </si>
  <si>
    <t>Sigma XT+ 4 Zone
 Extinguishant Control Panel- 1 AREA
 Surface 385W x 520H x 110D</t>
  </si>
  <si>
    <t>K21042 M3</t>
  </si>
  <si>
    <t>Sigma XT+ 4 Zone
 Extinguishant Control Panel - 2 AREA
 Surface 385W x 520H x 110D</t>
  </si>
  <si>
    <t>K21081 M3*</t>
  </si>
  <si>
    <t>Sigma XT+ 8 Zone
 Extinguishant Control Panel - 1 AREA
 Surface 385W x 520H x 110D</t>
  </si>
  <si>
    <t>K21082 M3</t>
  </si>
  <si>
    <t>Sigma XT+ 8 Zone
 Extinguishant Control Panel - 2 AREA
 Surface 385W x 520H x 110D</t>
  </si>
  <si>
    <t>K21083 M4*</t>
  </si>
  <si>
    <t>Sigma XT+ 8 Zone
 Extinguishant Control Panel - 3 AREA
 Surface 385W x 520H x 110D</t>
  </si>
  <si>
    <t>K21084 M4</t>
  </si>
  <si>
    <t>Sigma XT+ 8 Zone
 Extinguishant Control Panel - 4 AREA
 Surface 385W x 520H x 110D</t>
  </si>
  <si>
    <t>K700</t>
  </si>
  <si>
    <t>Extinguishant module including PCB and plate
 (Can be retroftted to upgrade system)* -</t>
  </si>
  <si>
    <t>M3FCLGT</t>
  </si>
  <si>
    <t>Semi Flushing Collar
 385W x 520H (M3) cabinet -</t>
  </si>
  <si>
    <t>M4FCLGT</t>
  </si>
  <si>
    <t>Semi Flushing Collar
 385W x 700H (M4) cabinet -</t>
  </si>
  <si>
    <t>LCMU Line Continuity Monitoring Unit -</t>
  </si>
  <si>
    <t>Sigma CP Ancillary PCB -</t>
  </si>
  <si>
    <t>Sigma CP Sounder PCB -</t>
  </si>
  <si>
    <t>K588</t>
  </si>
  <si>
    <t>Sigma XT Ancillary PCB -</t>
  </si>
  <si>
    <t>K911000 M8</t>
  </si>
  <si>
    <t>Standard - Surface 186W x 132H x 50D</t>
  </si>
  <si>
    <t>K911100 M8</t>
  </si>
  <si>
    <t>with Mode Select function - Surface 186W x 132H x 50D</t>
  </si>
  <si>
    <t>K911010 M8</t>
  </si>
  <si>
    <t>with Manual Release function - Surface 186W x 132H x 50D</t>
  </si>
  <si>
    <t>K911110 M8</t>
  </si>
  <si>
    <t>with Model Select &amp; Manual Release function - Surface 186W x 132H x 50D</t>
  </si>
  <si>
    <t>K911113 M8*</t>
  </si>
  <si>
    <t>W911000 W8</t>
  </si>
  <si>
    <t>Standard - Surface 256W x 170H x 60D</t>
  </si>
  <si>
    <t>W911100 W8</t>
  </si>
  <si>
    <t>with Mode Select function - Surface 256W x 170H x 60D</t>
  </si>
  <si>
    <t>W911110 W8</t>
  </si>
  <si>
    <t>with Mode Select &amp; Manual Release function - Surface 256W x 170H x 60D</t>
  </si>
  <si>
    <t>W911113 W8*</t>
  </si>
  <si>
    <t>with Model Select &amp; Manual Release function - Surface 256W x 170H x 60D</t>
  </si>
  <si>
    <t>K91000 M10</t>
  </si>
  <si>
    <t>Sigma XT - Extinguishant Hold Of Unit
 Green Button Grey lid &amp; box (BS00A05) Surface 97W x 97H x 50D</t>
  </si>
  <si>
    <t>KB91000 M10</t>
  </si>
  <si>
    <t>Sigma XT - Extinguishant Hold Of Unit
 Red Button
 White lid &amp; box (BS7273) - Surface 97W x 97H x 50D</t>
  </si>
  <si>
    <t>K13470 M10</t>
  </si>
  <si>
    <t>Sigma XT - System Abort Button Unit Surface 97W x 97H x 50D</t>
  </si>
  <si>
    <t>K13520 M10</t>
  </si>
  <si>
    <t>Sigma XT - Extinguishant Extract Keyswitch Unit - Surface 97W x 97H x 50D</t>
  </si>
  <si>
    <t>K13480 M10</t>
  </si>
  <si>
    <t>Sigma XT - Main/ Reserve Duty Extinguishant Keyswitch Unit - Surface 97W x 97H x 50D</t>
  </si>
  <si>
    <t>A31161 M3</t>
  </si>
  <si>
    <t>Syncro XT+
 Multi Area Addressable
 Extinguishant Control
 Panel - 1 AREA 1 LOOP
 Surface 385W x 520H x 110D</t>
  </si>
  <si>
    <t>A32161 M3</t>
  </si>
  <si>
    <t>Syncro XT+
 Multi Area Addressable
 Extinguishant Control
 Panel - 1 AREA 2 LOOPS
 Surface 385W x 520H x 110D</t>
  </si>
  <si>
    <t>A31162 M3</t>
  </si>
  <si>
    <t>Syncro XT+
 Multi Area Addressable
 Extinguishant Control
 Panel - 2 AREA 1 LOOP
 Surface 385W x 520H x 110D</t>
  </si>
  <si>
    <t>A32162 M3</t>
  </si>
  <si>
    <t>Syncro XT+
 Multi Area Addressable
 Extinguishant Control
 Panel - 2 AREA 2 LOOPS
 Surface 385W x 520H x 110D</t>
  </si>
  <si>
    <t>A31163 M4</t>
  </si>
  <si>
    <t>Syncro XT+
 Multi Area Addressable
 Extinguishant Control
 Panel - 3 AREA 1 LOOP
 Surface 385W x 700H x 145D</t>
  </si>
  <si>
    <t>A32163 M4</t>
  </si>
  <si>
    <t>Syncro XT+
 Multi Area Addressable
 Extinguishant Control
 Panel - 3 AREA 2 LOOPS
 Surface 385W x 700H x 145D</t>
  </si>
  <si>
    <t>A31164 M4</t>
  </si>
  <si>
    <t>Syncro XT+
 Multi Area Addressable
 Extinguishant Control
 Panel - 4 AREA 1 LOOP
 Surface 385W x 700H x 145D</t>
  </si>
  <si>
    <t>A32164 M4</t>
  </si>
  <si>
    <t>Syncro XT+
 Multi Area Addressable
 Extinguishant Control
 Panel - 4 AREA 2 LOOPS
 Surface 385W x 700H x 145D</t>
  </si>
  <si>
    <t>A91000 M8</t>
  </si>
  <si>
    <t>A91100 M8</t>
  </si>
  <si>
    <t>A91110 M8</t>
  </si>
  <si>
    <t>with Manual Release &amp; Mode Select function - Surface 186W x 132H x 50D</t>
  </si>
  <si>
    <t>A91000 W8</t>
  </si>
  <si>
    <t>A91100 W8</t>
  </si>
  <si>
    <t>with Manual Release function - Surface 256W x 170H x 60D</t>
  </si>
  <si>
    <t>A91110 W8</t>
  </si>
  <si>
    <t>with Manual Releae &amp; Mode Select function - Surface 256W x 170H x 60D</t>
  </si>
  <si>
    <t>A90001 M10</t>
  </si>
  <si>
    <t>Syncro Si ** - Extinguishant hold off switch unit (White lid + box) (Apollo Protocol only) - Surface 97W x 97H x 50D</t>
  </si>
  <si>
    <t>Semi Flushing Collar - 385W x 520H (M3) cabinet</t>
  </si>
  <si>
    <t>Semi Flushing Collar - 385W x 700H (M4) cabinet</t>
  </si>
  <si>
    <t>Syncro I/O - 16 Channel I/O board -</t>
  </si>
  <si>
    <t>Syncro I/O - 8 Way Relay Extender Board -</t>
  </si>
  <si>
    <t>Syncro I/O - 6 Way Sounder Extender Board -</t>
  </si>
  <si>
    <t>K1620203</t>
  </si>
  <si>
    <t>Battery Box To match Syncro Styling: Max 17 A/H Battery, Surface</t>
  </si>
  <si>
    <t>K25250 03</t>
  </si>
  <si>
    <t>Power supply (boxed) To match Syncro Styling - PSU 2.5A, Max. 12Ah Battery - Surface 500Wx355Hx117D (mm) -</t>
  </si>
  <si>
    <t>K25800 03</t>
  </si>
  <si>
    <t>Power supply (boxed) To match Syncro Styling - PSU 10.25A, Max. 12Ah Battery - Surface 500Wx355Hx117D (mm) -</t>
  </si>
  <si>
    <t>KD25400 03</t>
  </si>
  <si>
    <t>Dual Power Output Power Supply (Boxed) To match Syncro Styling - 5.25A - Max. 17Ah Battery - Surface 500W x 355H x 117D</t>
  </si>
  <si>
    <t>K25250M2</t>
  </si>
  <si>
    <t>Power Supply (Boxed) To match Sigma CP/XT Styling: 2.5 Amp PSU, Max 7 A/H Battery, Surface</t>
  </si>
  <si>
    <t>K25250M3</t>
  </si>
  <si>
    <t>Power Supply (Boxed) To match Sigma CP/XT Styling: 2.5A PSU, Max 12 A/H Battery, Surface</t>
  </si>
  <si>
    <t>KFC3-KEK</t>
  </si>
  <si>
    <t>Fire-Cryer Plus Extinguishing Voice Sounder Kit 1 x EP2 Extinguishing Control PCB, 2x Fire-Cryer Plus sounders with visual indicators.</t>
  </si>
  <si>
    <t>KFC3-ARRD</t>
  </si>
  <si>
    <t>Fire-Cryer Plus Extinguishing Voice Sounder Red with red visual indicator, deep base, IP66.</t>
  </si>
  <si>
    <t>KFC3-EP2</t>
  </si>
  <si>
    <t>Replacement EP2 Extinguishing Control PCB.</t>
  </si>
  <si>
    <t>K85000M2</t>
  </si>
  <si>
    <t>Vizulinx Gateway Unit (M2 Housed)</t>
  </si>
  <si>
    <t>K85000</t>
  </si>
  <si>
    <t>Extras Vizulinx Gateway Unit (Unit Only)</t>
  </si>
  <si>
    <t>K85000M2 - 110V AC</t>
  </si>
  <si>
    <t>Vizulinx Gateway Unit (Housed - AM3) 110V AC</t>
  </si>
  <si>
    <t>K85000M2 - 240V AC</t>
  </si>
  <si>
    <t>Vizulinx Gateway Unit (Housed - AM3) 240V AC</t>
  </si>
  <si>
    <t>K785A</t>
  </si>
  <si>
    <t>Syncro AS Controller PCB - Apollo Protocol</t>
  </si>
  <si>
    <t>Conventional Fire Control Panels - UL Approved</t>
  </si>
  <si>
    <t>K1842-11</t>
  </si>
  <si>
    <t>Sigma A-CP - 2 Zone Conventional fire Panel Red 230V</t>
  </si>
  <si>
    <t>Made in U.K. 
Standalone Panel, No Ancilary Board or IO Repeater Installed
UL LISTED
2Years Warranty</t>
  </si>
  <si>
    <t>K1844-11</t>
  </si>
  <si>
    <t>Sigma A-CP-4 Zone Conventional Fire Panel Red 230V</t>
  </si>
  <si>
    <t>K1848-11</t>
  </si>
  <si>
    <t>Sigma A-CP-8 Zone Conventional Fire Panel Red 230V</t>
  </si>
  <si>
    <t>K1852-11</t>
  </si>
  <si>
    <t>Sigma A-CP 2 Zone Control Panel c/w dialler - Red</t>
  </si>
  <si>
    <t>Made in U.K. 
UL LISTED
2Years Warranty</t>
  </si>
  <si>
    <t>K1854-11</t>
  </si>
  <si>
    <t>Sigma A-CP 8 Zone Control Panel c/w dialler- Red</t>
  </si>
  <si>
    <t>K1858-11</t>
  </si>
  <si>
    <t>Sigma A-CP-4 Zone Conventional Fire Panel Red Surface Surface 368W x 310H x 110D with Dialer</t>
  </si>
  <si>
    <t>Sigma CP-8 Four Wire 2 zones Surface (Resistor EOL) Conventional Fire Panel</t>
  </si>
  <si>
    <t>Made in U.K. 
2Years Warranty</t>
  </si>
  <si>
    <t>AM2FCRD</t>
  </si>
  <si>
    <t xml:space="preserve">Semi Flushing Collar (RED)
368W x 310H (fts AM2 box)   </t>
  </si>
  <si>
    <t>Made in U.K. 2Years Warranty</t>
  </si>
  <si>
    <t>Sigma A-CP Ancillary PCB*</t>
  </si>
  <si>
    <t>K02000 AM2</t>
  </si>
  <si>
    <t xml:space="preserve">Boxed Sigma A-CP Ancillary PCB*
Surface 368W x 310H x 110D   </t>
  </si>
  <si>
    <t>Conventional MCP 170°</t>
  </si>
  <si>
    <t>SC2900-001</t>
  </si>
  <si>
    <t>Made in U.K. 8 Years Warranty</t>
  </si>
  <si>
    <t>viewable LED</t>
  </si>
  <si>
    <t>K0850-10</t>
  </si>
  <si>
    <t>Elite RS - 1 Loop
Analogue Addressable Fire
Control Panels (RED)
Surface 368W x 481H x 110D</t>
  </si>
  <si>
    <t>UL/FM Approved
Made in U.K. 
2Years Warranty</t>
  </si>
  <si>
    <t>Elite RS Analogue Addresable Fire Control Panels - 1 or 2 Loops - UL/ FM Approved</t>
  </si>
  <si>
    <t>K0860-10</t>
  </si>
  <si>
    <t>Elite RS - 2 Loops
Analogue Addressable Fire
Control Panels (RED)
Surface 368W x 481H x 110D</t>
  </si>
  <si>
    <t>K0860-10 - MAIN BOARD - SPARE PARTS - EA S729</t>
  </si>
  <si>
    <t xml:space="preserve">D1090 Syncro ASA Assembly Without
Dialler </t>
  </si>
  <si>
    <t>ADDRESSABLE FIRE CONTROL PANEL ACCESSORIES</t>
  </si>
  <si>
    <t>K1071-10</t>
  </si>
  <si>
    <t>Semi Flushing Collar (RED) - Surface 368W x 481H x 110D</t>
  </si>
  <si>
    <t>K1071-40</t>
  </si>
  <si>
    <t>Semi Flushing Collar (GREY) - Surface 368W x 481H x 110D</t>
  </si>
  <si>
    <t>K1054-00</t>
  </si>
  <si>
    <t xml:space="preserve">1 Loop Expansion Card </t>
  </si>
  <si>
    <t>K1171-00</t>
  </si>
  <si>
    <t>16 Channel RS485 Serial I/O Interface Card</t>
  </si>
  <si>
    <t>K1170-00</t>
  </si>
  <si>
    <t>eNET Communications Interface Card</t>
  </si>
  <si>
    <t>CONVENTIONAL ANUNCIATOR  PANELS - UL/FM APPROVED</t>
  </si>
  <si>
    <t>K1885-18</t>
  </si>
  <si>
    <t>Sigma A-CP Red
Conventional Annunciator Panels</t>
  </si>
  <si>
    <t>CONVENTIONAL ANUNCIATOR  PANEL ACCESSORIES</t>
  </si>
  <si>
    <t>K1820-10</t>
  </si>
  <si>
    <t>Semi Flushing Collar -
Standard (multi purpose fushing collar)</t>
  </si>
  <si>
    <t>LOCAL LCD REPEATER PANELS - UL/FM APPROVED</t>
  </si>
  <si>
    <t>K1172-10</t>
  </si>
  <si>
    <t>Local LCD Repeater Panels - UL/FM Approved
1.2mm mild sheet steel
Red (263W X 191H X 42D)
RED</t>
  </si>
  <si>
    <t>LOCAL LCD REPEATER PANELS ACCESSORIES</t>
  </si>
  <si>
    <t>K1173-10</t>
  </si>
  <si>
    <t>Semi Flushing Collar
Surface 263W x 191H x 42D
RED</t>
  </si>
  <si>
    <t xml:space="preserve">K1173-40
</t>
  </si>
  <si>
    <t>Semi Flushing Collar
Surface 263W x 191H x 42D
GREY</t>
  </si>
  <si>
    <t>Sigma A-XT 3 Zone Single Area Extinguishant Control Panels - UL/ FM Approved</t>
  </si>
  <si>
    <t>K1810-13</t>
  </si>
  <si>
    <t>Sigma A-XT - Extinguishant Control Panel (RED)
Surface 368W x 310H x 90D</t>
  </si>
  <si>
    <t>Sigma A-Si Extinguishant Status Indicators - UL/ FM Approved</t>
  </si>
  <si>
    <t>K1821-11</t>
  </si>
  <si>
    <t>6 Lamps Standard (RED)
Surface 186W x 132H x 50D</t>
  </si>
  <si>
    <t>K1821-13</t>
  </si>
  <si>
    <t xml:space="preserve">6 Lamps W/ Select Mode Function (RED)
Surface 186W x 132H x 50D </t>
  </si>
  <si>
    <t>K1821-15*</t>
  </si>
  <si>
    <t>6 Lamps W/ Manual Release* Function (RED)
Surface 186W x 132H x 50D</t>
  </si>
  <si>
    <t>K1821-17*</t>
  </si>
  <si>
    <t>6 Lamps W/ Mode Select &amp; Manual Release* Function (RED)
Surface 186W x 132H x 50D K</t>
  </si>
  <si>
    <t>K1821-19*</t>
  </si>
  <si>
    <t>10 Lamps W/ Mode Select &amp; Manual Release* Function (RED)
Surface 186W x 132H x 50D</t>
  </si>
  <si>
    <t>ACCESSORIES</t>
  </si>
  <si>
    <t>Semi Flushing Collar
(RED) - 368W x 310H (fts AM2 box)</t>
  </si>
  <si>
    <t>K1822-10</t>
  </si>
  <si>
    <t xml:space="preserve">Boxed Sigma A-XT Ancillary PCB
(RED) - Surface 368W x 310H x 90D </t>
  </si>
  <si>
    <t>K03750 AM2*</t>
  </si>
  <si>
    <t>Boxed Sigma A-XT Ancillary PCB with 0.75 Amp PSU - Surface 368W x 310H x 90D</t>
  </si>
  <si>
    <t>K1823-10</t>
  </si>
  <si>
    <t>Elite - Extinguishant Abort Switch Unit (RED) - Surface 98W x 98H x 59D</t>
  </si>
  <si>
    <t>K1832-10</t>
  </si>
  <si>
    <t>Elite - Extinguishant Disablement Switch (RED) - Surface 98W x 98H x 59D</t>
  </si>
  <si>
    <t>M8FCSRD</t>
  </si>
  <si>
    <t>Semi Flushing Collar -
Standard (multi purpose fushing collar) (RED</t>
  </si>
  <si>
    <t>K0810-10 HOCHIKI PROTOCOL</t>
  </si>
  <si>
    <t>Hochiki Protocol - Elite RS - 1 Loop Analogue Addressable Fire Control Panels -red</t>
  </si>
  <si>
    <t>K6508L2</t>
  </si>
  <si>
    <t>K6508L2 SYNCRO IDENT LOCAL LED REPEATER 8 WAY</t>
  </si>
  <si>
    <t xml:space="preserve">Made in U.K. 2 Years Warranty </t>
  </si>
  <si>
    <t xml:space="preserve">POWER SUPPLY </t>
  </si>
  <si>
    <t>K8140-10</t>
  </si>
  <si>
    <t>10.25 Amp Power Supply (Boxed) Standard Cabinet - Up to 18 A/H Batteries</t>
  </si>
  <si>
    <t>K8141-10</t>
  </si>
  <si>
    <t xml:space="preserve">10.25 Amp Power Supply (Boxed): Deep Cabinet, Max 40A/H Batteries, Red, Surface </t>
  </si>
  <si>
    <t xml:space="preserve">Made in U.K. 2Years Warranty </t>
  </si>
  <si>
    <t>2 Loop Taktis APOLLO - 5.25A 240V Power Supply, Standard Enclosure</t>
  </si>
  <si>
    <t>TK102A1-10</t>
  </si>
  <si>
    <t xml:space="preserve">Apollo Protocol, Taktis UL - 2 Loop, 5.25Amp PSU 
Standard Enclosure 420W x 590H x 150D mm, 0 zones, enable key, M5, 1 aperture (surface)    </t>
  </si>
  <si>
    <t>TK102A1-13</t>
  </si>
  <si>
    <t>Apollo Protocol, Taktis UL - 2 Loop, 5.25Amp PSU 
Standard Enclosure 420W x 590H x 150D mm, 0 zones, enable key, printer, M5, 2 aperture (surface)</t>
  </si>
  <si>
    <t>TK102A1-14</t>
  </si>
  <si>
    <t xml:space="preserve">Apollo Protocol, Taktis UL - 2 Loop, 5.25Amp PSU 
Standard Enclosure 420W x 590H x 150D mm, 48 zones, enable key, printer M5, 2 aperture (surface)  </t>
  </si>
  <si>
    <t>2 Loop Taktis APOLLO - 5.25A 240V Power Supply, Deep Enclosure</t>
  </si>
  <si>
    <t>TK302A1-10</t>
  </si>
  <si>
    <t xml:space="preserve">Apollo Protocol, Taktis UL - 2 Loop, 5.25Amp PSU 
Deep Enclosure 420W x 590H x 195D mm, 0 zones, enable key, D5, 1 aperture (surface)     </t>
  </si>
  <si>
    <t>TK302A1-13</t>
  </si>
  <si>
    <t xml:space="preserve">Apollo Protocol, Taktis UL - 2 Loop, 5.25Amp PSU                                                      Deep Enclosure 420W x 590H x 195D mm, 0 zones, enable key, printer, D5, 2 aperture (surface)    </t>
  </si>
  <si>
    <t>TK302A1-14</t>
  </si>
  <si>
    <t xml:space="preserve">Apollo Protocol, Taktis UL - 2 Loop, 5.25Amp PSU 
Deep Enclosure 420W x 590H x 195D mm, 48 zones, enable key, printer D5, 2 aperture (surface)    </t>
  </si>
  <si>
    <t>2 Loop Taktis APOLLO - 10.25A 240V Power Supply, Deep Enclosure</t>
  </si>
  <si>
    <t>TK103A1-10</t>
  </si>
  <si>
    <t xml:space="preserve">Apollo Protocol, Taktis UL - 2 Loop, 10.25Amp PSU 
Standard Enclosure 420W x 590H x 150D mm, 0 zones, enable key, M5, 1 aperture (surface)   </t>
  </si>
  <si>
    <t>TK103A1-13</t>
  </si>
  <si>
    <t>Apollo Protocol, Taktis UL - 2 Loop, 10.25Amp PSU 
Standard Enclosure 420W x 590H x 150D mm, 0 zones, enable key, printer, M5, 2 aperture (surface)</t>
  </si>
  <si>
    <t>TK103A1-14</t>
  </si>
  <si>
    <t xml:space="preserve">Apollo Protocol, Taktis UL - 2 Loop, 10.25Amp PSU 
Standard Enclosure 420W x 590H x 150D mm, 48 zones, enable key, printer M5, 2 aperture (surface)       </t>
  </si>
  <si>
    <t>TK303A1-10</t>
  </si>
  <si>
    <t xml:space="preserve">Apollo Protocol, Taktis UL - 2 Loop, 10.25Amp PSU 
Deep Enclosure 420W x 590H x 195D mm, 0 zones, enable key, D5, 1 aperture (surface)  </t>
  </si>
  <si>
    <t>TK303A1-13</t>
  </si>
  <si>
    <t xml:space="preserve">Apollo Protocol, Taktis UL - 2 Loop, 10.25Amp PSU Deep Enclosure 420W x 590H x 195D mm, 0 zones, enable key, printer, D5, 2 aperture (surface)       </t>
  </si>
  <si>
    <t>TK303A1-14</t>
  </si>
  <si>
    <t xml:space="preserve">Apollo Protocol, Taktis UL - 2 Loop, 10.25Amp PSU 
Deep Enclosure, 48 zones, enable key, printer D5, 2 aperture (surface)  </t>
  </si>
  <si>
    <t>4 Loop Taktis APOLLO - 5.25A 240V Power Supply, Standard Enclosure</t>
  </si>
  <si>
    <t>TK102A2-10</t>
  </si>
  <si>
    <t xml:space="preserve">Apollo Protocol, Taktis UL - 4 Loop, 5.25Amp PSU 
Standard Enclosure 420W x 590H x 150D mm, 0 zones, enable key, M5, 1 aperture (surface) </t>
  </si>
  <si>
    <t>TK102A2-13</t>
  </si>
  <si>
    <t xml:space="preserve">Apollo Protocol, Taktis UL - 4 Loop, 5.25Amp PSU 
Standard Enclosure 420W x 590H x 150D mm, 0 zones, enable key, printer, M5, 2 aperture (surface) </t>
  </si>
  <si>
    <t>TK102A2-14</t>
  </si>
  <si>
    <t xml:space="preserve">Apollo Protocol, Taktis UL - 4 Loop, 5.25Amp PSU 
Standard Enclosure 420W x 590H x 150D mm, 48 zones, enable key, printer M5, 2 aperture (surface)         </t>
  </si>
  <si>
    <t>4 Loop Taktis APOLLO - 5.25A 240V Power Supply, Deep Enclosure</t>
  </si>
  <si>
    <t>TK302A2-10</t>
  </si>
  <si>
    <t xml:space="preserve">Apollo Protocol, Taktis UL - 4 Loop, 5.25Amp PSU 
Deep Enclosure 420W x 590H x 195D mm, 0 zones, enable key, D5, 1 aperture (surface)    </t>
  </si>
  <si>
    <t>TK302A2-13</t>
  </si>
  <si>
    <t xml:space="preserve">Apollo Protocol, Taktis UL - 4 Loop, 5.25Amp PSU Deep Enclosure 420W x 590H x 195D mm, 0 zones, enable key, printer, D5, 2 aperture (surface)  </t>
  </si>
  <si>
    <t>TK302A2-14</t>
  </si>
  <si>
    <t xml:space="preserve">Apollo Protocol, Taktis UL - 4 Loop, 5.25Amp PSU 
Deep Enclosure 420W x 590H x 195D mm, 48 zones, enable key, printer D5, 2 aperture (surface)     </t>
  </si>
  <si>
    <t>4 Loop Taktis APOLLO - 10.25A 240V Power Supply, Standard Enclosure</t>
  </si>
  <si>
    <t>TK103A2-10</t>
  </si>
  <si>
    <t xml:space="preserve">Apollo Protocol, Taktis UL - 4 Loop, 10.25Amp PSU 
Standard Enclosure 420W x 590H x 150D mm, 0 zones, enable key, M5, 1 aperture (surface) </t>
  </si>
  <si>
    <t>TK103A2-13</t>
  </si>
  <si>
    <t xml:space="preserve">Apollo Protocol, Taktis UL - 4 Loop, 10.25Amp PSU 
Standard Enclosure 420W x 590H x 150D mm, 0 zones, enable key, printer, M5, 2 aperture (surface)  </t>
  </si>
  <si>
    <t>TK103A2-14</t>
  </si>
  <si>
    <t xml:space="preserve">Apollo Protocol, Taktis UL - 4 Loop, 10.25Amp PSU 
Standard Enclosure 420W x 590H x 150D mm, 48 zones, enable key, printer M5, 2 aperture (surface)  </t>
  </si>
  <si>
    <t>4 Loop Taktis APOLLO - 10.25A 240V Power Supply, Deep Enclosure</t>
  </si>
  <si>
    <t>TK303A2-10</t>
  </si>
  <si>
    <t xml:space="preserve">Apollo Protocol, Taktis UL - 4 Loop, 10.25Amp PSU 
Deep Enclosure 420W x 590H x 195D mm, 0 zones, enable key, D5, 1 aperture (surface)      </t>
  </si>
  <si>
    <t>TK303A2-13</t>
  </si>
  <si>
    <t xml:space="preserve">Apollo Protocol, Taktis UL - 4 Loop, 10.25Amp PSU Deep Enclosure 420W x 590H x 195D mm, 0 zones, enable key, printer, D5, 2 aperture (surface)    </t>
  </si>
  <si>
    <t>TK303A2-14</t>
  </si>
  <si>
    <t xml:space="preserve">Apollo Protocol, Taktis UL - 4 Loop, 10.25Amp PSU 
Deep Enclosure 420W x 590H x 195D mm, 48 zones, enable key, printer D5, 2 aperture (surface)       </t>
  </si>
  <si>
    <t>6 Loop Taktis APOLLO - 5.25A 240V Power Supply, Standard Enclosure</t>
  </si>
  <si>
    <t>TK102A3-10</t>
  </si>
  <si>
    <t xml:space="preserve">Apollo Protocol, Taktis UL - 6 Loop, 5.25Amp PSU 
Standard Enclosure 420W x 590H x 150D mm, 0 zones, enable key, M5, 1 aperture (surface)  </t>
  </si>
  <si>
    <t>TK102A3-13</t>
  </si>
  <si>
    <t xml:space="preserve">Apollo Protocol, Taktis UL - 6 Loop, 5.25Amp PSU 
Standard Enclosure 420W x 590H x 150D mm, 0 zones, enable key, printer, M5, 2 aperture (surface)  </t>
  </si>
  <si>
    <t>TK102A3-14</t>
  </si>
  <si>
    <t>Apollo Protocol, Taktis UL - 6 Loop, 5.25Amp PSU 
Standard Enclosure 420W x 590H x 150D mm, 48 zones, enable key, printer M5, 2 aperture (surface)</t>
  </si>
  <si>
    <t>6 Loop Taktis APOLLO - 5.25A 240V Power Supply, Deep Enclosure</t>
  </si>
  <si>
    <t>TK302A3-10</t>
  </si>
  <si>
    <t xml:space="preserve">Apollo Protocol, Taktis UL - 6 Loop, 5.25Amp PSU 
Deep Enclosure 420W x 590H x 195D mm, 0 zones, enable key, D5, 1 aperture (surface)  </t>
  </si>
  <si>
    <t>TK302A3-13</t>
  </si>
  <si>
    <t>Apollo Protocol, Taktis UL - 6 Loop, 5.25Amp PSU Deep Enclosure 420W x 590H x 195D mm, 0 zones, enable key, printer, D5, 2 aperture (surface)</t>
  </si>
  <si>
    <t>TK302A3-14</t>
  </si>
  <si>
    <t xml:space="preserve">Apollo Protocol, Taktis UL - 6 Loop, 5.25Amp PSU 
Deep Enclosure 420W x 590H x 195D mm, 48 zones, enable key, printer D5, 2 aperture (surface)  </t>
  </si>
  <si>
    <t>6 Loop Taktis APOLLO - 10.25A 240V Power Supply, Standard Enclosure</t>
  </si>
  <si>
    <t>TK103A3-10</t>
  </si>
  <si>
    <t xml:space="preserve">Apollo Protocol, Taktis UL - 6 Loop, 10.25Amp PSU 
Standard Enclosure 420W x 590H x 150D mm, 0 zones, enable key, M5, 1 aperture (surface) </t>
  </si>
  <si>
    <t>TK103A3-13</t>
  </si>
  <si>
    <t>Apollo Protocol, Taktis UL - 6 Loop, 10.25Amp PSU 
Standard Enclosure 420W x 590H x 150D mm, 0 zones, enable key, printer, M5, 2 aperture (surface)</t>
  </si>
  <si>
    <t>TK103A3-14</t>
  </si>
  <si>
    <t xml:space="preserve">Apollo Protocol, Taktis UL - 6 Loop, 10.25Amp PSU 
Standard Enclosure 420W x 590H x 150D mm, 48 zones, enable key, printer M5, 2 aperture (surface)     </t>
  </si>
  <si>
    <t>6 Loop Taktis APOLLO - 10.25A 240V Power Supply, Deep Enclosure</t>
  </si>
  <si>
    <t>TK303A3-10</t>
  </si>
  <si>
    <t xml:space="preserve">Apollo Protocol, Taktis UL - 6 Loop, 10.25Amp PSU 
Deep Enclosure 420W x 590H x 195D mm, 0 zones, enable key, D5, 1 aperture (surface)  </t>
  </si>
  <si>
    <t>TK303A3-13</t>
  </si>
  <si>
    <t>Apollo Protocol, Taktis UL - 6 Loop, 10.25Amp PSU Deep Enclosure 420W x 590H x 195D mm, 0 zones, enable key, printer, D5, 2 aperture (surface)</t>
  </si>
  <si>
    <t>TK303A3-14</t>
  </si>
  <si>
    <t>Apollo Protocol, Taktis UL - 6 Loop, 10.25Amp PSU 
Deep Enclosure 420W x 590H x 195D mm, 48 zones, enable key, printer D5, 2 aperture (surface)</t>
  </si>
  <si>
    <t>8 Loop Taktis APOLLO - 10.25A 240V Power Supply, Standard Enclosure</t>
  </si>
  <si>
    <t>TK103A4-10</t>
  </si>
  <si>
    <t xml:space="preserve">Apollo Protocol, Taktis UL - 8 Loop, 10.25Amp PSU 
Standard Enclosure 420W x 590H x 150D mm, 0 zones, enable key, M5, 1 aperture (surface)  </t>
  </si>
  <si>
    <t>TK103A4-13</t>
  </si>
  <si>
    <t xml:space="preserve">Apollo Protocol, Taktis UL - 8 Loop, 10.25Amp PSU 
Standard Enclosure 420W x 590H x 150D mm, 0 zones, enable key, printer, M5, 2 aperture (surface)     </t>
  </si>
  <si>
    <t>TK103A4-14</t>
  </si>
  <si>
    <t xml:space="preserve">Apollo Protocol, Taktis UL - 8 Loop, 10.25Amp PSU 
Standard Enclosure 420W x 590H x 150D mm, 48 zones, enable key, printer M5, 2 aperture (surface)  </t>
  </si>
  <si>
    <t>8 Loop Taktis APOLLO - 10.25A 240V Power Supply, Deep Enclosure</t>
  </si>
  <si>
    <t>TK303A4-10</t>
  </si>
  <si>
    <t>Apollo Protocol, Taktis UL - 8 Loop, 10.25Amp PSU 
Deep Enclosure 420W x 590H x 195D mm, 0 zones, enable key, D5, 1 aperture (surface)</t>
  </si>
  <si>
    <t>TK303A4-13</t>
  </si>
  <si>
    <t xml:space="preserve">Apollo Protocol, Taktis UL - 8 Loop, 10.25Amp PSU Deep Enclosure 420W x 590H x 195D mm, 0 zones, enable key, printer, D5, 2 aperture (surface)    </t>
  </si>
  <si>
    <t>TK303A4-14</t>
  </si>
  <si>
    <t xml:space="preserve">Apollo Protocol, Taktis UL - 8 Loop, 10.25Amp PSU 
Deep Enclosure 420W x 590H x 195D mm, 48 zones, enable key, printer D5, 2 aperture (surface) </t>
  </si>
  <si>
    <t>10 Loop Taktis APOLLO - 5.25A 240V Power Supply, Standard Enclosure</t>
  </si>
  <si>
    <t>TK903A5-13</t>
  </si>
  <si>
    <t xml:space="preserve">Apollo Protocol, Taktis UL - 10 Loop, 10.25Amp PSU 
Standard Enclosure 420W x 590H x 150D mm, 0 zones, enable key, M6, 2 aperture (surface)     </t>
  </si>
  <si>
    <t>TK903A5-14</t>
  </si>
  <si>
    <t xml:space="preserve">Apollo Protocol, Taktis UL - 10 Loop, 10.25Amp PSU 
Standard Enclosure 420W x 590H x 150D mm, 48 zones, enable key, printer M6, 2 aperture (surface)   </t>
  </si>
  <si>
    <t>12 Loop Taktis APOLLO - 10.25A 240V Power Supply, Deep Enclosure</t>
  </si>
  <si>
    <t>TK903A6-10</t>
  </si>
  <si>
    <t xml:space="preserve">Apollo Protocol, Taktis UL - 12 Loop, 10.25Amp PSU 
Deep Enclosure 420W x 590H x 195D mm, 0 zones, enable key, M6, 1 aperture (surface)   </t>
  </si>
  <si>
    <t>TK903A6-13</t>
  </si>
  <si>
    <t xml:space="preserve">Apollo Protocol, Taktis UL - 12 Loop, 10.25Amp PSU 
Deep Enclosure 420W x 590H x 195D mm, 0 zones, enable key, printer, M6, 2 aperture (surface) </t>
  </si>
  <si>
    <t>TK903A6-14</t>
  </si>
  <si>
    <t xml:space="preserve">Apollo Protocol, Taktis UL - 12 Loop, 10.25Amp PSU 
Deep Enclosure 420W x 590H x 195D mm, 48 zones, enable key, printer M6, 2 aperture (surface)       </t>
  </si>
  <si>
    <t>14 Loop Taktis APOLLO - 10.25A 240V Power Supply, Deep Enclosure</t>
  </si>
  <si>
    <t>TK903A7-10</t>
  </si>
  <si>
    <t xml:space="preserve">Apollo Protocol, Taktis UL - 14 Loop, 10.25Amp PSU 
Deep Enclosure 420W x 590H x 195D mm, 0 zones, enable key, M6, 1 aperture (surface)  </t>
  </si>
  <si>
    <t>TK903A7-13</t>
  </si>
  <si>
    <t xml:space="preserve">Apollo Protocol, Taktis UL - 14 Loop, 10.25Amp PSU 
Deep Enclosure 420W x 590H x 195D mm, 0 zones, enable key, printer, M6, 2 aperture (surface) </t>
  </si>
  <si>
    <t>TK903A7-14</t>
  </si>
  <si>
    <t xml:space="preserve">Apollo Protocol, Taktis UL - 14 Loop, 10.25Amp PSU 
Deep Enclosure 420W x 590H x 195D mm, 48 zones, enable key, printer M6, 2 aperture (surface)     </t>
  </si>
  <si>
    <t>16 Loop Taktis APOLLO - 5.25A 240V Power Supply, Deep Enclosure</t>
  </si>
  <si>
    <t>TK902A8-10</t>
  </si>
  <si>
    <t xml:space="preserve">Apollo Protocol, Taktis UL - 16 Loop, 5.25Amp PSU 
Deep Enclosure 420W x 590H x 195D mm, 0 zones, enable key, M6, 1 aperture (surface)  </t>
  </si>
  <si>
    <t>TK902A8-13</t>
  </si>
  <si>
    <t>Apollo Protocol, Taktis UL - 16 Loop, 5.25Amp PSU 
Deep Enclosure 420W x 590H x 195D mm, 0 zones, enable key, printer, M6, 2 aperture (surface)</t>
  </si>
  <si>
    <t>TK902A8-14</t>
  </si>
  <si>
    <t xml:space="preserve">Apollo Protocol, Taktis UL - 16 Loop, 5.25Amp PSU 
Deep Enclosure 420W x 590H x 195D mm, 48 zones, enable key, printer M6, 2 aperture (surface)      </t>
  </si>
  <si>
    <t>Taktis APOLLO - 10.25A 240V Power Supply, Standard Enclosure</t>
  </si>
  <si>
    <t>TK703A8-10</t>
  </si>
  <si>
    <t xml:space="preserve">Apollo Protocol, Taktis UL - 16 Loop, 10.25Amp PSU 
Standard Enclosure 420W x 590H x 150D mm, 0 zones, enable key, M6, 1 aperture (surface)               </t>
  </si>
  <si>
    <t>16 Loop Taktis APOLLO - 10.25A 240V Power Supply, Deep Enclosure</t>
  </si>
  <si>
    <t>TK903A8-10</t>
  </si>
  <si>
    <t xml:space="preserve">Apollo Protocol, Taktis UL - 16 Loop, 10.25Amp PSU 
Deep Enclosure 420W x 590H x 195D mm, 0 zones, enable key, M6, 1 aperture (surface)     </t>
  </si>
  <si>
    <t>TK903A8-13</t>
  </si>
  <si>
    <t xml:space="preserve">Apollo Protocol, Taktis UL - 16 Loop, 10.25Amp PSU 
Deep Enclosure 420W x 590H x 195D mm, 0 zones, enable key, printer, M6, 2 aperture (surface)    </t>
  </si>
  <si>
    <t>TK903A8-14</t>
  </si>
  <si>
    <t xml:space="preserve">Apollo Protocol, Taktis UL - 16 Loop, 10.25Amp PSU 
Deep Enclosure 420W x 590H x 195D mm, 48 zones, enable key, printer M6, 2 aperture (surface)        </t>
  </si>
  <si>
    <t>Taktis UL Peripherals</t>
  </si>
  <si>
    <t xml:space="preserve">Taktis UL DEMO Case      </t>
  </si>
  <si>
    <t>TRC00NC-10</t>
  </si>
  <si>
    <t xml:space="preserve">Taktis UL Vision Network Repeater - surface - Red       </t>
  </si>
  <si>
    <t>TRC00NC-40</t>
  </si>
  <si>
    <t xml:space="preserve">Taktis UL Vision Network Repeater - surface - Gray        </t>
  </si>
  <si>
    <t>S723-KE</t>
  </si>
  <si>
    <t xml:space="preserve">Taktis UL network module (Ethernet and IFAM)          </t>
  </si>
  <si>
    <t>S758-KE</t>
  </si>
  <si>
    <t xml:space="preserve">Taktis UL 2 loop card       </t>
  </si>
  <si>
    <t>S791-KE</t>
  </si>
  <si>
    <t xml:space="preserve">Taktis UL 8 way relay module          </t>
  </si>
  <si>
    <t>S788-KE</t>
  </si>
  <si>
    <t xml:space="preserve">Taktis UL Media Gateway module       </t>
  </si>
  <si>
    <t>S787-KE</t>
  </si>
  <si>
    <t xml:space="preserve">Taktis UL Vision Network Annunciator module      </t>
  </si>
  <si>
    <t>S721-KEH</t>
  </si>
  <si>
    <t>Taktis UL Front panel board (APOLLO)</t>
  </si>
  <si>
    <t>S722-UL</t>
  </si>
  <si>
    <t xml:space="preserve">FACP UL Back board          </t>
  </si>
  <si>
    <t>S786-UL</t>
  </si>
  <si>
    <t xml:space="preserve">FACP UL Extension board   </t>
  </si>
  <si>
    <t>S768-UL</t>
  </si>
  <si>
    <t xml:space="preserve">FACP UL Printer      </t>
  </si>
  <si>
    <t>S771-UL</t>
  </si>
  <si>
    <t xml:space="preserve">FACP UL Zone LED module </t>
  </si>
  <si>
    <t>S769-UL</t>
  </si>
  <si>
    <t xml:space="preserve">FACP UL System A board  </t>
  </si>
  <si>
    <t>S770-UL</t>
  </si>
  <si>
    <t xml:space="preserve">FACP UL System B board      </t>
  </si>
  <si>
    <t>KM5FCRD</t>
  </si>
  <si>
    <t xml:space="preserve">Taktis UL (4 slot) flushing collar </t>
  </si>
  <si>
    <t>KM5FCGY</t>
  </si>
  <si>
    <t>Taktis UL (4 slot) flushing collar</t>
  </si>
  <si>
    <t>KM1098RD</t>
  </si>
  <si>
    <t>Taktis UL Vision Repeater flushing collar</t>
  </si>
  <si>
    <t>KM1098GY</t>
  </si>
  <si>
    <t>KB3472</t>
  </si>
  <si>
    <t xml:space="preserve">Thermal Printer Paper Roll (Pack of 20) - 58mm Wide            </t>
  </si>
  <si>
    <t xml:space="preserve">OTHER BRAND </t>
  </si>
  <si>
    <t>K200-DVA</t>
  </si>
  <si>
    <t xml:space="preserve">Multi-Input Voice Dialer/Announcer with transformer 230V/12VDC with Euro-plug </t>
  </si>
  <si>
    <t>Made in USA 
1Year Warranty</t>
  </si>
  <si>
    <t>APOLLO CONVENTIONAL DETECTORS</t>
  </si>
  <si>
    <t>55000-316APO</t>
  </si>
  <si>
    <t>Series 65 Optical Smoke Detector Standard</t>
  </si>
  <si>
    <t>Made in U.K. 
8 Years Warranty</t>
  </si>
  <si>
    <t>55000-216APO</t>
  </si>
  <si>
    <t xml:space="preserve">Series 65 Ionisation Smoke Detector Standard with flashing LED </t>
  </si>
  <si>
    <t>55000-126APO</t>
  </si>
  <si>
    <t>Series 65 BR Heat Detector Standard</t>
  </si>
  <si>
    <t>45681-200APO</t>
  </si>
  <si>
    <t xml:space="preserve">Series 65 Standard Base </t>
  </si>
  <si>
    <t>55000-217APO</t>
  </si>
  <si>
    <t>Series 65 Ionisation Smoke Detector Standard</t>
  </si>
  <si>
    <t>55000-317APO</t>
  </si>
  <si>
    <t xml:space="preserve">Series 65 Optical Smoke Detector </t>
  </si>
  <si>
    <t>SAV-WIRE CONVENTIONA</t>
  </si>
  <si>
    <t>45681-206APO</t>
  </si>
  <si>
    <t>Series 65 Sav-Wire Base</t>
  </si>
  <si>
    <t>APOLLO MANUAL CALL POINT</t>
  </si>
  <si>
    <t>55100-001APO</t>
  </si>
  <si>
    <t>Indoor Manual Call Point without LED – Red</t>
  </si>
  <si>
    <t>55100-003APO</t>
  </si>
  <si>
    <t xml:space="preserve">Outdoor Manual Call Point without LED - Red  </t>
  </si>
  <si>
    <t>55000-960APO</t>
  </si>
  <si>
    <t xml:space="preserve">XP95 I.S. Manual Call Point MEDC Style Break Glass  </t>
  </si>
  <si>
    <t>55200-940APO</t>
  </si>
  <si>
    <t>XP95 I.S. Manual Call Point (Red)</t>
  </si>
  <si>
    <t>29600-508</t>
  </si>
  <si>
    <t xml:space="preserve">Apollo Explosion Proof Manual Call Point          </t>
  </si>
  <si>
    <t>55100-940APO</t>
  </si>
  <si>
    <t xml:space="preserve">XP95 I.S. Manual Call Point (Red)    </t>
  </si>
  <si>
    <t>58100-950</t>
  </si>
  <si>
    <t xml:space="preserve">Weatherproof Manual Call Point (Red)     </t>
  </si>
  <si>
    <t>58100-908</t>
  </si>
  <si>
    <t xml:space="preserve">Discovery Manual Call Point with Isolator (Red)  </t>
  </si>
  <si>
    <t>55100-002APO</t>
  </si>
  <si>
    <t xml:space="preserve">Conventional Manual Call Point without LED (Yellow)      </t>
  </si>
  <si>
    <t>55000-961APO</t>
  </si>
  <si>
    <t xml:space="preserve">XP95 I.S. Manual Call Point MEDC Style Break Glass with Flap (Red)  </t>
  </si>
  <si>
    <t xml:space="preserve">WATERPROOF MANUAL CALL POINT </t>
  </si>
  <si>
    <t>Conventional Waterproof Manual Call Point without LED (Red)</t>
  </si>
  <si>
    <t>58200-950APO</t>
  </si>
  <si>
    <t>Apollo Waterproof Manual Call Point (Red)</t>
  </si>
  <si>
    <t xml:space="preserve">APOLLO CONVENTIONAL SOUNDERS AND BEACONS </t>
  </si>
  <si>
    <t>29600-322</t>
  </si>
  <si>
    <t>Sonos Sounder W/ Base</t>
  </si>
  <si>
    <t>29600-323</t>
  </si>
  <si>
    <t>Sonos Sounder with beacon W/ Base</t>
  </si>
  <si>
    <t>29600-321</t>
  </si>
  <si>
    <t>Sonos Dts Base Red 18-980468</t>
  </si>
  <si>
    <t>29600-320</t>
  </si>
  <si>
    <t>CONVENTIONAL OPEN-AREA AV TIMESAVER BASE - 
SHALLOW</t>
  </si>
  <si>
    <t>29600-446</t>
  </si>
  <si>
    <t>I.S. Conventional Sounder Visual Indicator</t>
  </si>
  <si>
    <t>APOLLO ADDRESSABLE DETECTORS</t>
  </si>
  <si>
    <t xml:space="preserve">45681-210APO </t>
  </si>
  <si>
    <t>XP95 Mounting Base</t>
  </si>
  <si>
    <t>55000-600APO</t>
  </si>
  <si>
    <t xml:space="preserve">XP95 Optical Smoke Detector  </t>
  </si>
  <si>
    <t>55000-401APO</t>
  </si>
  <si>
    <t xml:space="preserve">XP95 Heat Detector High Temperature </t>
  </si>
  <si>
    <t>55000-400APO</t>
  </si>
  <si>
    <t>XP95 Heat Detector Standard</t>
  </si>
  <si>
    <t>55000-500APO</t>
  </si>
  <si>
    <t>XP95 Ionisation Smoke Detector</t>
  </si>
  <si>
    <t xml:space="preserve">58000-500APO    </t>
  </si>
  <si>
    <t>Discovery Ionisation Smoke Detector</t>
  </si>
  <si>
    <t>58000-600APO</t>
  </si>
  <si>
    <t>Discovery Optical Smoke Detector</t>
  </si>
  <si>
    <t>58000-400APO</t>
  </si>
  <si>
    <t>Discovery Heat Detector</t>
  </si>
  <si>
    <t>55000-720APO</t>
  </si>
  <si>
    <t>Isolator</t>
  </si>
  <si>
    <t>55000-620APO</t>
  </si>
  <si>
    <t xml:space="preserve">XP95 Optical Smoke Detector (VdS)  </t>
  </si>
  <si>
    <t>55000-420APO</t>
  </si>
  <si>
    <t xml:space="preserve">XP95 A2S Heat Detector (VdS) </t>
  </si>
  <si>
    <t>45681-284</t>
  </si>
  <si>
    <t>Isolating Base</t>
  </si>
  <si>
    <t>FL5100-600APO</t>
  </si>
  <si>
    <t>Soteria Dimension Optical Detector</t>
  </si>
  <si>
    <t>XPA-WB-1022</t>
  </si>
  <si>
    <t>SA5150-650</t>
  </si>
  <si>
    <t>SOTERIA UL Smoke detector, w/out Base</t>
  </si>
  <si>
    <t>UL Listed
8Years Warranty</t>
  </si>
  <si>
    <t>SA5800-450</t>
  </si>
  <si>
    <t>SOTERIA UL heat, w/out base</t>
  </si>
  <si>
    <t>SA5100-700APO</t>
  </si>
  <si>
    <t>SOTERIA multisensor Detector (Optical/Heat)</t>
  </si>
  <si>
    <t>SA5150-750</t>
  </si>
  <si>
    <t>SOTERIA UL multisensor</t>
  </si>
  <si>
    <t>SA5000-210</t>
  </si>
  <si>
    <t>Soterial UL base</t>
  </si>
  <si>
    <t>APOLLO ADDRESSABLE PULL STATION AND SOUNDERS/BEACONS</t>
  </si>
  <si>
    <t>55100-908APO</t>
  </si>
  <si>
    <t xml:space="preserve">XP95 Manual Call Point with Isolator - Red (Surface) </t>
  </si>
  <si>
    <t>55000-001APO</t>
  </si>
  <si>
    <t>Intelligent Open-Area Sounder Red (Sonos)</t>
  </si>
  <si>
    <t>55000-005APO</t>
  </si>
  <si>
    <t xml:space="preserve">Intelligent Open-Area Sounder Beacon Red (Sonos) </t>
  </si>
  <si>
    <t>55000-278APO</t>
  </si>
  <si>
    <t>Multi-Tone Open Area Sounder (Red)</t>
  </si>
  <si>
    <t>APOLLO ANALOGUE ACCESSORIES (SWITCH MONITORS/INPUT/OUTPUT/ZONE MONITOR)</t>
  </si>
  <si>
    <t xml:space="preserve"> 55000-843APO</t>
  </si>
  <si>
    <t>Intelligent switch Monitor</t>
  </si>
  <si>
    <t>SA4700-100APO</t>
  </si>
  <si>
    <t>Intelligent switch Monitor
Use: - interface to Sprinkler system Flow Switch
- interface to Sprinkler</t>
  </si>
  <si>
    <t>SA4700-102APO</t>
  </si>
  <si>
    <t>Intelligent Input/Output Unit, Compatible with XP95, 
Discovery and CoreProtocol digital communication protocols.</t>
  </si>
  <si>
    <t>55000-845APO</t>
  </si>
  <si>
    <t xml:space="preserve">XP95 ZONE MONITOR WITH BACK BOX &amp; WITH BUILT-IN 20 DEVICES ISOLATOR </t>
  </si>
  <si>
    <t xml:space="preserve"> 55000-847</t>
  </si>
  <si>
    <t>Intelligent Input/Output Unit, Compatible with XP95, Discovery and CoreProtocol digital communication protocols.</t>
  </si>
  <si>
    <t>55000-852APO</t>
  </si>
  <si>
    <t>XP95 Sounder Control Unit with Isolator</t>
  </si>
  <si>
    <t>55000-841APO</t>
  </si>
  <si>
    <t>XP95 Switch Monitor Plus with Isolator</t>
  </si>
  <si>
    <t>55000-760APO</t>
  </si>
  <si>
    <t>Mini Switch Monitor</t>
  </si>
  <si>
    <t>55000-849APO</t>
  </si>
  <si>
    <t>XP95 Output Unit with Isolator</t>
  </si>
  <si>
    <t xml:space="preserve">CONVENTIONAL END-TO-END OPTICAL BEAM DETECTOR </t>
  </si>
  <si>
    <t>29600-929</t>
  </si>
  <si>
    <t>Conventional End to End Beam Optical Beam Detector</t>
  </si>
  <si>
    <t xml:space="preserve">INTELLIGENT AUTO-ALIGNING BEAM DETECTOR </t>
  </si>
  <si>
    <t xml:space="preserve"> 55000-273APO</t>
  </si>
  <si>
    <t>Intelligent Auto-Aligning Beam Detector 8-50M</t>
  </si>
  <si>
    <t>Intelligent Auto-Aligning Beam Detector 8-100M</t>
  </si>
  <si>
    <t>SA7100-100APO</t>
  </si>
  <si>
    <t>Intelligent Auto-Aligning Beam Detector 8-50m</t>
  </si>
  <si>
    <t>SA7100-100APO + 29600-526 (8-100M)</t>
  </si>
  <si>
    <t xml:space="preserve">REFLECTIVE BEAM DETECTOR BACKBOX </t>
  </si>
  <si>
    <t>29600-241</t>
  </si>
  <si>
    <t>Reflective Beam Detector Backbox</t>
  </si>
  <si>
    <t xml:space="preserve">CONVENTIONAL AUTO-ALIGNING BEAM DETECTOR WITH LASER ALIGNMENT </t>
  </si>
  <si>
    <t>29650-069</t>
  </si>
  <si>
    <t>Conventional Auto Aligning Beam Detector with Integral Laser 8-50m</t>
  </si>
  <si>
    <t>29650-070</t>
  </si>
  <si>
    <t>Additional Detector Head 8-50m</t>
  </si>
  <si>
    <t>29600-526</t>
  </si>
  <si>
    <t>Extension Kit 100m</t>
  </si>
  <si>
    <t>29600-527</t>
  </si>
  <si>
    <t xml:space="preserve"> Universal Bracket for Heads and Prisms</t>
  </si>
  <si>
    <t>29600-528</t>
  </si>
  <si>
    <t>Surface Mounting Plate for Prisms</t>
  </si>
  <si>
    <t>29600-529</t>
  </si>
  <si>
    <t>Prism Mounting Plate (4 prisms 100m)</t>
  </si>
  <si>
    <t>29600-530</t>
  </si>
  <si>
    <t>Prism Mounting Plate (1 prism 8-50m)</t>
  </si>
  <si>
    <t>DISCOVERY XPERT 7 CARD</t>
  </si>
  <si>
    <t>38531-771</t>
  </si>
  <si>
    <t>Blank Xpert Card</t>
  </si>
  <si>
    <t>45682-800</t>
  </si>
  <si>
    <t>XPERT Universal Address Card</t>
  </si>
  <si>
    <t xml:space="preserve">AUDIO VISUAL </t>
  </si>
  <si>
    <t>55000-877 APO</t>
  </si>
  <si>
    <t xml:space="preserve">Loop-Powered Visual Indicator (Red)         </t>
  </si>
  <si>
    <t>55000-878APO</t>
  </si>
  <si>
    <t xml:space="preserve">Loop-Powered Visual Indicator (Clear)   </t>
  </si>
  <si>
    <t>58000-030APO</t>
  </si>
  <si>
    <t xml:space="preserve">Discovery Open-Area Voice Sounder Visual Indicator (Red)   </t>
  </si>
  <si>
    <t>45681-277APO</t>
  </si>
  <si>
    <t xml:space="preserve">Apollo XP95 Integrated Base Sounder    </t>
  </si>
  <si>
    <t>45681-276APO</t>
  </si>
  <si>
    <t xml:space="preserve">Ancillary Base Sounder </t>
  </si>
  <si>
    <t>29650-001</t>
  </si>
  <si>
    <t>29650-001 Magnetic Wand</t>
  </si>
  <si>
    <t>45681-278APO</t>
  </si>
  <si>
    <t xml:space="preserve">Apollo Integrated Base Sounder without Isolator     </t>
  </si>
  <si>
    <t>XPANDER</t>
  </si>
  <si>
    <t>XPA-CB-11170-APO</t>
  </si>
  <si>
    <t xml:space="preserve">Xpander A1R Heat Detector and Mounting Base    </t>
  </si>
  <si>
    <t>XPA-CB-11171-APO</t>
  </si>
  <si>
    <t xml:space="preserve">Xpander CS Heat Detector and Mounting Base </t>
  </si>
  <si>
    <t>XPA-CB-12034-APO</t>
  </si>
  <si>
    <t xml:space="preserve">Xpander Optical Smoke Detector ans Mounting Base    </t>
  </si>
  <si>
    <t>XPA-CB-14001-APO</t>
  </si>
  <si>
    <t xml:space="preserve">Xpander Sounder with Mounting Base (RED)    </t>
  </si>
  <si>
    <t>XPA-CB-14002-APO</t>
  </si>
  <si>
    <t xml:space="preserve">Xpander Sounder with Mounting Base (WHITE)      </t>
  </si>
  <si>
    <t>XPA-CB-14003-APO</t>
  </si>
  <si>
    <t xml:space="preserve">Xpander Sound VI (RED) with Mounting Base (RED)   </t>
  </si>
  <si>
    <t>XPA-CB-14004-APO</t>
  </si>
  <si>
    <t xml:space="preserve">Xpander Sound VI (AMBER) with Mounting Base (WHITE)  </t>
  </si>
  <si>
    <t>XPA-CB-14016-APO</t>
  </si>
  <si>
    <t xml:space="preserve">Xpander Sounder Base &amp; Optical Detector  </t>
  </si>
  <si>
    <t>XPA-CB-14017-APO</t>
  </si>
  <si>
    <t xml:space="preserve">Xpander Sounder Base &amp; Heat Detector Class A1R    </t>
  </si>
  <si>
    <t>XPA-CB-14018-APO</t>
  </si>
  <si>
    <t xml:space="preserve">Xpander Sounder Base &amp; Heat Detector Class CS  </t>
  </si>
  <si>
    <t>XPA-CB-14020-APO</t>
  </si>
  <si>
    <t xml:space="preserve">Xpander Sounder VI Base (RED LENS) &amp; Optical Detector     </t>
  </si>
  <si>
    <t>XPA-CB-14021-APO</t>
  </si>
  <si>
    <t xml:space="preserve">Xpander Sounder VI Base (RED LENS) &amp; Heat Detector A1R  </t>
  </si>
  <si>
    <t>XPA-CB-14022-APO</t>
  </si>
  <si>
    <t xml:space="preserve">Xpander Sounder VI Base (RED LENS) &amp; Heat Detector CS  </t>
  </si>
  <si>
    <t>XPA-CB-14024-APO</t>
  </si>
  <si>
    <t xml:space="preserve">Xpander Sounder VI Base (CLEAR LENS) &amp; Optical Detector   </t>
  </si>
  <si>
    <t>XPA-CB-14025-APO</t>
  </si>
  <si>
    <t xml:space="preserve">Xpander Sounder VI Base (CLEAR LENS) &amp; Heat  Detector A1R </t>
  </si>
  <si>
    <t>XPA-HT-11170-APO</t>
  </si>
  <si>
    <t>XPander A1R Heat Detector</t>
  </si>
  <si>
    <t>XPA-HT-11171-APO</t>
  </si>
  <si>
    <t xml:space="preserve">XPander CS Heat Detector   </t>
  </si>
  <si>
    <t>XPA-CB-14011-APO</t>
  </si>
  <si>
    <t xml:space="preserve">Xpander Single Channel Input/Output Unit     </t>
  </si>
  <si>
    <t>XPA-CB-14012-APO</t>
  </si>
  <si>
    <t xml:space="preserve">Xpander Dual Channel Input/Output Unit </t>
  </si>
  <si>
    <t>XPA-CB-14050-APO</t>
  </si>
  <si>
    <t xml:space="preserve">Xpander 868MHx Diversity Interface Module </t>
  </si>
  <si>
    <t>XPA-CB-14006-APO</t>
  </si>
  <si>
    <t xml:space="preserve">Xpander MCP Integral Radio Base </t>
  </si>
  <si>
    <t>XPA-OP-12034-APO</t>
  </si>
  <si>
    <t>XPander Optical Smoke Detector</t>
  </si>
  <si>
    <t>XPA-SB-10023-APO</t>
  </si>
  <si>
    <t xml:space="preserve">Xpander Sounder Mounting Base (RED)  </t>
  </si>
  <si>
    <t>XPA-SB-10024-APO</t>
  </si>
  <si>
    <t xml:space="preserve">Xpander Sounder Mounting Base (White)                </t>
  </si>
  <si>
    <t>XPA-SN-14003-APO</t>
  </si>
  <si>
    <t xml:space="preserve">Xpander Sounder Visual Indicator Red     </t>
  </si>
  <si>
    <t>XPA-SN-14004-APO</t>
  </si>
  <si>
    <t>Xpander Sounder Visual Indicator Amber</t>
  </si>
  <si>
    <t>XPA-SN-14005-APO</t>
  </si>
  <si>
    <t xml:space="preserve">Xpander Sounder Visual Indicator Clear     </t>
  </si>
  <si>
    <t>XPA-SO-14001-APO</t>
  </si>
  <si>
    <t xml:space="preserve">Xpander Sounder Red   </t>
  </si>
  <si>
    <t>XPA-SO-14002-APO</t>
  </si>
  <si>
    <t xml:space="preserve">Xpander Sounder White    </t>
  </si>
  <si>
    <t>XPA-TE-14075-APO</t>
  </si>
  <si>
    <t xml:space="preserve">Xpander Diversity 868Mhz Survey Kit      </t>
  </si>
  <si>
    <t>XPA-WB-10022-APO</t>
  </si>
  <si>
    <t>Xpander Combined Sounder Base</t>
  </si>
  <si>
    <t>XPA-WB-14036-APO</t>
  </si>
  <si>
    <t xml:space="preserve">Xpander Combined Sounder Base </t>
  </si>
  <si>
    <t>XPA-WB-14037-APO</t>
  </si>
  <si>
    <t xml:space="preserve">Xpander Combined Sounder Visual Indicator Base (RED)   </t>
  </si>
  <si>
    <t>XPA-AE-14008-APO</t>
  </si>
  <si>
    <t xml:space="preserve">Xpander Omni-Directiona Aerial  </t>
  </si>
  <si>
    <t>XPA-AE-14009-APO</t>
  </si>
  <si>
    <t xml:space="preserve">Xpander Directional Aerial  </t>
  </si>
  <si>
    <t>XPA-TE-14076-APO</t>
  </si>
  <si>
    <t xml:space="preserve">Xpander Diversity 868Mhz Survey Unit </t>
  </si>
  <si>
    <t>XPA-CB-14005-APO</t>
  </si>
  <si>
    <t xml:space="preserve">Xpander Sounder VI (Clear) with mounting Base( White)   </t>
  </si>
  <si>
    <t>XPA-CB-14026-APO</t>
  </si>
  <si>
    <t xml:space="preserve">Xpander Sounder VI base (Clear Lens) and Heat Detector CS   </t>
  </si>
  <si>
    <t>XPA-AE-14014-APO</t>
  </si>
  <si>
    <t xml:space="preserve">Xpander Weather Resistant Omni-Directional Aerial       </t>
  </si>
  <si>
    <t>XPA-IN-14102-APO</t>
  </si>
  <si>
    <t xml:space="preserve">Xpander Remote Indicator Module </t>
  </si>
  <si>
    <t>MULTISENSOR DETECTOR</t>
  </si>
  <si>
    <t>58000-305APO</t>
  </si>
  <si>
    <t xml:space="preserve">Discovery CO/Heat Multisensor Detector          </t>
  </si>
  <si>
    <t>58000-300APO</t>
  </si>
  <si>
    <t xml:space="preserve">Discovery Carbon Monoxide Detector  </t>
  </si>
  <si>
    <t>55000-885APO</t>
  </si>
  <si>
    <t xml:space="preserve">XP95 Multisensor Detector  </t>
  </si>
  <si>
    <t>45681-210APO</t>
  </si>
  <si>
    <t xml:space="preserve">IS ORBIS </t>
  </si>
  <si>
    <t>ORB-HT-51150-APO BR</t>
  </si>
  <si>
    <t xml:space="preserve">Orbis I.S. BR Heat Detector with Flashing LED   </t>
  </si>
  <si>
    <t>ORB-MB-50018-APO</t>
  </si>
  <si>
    <t xml:space="preserve">Orbis I.S. Timesaver Base </t>
  </si>
  <si>
    <t>ORB-OP-52028-APO</t>
  </si>
  <si>
    <t>Orbis I.S. Optical Smoke Detector with Flashing LED</t>
  </si>
  <si>
    <t>ORB-MB-50018</t>
  </si>
  <si>
    <t xml:space="preserve">Orbis I.S. Timesaver Base      </t>
  </si>
  <si>
    <t xml:space="preserve">Orbis I.S Optical Smoke Detector with Flashing LED   </t>
  </si>
  <si>
    <t xml:space="preserve">CONVENTIONAL ORBIS  </t>
  </si>
  <si>
    <t>ORB-OP-12003-APO</t>
  </si>
  <si>
    <t xml:space="preserve">Orbis Optical Smoke Detector with Flashing LED      </t>
  </si>
  <si>
    <t>ORB-MB-00002-APO</t>
  </si>
  <si>
    <t xml:space="preserve">Orbis TimeSaver Base LX without Continuity Switch  </t>
  </si>
  <si>
    <t>ORB-HT-11014-APO</t>
  </si>
  <si>
    <t xml:space="preserve">Orbis A2S Heat Detector with Flashing LED      </t>
  </si>
  <si>
    <t>ORB-HT-11013-APO</t>
  </si>
  <si>
    <t xml:space="preserve">Orbis A1R Heat Detector with Flashing LED           </t>
  </si>
  <si>
    <t xml:space="preserve">APOLLO LOOP TEST SET </t>
  </si>
  <si>
    <t>SA7800-870APO</t>
  </si>
  <si>
    <t>Apollo Loop Test Set</t>
  </si>
  <si>
    <t xml:space="preserve">HINGED COVER </t>
  </si>
  <si>
    <t>44251-189</t>
  </si>
  <si>
    <t>44251-189 Transparent Hinged Cover for New Apollo Call Point - Single.</t>
  </si>
  <si>
    <t>44251-175 (Pack of 10)</t>
  </si>
  <si>
    <t>Apollo 44251-175 Call Point Cover - Hinged Plastic (Pack of 10)</t>
  </si>
  <si>
    <t xml:space="preserve">MCP KEY </t>
  </si>
  <si>
    <t>26729-202 (pack of 10pcs)</t>
  </si>
  <si>
    <t xml:space="preserve">Apollo Conventional MCP Key pack of 10pcs </t>
  </si>
  <si>
    <t>DUCT SMOKE DETECTORS</t>
  </si>
  <si>
    <t>53546-021APO</t>
  </si>
  <si>
    <t>Series 65 Duct Smoke Detector</t>
  </si>
  <si>
    <t>53546-022APO</t>
  </si>
  <si>
    <t>Intelligent Duct Smoke Detector</t>
  </si>
  <si>
    <t>FLAME DETECTOR</t>
  </si>
  <si>
    <t>55000-022APO</t>
  </si>
  <si>
    <t>Intelligent Base Mounted UV Flame Detector</t>
  </si>
  <si>
    <t>55000-025APO</t>
  </si>
  <si>
    <t>Series 65 Base Mounted UV Flame Detector</t>
  </si>
  <si>
    <t>6" FIRE BELL</t>
  </si>
  <si>
    <t>29600-400</t>
  </si>
  <si>
    <t>Bell</t>
  </si>
  <si>
    <t>29600-458</t>
  </si>
  <si>
    <t>Base Mounted Flame Detector Bracket</t>
  </si>
  <si>
    <t>29600-203</t>
  </si>
  <si>
    <t>55000-019APO</t>
  </si>
  <si>
    <t xml:space="preserve">IR³ Flame Detector         </t>
  </si>
  <si>
    <t>55000-020APO</t>
  </si>
  <si>
    <t xml:space="preserve">Intelligent IR³ Flame Detector </t>
  </si>
  <si>
    <t>55000-024APO</t>
  </si>
  <si>
    <t xml:space="preserve">Intelligent base mounted IR3 flame detector  </t>
  </si>
  <si>
    <t>55000-060APO</t>
  </si>
  <si>
    <t xml:space="preserve">IR² Flame Detector </t>
  </si>
  <si>
    <t xml:space="preserve">SIL SMOKE DETECTOR </t>
  </si>
  <si>
    <t>58000-400SIL</t>
  </si>
  <si>
    <t>SIL Discovery Heat Detector</t>
  </si>
  <si>
    <t>55000-640SIL</t>
  </si>
  <si>
    <t>XP95 I.S. Optical Smoke Detector</t>
  </si>
  <si>
    <t>55000-440SIL</t>
  </si>
  <si>
    <t>XP95 I.S. Heat Detector</t>
  </si>
  <si>
    <t>45681-215</t>
  </si>
  <si>
    <t>XP95 I.S. Mounting Base</t>
  </si>
  <si>
    <t xml:space="preserve">NON ISOLATED PRODUCTS </t>
  </si>
  <si>
    <t>55000-296APO</t>
  </si>
  <si>
    <t>Weatherproof Multi-Tone Open-Area Sounder Visual Indicator (red)</t>
  </si>
  <si>
    <t>55000-298APO</t>
  </si>
  <si>
    <t xml:space="preserve">Weatherproof Multi-Tone  Open-Area Sounder Visual  Indicator with Isolator (red) </t>
  </si>
  <si>
    <t>XP95</t>
  </si>
  <si>
    <t>55000-804APO</t>
  </si>
  <si>
    <t>XP95 DIN-Rail Output Unit</t>
  </si>
  <si>
    <t>MINIDISC</t>
  </si>
  <si>
    <t>53832-070APO</t>
  </si>
  <si>
    <t>MiniDisc Remote Indicator</t>
  </si>
  <si>
    <t xml:space="preserve">MARINE </t>
  </si>
  <si>
    <t>ORB-OP-42003-MAR</t>
  </si>
  <si>
    <t xml:space="preserve">Orbis Marine Optical Smoke Detector with Flashing LED   </t>
  </si>
  <si>
    <t>ORB-HT-41013-MAR</t>
  </si>
  <si>
    <t xml:space="preserve">Orbis Marine A1R Heat Detector with Flashing LED   </t>
  </si>
  <si>
    <t>ORB-MB-00001-MAR</t>
  </si>
  <si>
    <t xml:space="preserve">Orbis Marine TimeSaver Base     </t>
  </si>
  <si>
    <t>ORB-OP-42001-MAR</t>
  </si>
  <si>
    <t xml:space="preserve">Orbis Marine Optical Smoke Detector  </t>
  </si>
  <si>
    <t>58000-700MAR</t>
  </si>
  <si>
    <t xml:space="preserve">Discovery Marine Multisensor Detector     </t>
  </si>
  <si>
    <t>55000-026MAR</t>
  </si>
  <si>
    <t>Marine Series 65 Base Mounted UV Flame Detector</t>
  </si>
  <si>
    <t>58000-600MAR</t>
  </si>
  <si>
    <t>Discovery Marine Optical Smoke Detector</t>
  </si>
  <si>
    <t>45681-210MAR</t>
  </si>
  <si>
    <t>Discovery Marine Mounting Base</t>
  </si>
  <si>
    <t>58000-400MAR</t>
  </si>
  <si>
    <t>Discovery Marine Heat Detector</t>
  </si>
  <si>
    <t>ORB-MB-00001MAR</t>
  </si>
  <si>
    <t>Orbis Marine TimeSaver Base</t>
  </si>
  <si>
    <t>55000-775MAR</t>
  </si>
  <si>
    <t>Marine Mini Switch Monitor</t>
  </si>
  <si>
    <t>55000-773MAR</t>
  </si>
  <si>
    <t>Marine DIN-Rail Zone Monitor</t>
  </si>
  <si>
    <t>58000-500MAR</t>
  </si>
  <si>
    <t>Discovery Marine Ionisation Smoke Detector</t>
  </si>
  <si>
    <t>55000-034MAR</t>
  </si>
  <si>
    <t>Stainless Steel Intelligent IR3 Flame Detector</t>
  </si>
  <si>
    <t>55000-295APO</t>
  </si>
  <si>
    <t>Intelligent Flameproof IR² Flame Detector</t>
  </si>
  <si>
    <t xml:space="preserve">MARINE MANUAL CALL POINT </t>
  </si>
  <si>
    <t>55100-021MAR</t>
  </si>
  <si>
    <t>Conventional Marine Manual Call Point (Red)</t>
  </si>
  <si>
    <t>58100-970MAR</t>
  </si>
  <si>
    <t xml:space="preserve">Discovery Marine Manual Call Point   </t>
  </si>
  <si>
    <t>58100-971MAR</t>
  </si>
  <si>
    <t>Discovery Marine Manual Call Point with Isolator</t>
  </si>
  <si>
    <t>58100-976MAR</t>
  </si>
  <si>
    <t>Discovery Marine Waterproof Manual Call Point with Isolator</t>
  </si>
  <si>
    <t>ASPIRATING SMOKE DETECTOR</t>
  </si>
  <si>
    <t>29650-081APO</t>
  </si>
  <si>
    <t>Discovery ASD-1 Aspirating Smoke Detector</t>
  </si>
  <si>
    <t>29650-082APO</t>
  </si>
  <si>
    <t>Discovery ASD-2 Aspirating Smoke Detector</t>
  </si>
  <si>
    <t>UL LISTED CONVENTIONAL DEVICES</t>
  </si>
  <si>
    <t>55000-327</t>
  </si>
  <si>
    <t>Series 65A Photo-Electric Smoke Detector Standard w/out Base</t>
  </si>
  <si>
    <t>55000-139</t>
  </si>
  <si>
    <t>Series 65A 135degrees Heat Detector Flashing LED w/out Base</t>
  </si>
  <si>
    <t>UL Listed
Made in U.K. 
8 Years Warranty</t>
  </si>
  <si>
    <t>55000-227</t>
  </si>
  <si>
    <t>Series 65A Ionisation Smoke Detector Standard w/out Base</t>
  </si>
  <si>
    <t>45681-200USA</t>
  </si>
  <si>
    <t>Series 65 Standard Base</t>
  </si>
  <si>
    <t>55000-141</t>
  </si>
  <si>
    <t xml:space="preserve">Series 65A 170°F with flashing LED and magnetic test           </t>
  </si>
  <si>
    <t xml:space="preserve">Made in U.K. 8 years Warranty  </t>
  </si>
  <si>
    <t>55000-142</t>
  </si>
  <si>
    <t xml:space="preserve">Series 65A 170°F with flashing LED    </t>
  </si>
  <si>
    <t>55000-145</t>
  </si>
  <si>
    <t xml:space="preserve">Series 65A Heat Detector 200˚F standard with flashing LED </t>
  </si>
  <si>
    <t>55000-146</t>
  </si>
  <si>
    <t xml:space="preserve">Series 65A Heat Detector 200˚F standard         </t>
  </si>
  <si>
    <t>55000-225</t>
  </si>
  <si>
    <t>Series 65A Ionisation Smoke  Detector with flashing LED  and magnetic test</t>
  </si>
  <si>
    <t>55000-226</t>
  </si>
  <si>
    <t xml:space="preserve">Series 65A Ionisation Smoke  Detector with flashing LED          </t>
  </si>
  <si>
    <t>55000-325</t>
  </si>
  <si>
    <t xml:space="preserve">Series 65A Photoelectric Smoke  Detector with flashing LED and magnetic test      </t>
  </si>
  <si>
    <t>55000-326</t>
  </si>
  <si>
    <t xml:space="preserve">Series 65A Photoelectric Smoke  Detector with flashing LED  </t>
  </si>
  <si>
    <t xml:space="preserve">UL LISTED ADDRESSABLE DEVICES - XP95A SERIES </t>
  </si>
  <si>
    <t>55000-650</t>
  </si>
  <si>
    <t>XP95A Optical Detector w/out Base</t>
  </si>
  <si>
    <t>55000-550</t>
  </si>
  <si>
    <t>XP95A Ionisation Smoke Detector w/out Base</t>
  </si>
  <si>
    <t>55000-450</t>
  </si>
  <si>
    <t>XP95A Heat Detector w/out Base</t>
  </si>
  <si>
    <t>45681-210UL</t>
  </si>
  <si>
    <t>55000-750USA</t>
  </si>
  <si>
    <t xml:space="preserve">XP95A ISOLATOR  </t>
  </si>
  <si>
    <t>45681-211</t>
  </si>
  <si>
    <t xml:space="preserve">XP95A ISOLATOR BASE     </t>
  </si>
  <si>
    <t>55000-886</t>
  </si>
  <si>
    <t xml:space="preserve">XP95A Multisensor Detector </t>
  </si>
  <si>
    <t>UL LISTED ADDRESSABLE DEVICES - DISCOVERY SERIES</t>
  </si>
  <si>
    <t>58000-450</t>
  </si>
  <si>
    <t>Discovery UL Heat Detector w/out Base</t>
  </si>
  <si>
    <t>58000-550</t>
  </si>
  <si>
    <t>Discovery UL Ionisation Smoke Detector w/out Base</t>
  </si>
  <si>
    <t>58000-650</t>
  </si>
  <si>
    <t>Discovery UL Photoelectric Smoke Detector w/out Base</t>
  </si>
  <si>
    <t>58000-750</t>
  </si>
  <si>
    <t>Discovery UL Multisensor Detector w/out Base</t>
  </si>
  <si>
    <t>UL LISTED ADDRESSABLE PULL STATION AND SOUNDERS/BEACONS</t>
  </si>
  <si>
    <t>56000-005USA</t>
  </si>
  <si>
    <t>Dual Action Addressable Manual Pull Station w/out backbox</t>
  </si>
  <si>
    <t>56000-006USA</t>
  </si>
  <si>
    <t>Backbox</t>
  </si>
  <si>
    <t>58000-011USA</t>
  </si>
  <si>
    <t>Discovery Open-Area Sounder Beacon (UL) - Red</t>
  </si>
  <si>
    <t>55000-041USA</t>
  </si>
  <si>
    <t>XP95A Intelligent Open Area Sounder (U)-Red</t>
  </si>
  <si>
    <t xml:space="preserve">XP95A UL </t>
  </si>
  <si>
    <t>55000-805USA</t>
  </si>
  <si>
    <t>XP95A Switch Monitor Module</t>
  </si>
  <si>
    <t>55000-806USA</t>
  </si>
  <si>
    <t>XP95A Priority Switch Monitor Module</t>
  </si>
  <si>
    <t>55000-790USA</t>
  </si>
  <si>
    <t>XP95A Dual Priority Switch Monitor Module</t>
  </si>
  <si>
    <t>55000-820USA</t>
  </si>
  <si>
    <t>XP95A Switch Monitor Input/Output Module</t>
  </si>
  <si>
    <t>55000-825USA</t>
  </si>
  <si>
    <t>XP95A Sounder Control Module Monitor</t>
  </si>
  <si>
    <t>55000-863USA</t>
  </si>
  <si>
    <t xml:space="preserve">XP95A Relay Output Module     </t>
  </si>
  <si>
    <t>55000-859USA</t>
  </si>
  <si>
    <t xml:space="preserve">XP95A Switch Monitor Input/Output Module </t>
  </si>
  <si>
    <t>55000-765USA</t>
  </si>
  <si>
    <t>Mini Monitor Module</t>
  </si>
  <si>
    <t>45681-526</t>
  </si>
  <si>
    <t xml:space="preserve">XP95A Sounder Visual Indicator Base (red LEDs)          </t>
  </si>
  <si>
    <t>55000-830</t>
  </si>
  <si>
    <t>XP95A Sounder Visual Indicator Base (red LEDs)</t>
  </si>
  <si>
    <t>DISCOVERY UL SOUNDER VISUAL</t>
  </si>
  <si>
    <t>45681-524USA</t>
  </si>
  <si>
    <t xml:space="preserve">Discovery UL Sounder Visual Indicator Base (Red LED)        </t>
  </si>
  <si>
    <t xml:space="preserve">EZ BASE </t>
  </si>
  <si>
    <t>45681-250USA</t>
  </si>
  <si>
    <t xml:space="preserve">E-Z Fit Base         </t>
  </si>
  <si>
    <t>AX Series UL Listed Fire Alarm Control Panels</t>
  </si>
  <si>
    <t>AX-CTL-1C</t>
  </si>
  <si>
    <t xml:space="preserve">1-Loop Panel Compact Enclosure    </t>
  </si>
  <si>
    <t>Made in U.K. 2 Years Warranty</t>
  </si>
  <si>
    <t>AX-CTL-1</t>
  </si>
  <si>
    <t xml:space="preserve">1-Loop Panel      </t>
  </si>
  <si>
    <t>AX-CTL-1L</t>
  </si>
  <si>
    <t xml:space="preserve">1-Loop Panel (large Enclosure)    </t>
  </si>
  <si>
    <t>AX-CTL-2L</t>
  </si>
  <si>
    <t xml:space="preserve">2-Loop Addressable Control Panel (Loop Expandable)    </t>
  </si>
  <si>
    <t>AX-CTL-4L</t>
  </si>
  <si>
    <t xml:space="preserve">4-Loop Addressable Control Panel (Loop Expandable)  </t>
  </si>
  <si>
    <t>8Loop Panel Configuration</t>
  </si>
  <si>
    <t xml:space="preserve">8-Loop Addressable Control Panel (Loop Expandable)    </t>
  </si>
  <si>
    <t>12Loop Panel Configuration</t>
  </si>
  <si>
    <t xml:space="preserve">12-Loop Addressable Control Panel (Loop Expandable)  </t>
  </si>
  <si>
    <t xml:space="preserve">Ax "V" Series Fire Alarm Control Panels with Integrated Audio/Microphone </t>
  </si>
  <si>
    <t>AX-CTL-1V</t>
  </si>
  <si>
    <t>1-Loop Panel c/w Audio/Microphone (2x3 Matrix enclosure)</t>
  </si>
  <si>
    <t>AX-CTL-2V</t>
  </si>
  <si>
    <t xml:space="preserve">2-Loop Panel c/w Audio/Microphone (2x3 Matrix enclosure)   </t>
  </si>
  <si>
    <t>AX-CTL-4V</t>
  </si>
  <si>
    <t xml:space="preserve">4-Loop Panel c/w Audio/Microphone (2x3 Matrix enclosure) </t>
  </si>
  <si>
    <t>AX "Command Center" System with Integrated Audio/Microphone/Control Switches</t>
  </si>
  <si>
    <t>AX-CC1-16</t>
  </si>
  <si>
    <t xml:space="preserve">1-Loop Panel c/w Audio/Microphone Sw Module (3x3 Matrix enclosure) </t>
  </si>
  <si>
    <t>AX-CC2-16</t>
  </si>
  <si>
    <t xml:space="preserve">2-Loop Panel c/w Audio/Microphone Sw Module (3x3 Matrix enclosure)  </t>
  </si>
  <si>
    <t>AX-CC4-16</t>
  </si>
  <si>
    <t xml:space="preserve">4-Loop Panel c/w Audio/Microphone Sw Module (3x3 Matrix enclosure) </t>
  </si>
  <si>
    <t xml:space="preserve">Ax and Ax "V" Series Enclosure Components </t>
  </si>
  <si>
    <t>AX-01-BB</t>
  </si>
  <si>
    <t xml:space="preserve">Standard Back Box Ax and Ax V series. (22.6"H x14.5"W x 5.5"D)   </t>
  </si>
  <si>
    <t>AX-01-ID1</t>
  </si>
  <si>
    <t xml:space="preserve">Ax Series Inner Door (2x2 matrix) Use with Ax-01-BB    </t>
  </si>
  <si>
    <t>AX-01-ID2</t>
  </si>
  <si>
    <t xml:space="preserve">Ax 'V' Series Inner Door (2x3 matrix) Use with Ax-01-BB  </t>
  </si>
  <si>
    <t>AX-01-OD1</t>
  </si>
  <si>
    <t xml:space="preserve">Ax Series Outer Door. Small Plexi-Glass Opening </t>
  </si>
  <si>
    <t>AX-01-OD2</t>
  </si>
  <si>
    <t xml:space="preserve">Ax 'V' Series Outer Door. Large Plexi-Glass Opening         </t>
  </si>
  <si>
    <t>AX-02-BB</t>
  </si>
  <si>
    <t xml:space="preserve">Ax CTL1 (Small 1-loop) Back Box   </t>
  </si>
  <si>
    <t>AX-02-OD</t>
  </si>
  <si>
    <t xml:space="preserve">Ax CTL1 (Small 1-loop) Outer Door      </t>
  </si>
  <si>
    <t>AX-SAP</t>
  </si>
  <si>
    <t xml:space="preserve">Single Aperture Blank Plate. Attaches to Inner Door  </t>
  </si>
  <si>
    <t>AX-DAP</t>
  </si>
  <si>
    <t xml:space="preserve">Double Aperture Blank Plate. Attaches to Inner Door   </t>
  </si>
  <si>
    <t>AX-HPIN</t>
  </si>
  <si>
    <t xml:space="preserve">Hinge Pins Attaches Inner and Outer Doors to Back box (Qty 6)   </t>
  </si>
  <si>
    <t>AX-SAP6</t>
  </si>
  <si>
    <t xml:space="preserve">Single Aperture Blank Plate. Attaches to Inner Door (Qty 6)  </t>
  </si>
  <si>
    <t>AX-DAP6</t>
  </si>
  <si>
    <t xml:space="preserve">Double Aperture Blank Plate. Attaches to Inner Door (Qty 6) </t>
  </si>
  <si>
    <t>AX-BAT</t>
  </si>
  <si>
    <t xml:space="preserve">External Battery Enclosure    </t>
  </si>
  <si>
    <t>AX-KEYL</t>
  </si>
  <si>
    <t xml:space="preserve">Keylock Assembly for all Ax Series panels. Includes 2 keys </t>
  </si>
  <si>
    <t>AXM-009</t>
  </si>
  <si>
    <t xml:space="preserve">AX Peripheral Card Enclosure  </t>
  </si>
  <si>
    <t>Modular Axis AX "Command Center" Enclosure Components</t>
  </si>
  <si>
    <t>CCM-01-BB</t>
  </si>
  <si>
    <t>Command Centre Backbox (3x3 Module Support)</t>
  </si>
  <si>
    <t>CCM-01-ID1</t>
  </si>
  <si>
    <t xml:space="preserve">Command Centre Inner Door (3x3 Matrix with 1 Double Aperture) </t>
  </si>
  <si>
    <t>CCM-01-ID2</t>
  </si>
  <si>
    <t xml:space="preserve">Command Centre Inner Door (3x3 Matrix with 2 Double Apertures)  </t>
  </si>
  <si>
    <t>CCM-01-ID3</t>
  </si>
  <si>
    <t xml:space="preserve">Command Centre Inner Door (3x3 Matrix with 9 Single Apertures)       </t>
  </si>
  <si>
    <t>CCM-01-OD</t>
  </si>
  <si>
    <t xml:space="preserve">Command Centre Outer Door Attaches to Back Box CCM-01-BB  </t>
  </si>
  <si>
    <t>CCM-02-BB</t>
  </si>
  <si>
    <t>Command Centre Backbox (3x5 Module Support)</t>
  </si>
  <si>
    <t>CCM-02-ID1</t>
  </si>
  <si>
    <t xml:space="preserve">Command Centre Inner Door (3x5 Matrix with 1 Double Aperture)   </t>
  </si>
  <si>
    <t>CCM-02-ID2</t>
  </si>
  <si>
    <t>CCM-02-ID3</t>
  </si>
  <si>
    <t xml:space="preserve">Command Centre Inner Door (3x5 Matrix with 9 Single Apertures)  </t>
  </si>
  <si>
    <t>CCM-02-OD</t>
  </si>
  <si>
    <t xml:space="preserve">Command Centre Outer Door Attaches to Back Box CCM-02-BB         </t>
  </si>
  <si>
    <t>Main PCB's For all Axis AX Series Panels</t>
  </si>
  <si>
    <t>AX-DSP</t>
  </si>
  <si>
    <t>Ax and Ax 'V' Series Display/Keyboard PCB with mounting plate</t>
  </si>
  <si>
    <t>AX-DSP/T</t>
  </si>
  <si>
    <t xml:space="preserve">AX Telephone Controller Display/Keyboard PCB with mounting plate </t>
  </si>
  <si>
    <t>AX-DSP2</t>
  </si>
  <si>
    <t>Ax-Ctl1 Display/Keyboard PCB with mounting plate</t>
  </si>
  <si>
    <t>AX-CTL-1PCB</t>
  </si>
  <si>
    <t>One Loop Panel PCB</t>
  </si>
  <si>
    <t>AX-CTL-2PCB</t>
  </si>
  <si>
    <t xml:space="preserve">Two Loop panel PCB     </t>
  </si>
  <si>
    <t>AX-ACB</t>
  </si>
  <si>
    <t xml:space="preserve">AC Power Board c/w mounting Hardware   </t>
  </si>
  <si>
    <t>Axis AX Series Option / Expansion Modules</t>
  </si>
  <si>
    <t>AX-LPD</t>
  </si>
  <si>
    <t xml:space="preserve">2-Loop / 2-NAC Expander  </t>
  </si>
  <si>
    <t>AX-NAC</t>
  </si>
  <si>
    <t>2-NAC Expander</t>
  </si>
  <si>
    <t>AX-PSU/F</t>
  </si>
  <si>
    <t xml:space="preserve">PSU Module 5A (fits to AX-CTL2 or Ax-CTL4) / Fitted   </t>
  </si>
  <si>
    <t>AX-PSU</t>
  </si>
  <si>
    <t xml:space="preserve">PSU Module 5A (fits to AX-CTL2 or Ax-CTL4)    </t>
  </si>
  <si>
    <t>AX-PSU6</t>
  </si>
  <si>
    <t xml:space="preserve">PSU Module for use with AV-AMP-80    </t>
  </si>
  <si>
    <t>AX-RL4/F</t>
  </si>
  <si>
    <t>Peripheral 4-way relay card / Fitted</t>
  </si>
  <si>
    <t>AX-RL4</t>
  </si>
  <si>
    <t xml:space="preserve">Peripheral 4-way relay card  </t>
  </si>
  <si>
    <t>AX-RL8</t>
  </si>
  <si>
    <t xml:space="preserve">8-Way Relay Module </t>
  </si>
  <si>
    <t>AX-RL8/F</t>
  </si>
  <si>
    <t xml:space="preserve">8-Way Relay Module / Fitted </t>
  </si>
  <si>
    <t>AX-012</t>
  </si>
  <si>
    <t xml:space="preserve">Ax series Thermal Panel Printer Module w/mounting hardware   </t>
  </si>
  <si>
    <t>AX-012/F</t>
  </si>
  <si>
    <t xml:space="preserve">Ax series Thermal Panel Printer Module w/mounting hardware / Fitted    </t>
  </si>
  <si>
    <t>AX-KSW/F</t>
  </si>
  <si>
    <t xml:space="preserve">2-position key switch assembly / Fitted </t>
  </si>
  <si>
    <t>AX-KSW</t>
  </si>
  <si>
    <t xml:space="preserve">2-position key switch assembly   </t>
  </si>
  <si>
    <t>AX-MDM</t>
  </si>
  <si>
    <t>Modem Card (24V)</t>
  </si>
  <si>
    <t>AX-MDM/F</t>
  </si>
  <si>
    <t xml:space="preserve">Modem Card (24V) / Fitted         </t>
  </si>
  <si>
    <t>AX-ASW-16</t>
  </si>
  <si>
    <t xml:space="preserve">16 Switches each c/w three integrated LED's (Red,Green,Yelow)  </t>
  </si>
  <si>
    <t>AX-IO48</t>
  </si>
  <si>
    <t xml:space="preserve">16 Switch Inputs and 48 LED driver outputs. Upports up to 5 AX-RL10   </t>
  </si>
  <si>
    <t>AX-ACM6</t>
  </si>
  <si>
    <t xml:space="preserve">Fan Control Module </t>
  </si>
  <si>
    <t>AX-RL10</t>
  </si>
  <si>
    <t xml:space="preserve">10-Way Relay card for use with AX-I/O48 </t>
  </si>
  <si>
    <t>AX-CZM</t>
  </si>
  <si>
    <t>Peripheral Conventional Zone Card (4 x Class A or 8 x Class B)</t>
  </si>
  <si>
    <t>AX-SEB</t>
  </si>
  <si>
    <t xml:space="preserve">Serial Expansion board      </t>
  </si>
  <si>
    <t>AX-PENN</t>
  </si>
  <si>
    <t>Peripheral Expansion Network Module. Interfaces to style 4 network and supports all PBUS modules.</t>
  </si>
  <si>
    <t>AX-PENN/ST7</t>
  </si>
  <si>
    <t xml:space="preserve">Peripheral Expansion Network Module. Interfaces to style 7 network and supports all PBUS modules. </t>
  </si>
  <si>
    <t>AX-DACT-D9068P</t>
  </si>
  <si>
    <t>Digital Alarm Communicator PCB, FACP powered</t>
  </si>
  <si>
    <t>AX-DACT-PRG</t>
  </si>
  <si>
    <t xml:space="preserve"> LCD keypad for programming D9068DACT    </t>
  </si>
  <si>
    <t>Audio Amplifier</t>
  </si>
  <si>
    <t>AX-AMP-80</t>
  </si>
  <si>
    <t xml:space="preserve">Audio Amplifier Module 2x40 25Vrms speaker output w/mounting plate    </t>
  </si>
  <si>
    <t>AV-V70</t>
  </si>
  <si>
    <t xml:space="preserve">70V Audio Converter and  Cabinet </t>
  </si>
  <si>
    <t>AV-V70-KIT</t>
  </si>
  <si>
    <t xml:space="preserve">70V Audio Converter PCB and XFMR </t>
  </si>
  <si>
    <t>AV-ZS</t>
  </si>
  <si>
    <t>Audio Zone Splitter, splits 1x40W into 4, or 2x40W in to 2 each</t>
  </si>
  <si>
    <t>AV-ZS-CM</t>
  </si>
  <si>
    <t>Splitter switch module mounts to inner door of AV-VBM.  Allows to select up to 4 speaker zones</t>
  </si>
  <si>
    <t>Audio Panels</t>
  </si>
  <si>
    <t>AV-VB</t>
  </si>
  <si>
    <t xml:space="preserve">Audio Booster Panel     </t>
  </si>
  <si>
    <t>AV-VBM</t>
  </si>
  <si>
    <t xml:space="preserve">Audio Booster Panel with Microphone            </t>
  </si>
  <si>
    <t>Microphone Components</t>
  </si>
  <si>
    <t>AV-MIC</t>
  </si>
  <si>
    <t xml:space="preserve">Microphone w/encosure mounts to "V" Series and Command Centres    </t>
  </si>
  <si>
    <t>AV-RMIC</t>
  </si>
  <si>
    <t>Remote Microphone, cabinet and panel interface</t>
  </si>
  <si>
    <t>AV-MIC-REM</t>
  </si>
  <si>
    <t xml:space="preserve">Remote Microphone and cabinet </t>
  </si>
  <si>
    <t>AV-RMI</t>
  </si>
  <si>
    <t xml:space="preserve">Remote Microphone panel Interface (mounts inside AV-VBM or fire panel)    </t>
  </si>
  <si>
    <t>AV-RM-PCB</t>
  </si>
  <si>
    <t xml:space="preserve">Spare AV-MIC-REM PCB </t>
  </si>
  <si>
    <t>Fire Fighter Emergency Phone System</t>
  </si>
  <si>
    <t>AV-TEL</t>
  </si>
  <si>
    <t xml:space="preserve">Fire Fighter Phone with Riser Card Mounts to "V" Series and Command Centre        </t>
  </si>
  <si>
    <t>AV-JACK</t>
  </si>
  <si>
    <t xml:space="preserve">Fire Fighter Addressable Phone Jack, Single Gang Mounted </t>
  </si>
  <si>
    <t>AV-SC-5</t>
  </si>
  <si>
    <t xml:space="preserve">Fire Fighter Phone Cabinet Holds 5 Handset Phones   </t>
  </si>
  <si>
    <t>AV-SC-10</t>
  </si>
  <si>
    <t xml:space="preserve">Fire Fighter Phone Cabinet Holds 10 Handset Phones </t>
  </si>
  <si>
    <t>AV-PHONE</t>
  </si>
  <si>
    <t xml:space="preserve">Portable Fire Fighter Phone Hand set     </t>
  </si>
  <si>
    <t>AV-TEL-RISE6</t>
  </si>
  <si>
    <t xml:space="preserve">Riser 6 Interface and plate, mounts to Command Centres    </t>
  </si>
  <si>
    <t>AV-TEL6-REM</t>
  </si>
  <si>
    <t xml:space="preserve">Riser 6 Interface, Ax-PSU6 and Cabinet    </t>
  </si>
  <si>
    <t>AV-TEL6-CAB</t>
  </si>
  <si>
    <t xml:space="preserve">Riser 6 Remote Cabinet only       </t>
  </si>
  <si>
    <t>AV-TEL-MCCS</t>
  </si>
  <si>
    <t xml:space="preserve">Fire Fighter Phone for use with Riser 6, mounts to 'V' Series and Command Centres    </t>
  </si>
  <si>
    <t>AV-TEL-RISE</t>
  </si>
  <si>
    <t xml:space="preserve">AV-TEL Single Riser Replacement PCB  </t>
  </si>
  <si>
    <t>AV-TEL-RMCCS</t>
  </si>
  <si>
    <t xml:space="preserve">Spare AV-TEL-MCCS PCB     </t>
  </si>
  <si>
    <t>AV-CJACK</t>
  </si>
  <si>
    <t>Conventional Firefighter Phone Jack w/active LED</t>
  </si>
  <si>
    <t>AV-CTEL</t>
  </si>
  <si>
    <t xml:space="preserve">Conventional Firefighter Phone Jack interface module. Mounts to I/O module.    </t>
  </si>
  <si>
    <t>AX-DCF</t>
  </si>
  <si>
    <t xml:space="preserve">DC Supply Filter Module. Use when power supplied to riser module is same as microphone bus amplifier.  </t>
  </si>
  <si>
    <t>Axis AX Series Network Cards</t>
  </si>
  <si>
    <t>AX-NET4</t>
  </si>
  <si>
    <t xml:space="preserve">Panel Network Card (Style 4)              </t>
  </si>
  <si>
    <t>AX-NET7</t>
  </si>
  <si>
    <t xml:space="preserve">Panel Network Card (Style 7)       </t>
  </si>
  <si>
    <t>AX-DCI</t>
  </si>
  <si>
    <t xml:space="preserve">24VDC - 24VDC Convertor / Isolator  </t>
  </si>
  <si>
    <t>MXP-631-MM</t>
  </si>
  <si>
    <t xml:space="preserve">Ad-Net / Fibre Optic Converter Multi-Mode </t>
  </si>
  <si>
    <t>MXP-631-SM</t>
  </si>
  <si>
    <t xml:space="preserve">Ad-Net / Fibre Optic Converter Single-Mode    </t>
  </si>
  <si>
    <t>Axis AX Series Network Annunciators</t>
  </si>
  <si>
    <t>AX-ANN-D</t>
  </si>
  <si>
    <t xml:space="preserve">Remote Display Annunciator (Style 4)   </t>
  </si>
  <si>
    <t>AX-ANN-D/ST7</t>
  </si>
  <si>
    <t xml:space="preserve">Remote Display Annunciator (Style 7)     </t>
  </si>
  <si>
    <t>AX-ANN-C</t>
  </si>
  <si>
    <t xml:space="preserve">Remote Control Annunciator (Style 4) </t>
  </si>
  <si>
    <t>AX-ANN-C/ST7</t>
  </si>
  <si>
    <t xml:space="preserve">Remote Control Annunciator (Style 7)  </t>
  </si>
  <si>
    <t>AXM-006</t>
  </si>
  <si>
    <t xml:space="preserve">SPARE AX-ANN Back Box </t>
  </si>
  <si>
    <t>AXM-007</t>
  </si>
  <si>
    <t xml:space="preserve">SPARE AX-ANN Cover </t>
  </si>
  <si>
    <t>AXM-008</t>
  </si>
  <si>
    <t xml:space="preserve">AX-ANN Bezel - Semi Flush  </t>
  </si>
  <si>
    <t>AX-ANN-TP</t>
  </si>
  <si>
    <t xml:space="preserve">Tamper proof enclosure for ANN series Annunciator. Surface Mount, lockable   </t>
  </si>
  <si>
    <t>AX-ANN-WP</t>
  </si>
  <si>
    <t xml:space="preserve">Tamper proof enclosure for ANN series Annunciator. Surface Mount, lockable with 24Vdc Heater  </t>
  </si>
  <si>
    <t>Axis AX Series LED Annunciators</t>
  </si>
  <si>
    <t>AX-LED16RY</t>
  </si>
  <si>
    <t>LED Annunciator Module 16-Zone Red/Yellow</t>
  </si>
  <si>
    <t>AX-LED16RY/F</t>
  </si>
  <si>
    <t xml:space="preserve">LED Annunciator Module 16-Zone Red/Yellow / Fitted     </t>
  </si>
  <si>
    <t>AX-LED32R/F</t>
  </si>
  <si>
    <t xml:space="preserve">LED Annunciator Module 32-Zone Red / Fitted  </t>
  </si>
  <si>
    <t>AX-LED32R</t>
  </si>
  <si>
    <t xml:space="preserve">LED Annunciator Module 32-Zone Red </t>
  </si>
  <si>
    <t>AX-LED32Y/F</t>
  </si>
  <si>
    <t xml:space="preserve">LED Annunciator Module 32-Zone Yellow      </t>
  </si>
  <si>
    <t>AX-LED32Y</t>
  </si>
  <si>
    <t xml:space="preserve">LED Annunciator Module 32-Zone Yellow </t>
  </si>
  <si>
    <t>AX-LZA-CAB1</t>
  </si>
  <si>
    <t>Local Zone Annunciator Cabinet - Single Module</t>
  </si>
  <si>
    <t>AX-LZA-CAB2</t>
  </si>
  <si>
    <t xml:space="preserve">Local Zone Annunciator Cabinet - Double Module </t>
  </si>
  <si>
    <t>AX-LZA-CAB4</t>
  </si>
  <si>
    <t>Local Zone Annunciator Cabinet -4 x Module</t>
  </si>
  <si>
    <t>AX-LZA-CAB1-TR</t>
  </si>
  <si>
    <t xml:space="preserve">Trim Ring     </t>
  </si>
  <si>
    <t>AX-LZA-CAB2-TR</t>
  </si>
  <si>
    <t xml:space="preserve">Trim Ring </t>
  </si>
  <si>
    <t>AX-LZA-CAB4-TR</t>
  </si>
  <si>
    <t>Axis AX Series Network Interfaces</t>
  </si>
  <si>
    <t>AX-BMS</t>
  </si>
  <si>
    <t xml:space="preserve">BMS / Graphics Interface (Boxed) Style 4  </t>
  </si>
  <si>
    <t>AX-BMS/ST7</t>
  </si>
  <si>
    <t xml:space="preserve">BMS / Graphics Interface (Boxed) Style 7  </t>
  </si>
  <si>
    <t>AX-BMS-PCB</t>
  </si>
  <si>
    <t xml:space="preserve">BMS / Graphics Interface - Card &amp; Spares Kit </t>
  </si>
  <si>
    <t>AX-BMS-PCB/ST7</t>
  </si>
  <si>
    <t xml:space="preserve">BMS / Graphics Interface - Card &amp; Spares Kit Style 7      </t>
  </si>
  <si>
    <t>AX-LAN</t>
  </si>
  <si>
    <t xml:space="preserve">IP Gateway (Boxed) Style 4 </t>
  </si>
  <si>
    <t>AX-LAN/ST7</t>
  </si>
  <si>
    <t xml:space="preserve"> IP Gateway (Boxed) Style 7        </t>
  </si>
  <si>
    <t>AX-LAN-PCB</t>
  </si>
  <si>
    <t xml:space="preserve">IP Gateway - Card &amp; Spares Kit       </t>
  </si>
  <si>
    <t>AX-LAN-PCB/ST7</t>
  </si>
  <si>
    <t xml:space="preserve">IP Gateway - Card &amp; Spares Kit Style 7  </t>
  </si>
  <si>
    <t>AX-LAN-CAB</t>
  </si>
  <si>
    <t xml:space="preserve">IP Gateway / BMS - Enclosure    </t>
  </si>
  <si>
    <t>Axis AX Series Software and Leads</t>
  </si>
  <si>
    <t>AXPC-NET-003</t>
  </si>
  <si>
    <t xml:space="preserve">AX Config Software And Lead         </t>
  </si>
  <si>
    <t>AXPCNET-018</t>
  </si>
  <si>
    <t xml:space="preserve">AV-AMP-80 Message Configuration Tool  </t>
  </si>
  <si>
    <t>UP-001</t>
  </si>
  <si>
    <t xml:space="preserve">RS232 9-way to 3-way plug in connector (MX upload/download lead)          </t>
  </si>
  <si>
    <t>UP-006</t>
  </si>
  <si>
    <t>USB upload /download lead for MX config software</t>
  </si>
  <si>
    <t xml:space="preserve">Dynamix Tools PC Software </t>
  </si>
  <si>
    <t>PC-NET-005-L1</t>
  </si>
  <si>
    <t xml:space="preserve">Graphical Control software* Standard version up to 3 panels     </t>
  </si>
  <si>
    <t xml:space="preserve">Made in U.K.    </t>
  </si>
  <si>
    <t>PC-NET-005-L2</t>
  </si>
  <si>
    <t xml:space="preserve">Graphical Control software* Standard version up to 15 panels      </t>
  </si>
  <si>
    <t>PC-NET-005-L2P</t>
  </si>
  <si>
    <t xml:space="preserve">Graphical Control software* Premium version up to 15 panels  </t>
  </si>
  <si>
    <t>PC-NET-005-L3</t>
  </si>
  <si>
    <t xml:space="preserve">Graphical Control software* Standard version up to 200 panels    </t>
  </si>
  <si>
    <t>PC-NET-005-L3P</t>
  </si>
  <si>
    <t xml:space="preserve">Graphical Control software* Premium version up to 200 panels    </t>
  </si>
  <si>
    <t>PC-NET-05-L1R-L2R</t>
  </si>
  <si>
    <t xml:space="preserve">Dongle upgrade L1R - L2R </t>
  </si>
  <si>
    <t>Made in U.K. 2years Warranty</t>
  </si>
  <si>
    <t>PC-NET-05-L2R-L3R</t>
  </si>
  <si>
    <t xml:space="preserve">Dongle upgrade L2R to L3R  </t>
  </si>
  <si>
    <t>PC-NET-05-L2R-L2P</t>
  </si>
  <si>
    <t xml:space="preserve">Dongle upgrade L2R to L2P    </t>
  </si>
  <si>
    <t>PC-NET-05-L2P-L3P</t>
  </si>
  <si>
    <t xml:space="preserve">Dongle upgrade L2P to L3P  </t>
  </si>
  <si>
    <t>PC-NET-05-L3R-L3P</t>
  </si>
  <si>
    <t xml:space="preserve">Dongle upgrade L3R to L3P        </t>
  </si>
  <si>
    <t>Sensors and Bases</t>
  </si>
  <si>
    <t>10-45681-211</t>
  </si>
  <si>
    <t>(AX) Apollo Branded Isolator Module Base</t>
  </si>
  <si>
    <t>58000-450AEL</t>
  </si>
  <si>
    <t xml:space="preserve">AX Heat Detector         </t>
  </si>
  <si>
    <t>58000-650AEL</t>
  </si>
  <si>
    <t xml:space="preserve">AX Photoelectric Smoke Detector     </t>
  </si>
  <si>
    <t>58000-750AEL</t>
  </si>
  <si>
    <t xml:space="preserve">AX Multi Sensor Smoke Detector      </t>
  </si>
  <si>
    <t>55000-650AEL</t>
  </si>
  <si>
    <t xml:space="preserve">XP95A Optical Detector   </t>
  </si>
  <si>
    <t>55000-450AEL</t>
  </si>
  <si>
    <t xml:space="preserve">XP95A Heat Detector     </t>
  </si>
  <si>
    <t>55000-550AEL</t>
  </si>
  <si>
    <t xml:space="preserve">XP95A Ionisation Detector      </t>
  </si>
  <si>
    <t>55000-886AEL</t>
  </si>
  <si>
    <t xml:space="preserve">XP95A Multisensor Detector      </t>
  </si>
  <si>
    <t>45681-800ADV</t>
  </si>
  <si>
    <t xml:space="preserve">Intelligent CO detector/sounder base. Standalone or attach photo, ion, heat or multi-sensor to it. The built in sounder can provide temporal 3 in the event of a smoke alarm or temporal 4 if carbon monoxide is detected. For sounder synchronization of multiple units, use MB-SDRT-SM Sync Module.      </t>
  </si>
  <si>
    <t>45681-210AEL</t>
  </si>
  <si>
    <t xml:space="preserve">AX Detector Base        </t>
  </si>
  <si>
    <t>45681-284AEL</t>
  </si>
  <si>
    <t xml:space="preserve">AX  Detector Isolator Base </t>
  </si>
  <si>
    <t>10-45681-242</t>
  </si>
  <si>
    <t>(AX) - Apollo Branded Low Power Relay Base</t>
  </si>
  <si>
    <t xml:space="preserve">Modules </t>
  </si>
  <si>
    <t>55000-750AEL</t>
  </si>
  <si>
    <t xml:space="preserve">AX Isolator Module   </t>
  </si>
  <si>
    <t>55000-765AEL</t>
  </si>
  <si>
    <t xml:space="preserve">Mini Monitor Module (Din Rail Mount) </t>
  </si>
  <si>
    <t>55000-831AEL</t>
  </si>
  <si>
    <t xml:space="preserve">AX Mini Switch Monitor Module    </t>
  </si>
  <si>
    <t>55000-805AEL</t>
  </si>
  <si>
    <t xml:space="preserve">AX Switch Monitor Module      </t>
  </si>
  <si>
    <t>55000-806AEL</t>
  </si>
  <si>
    <t xml:space="preserve">AX Priority Switch Monitor Module   </t>
  </si>
  <si>
    <t>55000-790AEL</t>
  </si>
  <si>
    <t xml:space="preserve">AX Dual Priority Switch Monitor Module   </t>
  </si>
  <si>
    <t>55000-820AEL</t>
  </si>
  <si>
    <t xml:space="preserve">AX Switch Monitor Input / Output  Module  </t>
  </si>
  <si>
    <t>55000-825AEL</t>
  </si>
  <si>
    <t xml:space="preserve">AX Sounder Control Module                  </t>
  </si>
  <si>
    <t>55000-863AEL</t>
  </si>
  <si>
    <t>AX Relay Output Module</t>
  </si>
  <si>
    <t xml:space="preserve">Pull Stations </t>
  </si>
  <si>
    <t>AX-APS2-F1</t>
  </si>
  <si>
    <t xml:space="preserve">AX Manual Pull Station, Red, Single Action (Pull)   </t>
  </si>
  <si>
    <t>AX-APS2-F2</t>
  </si>
  <si>
    <t xml:space="preserve">AX Manual Pull Station, Red, Dual Action (Push / Pull)     </t>
  </si>
  <si>
    <t>AX-APS-BB1</t>
  </si>
  <si>
    <t xml:space="preserve">Interior Surface Back Box, Red </t>
  </si>
  <si>
    <t>AX-APS-BB1-D</t>
  </si>
  <si>
    <t xml:space="preserve">Deep Interior Surface Back box, red       </t>
  </si>
  <si>
    <t>AX-APS-BB2</t>
  </si>
  <si>
    <t xml:space="preserve">Weatherproof Die-Cast Back Box, Red     </t>
  </si>
  <si>
    <t>AX-APS-BB2-D</t>
  </si>
  <si>
    <t>Deep Weatherproof Die-cast Back Box, Red</t>
  </si>
  <si>
    <t>AX-APS-KEY</t>
  </si>
  <si>
    <t xml:space="preserve">Pull Station lockset c/w 1 key      </t>
  </si>
  <si>
    <t>10-56000-005</t>
  </si>
  <si>
    <t xml:space="preserve">Polycarbonate Pull Station     </t>
  </si>
  <si>
    <t>10-56000-006</t>
  </si>
  <si>
    <t xml:space="preserve">Back box for polycarbonate pull station  </t>
  </si>
  <si>
    <t>Loop Powered Sounders and Beacons</t>
  </si>
  <si>
    <t>55000-042AEL</t>
  </si>
  <si>
    <t xml:space="preserve">Open Area Sounder (UL) - White </t>
  </si>
  <si>
    <t>45681-525AEL</t>
  </si>
  <si>
    <t xml:space="preserve">Combination Sounder Beacon Base - Yellow LED </t>
  </si>
  <si>
    <t>58000-011AEL</t>
  </si>
  <si>
    <t xml:space="preserve">Enhanced Open Area Sounder Beacon (red lens)  </t>
  </si>
  <si>
    <t>58000-012AEL</t>
  </si>
  <si>
    <t xml:space="preserve">Enhanced Open Area Sounder Beacon (white lens)     </t>
  </si>
  <si>
    <t>45681-527AEL</t>
  </si>
  <si>
    <t xml:space="preserve">Enhanced Sounder Beacon Base (yellow LEDs)   </t>
  </si>
  <si>
    <t>55000-877AEL</t>
  </si>
  <si>
    <t xml:space="preserve">Loop Powered Beacon Red   </t>
  </si>
  <si>
    <t>55000-878AEL</t>
  </si>
  <si>
    <t xml:space="preserve">Loop Powered Beacon Clear with Red LED's </t>
  </si>
  <si>
    <t>55000-879AEL</t>
  </si>
  <si>
    <t xml:space="preserve">Loop Powered Beacon amber  </t>
  </si>
  <si>
    <t>45681-292AEL</t>
  </si>
  <si>
    <t xml:space="preserve">White base cap    </t>
  </si>
  <si>
    <t>45681-293AEL</t>
  </si>
  <si>
    <t>Red base cap</t>
  </si>
  <si>
    <t>Wall &amp; Ceiling mount Horn, Horn/strobe &amp; Strobe</t>
  </si>
  <si>
    <t>GEH-24WR</t>
  </si>
  <si>
    <t xml:space="preserve"> Gentex 24VDC Horn, Square, 7 tones, Wall Mount, Red (Commander 2 Series)       </t>
  </si>
  <si>
    <t>GEH-24WW</t>
  </si>
  <si>
    <t xml:space="preserve">Gentex 24VDC Horn, Square, 7 tones, Wall Mount, White (Commander 2 Series) </t>
  </si>
  <si>
    <t>GEC3-24WR</t>
  </si>
  <si>
    <t xml:space="preserve">Gentex 24VDC Horn/Strobe, 7 tones, Wall Mount, Red (Commander 3 Series)      </t>
  </si>
  <si>
    <t>GEC3-24WW</t>
  </si>
  <si>
    <t xml:space="preserve">Gentex 24VDC Horn/Strobe, 7 tones, Wall Mount, White (Commander 3 Series)          </t>
  </si>
  <si>
    <t>GCC24CR</t>
  </si>
  <si>
    <t xml:space="preserve">Gentex 24VDC Horn/Strobe, 7 tones, Ceiling Mount, Red (Commander 4 Series)    </t>
  </si>
  <si>
    <t>GCC24CW</t>
  </si>
  <si>
    <t xml:space="preserve">Gentex 24VDC Horn/Strobe, 7 tones, Ceiling Mount, White (Commander 4 Series)      </t>
  </si>
  <si>
    <t>GES3-24WR</t>
  </si>
  <si>
    <t xml:space="preserve">Gentex 24VDC Strobe, Square, Wall Mount, Red (Commander 3 Series)        </t>
  </si>
  <si>
    <t>GES3-24WW</t>
  </si>
  <si>
    <t xml:space="preserve">Gentex 24VDC Strobe, Square, Wall Mount, White (Commander 3 Series)          </t>
  </si>
  <si>
    <t>GCS24CR</t>
  </si>
  <si>
    <t xml:space="preserve"> Gentex 24VDC Strobe, Ceiling Mount, Red (Commander 4 Series)          </t>
  </si>
  <si>
    <t>GCS24CW</t>
  </si>
  <si>
    <t xml:space="preserve">Gentex 24VDC Strobe, Ceiling Mount, White (Commander 4 Series)   </t>
  </si>
  <si>
    <t>WGEC24-75WR</t>
  </si>
  <si>
    <t xml:space="preserve">Gentex Weatherproof 24VDC Horn/Strobe, Wall Mount, Red w/GOE Enclosure          </t>
  </si>
  <si>
    <t>WGEC24-75WW</t>
  </si>
  <si>
    <t xml:space="preserve">Gentex Weatherproof 24VDC Horn/Strobe, Wall Mount, White w/GOE Enclosure     </t>
  </si>
  <si>
    <t>WGEC24-75WRLP</t>
  </si>
  <si>
    <t xml:space="preserve">Gentex Low Profile Weatherproof 24VDC Horn/Strobe, Wall Mount, Red      </t>
  </si>
  <si>
    <t>WGEC24-75WWLP</t>
  </si>
  <si>
    <t xml:space="preserve">Gentex Low Profile Weatherproof 24VDC Horn/Strobe, Wall Mount, White  </t>
  </si>
  <si>
    <t>WGES24-75WR</t>
  </si>
  <si>
    <t xml:space="preserve">Gentex Weatherproof 24VDC Strobe, Wall Mount, Red w/GOE Enclosure    </t>
  </si>
  <si>
    <t>WGES24-75WW</t>
  </si>
  <si>
    <t xml:space="preserve">Gentex Weatherproof 24VDC Strobe, Wall Mount, White w/GOE Enclosure      </t>
  </si>
  <si>
    <t>WGES24-75WRLP</t>
  </si>
  <si>
    <t xml:space="preserve">Gentex Low Profile Weatherproof 24VDC Strobe, Wall Mount, Red     </t>
  </si>
  <si>
    <t>WGES24-75WWLP</t>
  </si>
  <si>
    <t xml:space="preserve">Gentex Low Profile Weatherproof 24VDC Strobe, Wall Mount, White  </t>
  </si>
  <si>
    <t xml:space="preserve">520Hz Sounder Products </t>
  </si>
  <si>
    <t>GHLFR</t>
  </si>
  <si>
    <t xml:space="preserve">Gentex Horn Low Frequency, Red </t>
  </si>
  <si>
    <t>GHLFW</t>
  </si>
  <si>
    <t xml:space="preserve">Gentex Horn Low Frequency, White  </t>
  </si>
  <si>
    <t>GHSLF15R</t>
  </si>
  <si>
    <t>Low frequency horn strobe, 15 candela, red</t>
  </si>
  <si>
    <t>GHSLF15W</t>
  </si>
  <si>
    <t xml:space="preserve">Low frequency horn strobe, 15 candela, white </t>
  </si>
  <si>
    <t>GHSLF110R</t>
  </si>
  <si>
    <t xml:space="preserve">Low frequency horn strobe, 110 candela, red     </t>
  </si>
  <si>
    <t>GHSLF110W</t>
  </si>
  <si>
    <t>Low frequency horn strobe, 110 candela, white</t>
  </si>
  <si>
    <t>GHSLF177R</t>
  </si>
  <si>
    <t>Low frequency horn strobe, 177 candela, red</t>
  </si>
  <si>
    <t>GHSLF177W</t>
  </si>
  <si>
    <t xml:space="preserve">Low frequency horn strobe, 177 candela, white    </t>
  </si>
  <si>
    <t>BELLS</t>
  </si>
  <si>
    <t>GB6-24</t>
  </si>
  <si>
    <t xml:space="preserve">6" 24 volt electric bell  </t>
  </si>
  <si>
    <t>GB10-24</t>
  </si>
  <si>
    <t xml:space="preserve">24VDC 10" Bell </t>
  </si>
  <si>
    <t>Notification Appliances (Speaker and Speaker strobe)</t>
  </si>
  <si>
    <t>SSPKCLPR</t>
  </si>
  <si>
    <t>Gentex Speaker Wall or Ceiling Mount, Red</t>
  </si>
  <si>
    <t>SSPKCLPW</t>
  </si>
  <si>
    <t xml:space="preserve">  Gentex Speaker Wall or Ceiling Mount, White     </t>
  </si>
  <si>
    <t>SSPK24CLPR</t>
  </si>
  <si>
    <t xml:space="preserve"> Gentex Speaker/Strobe, Ceiling Mount, Red    </t>
  </si>
  <si>
    <t>SSPK24CLPW</t>
  </si>
  <si>
    <t xml:space="preserve">Gentex Speaker/Strobe, Ceiling Mount, White </t>
  </si>
  <si>
    <t>SSPK24WLPR</t>
  </si>
  <si>
    <t xml:space="preserve">Gentex Speaker/Strobe, Wall Mount, Red         </t>
  </si>
  <si>
    <t>SSPK24WLPW</t>
  </si>
  <si>
    <t xml:space="preserve">Gentex Speaker/Strobe, Wall Mount, White   </t>
  </si>
  <si>
    <t>STYLE 4</t>
  </si>
  <si>
    <t>1 Loop Panel Configuration with Telephone  - Style 4</t>
  </si>
  <si>
    <t xml:space="preserve">2 Loop Panel Configuration with Telephone  - Style 4   </t>
  </si>
  <si>
    <t xml:space="preserve">3-4 Loop Panel Configuration with Telephone  - Style 4 </t>
  </si>
  <si>
    <t xml:space="preserve">5 Loop Panel Configuration with Telephone  - Style 4 </t>
  </si>
  <si>
    <t xml:space="preserve">6 Loop Panel Configuration with Telephone  - Style 4  </t>
  </si>
  <si>
    <t xml:space="preserve">7-8 Loop Panel Configuration with Telephone  - Style 4    </t>
  </si>
  <si>
    <t>STYLE 7</t>
  </si>
  <si>
    <t xml:space="preserve">1 Loop Panel Configuration with Telephone  - Style 7  </t>
  </si>
  <si>
    <t xml:space="preserve">2 Loop Panel Configuration with Telephone  - Style 7 </t>
  </si>
  <si>
    <t xml:space="preserve">3-4 Loop Panel Configuration with Telephone  - Style 7    </t>
  </si>
  <si>
    <t xml:space="preserve">5 Loop Panel Configuration with Telephone  - Style 7   </t>
  </si>
  <si>
    <t xml:space="preserve">6 Loop Panel Configuration with Telephone  - Style 7   </t>
  </si>
  <si>
    <t xml:space="preserve">7-8 Loop Panel Configuration with Telephone  - Style 7 </t>
  </si>
  <si>
    <t>ADVANCED UL CUSTOMIZED PANELS WITHOUT TELEPHONE</t>
  </si>
  <si>
    <t xml:space="preserve">5 Loop Panel Configuration without Telephone - Style 4    </t>
  </si>
  <si>
    <t xml:space="preserve">6 Loop Panel Configuration without Telephone - Style 4  </t>
  </si>
  <si>
    <t>7-8 Loop Panel Configuration without Telephone - Style 4</t>
  </si>
  <si>
    <t xml:space="preserve">9 Loop Panel Configuration without Telephone - Style 4   </t>
  </si>
  <si>
    <t xml:space="preserve">10 Loop Panel Configuration without Telephone - Style 4 </t>
  </si>
  <si>
    <t xml:space="preserve">11-12 Loop Panel Configuration without Telephone - Style 4   </t>
  </si>
  <si>
    <t xml:space="preserve">5 Loop Panel Configuration without Telephone - Style 7   </t>
  </si>
  <si>
    <t xml:space="preserve">6 Loop Panel Configuration without Telephone - Style 7  </t>
  </si>
  <si>
    <t>7-8 Loop Panel Configuration without Telephone - Style 7</t>
  </si>
  <si>
    <t xml:space="preserve">9 Loop Panel Configuration without Telephone - Style 7 </t>
  </si>
  <si>
    <t xml:space="preserve">10 Loop Panel Configuration without Telephone - Style 7   </t>
  </si>
  <si>
    <t xml:space="preserve">11-12 Loop Panel Configuration without Telephone - Style 7   </t>
  </si>
  <si>
    <t>PART NUMBER</t>
  </si>
  <si>
    <r>
      <rPr>
        <rFont val="Calibri"/>
        <b/>
        <color theme="1"/>
        <sz val="10.0"/>
      </rPr>
      <t xml:space="preserve">ITEM DESCRIPTION </t>
    </r>
    <r>
      <rPr>
        <rFont val="Calibri"/>
        <b val="0"/>
        <color theme="1"/>
        <sz val="10.0"/>
      </rPr>
      <t xml:space="preserve">
</t>
    </r>
  </si>
  <si>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</si>
  <si>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</si>
  <si>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</si>
  <si>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</si>
  <si>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</si>
  <si>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</si>
  <si>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EN</t>
  </si>
  <si>
    <t>S54433-C112-A1</t>
  </si>
  <si>
    <t>FC361-ZZ Fire panel (1 loop)</t>
  </si>
  <si>
    <t>S54433-C119-A1</t>
  </si>
  <si>
    <t>FC362-ZZ FC362 Equivalent - 2 loops
(available on August 2023)</t>
  </si>
  <si>
    <t>S54310-F101-A1</t>
  </si>
  <si>
    <t>OP360 smoke detector</t>
  </si>
  <si>
    <t>S54310-F104-A1</t>
  </si>
  <si>
    <t>HI360 heat detectors</t>
  </si>
  <si>
    <t>S54310-F102-A1</t>
  </si>
  <si>
    <t>OH360 multi-sensor detectors</t>
  </si>
  <si>
    <t>S54319-F11-A1</t>
  </si>
  <si>
    <t>DB721 DB721 Detector base with loop 
contact (1 year Warranty)</t>
  </si>
  <si>
    <t>S54319-F5-A1</t>
  </si>
  <si>
    <t>DBS720 DBS720 Sounder base (1 year 
Warranty)</t>
  </si>
  <si>
    <t>S54311-F111-A1</t>
  </si>
  <si>
    <t>4" Conventional Sounder Base
 FDM365-RP manual call points</t>
  </si>
  <si>
    <t>A5Q00013437</t>
  </si>
  <si>
    <t>FDMH295-R Back box</t>
  </si>
  <si>
    <t>S54364-F105-A</t>
  </si>
  <si>
    <t>FDS366-RR sounder beacon</t>
  </si>
  <si>
    <t>S54364-F101-A1</t>
  </si>
  <si>
    <t>FDS364-R sounder</t>
  </si>
  <si>
    <t>S54364-B1-A1</t>
  </si>
  <si>
    <t>FDB226-R FDB226-R Base (wall 
mounting) (1 year Warranty)</t>
  </si>
  <si>
    <t>S54329-F9-A1</t>
  </si>
  <si>
    <t>FDS183C-EN CON SOUND BEACON 
(EN)</t>
  </si>
  <si>
    <t>S54322-F6-A1</t>
  </si>
  <si>
    <t>FDCI723 FDCI723 Zone module, 
external powered (1 year Warranty)</t>
  </si>
  <si>
    <t>A5Q00001984</t>
  </si>
  <si>
    <t>FDCI222 FDCI222 Input modul 4-IN (1 
year Warranty)</t>
  </si>
  <si>
    <t>A5Q00002369</t>
  </si>
  <si>
    <t>FDCIO222 FDCIO222 In-/Output 
module 4-IN / OUT (1 year Warranty)</t>
  </si>
  <si>
    <t>S54312-F102-A1</t>
  </si>
  <si>
    <t>1 FDCIO361 O/P Module</t>
  </si>
  <si>
    <t>S54312-F101-A1</t>
  </si>
  <si>
    <t>FDCI361 I/P Modules</t>
  </si>
  <si>
    <t>S54312-F3-A1</t>
  </si>
  <si>
    <t>FDCH221 FDCH221 Housing (1 year 
Warranty)</t>
  </si>
  <si>
    <t>A5Q00014104</t>
  </si>
  <si>
    <t>FT2010-A1 FT2010-A1 Floor repeater 
terminal (1 year Warranty)</t>
  </si>
  <si>
    <t>A5Q00017706</t>
  </si>
  <si>
    <t>FT2011-A1 FT2011-A1 Floor repeater 
display (1 year Warranty)</t>
  </si>
  <si>
    <t>S54372-F5-A1</t>
  </si>
  <si>
    <t>DB110 DB110 Detector Base 
(Collective) (1 year Warranty)</t>
  </si>
  <si>
    <t>S54372-F4-A1</t>
  </si>
  <si>
    <t>OP110 OP110 Smoke detector - 
Collective (1 year Warranty)</t>
  </si>
  <si>
    <t>S54372-F9-A1</t>
  </si>
  <si>
    <t>HI110 HI110 Heat detector (collective,RoR) (1 year Warranty)</t>
  </si>
  <si>
    <t>S54400-S122-A1</t>
  </si>
  <si>
    <t>FP120-Z1 FP120-Z1 Power supply kit A 
70W (1 year Warranty)</t>
  </si>
  <si>
    <t>S54433-C105-A1</t>
  </si>
  <si>
    <t>FC901-U3 50 Pt Electronic Kit - Main Board - 
170W PS (1 year Warranty)</t>
  </si>
  <si>
    <t>S54433-B103-A4</t>
  </si>
  <si>
    <t>FH901-R3 FH901-R3 Cerberus housing (red) 
(Made in Germany)
(1 year Warranty)</t>
  </si>
  <si>
    <t>S54400-C14-A1</t>
  </si>
  <si>
    <t>FC922-US 252-point system with 170W 
power supply and standard operator 
interface
Consists of: One FCM2018-U3, one FP2011-
U1, one FCI2016-U1 (1 year Warranty)</t>
  </si>
  <si>
    <t>S54400-C55-A2</t>
  </si>
  <si>
    <t>FHK2002-R3 Red 2 Height Unit 1 Window 
Enclosure kit (for FC922, FC924)
Consists of: One FHB2002-R1, one FHD2004-
U1, one FHD2006-U1, one FHD2002-R3 (1 
year Warranty)</t>
  </si>
  <si>
    <t>S54400-C15-A1</t>
  </si>
  <si>
    <t>FC924-US 504-point system with 170W 
power supply and standard operator 
interface
Consists of: One FCM2018-U3, one FP2011-
U1, one FCI2017-U1</t>
  </si>
  <si>
    <t>S54400-C21-A1</t>
  </si>
  <si>
    <t>FC924-UT 504-point system with 300W 
power supply and standard operator 
interface
Consists of: One FCM2018-U3, one FP2012-
U1, one FCI2017-
with FHK20002U1 (1 year Warranty)</t>
  </si>
  <si>
    <t>S54433-B103-A3</t>
  </si>
  <si>
    <t>FH901-U3 50 pt system Black Enclosure (1 
year Warranty)</t>
  </si>
  <si>
    <t>S54400-B53-A1</t>
  </si>
  <si>
    <t>FHD2005-U1 Inner door (solid, black) (1 year 
Warranty)</t>
  </si>
  <si>
    <t>S54320-F4-A2</t>
  </si>
  <si>
    <t>OP921 Optical Smoke Detector (1 year 
Warranty)</t>
  </si>
  <si>
    <t>S54320-F5-A2</t>
  </si>
  <si>
    <t>HI921 Heat Detector (1 year Warranty)</t>
  </si>
  <si>
    <t>BPZ:500-094151</t>
  </si>
  <si>
    <t>DB-11 6" DETECTOR BASE ASSY (1 year 
Warranty)</t>
  </si>
  <si>
    <t>S54321-F7-A1</t>
  </si>
  <si>
    <t>XMS-S XMS-S Address, single act MPS 
Isolation (1 year Warranty)</t>
  </si>
  <si>
    <t>S54321-F8-A1</t>
  </si>
  <si>
    <t>XMS-D XMS-D Address, double act MPS 
Isolation (1 year Warranty)</t>
  </si>
  <si>
    <t>BPZ:500-034860</t>
  </si>
  <si>
    <t>HCP Intelligent Control Point (1 year 
Warranty)</t>
  </si>
  <si>
    <t>S54370-B3-A1</t>
  </si>
  <si>
    <t>XTRI-S Single Input Monitor Module with 
Built-In Isolator (1 year Warranty)</t>
  </si>
  <si>
    <t>S54370-B2-A1</t>
  </si>
  <si>
    <t>XTRI-D Dual Input Monitor Module, with 
Built-In Isolator (1 year Warranty)</t>
  </si>
  <si>
    <t>S54370-B1-A1</t>
  </si>
  <si>
    <t>XTRI-R Single Input Monitor Module with 
Relay with Built-In Isolator (1 year Warranty)</t>
  </si>
  <si>
    <t>BPZ:500-034850</t>
  </si>
  <si>
    <t>HZM CONVENTIONAL ZONE MODULE (1 year 
Warranty)</t>
  </si>
  <si>
    <t>S54322-F4-A1</t>
  </si>
  <si>
    <t>FDCIO422 4 Input / 4 Output Monitor 
Module (1 year Warranty)</t>
  </si>
  <si>
    <t>S54339-A3-A1</t>
  </si>
  <si>
    <t>PAD-4-9A Complete 9 amp PAD-4 kit 
(enclosure, board, 300W power supply) (1 
year Warranty)</t>
  </si>
  <si>
    <t>S54339-A1-A1</t>
  </si>
  <si>
    <t>PAD-4-6A Complete 6 amp PAD-4 kit 
(enclosure, board, 170W power supply) (1 
year Warranty)</t>
  </si>
  <si>
    <t>S54400-A39-A1</t>
  </si>
  <si>
    <t>FCA2016-U1 RS485 class A module (iso.) (1 
year Warranty)</t>
  </si>
  <si>
    <t>S54400-B16-A1</t>
  </si>
  <si>
    <t>FT2015-R3 Remote terminal (key, red) (1 
year Warranty)</t>
  </si>
  <si>
    <t>S54400-A142-A1</t>
  </si>
  <si>
    <t>FT2007-U1 LED ANNUNCIATOR DRIVER (1 
year Warranty)</t>
  </si>
  <si>
    <t>S54400-B73-A1</t>
  </si>
  <si>
    <t>FT2014-R3 Remote display (red) (1 year 
Warranty</t>
  </si>
  <si>
    <t>S54333-C92-A1</t>
  </si>
  <si>
    <t>FDAZ292 FDAZ292 ASD filter box (1 year 
Warranty)</t>
  </si>
  <si>
    <t>S54333-F17-A1</t>
  </si>
  <si>
    <t>FDA241 FDA241 Aspirating Smoke Detector 
(8H) (1 year Warranty)</t>
  </si>
  <si>
    <t>BPZ:500-699427</t>
  </si>
  <si>
    <t>PFT PORTABLE FIREFIGHTERS TELEPHONE
FIELD MOUNTED (1 year Warranty</t>
  </si>
  <si>
    <t>BPZ:500-690975</t>
  </si>
  <si>
    <t>FJ-303 PHONE JACK
FIELD MOUNTED (1 year Warranty)</t>
  </si>
  <si>
    <t>S54329-F99-A1</t>
  </si>
  <si>
    <t>SL2HSWR-F HORN STB WALL RED CLEAR 
FIRE 
(Made in Germany)
(1 year Warranty)</t>
  </si>
  <si>
    <t>BPZ:500-033270</t>
  </si>
  <si>
    <t>RPM REMOTE PRINTER MODULE (RS232,
PARALLEL PRINTER PORT)
FIELD MOUNTED (1 year Warranty)</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</si>
  <si>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</si>
  <si>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</si>
  <si>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</si>
  <si>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</si>
  <si>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</si>
  <si>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</si>
  <si>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261-001</t>
  </si>
  <si>
    <t>400-003</t>
  </si>
  <si>
    <t>4000-14</t>
  </si>
  <si>
    <t>4001-13</t>
  </si>
  <si>
    <t>4004-04/07 PSU</t>
  </si>
  <si>
    <t>401-001</t>
  </si>
  <si>
    <t>402-001</t>
  </si>
  <si>
    <t>402-003</t>
  </si>
  <si>
    <t>407-001</t>
  </si>
  <si>
    <t>407-002</t>
  </si>
  <si>
    <t>440-001</t>
  </si>
  <si>
    <t>440-002</t>
  </si>
  <si>
    <t>441-001</t>
  </si>
  <si>
    <t>442-001</t>
  </si>
  <si>
    <t>442-003</t>
  </si>
  <si>
    <t>442-004</t>
  </si>
  <si>
    <t>447-006</t>
  </si>
  <si>
    <t>460-002</t>
  </si>
  <si>
    <t>460-007</t>
  </si>
  <si>
    <t>460-009</t>
  </si>
  <si>
    <t>463-001</t>
  </si>
  <si>
    <t>487-004</t>
  </si>
  <si>
    <t>487-005</t>
  </si>
  <si>
    <t>487-007</t>
  </si>
  <si>
    <t>620-002</t>
  </si>
  <si>
    <t>620-003</t>
  </si>
  <si>
    <t>621-002</t>
  </si>
  <si>
    <t>621-006</t>
  </si>
  <si>
    <t>621-007</t>
  </si>
  <si>
    <t>622-001</t>
  </si>
  <si>
    <t>640-001</t>
  </si>
  <si>
    <t>640-004</t>
  </si>
  <si>
    <t>641-003</t>
  </si>
  <si>
    <t>641-006</t>
  </si>
  <si>
    <t>660-001</t>
  </si>
  <si>
    <t>680-001</t>
  </si>
  <si>
    <t>682-002</t>
  </si>
  <si>
    <t>684-001</t>
  </si>
  <si>
    <t>CN3021</t>
  </si>
  <si>
    <t>CN3023</t>
  </si>
  <si>
    <t>CN302A</t>
  </si>
  <si>
    <t>CN3041</t>
  </si>
  <si>
    <t>CN3043</t>
  </si>
  <si>
    <t>CN304A</t>
  </si>
  <si>
    <t>HNA-360-H2</t>
  </si>
  <si>
    <t>HNA-360-HL</t>
  </si>
  <si>
    <t>HNC-310-H2</t>
  </si>
  <si>
    <t>HNC-310-H2-U</t>
  </si>
  <si>
    <t>HNC-310-HL</t>
  </si>
  <si>
    <t>HNC-310-HR</t>
  </si>
  <si>
    <t>SNA-360-C2</t>
  </si>
  <si>
    <t>SNA-360-CL</t>
  </si>
  <si>
    <t>SNC-300-C2-U</t>
  </si>
  <si>
    <t>SNC-300-CL-U</t>
  </si>
  <si>
    <t>SNC-300-S2</t>
  </si>
  <si>
    <t>SNC-300-S2-U</t>
  </si>
  <si>
    <t>SND-500-S</t>
  </si>
  <si>
    <t>OLD PRICE</t>
  </si>
  <si>
    <t>DISCOUNTED PUCHASE PRICE FROM THE SUPPLIER</t>
  </si>
  <si>
    <r>
      <rPr>
        <rFont val="Calibri"/>
        <b/>
        <color theme="1"/>
        <sz val="8.0"/>
      </rPr>
      <t xml:space="preserve">Last Price Update Date
All "OLD PRICE" and dated 2021 </t>
    </r>
    <r>
      <rPr>
        <rFont val="Calibri"/>
        <b/>
        <color rgb="FFC00000"/>
        <sz val="8.0"/>
      </rPr>
      <t>should be ask FIRST</t>
    </r>
    <r>
      <rPr>
        <rFont val="Calibri"/>
        <b/>
        <color theme="1"/>
        <sz val="8.0"/>
      </rPr>
      <t xml:space="preserve"> to the purchasing dept.</t>
    </r>
  </si>
  <si>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</si>
  <si>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</si>
  <si>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</si>
  <si>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</si>
  <si>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</si>
  <si>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</si>
  <si>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 xml:space="preserve">Less 20% discount </t>
  </si>
  <si>
    <t>LESS 5%</t>
  </si>
  <si>
    <t>NON UL</t>
  </si>
  <si>
    <t xml:space="preserve">FX2202/CF-CPD </t>
  </si>
  <si>
    <r>
      <rPr>
        <rFont val="Calibri"/>
        <color theme="1"/>
        <sz val="8.0"/>
      </rPr>
      <t>Fire Alarm Control Panel 2 zones</t>
    </r>
    <r>
      <rPr>
        <rFont val="Calibri"/>
        <color theme="1"/>
        <sz val="8.0"/>
      </rPr>
      <t xml:space="preserve"> (no warranty)</t>
    </r>
  </si>
  <si>
    <r>
      <rPr>
        <rFont val="Calibri"/>
        <color theme="1"/>
        <sz val="8.0"/>
      </rPr>
      <t>Fire Alarm Control Panel 2 zones</t>
    </r>
    <r>
      <rPr>
        <rFont val="Calibri"/>
        <color theme="1"/>
        <sz val="8.0"/>
      </rPr>
      <t xml:space="preserve">  w/ AVR (w/ warranty)</t>
    </r>
  </si>
  <si>
    <t>FX2204/CF-CPD</t>
  </si>
  <si>
    <r>
      <rPr>
        <rFont val="Calibri"/>
        <color theme="1"/>
        <sz val="8.0"/>
      </rPr>
      <t xml:space="preserve">Fire Alarm Control Panel 4 zones </t>
    </r>
    <r>
      <rPr>
        <rFont val="Calibri"/>
        <color theme="1"/>
        <sz val="8.0"/>
      </rPr>
      <t>(no warranty)</t>
    </r>
  </si>
  <si>
    <r>
      <rPr>
        <rFont val="Calibri"/>
        <color theme="1"/>
        <sz val="8.0"/>
      </rPr>
      <t xml:space="preserve">Fire Alarm Control Panel 4 zones </t>
    </r>
    <r>
      <rPr>
        <rFont val="Calibri"/>
        <color theme="1"/>
        <sz val="8.0"/>
      </rPr>
      <t>w/AVR  (w/ warranty)</t>
    </r>
  </si>
  <si>
    <t>FX2208/CF-CPD</t>
  </si>
  <si>
    <r>
      <rPr>
        <rFont val="Calibri"/>
        <color theme="1"/>
        <sz val="8.0"/>
      </rPr>
      <t xml:space="preserve">Fire Alarm Control Panel 8 zones </t>
    </r>
    <r>
      <rPr>
        <rFont val="Calibri"/>
        <color theme="1"/>
        <sz val="8.0"/>
      </rPr>
      <t>(no warranty)</t>
    </r>
  </si>
  <si>
    <r>
      <rPr>
        <rFont val="Calibri"/>
        <color theme="1"/>
        <sz val="8.0"/>
      </rPr>
      <t xml:space="preserve">Fire Alarm Control Panel 8 zones </t>
    </r>
    <r>
      <rPr>
        <rFont val="Calibri"/>
        <color theme="1"/>
        <sz val="8.0"/>
      </rPr>
      <t>w/ AVR (w/ warranty)</t>
    </r>
  </si>
  <si>
    <t>EFBW8ZFLEXI</t>
  </si>
  <si>
    <t>EATON BIWIRE 8-ZONE PANEL W/ BATTERY &amp; 500W AVR</t>
  </si>
  <si>
    <t>Replacement unit of  FX2208/CF-CPD</t>
  </si>
  <si>
    <t>EFCV8Z</t>
  </si>
  <si>
    <r>
      <rPr>
        <rFont val="Calibri"/>
        <color theme="1"/>
        <sz val="8.0"/>
      </rPr>
      <t xml:space="preserve">Fire Alarm Control Panel 8 zones </t>
    </r>
    <r>
      <rPr>
        <rFont val="Calibri"/>
        <color theme="1"/>
        <sz val="8.0"/>
      </rPr>
      <t>(no warranty)</t>
    </r>
  </si>
  <si>
    <r>
      <rPr>
        <rFont val="Calibri"/>
        <color theme="1"/>
        <sz val="8.0"/>
      </rPr>
      <t xml:space="preserve">Fire Alarm Control Panel 8 zones </t>
    </r>
    <r>
      <rPr>
        <rFont val="Calibri"/>
        <color theme="1"/>
        <sz val="8.0"/>
      </rPr>
      <t>w/ AVR (w/ warranty)</t>
    </r>
  </si>
  <si>
    <t>CF50016</t>
  </si>
  <si>
    <r>
      <rPr>
        <rFont val="Calibri"/>
        <color theme="1"/>
        <sz val="8.0"/>
      </rPr>
      <t xml:space="preserve">Fire Alarm Control Panel 16 zones </t>
    </r>
    <r>
      <rPr>
        <rFont val="Calibri"/>
        <color theme="1"/>
        <sz val="8.0"/>
      </rPr>
      <t>(no warranty)</t>
    </r>
  </si>
  <si>
    <t>Fire Alarm Control Panel 16 zones w/ AVR (w/ warranty) w/relay board</t>
  </si>
  <si>
    <t>CPD-321 + CDBB-300</t>
  </si>
  <si>
    <t>Photoelectric  Smoke Detector + CDBB300 Base</t>
  </si>
  <si>
    <t>Other Model: EFXN533 + EFXN520</t>
  </si>
  <si>
    <t xml:space="preserve">CPD-321 / EFXN533 -  1,570.00 </t>
  </si>
  <si>
    <t>CDBB-300 / EFXN520</t>
  </si>
  <si>
    <t xml:space="preserve"> COOPER FIRE MOUNTING LOCKING BASE</t>
  </si>
  <si>
    <t>CXN-623</t>
  </si>
  <si>
    <t>Photoelectric  Smoke Detector</t>
  </si>
  <si>
    <t>CPT-341</t>
  </si>
  <si>
    <t>Combined Photo Thermal Smoke  Detector</t>
  </si>
  <si>
    <t>CFR-330</t>
  </si>
  <si>
    <t>Rate of Rise Heat Detector w/base 60deg. C</t>
  </si>
  <si>
    <t>CMT-360/EFXN524</t>
  </si>
  <si>
    <t xml:space="preserve"> COOPER FIRE MEDIUM RESPONSE HEAT DETECTOR</t>
  </si>
  <si>
    <t>CHT-390</t>
  </si>
  <si>
    <t xml:space="preserve"> Heat Detector  High Temperature (92°c) w/base</t>
  </si>
  <si>
    <t>CX-201</t>
  </si>
  <si>
    <t>Convntionl Manual Callpoint w/back box + Hinged Plastic Cover + Bezel for Flush Mount (to cover 2x4 utility box) MBGHCC+MBGBEZ</t>
  </si>
  <si>
    <t>CX-201 (1,150)  MBGHCC/CXPC (340)</t>
  </si>
  <si>
    <t>CFB6D24</t>
  </si>
  <si>
    <t>Alarm Bell 24VDC Solenoid 6" 95DB</t>
  </si>
  <si>
    <t>CFB8D24</t>
  </si>
  <si>
    <t>Alarm Bell 24VDC Solenoid 8" 97DB</t>
  </si>
  <si>
    <t>HNR</t>
  </si>
  <si>
    <t>Sounder</t>
  </si>
  <si>
    <t>HSR</t>
  </si>
  <si>
    <t>Sounder/Beacon</t>
  </si>
  <si>
    <t>FL-RL-R-S</t>
  </si>
  <si>
    <t>Flashni 32 tone Horn Sounder w/Strobe (Shallow Base)</t>
  </si>
  <si>
    <t>FL-RL-R-D</t>
  </si>
  <si>
    <t>Flashni 32 tone Horn Sounder w/Strobe (Deep Base) surface mount</t>
  </si>
  <si>
    <t>ROLP-R-S</t>
  </si>
  <si>
    <t>Roshni 32 tone Horn Sounder 24VDC 102 DB Surface Mouny</t>
  </si>
  <si>
    <t>MXB-124DB</t>
  </si>
  <si>
    <t>Xenon Strobe Light 1W Flush Mount</t>
  </si>
  <si>
    <t>BW0B8Z</t>
  </si>
  <si>
    <t>Relay Board for Annunciator for 8 zones</t>
  </si>
  <si>
    <t>MDS-824</t>
  </si>
  <si>
    <t>Base Mountable Sounder</t>
  </si>
  <si>
    <t>MBD-50R/MRBFP</t>
  </si>
  <si>
    <t>Reflective Beam Detector 50M w/Mounting Bracket for MBD50R</t>
  </si>
  <si>
    <t>MBD-100R/MRBFP</t>
  </si>
  <si>
    <t>Reflective Beam Detector 50M w/Mounting Bracket for MBD100R</t>
  </si>
  <si>
    <t>FX-251/C</t>
  </si>
  <si>
    <r>
      <rPr>
        <rFont val="Calibri"/>
        <color theme="1"/>
        <sz val="8.0"/>
      </rPr>
      <t xml:space="preserve">Remote LED Indicator for </t>
    </r>
    <r>
      <rPr>
        <rFont val="Calibri"/>
        <color theme="1"/>
        <sz val="8.0"/>
      </rPr>
      <t>(Doors/Hallways &amp; Remote Areas)</t>
    </r>
  </si>
  <si>
    <t>CIR-301</t>
  </si>
  <si>
    <r>
      <rPr>
        <rFont val="Calibri"/>
        <color theme="1"/>
        <sz val="8.0"/>
      </rPr>
      <t xml:space="preserve">Remote LED Indicator for </t>
    </r>
    <r>
      <rPr>
        <rFont val="Calibri"/>
        <color theme="1"/>
        <sz val="8.0"/>
      </rPr>
      <t>(Doors/Hallways &amp; Remote Areas) IP66</t>
    </r>
  </si>
  <si>
    <t>EOLM</t>
  </si>
  <si>
    <t>Active end of Line Resistor</t>
  </si>
  <si>
    <t>SD1-EUR</t>
  </si>
  <si>
    <t>Speech Dialer</t>
  </si>
  <si>
    <t>SQ-/03/W</t>
  </si>
  <si>
    <t xml:space="preserve">Ceiling Sounder Base for attachment to any detector </t>
  </si>
  <si>
    <t>SQ-/05/W</t>
  </si>
  <si>
    <t>CX-009</t>
  </si>
  <si>
    <t>Hi-Output Sounder 102DB</t>
  </si>
  <si>
    <t>MBG-HCC</t>
  </si>
  <si>
    <t xml:space="preserve">Hinged Transparent Plastic Cover Only </t>
  </si>
  <si>
    <t>MBGBEZ</t>
  </si>
  <si>
    <t>Bezel for Flush Mount Call Point Only</t>
  </si>
  <si>
    <t>MBG-118</t>
  </si>
  <si>
    <t>Replacement Glass Only</t>
  </si>
  <si>
    <t>Y3.2-12</t>
  </si>
  <si>
    <t>Yuasa lead Acid Battery 12V 3.2Ah</t>
  </si>
  <si>
    <t>Y2.1-12</t>
  </si>
  <si>
    <t>Yuasa lead Acid Battery 12V 12 Ah</t>
  </si>
  <si>
    <t>CF-1100VDS</t>
  </si>
  <si>
    <t>Fire Alarm Control Panel Addressble 1 loop (No warranty)</t>
  </si>
  <si>
    <t>Fire Alarm Control Panel Addressble 1 loop  w/ AVR  with  warranty)</t>
  </si>
  <si>
    <t>CF-1200VDS</t>
  </si>
  <si>
    <t>Fire Alarm Control Panel Addressble 2loops (No warranty)</t>
  </si>
  <si>
    <t>Fire Alarm Control Panel Addressble 2 loops  w/ AVR  with  warranty)</t>
  </si>
  <si>
    <t>CF-1200VDSNC</t>
  </si>
  <si>
    <t>Fire Alarm Control Panel Addressble 2loops (No warranty) w/ Network Card</t>
  </si>
  <si>
    <t>Fire Alarm Control Panel Addressble 2 loops  w/ AVR  with  warranty) w/ Network Card</t>
  </si>
  <si>
    <t>CF-30002G</t>
  </si>
  <si>
    <r>
      <rPr>
        <rFont val="Calibri"/>
        <color theme="1"/>
        <sz val="8.0"/>
      </rPr>
      <t xml:space="preserve">Fire Alarm Control Panel 2 loops up to 200 addresses per loop  </t>
    </r>
    <r>
      <rPr>
        <rFont val="Calibri"/>
        <color theme="1"/>
        <sz val="8.0"/>
      </rPr>
      <t xml:space="preserve">(No warranty) </t>
    </r>
  </si>
  <si>
    <r>
      <rPr>
        <rFont val="Calibri"/>
        <color theme="1"/>
        <sz val="8.0"/>
      </rPr>
      <t xml:space="preserve">Fire Alarm Control Panel 2 loops up to 200 addresses per loop  </t>
    </r>
    <r>
      <rPr>
        <rFont val="Calibri"/>
        <color theme="1"/>
        <sz val="8.0"/>
      </rPr>
      <t xml:space="preserve">w/ AVR  with  warranty) </t>
    </r>
  </si>
  <si>
    <t>CF-30002GNC</t>
  </si>
  <si>
    <r>
      <rPr>
        <rFont val="Calibri"/>
        <color theme="1"/>
        <sz val="8.0"/>
      </rPr>
      <t xml:space="preserve">Fire Alarm Control Panel 2 loops up to 200 addresses per loop  </t>
    </r>
    <r>
      <rPr>
        <rFont val="Calibri"/>
        <color theme="1"/>
        <sz val="8.0"/>
      </rPr>
      <t>(No warranty) w/ Network Card</t>
    </r>
  </si>
  <si>
    <r>
      <rPr>
        <rFont val="Calibri"/>
        <color theme="1"/>
        <sz val="8.0"/>
      </rPr>
      <t xml:space="preserve">Fire Alarm Control Panel 2 loops up to 200 addresses per loop  </t>
    </r>
    <r>
      <rPr>
        <rFont val="Calibri"/>
        <color theme="1"/>
        <sz val="8.0"/>
      </rPr>
      <t>w/ AVR  with  warranty) w/ Network Card</t>
    </r>
  </si>
  <si>
    <t>CF-30004G</t>
  </si>
  <si>
    <r>
      <rPr>
        <rFont val="Calibri"/>
        <color theme="1"/>
        <sz val="8.0"/>
      </rPr>
      <t>Fire Alarm Control Panel 4 loops up to 200 addresses per loop</t>
    </r>
    <r>
      <rPr>
        <rFont val="Calibri"/>
        <color theme="1"/>
        <sz val="8.0"/>
      </rPr>
      <t xml:space="preserve">  (No warranty)</t>
    </r>
  </si>
  <si>
    <r>
      <rPr>
        <rFont val="Calibri"/>
        <color theme="1"/>
        <sz val="8.0"/>
      </rPr>
      <t>Fire Alarm Control Panel 4 loops up to 200 addresses per loop</t>
    </r>
    <r>
      <rPr>
        <rFont val="Calibri"/>
        <color theme="1"/>
        <sz val="8.0"/>
      </rPr>
      <t xml:space="preserve">  w/ AVR  with  warranty) </t>
    </r>
  </si>
  <si>
    <t>CF-30004GNC</t>
  </si>
  <si>
    <r>
      <rPr>
        <rFont val="Calibri"/>
        <color theme="1"/>
        <sz val="8.0"/>
      </rPr>
      <t>Fire Alarm Control Panel 4 loops up to 200 addresses per loop</t>
    </r>
    <r>
      <rPr>
        <rFont val="Calibri"/>
        <color theme="1"/>
        <sz val="8.0"/>
      </rPr>
      <t xml:space="preserve">  (No warranty) w/ Network Card</t>
    </r>
  </si>
  <si>
    <r>
      <rPr>
        <rFont val="Calibri"/>
        <color theme="1"/>
        <sz val="8.0"/>
      </rPr>
      <t>Fire Alarm Control Panel 4 loops up to 200 addresses per loop</t>
    </r>
    <r>
      <rPr>
        <rFont val="Calibri"/>
        <color theme="1"/>
        <sz val="8.0"/>
      </rPr>
      <t xml:space="preserve">  w/ AVR  with  warranty) w/ Network Card</t>
    </r>
  </si>
  <si>
    <t>CF-30004GP</t>
  </si>
  <si>
    <r>
      <rPr>
        <rFont val="Calibri"/>
        <color theme="1"/>
        <sz val="8.0"/>
      </rPr>
      <t>Fire Alarm Control Panel 4 loops up to 200 addresses per loop</t>
    </r>
    <r>
      <rPr>
        <rFont val="Calibri"/>
        <color theme="1"/>
        <sz val="8.0"/>
      </rPr>
      <t xml:space="preserve">  (No warranty) w/ Printer</t>
    </r>
  </si>
  <si>
    <r>
      <rPr>
        <rFont val="Calibri"/>
        <color theme="1"/>
        <sz val="8.0"/>
      </rPr>
      <t>Fire Alarm Control Panel 4 loops up to 200 addresses per loop</t>
    </r>
    <r>
      <rPr>
        <rFont val="Calibri"/>
        <color theme="1"/>
        <sz val="8.0"/>
      </rPr>
      <t xml:space="preserve">  w/ AVR  with  warranty) w/ Printer</t>
    </r>
  </si>
  <si>
    <t>CF-30004GPNC</t>
  </si>
  <si>
    <r>
      <rPr>
        <rFont val="Calibri"/>
        <color theme="1"/>
        <sz val="8.0"/>
      </rPr>
      <t>Fire Alarm Control Panel 4 loops up to 200 addresses per loop</t>
    </r>
    <r>
      <rPr>
        <rFont val="Calibri"/>
        <color theme="1"/>
        <sz val="8.0"/>
      </rPr>
      <t xml:space="preserve">  (No warranty) w/ Printer w/Network Card</t>
    </r>
  </si>
  <si>
    <r>
      <rPr>
        <rFont val="Calibri"/>
        <color theme="1"/>
        <sz val="8.0"/>
      </rPr>
      <t>Fire Alarm Control Panel 4 loops up to 200 addresses per loop</t>
    </r>
    <r>
      <rPr>
        <rFont val="Calibri"/>
        <color theme="1"/>
        <sz val="8.0"/>
      </rPr>
      <t xml:space="preserve">  w/ AVR  with  warranty) w/ Printer w/ Network Card</t>
    </r>
  </si>
  <si>
    <t xml:space="preserve">CAP-320 </t>
  </si>
  <si>
    <t>Smoke Photoelectric Detector Headsw/base CAB-300</t>
  </si>
  <si>
    <t>CAPT-340</t>
  </si>
  <si>
    <t>Combined Photo Thermal Detector Heads w/ base CAB-300</t>
  </si>
  <si>
    <t>CAH-330</t>
  </si>
  <si>
    <t>Heat Multi Mode Detector Heads w/Base CAB-300</t>
  </si>
  <si>
    <t>CBG-370S</t>
  </si>
  <si>
    <t>Addressble Manual Call Point + MBGHXCC Hinged Plastic + MBGBEZ Bezel for Flush Mount Call Point</t>
  </si>
  <si>
    <t>CAS-380</t>
  </si>
  <si>
    <t>Sounder Base ceiling Mount 95db</t>
  </si>
  <si>
    <t>CAS-381</t>
  </si>
  <si>
    <t>3 tone Sounder wall mount 100DB</t>
  </si>
  <si>
    <t>CASB-383</t>
  </si>
  <si>
    <t>COOPER 3-TONE COMBINATION SOUNDER &amp; BEACON
100dB</t>
  </si>
  <si>
    <t>MIU-871</t>
  </si>
  <si>
    <t>Zone monitor Module</t>
  </si>
  <si>
    <t>MIU-872X</t>
  </si>
  <si>
    <t>Compact Zone Monitor  Module used with 20 Conv. Detectors &amp; unlimited no. of Call points</t>
  </si>
  <si>
    <t xml:space="preserve">MCIM </t>
  </si>
  <si>
    <t>Input Modules Consume 3 addresses</t>
  </si>
  <si>
    <t>MCIM-C</t>
  </si>
  <si>
    <t>Input Modules Consume 1 address</t>
  </si>
  <si>
    <t>MCIM-NF</t>
  </si>
  <si>
    <t>Non Fire Input (Required per zone of conv. Call points, flow switch, tamper switch</t>
  </si>
  <si>
    <t>MCOM-S</t>
  </si>
  <si>
    <t>Control Modules consume 1 address (use for Conv bels Sounders, Beacons, fans,blowers requires separate 24VDC power supply at times)</t>
  </si>
  <si>
    <t>CSI-350-X</t>
  </si>
  <si>
    <t xml:space="preserve">Spur Isolator Unit Soft address , Single Address, Integral Short Circuit Isolator </t>
  </si>
  <si>
    <t>MIO--1240</t>
  </si>
  <si>
    <t>1 -channel I/O Interface (mains rated 240V 1A)</t>
  </si>
  <si>
    <t>MIO-324</t>
  </si>
  <si>
    <t xml:space="preserve">3-channel I/O interface </t>
  </si>
  <si>
    <t>CIO-351</t>
  </si>
  <si>
    <t>Modules for sprinkler, magnetic door contact &amp; other motor loads</t>
  </si>
  <si>
    <t>MSU-840</t>
  </si>
  <si>
    <t>Shop interface Unit</t>
  </si>
  <si>
    <t>CF-300PRG</t>
  </si>
  <si>
    <t>Loop Connected Repeater Panel</t>
  </si>
  <si>
    <t>CF-300PRGNC</t>
  </si>
  <si>
    <t>Loop Connected Repeater Panel w/ Network Card</t>
  </si>
  <si>
    <t>MAB-50R</t>
  </si>
  <si>
    <t>Reflective Beam Detector 50R w/Mounting Bracket</t>
  </si>
  <si>
    <t>MAB-100R</t>
  </si>
  <si>
    <t>Reflective Beam Detector 100R w/Mounting Bracket</t>
  </si>
  <si>
    <t>ZPCB2252-MMR</t>
  </si>
  <si>
    <t>Master Relay Mimic Driver for 32 Programmable I/O (used if annunciator is 32 zones , annunciator is required)</t>
  </si>
  <si>
    <t>ZPCB2252-MSR</t>
  </si>
  <si>
    <t>Slave Relay mimic driver for 32 programmable I/O</t>
  </si>
  <si>
    <t>ECO-232</t>
  </si>
  <si>
    <t>Monitor Software</t>
  </si>
  <si>
    <t>USBINT2</t>
  </si>
  <si>
    <t>USB Analog System Panel Interface</t>
  </si>
  <si>
    <t xml:space="preserve">UL </t>
  </si>
  <si>
    <t>UCPD-2W</t>
  </si>
  <si>
    <t xml:space="preserve">Photoelectric  Smoke Detector </t>
  </si>
  <si>
    <t>UCHR-2W</t>
  </si>
  <si>
    <t>Rate of Rise Heat Detector 135 deg. F</t>
  </si>
  <si>
    <t>UCHT-2W</t>
  </si>
  <si>
    <t>Fixed Heat Detector  , 135 deg. F (2 wire)</t>
  </si>
  <si>
    <t>CB-2E</t>
  </si>
  <si>
    <t>Detector base only</t>
  </si>
  <si>
    <t>SG42BK2</t>
  </si>
  <si>
    <t>Manual Pull Statio, SPST Single Action</t>
  </si>
  <si>
    <t>ZRS-MCW-FR</t>
  </si>
  <si>
    <t>Synchronized Strobe wall mount</t>
  </si>
  <si>
    <t>STR</t>
  </si>
  <si>
    <t>Synchronized Strobe wall mount (Snap)</t>
  </si>
  <si>
    <t>HSR/CN127249</t>
  </si>
  <si>
    <t>Horn Sounder w/strobe wall mount (Snap)</t>
  </si>
  <si>
    <t>Horn Sounder 105db wall mount</t>
  </si>
  <si>
    <t>E70-24MCW-FR</t>
  </si>
  <si>
    <t>Cooper-Wheelock wall Speaker strobe</t>
  </si>
  <si>
    <t xml:space="preserve">E70-24MCW-FR </t>
  </si>
  <si>
    <t xml:space="preserve">Cooper-Wheelock wall Speaker strobe w/back box </t>
  </si>
  <si>
    <t>HNR/CN126292</t>
  </si>
  <si>
    <t>COOPER HORN, WALL MOUNT SNAP BASE</t>
  </si>
  <si>
    <t>alternative for CFB6D24</t>
  </si>
  <si>
    <t>ULCF30002G</t>
  </si>
  <si>
    <r>
      <rPr>
        <rFont val="Calibri"/>
        <color theme="1"/>
        <sz val="8.0"/>
      </rPr>
      <t xml:space="preserve">Fire Alarm Control Panel 2 loops up to 200 addresses per loop  </t>
    </r>
    <r>
      <rPr>
        <rFont val="Calibri"/>
        <color theme="1"/>
        <sz val="8.0"/>
      </rPr>
      <t xml:space="preserve">(No warranty) </t>
    </r>
  </si>
  <si>
    <t xml:space="preserve">Fire Alarm Control Panel 2 loops up to 200 addresses per loop  w/ AVR  with  warranty) </t>
  </si>
  <si>
    <t>ULCF30002GNC</t>
  </si>
  <si>
    <t>Fire Alarm Control Panel 2 loops up to 200 addresses per loop  (No warranty) w/ Networl Card</t>
  </si>
  <si>
    <r>
      <rPr>
        <rFont val="Calibri"/>
        <color theme="1"/>
        <sz val="8.0"/>
      </rPr>
      <t xml:space="preserve">Fire Alarm Control Panel 2 loops up to 200 addresses per loop  </t>
    </r>
    <r>
      <rPr>
        <rFont val="Calibri"/>
        <color theme="1"/>
        <sz val="8.0"/>
      </rPr>
      <t>w/ AVR  with  warranty)  w/networkCard</t>
    </r>
  </si>
  <si>
    <t>ULCF30002GP</t>
  </si>
  <si>
    <r>
      <rPr>
        <rFont val="Calibri"/>
        <color theme="1"/>
        <sz val="8.0"/>
      </rPr>
      <t xml:space="preserve">Fire Alarm Control Panel 2 loops up to 200 addresses per loop  </t>
    </r>
    <r>
      <rPr>
        <rFont val="Calibri"/>
        <color theme="1"/>
        <sz val="8.0"/>
      </rPr>
      <t>(No warranty) w/ Printer</t>
    </r>
  </si>
  <si>
    <r>
      <rPr>
        <rFont val="Calibri"/>
        <color theme="1"/>
        <sz val="8.0"/>
      </rPr>
      <t xml:space="preserve">Fire Alarm Control Panel 2 loops up to 200 addresses per loop  </t>
    </r>
    <r>
      <rPr>
        <rFont val="Calibri"/>
        <color theme="1"/>
        <sz val="8.0"/>
      </rPr>
      <t>w/ AVR  with  warranty)  w/Printer</t>
    </r>
  </si>
  <si>
    <t>ULCF30002GPNC</t>
  </si>
  <si>
    <r>
      <rPr>
        <rFont val="Calibri"/>
        <color theme="1"/>
        <sz val="8.0"/>
      </rPr>
      <t xml:space="preserve">Fire Alarm Control Panel 2 loops up to 200 addresses per loop  </t>
    </r>
    <r>
      <rPr>
        <rFont val="Calibri"/>
        <color theme="1"/>
        <sz val="8.0"/>
      </rPr>
      <t>(No warranty) w/ Printer &amp; Network Card</t>
    </r>
  </si>
  <si>
    <r>
      <rPr>
        <rFont val="Calibri"/>
        <color theme="1"/>
        <sz val="8.0"/>
      </rPr>
      <t xml:space="preserve">Fire Alarm Control Panel 2 loops up to 200 addresses per loop  </t>
    </r>
    <r>
      <rPr>
        <rFont val="Calibri"/>
        <color theme="1"/>
        <sz val="8.0"/>
      </rPr>
      <t>w/ AVR  with  warranty)  w/Printer &amp; Network Card</t>
    </r>
  </si>
  <si>
    <t>ULCF-30004G</t>
  </si>
  <si>
    <r>
      <rPr>
        <rFont val="Calibri"/>
        <color theme="1"/>
        <sz val="8.0"/>
      </rPr>
      <t>Fire Alarm Control Panel 4 loops up to 200 addresses per loop</t>
    </r>
    <r>
      <rPr>
        <rFont val="Calibri"/>
        <color theme="1"/>
        <sz val="8.0"/>
      </rPr>
      <t xml:space="preserve">  (No warranty)</t>
    </r>
  </si>
  <si>
    <r>
      <rPr>
        <rFont val="Calibri"/>
        <color theme="1"/>
        <sz val="8.0"/>
      </rPr>
      <t>Fire Alarm Control Panel 4 loops up to 200 addresses per loop</t>
    </r>
    <r>
      <rPr>
        <rFont val="Calibri"/>
        <color theme="1"/>
        <sz val="8.0"/>
      </rPr>
      <t xml:space="preserve">  w/ AVR  with  warranty) </t>
    </r>
  </si>
  <si>
    <t>ULCF-30004GNC</t>
  </si>
  <si>
    <r>
      <rPr>
        <rFont val="Calibri"/>
        <color theme="1"/>
        <sz val="8.0"/>
      </rPr>
      <t>Fire Alarm Control Panel 4 loops up to 200 addresses per loop</t>
    </r>
    <r>
      <rPr>
        <rFont val="Calibri"/>
        <color theme="1"/>
        <sz val="8.0"/>
      </rPr>
      <t xml:space="preserve">  (No warranty) w/Network Card</t>
    </r>
  </si>
  <si>
    <r>
      <rPr>
        <rFont val="Calibri"/>
        <color theme="1"/>
        <sz val="8.0"/>
      </rPr>
      <t>Fire Alarm Control Panel 4 loops up to 200 addresses per loop</t>
    </r>
    <r>
      <rPr>
        <rFont val="Calibri"/>
        <color theme="1"/>
        <sz val="8.0"/>
      </rPr>
      <t xml:space="preserve">  w/ AVR  with  warranty) w/ Network Card</t>
    </r>
  </si>
  <si>
    <t>ULCF-30004GP</t>
  </si>
  <si>
    <r>
      <rPr>
        <rFont val="Calibri"/>
        <color theme="1"/>
        <sz val="8.0"/>
      </rPr>
      <t>Fire Alarm Control Panel 4 loops up to 200 addresses per loop</t>
    </r>
    <r>
      <rPr>
        <rFont val="Calibri"/>
        <color theme="1"/>
        <sz val="8.0"/>
      </rPr>
      <t xml:space="preserve">  (No warranty) w/Printer</t>
    </r>
  </si>
  <si>
    <r>
      <rPr>
        <rFont val="Calibri"/>
        <color theme="1"/>
        <sz val="8.0"/>
      </rPr>
      <t>Fire Alarm Control Panel 4 loops up to 200 addresses per loop</t>
    </r>
    <r>
      <rPr>
        <rFont val="Calibri"/>
        <color theme="1"/>
        <sz val="8.0"/>
      </rPr>
      <t xml:space="preserve">  w/ AVR  with  warranty) w/ Printer</t>
    </r>
  </si>
  <si>
    <t>ULCF-30004GPNC</t>
  </si>
  <si>
    <r>
      <rPr>
        <rFont val="Calibri"/>
        <color theme="1"/>
        <sz val="8.0"/>
      </rPr>
      <t>Fire Alarm Control Panel 4 loops up to 200 addresses per loop</t>
    </r>
    <r>
      <rPr>
        <rFont val="Calibri"/>
        <color theme="1"/>
        <sz val="8.0"/>
      </rPr>
      <t xml:space="preserve">  (No warranty) w/Printer &amp; Network Card</t>
    </r>
  </si>
  <si>
    <r>
      <rPr>
        <rFont val="Calibri"/>
        <color theme="1"/>
        <sz val="8.0"/>
      </rPr>
      <t>Fire Alarm Control Panel 4 loops up to 200 addresses per loop</t>
    </r>
    <r>
      <rPr>
        <rFont val="Calibri"/>
        <color theme="1"/>
        <sz val="8.0"/>
      </rPr>
      <t xml:space="preserve">  w/ AVR  with  warranty) w/ Printer &amp; Network Card</t>
    </r>
  </si>
  <si>
    <t>DF6000PKIT</t>
  </si>
  <si>
    <t>Standard Printer for ULCF3000/CF3000</t>
  </si>
  <si>
    <t>YPCBNCDR</t>
  </si>
  <si>
    <t>Network card for UL Series</t>
  </si>
  <si>
    <t>ULCF3000PRG</t>
  </si>
  <si>
    <t>Loop Repeater</t>
  </si>
  <si>
    <t>ULCTPR3000</t>
  </si>
  <si>
    <t>Touch Screen Repeater Panel w/Network Card</t>
  </si>
  <si>
    <t>ULCAP-320</t>
  </si>
  <si>
    <t>AddressblePhotoelectric Smoke Detector</t>
  </si>
  <si>
    <t>ULCAH-330</t>
  </si>
  <si>
    <t>Addressble Multi Mode Heat Detector</t>
  </si>
  <si>
    <t>3 ,215.00</t>
  </si>
  <si>
    <t>UCAB-300</t>
  </si>
  <si>
    <t xml:space="preserve">Addressable Detector Base only </t>
  </si>
  <si>
    <t>UMPS-100</t>
  </si>
  <si>
    <t xml:space="preserve">AddressbleManual Call Point w/back Box flush mount </t>
  </si>
  <si>
    <t>ULMIU-872</t>
  </si>
  <si>
    <t>Mini Zone Monitor Module (for Convntionl Devices)</t>
  </si>
  <si>
    <t>ULMCIM-C</t>
  </si>
  <si>
    <t>Mini Single Input Module Consumes 1 address</t>
  </si>
  <si>
    <t xml:space="preserve">ULMCIM </t>
  </si>
  <si>
    <t>Mini Single Input Module Consumes 3 address</t>
  </si>
  <si>
    <t>ULMCOM</t>
  </si>
  <si>
    <t>Mini Single Output  Control Module consumes 3 address</t>
  </si>
  <si>
    <t>ULMCOM-S</t>
  </si>
  <si>
    <t>Mini Single Output  Control Module consumes 1 address</t>
  </si>
  <si>
    <t>CFVCC-5X</t>
  </si>
  <si>
    <t>Stand Alone Firemans Master Station (non Networkable) VOCALL Compact 5 lines</t>
  </si>
  <si>
    <t>CFVCCM9</t>
  </si>
  <si>
    <t>Line Echange  unit</t>
  </si>
  <si>
    <t>CFVCRH-S</t>
  </si>
  <si>
    <t>Firemans Telephone Handset</t>
  </si>
  <si>
    <t>CFVCRJP</t>
  </si>
  <si>
    <t xml:space="preserve">Vocal Jack Metal Plate </t>
  </si>
  <si>
    <t>TJ-PR</t>
  </si>
  <si>
    <t>Telephone Modular Jack w/plastic Plate</t>
  </si>
  <si>
    <r>
      <rPr>
        <rFont val="Calibri"/>
        <b/>
        <color theme="1"/>
        <sz val="10.0"/>
      </rPr>
      <t xml:space="preserve">ITEM DESCRIPTION </t>
    </r>
    <r>
      <rPr>
        <rFont val="Calibri"/>
        <b val="0"/>
        <color theme="1"/>
        <sz val="10.0"/>
      </rPr>
      <t xml:space="preserve">
</t>
    </r>
    <r>
      <rPr>
        <rFont val="Calibri"/>
        <b/>
        <color rgb="FFFF0000"/>
        <sz val="10.0"/>
      </rPr>
      <t xml:space="preserve">Note: </t>
    </r>
    <r>
      <rPr>
        <rFont val="Calibri"/>
        <b val="0"/>
        <color theme="1"/>
        <sz val="10.0"/>
      </rPr>
      <t>These products are from International, kindly consider also the shipping cost it will incurred</t>
    </r>
  </si>
  <si>
    <t>PURCHASE AMOUNT              USD (vat ex)</t>
  </si>
  <si>
    <t>PURCHASE AMOUNT               IN PESO - 60.00 rate   (vat ex)</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</si>
  <si>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</si>
  <si>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</si>
  <si>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</si>
  <si>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</si>
  <si>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</si>
  <si>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</si>
  <si>
    <t>OT302</t>
  </si>
  <si>
    <t>Conventional Photoelectric Smoke Detector (24VDC, 2-wires non-polarity, high quality photoelectric smoke sensor, w/o base)</t>
  </si>
  <si>
    <r>
      <rPr>
        <rFont val="Calibri"/>
        <b/>
        <color theme="1"/>
        <sz val="7.0"/>
      </rPr>
      <t>Small Volume</t>
    </r>
    <r>
      <rPr>
        <rFont val="Calibri"/>
        <b/>
        <color theme="1"/>
        <sz val="6.0"/>
      </rPr>
      <t xml:space="preserve">
(50% Mark-Up)</t>
    </r>
  </si>
  <si>
    <t>OT306</t>
  </si>
  <si>
    <t>Conventional Heat Detector
 (24VDC, 2-wires non-polarity, high quality temperature sensor, w/o base)</t>
  </si>
  <si>
    <t>OT101</t>
  </si>
  <si>
    <t>Conventional Smoke Detector
 (9-32VDC, 2-wires, twin LEDs for 360°visibility, with base, remote indicator output and advanced
 MCU expert algorithm software)</t>
  </si>
  <si>
    <t>OT142</t>
  </si>
  <si>
    <t>Conventional 4-Wire Relay Output Smoke
 Detector
 (9-32VDC, 4-wires, twin LEDs for 360°visibility, with base, relay contact output and advanced
 MCU expert algorithm software)</t>
  </si>
  <si>
    <t>OT102</t>
  </si>
  <si>
    <t>Conventional Heat Detector (ROR&amp;FT)
 (9-32VDC, 2-wires, twin LEDs for 360°visibility,
 Rate of Rise detection responds to greater than 15°F/min, Fixed Temperature rating: 135°F, with base, remote indicator output and advanced MCU expert algorithm software)</t>
  </si>
  <si>
    <t>OT103</t>
  </si>
  <si>
    <t>Conventional Smoke &amp; Heat Combination
 Detector
 (9-32VDC, 2-wires, twin LEDs for 360°visibility, with base, remote indicator output and advanced
 MCU expert algorithm software)</t>
  </si>
  <si>
    <t>ODZ3004 / ODZ3007</t>
  </si>
  <si>
    <t>4" Conventional Detector Base
 (for conventional detectors OT302/OT306)</t>
  </si>
  <si>
    <t>ODZ6008</t>
  </si>
  <si>
    <t>4" Conventional Sounder Base
 (Compatible with OT602/ OT603/ OT306 detector, 2-wire 24VDC operated)</t>
  </si>
  <si>
    <t>RM111</t>
  </si>
  <si>
    <t>Remote LED Indicator
 (2-wire, remote LED, red color, indicate a detector in alarm which is positioned in a hidden or obscure location)</t>
  </si>
  <si>
    <t>SL06</t>
  </si>
  <si>
    <t>Remote LED Indicator
 (2-wire, remote LED, white color, indicate a detector in alarm which is positioned in a hidden or obscure location)</t>
  </si>
  <si>
    <t>HS6401</t>
  </si>
  <si>
    <t>Conventional Infrared Radiation Beam Smoke
 Detector
 (24VDC, 3-wires, detection area 100m*14m, with interface module and relay contact output)</t>
  </si>
  <si>
    <t>BD106</t>
  </si>
  <si>
    <t>Conventional Infrared Reflective Beam Smoke
 Detector
 (24VDC, 6-wires, detection area 100m*14m, with fire and fault relay contact output)</t>
  </si>
  <si>
    <t>CF6002</t>
  </si>
  <si>
    <t>Conventional Ultra Violate Flame Detector (9-32VDC, 4-wires, detection distance 25m, with base, relay contact output, high sensitivity UV sensor and advanced MCU expert algorithm software)</t>
  </si>
  <si>
    <t>A7/IR2</t>
  </si>
  <si>
    <t>Explosion-proof Infrared Flame Detector (24VDC, Dual-wave with 2 IR sensors and advanced MCU expert algorithm software, IP66,ExdⅡCT6/DIP A20 TA, T6)</t>
  </si>
  <si>
    <t>OA300</t>
  </si>
  <si>
    <t>Conventional Manual Call Point
 (Break glass, with a test key to test it without breaking the glass)</t>
  </si>
  <si>
    <t>OA302</t>
  </si>
  <si>
    <t>Conventional Manual Call Point
 (With reusable acrylic press plate, protection cover and resettable key)</t>
  </si>
  <si>
    <t>OA306</t>
  </si>
  <si>
    <t>Conventional Manual Call Point
 (with reusable acrylic press plate, action indicator and resettable key)</t>
  </si>
  <si>
    <t>OA301</t>
  </si>
  <si>
    <t>Conventional Manual Pull Station
 (3-wires, push in and pull down call point, resettable, with reset key)</t>
  </si>
  <si>
    <t>OA311</t>
  </si>
  <si>
    <t>Conventional Manual Pull Station
 (Push in and pull down call point, resettable, with reset button and telephone jack)</t>
  </si>
  <si>
    <t>OAWP100</t>
  </si>
  <si>
    <t>Waterproof Box For Manual Call Point
 (Without manual call point)</t>
  </si>
  <si>
    <t>FQ-101</t>
  </si>
  <si>
    <t>Alarm Bell
 (6 inch, DC24V 20mA, 92dB/m, 610g)</t>
  </si>
  <si>
    <t>AGB01</t>
  </si>
  <si>
    <t>Fire Strobe Light
 (flasher, 24VDC operated, built-in self-Sync circuit module, field-selectable flash rate, low current draw)</t>
  </si>
  <si>
    <t>AGB02</t>
  </si>
  <si>
    <t>AGB08</t>
  </si>
  <si>
    <t>YA89</t>
  </si>
  <si>
    <t>Fire Alarm Siren with Bell Design
 (24VDC operated, 2 wires)</t>
  </si>
  <si>
    <t>SL106-1</t>
  </si>
  <si>
    <t>Conventional Sounder
 (24VDC operated, 2 wires)</t>
  </si>
  <si>
    <t>SL106-2</t>
  </si>
  <si>
    <t>Conventional Strobe Siren (24VDC operated, 2 wires)</t>
  </si>
  <si>
    <t>OS109</t>
  </si>
  <si>
    <t>Conventional Sounder Strobe
 (24VDC operated, 2 wires)</t>
  </si>
  <si>
    <t>OS300</t>
  </si>
  <si>
    <t>OS108</t>
  </si>
  <si>
    <t>Conventional Outdoor Waterproof Siren Alarm
 Hooter Horn Strobe
 (12/24VDC operated, 2 wires, very loud sound level 95~115dB, 8-tone selectable, flash
 120times/min)</t>
  </si>
  <si>
    <t>AGB01-W</t>
  </si>
  <si>
    <t>Accessory: Waterproof Embedded Box For
 Fire Strobe Light</t>
  </si>
  <si>
    <t>AGB08-B</t>
  </si>
  <si>
    <t>Accessory: Embedded Box For Fire Strobe
 Light</t>
  </si>
  <si>
    <t>ODH02E</t>
  </si>
  <si>
    <t>Conventional Fire Alarm Panel
 (2 zone, fire relay, fault relay and alarm sounder output, built-in battery charger, w/o battery)</t>
  </si>
  <si>
    <t>ODH04E</t>
  </si>
  <si>
    <t>Conventional Fire Alarm Panel
 (4 zone, fire relay, fault relay and alarm sounder output, built-in battery charger, w/o battery)</t>
  </si>
  <si>
    <t>ODH08E</t>
  </si>
  <si>
    <t>Conventional Fire Alarm Panel
 (8 zone, fire relay, fault relay and alarm sounder output, built-in battery charger, w/o battery)</t>
  </si>
  <si>
    <t>ODH16E</t>
  </si>
  <si>
    <t>Conventional Fire Alarm Panel
 (16 zone, fire relay, fault relay and alarm sounder output, built-in battery charger, w/o battery)</t>
  </si>
  <si>
    <t>ODH32-2</t>
  </si>
  <si>
    <t>Conventional Fire Alarm Panel
 (2 zone, 8×16 characters LCD screen, 4 alarm sounder and programmable relay outputs, delay mode configuration options, built-in battery charger, w/o battery)</t>
  </si>
  <si>
    <t>ODH32-4</t>
  </si>
  <si>
    <t>Conventional Fire Alarm Panel
 (4 zone, 8×16 characters LCD screen, 4 alarm sounder and programmable relay outputs, delay mode configuration options, built-in battery charger, w/o battery)</t>
  </si>
  <si>
    <t>ODH32-8</t>
  </si>
  <si>
    <t>Conventional Fire Alarm Panel
 (8 zone, 8×16 characters LCD screen, 4 alarm sounder and programmable relay outputs, delay mode configuration options, built-in battery charger, w/o battery)</t>
  </si>
  <si>
    <t>ODH32-16</t>
  </si>
  <si>
    <t>Conventional Fire Alarm Panel
 (16 zone, 8×16 characters LCD screen, 4 alarm sounder and programmable relay outputs, delay mode configuration options, built-in battery charger, w/o battery)</t>
  </si>
  <si>
    <t>ODH32-20</t>
  </si>
  <si>
    <t>Conventional Fire Alarm Panel
 (20 zone, 8×16 characters LCD screen, 4 alarm sounder and programmable relay outputs, delay mode configuration options, built-in battery charger, w/o battery)</t>
  </si>
  <si>
    <t>ODH32-24</t>
  </si>
  <si>
    <t>Conventional Fire Alarm Panel
 (24 zone, 8×16 characters LCD screen, 4 alarm sounder and programmable relay outputs, delay mode configuration options, built-in battery charger, w/o battery)</t>
  </si>
  <si>
    <t>ODH32E-32</t>
  </si>
  <si>
    <t>Conventional Fire Alarm Panel
 (32 zone, 8×16 characters LCD screen, 4 alarm sounder and programmable relay outputs, delay mode configuration options, built-in battery charger, w/o battery)</t>
  </si>
  <si>
    <t>ODH1004</t>
  </si>
  <si>
    <t>Conventional Fire Alarm Panel (4 zone, 1 alarm sounder output, built-in style Y (class B) notification appliance circuits (NACs), one-man walk-test programmable for silent or audible test, built-in battery charger, w/o battery)</t>
  </si>
  <si>
    <t>ODH1008</t>
  </si>
  <si>
    <t>Conventional Fire Alarm Panel (8 zone, 2 alarm sounder outputs, built-in style Y (class B) notification appliance circuits (NACs), one-man walk-test programmable for silent or audible test, built-in battery charger, w/o battery)</t>
  </si>
  <si>
    <t>ODH1016</t>
  </si>
  <si>
    <t>Conventional Fire Alarm Panel (16 zone, 2 alarm sounder outputs, built-in style Y (class B) notification appliance circuits (NACs), one-man walk-test programmable for silent or audible test, built-in battery charger, w/o battery)</t>
  </si>
  <si>
    <t>RP1016</t>
  </si>
  <si>
    <t>Conventional Fire Alarm Repeater (16 zone)</t>
  </si>
  <si>
    <t>OT602</t>
  </si>
  <si>
    <t>Addressable Photoelectric Smoke Detector (24VDC, 2-wires non-polarity, micro-processor inside with expert algorithm software, responds quickly to low-burning and smoldering fires, w/o base)</t>
  </si>
  <si>
    <t>OT603</t>
  </si>
  <si>
    <t>Addressable Heat Detector
 (24VDC, 2-wires non-polarity, micro-processor inside, be used for applications where smoke detectors are unsuitable, ideal for environments that are dirty, smoky or steamy under natural conditions, w/o base)</t>
  </si>
  <si>
    <t>OT8023</t>
  </si>
  <si>
    <t>Addressable Smoke&amp;Heat Combination
 Detector (24VDC,
 2-wires non-polarity, micro-processor inside with expert algorithm software, give early warning for the presence of heat and smoke in the supervised area. Both heat and smoke alarm can be generated individually, w/o base)</t>
  </si>
  <si>
    <t>OT202</t>
  </si>
  <si>
    <t>Addressable Combustible Gas Detector
 (24VDC, 2-wires non-polarity, micro-processor inside with expert algorithm software, w/o base)</t>
  </si>
  <si>
    <t>ODZ6004</t>
  </si>
  <si>
    <t>4" Addressable Detector Base
 (for addressable detectors OT602/OT603)</t>
  </si>
  <si>
    <t>ODZ6010</t>
  </si>
  <si>
    <t>4" Addressable Sounder Base
 (Compatible with OT602/ OT603/ OT306 detector, for Strobe Siren, 4-wires)</t>
  </si>
  <si>
    <t>OA610</t>
  </si>
  <si>
    <t>Addressable Manual Call Point
 (2-wires, resettable, with telephone jack and reset key)</t>
  </si>
  <si>
    <t>OA810</t>
  </si>
  <si>
    <t>OX620</t>
  </si>
  <si>
    <t>Addressable Hydrant Button
 (6-wires, manually alarm and start fire pump, resettable, with feedback input terminals, telephone jack and reset key)</t>
  </si>
  <si>
    <t>OS831</t>
  </si>
  <si>
    <t>Addressable Sounder &amp; Strobe
 (24VDC operated, 4 wires)</t>
  </si>
  <si>
    <t>OS99</t>
  </si>
  <si>
    <t>OM611</t>
  </si>
  <si>
    <t>Addressable Input/Output Module
 (Supervised relay module)</t>
  </si>
  <si>
    <t>OM621</t>
  </si>
  <si>
    <t>Addressable Dual Input/Output Module
 (Supervised relay module, dual contact output)</t>
  </si>
  <si>
    <t>OM612</t>
  </si>
  <si>
    <t>Addressable Input Module
 (Contact monitor module)</t>
  </si>
  <si>
    <t>OM622</t>
  </si>
  <si>
    <t>Addressable Dual Input Module
 (Contact monitor module)</t>
  </si>
  <si>
    <t>OM613</t>
  </si>
  <si>
    <t>Zone Module
 (Conventional Detectors Interface Module, connect with conventional detectors)</t>
  </si>
  <si>
    <t>OM515</t>
  </si>
  <si>
    <t>Short Circuit Isolator
 (Short circuit and over current protection)</t>
  </si>
  <si>
    <t>OMDZ51</t>
  </si>
  <si>
    <t>Module Base</t>
  </si>
  <si>
    <t>OMX</t>
  </si>
  <si>
    <t>6 in 1 Modules Container
 (Terminals box)</t>
  </si>
  <si>
    <t>OZH100</t>
  </si>
  <si>
    <t>Addressable Fire Alarm Control Panel
 (1 loop 248 address points, with battery charger, w/o battery)</t>
  </si>
  <si>
    <t>OZH4800E-2</t>
  </si>
  <si>
    <t>Addressable Fire Alarm Control Panel
 (2 loop 384 address points, with battery charger, w/o battery)</t>
  </si>
  <si>
    <t>OZH4800E</t>
  </si>
  <si>
    <t>Addressable Fire Alarm Control Panel
 (4 loop 768 address points, with battery charger, w/o battery)</t>
  </si>
  <si>
    <t>OZH4800E-8</t>
  </si>
  <si>
    <t>Addressable Fire Alarm Control Panel
 (8 loop 1536 address points, with battery charger, w/o battery)</t>
  </si>
  <si>
    <t>OZF-LCD8</t>
  </si>
  <si>
    <t>LCD Repeater
 (Remote Annunciator)</t>
  </si>
  <si>
    <t>OZH48ZL</t>
  </si>
  <si>
    <t>4 Loop Expander Card for OZH4800E FACP
 (Each loop supports 192 points, total capacity 768 points)</t>
  </si>
  <si>
    <t>OZH48ACPU</t>
  </si>
  <si>
    <t>Motherboard for OZH4800E FACP</t>
  </si>
  <si>
    <t>OZH48LCD</t>
  </si>
  <si>
    <t>LCD Screen Module for OZH4800E FACP</t>
  </si>
  <si>
    <t>OZH48NW</t>
  </si>
  <si>
    <t>Network Card
 (Communicate with other 31 addressable panels)</t>
  </si>
  <si>
    <t>OZH200CPU</t>
  </si>
  <si>
    <t>Motherboard for OZH100 FACP</t>
  </si>
  <si>
    <t>OZH100POW</t>
  </si>
  <si>
    <t>Power Supply Board for OZH100 FACP
 (Output 24V/3A, 5V/1A, with Battery Charger Unit)</t>
  </si>
  <si>
    <t>FPB10D</t>
  </si>
  <si>
    <t>Power Supply Module for OZH4800E FACP
 (Output 24V/10A, 5V/2A, with Battery Charger
 Unit, dimensions 326*165*66mm)</t>
  </si>
  <si>
    <t>TW6000</t>
  </si>
  <si>
    <t>Fire Alarm Graphics Software
 (Display the alarm/fault information and floor plan, w/o computer and CRT)</t>
  </si>
  <si>
    <t>LCC</t>
  </si>
  <si>
    <t>Fire Alarm Configuration Software
 (Tool for make configuration and programming for FACP on computer)</t>
  </si>
  <si>
    <t>PLT3000</t>
  </si>
  <si>
    <t>Remote Fire Alarm Management Cloud
 Platform Software
 (Remote configuration, diagnosis, maintenance, firmware upgrade, download, authorization, monitoring, urban fire network remote management, fire data statistical analysis and other value-added services.</t>
  </si>
  <si>
    <t>OBM</t>
  </si>
  <si>
    <t>Address Encoder
 (Handhold Programmer, read/write the address of addressable device)</t>
  </si>
  <si>
    <t>WH-T2</t>
  </si>
  <si>
    <t>Portable Mini Printer</t>
  </si>
  <si>
    <t>OZH100DM</t>
  </si>
  <si>
    <t>Addressable System Demo Case</t>
  </si>
  <si>
    <t>STANDALONE ALARMS</t>
  </si>
  <si>
    <t>OT701</t>
  </si>
  <si>
    <t>Stand-Alone Photoelectric Smoke Alarm
 (9V battery opterated, loud sound level, AC mains power, relay output and RF wireless module option)</t>
  </si>
  <si>
    <t>OT702</t>
  </si>
  <si>
    <t>Stand-Alone Vocal Smoke Alarm
 (4 AA batteries operated, both traditional buzzer and recordable voice alarm, high quality speaker and amplifier, effectively wake up the children in sleep and guide them how to escape in a fire )</t>
  </si>
  <si>
    <t>OT703</t>
  </si>
  <si>
    <t>Stand-Alone Photoelectric Smoke Alarm (9V battery opterated, test button, auto reset, smoke ASIC inside)</t>
  </si>
  <si>
    <t>OT706</t>
  </si>
  <si>
    <t>Stand-Alone Photoelectric Smoke Alarm
 (2 AA batteries opterated, loud sound level, microprocessor inside with expert algorithm software,
 GPRS/NB-IoT wireless module optional)</t>
  </si>
  <si>
    <t>OT712</t>
  </si>
  <si>
    <t>Stand-Alone Photoelectric Smoke Alarm
 (2 AA batteries opterated, loud sound level, microprocessor inside with expert algorithm software, English voice prompt)</t>
  </si>
  <si>
    <t>OT321</t>
  </si>
  <si>
    <t>AC220V Powered Photoelectric Smoke Alarm (AC220V mains power operated with 9V battery backup, loud sound level, micro-processor inside with expert algorithm software)</t>
  </si>
  <si>
    <t>JD502</t>
  </si>
  <si>
    <t>Stand-Alone Photoelectric Smoke Alarm (2 AAA batteries opterated, small size with dimensions 69*69*53mm, loud sound level, microprocessor inside with expert algorithm software, optional wireless interconnection)</t>
  </si>
  <si>
    <t>JD502C</t>
  </si>
  <si>
    <t>Stand-Alone Photoelectric Smoke Alarm (2 AAA batteries opterated, small size with dimensions 77*53mm, loud sound level, microprocessor inside with expert algorithm software, optional wireless interconnection)</t>
  </si>
  <si>
    <t>JD503</t>
  </si>
  <si>
    <t>Stand-Alone Heat Alarm
 (9V battery operated, loud sound level, microprocessor inside with expert algorithm software)</t>
  </si>
  <si>
    <t>560H</t>
  </si>
  <si>
    <t>Stand-Alone Heat Alarm
 (9V battery opterated, loud sound level, microprocessor inside with expert algorithm software)</t>
  </si>
  <si>
    <t>JD812</t>
  </si>
  <si>
    <t>AC Powered Plug-In Combustible Gas Detector (Residential usage, wide range for power supply voltage 90-240V, reliable semiconductor sensor, loud sound level, micro-processor inside with expert algorithm software)</t>
  </si>
  <si>
    <t>JD816A/B</t>
  </si>
  <si>
    <t>AC Powered Plug-In Combustible Gas Detector (Residential usage, wide range for power supply voltage 90-240V, reliable catalytic sensor, loud sound level, with voice prompt and gas
 concentration display, micro-processor inside with expert algorithm software))</t>
  </si>
  <si>
    <t>JD817</t>
  </si>
  <si>
    <t>AC Powered Plug-In Combustible Gas Detector (Residential usage, wide range for power supply voltage 90-240V, reliable catalytic sensor, loud sound level, with voice prompt and gas
 concentration display, micro-processor inside with expert algorithm software)</t>
  </si>
  <si>
    <t>SL838-35</t>
  </si>
  <si>
    <t>DN15/DN20</t>
  </si>
  <si>
    <t>Gas Solenoid Valve
 (9-24Vdc pulsed drive, shut off gas pipeline when gas leak is detected)</t>
  </si>
  <si>
    <t xml:space="preserve">Carbon Monoxide Detectors </t>
  </si>
  <si>
    <t>JD602</t>
  </si>
  <si>
    <t>AA Battery Powered Carbon Monoxide Gas Detector (Residential usage, 3 AA batteries operated, electrochemical CO sensor, gas concentration LCD display, dimensions
 100*39mm, weight 120g, loud sound level, microprocessor inside with expert algorithm software)</t>
  </si>
  <si>
    <t>JD601B</t>
  </si>
  <si>
    <t>AA Battery Powered Carbon Monoxide Gas Detector (Residential usage, 3 AA batteries operated, electrochemical CO sensor, gas concentration LCD display, dimensions 95*37mm, weight 100g, loud sound level, micro-processor inside with expert algorithm software)</t>
  </si>
  <si>
    <t>JD616</t>
  </si>
  <si>
    <t>AA Battery Powered Carbon Monoxide Gas Detector (Residential usage, 3 AA batteries operated, electrochemical CO sensor with 5 years life, gas concentration LCD display and voice prompt, dimensions 100*100*27mm, weight 120g, loud sound level, micro-processor inside with expert algorithm software)</t>
  </si>
  <si>
    <t>JD618</t>
  </si>
  <si>
    <t>AA Battery Powered Carbon Monoxide Gas Detector (comply with EN50291, Residential usage, 3 AA batteries operated, electrochemical
 CO sensor with 5 years life, gas concentration
 LCD display and voice prompt, dimensions 115*115*37mm, weight 130g, loud sound level, micro-processor inside)</t>
  </si>
  <si>
    <t>JD620C</t>
  </si>
  <si>
    <t>AA Battery Powered Carbon Monoxide Gas Detector (comply with EN50291, Residential usage, 3 AA batteries operated, electrochemical
 CO sensor with 7 years life, gas concentration
 LCD display and voice prompt, dimensions 104*39mm, weight 195g, loud sound level, microprocessor inside)</t>
  </si>
  <si>
    <t>GD31</t>
  </si>
  <si>
    <t>AA Battery Powered Carbon Monoxide Gas
 Detector (CCC certificate, Residential usage, 2
 AA batteries operated, low power consumption for 3 years battery life, gas concentration LCD display, dimensions 133*78*35mm, weight 120g, loud sound level, micro-processor inside with expert algorithm software)</t>
  </si>
  <si>
    <t>GD31AC</t>
  </si>
  <si>
    <t>AC Powered Plug-In Carbon Monoxide Gas
 Detector (CCC certificate, Residential usage, 100-
 240Vac/5V adaptor operated, low power consumption for 3 years battery life, gas concentration LCD display, dimensions 133*78*35mm, weight 120g, loud sound level, micro-processor inside)</t>
  </si>
  <si>
    <t>Combination Detectors</t>
  </si>
  <si>
    <t>JD512</t>
  </si>
  <si>
    <t>AA Battery Powered Smoke &amp; Carbon
 Monoxide 2-in-1 Combined Detector
 (Residential usage, 3 AA Batteries operated, gas concentration LCD display, low battery warning, HASH mode, dimensions 104*39mm, weight 180g, loud sound level, micro-processor inside with expert algorithm software)</t>
  </si>
  <si>
    <t>JD809</t>
  </si>
  <si>
    <t>AA Battery Powered Combustible Gas &amp;
 Carbon Monoxide 2-in-1 Combined Detector (Residential usage, 2 AA lithium batteries operated, gas concentration LCD display, low battery warning, dimensions 96*96*39mm, weight 110g, loud sound level, micro-processor inside with expert algorithm software)</t>
  </si>
  <si>
    <t>JD808</t>
  </si>
  <si>
    <t>AC Powered Plug-In Combustible Gas &amp;
 Carbon Monoxide 2-in-1 Combined Detector (Residential usage, wide range for power supply voltage 90-240V, gas concentration LCD display and voice prompt, dimensions 112*73*42mm, weight 185g, loud sound level, micro-processor inside)</t>
  </si>
  <si>
    <t xml:space="preserve">Carbon Dioxide Detectors </t>
  </si>
  <si>
    <t>ABH103</t>
  </si>
  <si>
    <t>Carbon Dioxide Detector &amp; Air Quality Monitor (Residential usage, built-in rechargable lithium battery, high sensitive CO2 sensor, gas concentration &amp; temperature &amp; humidity &amp; battery level LCD display, light &amp; sound warning, dimensions 80*50*80mm, weight 110g, microprocessor inside)</t>
  </si>
  <si>
    <t>ABH100</t>
  </si>
  <si>
    <t>Carbon Dioxide Detector &amp; Air Quality Monitor (Residential usage, built-in 1500mAh rechargable lithium battery, high sensitive CO2 sensor, gas concentration &amp; temperature &amp; humidity &amp; battery level LCD display, light &amp; sound warning, dimensions 80*52*135mm, weight 150g, microprocessor inside)</t>
  </si>
  <si>
    <t>ABH101</t>
  </si>
  <si>
    <t>Portable Carbon Dioxide Detector
 (Portable usage, built-in rechargable lithium battery, high sensitive CO2 sensor, gas concentration &amp; battery level LCD display, light &amp; sound warning, micro-processor inside)</t>
  </si>
  <si>
    <t>Cigarette Smoke Detectors</t>
  </si>
  <si>
    <t>CGD90</t>
  </si>
  <si>
    <t>High Sensitive Cigarette Smoke Detector (90-240Vac/5V adaptor operated, high sensitive smoke sensor, voice prompt, serial communication port, detection particle size range:
 0.3~10um, effective range :0~1000ug/m³, detection area 30m2, dimensions 100*37mm, loud sound level, micro-processor inside)</t>
  </si>
  <si>
    <t>CGD91</t>
  </si>
  <si>
    <t>High Sensitive Cigarette Smoke Detector (High sensitive smoke sensor, voice prompt, serial communication port, infrared remote control for 10 sensitivity levels adjustment, detection particle size range: 0.3~10um, effective range
 :0~1000ug/m³, detection area 30m2, loud sound level, micro-processor inside)</t>
  </si>
  <si>
    <t>Industrial Gas Detectors</t>
  </si>
  <si>
    <t>ABH840</t>
  </si>
  <si>
    <t>Portable 4-in-1 Multifunctional Gas Detector
 (Detect the concentration of leaking gas
 EX/H2S/CO/O2, high-precision electrochemical and catalytic combustion sensor, rechargable lithium battery 3.7Vdc 1500mAh, English voice prompt, explosion-proof ExibIIBT3 Gb, IP65, dimensions 700*35*140mm, weight 200g)</t>
  </si>
  <si>
    <t>JD108</t>
  </si>
  <si>
    <t>Gas Detection Transmitter (Single gas detection
 EX/H2S/CO/O2/CO2/NO2/SO2/H2/PH3, industry standard 4-20mA standard signal output, two 48v/1A relay outputs, self-diagnosis, infrared remote control, die-cast aluminum body, explosion-proof EXdIICT6 Gb, IP65, dimensions
 200*160*80mm, weight 1.6Kg)</t>
  </si>
  <si>
    <r>
      <rPr>
        <rFont val="Calibri"/>
        <b/>
        <color theme="1"/>
        <sz val="7.0"/>
      </rPr>
      <t>Small Volume</t>
    </r>
    <r>
      <rPr>
        <rFont val="Calibri"/>
        <b/>
        <color theme="1"/>
        <sz val="6.0"/>
      </rPr>
      <t xml:space="preserve">
(50% Mark-Up)</t>
    </r>
  </si>
  <si>
    <r>
      <rPr>
        <rFont val="Calibri"/>
        <b/>
        <color theme="1"/>
        <sz val="7.0"/>
      </rPr>
      <t xml:space="preserve">Big Volume
</t>
    </r>
    <r>
      <rPr>
        <rFont val="Calibri"/>
        <b/>
        <color theme="1"/>
        <sz val="6.0"/>
      </rPr>
      <t>(30% Mark-Up)</t>
    </r>
  </si>
  <si>
    <r>
      <rPr>
        <rFont val="Calibri"/>
        <color theme="1"/>
        <sz val="7.0"/>
      </rPr>
      <t xml:space="preserve">Small Volume
</t>
    </r>
    <r>
      <rPr>
        <rFont val="Calibri"/>
        <color theme="1"/>
        <sz val="6.0"/>
      </rPr>
      <t>(30% Mark-Up)</t>
    </r>
  </si>
  <si>
    <r>
      <rPr>
        <rFont val="Calibri"/>
        <color theme="1"/>
        <sz val="7.0"/>
      </rPr>
      <t xml:space="preserve">Big Volume
</t>
    </r>
    <r>
      <rPr>
        <rFont val="Calibri"/>
        <color theme="1"/>
        <sz val="6.0"/>
      </rPr>
      <t>(20% Mark-Up)</t>
    </r>
  </si>
  <si>
    <r>
      <rPr>
        <rFont val="Calibri"/>
        <color theme="1"/>
        <sz val="7.0"/>
      </rPr>
      <t xml:space="preserve">Small Volume
</t>
    </r>
    <r>
      <rPr>
        <rFont val="Calibri"/>
        <color theme="1"/>
        <sz val="6.0"/>
      </rPr>
      <t>(15% Mark-Up)</t>
    </r>
  </si>
  <si>
    <r>
      <rPr>
        <rFont val="Calibri"/>
        <color theme="1"/>
        <sz val="7.0"/>
      </rPr>
      <t xml:space="preserve">Big Volume
</t>
    </r>
    <r>
      <rPr>
        <rFont val="Calibri"/>
        <color theme="1"/>
        <sz val="6.0"/>
      </rPr>
      <t>(10% Mark-Up)</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</si>
</sst>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 #,##0.00_);_(* \(#,##0.00\);_(* &quot;-&quot;??_);_(@_)"/>
    <numFmt numFmtId="165" formatCode="mm/dd/yy"/>
    <numFmt numFmtId="166" formatCode="M/d/yyyy"/>
    <numFmt numFmtId="167" formatCode="&quot;$&quot;#,##0.00"/>
    <numFmt numFmtId="168" formatCode="m/d/yy"/>
    <numFmt numFmtId="169" formatCode="yyyy-mm"/>
    <numFmt numFmtId="170" formatCode="yyyy-m"/>
  </numFmts>
  <fonts count="132">
    <font>
      <sz val="11.0"/>
      <color theme="1"/>
      <name val="Calibri"/>
      <scheme val="minor"/>
    </font>
    <font>
      <b/>
      <sz val="10.0"/>
      <color theme="1"/>
      <name val="Calibri"/>
    </font>
    <font>
      <b/>
      <sz val="11.0"/>
      <color theme="1"/>
      <name val="Calibri"/>
    </font>
    <font>
      <b/>
      <sz val="12.0"/>
      <color theme="1"/>
      <name val="Calibri"/>
    </font>
    <font>
      <b/>
      <sz val="8.0"/>
      <color theme="1"/>
      <name val="Calibri"/>
    </font>
    <font/>
    <font>
      <b/>
      <sz val="11.0"/>
      <color theme="1"/>
      <name val="Bahnschrift semilight"/>
    </font>
    <font>
      <b/>
      <sz val="11.0"/>
      <color theme="1"/>
      <name val="Arial"/>
    </font>
    <font>
      <sz val="8.0"/>
      <color theme="1"/>
      <name val="Calibri"/>
    </font>
    <font>
      <sz val="9.0"/>
      <color rgb="FF666666"/>
      <name val="Calibri"/>
    </font>
    <font>
      <sz val="6.0"/>
      <color theme="1"/>
      <name val="Arial"/>
    </font>
    <font>
      <sz val="10.0"/>
      <color theme="1"/>
      <name val="Calibri"/>
    </font>
    <font>
      <sz val="11.0"/>
      <color theme="1"/>
      <name val="Calibri"/>
    </font>
    <font>
      <sz val="11.0"/>
      <color theme="1"/>
      <name val="Arial"/>
    </font>
    <font>
      <sz val="11.0"/>
      <color theme="1"/>
      <name val="Bahnschrift semilight"/>
    </font>
    <font>
      <sz val="8.0"/>
      <color rgb="FF000000"/>
      <name val="Calibri"/>
    </font>
    <font>
      <sz val="10.0"/>
      <color rgb="FF0C0C0C"/>
      <name val="Calibri"/>
    </font>
    <font>
      <sz val="10.0"/>
      <color rgb="FF000000"/>
      <name val="Calibri"/>
    </font>
    <font>
      <sz val="10.0"/>
      <color theme="1"/>
      <name val="Arial"/>
    </font>
    <font>
      <sz val="8.0"/>
      <color theme="1"/>
      <name val="Arial"/>
    </font>
    <font>
      <b/>
      <sz val="10.0"/>
      <color rgb="FF757070"/>
      <name val="Calibri"/>
    </font>
    <font>
      <sz val="8.0"/>
      <color rgb="FF757070"/>
      <name val="Calibri"/>
    </font>
    <font>
      <b/>
      <sz val="10.0"/>
      <color rgb="FF000000"/>
      <name val="Calibri"/>
    </font>
    <font>
      <sz val="10.0"/>
      <color rgb="FF222222"/>
      <name val="Calibri"/>
    </font>
    <font>
      <sz val="10.0"/>
      <color rgb="FFFF0000"/>
      <name val="Calibri"/>
    </font>
    <font>
      <b/>
      <sz val="10.0"/>
      <color rgb="FF0C0C0C"/>
      <name val="Calibri"/>
    </font>
    <font>
      <b/>
      <i/>
      <sz val="10.0"/>
      <color rgb="FF757070"/>
      <name val="Calibri"/>
    </font>
    <font>
      <sz val="10.0"/>
      <color rgb="FF505050"/>
      <name val="Calibri"/>
    </font>
    <font>
      <b/>
      <sz val="8.0"/>
      <color theme="1"/>
      <name val="Arial"/>
    </font>
    <font>
      <b/>
      <sz val="8.0"/>
      <color rgb="FFFF0000"/>
      <name val="Arial"/>
    </font>
    <font>
      <b/>
      <sz val="8.0"/>
      <color rgb="FF999999"/>
      <name val="Arial"/>
    </font>
    <font>
      <b/>
      <sz val="6.0"/>
      <color rgb="FFF3F3F3"/>
      <name val="Arial"/>
    </font>
    <font>
      <b/>
      <sz val="8.0"/>
      <color rgb="FF000000"/>
      <name val="Arial"/>
    </font>
    <font>
      <b/>
      <sz val="7.0"/>
      <color theme="1"/>
      <name val="Arial"/>
    </font>
    <font>
      <sz val="7.0"/>
      <color theme="1"/>
      <name val="Arial"/>
    </font>
    <font>
      <sz val="8.0"/>
      <color rgb="FFEA9999"/>
      <name val="Arial"/>
    </font>
    <font>
      <sz val="8.0"/>
      <color rgb="FFF3F3F3"/>
      <name val="Arial"/>
    </font>
    <font>
      <b/>
      <sz val="8.0"/>
      <color rgb="FF434343"/>
      <name val="Arial"/>
    </font>
    <font>
      <color theme="1"/>
      <name val="Calibri"/>
    </font>
    <font>
      <sz val="8.0"/>
      <color rgb="FF0C0C0C"/>
      <name val="Arial"/>
    </font>
    <font>
      <sz val="8.0"/>
      <color rgb="FF999999"/>
      <name val="Arial"/>
    </font>
    <font>
      <sz val="8.0"/>
      <color rgb="FF434343"/>
      <name val="Arial"/>
    </font>
    <font>
      <sz val="8.0"/>
      <color rgb="FFFF0000"/>
      <name val="Arial"/>
    </font>
    <font>
      <sz val="8.0"/>
      <color rgb="FF000000"/>
      <name val="Arial"/>
    </font>
    <font>
      <sz val="8.0"/>
      <color rgb="FF980000"/>
      <name val="Arial"/>
    </font>
    <font>
      <b/>
      <sz val="8.0"/>
      <color rgb="FFEA9999"/>
      <name val="Arial"/>
    </font>
    <font>
      <b/>
      <sz val="8.0"/>
      <color rgb="FFF3F3F3"/>
      <name val="Arial"/>
    </font>
    <font>
      <b/>
      <color theme="1"/>
      <name val="Calibri"/>
    </font>
    <font>
      <sz val="8.0"/>
      <color rgb="FF434343"/>
      <name val="Calibri"/>
    </font>
    <font>
      <sz val="8.0"/>
      <color rgb="FF757070"/>
      <name val="Arial"/>
    </font>
    <font>
      <sz val="8.0"/>
      <color rgb="FF222222"/>
      <name val="Arial"/>
    </font>
    <font>
      <b/>
      <sz val="8.0"/>
      <color rgb="FF0C0C0C"/>
      <name val="Arial"/>
    </font>
    <font>
      <b/>
      <i/>
      <sz val="8.0"/>
      <color rgb="FFEA9999"/>
      <name val="Arial"/>
    </font>
    <font>
      <sz val="8.0"/>
      <color rgb="FF505050"/>
      <name val="Arial"/>
    </font>
    <font>
      <b/>
      <sz val="8.0"/>
      <color rgb="FFEA9999"/>
      <name val="Calibri"/>
    </font>
    <font>
      <sz val="8.0"/>
      <color rgb="FF999999"/>
      <name val="Calibri"/>
    </font>
    <font>
      <sz val="8.0"/>
      <color rgb="FFF3F3F3"/>
      <name val="Calibri"/>
    </font>
    <font>
      <b/>
      <sz val="8.0"/>
      <color rgb="FF980000"/>
      <name val="Arial"/>
    </font>
    <font>
      <sz val="8.0"/>
      <color rgb="FFFFFFFF"/>
      <name val="Arial"/>
    </font>
    <font>
      <sz val="11.0"/>
      <color rgb="FFF3F3F3"/>
      <name val="Calibri"/>
    </font>
    <font>
      <b/>
      <i/>
      <sz val="8.0"/>
      <color rgb="FF000000"/>
      <name val="Arial"/>
    </font>
    <font>
      <sz val="11.0"/>
      <color rgb="FF980000"/>
      <name val="Bahnschrift semilight"/>
    </font>
    <font>
      <color rgb="FF980000"/>
      <name val="Calibri"/>
    </font>
    <font>
      <b/>
      <sz val="8.0"/>
      <color rgb="FFC00000"/>
      <name val="Arial"/>
    </font>
    <font>
      <b/>
      <sz val="7.0"/>
      <color rgb="FFD9D9D9"/>
      <name val="Arial"/>
    </font>
    <font>
      <sz val="8.0"/>
      <color rgb="FFC00000"/>
      <name val="Arial"/>
    </font>
    <font>
      <sz val="7.0"/>
      <color rgb="FFD9D9D9"/>
      <name val="Arial"/>
    </font>
    <font>
      <sz val="8.0"/>
      <color theme="0"/>
      <name val="Arial"/>
    </font>
    <font>
      <sz val="7.0"/>
      <color rgb="FF000000"/>
      <name val="Arial"/>
    </font>
    <font>
      <sz val="9.0"/>
      <color rgb="FF000000"/>
      <name val="Times New Roman"/>
    </font>
    <font>
      <sz val="7.0"/>
      <color rgb="FFC00000"/>
      <name val="Arial"/>
    </font>
    <font>
      <b/>
      <sz val="7.0"/>
      <color rgb="FFC00000"/>
      <name val="Arial"/>
    </font>
    <font>
      <sz val="7.0"/>
      <color rgb="FF000000"/>
      <name val="Calibri"/>
    </font>
    <font>
      <b/>
      <sz val="7.0"/>
      <color rgb="FFC00000"/>
      <name val="Calibri"/>
    </font>
    <font>
      <b/>
      <sz val="8.0"/>
      <color rgb="FFC00000"/>
      <name val="Calibri"/>
    </font>
    <font>
      <b/>
      <sz val="7.0"/>
      <color rgb="FFD9D9D9"/>
      <name val="Calibri"/>
    </font>
    <font>
      <b/>
      <sz val="10.0"/>
      <color rgb="FFC00000"/>
      <name val="Calibri"/>
    </font>
    <font>
      <sz val="10.0"/>
      <color rgb="FFFF0000"/>
      <name val="Arial"/>
    </font>
    <font>
      <b/>
      <sz val="8.0"/>
      <color rgb="FF757070"/>
      <name val="Arial"/>
    </font>
    <font>
      <b/>
      <i/>
      <sz val="8.0"/>
      <color rgb="FF757070"/>
      <name val="Arial"/>
    </font>
    <font>
      <b/>
      <i/>
      <sz val="8.0"/>
      <color rgb="FFF3F3F3"/>
      <name val="Arial"/>
    </font>
    <font>
      <b/>
      <sz val="10.0"/>
      <color rgb="FFF3F3F3"/>
      <name val="Calibri"/>
    </font>
    <font>
      <sz val="6.0"/>
      <color rgb="FF000000"/>
      <name val="Arial"/>
    </font>
    <font>
      <sz val="7.0"/>
      <color rgb="FF000000"/>
      <name val="Aptos Narrow"/>
    </font>
    <font>
      <b/>
      <sz val="9.0"/>
      <color rgb="FFC00000"/>
      <name val="Calibri"/>
    </font>
    <font>
      <sz val="11.0"/>
      <color rgb="FF000000"/>
      <name val="Calibri"/>
    </font>
    <font>
      <sz val="8.0"/>
      <color rgb="FF7F7F7F"/>
      <name val="Calibri"/>
    </font>
    <font>
      <color rgb="FF000000"/>
      <name val="Calibri"/>
    </font>
    <font>
      <color rgb="FFF3F3F3"/>
      <name val="Calibri"/>
    </font>
    <font>
      <sz val="9.0"/>
      <color rgb="FF000000"/>
      <name val="Calibri"/>
    </font>
    <font>
      <sz val="9.0"/>
      <color rgb="FF000000"/>
      <name val="Arial"/>
    </font>
    <font>
      <sz val="9.0"/>
      <color rgb="FFC00000"/>
      <name val="Calibri"/>
    </font>
    <font>
      <b/>
      <sz val="8.0"/>
      <color rgb="FFF3F3F3"/>
      <name val="Calibri"/>
    </font>
    <font>
      <b/>
      <sz val="8.0"/>
      <color rgb="FF000000"/>
      <name val="Calibri"/>
    </font>
    <font>
      <sz val="8.0"/>
      <color rgb="FF666666"/>
      <name val="Calibri"/>
    </font>
    <font>
      <sz val="5.0"/>
      <color theme="1"/>
      <name val="Calibri"/>
    </font>
    <font>
      <sz val="6.0"/>
      <color theme="1"/>
      <name val="Calibri"/>
    </font>
    <font>
      <sz val="8.0"/>
      <color rgb="FFFF0000"/>
      <name val="Calibri"/>
    </font>
    <font>
      <b/>
      <sz val="8.0"/>
      <color rgb="FF757070"/>
      <name val="Calibri"/>
    </font>
    <font>
      <b/>
      <sz val="8.0"/>
      <color rgb="FF0C0C0C"/>
      <name val="Calibri"/>
    </font>
    <font>
      <b/>
      <i/>
      <sz val="8.0"/>
      <color rgb="FF757070"/>
      <name val="Calibri"/>
    </font>
    <font>
      <b/>
      <i/>
      <sz val="8.0"/>
      <color rgb="FFF3F3F3"/>
      <name val="Calibri"/>
    </font>
    <font>
      <sz val="8.0"/>
      <color rgb="FF505050"/>
      <name val="Calibri"/>
    </font>
    <font>
      <sz val="8.0"/>
      <color rgb="FF222222"/>
      <name val="Calibri"/>
    </font>
    <font>
      <sz val="7.0"/>
      <color rgb="FF666666"/>
      <name val="Calibri"/>
    </font>
    <font>
      <b/>
      <sz val="9.0"/>
      <color rgb="FF000000"/>
      <name val="Calibri"/>
    </font>
    <font>
      <sz val="11.0"/>
      <color rgb="FFFF0000"/>
      <name val="Calibri"/>
    </font>
    <font>
      <sz val="7.0"/>
      <color rgb="FF000000"/>
      <name val="Arial Narrow"/>
    </font>
    <font>
      <b/>
      <sz val="12.0"/>
      <color rgb="FFF3F3F3"/>
      <name val="Calibri"/>
    </font>
    <font>
      <sz val="10.0"/>
      <color rgb="FFF3F3F3"/>
      <name val="Calibri"/>
    </font>
    <font>
      <b/>
      <sz val="11.0"/>
      <color rgb="FF757070"/>
      <name val="Calibri"/>
    </font>
    <font>
      <b/>
      <sz val="11.0"/>
      <color rgb="FFF3F3F3"/>
      <name val="Calibri"/>
    </font>
    <font>
      <b/>
      <i/>
      <sz val="10.0"/>
      <color rgb="FFF3F3F3"/>
      <name val="Calibri"/>
    </font>
    <font>
      <color rgb="FF000000"/>
      <name val="Times New Roman"/>
    </font>
    <font>
      <u/>
      <sz val="10.0"/>
      <color rgb="FF0000FF"/>
    </font>
    <font>
      <u/>
      <sz val="10.0"/>
      <color theme="1"/>
    </font>
    <font>
      <u/>
      <sz val="11.0"/>
      <color rgb="FF000000"/>
      <name val="Calibri"/>
    </font>
    <font>
      <sz val="7.0"/>
      <color theme="1"/>
      <name val="Calibri"/>
    </font>
    <font>
      <sz val="7.0"/>
      <color rgb="FF757070"/>
      <name val="Calibri"/>
    </font>
    <font>
      <sz val="9.0"/>
      <color theme="1"/>
      <name val="Calibri"/>
    </font>
    <font>
      <sz val="9.0"/>
      <color rgb="FFF3F3F3"/>
      <name val="Calibri"/>
    </font>
    <font>
      <sz val="9.0"/>
      <color theme="1"/>
      <name val="Arial"/>
    </font>
    <font>
      <sz val="7.0"/>
      <color theme="1"/>
      <name val="Arial Narrow"/>
    </font>
    <font>
      <sz val="9.0"/>
      <color rgb="FFF3F3F3"/>
      <name val="Arial"/>
    </font>
    <font>
      <sz val="9.0"/>
      <color theme="1"/>
      <name val="Arial Narrow"/>
    </font>
    <font>
      <b/>
      <sz val="11.0"/>
      <color rgb="FF000000"/>
      <name val="Calibri"/>
    </font>
    <font>
      <b/>
      <color rgb="FF000000"/>
      <name val="Calibri"/>
    </font>
    <font>
      <color rgb="FF505050"/>
      <name val="Calibri"/>
    </font>
    <font>
      <color rgb="FF222222"/>
      <name val="Calibri"/>
    </font>
    <font>
      <b/>
      <sz val="9.0"/>
      <color theme="1"/>
      <name val="Calibri"/>
    </font>
    <font>
      <sz val="11.0"/>
      <color rgb="FF000000"/>
      <name val="Aptos Narrow"/>
    </font>
    <font>
      <sz val="11.0"/>
      <color rgb="FF000000"/>
      <name val="Arial"/>
    </font>
  </fonts>
  <fills count="20">
    <fill>
      <patternFill patternType="none"/>
    </fill>
    <fill>
      <patternFill patternType="lightGray"/>
    </fill>
    <fill>
      <patternFill patternType="solid">
        <fgColor rgb="FF8EAADB"/>
        <bgColor rgb="FF8EAADB"/>
      </patternFill>
    </fill>
    <fill>
      <patternFill patternType="solid">
        <fgColor rgb="FFFFE598"/>
        <bgColor rgb="FFFFE598"/>
      </patternFill>
    </fill>
    <fill>
      <patternFill patternType="solid">
        <fgColor rgb="FFE2EFD9"/>
        <bgColor rgb="FFE2EFD9"/>
      </patternFill>
    </fill>
    <fill>
      <patternFill patternType="solid">
        <fgColor rgb="FFFBE4D5"/>
        <bgColor rgb="FFFBE4D5"/>
      </patternFill>
    </fill>
    <fill>
      <patternFill patternType="solid">
        <fgColor rgb="FFFFFF00"/>
        <bgColor rgb="FFFFFF00"/>
      </patternFill>
    </fill>
    <fill>
      <patternFill patternType="solid">
        <fgColor theme="0"/>
        <bgColor theme="0"/>
      </patternFill>
    </fill>
    <fill>
      <patternFill patternType="solid">
        <fgColor rgb="FFFF0000"/>
        <bgColor rgb="FFFF0000"/>
      </patternFill>
    </fill>
    <fill>
      <patternFill patternType="solid">
        <fgColor rgb="FFFFFFFF"/>
        <bgColor rgb="FFFFFFFF"/>
      </patternFill>
    </fill>
    <fill>
      <patternFill patternType="solid">
        <fgColor rgb="FFCC4125"/>
        <bgColor rgb="FFCC4125"/>
      </patternFill>
    </fill>
    <fill>
      <patternFill patternType="solid">
        <fgColor rgb="FFFFE599"/>
        <bgColor rgb="FFFFE599"/>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CC0000"/>
        <bgColor rgb="FFCC0000"/>
      </patternFill>
    </fill>
    <fill>
      <patternFill patternType="solid">
        <fgColor rgb="FF8EA9DB"/>
        <bgColor rgb="FF8EA9DB"/>
      </patternFill>
    </fill>
    <fill>
      <patternFill patternType="solid">
        <fgColor rgb="FFF2F2F2"/>
        <bgColor rgb="FFF2F2F2"/>
      </patternFill>
    </fill>
    <fill>
      <patternFill patternType="solid">
        <fgColor rgb="FFFFE699"/>
        <bgColor rgb="FFFFE699"/>
      </patternFill>
    </fill>
    <fill>
      <patternFill patternType="solid">
        <fgColor rgb="FFB4C6E7"/>
        <bgColor rgb="FFB4C6E7"/>
      </patternFill>
    </fill>
  </fills>
  <borders count="51">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top style="medium">
        <color rgb="FF000000"/>
      </top>
      <bottom style="thin">
        <color rgb="FF000000"/>
      </bottom>
    </border>
    <border>
      <right style="medium">
        <color rgb="FF000000"/>
      </right>
      <top style="medium">
        <color rgb="FF000000"/>
      </top>
      <bottom style="thin">
        <color rgb="FF000000"/>
      </bottom>
    </border>
    <border>
      <left style="medium">
        <color rgb="FF000000"/>
      </left>
      <top style="medium">
        <color rgb="FF000000"/>
      </top>
      <bottom style="thin">
        <color rgb="FF000000"/>
      </bottom>
    </border>
    <border>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right style="thin">
        <color rgb="FF000000"/>
      </right>
      <bottom style="thin">
        <color rgb="FF000000"/>
      </bottom>
    </border>
    <border>
      <left style="medium">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right style="thin">
        <color rgb="FF000000"/>
      </right>
      <top/>
      <bottom style="thin">
        <color rgb="FF000000"/>
      </bottom>
    </border>
    <border>
      <left style="thin">
        <color rgb="FF000000"/>
      </left>
      <right style="medium">
        <color rgb="FF000000"/>
      </right>
      <top/>
      <bottom style="thin">
        <color rgb="FF000000"/>
      </bottom>
    </border>
    <border>
      <left style="medium">
        <color rgb="FF000000"/>
      </left>
      <right style="thin">
        <color rgb="FF000000"/>
      </right>
      <bottom style="thin">
        <color rgb="FF000000"/>
      </bottom>
    </border>
    <border>
      <left style="thin">
        <color rgb="FF000000"/>
      </left>
      <right style="medium">
        <color rgb="FF000000"/>
      </right>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ck">
        <color rgb="FF000000"/>
      </right>
      <top style="thin">
        <color rgb="FF000000"/>
      </top>
    </border>
    <border>
      <top style="thin">
        <color rgb="FF000000"/>
      </top>
      <bottom style="thin">
        <color rgb="FF000000"/>
      </bottom>
    </border>
    <border>
      <left style="thin">
        <color rgb="FF000000"/>
      </left>
      <right style="thick">
        <color rgb="FF000000"/>
      </right>
      <bottom style="thin">
        <color rgb="FF000000"/>
      </bottom>
    </border>
    <border>
      <left style="thin">
        <color rgb="FF000000"/>
      </left>
      <right style="thick">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right style="thick">
        <color rgb="FF000000"/>
      </right>
    </border>
    <border>
      <right/>
      <top/>
      <bottom/>
    </border>
    <border>
      <left/>
      <right style="thick">
        <color rgb="FF000000"/>
      </right>
      <top/>
      <bottom/>
    </border>
    <border>
      <left style="thin">
        <color rgb="FF000000"/>
      </left>
      <top style="medium">
        <color rgb="FF000000"/>
      </top>
    </border>
    <border>
      <top style="medium">
        <color rgb="FF000000"/>
      </top>
      <bottom style="thin">
        <color rgb="FF000000"/>
      </bottom>
    </border>
    <border>
      <left style="thin">
        <color rgb="FF000000"/>
      </left>
      <bottom style="medium">
        <color rgb="FF000000"/>
      </bottom>
    </border>
    <border>
      <left style="thin">
        <color rgb="FF000000"/>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bottom style="double">
        <color rgb="FF000000"/>
      </bottom>
    </border>
    <border>
      <bottom style="thin">
        <color rgb="FF000000"/>
      </bottom>
    </border>
    <border>
      <left style="medium">
        <color rgb="FF000000"/>
      </left>
      <right style="thin">
        <color rgb="FF000000"/>
      </right>
      <top style="thin">
        <color rgb="FF000000"/>
      </top>
    </border>
    <border>
      <left style="medium">
        <color rgb="FF000000"/>
      </left>
      <right style="thin">
        <color rgb="FF000000"/>
      </right>
    </border>
    <border>
      <left style="thin">
        <color rgb="FF000000"/>
      </left>
      <bottom style="thin">
        <color rgb="FF000000"/>
      </bottom>
    </border>
    <border>
      <left/>
      <right style="thin">
        <color rgb="FF000000"/>
      </right>
      <top style="thin">
        <color rgb="FF000000"/>
      </top>
    </border>
    <border>
      <left style="thin">
        <color rgb="FF000000"/>
      </left>
      <right style="medium">
        <color rgb="FF000000"/>
      </right>
      <top style="thin">
        <color rgb="FF000000"/>
      </top>
    </border>
    <border>
      <right style="thin">
        <color rgb="FF000000"/>
      </right>
      <top/>
      <bottom style="thin">
        <color rgb="FF000000"/>
      </bottom>
    </border>
  </borders>
  <cellStyleXfs count="1">
    <xf borderId="0" fillId="0" fontId="0" numFmtId="0" applyAlignment="1" applyFont="1"/>
  </cellStyleXfs>
  <cellXfs count="108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2" numFmtId="0" xfId="0" applyAlignment="1" applyBorder="1" applyFont="1">
      <alignment horizontal="center" shrinkToFit="0" vertical="center" wrapText="1"/>
    </xf>
    <xf borderId="2" fillId="2" fontId="1" numFmtId="0" xfId="0" applyAlignment="1" applyBorder="1" applyFont="1">
      <alignment horizontal="left" shrinkToFit="0" vertical="center" wrapText="1"/>
    </xf>
    <xf borderId="2" fillId="2" fontId="1" numFmtId="0" xfId="0" applyAlignment="1" applyBorder="1" applyFont="1">
      <alignment horizontal="center" shrinkToFit="0" vertical="center" wrapText="1"/>
    </xf>
    <xf borderId="2" fillId="2" fontId="3" numFmtId="164" xfId="0" applyAlignment="1" applyBorder="1" applyFont="1" applyNumberFormat="1">
      <alignment horizontal="center" shrinkToFit="0" vertical="center" wrapText="1"/>
    </xf>
    <xf borderId="3" fillId="2" fontId="4" numFmtId="14" xfId="0" applyAlignment="1" applyBorder="1" applyFont="1" applyNumberFormat="1">
      <alignment horizontal="center" shrinkToFit="0" vertical="center" wrapText="1"/>
    </xf>
    <xf borderId="4" fillId="3" fontId="2" numFmtId="164" xfId="0" applyAlignment="1" applyBorder="1" applyFill="1" applyFont="1" applyNumberFormat="1">
      <alignment horizontal="center" shrinkToFit="0" vertical="center" wrapText="1"/>
    </xf>
    <xf borderId="5" fillId="0" fontId="5" numFmtId="0" xfId="0" applyBorder="1" applyFont="1"/>
    <xf borderId="6" fillId="4" fontId="2" numFmtId="164" xfId="0" applyAlignment="1" applyBorder="1" applyFill="1" applyFont="1" applyNumberFormat="1">
      <alignment horizontal="center" shrinkToFit="0" vertical="center" wrapText="1"/>
    </xf>
    <xf borderId="6" fillId="5" fontId="2" numFmtId="164" xfId="0" applyAlignment="1" applyBorder="1" applyFill="1" applyFont="1" applyNumberFormat="1">
      <alignment horizontal="center" shrinkToFit="0" vertical="center" wrapText="1"/>
    </xf>
    <xf borderId="7" fillId="0"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0" fontId="7" numFmtId="0" xfId="0" applyAlignment="1" applyFont="1">
      <alignment horizontal="center" shrinkToFit="0" vertical="center" wrapText="1"/>
    </xf>
    <xf borderId="8" fillId="0" fontId="5" numFmtId="0" xfId="0" applyBorder="1" applyFont="1"/>
    <xf borderId="9" fillId="0" fontId="5" numFmtId="0" xfId="0" applyBorder="1" applyFont="1"/>
    <xf borderId="10" fillId="0" fontId="5" numFmtId="0" xfId="0" applyBorder="1" applyFont="1"/>
    <xf borderId="11" fillId="3" fontId="4" numFmtId="164" xfId="0" applyAlignment="1" applyBorder="1" applyFont="1" applyNumberFormat="1">
      <alignment horizontal="center" shrinkToFit="0" vertical="center" wrapText="1"/>
    </xf>
    <xf borderId="12" fillId="3" fontId="4" numFmtId="164" xfId="0" applyAlignment="1" applyBorder="1" applyFont="1" applyNumberFormat="1">
      <alignment horizontal="center" shrinkToFit="0" vertical="center" wrapText="1"/>
    </xf>
    <xf borderId="13" fillId="4" fontId="8" numFmtId="164" xfId="0" applyAlignment="1" applyBorder="1" applyFont="1" applyNumberFormat="1">
      <alignment horizontal="center" shrinkToFit="0" vertical="center" wrapText="1"/>
    </xf>
    <xf borderId="12" fillId="4" fontId="8" numFmtId="164" xfId="0" applyAlignment="1" applyBorder="1" applyFont="1" applyNumberFormat="1">
      <alignment horizontal="center" shrinkToFit="0" vertical="center" wrapText="1"/>
    </xf>
    <xf borderId="13" fillId="5" fontId="8" numFmtId="164" xfId="0" applyAlignment="1" applyBorder="1" applyFont="1" applyNumberFormat="1">
      <alignment horizontal="center" shrinkToFit="0" vertical="center" wrapText="1"/>
    </xf>
    <xf borderId="12" fillId="5" fontId="8" numFmtId="164" xfId="0" applyAlignment="1" applyBorder="1" applyFont="1" applyNumberFormat="1">
      <alignment horizontal="center" shrinkToFit="0" vertical="center" wrapText="1"/>
    </xf>
    <xf borderId="14" fillId="0" fontId="5" numFmtId="0" xfId="0" applyBorder="1" applyFont="1"/>
    <xf borderId="15" fillId="0" fontId="9" numFmtId="0" xfId="0" applyAlignment="1" applyBorder="1" applyFont="1">
      <alignment vertical="center"/>
    </xf>
    <xf borderId="16" fillId="0" fontId="10" numFmtId="0" xfId="0" applyAlignment="1" applyBorder="1" applyFont="1">
      <alignment horizontal="left" vertical="center"/>
    </xf>
    <xf borderId="16" fillId="0" fontId="11" numFmtId="0" xfId="0" applyAlignment="1" applyBorder="1" applyFont="1">
      <alignment horizontal="left" shrinkToFit="0" vertical="center" wrapText="1"/>
    </xf>
    <xf borderId="16" fillId="0" fontId="8" numFmtId="0" xfId="0" applyAlignment="1" applyBorder="1" applyFont="1">
      <alignment horizontal="left" vertical="center"/>
    </xf>
    <xf borderId="17" fillId="0" fontId="11" numFmtId="0" xfId="0" applyAlignment="1" applyBorder="1" applyFont="1">
      <alignment horizontal="left" shrinkToFit="0" vertical="center" wrapText="1"/>
    </xf>
    <xf borderId="16" fillId="0" fontId="12" numFmtId="164" xfId="0" applyAlignment="1" applyBorder="1" applyFont="1" applyNumberFormat="1">
      <alignment vertical="center"/>
    </xf>
    <xf borderId="16" fillId="0" fontId="12" numFmtId="165" xfId="0" applyAlignment="1" applyBorder="1" applyFont="1" applyNumberFormat="1">
      <alignment vertical="center"/>
    </xf>
    <xf borderId="18" fillId="3" fontId="4" numFmtId="164" xfId="0" applyAlignment="1" applyBorder="1" applyFont="1" applyNumberFormat="1">
      <alignment horizontal="center" vertical="center"/>
    </xf>
    <xf borderId="19" fillId="3" fontId="4" numFmtId="164" xfId="0" applyAlignment="1" applyBorder="1" applyFont="1" applyNumberFormat="1">
      <alignment horizontal="center" vertical="center"/>
    </xf>
    <xf borderId="20" fillId="0" fontId="8" numFmtId="164" xfId="0" applyAlignment="1" applyBorder="1" applyFont="1" applyNumberFormat="1">
      <alignment horizontal="center" vertical="center"/>
    </xf>
    <xf borderId="21" fillId="0" fontId="8" numFmtId="164" xfId="0" applyAlignment="1" applyBorder="1" applyFont="1" applyNumberFormat="1">
      <alignment horizontal="center" vertical="center"/>
    </xf>
    <xf borderId="22" fillId="0" fontId="11" numFmtId="0" xfId="0" applyAlignment="1" applyBorder="1" applyFont="1">
      <alignment vertical="center"/>
    </xf>
    <xf borderId="0" fillId="0" fontId="13" numFmtId="0" xfId="0" applyFont="1"/>
    <xf borderId="16" fillId="0" fontId="8" numFmtId="0" xfId="0" applyAlignment="1" applyBorder="1" applyFont="1">
      <alignment horizontal="left" shrinkToFit="0" vertical="center" wrapText="1"/>
    </xf>
    <xf borderId="23" fillId="3" fontId="4" numFmtId="164" xfId="0" applyAlignment="1" applyBorder="1" applyFont="1" applyNumberFormat="1">
      <alignment horizontal="center" vertical="center"/>
    </xf>
    <xf borderId="24" fillId="3" fontId="4" numFmtId="164" xfId="0" applyAlignment="1" applyBorder="1" applyFont="1" applyNumberFormat="1">
      <alignment horizontal="center" vertical="center"/>
    </xf>
    <xf borderId="25" fillId="0" fontId="8" numFmtId="164" xfId="0" applyAlignment="1" applyBorder="1" applyFont="1" applyNumberFormat="1">
      <alignment horizontal="center" vertical="center"/>
    </xf>
    <xf borderId="24" fillId="0" fontId="8" numFmtId="164" xfId="0" applyAlignment="1" applyBorder="1" applyFont="1" applyNumberFormat="1">
      <alignment horizontal="center" vertical="center"/>
    </xf>
    <xf borderId="15" fillId="0" fontId="11" numFmtId="0" xfId="0" applyAlignment="1" applyBorder="1" applyFont="1">
      <alignment vertical="center"/>
    </xf>
    <xf borderId="0" fillId="0" fontId="14" numFmtId="0" xfId="0" applyFont="1"/>
    <xf borderId="22" fillId="6" fontId="11" numFmtId="0" xfId="0" applyAlignment="1" applyBorder="1" applyFill="1" applyFont="1">
      <alignment vertical="center"/>
    </xf>
    <xf borderId="15" fillId="0" fontId="9" numFmtId="0" xfId="0" applyAlignment="1" applyBorder="1" applyFont="1">
      <alignment shrinkToFit="0" vertical="center" wrapText="1"/>
    </xf>
    <xf borderId="16" fillId="0" fontId="15" numFmtId="0" xfId="0" applyAlignment="1" applyBorder="1" applyFont="1">
      <alignment horizontal="left" shrinkToFit="0" vertical="center" wrapText="1"/>
    </xf>
    <xf borderId="16" fillId="0" fontId="10" numFmtId="0" xfId="0" applyAlignment="1" applyBorder="1" applyFont="1">
      <alignment horizontal="left" shrinkToFit="0" vertical="center" wrapText="1"/>
    </xf>
    <xf borderId="16" fillId="0" fontId="13" numFmtId="0" xfId="0" applyAlignment="1" applyBorder="1" applyFont="1">
      <alignment horizontal="left" shrinkToFit="0" vertical="center" wrapText="1"/>
    </xf>
    <xf borderId="16" fillId="0" fontId="15" numFmtId="0" xfId="0" applyAlignment="1" applyBorder="1" applyFont="1">
      <alignment horizontal="left" vertical="center"/>
    </xf>
    <xf borderId="16" fillId="0" fontId="16" numFmtId="0" xfId="0" applyAlignment="1" applyBorder="1" applyFont="1">
      <alignment horizontal="left" shrinkToFit="0" vertical="center" wrapText="1"/>
    </xf>
    <xf borderId="16" fillId="0" fontId="11" numFmtId="0" xfId="0" applyAlignment="1" applyBorder="1" applyFont="1">
      <alignment horizontal="left" vertical="center"/>
    </xf>
    <xf borderId="16" fillId="7" fontId="11" numFmtId="0" xfId="0" applyAlignment="1" applyBorder="1" applyFill="1" applyFont="1">
      <alignment horizontal="left" shrinkToFit="0" vertical="center" wrapText="1"/>
    </xf>
    <xf borderId="0" fillId="0" fontId="17" numFmtId="0" xfId="0" applyAlignment="1" applyFont="1">
      <alignment horizontal="left"/>
    </xf>
    <xf borderId="16" fillId="0" fontId="13" numFmtId="165" xfId="0" applyAlignment="1" applyBorder="1" applyFont="1" applyNumberFormat="1">
      <alignment vertical="center"/>
    </xf>
    <xf borderId="16" fillId="0" fontId="12" numFmtId="0" xfId="0" applyAlignment="1" applyBorder="1" applyFont="1">
      <alignment horizontal="left" vertical="center"/>
    </xf>
    <xf borderId="0" fillId="0" fontId="13" numFmtId="0" xfId="0" applyAlignment="1" applyFont="1">
      <alignment vertical="center"/>
    </xf>
    <xf borderId="16" fillId="0" fontId="18" numFmtId="0" xfId="0" applyAlignment="1" applyBorder="1" applyFont="1">
      <alignment horizontal="left"/>
    </xf>
    <xf borderId="16" fillId="0" fontId="19" numFmtId="0" xfId="0" applyAlignment="1" applyBorder="1" applyFont="1">
      <alignment horizontal="left" shrinkToFit="0" vertical="center" wrapText="1"/>
    </xf>
    <xf borderId="16" fillId="0" fontId="20" numFmtId="164" xfId="0" applyAlignment="1" applyBorder="1" applyFont="1" applyNumberFormat="1">
      <alignment horizontal="right" vertical="center"/>
    </xf>
    <xf borderId="24" fillId="0" fontId="21" numFmtId="14" xfId="0" applyAlignment="1" applyBorder="1" applyFont="1" applyNumberFormat="1">
      <alignment horizontal="center" vertical="center"/>
    </xf>
    <xf borderId="16" fillId="0" fontId="1" numFmtId="0" xfId="0" applyAlignment="1" applyBorder="1" applyFont="1">
      <alignment horizontal="left" vertical="center"/>
    </xf>
    <xf borderId="16" fillId="0" fontId="20" numFmtId="164" xfId="0" applyAlignment="1" applyBorder="1" applyFont="1" applyNumberFormat="1">
      <alignment horizontal="right" shrinkToFit="0" vertical="center" wrapText="1"/>
    </xf>
    <xf borderId="16" fillId="0" fontId="22" numFmtId="49" xfId="0" applyAlignment="1" applyBorder="1" applyFont="1" applyNumberFormat="1">
      <alignment horizontal="left" shrinkToFit="0" vertical="center" wrapText="1"/>
    </xf>
    <xf borderId="16" fillId="0" fontId="17" numFmtId="49" xfId="0" applyAlignment="1" applyBorder="1" applyFont="1" applyNumberFormat="1">
      <alignment horizontal="left" shrinkToFit="0" vertical="center" wrapText="1"/>
    </xf>
    <xf borderId="16" fillId="0" fontId="22" numFmtId="49" xfId="0" applyAlignment="1" applyBorder="1" applyFont="1" applyNumberFormat="1">
      <alignment horizontal="left" vertical="center"/>
    </xf>
    <xf borderId="16" fillId="0" fontId="1" numFmtId="49" xfId="0" applyAlignment="1" applyBorder="1" applyFont="1" applyNumberFormat="1">
      <alignment horizontal="left" shrinkToFit="0" vertical="center" wrapText="1"/>
    </xf>
    <xf borderId="0" fillId="0" fontId="14" numFmtId="0" xfId="0" applyAlignment="1" applyFont="1">
      <alignment vertical="center"/>
    </xf>
    <xf borderId="16" fillId="0" fontId="1" numFmtId="0" xfId="0" applyAlignment="1" applyBorder="1" applyFont="1">
      <alignment horizontal="left" shrinkToFit="0" vertical="center" wrapText="1"/>
    </xf>
    <xf borderId="16" fillId="7" fontId="20" numFmtId="164" xfId="0" applyAlignment="1" applyBorder="1" applyFont="1" applyNumberFormat="1">
      <alignment horizontal="right" vertical="center"/>
    </xf>
    <xf borderId="16" fillId="0" fontId="22" numFmtId="0" xfId="0" applyAlignment="1" applyBorder="1" applyFont="1">
      <alignment horizontal="left" shrinkToFit="1" vertical="center" wrapText="0"/>
    </xf>
    <xf borderId="16" fillId="0" fontId="11" numFmtId="49" xfId="0" applyAlignment="1" applyBorder="1" applyFont="1" applyNumberFormat="1">
      <alignment horizontal="left" shrinkToFit="0" vertical="center" wrapText="1"/>
    </xf>
    <xf borderId="16" fillId="0" fontId="23" numFmtId="0" xfId="0" applyAlignment="1" applyBorder="1" applyFont="1">
      <alignment horizontal="left" shrinkToFit="0" vertical="center" wrapText="1"/>
    </xf>
    <xf borderId="16" fillId="0" fontId="11" numFmtId="0" xfId="0" applyAlignment="1" applyBorder="1" applyFont="1">
      <alignment vertical="center"/>
    </xf>
    <xf borderId="16" fillId="0" fontId="20" numFmtId="164" xfId="0" applyAlignment="1" applyBorder="1" applyFont="1" applyNumberFormat="1">
      <alignment horizontal="center" shrinkToFit="0" vertical="center" wrapText="1"/>
    </xf>
    <xf borderId="16" fillId="7" fontId="1" numFmtId="0" xfId="0" applyAlignment="1" applyBorder="1" applyFont="1">
      <alignment horizontal="left" vertical="center"/>
    </xf>
    <xf borderId="16" fillId="0" fontId="17" numFmtId="0" xfId="0" applyAlignment="1" applyBorder="1" applyFont="1">
      <alignment horizontal="left" shrinkToFit="0" vertical="center" wrapText="1"/>
    </xf>
    <xf borderId="16" fillId="7" fontId="11" numFmtId="0" xfId="0" applyAlignment="1" applyBorder="1" applyFont="1">
      <alignment horizontal="left" vertical="center"/>
    </xf>
    <xf borderId="16" fillId="0" fontId="1" numFmtId="49" xfId="0" applyAlignment="1" applyBorder="1" applyFont="1" applyNumberFormat="1">
      <alignment horizontal="left" vertical="center"/>
    </xf>
    <xf borderId="16" fillId="0" fontId="24" numFmtId="0" xfId="0" applyAlignment="1" applyBorder="1" applyFont="1">
      <alignment horizontal="left" shrinkToFit="0" vertical="center" wrapText="1"/>
    </xf>
    <xf borderId="16" fillId="0" fontId="11" numFmtId="49" xfId="0" applyAlignment="1" applyBorder="1" applyFont="1" applyNumberFormat="1">
      <alignment horizontal="left" vertical="center"/>
    </xf>
    <xf borderId="16" fillId="0" fontId="25" numFmtId="49" xfId="0" applyAlignment="1" applyBorder="1" applyFont="1" applyNumberFormat="1">
      <alignment horizontal="left" vertical="center"/>
    </xf>
    <xf borderId="16" fillId="0" fontId="20" numFmtId="164" xfId="0" applyAlignment="1" applyBorder="1" applyFont="1" applyNumberFormat="1">
      <alignment horizontal="center" vertical="center"/>
    </xf>
    <xf borderId="16" fillId="0" fontId="25" numFmtId="49" xfId="0" applyAlignment="1" applyBorder="1" applyFont="1" applyNumberFormat="1">
      <alignment horizontal="left" shrinkToFit="0" vertical="center" wrapText="1"/>
    </xf>
    <xf borderId="16" fillId="0" fontId="20" numFmtId="4" xfId="0" applyAlignment="1" applyBorder="1" applyFont="1" applyNumberFormat="1">
      <alignment horizontal="right" vertical="center"/>
    </xf>
    <xf borderId="16" fillId="0" fontId="20" numFmtId="4" xfId="0" applyAlignment="1" applyBorder="1" applyFont="1" applyNumberFormat="1">
      <alignment horizontal="right" shrinkToFit="0" vertical="center" wrapText="1"/>
    </xf>
    <xf borderId="16" fillId="0" fontId="26" numFmtId="4" xfId="0" applyAlignment="1" applyBorder="1" applyFont="1" applyNumberFormat="1">
      <alignment horizontal="right" shrinkToFit="0" vertical="center" wrapText="1"/>
    </xf>
    <xf borderId="16" fillId="0" fontId="27" numFmtId="0" xfId="0" applyAlignment="1" applyBorder="1" applyFont="1">
      <alignment horizontal="left" shrinkToFit="0" vertical="center" wrapText="1"/>
    </xf>
    <xf borderId="16" fillId="0" fontId="17" numFmtId="0" xfId="0" applyAlignment="1" applyBorder="1" applyFont="1">
      <alignment horizontal="left" shrinkToFit="1" vertical="center" wrapText="0"/>
    </xf>
    <xf borderId="16" fillId="7" fontId="1" numFmtId="0" xfId="0" applyAlignment="1" applyBorder="1" applyFont="1">
      <alignment horizontal="left" shrinkToFit="0" vertical="center" wrapText="1"/>
    </xf>
    <xf borderId="16" fillId="7" fontId="20" numFmtId="164" xfId="0" applyAlignment="1" applyBorder="1" applyFont="1" applyNumberFormat="1">
      <alignment horizontal="center" shrinkToFit="0" vertical="center" wrapText="1"/>
    </xf>
    <xf borderId="16" fillId="0" fontId="20" numFmtId="164" xfId="0" applyAlignment="1" applyBorder="1" applyFont="1" applyNumberFormat="1">
      <alignment shrinkToFit="0" vertical="center" wrapText="1"/>
    </xf>
    <xf borderId="25" fillId="0" fontId="11" numFmtId="0" xfId="0" applyAlignment="1" applyBorder="1" applyFont="1">
      <alignment vertical="center"/>
    </xf>
    <xf borderId="22" fillId="0" fontId="8" numFmtId="0" xfId="0" applyAlignment="1" applyBorder="1" applyFont="1">
      <alignment vertical="center"/>
    </xf>
    <xf borderId="16" fillId="0" fontId="20" numFmtId="164" xfId="0" applyAlignment="1" applyBorder="1" applyFont="1" applyNumberFormat="1">
      <alignment vertical="center"/>
    </xf>
    <xf borderId="0" fillId="0" fontId="11" numFmtId="0" xfId="0" applyAlignment="1" applyFont="1">
      <alignment vertical="center"/>
    </xf>
    <xf borderId="0" fillId="0" fontId="8" numFmtId="0" xfId="0" applyAlignment="1" applyFont="1">
      <alignment vertical="center"/>
    </xf>
    <xf borderId="0" fillId="0" fontId="1" numFmtId="0" xfId="0" applyAlignment="1" applyFont="1">
      <alignment horizontal="left" vertical="center"/>
    </xf>
    <xf borderId="0" fillId="0" fontId="11" numFmtId="0" xfId="0" applyAlignment="1" applyFont="1">
      <alignment horizontal="left" vertical="center"/>
    </xf>
    <xf borderId="0" fillId="0" fontId="20" numFmtId="164" xfId="0" applyAlignment="1" applyFont="1" applyNumberFormat="1">
      <alignment vertical="center"/>
    </xf>
    <xf borderId="0" fillId="0" fontId="21" numFmtId="14" xfId="0" applyAlignment="1" applyFont="1" applyNumberFormat="1">
      <alignment horizontal="center" vertical="center"/>
    </xf>
    <xf borderId="26" fillId="3" fontId="4" numFmtId="164" xfId="0" applyAlignment="1" applyBorder="1" applyFont="1" applyNumberFormat="1">
      <alignment horizontal="center" vertical="center"/>
    </xf>
    <xf borderId="0" fillId="0" fontId="8" numFmtId="164" xfId="0" applyAlignment="1" applyFont="1" applyNumberFormat="1">
      <alignment horizontal="center" vertical="center"/>
    </xf>
    <xf borderId="27" fillId="2" fontId="28" numFmtId="0" xfId="0" applyAlignment="1" applyBorder="1" applyFont="1">
      <alignment horizontal="center" readingOrder="0" shrinkToFit="0" vertical="center" wrapText="1"/>
    </xf>
    <xf borderId="27" fillId="2" fontId="28" numFmtId="0" xfId="0" applyAlignment="1" applyBorder="1" applyFont="1">
      <alignment horizontal="center" shrinkToFit="0" vertical="center" wrapText="1"/>
    </xf>
    <xf borderId="27" fillId="2" fontId="29" numFmtId="164" xfId="0" applyAlignment="1" applyBorder="1" applyFont="1" applyNumberFormat="1">
      <alignment horizontal="center" shrinkToFit="0" vertical="center" wrapText="1"/>
    </xf>
    <xf borderId="27" fillId="2" fontId="30" numFmtId="14" xfId="0" applyAlignment="1" applyBorder="1" applyFont="1" applyNumberFormat="1">
      <alignment horizontal="center" shrinkToFit="0" vertical="center" wrapText="1"/>
    </xf>
    <xf borderId="27" fillId="2" fontId="31" numFmtId="4" xfId="0" applyAlignment="1" applyBorder="1" applyFont="1" applyNumberFormat="1">
      <alignment horizontal="center" shrinkToFit="0" vertical="center" wrapText="1"/>
    </xf>
    <xf borderId="28" fillId="2" fontId="32" numFmtId="0" xfId="0" applyAlignment="1" applyBorder="1" applyFont="1">
      <alignment horizontal="center" shrinkToFit="0" vertical="center" wrapText="1"/>
    </xf>
    <xf borderId="29" fillId="3" fontId="28" numFmtId="164" xfId="0" applyAlignment="1" applyBorder="1" applyFont="1" applyNumberFormat="1">
      <alignment horizontal="center" shrinkToFit="0" vertical="center" wrapText="1"/>
    </xf>
    <xf borderId="22" fillId="0" fontId="5" numFmtId="0" xfId="0" applyBorder="1" applyFont="1"/>
    <xf borderId="29" fillId="4" fontId="28" numFmtId="164" xfId="0" applyAlignment="1" applyBorder="1" applyFont="1" applyNumberFormat="1">
      <alignment horizontal="center" shrinkToFit="0" vertical="center" wrapText="1"/>
    </xf>
    <xf borderId="29" fillId="5" fontId="28" numFmtId="164" xfId="0" applyAlignment="1" applyBorder="1" applyFont="1" applyNumberFormat="1">
      <alignment horizontal="center" shrinkToFit="0" vertical="center" wrapText="1"/>
    </xf>
    <xf borderId="7" fillId="0" fontId="28" numFmtId="0" xfId="0" applyAlignment="1" applyBorder="1" applyFont="1">
      <alignment horizontal="center" shrinkToFit="0" vertical="center" wrapText="1"/>
    </xf>
    <xf borderId="0" fillId="0" fontId="6" numFmtId="4" xfId="0" applyAlignment="1" applyFont="1" applyNumberFormat="1">
      <alignment horizontal="center" shrinkToFit="0" vertical="center" wrapText="1"/>
    </xf>
    <xf borderId="0" fillId="0" fontId="7" numFmtId="166" xfId="0" applyAlignment="1" applyFont="1" applyNumberFormat="1">
      <alignment horizontal="center" shrinkToFit="0" vertical="center" wrapText="1"/>
    </xf>
    <xf borderId="17" fillId="0" fontId="5" numFmtId="0" xfId="0" applyBorder="1" applyFont="1"/>
    <xf borderId="30" fillId="0" fontId="5" numFmtId="0" xfId="0" applyBorder="1" applyFont="1"/>
    <xf borderId="22" fillId="3" fontId="33" numFmtId="164" xfId="0" applyAlignment="1" applyBorder="1" applyFont="1" applyNumberFormat="1">
      <alignment horizontal="center" shrinkToFit="0" vertical="center" wrapText="1"/>
    </xf>
    <xf borderId="31" fillId="3" fontId="33" numFmtId="164" xfId="0" applyAlignment="1" applyBorder="1" applyFont="1" applyNumberFormat="1">
      <alignment horizontal="center" readingOrder="0" shrinkToFit="0" vertical="center" wrapText="1"/>
    </xf>
    <xf borderId="22" fillId="4" fontId="34" numFmtId="164" xfId="0" applyAlignment="1" applyBorder="1" applyFont="1" applyNumberFormat="1">
      <alignment horizontal="center" shrinkToFit="0" vertical="center" wrapText="1"/>
    </xf>
    <xf borderId="31" fillId="4" fontId="34" numFmtId="164" xfId="0" applyAlignment="1" applyBorder="1" applyFont="1" applyNumberFormat="1">
      <alignment horizontal="center" shrinkToFit="0" vertical="center" wrapText="1"/>
    </xf>
    <xf borderId="22" fillId="5" fontId="34" numFmtId="164" xfId="0" applyAlignment="1" applyBorder="1" applyFont="1" applyNumberFormat="1">
      <alignment horizontal="center" shrinkToFit="0" vertical="center" wrapText="1"/>
    </xf>
    <xf borderId="31" fillId="5" fontId="19" numFmtId="164" xfId="0" applyAlignment="1" applyBorder="1" applyFont="1" applyNumberFormat="1">
      <alignment horizontal="center" shrinkToFit="0" vertical="center" wrapText="1"/>
    </xf>
    <xf borderId="16" fillId="8" fontId="19" numFmtId="0" xfId="0" applyAlignment="1" applyBorder="1" applyFill="1" applyFont="1">
      <alignment vertical="center"/>
    </xf>
    <xf borderId="16" fillId="8" fontId="19" numFmtId="0" xfId="0" applyAlignment="1" applyBorder="1" applyFont="1">
      <alignment horizontal="left" shrinkToFit="0" vertical="center" wrapText="1"/>
    </xf>
    <xf borderId="16" fillId="8" fontId="19" numFmtId="0" xfId="0" applyAlignment="1" applyBorder="1" applyFont="1">
      <alignment shrinkToFit="0" vertical="center" wrapText="1"/>
    </xf>
    <xf borderId="16" fillId="8" fontId="19" numFmtId="0" xfId="0" applyAlignment="1" applyBorder="1" applyFont="1">
      <alignment horizontal="left" vertical="center"/>
    </xf>
    <xf borderId="16" fillId="8" fontId="35" numFmtId="164" xfId="0" applyAlignment="1" applyBorder="1" applyFont="1" applyNumberFormat="1">
      <alignment vertical="center"/>
    </xf>
    <xf borderId="16" fillId="8" fontId="28" numFmtId="0" xfId="0" applyAlignment="1" applyBorder="1" applyFont="1">
      <alignment horizontal="center" vertical="center"/>
    </xf>
    <xf borderId="32" fillId="8" fontId="19" numFmtId="4" xfId="0" applyAlignment="1" applyBorder="1" applyFont="1" applyNumberFormat="1">
      <alignment vertical="center"/>
    </xf>
    <xf borderId="16" fillId="8" fontId="36" numFmtId="4" xfId="0" applyAlignment="1" applyBorder="1" applyFont="1" applyNumberFormat="1">
      <alignment vertical="center"/>
    </xf>
    <xf borderId="31" fillId="8" fontId="37" numFmtId="0" xfId="0" applyAlignment="1" applyBorder="1" applyFont="1">
      <alignment vertical="center"/>
    </xf>
    <xf borderId="22" fillId="8" fontId="28" numFmtId="164" xfId="0" applyAlignment="1" applyBorder="1" applyFont="1" applyNumberFormat="1">
      <alignment horizontal="center" vertical="center"/>
    </xf>
    <xf borderId="31" fillId="8" fontId="28" numFmtId="164" xfId="0" applyAlignment="1" applyBorder="1" applyFont="1" applyNumberFormat="1">
      <alignment horizontal="center" vertical="center"/>
    </xf>
    <xf borderId="22" fillId="8" fontId="19" numFmtId="164" xfId="0" applyAlignment="1" applyBorder="1" applyFont="1" applyNumberFormat="1">
      <alignment horizontal="center" vertical="center"/>
    </xf>
    <xf borderId="31" fillId="8" fontId="19" numFmtId="164" xfId="0" applyAlignment="1" applyBorder="1" applyFont="1" applyNumberFormat="1">
      <alignment horizontal="center" vertical="center"/>
    </xf>
    <xf borderId="22" fillId="0" fontId="28" numFmtId="0" xfId="0" applyAlignment="1" applyBorder="1" applyFont="1">
      <alignment vertical="center"/>
    </xf>
    <xf borderId="0" fillId="0" fontId="14" numFmtId="4" xfId="0" applyFont="1" applyNumberFormat="1"/>
    <xf borderId="0" fillId="0" fontId="38" numFmtId="166" xfId="0" applyFont="1" applyNumberFormat="1"/>
    <xf borderId="16" fillId="0" fontId="19" numFmtId="0" xfId="0" applyAlignment="1" applyBorder="1" applyFont="1">
      <alignment vertical="center"/>
    </xf>
    <xf borderId="16" fillId="0" fontId="19" numFmtId="0" xfId="0" applyAlignment="1" applyBorder="1" applyFont="1">
      <alignment horizontal="left"/>
    </xf>
    <xf borderId="16" fillId="0" fontId="39" numFmtId="0" xfId="0" applyAlignment="1" applyBorder="1" applyFont="1">
      <alignment horizontal="left" shrinkToFit="0" vertical="center" wrapText="1"/>
    </xf>
    <xf borderId="16" fillId="0" fontId="35" numFmtId="164" xfId="0" applyAlignment="1" applyBorder="1" applyFont="1" applyNumberFormat="1">
      <alignment vertical="center"/>
    </xf>
    <xf borderId="16" fillId="0" fontId="40" numFmtId="165" xfId="0" applyAlignment="1" applyBorder="1" applyFont="1" applyNumberFormat="1">
      <alignment horizontal="center" vertical="center"/>
    </xf>
    <xf borderId="16" fillId="0" fontId="19" numFmtId="4" xfId="0" applyAlignment="1" applyBorder="1" applyFont="1" applyNumberFormat="1">
      <alignment vertical="center"/>
    </xf>
    <xf borderId="16" fillId="0" fontId="36" numFmtId="4" xfId="0" applyAlignment="1" applyBorder="1" applyFont="1" applyNumberFormat="1">
      <alignment vertical="center"/>
    </xf>
    <xf borderId="31" fillId="0" fontId="41" numFmtId="165" xfId="0" applyAlignment="1" applyBorder="1" applyFont="1" applyNumberFormat="1">
      <alignment vertical="center"/>
    </xf>
    <xf borderId="22" fillId="3" fontId="28" numFmtId="164" xfId="0" applyAlignment="1" applyBorder="1" applyFont="1" applyNumberFormat="1">
      <alignment horizontal="center" vertical="center"/>
    </xf>
    <xf borderId="31" fillId="3" fontId="28" numFmtId="164" xfId="0" applyAlignment="1" applyBorder="1" applyFont="1" applyNumberFormat="1">
      <alignment horizontal="center" vertical="center"/>
    </xf>
    <xf borderId="22" fillId="0" fontId="19" numFmtId="164" xfId="0" applyAlignment="1" applyBorder="1" applyFont="1" applyNumberFormat="1">
      <alignment horizontal="center" vertical="center"/>
    </xf>
    <xf borderId="31" fillId="0" fontId="19" numFmtId="164" xfId="0" applyAlignment="1" applyBorder="1" applyFont="1" applyNumberFormat="1">
      <alignment horizontal="center" vertical="center"/>
    </xf>
    <xf borderId="0" fillId="0" fontId="13" numFmtId="4" xfId="0" applyFont="1" applyNumberFormat="1"/>
    <xf borderId="16" fillId="0" fontId="39" numFmtId="0" xfId="0" applyAlignment="1" applyBorder="1" applyFont="1">
      <alignment horizontal="center" shrinkToFit="0" vertical="center" wrapText="1"/>
    </xf>
    <xf borderId="16" fillId="0" fontId="19" numFmtId="4" xfId="0" applyAlignment="1" applyBorder="1" applyFont="1" applyNumberFormat="1">
      <alignment horizontal="right" vertical="center"/>
    </xf>
    <xf borderId="16" fillId="0" fontId="36" numFmtId="4" xfId="0" applyAlignment="1" applyBorder="1" applyFont="1" applyNumberFormat="1">
      <alignment horizontal="right" vertical="center"/>
    </xf>
    <xf borderId="22" fillId="0" fontId="19" numFmtId="0" xfId="0" applyAlignment="1" applyBorder="1" applyFont="1">
      <alignment vertical="center"/>
    </xf>
    <xf borderId="16" fillId="0" fontId="19" numFmtId="0" xfId="0" applyAlignment="1" applyBorder="1" applyFont="1">
      <alignment shrinkToFit="0" vertical="center" wrapText="1"/>
    </xf>
    <xf borderId="32" fillId="0" fontId="19" numFmtId="4" xfId="0" applyAlignment="1" applyBorder="1" applyFont="1" applyNumberFormat="1">
      <alignment vertical="center"/>
    </xf>
    <xf borderId="16" fillId="8" fontId="40" numFmtId="165" xfId="0" applyAlignment="1" applyBorder="1" applyFont="1" applyNumberFormat="1">
      <alignment horizontal="center" vertical="center"/>
    </xf>
    <xf borderId="22" fillId="7" fontId="19" numFmtId="0" xfId="0" applyAlignment="1" applyBorder="1" applyFont="1">
      <alignment vertical="center"/>
    </xf>
    <xf borderId="0" fillId="7" fontId="14" numFmtId="4" xfId="0" applyFont="1" applyNumberFormat="1"/>
    <xf borderId="0" fillId="7" fontId="38" numFmtId="166" xfId="0" applyFont="1" applyNumberFormat="1"/>
    <xf borderId="0" fillId="7" fontId="38" numFmtId="0" xfId="0" applyFont="1"/>
    <xf borderId="16" fillId="0" fontId="28" numFmtId="0" xfId="0" applyAlignment="1" applyBorder="1" applyFont="1">
      <alignment horizontal="left" shrinkToFit="0" vertical="center" wrapText="1"/>
    </xf>
    <xf borderId="16" fillId="0" fontId="19" numFmtId="0" xfId="0" applyBorder="1" applyFont="1"/>
    <xf borderId="16" fillId="0" fontId="35" numFmtId="164" xfId="0" applyAlignment="1" applyBorder="1" applyFont="1" applyNumberFormat="1">
      <alignment horizontal="right"/>
    </xf>
    <xf borderId="16" fillId="0" fontId="40" numFmtId="165" xfId="0" applyAlignment="1" applyBorder="1" applyFont="1" applyNumberFormat="1">
      <alignment horizontal="center"/>
    </xf>
    <xf borderId="22" fillId="0" fontId="19" numFmtId="0" xfId="0" applyBorder="1" applyFont="1"/>
    <xf borderId="0" fillId="0" fontId="13" numFmtId="4" xfId="0" applyAlignment="1" applyFont="1" applyNumberFormat="1">
      <alignment horizontal="right" vertical="bottom"/>
    </xf>
    <xf borderId="0" fillId="0" fontId="12" numFmtId="166" xfId="0" applyAlignment="1" applyFont="1" applyNumberFormat="1">
      <alignment horizontal="right" vertical="bottom"/>
    </xf>
    <xf borderId="0" fillId="0" fontId="12" numFmtId="0" xfId="0" applyAlignment="1" applyFont="1">
      <alignment vertical="bottom"/>
    </xf>
    <xf borderId="16" fillId="0" fontId="19" numFmtId="4" xfId="0" applyBorder="1" applyFont="1" applyNumberFormat="1"/>
    <xf borderId="16" fillId="0" fontId="19" numFmtId="164" xfId="0" applyBorder="1" applyFont="1" applyNumberFormat="1"/>
    <xf borderId="16" fillId="0" fontId="19" numFmtId="0" xfId="0" applyAlignment="1" applyBorder="1" applyFont="1">
      <alignment horizontal="left" vertical="center"/>
    </xf>
    <xf borderId="16" fillId="0" fontId="42" numFmtId="4" xfId="0" applyAlignment="1" applyBorder="1" applyFont="1" applyNumberFormat="1">
      <alignment vertical="center"/>
    </xf>
    <xf borderId="16" fillId="0" fontId="43" numFmtId="0" xfId="0" applyAlignment="1" applyBorder="1" applyFont="1">
      <alignment horizontal="left" vertical="center"/>
    </xf>
    <xf borderId="16" fillId="0" fontId="43" numFmtId="0" xfId="0" applyAlignment="1" applyBorder="1" applyFont="1">
      <alignment horizontal="left" shrinkToFit="0" vertical="center" wrapText="1"/>
    </xf>
    <xf borderId="22" fillId="0" fontId="19" numFmtId="4" xfId="0" applyAlignment="1" applyBorder="1" applyFont="1" applyNumberFormat="1">
      <alignment vertical="center"/>
    </xf>
    <xf borderId="22" fillId="0" fontId="36" numFmtId="4" xfId="0" applyAlignment="1" applyBorder="1" applyFont="1" applyNumberFormat="1">
      <alignment vertical="center"/>
    </xf>
    <xf borderId="27" fillId="0" fontId="28" numFmtId="0" xfId="0" applyAlignment="1" applyBorder="1" applyFont="1">
      <alignment horizontal="left" shrinkToFit="0" vertical="center" wrapText="1"/>
    </xf>
    <xf borderId="32" fillId="0" fontId="43" numFmtId="4" xfId="0" applyAlignment="1" applyBorder="1" applyFont="1" applyNumberFormat="1">
      <alignment vertical="center"/>
    </xf>
    <xf borderId="33" fillId="0" fontId="5" numFmtId="0" xfId="0" applyBorder="1" applyFont="1"/>
    <xf borderId="16" fillId="0" fontId="44" numFmtId="4" xfId="0" applyAlignment="1" applyBorder="1" applyFont="1" applyNumberFormat="1">
      <alignment vertical="center"/>
    </xf>
    <xf borderId="16" fillId="0" fontId="40" numFmtId="0" xfId="0" applyAlignment="1" applyBorder="1" applyFont="1">
      <alignment horizontal="center" vertical="center"/>
    </xf>
    <xf borderId="32" fillId="0" fontId="44" numFmtId="4" xfId="0" applyAlignment="1" applyBorder="1" applyFont="1" applyNumberFormat="1">
      <alignment vertical="center"/>
    </xf>
    <xf borderId="16" fillId="8" fontId="28" numFmtId="0" xfId="0" applyAlignment="1" applyBorder="1" applyFont="1">
      <alignment horizontal="left" shrinkToFit="0" vertical="center" wrapText="1"/>
    </xf>
    <xf borderId="16" fillId="8" fontId="19" numFmtId="4" xfId="0" applyAlignment="1" applyBorder="1" applyFont="1" applyNumberFormat="1">
      <alignment vertical="center"/>
    </xf>
    <xf borderId="22" fillId="8" fontId="19" numFmtId="0" xfId="0" applyAlignment="1" applyBorder="1" applyFont="1">
      <alignment vertical="center"/>
    </xf>
    <xf borderId="0" fillId="8" fontId="14" numFmtId="4" xfId="0" applyFont="1" applyNumberFormat="1"/>
    <xf borderId="0" fillId="8" fontId="38" numFmtId="166" xfId="0" applyFont="1" applyNumberFormat="1"/>
    <xf borderId="0" fillId="8" fontId="38" numFmtId="0" xfId="0" applyFont="1"/>
    <xf borderId="16" fillId="8" fontId="28" numFmtId="0" xfId="0" applyAlignment="1" applyBorder="1" applyFont="1">
      <alignment vertical="center"/>
    </xf>
    <xf borderId="16" fillId="8" fontId="28" numFmtId="0" xfId="0" applyAlignment="1" applyBorder="1" applyFont="1">
      <alignment shrinkToFit="0" vertical="center" wrapText="1"/>
    </xf>
    <xf borderId="16" fillId="8" fontId="45" numFmtId="164" xfId="0" applyAlignment="1" applyBorder="1" applyFont="1" applyNumberFormat="1">
      <alignment vertical="center"/>
    </xf>
    <xf borderId="16" fillId="8" fontId="30" numFmtId="165" xfId="0" applyAlignment="1" applyBorder="1" applyFont="1" applyNumberFormat="1">
      <alignment horizontal="center" vertical="center"/>
    </xf>
    <xf borderId="16" fillId="8" fontId="28" numFmtId="4" xfId="0" applyAlignment="1" applyBorder="1" applyFont="1" applyNumberFormat="1">
      <alignment vertical="center"/>
    </xf>
    <xf borderId="16" fillId="8" fontId="46" numFmtId="4" xfId="0" applyAlignment="1" applyBorder="1" applyFont="1" applyNumberFormat="1">
      <alignment vertical="center"/>
    </xf>
    <xf borderId="22" fillId="8" fontId="28" numFmtId="0" xfId="0" applyAlignment="1" applyBorder="1" applyFont="1">
      <alignment vertical="center"/>
    </xf>
    <xf borderId="0" fillId="8" fontId="6" numFmtId="4" xfId="0" applyFont="1" applyNumberFormat="1"/>
    <xf borderId="0" fillId="8" fontId="47" numFmtId="166" xfId="0" applyFont="1" applyNumberFormat="1"/>
    <xf borderId="0" fillId="8" fontId="47" numFmtId="0" xfId="0" applyFont="1"/>
    <xf borderId="16" fillId="0" fontId="34" numFmtId="0" xfId="0" applyAlignment="1" applyBorder="1" applyFont="1">
      <alignment horizontal="left" shrinkToFit="0" vertical="center" wrapText="1"/>
    </xf>
    <xf borderId="16" fillId="8" fontId="43" numFmtId="0" xfId="0" applyAlignment="1" applyBorder="1" applyFont="1">
      <alignment horizontal="left" vertical="center"/>
    </xf>
    <xf borderId="16" fillId="9" fontId="36" numFmtId="4" xfId="0" applyAlignment="1" applyBorder="1" applyFill="1" applyFont="1" applyNumberFormat="1">
      <alignment vertical="center"/>
    </xf>
    <xf borderId="16" fillId="0" fontId="19" numFmtId="164" xfId="0" applyAlignment="1" applyBorder="1" applyFont="1" applyNumberFormat="1">
      <alignment horizontal="left" vertical="center"/>
    </xf>
    <xf borderId="16" fillId="7" fontId="19" numFmtId="0" xfId="0" applyAlignment="1" applyBorder="1" applyFont="1">
      <alignment horizontal="left" shrinkToFit="0" vertical="center" wrapText="1"/>
    </xf>
    <xf borderId="16" fillId="8" fontId="43" numFmtId="0" xfId="0" applyBorder="1" applyFont="1"/>
    <xf borderId="16" fillId="10" fontId="19" numFmtId="4" xfId="0" applyAlignment="1" applyBorder="1" applyFill="1" applyFont="1" applyNumberFormat="1">
      <alignment vertical="center"/>
    </xf>
    <xf borderId="16" fillId="7" fontId="19" numFmtId="0" xfId="0" applyAlignment="1" applyBorder="1" applyFont="1">
      <alignment horizontal="left" vertical="center"/>
    </xf>
    <xf borderId="16" fillId="7" fontId="35" numFmtId="164" xfId="0" applyAlignment="1" applyBorder="1" applyFont="1" applyNumberFormat="1">
      <alignment vertical="center"/>
    </xf>
    <xf borderId="16" fillId="7" fontId="28" numFmtId="0" xfId="0" applyAlignment="1" applyBorder="1" applyFont="1">
      <alignment horizontal="center" vertical="center"/>
    </xf>
    <xf borderId="16" fillId="7" fontId="19" numFmtId="4" xfId="0" applyAlignment="1" applyBorder="1" applyFont="1" applyNumberFormat="1">
      <alignment vertical="center"/>
    </xf>
    <xf borderId="16" fillId="7" fontId="36" numFmtId="4" xfId="0" applyAlignment="1" applyBorder="1" applyFont="1" applyNumberFormat="1">
      <alignment vertical="center"/>
    </xf>
    <xf borderId="16" fillId="0" fontId="19" numFmtId="0" xfId="0" applyAlignment="1" applyBorder="1" applyFont="1">
      <alignment horizontal="left" shrinkToFit="0" vertical="bottom" wrapText="0"/>
    </xf>
    <xf borderId="16" fillId="9" fontId="43" numFmtId="4" xfId="0" applyAlignment="1" applyBorder="1" applyFont="1" applyNumberFormat="1">
      <alignment vertical="center"/>
    </xf>
    <xf borderId="16" fillId="8" fontId="43" numFmtId="4" xfId="0" applyAlignment="1" applyBorder="1" applyFont="1" applyNumberFormat="1">
      <alignment vertical="center"/>
    </xf>
    <xf borderId="22" fillId="8" fontId="12" numFmtId="4" xfId="0" applyAlignment="1" applyBorder="1" applyFont="1" applyNumberFormat="1">
      <alignment vertical="center"/>
    </xf>
    <xf borderId="32" fillId="8" fontId="48" numFmtId="165" xfId="0" applyAlignment="1" applyBorder="1" applyFont="1" applyNumberFormat="1">
      <alignment vertical="center"/>
    </xf>
    <xf borderId="0" fillId="8" fontId="13" numFmtId="0" xfId="0" applyAlignment="1" applyFont="1">
      <alignment vertical="center"/>
    </xf>
    <xf borderId="16" fillId="0" fontId="45" numFmtId="164" xfId="0" applyAlignment="1" applyBorder="1" applyFont="1" applyNumberFormat="1">
      <alignment horizontal="right" vertical="center"/>
    </xf>
    <xf borderId="16" fillId="0" fontId="40" numFmtId="14" xfId="0" applyAlignment="1" applyBorder="1" applyFont="1" applyNumberFormat="1">
      <alignment horizontal="center" vertical="center"/>
    </xf>
    <xf borderId="16" fillId="0" fontId="45" numFmtId="164" xfId="0" applyAlignment="1" applyBorder="1" applyFont="1" applyNumberFormat="1">
      <alignment horizontal="right" shrinkToFit="0" vertical="center" wrapText="1"/>
    </xf>
    <xf borderId="16" fillId="0" fontId="43" numFmtId="49" xfId="0" applyAlignment="1" applyBorder="1" applyFont="1" applyNumberFormat="1">
      <alignment horizontal="left" shrinkToFit="0" vertical="center" wrapText="1"/>
    </xf>
    <xf borderId="16" fillId="0" fontId="43" numFmtId="49" xfId="0" applyAlignment="1" applyBorder="1" applyFont="1" applyNumberFormat="1">
      <alignment horizontal="left" vertical="center"/>
    </xf>
    <xf borderId="16" fillId="0" fontId="19" numFmtId="49" xfId="0" applyAlignment="1" applyBorder="1" applyFont="1" applyNumberFormat="1">
      <alignment horizontal="left" shrinkToFit="0" vertical="center" wrapText="1"/>
    </xf>
    <xf borderId="0" fillId="0" fontId="14" numFmtId="4" xfId="0" applyAlignment="1" applyFont="1" applyNumberFormat="1">
      <alignment vertical="center"/>
    </xf>
    <xf borderId="0" fillId="0" fontId="13" numFmtId="166" xfId="0" applyAlignment="1" applyFont="1" applyNumberFormat="1">
      <alignment vertical="center"/>
    </xf>
    <xf borderId="16" fillId="7" fontId="45" numFmtId="164" xfId="0" applyAlignment="1" applyBorder="1" applyFont="1" applyNumberFormat="1">
      <alignment horizontal="right" vertical="center"/>
    </xf>
    <xf borderId="32" fillId="0" fontId="49" numFmtId="4" xfId="0" applyAlignment="1" applyBorder="1" applyFont="1" applyNumberFormat="1">
      <alignment horizontal="right" vertical="center"/>
    </xf>
    <xf borderId="31" fillId="0" fontId="41" numFmtId="14" xfId="0" applyAlignment="1" applyBorder="1" applyFont="1" applyNumberFormat="1">
      <alignment horizontal="right" vertical="center"/>
    </xf>
    <xf borderId="16" fillId="0" fontId="28" numFmtId="49" xfId="0" applyAlignment="1" applyBorder="1" applyFont="1" applyNumberFormat="1">
      <alignment shrinkToFit="0" wrapText="1"/>
    </xf>
    <xf borderId="16" fillId="0" fontId="19" numFmtId="49" xfId="0" applyAlignment="1" applyBorder="1" applyFont="1" applyNumberFormat="1">
      <alignment shrinkToFit="0" wrapText="1"/>
    </xf>
    <xf borderId="16" fillId="0" fontId="12" numFmtId="0" xfId="0" applyBorder="1" applyFont="1"/>
    <xf borderId="16" fillId="0" fontId="12" numFmtId="164" xfId="0" applyBorder="1" applyFont="1" applyNumberFormat="1"/>
    <xf borderId="16" fillId="0" fontId="12" numFmtId="14" xfId="0" applyBorder="1" applyFont="1" applyNumberFormat="1"/>
    <xf borderId="16" fillId="0" fontId="49" numFmtId="4" xfId="0" applyAlignment="1" applyBorder="1" applyFont="1" applyNumberFormat="1">
      <alignment horizontal="right"/>
    </xf>
    <xf borderId="16" fillId="0" fontId="36" numFmtId="4" xfId="0" applyAlignment="1" applyBorder="1" applyFont="1" applyNumberFormat="1">
      <alignment horizontal="center" vertical="center"/>
    </xf>
    <xf borderId="16" fillId="0" fontId="28" numFmtId="49" xfId="0" applyAlignment="1" applyBorder="1" applyFont="1" applyNumberFormat="1">
      <alignment horizontal="left" shrinkToFit="0" vertical="center" wrapText="1"/>
    </xf>
    <xf borderId="32" fillId="0" fontId="49" numFmtId="4" xfId="0" applyAlignment="1" applyBorder="1" applyFont="1" applyNumberFormat="1">
      <alignment horizontal="center" vertical="center"/>
    </xf>
    <xf borderId="31" fillId="0" fontId="41" numFmtId="14" xfId="0" applyAlignment="1" applyBorder="1" applyFont="1" applyNumberFormat="1">
      <alignment horizontal="center" vertical="center"/>
    </xf>
    <xf borderId="16" fillId="0" fontId="32" numFmtId="0" xfId="0" applyAlignment="1" applyBorder="1" applyFont="1">
      <alignment horizontal="left" shrinkToFit="1" vertical="center" wrapText="0"/>
    </xf>
    <xf borderId="16" fillId="0" fontId="32" numFmtId="49" xfId="0" applyAlignment="1" applyBorder="1" applyFont="1" applyNumberFormat="1">
      <alignment horizontal="left" vertical="center"/>
    </xf>
    <xf borderId="16" fillId="0" fontId="32" numFmtId="49" xfId="0" applyAlignment="1" applyBorder="1" applyFont="1" applyNumberFormat="1">
      <alignment horizontal="left" shrinkToFit="0" vertical="center" wrapText="1"/>
    </xf>
    <xf borderId="16" fillId="0" fontId="28" numFmtId="0" xfId="0" applyAlignment="1" applyBorder="1" applyFont="1">
      <alignment horizontal="left" vertical="center"/>
    </xf>
    <xf borderId="16" fillId="0" fontId="50" numFmtId="0" xfId="0" applyAlignment="1" applyBorder="1" applyFont="1">
      <alignment horizontal="left" shrinkToFit="0" vertical="center" wrapText="1"/>
    </xf>
    <xf borderId="16" fillId="0" fontId="45" numFmtId="164" xfId="0" applyAlignment="1" applyBorder="1" applyFont="1" applyNumberFormat="1">
      <alignment horizontal="center" shrinkToFit="0" vertical="center" wrapText="1"/>
    </xf>
    <xf borderId="16" fillId="7" fontId="28" numFmtId="0" xfId="0" applyAlignment="1" applyBorder="1" applyFont="1">
      <alignment horizontal="left" vertical="center"/>
    </xf>
    <xf borderId="16" fillId="0" fontId="28" numFmtId="49" xfId="0" applyAlignment="1" applyBorder="1" applyFont="1" applyNumberFormat="1">
      <alignment shrinkToFit="0" vertical="center" wrapText="1"/>
    </xf>
    <xf borderId="16" fillId="0" fontId="32" numFmtId="49" xfId="0" applyAlignment="1" applyBorder="1" applyFont="1" applyNumberFormat="1">
      <alignment vertical="center"/>
    </xf>
    <xf borderId="16" fillId="0" fontId="28" numFmtId="0" xfId="0" applyAlignment="1" applyBorder="1" applyFont="1">
      <alignment shrinkToFit="0" vertical="center" wrapText="1"/>
    </xf>
    <xf borderId="0" fillId="0" fontId="13" numFmtId="166" xfId="0" applyFont="1" applyNumberFormat="1"/>
    <xf borderId="16" fillId="0" fontId="28" numFmtId="49" xfId="0" applyAlignment="1" applyBorder="1" applyFont="1" applyNumberFormat="1">
      <alignment horizontal="left" vertical="center"/>
    </xf>
    <xf borderId="16" fillId="0" fontId="42" numFmtId="0" xfId="0" applyAlignment="1" applyBorder="1" applyFont="1">
      <alignment horizontal="left" shrinkToFit="0" vertical="center" wrapText="1"/>
    </xf>
    <xf borderId="16" fillId="0" fontId="19" numFmtId="49" xfId="0" applyAlignment="1" applyBorder="1" applyFont="1" applyNumberFormat="1">
      <alignment horizontal="left" vertical="center"/>
    </xf>
    <xf borderId="16" fillId="0" fontId="51" numFmtId="49" xfId="0" applyAlignment="1" applyBorder="1" applyFont="1" applyNumberFormat="1">
      <alignment horizontal="left" vertical="center"/>
    </xf>
    <xf borderId="16" fillId="0" fontId="45" numFmtId="164" xfId="0" applyAlignment="1" applyBorder="1" applyFont="1" applyNumberFormat="1">
      <alignment horizontal="center" vertical="center"/>
    </xf>
    <xf borderId="16" fillId="0" fontId="51" numFmtId="49" xfId="0" applyAlignment="1" applyBorder="1" applyFont="1" applyNumberFormat="1">
      <alignment horizontal="left" shrinkToFit="0" vertical="center" wrapText="1"/>
    </xf>
    <xf borderId="16" fillId="0" fontId="45" numFmtId="4" xfId="0" applyAlignment="1" applyBorder="1" applyFont="1" applyNumberFormat="1">
      <alignment horizontal="right" vertical="center"/>
    </xf>
    <xf borderId="16" fillId="0" fontId="45" numFmtId="4" xfId="0" applyAlignment="1" applyBorder="1" applyFont="1" applyNumberFormat="1">
      <alignment horizontal="right" shrinkToFit="0" vertical="center" wrapText="1"/>
    </xf>
    <xf borderId="16" fillId="0" fontId="28" numFmtId="0" xfId="0" applyAlignment="1" applyBorder="1" applyFont="1">
      <alignment vertical="center"/>
    </xf>
    <xf borderId="16" fillId="0" fontId="19" numFmtId="49" xfId="0" applyAlignment="1" applyBorder="1" applyFont="1" applyNumberFormat="1">
      <alignment shrinkToFit="0" vertical="center" wrapText="1"/>
    </xf>
    <xf borderId="16" fillId="0" fontId="52" numFmtId="4" xfId="0" applyAlignment="1" applyBorder="1" applyFont="1" applyNumberFormat="1">
      <alignment horizontal="right" shrinkToFit="0" vertical="center" wrapText="1"/>
    </xf>
    <xf borderId="16" fillId="0" fontId="53" numFmtId="0" xfId="0" applyAlignment="1" applyBorder="1" applyFont="1">
      <alignment horizontal="left" shrinkToFit="0" vertical="center" wrapText="1"/>
    </xf>
    <xf borderId="16" fillId="0" fontId="43" numFmtId="0" xfId="0" applyAlignment="1" applyBorder="1" applyFont="1">
      <alignment horizontal="left" shrinkToFit="1" vertical="center" wrapText="0"/>
    </xf>
    <xf borderId="16" fillId="7" fontId="28" numFmtId="0" xfId="0" applyAlignment="1" applyBorder="1" applyFont="1">
      <alignment horizontal="left" shrinkToFit="0" vertical="center" wrapText="1"/>
    </xf>
    <xf borderId="16" fillId="7" fontId="45" numFmtId="164" xfId="0" applyAlignment="1" applyBorder="1" applyFont="1" applyNumberFormat="1">
      <alignment horizontal="center" shrinkToFit="0" vertical="center" wrapText="1"/>
    </xf>
    <xf borderId="16" fillId="0" fontId="45" numFmtId="164" xfId="0" applyAlignment="1" applyBorder="1" applyFont="1" applyNumberFormat="1">
      <alignment shrinkToFit="0" vertical="center" wrapText="1"/>
    </xf>
    <xf borderId="16" fillId="0" fontId="45" numFmtId="164" xfId="0" applyAlignment="1" applyBorder="1" applyFont="1" applyNumberFormat="1">
      <alignment vertical="center"/>
    </xf>
    <xf borderId="16" fillId="0" fontId="1" numFmtId="0" xfId="0" applyAlignment="1" applyBorder="1" applyFont="1">
      <alignment vertical="center"/>
    </xf>
    <xf borderId="16" fillId="0" fontId="54" numFmtId="164" xfId="0" applyAlignment="1" applyBorder="1" applyFont="1" applyNumberFormat="1">
      <alignment vertical="center"/>
    </xf>
    <xf borderId="24" fillId="0" fontId="55" numFmtId="14" xfId="0" applyAlignment="1" applyBorder="1" applyFont="1" applyNumberFormat="1">
      <alignment horizontal="center" vertical="center"/>
    </xf>
    <xf borderId="32" fillId="0" fontId="21" numFmtId="4" xfId="0" applyAlignment="1" applyBorder="1" applyFont="1" applyNumberFormat="1">
      <alignment horizontal="center" vertical="center"/>
    </xf>
    <xf borderId="32" fillId="0" fontId="56" numFmtId="4" xfId="0" applyAlignment="1" applyBorder="1" applyFont="1" applyNumberFormat="1">
      <alignment horizontal="center" vertical="center"/>
    </xf>
    <xf borderId="31" fillId="0" fontId="48" numFmtId="14" xfId="0" applyAlignment="1" applyBorder="1" applyFont="1" applyNumberFormat="1">
      <alignment horizontal="center" vertical="center"/>
    </xf>
    <xf borderId="22" fillId="3" fontId="4" numFmtId="164" xfId="0" applyAlignment="1" applyBorder="1" applyFont="1" applyNumberFormat="1">
      <alignment horizontal="center" vertical="center"/>
    </xf>
    <xf borderId="31" fillId="3" fontId="4" numFmtId="164" xfId="0" applyAlignment="1" applyBorder="1" applyFont="1" applyNumberFormat="1">
      <alignment horizontal="center" vertical="center"/>
    </xf>
    <xf borderId="22" fillId="0" fontId="8" numFmtId="164" xfId="0" applyAlignment="1" applyBorder="1" applyFont="1" applyNumberFormat="1">
      <alignment horizontal="center" vertical="center"/>
    </xf>
    <xf borderId="31" fillId="0" fontId="8" numFmtId="164" xfId="0" applyAlignment="1" applyBorder="1" applyFont="1" applyNumberFormat="1">
      <alignment horizontal="center" vertical="center"/>
    </xf>
    <xf borderId="0" fillId="0" fontId="1" numFmtId="0" xfId="0" applyAlignment="1" applyFont="1">
      <alignment vertical="center"/>
    </xf>
    <xf borderId="0" fillId="0" fontId="54" numFmtId="164" xfId="0" applyAlignment="1" applyFont="1" applyNumberFormat="1">
      <alignment vertical="center"/>
    </xf>
    <xf borderId="0" fillId="0" fontId="55" numFmtId="14" xfId="0" applyAlignment="1" applyFont="1" applyNumberFormat="1">
      <alignment horizontal="center" vertical="center"/>
    </xf>
    <xf borderId="0" fillId="0" fontId="21" numFmtId="4" xfId="0" applyAlignment="1" applyFont="1" applyNumberFormat="1">
      <alignment horizontal="center" vertical="center"/>
    </xf>
    <xf borderId="0" fillId="0" fontId="56" numFmtId="4" xfId="0" applyAlignment="1" applyFont="1" applyNumberFormat="1">
      <alignment horizontal="center" vertical="center"/>
    </xf>
    <xf borderId="34" fillId="0" fontId="48" numFmtId="14" xfId="0" applyAlignment="1" applyBorder="1" applyFont="1" applyNumberFormat="1">
      <alignment horizontal="center" vertical="center"/>
    </xf>
    <xf borderId="35" fillId="3" fontId="4" numFmtId="164" xfId="0" applyAlignment="1" applyBorder="1" applyFont="1" applyNumberFormat="1">
      <alignment horizontal="center" vertical="center"/>
    </xf>
    <xf borderId="36" fillId="3" fontId="4" numFmtId="164" xfId="0" applyAlignment="1" applyBorder="1" applyFont="1" applyNumberFormat="1">
      <alignment horizontal="center" vertical="center"/>
    </xf>
    <xf borderId="34" fillId="0" fontId="8" numFmtId="164" xfId="0" applyAlignment="1" applyBorder="1" applyFont="1" applyNumberFormat="1">
      <alignment horizontal="center" vertical="center"/>
    </xf>
    <xf borderId="1" fillId="2" fontId="28" numFmtId="0" xfId="0" applyAlignment="1" applyBorder="1" applyFont="1">
      <alignment horizontal="center" shrinkToFit="0" vertical="center" wrapText="1"/>
    </xf>
    <xf borderId="2" fillId="2" fontId="28" numFmtId="0" xfId="0" applyAlignment="1" applyBorder="1" applyFont="1">
      <alignment horizontal="center" shrinkToFit="0" vertical="center" wrapText="1"/>
    </xf>
    <xf borderId="2" fillId="2" fontId="28" numFmtId="164" xfId="0" applyAlignment="1" applyBorder="1" applyFont="1" applyNumberFormat="1">
      <alignment horizontal="center" shrinkToFit="0" wrapText="1"/>
    </xf>
    <xf borderId="2" fillId="2" fontId="28" numFmtId="14" xfId="0" applyAlignment="1" applyBorder="1" applyFont="1" applyNumberFormat="1">
      <alignment horizontal="center" shrinkToFit="0" wrapText="1"/>
    </xf>
    <xf borderId="2" fillId="2" fontId="32" numFmtId="164" xfId="0" applyAlignment="1" applyBorder="1" applyFont="1" applyNumberFormat="1">
      <alignment horizontal="center" shrinkToFit="0" vertical="center" wrapText="1"/>
    </xf>
    <xf borderId="2" fillId="2" fontId="46" numFmtId="164" xfId="0" applyAlignment="1" applyBorder="1" applyFont="1" applyNumberFormat="1">
      <alignment horizontal="center" shrinkToFit="0" wrapText="1"/>
    </xf>
    <xf borderId="37" fillId="2" fontId="32" numFmtId="164" xfId="0" applyAlignment="1" applyBorder="1" applyFont="1" applyNumberFormat="1">
      <alignment horizontal="center" shrinkToFit="0" vertical="center" wrapText="1"/>
    </xf>
    <xf borderId="37" fillId="2" fontId="32" numFmtId="14" xfId="0" applyAlignment="1" applyBorder="1" applyFont="1" applyNumberFormat="1">
      <alignment horizontal="center" shrinkToFit="0" vertical="center" wrapText="1"/>
    </xf>
    <xf borderId="32" fillId="3" fontId="28" numFmtId="164" xfId="0" applyAlignment="1" applyBorder="1" applyFont="1" applyNumberFormat="1">
      <alignment horizontal="center" shrinkToFit="0" vertical="center" wrapText="1"/>
    </xf>
    <xf borderId="38" fillId="4" fontId="28" numFmtId="164" xfId="0" applyAlignment="1" applyBorder="1" applyFont="1" applyNumberFormat="1">
      <alignment horizontal="center" shrinkToFit="0" vertical="center" wrapText="1"/>
    </xf>
    <xf borderId="6" fillId="5" fontId="28" numFmtId="164" xfId="0" applyAlignment="1" applyBorder="1" applyFont="1" applyNumberFormat="1">
      <alignment horizontal="center" shrinkToFit="0" vertical="center" wrapText="1"/>
    </xf>
    <xf borderId="0" fillId="0" fontId="57" numFmtId="4" xfId="0" applyAlignment="1" applyFont="1" applyNumberFormat="1">
      <alignment horizontal="center" shrinkToFit="0" vertical="center" wrapText="1"/>
    </xf>
    <xf borderId="0" fillId="0" fontId="57" numFmtId="166" xfId="0" applyAlignment="1" applyFont="1" applyNumberFormat="1">
      <alignment horizontal="center" shrinkToFit="0" vertical="center" wrapText="1"/>
    </xf>
    <xf borderId="0" fillId="0" fontId="28" numFmtId="0" xfId="0" applyAlignment="1" applyFont="1">
      <alignment horizontal="center" shrinkToFit="0" vertical="center" wrapText="1"/>
    </xf>
    <xf borderId="39" fillId="0" fontId="5" numFmtId="0" xfId="0" applyBorder="1" applyFont="1"/>
    <xf borderId="40" fillId="3" fontId="33" numFmtId="164" xfId="0" applyAlignment="1" applyBorder="1" applyFont="1" applyNumberFormat="1">
      <alignment horizontal="center" readingOrder="0" shrinkToFit="0" vertical="center" wrapText="1"/>
    </xf>
    <xf borderId="40" fillId="3" fontId="33" numFmtId="164" xfId="0" applyAlignment="1" applyBorder="1" applyFont="1" applyNumberFormat="1">
      <alignment horizontal="center" shrinkToFit="0" vertical="center" wrapText="1"/>
    </xf>
    <xf borderId="41" fillId="4" fontId="34" numFmtId="164" xfId="0" applyAlignment="1" applyBorder="1" applyFont="1" applyNumberFormat="1">
      <alignment horizontal="center" shrinkToFit="0" vertical="center" wrapText="1"/>
    </xf>
    <xf borderId="12" fillId="4" fontId="34" numFmtId="164" xfId="0" applyAlignment="1" applyBorder="1" applyFont="1" applyNumberFormat="1">
      <alignment horizontal="center" shrinkToFit="0" vertical="center" wrapText="1"/>
    </xf>
    <xf borderId="13" fillId="5" fontId="34" numFmtId="164" xfId="0" applyAlignment="1" applyBorder="1" applyFont="1" applyNumberFormat="1">
      <alignment horizontal="center" shrinkToFit="0" vertical="center" wrapText="1"/>
    </xf>
    <xf borderId="12" fillId="5" fontId="34" numFmtId="164" xfId="0" applyAlignment="1" applyBorder="1" applyFont="1" applyNumberFormat="1">
      <alignment horizontal="center" shrinkToFit="0" vertical="center" wrapText="1"/>
    </xf>
    <xf borderId="15" fillId="8" fontId="19" numFmtId="0" xfId="0" applyAlignment="1" applyBorder="1" applyFont="1">
      <alignment shrinkToFit="0" vertical="center" wrapText="1"/>
    </xf>
    <xf borderId="17" fillId="8" fontId="19" numFmtId="0" xfId="0" applyAlignment="1" applyBorder="1" applyFont="1">
      <alignment horizontal="left" shrinkToFit="0" vertical="center" wrapText="1"/>
    </xf>
    <xf borderId="17" fillId="8" fontId="19" numFmtId="164" xfId="0" applyAlignment="1" applyBorder="1" applyFont="1" applyNumberFormat="1">
      <alignment horizontal="right" shrinkToFit="0" wrapText="1"/>
    </xf>
    <xf borderId="17" fillId="8" fontId="28" numFmtId="164" xfId="0" applyAlignment="1" applyBorder="1" applyFont="1" applyNumberFormat="1">
      <alignment shrinkToFit="0" wrapText="1"/>
    </xf>
    <xf borderId="32" fillId="8" fontId="43" numFmtId="164" xfId="0" applyAlignment="1" applyBorder="1" applyFont="1" applyNumberFormat="1">
      <alignment shrinkToFit="0" vertical="center" wrapText="1"/>
    </xf>
    <xf borderId="29" fillId="0" fontId="5" numFmtId="0" xfId="0" applyBorder="1" applyFont="1"/>
    <xf borderId="42" fillId="8" fontId="28" numFmtId="164" xfId="0" applyAlignment="1" applyBorder="1" applyFont="1" applyNumberFormat="1">
      <alignment horizontal="center" shrinkToFit="0" vertical="center" wrapText="1"/>
    </xf>
    <xf borderId="14" fillId="8" fontId="19" numFmtId="164" xfId="0" applyAlignment="1" applyBorder="1" applyFont="1" applyNumberFormat="1">
      <alignment horizontal="center" shrinkToFit="0" vertical="center" wrapText="1"/>
    </xf>
    <xf borderId="21" fillId="8" fontId="19" numFmtId="164" xfId="0" applyAlignment="1" applyBorder="1" applyFont="1" applyNumberFormat="1">
      <alignment horizontal="center" shrinkToFit="0" vertical="center" wrapText="1"/>
    </xf>
    <xf borderId="20" fillId="8" fontId="19" numFmtId="164" xfId="0" applyAlignment="1" applyBorder="1" applyFont="1" applyNumberFormat="1">
      <alignment horizontal="center" shrinkToFit="0" vertical="center" wrapText="1"/>
    </xf>
    <xf borderId="22" fillId="0" fontId="19" numFmtId="0" xfId="0" applyAlignment="1" applyBorder="1" applyFont="1">
      <alignment shrinkToFit="0" vertical="center" wrapText="1"/>
    </xf>
    <xf borderId="0" fillId="0" fontId="44" numFmtId="4" xfId="0" applyAlignment="1" applyFont="1" applyNumberFormat="1">
      <alignment shrinkToFit="0" wrapText="1"/>
    </xf>
    <xf borderId="0" fillId="0" fontId="44" numFmtId="166" xfId="0" applyAlignment="1" applyFont="1" applyNumberFormat="1">
      <alignment shrinkToFit="0" wrapText="1"/>
    </xf>
    <xf borderId="0" fillId="0" fontId="19" numFmtId="0" xfId="0" applyAlignment="1" applyFont="1">
      <alignment shrinkToFit="0" wrapText="1"/>
    </xf>
    <xf borderId="15" fillId="0" fontId="19" numFmtId="0" xfId="0" applyAlignment="1" applyBorder="1" applyFont="1">
      <alignment shrinkToFit="0" vertical="center" wrapText="1"/>
    </xf>
    <xf borderId="17" fillId="0" fontId="19" numFmtId="0" xfId="0" applyAlignment="1" applyBorder="1" applyFont="1">
      <alignment horizontal="left" shrinkToFit="0" vertical="center" wrapText="1"/>
    </xf>
    <xf borderId="17" fillId="0" fontId="19" numFmtId="164" xfId="0" applyAlignment="1" applyBorder="1" applyFont="1" applyNumberFormat="1">
      <alignment horizontal="right" shrinkToFit="0" wrapText="1"/>
    </xf>
    <xf borderId="17" fillId="0" fontId="19" numFmtId="165" xfId="0" applyAlignment="1" applyBorder="1" applyFont="1" applyNumberFormat="1">
      <alignment horizontal="right" shrinkToFit="0" wrapText="1"/>
    </xf>
    <xf borderId="16" fillId="0" fontId="43" numFmtId="164" xfId="0" applyAlignment="1" applyBorder="1" applyFont="1" applyNumberFormat="1">
      <alignment shrinkToFit="0" vertical="center" wrapText="1"/>
    </xf>
    <xf borderId="16" fillId="0" fontId="58" numFmtId="164" xfId="0" applyAlignment="1" applyBorder="1" applyFont="1" applyNumberFormat="1">
      <alignment readingOrder="0" shrinkToFit="0" vertical="center" wrapText="1"/>
    </xf>
    <xf borderId="16" fillId="0" fontId="43" numFmtId="165" xfId="0" applyAlignment="1" applyBorder="1" applyFont="1" applyNumberFormat="1">
      <alignment horizontal="right" shrinkToFit="0" vertical="center" wrapText="1"/>
    </xf>
    <xf borderId="42" fillId="3" fontId="28" numFmtId="164" xfId="0" applyAlignment="1" applyBorder="1" applyFont="1" applyNumberFormat="1">
      <alignment horizontal="center" shrinkToFit="0" vertical="center" wrapText="1"/>
    </xf>
    <xf borderId="14" fillId="4" fontId="19" numFmtId="164" xfId="0" applyAlignment="1" applyBorder="1" applyFont="1" applyNumberFormat="1">
      <alignment horizontal="center" shrinkToFit="0" vertical="center" wrapText="1"/>
    </xf>
    <xf borderId="21" fillId="4" fontId="19" numFmtId="164" xfId="0" applyAlignment="1" applyBorder="1" applyFont="1" applyNumberFormat="1">
      <alignment horizontal="center" shrinkToFit="0" vertical="center" wrapText="1"/>
    </xf>
    <xf borderId="20" fillId="5" fontId="19" numFmtId="164" xfId="0" applyAlignment="1" applyBorder="1" applyFont="1" applyNumberFormat="1">
      <alignment horizontal="center" shrinkToFit="0" vertical="center" wrapText="1"/>
    </xf>
    <xf borderId="21" fillId="5" fontId="19" numFmtId="164" xfId="0" applyAlignment="1" applyBorder="1" applyFont="1" applyNumberFormat="1">
      <alignment horizontal="center" shrinkToFit="0" vertical="center" wrapText="1"/>
    </xf>
    <xf borderId="16" fillId="0" fontId="36" numFmtId="164" xfId="0" applyAlignment="1" applyBorder="1" applyFont="1" applyNumberFormat="1">
      <alignment horizontal="right" shrinkToFit="0" wrapText="1"/>
    </xf>
    <xf borderId="17" fillId="0" fontId="19" numFmtId="165" xfId="0" applyAlignment="1" applyBorder="1" applyFont="1" applyNumberFormat="1">
      <alignment shrinkToFit="0" wrapText="1"/>
    </xf>
    <xf borderId="32" fillId="0" fontId="43" numFmtId="14" xfId="0" applyAlignment="1" applyBorder="1" applyFont="1" applyNumberFormat="1">
      <alignment horizontal="right" shrinkToFit="0" vertical="center" wrapText="1"/>
    </xf>
    <xf borderId="16" fillId="0" fontId="36" numFmtId="164" xfId="0" applyAlignment="1" applyBorder="1" applyFont="1" applyNumberFormat="1">
      <alignment shrinkToFit="0" vertical="center" wrapText="1"/>
    </xf>
    <xf borderId="17" fillId="0" fontId="19" numFmtId="164" xfId="0" applyAlignment="1" applyBorder="1" applyFont="1" applyNumberFormat="1">
      <alignment shrinkToFit="0" wrapText="1"/>
    </xf>
    <xf borderId="0" fillId="0" fontId="38" numFmtId="164" xfId="0" applyFont="1" applyNumberFormat="1"/>
    <xf borderId="16" fillId="0" fontId="19" numFmtId="164" xfId="0" applyAlignment="1" applyBorder="1" applyFont="1" applyNumberFormat="1">
      <alignment shrinkToFit="0" vertical="center" wrapText="1"/>
    </xf>
    <xf borderId="16" fillId="0" fontId="19" numFmtId="165" xfId="0" applyAlignment="1" applyBorder="1" applyFont="1" applyNumberFormat="1">
      <alignment shrinkToFit="0" vertical="center" wrapText="1"/>
    </xf>
    <xf borderId="16" fillId="8" fontId="43" numFmtId="0" xfId="0" applyAlignment="1" applyBorder="1" applyFont="1">
      <alignment horizontal="left" shrinkToFit="0" vertical="center" wrapText="1"/>
    </xf>
    <xf borderId="17" fillId="8" fontId="19" numFmtId="165" xfId="0" applyAlignment="1" applyBorder="1" applyFont="1" applyNumberFormat="1">
      <alignment shrinkToFit="0" wrapText="1"/>
    </xf>
    <xf borderId="16" fillId="8" fontId="43" numFmtId="164" xfId="0" applyAlignment="1" applyBorder="1" applyFont="1" applyNumberFormat="1">
      <alignment shrinkToFit="0" vertical="center" wrapText="1"/>
    </xf>
    <xf borderId="16" fillId="8" fontId="36" numFmtId="164" xfId="0" applyAlignment="1" applyBorder="1" applyFont="1" applyNumberFormat="1">
      <alignment horizontal="right" shrinkToFit="0" wrapText="1"/>
    </xf>
    <xf borderId="16" fillId="8" fontId="43" numFmtId="165" xfId="0" applyAlignment="1" applyBorder="1" applyFont="1" applyNumberFormat="1">
      <alignment horizontal="right" shrinkToFit="0" vertical="center" wrapText="1"/>
    </xf>
    <xf borderId="22" fillId="8" fontId="19" numFmtId="0" xfId="0" applyAlignment="1" applyBorder="1" applyFont="1">
      <alignment shrinkToFit="0" vertical="center" wrapText="1"/>
    </xf>
    <xf borderId="0" fillId="8" fontId="44" numFmtId="4" xfId="0" applyAlignment="1" applyFont="1" applyNumberFormat="1">
      <alignment shrinkToFit="0" wrapText="1"/>
    </xf>
    <xf borderId="0" fillId="8" fontId="44" numFmtId="166" xfId="0" applyAlignment="1" applyFont="1" applyNumberFormat="1">
      <alignment shrinkToFit="0" wrapText="1"/>
    </xf>
    <xf borderId="0" fillId="8" fontId="19" numFmtId="0" xfId="0" applyAlignment="1" applyFont="1">
      <alignment shrinkToFit="0" wrapText="1"/>
    </xf>
    <xf borderId="16" fillId="7" fontId="43" numFmtId="164" xfId="0" applyAlignment="1" applyBorder="1" applyFont="1" applyNumberFormat="1">
      <alignment shrinkToFit="0" vertical="center" wrapText="1"/>
    </xf>
    <xf borderId="42" fillId="11" fontId="28" numFmtId="164" xfId="0" applyAlignment="1" applyBorder="1" applyFill="1" applyFont="1" applyNumberFormat="1">
      <alignment horizontal="center" shrinkToFit="0" vertical="center" wrapText="1"/>
    </xf>
    <xf borderId="14" fillId="12" fontId="19" numFmtId="164" xfId="0" applyAlignment="1" applyBorder="1" applyFill="1" applyFont="1" applyNumberFormat="1">
      <alignment horizontal="center" shrinkToFit="0" vertical="center" wrapText="1"/>
    </xf>
    <xf borderId="21" fillId="12" fontId="19" numFmtId="164" xfId="0" applyAlignment="1" applyBorder="1" applyFont="1" applyNumberFormat="1">
      <alignment horizontal="center" shrinkToFit="0" vertical="center" wrapText="1"/>
    </xf>
    <xf borderId="20" fillId="13" fontId="19" numFmtId="164" xfId="0" applyAlignment="1" applyBorder="1" applyFill="1" applyFont="1" applyNumberFormat="1">
      <alignment horizontal="center" shrinkToFit="0" vertical="center" wrapText="1"/>
    </xf>
    <xf borderId="21" fillId="13" fontId="19" numFmtId="164" xfId="0" applyAlignment="1" applyBorder="1" applyFont="1" applyNumberFormat="1">
      <alignment horizontal="center" shrinkToFit="0" vertical="center" wrapText="1"/>
    </xf>
    <xf borderId="16" fillId="0" fontId="19" numFmtId="0" xfId="0" applyAlignment="1" applyBorder="1" applyFont="1">
      <alignment horizontal="left" shrinkToFit="0" wrapText="1"/>
    </xf>
    <xf borderId="0" fillId="0" fontId="19" numFmtId="0" xfId="0" applyAlignment="1" applyFont="1">
      <alignment shrinkToFit="0" vertical="center" wrapText="1"/>
    </xf>
    <xf borderId="16" fillId="8" fontId="59" numFmtId="164" xfId="0" applyBorder="1" applyFont="1" applyNumberFormat="1"/>
    <xf borderId="22" fillId="8" fontId="28" numFmtId="0" xfId="0" applyAlignment="1" applyBorder="1" applyFont="1">
      <alignment shrinkToFit="0" vertical="center" wrapText="1"/>
    </xf>
    <xf borderId="17" fillId="0" fontId="19" numFmtId="14" xfId="0" applyAlignment="1" applyBorder="1" applyFont="1" applyNumberFormat="1">
      <alignment shrinkToFit="0" wrapText="1"/>
    </xf>
    <xf borderId="16" fillId="0" fontId="43" numFmtId="164" xfId="0" applyAlignment="1" applyBorder="1" applyFont="1" applyNumberFormat="1">
      <alignment horizontal="right" shrinkToFit="0" vertical="center" wrapText="1"/>
    </xf>
    <xf borderId="32" fillId="0" fontId="43" numFmtId="164" xfId="0" applyAlignment="1" applyBorder="1" applyFont="1" applyNumberFormat="1">
      <alignment horizontal="right" shrinkToFit="0" vertical="center" wrapText="1"/>
    </xf>
    <xf borderId="16" fillId="0" fontId="59" numFmtId="164" xfId="0" applyBorder="1" applyFont="1" applyNumberFormat="1"/>
    <xf borderId="16" fillId="0" fontId="32" numFmtId="164" xfId="0" applyAlignment="1" applyBorder="1" applyFont="1" applyNumberFormat="1">
      <alignment horizontal="right" shrinkToFit="0" vertical="center" wrapText="1"/>
    </xf>
    <xf borderId="32" fillId="0" fontId="32" numFmtId="164" xfId="0" applyAlignment="1" applyBorder="1" applyFont="1" applyNumberFormat="1">
      <alignment horizontal="right" shrinkToFit="0" vertical="center" wrapText="1"/>
    </xf>
    <xf borderId="0" fillId="0" fontId="44" numFmtId="4" xfId="0" applyAlignment="1" applyFont="1" applyNumberFormat="1">
      <alignment shrinkToFit="0" vertical="center" wrapText="1"/>
    </xf>
    <xf borderId="0" fillId="0" fontId="44" numFmtId="166" xfId="0" applyAlignment="1" applyFont="1" applyNumberFormat="1">
      <alignment shrinkToFit="0" vertical="center" wrapText="1"/>
    </xf>
    <xf borderId="16" fillId="3" fontId="28" numFmtId="164" xfId="0" applyAlignment="1" applyBorder="1" applyFont="1" applyNumberFormat="1">
      <alignment horizontal="center" shrinkToFit="0" vertical="center" wrapText="1"/>
    </xf>
    <xf borderId="25" fillId="5" fontId="19" numFmtId="164" xfId="0" applyAlignment="1" applyBorder="1" applyFont="1" applyNumberFormat="1">
      <alignment horizontal="center" shrinkToFit="0" vertical="center" wrapText="1"/>
    </xf>
    <xf borderId="17" fillId="9" fontId="19" numFmtId="164" xfId="0" applyAlignment="1" applyBorder="1" applyFont="1" applyNumberFormat="1">
      <alignment shrinkToFit="0" wrapText="1"/>
    </xf>
    <xf borderId="16" fillId="7" fontId="32" numFmtId="164" xfId="0" applyAlignment="1" applyBorder="1" applyFont="1" applyNumberFormat="1">
      <alignment horizontal="right" shrinkToFit="0" vertical="center" wrapText="1"/>
    </xf>
    <xf borderId="16" fillId="9" fontId="59" numFmtId="164" xfId="0" applyBorder="1" applyFont="1" applyNumberFormat="1"/>
    <xf borderId="32" fillId="7" fontId="32" numFmtId="164" xfId="0" applyAlignment="1" applyBorder="1" applyFont="1" applyNumberFormat="1">
      <alignment horizontal="right" shrinkToFit="0" vertical="center" wrapText="1"/>
    </xf>
    <xf borderId="16" fillId="0" fontId="32" numFmtId="0" xfId="0" applyAlignment="1" applyBorder="1" applyFont="1">
      <alignment horizontal="left" shrinkToFit="0" vertical="center" wrapText="1"/>
    </xf>
    <xf borderId="24" fillId="4" fontId="19" numFmtId="164" xfId="0" applyAlignment="1" applyBorder="1" applyFont="1" applyNumberFormat="1">
      <alignment horizontal="center" shrinkToFit="0" vertical="center" wrapText="1"/>
    </xf>
    <xf borderId="22" fillId="4" fontId="19" numFmtId="164" xfId="0" applyAlignment="1" applyBorder="1" applyFont="1" applyNumberFormat="1">
      <alignment horizontal="center" shrinkToFit="0" vertical="center" wrapText="1"/>
    </xf>
    <xf borderId="24" fillId="5" fontId="19" numFmtId="164" xfId="0" applyAlignment="1" applyBorder="1" applyFont="1" applyNumberFormat="1">
      <alignment horizontal="center" shrinkToFit="0" vertical="center" wrapText="1"/>
    </xf>
    <xf borderId="16" fillId="0" fontId="32" numFmtId="164" xfId="0" applyAlignment="1" applyBorder="1" applyFont="1" applyNumberFormat="1">
      <alignment horizontal="center" shrinkToFit="0" vertical="center" wrapText="1"/>
    </xf>
    <xf borderId="32" fillId="0" fontId="32" numFmtId="164" xfId="0" applyAlignment="1" applyBorder="1" applyFont="1" applyNumberFormat="1">
      <alignment horizontal="center" shrinkToFit="0" vertical="center" wrapText="1"/>
    </xf>
    <xf borderId="21" fillId="0" fontId="19" numFmtId="14" xfId="0" applyAlignment="1" applyBorder="1" applyFont="1" applyNumberFormat="1">
      <alignment shrinkToFit="0" wrapText="1"/>
    </xf>
    <xf borderId="24" fillId="0" fontId="43" numFmtId="14" xfId="0" applyAlignment="1" applyBorder="1" applyFont="1" applyNumberFormat="1">
      <alignment horizontal="right" shrinkToFit="0" vertical="center" wrapText="1"/>
    </xf>
    <xf borderId="23" fillId="3" fontId="28" numFmtId="164" xfId="0" applyAlignment="1" applyBorder="1" applyFont="1" applyNumberFormat="1">
      <alignment horizontal="center" shrinkToFit="0" vertical="center" wrapText="1"/>
    </xf>
    <xf borderId="24" fillId="3" fontId="28" numFmtId="164" xfId="0" applyAlignment="1" applyBorder="1" applyFont="1" applyNumberFormat="1">
      <alignment horizontal="center" shrinkToFit="0" vertical="center" wrapText="1"/>
    </xf>
    <xf borderId="25" fillId="4" fontId="19" numFmtId="164" xfId="0" applyAlignment="1" applyBorder="1" applyFont="1" applyNumberFormat="1">
      <alignment horizontal="center" shrinkToFit="0" vertical="center" wrapText="1"/>
    </xf>
    <xf borderId="17" fillId="0" fontId="19" numFmtId="4" xfId="0" applyAlignment="1" applyBorder="1" applyFont="1" applyNumberFormat="1">
      <alignment shrinkToFit="0" wrapText="1"/>
    </xf>
    <xf borderId="16" fillId="0" fontId="32" numFmtId="4" xfId="0" applyAlignment="1" applyBorder="1" applyFont="1" applyNumberFormat="1">
      <alignment horizontal="right" shrinkToFit="0" vertical="center" wrapText="1"/>
    </xf>
    <xf borderId="16" fillId="0" fontId="59" numFmtId="4" xfId="0" applyBorder="1" applyFont="1" applyNumberFormat="1"/>
    <xf borderId="32" fillId="0" fontId="32" numFmtId="4" xfId="0" applyAlignment="1" applyBorder="1" applyFont="1" applyNumberFormat="1">
      <alignment horizontal="right" shrinkToFit="0" vertical="center" wrapText="1"/>
    </xf>
    <xf borderId="16" fillId="0" fontId="60" numFmtId="4" xfId="0" applyAlignment="1" applyBorder="1" applyFont="1" applyNumberFormat="1">
      <alignment horizontal="right" shrinkToFit="0" vertical="center" wrapText="1"/>
    </xf>
    <xf borderId="32" fillId="0" fontId="60" numFmtId="4" xfId="0" applyAlignment="1" applyBorder="1" applyFont="1" applyNumberFormat="1">
      <alignment horizontal="right" shrinkToFit="0" vertical="center" wrapText="1"/>
    </xf>
    <xf borderId="16" fillId="7" fontId="32" numFmtId="164" xfId="0" applyAlignment="1" applyBorder="1" applyFont="1" applyNumberFormat="1">
      <alignment horizontal="center" shrinkToFit="0" vertical="center" wrapText="1"/>
    </xf>
    <xf borderId="32" fillId="7" fontId="32" numFmtId="164" xfId="0" applyAlignment="1" applyBorder="1" applyFont="1" applyNumberFormat="1">
      <alignment horizontal="center" shrinkToFit="0" vertical="center" wrapText="1"/>
    </xf>
    <xf borderId="16" fillId="0" fontId="32" numFmtId="164" xfId="0" applyAlignment="1" applyBorder="1" applyFont="1" applyNumberFormat="1">
      <alignment shrinkToFit="0" vertical="center" wrapText="1"/>
    </xf>
    <xf borderId="32" fillId="0" fontId="32" numFmtId="164" xfId="0" applyAlignment="1" applyBorder="1" applyFont="1" applyNumberFormat="1">
      <alignment shrinkToFit="0" vertical="center" wrapText="1"/>
    </xf>
    <xf borderId="17" fillId="0" fontId="12" numFmtId="164" xfId="0" applyBorder="1" applyFont="1" applyNumberFormat="1"/>
    <xf borderId="21" fillId="0" fontId="12" numFmtId="14" xfId="0" applyBorder="1" applyFont="1" applyNumberFormat="1"/>
    <xf borderId="16" fillId="0" fontId="22" numFmtId="164" xfId="0" applyAlignment="1" applyBorder="1" applyFont="1" applyNumberFormat="1">
      <alignment vertical="center"/>
    </xf>
    <xf borderId="32" fillId="0" fontId="22" numFmtId="164" xfId="0" applyAlignment="1" applyBorder="1" applyFont="1" applyNumberFormat="1">
      <alignment vertical="center"/>
    </xf>
    <xf borderId="24" fillId="0" fontId="15" numFmtId="14" xfId="0" applyAlignment="1" applyBorder="1" applyFont="1" applyNumberFormat="1">
      <alignment horizontal="right" vertical="center"/>
    </xf>
    <xf borderId="25" fillId="4" fontId="8" numFmtId="164" xfId="0" applyAlignment="1" applyBorder="1" applyFont="1" applyNumberFormat="1">
      <alignment horizontal="center" vertical="center"/>
    </xf>
    <xf borderId="24" fillId="4" fontId="8" numFmtId="164" xfId="0" applyAlignment="1" applyBorder="1" applyFont="1" applyNumberFormat="1">
      <alignment horizontal="center" vertical="center"/>
    </xf>
    <xf borderId="25" fillId="5" fontId="8" numFmtId="164" xfId="0" applyAlignment="1" applyBorder="1" applyFont="1" applyNumberFormat="1">
      <alignment horizontal="center" vertical="center"/>
    </xf>
    <xf borderId="24" fillId="5" fontId="8" numFmtId="164" xfId="0" applyAlignment="1" applyBorder="1" applyFont="1" applyNumberFormat="1">
      <alignment horizontal="center" vertical="center"/>
    </xf>
    <xf borderId="0" fillId="0" fontId="61" numFmtId="4" xfId="0" applyFont="1" applyNumberFormat="1"/>
    <xf borderId="0" fillId="0" fontId="62" numFmtId="166" xfId="0" applyFont="1" applyNumberFormat="1"/>
    <xf borderId="0" fillId="0" fontId="12" numFmtId="164" xfId="0" applyFont="1" applyNumberFormat="1"/>
    <xf borderId="0" fillId="0" fontId="12" numFmtId="14" xfId="0" applyFont="1" applyNumberFormat="1"/>
    <xf borderId="0" fillId="0" fontId="22" numFmtId="164" xfId="0" applyAlignment="1" applyFont="1" applyNumberFormat="1">
      <alignment vertical="center"/>
    </xf>
    <xf borderId="0" fillId="0" fontId="59" numFmtId="164" xfId="0" applyFont="1" applyNumberFormat="1"/>
    <xf borderId="0" fillId="0" fontId="15" numFmtId="14" xfId="0" applyAlignment="1" applyFont="1" applyNumberFormat="1">
      <alignment horizontal="right" vertical="center"/>
    </xf>
    <xf borderId="0" fillId="4" fontId="8" numFmtId="164" xfId="0" applyAlignment="1" applyFont="1" applyNumberFormat="1">
      <alignment horizontal="center" vertical="center"/>
    </xf>
    <xf borderId="0" fillId="5" fontId="8" numFmtId="164" xfId="0" applyAlignment="1" applyFont="1" applyNumberFormat="1">
      <alignment horizontal="center" vertical="center"/>
    </xf>
    <xf borderId="2" fillId="2" fontId="28" numFmtId="164" xfId="0" applyAlignment="1" applyBorder="1" applyFont="1" applyNumberFormat="1">
      <alignment horizontal="center" shrinkToFit="0" vertical="center" wrapText="1"/>
    </xf>
    <xf borderId="2" fillId="2" fontId="63" numFmtId="164" xfId="0" applyAlignment="1" applyBorder="1" applyFont="1" applyNumberFormat="1">
      <alignment horizontal="center" shrinkToFit="0" vertical="center" wrapText="1"/>
    </xf>
    <xf borderId="2" fillId="2" fontId="33" numFmtId="164" xfId="0" applyAlignment="1" applyBorder="1" applyFont="1" applyNumberFormat="1">
      <alignment horizontal="center" shrinkToFit="0" vertical="center" wrapText="1"/>
    </xf>
    <xf borderId="2" fillId="2" fontId="64" numFmtId="164" xfId="0" applyAlignment="1" applyBorder="1" applyFont="1" applyNumberFormat="1">
      <alignment horizontal="center" shrinkToFit="0" vertical="center" wrapText="1"/>
    </xf>
    <xf borderId="3" fillId="2" fontId="28" numFmtId="14" xfId="0" applyAlignment="1" applyBorder="1" applyFont="1" applyNumberFormat="1">
      <alignment horizontal="center" shrinkToFit="0" vertical="center" wrapText="1"/>
    </xf>
    <xf borderId="4" fillId="3" fontId="28" numFmtId="164" xfId="0" applyAlignment="1" applyBorder="1" applyFont="1" applyNumberFormat="1">
      <alignment horizontal="center" shrinkToFit="0" vertical="center" wrapText="1"/>
    </xf>
    <xf borderId="6" fillId="4" fontId="28" numFmtId="164" xfId="0" applyAlignment="1" applyBorder="1" applyFont="1" applyNumberFormat="1">
      <alignment horizontal="center" shrinkToFit="0" vertical="center" wrapText="1"/>
    </xf>
    <xf borderId="25" fillId="0" fontId="28" numFmtId="0" xfId="0" applyAlignment="1" applyBorder="1" applyFont="1">
      <alignment horizontal="center" shrinkToFit="0" vertical="center" wrapText="1"/>
    </xf>
    <xf borderId="0" fillId="0" fontId="28" numFmtId="4" xfId="0" applyAlignment="1" applyFont="1" applyNumberFormat="1">
      <alignment horizontal="center" shrinkToFit="0" vertical="center" wrapText="1"/>
    </xf>
    <xf borderId="0" fillId="0" fontId="7" numFmtId="4" xfId="0" applyAlignment="1" applyFont="1" applyNumberFormat="1">
      <alignment horizontal="center" shrinkToFit="0" vertical="center" wrapText="1"/>
    </xf>
    <xf borderId="11" fillId="3" fontId="33" numFmtId="164" xfId="0" applyAlignment="1" applyBorder="1" applyFont="1" applyNumberFormat="1">
      <alignment horizontal="center" shrinkToFit="0" vertical="center" wrapText="1"/>
    </xf>
    <xf borderId="12" fillId="3" fontId="33" numFmtId="164" xfId="0" applyAlignment="1" applyBorder="1" applyFont="1" applyNumberFormat="1">
      <alignment horizontal="center" shrinkToFit="0" vertical="center" wrapText="1"/>
    </xf>
    <xf borderId="13" fillId="4" fontId="34" numFmtId="164" xfId="0" applyAlignment="1" applyBorder="1" applyFont="1" applyNumberFormat="1">
      <alignment horizontal="center" shrinkToFit="0" vertical="center" wrapText="1"/>
    </xf>
    <xf borderId="18" fillId="6" fontId="28" numFmtId="0" xfId="0" applyAlignment="1" applyBorder="1" applyFont="1">
      <alignment horizontal="center" shrinkToFit="0" vertical="center" wrapText="1"/>
    </xf>
    <xf borderId="15" fillId="8" fontId="19" numFmtId="0" xfId="0" applyAlignment="1" applyBorder="1" applyFont="1">
      <alignment vertical="center"/>
    </xf>
    <xf borderId="16" fillId="8" fontId="19" numFmtId="0" xfId="0" applyAlignment="1" applyBorder="1" applyFont="1">
      <alignment horizontal="center" vertical="top"/>
    </xf>
    <xf borderId="16" fillId="8" fontId="19" numFmtId="0" xfId="0" applyAlignment="1" applyBorder="1" applyFont="1">
      <alignment vertical="top"/>
    </xf>
    <xf borderId="16" fillId="8" fontId="19" numFmtId="164" xfId="0" applyAlignment="1" applyBorder="1" applyFont="1" applyNumberFormat="1">
      <alignment horizontal="center" shrinkToFit="0" vertical="center" wrapText="1"/>
    </xf>
    <xf borderId="16" fillId="8" fontId="19" numFmtId="164" xfId="0" applyAlignment="1" applyBorder="1" applyFont="1" applyNumberFormat="1">
      <alignment horizontal="right" vertical="top"/>
    </xf>
    <xf borderId="16" fillId="8" fontId="65" numFmtId="164" xfId="0" applyAlignment="1" applyBorder="1" applyFont="1" applyNumberFormat="1">
      <alignment vertical="center"/>
    </xf>
    <xf borderId="16" fillId="8" fontId="34" numFmtId="164" xfId="0" applyAlignment="1" applyBorder="1" applyFont="1" applyNumberFormat="1">
      <alignment horizontal="right" vertical="top"/>
    </xf>
    <xf borderId="16" fillId="8" fontId="66" numFmtId="164" xfId="0" applyAlignment="1" applyBorder="1" applyFont="1" applyNumberFormat="1">
      <alignment horizontal="right" vertical="top"/>
    </xf>
    <xf borderId="16" fillId="8" fontId="19" numFmtId="165" xfId="0" applyAlignment="1" applyBorder="1" applyFont="1" applyNumberFormat="1">
      <alignment vertical="center"/>
    </xf>
    <xf borderId="23" fillId="8" fontId="28" numFmtId="164" xfId="0" applyAlignment="1" applyBorder="1" applyFont="1" applyNumberFormat="1">
      <alignment horizontal="center" vertical="center"/>
    </xf>
    <xf borderId="24" fillId="8" fontId="28" numFmtId="164" xfId="0" applyAlignment="1" applyBorder="1" applyFont="1" applyNumberFormat="1">
      <alignment horizontal="center" vertical="center"/>
    </xf>
    <xf borderId="25" fillId="8" fontId="19" numFmtId="164" xfId="0" applyAlignment="1" applyBorder="1" applyFont="1" applyNumberFormat="1">
      <alignment horizontal="center" vertical="center"/>
    </xf>
    <xf borderId="24" fillId="8" fontId="19" numFmtId="164" xfId="0" applyAlignment="1" applyBorder="1" applyFont="1" applyNumberFormat="1">
      <alignment horizontal="center" vertical="center"/>
    </xf>
    <xf borderId="0" fillId="8" fontId="19" numFmtId="4" xfId="0" applyFont="1" applyNumberFormat="1"/>
    <xf borderId="0" fillId="8" fontId="38" numFmtId="4" xfId="0" applyFont="1" applyNumberFormat="1"/>
    <xf borderId="15" fillId="0" fontId="19" numFmtId="0" xfId="0" applyAlignment="1" applyBorder="1" applyFont="1">
      <alignment vertical="center"/>
    </xf>
    <xf borderId="17" fillId="0" fontId="19" numFmtId="0" xfId="0" applyAlignment="1" applyBorder="1" applyFont="1">
      <alignment horizontal="center" vertical="top"/>
    </xf>
    <xf borderId="17" fillId="0" fontId="19" numFmtId="0" xfId="0" applyAlignment="1" applyBorder="1" applyFont="1">
      <alignment vertical="top"/>
    </xf>
    <xf borderId="16" fillId="0" fontId="19" numFmtId="164" xfId="0" applyAlignment="1" applyBorder="1" applyFont="1" applyNumberFormat="1">
      <alignment horizontal="center" shrinkToFit="0" vertical="center" wrapText="1"/>
    </xf>
    <xf borderId="17" fillId="7" fontId="19" numFmtId="164" xfId="0" applyAlignment="1" applyBorder="1" applyFont="1" applyNumberFormat="1">
      <alignment horizontal="right" vertical="top"/>
    </xf>
    <xf borderId="16" fillId="0" fontId="65" numFmtId="164" xfId="0" applyAlignment="1" applyBorder="1" applyFont="1" applyNumberFormat="1">
      <alignment vertical="center"/>
    </xf>
    <xf borderId="16" fillId="7" fontId="34" numFmtId="164" xfId="0" applyAlignment="1" applyBorder="1" applyFont="1" applyNumberFormat="1">
      <alignment horizontal="right" vertical="top"/>
    </xf>
    <xf borderId="16" fillId="7" fontId="66" numFmtId="164" xfId="0" applyAlignment="1" applyBorder="1" applyFont="1" applyNumberFormat="1">
      <alignment horizontal="right" vertical="top"/>
    </xf>
    <xf borderId="16" fillId="0" fontId="19" numFmtId="165" xfId="0" applyAlignment="1" applyBorder="1" applyFont="1" applyNumberFormat="1">
      <alignment vertical="center"/>
    </xf>
    <xf borderId="23" fillId="3" fontId="28" numFmtId="164" xfId="0" applyAlignment="1" applyBorder="1" applyFont="1" applyNumberFormat="1">
      <alignment horizontal="center" vertical="center"/>
    </xf>
    <xf borderId="24" fillId="3" fontId="28" numFmtId="164" xfId="0" applyAlignment="1" applyBorder="1" applyFont="1" applyNumberFormat="1">
      <alignment horizontal="center" vertical="center"/>
    </xf>
    <xf borderId="25" fillId="0" fontId="19" numFmtId="164" xfId="0" applyAlignment="1" applyBorder="1" applyFont="1" applyNumberFormat="1">
      <alignment horizontal="center" vertical="center"/>
    </xf>
    <xf borderId="24" fillId="0" fontId="19" numFmtId="164" xfId="0" applyAlignment="1" applyBorder="1" applyFont="1" applyNumberFormat="1">
      <alignment horizontal="center" vertical="center"/>
    </xf>
    <xf borderId="0" fillId="0" fontId="19" numFmtId="4" xfId="0" applyFont="1" applyNumberFormat="1"/>
    <xf borderId="0" fillId="0" fontId="38" numFmtId="4" xfId="0" applyFont="1" applyNumberFormat="1"/>
    <xf borderId="16" fillId="0" fontId="19" numFmtId="164" xfId="0" applyAlignment="1" applyBorder="1" applyFont="1" applyNumberFormat="1">
      <alignment horizontal="center" shrinkToFit="0" vertical="center" wrapText="0"/>
    </xf>
    <xf borderId="0" fillId="0" fontId="13" numFmtId="4" xfId="0" applyAlignment="1" applyFont="1" applyNumberFormat="1">
      <alignment vertical="center"/>
    </xf>
    <xf borderId="17" fillId="0" fontId="19" numFmtId="0" xfId="0" applyAlignment="1" applyBorder="1" applyFont="1">
      <alignment vertical="center"/>
    </xf>
    <xf borderId="17" fillId="7" fontId="19" numFmtId="0" xfId="0" applyAlignment="1" applyBorder="1" applyFont="1">
      <alignment horizontal="center" vertical="top"/>
    </xf>
    <xf borderId="17" fillId="0" fontId="19" numFmtId="164" xfId="0" applyAlignment="1" applyBorder="1" applyFont="1" applyNumberFormat="1">
      <alignment horizontal="right" vertical="top"/>
    </xf>
    <xf borderId="16" fillId="0" fontId="34" numFmtId="164" xfId="0" applyAlignment="1" applyBorder="1" applyFont="1" applyNumberFormat="1">
      <alignment horizontal="right" vertical="top"/>
    </xf>
    <xf borderId="16" fillId="7" fontId="65" numFmtId="164" xfId="0" applyAlignment="1" applyBorder="1" applyFont="1" applyNumberFormat="1">
      <alignment vertical="center"/>
    </xf>
    <xf borderId="22" fillId="7" fontId="28" numFmtId="0" xfId="0" applyAlignment="1" applyBorder="1" applyFont="1">
      <alignment vertical="center"/>
    </xf>
    <xf borderId="0" fillId="7" fontId="19" numFmtId="4" xfId="0" applyFont="1" applyNumberFormat="1"/>
    <xf borderId="0" fillId="7" fontId="38" numFmtId="4" xfId="0" applyFont="1" applyNumberFormat="1"/>
    <xf borderId="17" fillId="8" fontId="19" numFmtId="0" xfId="0" applyAlignment="1" applyBorder="1" applyFont="1">
      <alignment horizontal="center" vertical="top"/>
    </xf>
    <xf borderId="17" fillId="8" fontId="19" numFmtId="0" xfId="0" applyAlignment="1" applyBorder="1" applyFont="1">
      <alignment vertical="top"/>
    </xf>
    <xf borderId="17" fillId="8" fontId="19" numFmtId="164" xfId="0" applyAlignment="1" applyBorder="1" applyFont="1" applyNumberFormat="1">
      <alignment horizontal="right" vertical="top"/>
    </xf>
    <xf borderId="17" fillId="8" fontId="34" numFmtId="164" xfId="0" applyAlignment="1" applyBorder="1" applyFont="1" applyNumberFormat="1">
      <alignment horizontal="right" vertical="top"/>
    </xf>
    <xf borderId="17" fillId="8" fontId="66" numFmtId="164" xfId="0" applyAlignment="1" applyBorder="1" applyFont="1" applyNumberFormat="1">
      <alignment horizontal="right" vertical="top"/>
    </xf>
    <xf borderId="16" fillId="0" fontId="19" numFmtId="0" xfId="0" applyAlignment="1" applyBorder="1" applyFont="1">
      <alignment horizontal="center" vertical="top"/>
    </xf>
    <xf borderId="16" fillId="0" fontId="19" numFmtId="0" xfId="0" applyAlignment="1" applyBorder="1" applyFont="1">
      <alignment vertical="top"/>
    </xf>
    <xf borderId="33" fillId="7" fontId="19" numFmtId="164" xfId="0" applyAlignment="1" applyBorder="1" applyFont="1" applyNumberFormat="1">
      <alignment horizontal="right" vertical="top"/>
    </xf>
    <xf borderId="43" fillId="7" fontId="19" numFmtId="164" xfId="0" applyAlignment="1" applyBorder="1" applyFont="1" applyNumberFormat="1">
      <alignment horizontal="right" vertical="top"/>
    </xf>
    <xf borderId="16" fillId="0" fontId="19" numFmtId="0" xfId="0" applyAlignment="1" applyBorder="1" applyFont="1">
      <alignment shrinkToFit="0" vertical="top" wrapText="1"/>
    </xf>
    <xf borderId="16" fillId="7" fontId="19" numFmtId="164" xfId="0" applyAlignment="1" applyBorder="1" applyFont="1" applyNumberFormat="1">
      <alignment horizontal="right" vertical="top"/>
    </xf>
    <xf borderId="17" fillId="0" fontId="19" numFmtId="0" xfId="0" applyAlignment="1" applyBorder="1" applyFont="1">
      <alignment shrinkToFit="0" vertical="top" wrapText="1"/>
    </xf>
    <xf borderId="0" fillId="0" fontId="19" numFmtId="4" xfId="0" applyAlignment="1" applyFont="1" applyNumberFormat="1">
      <alignment vertical="center"/>
    </xf>
    <xf borderId="0" fillId="0" fontId="19" numFmtId="0" xfId="0" applyFont="1"/>
    <xf borderId="17" fillId="9" fontId="19" numFmtId="164" xfId="0" applyAlignment="1" applyBorder="1" applyFont="1" applyNumberFormat="1">
      <alignment horizontal="right" vertical="top"/>
    </xf>
    <xf borderId="17" fillId="14" fontId="19" numFmtId="0" xfId="0" applyAlignment="1" applyBorder="1" applyFill="1" applyFont="1">
      <alignment horizontal="center" vertical="top"/>
    </xf>
    <xf borderId="17" fillId="14" fontId="19" numFmtId="0" xfId="0" applyAlignment="1" applyBorder="1" applyFont="1">
      <alignment vertical="top"/>
    </xf>
    <xf borderId="16" fillId="14" fontId="19" numFmtId="164" xfId="0" applyAlignment="1" applyBorder="1" applyFont="1" applyNumberFormat="1">
      <alignment horizontal="center" shrinkToFit="0" vertical="center" wrapText="1"/>
    </xf>
    <xf borderId="17" fillId="14" fontId="19" numFmtId="164" xfId="0" applyAlignment="1" applyBorder="1" applyFont="1" applyNumberFormat="1">
      <alignment horizontal="right" vertical="top"/>
    </xf>
    <xf borderId="16" fillId="14" fontId="65" numFmtId="164" xfId="0" applyAlignment="1" applyBorder="1" applyFont="1" applyNumberFormat="1">
      <alignment vertical="center"/>
    </xf>
    <xf borderId="16" fillId="14" fontId="34" numFmtId="164" xfId="0" applyAlignment="1" applyBorder="1" applyFont="1" applyNumberFormat="1">
      <alignment horizontal="right" vertical="top"/>
    </xf>
    <xf borderId="44" fillId="0" fontId="32" numFmtId="0" xfId="0" applyAlignment="1" applyBorder="1" applyFont="1">
      <alignment vertical="center"/>
    </xf>
    <xf borderId="17" fillId="14" fontId="28" numFmtId="0" xfId="0" applyAlignment="1" applyBorder="1" applyFont="1">
      <alignment horizontal="center" vertical="top"/>
    </xf>
    <xf borderId="16" fillId="0" fontId="32" numFmtId="0" xfId="0" applyAlignment="1" applyBorder="1" applyFont="1">
      <alignment vertical="center"/>
    </xf>
    <xf borderId="16" fillId="9" fontId="19" numFmtId="164" xfId="0" applyAlignment="1" applyBorder="1" applyFont="1" applyNumberFormat="1">
      <alignment horizontal="right" vertical="top"/>
    </xf>
    <xf borderId="16" fillId="8" fontId="28" numFmtId="164" xfId="0" applyAlignment="1" applyBorder="1" applyFont="1" applyNumberFormat="1">
      <alignment horizontal="center" shrinkToFit="0" vertical="center" wrapText="1"/>
    </xf>
    <xf borderId="16" fillId="7" fontId="34" numFmtId="4" xfId="0" applyAlignment="1" applyBorder="1" applyFont="1" applyNumberFormat="1">
      <alignment horizontal="right" vertical="top"/>
    </xf>
    <xf borderId="16" fillId="7" fontId="66" numFmtId="4" xfId="0" applyAlignment="1" applyBorder="1" applyFont="1" applyNumberFormat="1">
      <alignment horizontal="right" vertical="top"/>
    </xf>
    <xf borderId="16" fillId="8" fontId="32" numFmtId="0" xfId="0" applyAlignment="1" applyBorder="1" applyFont="1">
      <alignment vertical="center"/>
    </xf>
    <xf borderId="22" fillId="8" fontId="67" numFmtId="0" xfId="0" applyAlignment="1" applyBorder="1" applyFont="1">
      <alignment vertical="center"/>
    </xf>
    <xf borderId="0" fillId="8" fontId="19" numFmtId="4" xfId="0" applyAlignment="1" applyFont="1" applyNumberFormat="1">
      <alignment vertical="center"/>
    </xf>
    <xf borderId="16" fillId="0" fontId="28" numFmtId="164" xfId="0" applyAlignment="1" applyBorder="1" applyFont="1" applyNumberFormat="1">
      <alignment horizontal="center" shrinkToFit="0" vertical="center" wrapText="1"/>
    </xf>
    <xf borderId="17" fillId="0" fontId="28" numFmtId="164" xfId="0" applyAlignment="1" applyBorder="1" applyFont="1" applyNumberFormat="1">
      <alignment horizontal="right" vertical="top"/>
    </xf>
    <xf borderId="16" fillId="0" fontId="63" numFmtId="164" xfId="0" applyAlignment="1" applyBorder="1" applyFont="1" applyNumberFormat="1">
      <alignment vertical="center"/>
    </xf>
    <xf borderId="16" fillId="0" fontId="33" numFmtId="164" xfId="0" applyAlignment="1" applyBorder="1" applyFont="1" applyNumberFormat="1">
      <alignment horizontal="right" vertical="top"/>
    </xf>
    <xf borderId="16" fillId="0" fontId="64" numFmtId="164" xfId="0" applyAlignment="1" applyBorder="1" applyFont="1" applyNumberFormat="1">
      <alignment horizontal="right" vertical="top"/>
    </xf>
    <xf borderId="16" fillId="9" fontId="32" numFmtId="0" xfId="0" applyAlignment="1" applyBorder="1" applyFont="1">
      <alignment vertical="center"/>
    </xf>
    <xf borderId="16" fillId="9" fontId="19" numFmtId="0" xfId="0" applyAlignment="1" applyBorder="1" applyFont="1">
      <alignment horizontal="left" shrinkToFit="0" vertical="center" wrapText="1"/>
    </xf>
    <xf borderId="17" fillId="9" fontId="19" numFmtId="0" xfId="0" applyAlignment="1" applyBorder="1" applyFont="1">
      <alignment horizontal="center" vertical="top"/>
    </xf>
    <xf borderId="17" fillId="9" fontId="19" numFmtId="0" xfId="0" applyAlignment="1" applyBorder="1" applyFont="1">
      <alignment vertical="top"/>
    </xf>
    <xf borderId="16" fillId="9" fontId="19" numFmtId="164" xfId="0" applyAlignment="1" applyBorder="1" applyFont="1" applyNumberFormat="1">
      <alignment horizontal="center" shrinkToFit="0" vertical="center" wrapText="1"/>
    </xf>
    <xf borderId="16" fillId="9" fontId="65" numFmtId="164" xfId="0" applyAlignment="1" applyBorder="1" applyFont="1" applyNumberFormat="1">
      <alignment vertical="center"/>
    </xf>
    <xf borderId="17" fillId="9" fontId="34" numFmtId="164" xfId="0" applyAlignment="1" applyBorder="1" applyFont="1" applyNumberFormat="1">
      <alignment horizontal="right" vertical="top"/>
    </xf>
    <xf borderId="17" fillId="9" fontId="66" numFmtId="164" xfId="0" applyAlignment="1" applyBorder="1" applyFont="1" applyNumberFormat="1">
      <alignment horizontal="right" vertical="top"/>
    </xf>
    <xf borderId="22" fillId="9" fontId="19" numFmtId="0" xfId="0" applyAlignment="1" applyBorder="1" applyFont="1">
      <alignment vertical="center"/>
    </xf>
    <xf borderId="0" fillId="9" fontId="19" numFmtId="4" xfId="0" applyAlignment="1" applyFont="1" applyNumberFormat="1">
      <alignment vertical="center"/>
    </xf>
    <xf borderId="0" fillId="9" fontId="38" numFmtId="166" xfId="0" applyFont="1" applyNumberFormat="1"/>
    <xf borderId="0" fillId="9" fontId="38" numFmtId="4" xfId="0" applyFont="1" applyNumberFormat="1"/>
    <xf borderId="0" fillId="9" fontId="38" numFmtId="0" xfId="0" applyFont="1"/>
    <xf borderId="45" fillId="0" fontId="19" numFmtId="0" xfId="0" applyAlignment="1" applyBorder="1" applyFont="1">
      <alignment horizontal="center" vertical="center"/>
    </xf>
    <xf borderId="46" fillId="0" fontId="19" numFmtId="0" xfId="0" applyAlignment="1" applyBorder="1" applyFont="1">
      <alignment horizontal="center" vertical="center"/>
    </xf>
    <xf borderId="16" fillId="8" fontId="43" numFmtId="0" xfId="0" applyAlignment="1" applyBorder="1" applyFont="1">
      <alignment vertical="center"/>
    </xf>
    <xf borderId="46" fillId="8" fontId="19" numFmtId="0" xfId="0" applyAlignment="1" applyBorder="1" applyFont="1">
      <alignment horizontal="center" vertical="center"/>
    </xf>
    <xf borderId="17" fillId="0" fontId="28" numFmtId="0" xfId="0" applyAlignment="1" applyBorder="1" applyFont="1">
      <alignment horizontal="center" vertical="top"/>
    </xf>
    <xf borderId="16" fillId="7" fontId="68" numFmtId="164" xfId="0" applyAlignment="1" applyBorder="1" applyFont="1" applyNumberFormat="1">
      <alignment horizontal="right" vertical="top"/>
    </xf>
    <xf borderId="16" fillId="0" fontId="43" numFmtId="0" xfId="0" applyAlignment="1" applyBorder="1" applyFont="1">
      <alignment shrinkToFit="0" vertical="center" wrapText="1"/>
    </xf>
    <xf borderId="16" fillId="0" fontId="43" numFmtId="164" xfId="0" applyAlignment="1" applyBorder="1" applyFont="1" applyNumberFormat="1">
      <alignment horizontal="center" shrinkToFit="0" vertical="center" wrapText="1"/>
    </xf>
    <xf borderId="16" fillId="9" fontId="19" numFmtId="164" xfId="0" applyAlignment="1" applyBorder="1" applyFont="1" applyNumberFormat="1">
      <alignment vertical="center"/>
    </xf>
    <xf borderId="16" fillId="9" fontId="68" numFmtId="164" xfId="0" applyAlignment="1" applyBorder="1" applyFont="1" applyNumberFormat="1">
      <alignment vertical="center"/>
    </xf>
    <xf borderId="16" fillId="9" fontId="66" numFmtId="164" xfId="0" applyAlignment="1" applyBorder="1" applyFont="1" applyNumberFormat="1">
      <alignment vertical="center"/>
    </xf>
    <xf borderId="20" fillId="0" fontId="19" numFmtId="0" xfId="0" applyAlignment="1" applyBorder="1" applyFont="1">
      <alignment horizontal="center" vertical="center"/>
    </xf>
    <xf borderId="16" fillId="0" fontId="43" numFmtId="49" xfId="0" applyAlignment="1" applyBorder="1" applyFont="1" applyNumberFormat="1">
      <alignment horizontal="center" shrinkToFit="0" vertical="center" wrapText="1"/>
    </xf>
    <xf borderId="16" fillId="0" fontId="43" numFmtId="0" xfId="0" applyAlignment="1" applyBorder="1" applyFont="1">
      <alignment horizontal="center" vertical="center"/>
    </xf>
    <xf borderId="16" fillId="0" fontId="43" numFmtId="49" xfId="0" applyAlignment="1" applyBorder="1" applyFont="1" applyNumberFormat="1">
      <alignment horizontal="center" vertical="center"/>
    </xf>
    <xf borderId="15" fillId="0" fontId="19" numFmtId="0" xfId="0" applyAlignment="1" applyBorder="1" applyFont="1">
      <alignment horizontal="left" vertical="center"/>
    </xf>
    <xf borderId="16" fillId="0" fontId="19" numFmtId="0" xfId="0" applyAlignment="1" applyBorder="1" applyFont="1">
      <alignment horizontal="center" shrinkToFit="0" vertical="center" wrapText="1"/>
    </xf>
    <xf borderId="16" fillId="9" fontId="65" numFmtId="164" xfId="0" applyAlignment="1" applyBorder="1" applyFont="1" applyNumberFormat="1">
      <alignment horizontal="center" vertical="center"/>
    </xf>
    <xf borderId="16" fillId="0" fontId="65" numFmtId="164" xfId="0" applyAlignment="1" applyBorder="1" applyFont="1" applyNumberFormat="1">
      <alignment horizontal="center" vertical="center"/>
    </xf>
    <xf borderId="16" fillId="9" fontId="68" numFmtId="164" xfId="0" applyAlignment="1" applyBorder="1" applyFont="1" applyNumberFormat="1">
      <alignment horizontal="center" vertical="center"/>
    </xf>
    <xf borderId="16" fillId="9" fontId="66" numFmtId="164" xfId="0" applyAlignment="1" applyBorder="1" applyFont="1" applyNumberFormat="1">
      <alignment horizontal="center" vertical="center"/>
    </xf>
    <xf borderId="22" fillId="0" fontId="19" numFmtId="0" xfId="0" applyAlignment="1" applyBorder="1" applyFont="1">
      <alignment horizontal="center" shrinkToFit="0" vertical="center" wrapText="1"/>
    </xf>
    <xf borderId="0" fillId="0" fontId="19" numFmtId="4" xfId="0" applyAlignment="1" applyFont="1" applyNumberFormat="1">
      <alignment horizontal="center"/>
    </xf>
    <xf borderId="0" fillId="0" fontId="13" numFmtId="166" xfId="0" applyAlignment="1" applyFont="1" applyNumberFormat="1">
      <alignment horizontal="center"/>
    </xf>
    <xf borderId="0" fillId="0" fontId="13" numFmtId="4" xfId="0" applyAlignment="1" applyFont="1" applyNumberFormat="1">
      <alignment horizontal="center"/>
    </xf>
    <xf borderId="0" fillId="0" fontId="38" numFmtId="166" xfId="0" applyAlignment="1" applyFont="1" applyNumberFormat="1">
      <alignment horizontal="center"/>
    </xf>
    <xf borderId="0" fillId="0" fontId="38" numFmtId="0" xfId="0" applyAlignment="1" applyFont="1">
      <alignment horizontal="center"/>
    </xf>
    <xf borderId="0" fillId="0" fontId="69" numFmtId="0" xfId="0" applyFont="1"/>
    <xf borderId="16" fillId="0" fontId="68" numFmtId="164" xfId="0" applyAlignment="1" applyBorder="1" applyFont="1" applyNumberFormat="1">
      <alignment vertical="center"/>
    </xf>
    <xf borderId="16" fillId="0" fontId="66" numFmtId="164" xfId="0" applyAlignment="1" applyBorder="1" applyFont="1" applyNumberFormat="1">
      <alignment vertical="center"/>
    </xf>
    <xf borderId="16" fillId="0" fontId="39" numFmtId="49" xfId="0" applyAlignment="1" applyBorder="1" applyFont="1" applyNumberFormat="1">
      <alignment horizontal="left" vertical="center"/>
    </xf>
    <xf borderId="16" fillId="0" fontId="39" numFmtId="49" xfId="0" applyAlignment="1" applyBorder="1" applyFont="1" applyNumberFormat="1">
      <alignment horizontal="left" shrinkToFit="0" vertical="center" wrapText="1"/>
    </xf>
    <xf borderId="16" fillId="0" fontId="70" numFmtId="164" xfId="0" applyAlignment="1" applyBorder="1" applyFont="1" applyNumberFormat="1">
      <alignment vertical="center"/>
    </xf>
    <xf borderId="16" fillId="0" fontId="43" numFmtId="164" xfId="0" applyAlignment="1" applyBorder="1" applyFont="1" applyNumberFormat="1">
      <alignment vertical="center"/>
    </xf>
    <xf borderId="16" fillId="0" fontId="43" numFmtId="0" xfId="0" applyAlignment="1" applyBorder="1" applyFont="1">
      <alignment vertical="center"/>
    </xf>
    <xf borderId="16" fillId="7" fontId="43" numFmtId="0" xfId="0" applyAlignment="1" applyBorder="1" applyFont="1">
      <alignment horizontal="left" shrinkToFit="0" vertical="center" wrapText="1"/>
    </xf>
    <xf borderId="25" fillId="0" fontId="19" numFmtId="0" xfId="0" applyAlignment="1" applyBorder="1" applyFont="1">
      <alignment vertical="center"/>
    </xf>
    <xf borderId="22" fillId="0" fontId="43" numFmtId="0" xfId="0" applyAlignment="1" applyBorder="1" applyFont="1">
      <alignment vertical="center"/>
    </xf>
    <xf borderId="32" fillId="0" fontId="43" numFmtId="164" xfId="0" applyAlignment="1" applyBorder="1" applyFont="1" applyNumberFormat="1">
      <alignment vertical="center"/>
    </xf>
    <xf borderId="32" fillId="0" fontId="68" numFmtId="164" xfId="0" applyAlignment="1" applyBorder="1" applyFont="1" applyNumberFormat="1">
      <alignment vertical="center"/>
    </xf>
    <xf borderId="32" fillId="0" fontId="64" numFmtId="164" xfId="0" applyAlignment="1" applyBorder="1" applyFont="1" applyNumberFormat="1">
      <alignment vertical="center"/>
    </xf>
    <xf borderId="32" fillId="0" fontId="71" numFmtId="164" xfId="0" applyAlignment="1" applyBorder="1" applyFont="1" applyNumberFormat="1">
      <alignment vertical="center"/>
    </xf>
    <xf borderId="16" fillId="0" fontId="17" numFmtId="0" xfId="0" applyAlignment="1" applyBorder="1" applyFont="1">
      <alignment horizontal="left" vertical="center"/>
    </xf>
    <xf borderId="16" fillId="0" fontId="17" numFmtId="0" xfId="0" applyAlignment="1" applyBorder="1" applyFont="1">
      <alignment vertical="center"/>
    </xf>
    <xf borderId="32" fillId="0" fontId="17" numFmtId="164" xfId="0" applyAlignment="1" applyBorder="1" applyFont="1" applyNumberFormat="1">
      <alignment vertical="center"/>
    </xf>
    <xf borderId="32" fillId="0" fontId="15" numFmtId="164" xfId="0" applyAlignment="1" applyBorder="1" applyFont="1" applyNumberFormat="1">
      <alignment vertical="center"/>
    </xf>
    <xf borderId="32" fillId="0" fontId="72" numFmtId="164" xfId="0" applyAlignment="1" applyBorder="1" applyFont="1" applyNumberFormat="1">
      <alignment vertical="center"/>
    </xf>
    <xf borderId="32" fillId="0" fontId="73" numFmtId="164" xfId="0" applyAlignment="1" applyBorder="1" applyFont="1" applyNumberFormat="1">
      <alignment vertical="center"/>
    </xf>
    <xf borderId="32" fillId="0" fontId="74" numFmtId="164" xfId="0" applyAlignment="1" applyBorder="1" applyFont="1" applyNumberFormat="1">
      <alignment vertical="center"/>
    </xf>
    <xf borderId="32" fillId="0" fontId="75" numFmtId="164" xfId="0" applyAlignment="1" applyBorder="1" applyFont="1" applyNumberFormat="1">
      <alignment vertical="center"/>
    </xf>
    <xf borderId="16" fillId="0" fontId="24" numFmtId="0" xfId="0" applyAlignment="1" applyBorder="1" applyFont="1">
      <alignment vertical="center"/>
    </xf>
    <xf borderId="32" fillId="0" fontId="76" numFmtId="164" xfId="0" applyAlignment="1" applyBorder="1" applyFont="1" applyNumberFormat="1">
      <alignment vertical="center"/>
    </xf>
    <xf borderId="0" fillId="0" fontId="76" numFmtId="164" xfId="0" applyAlignment="1" applyFont="1" applyNumberFormat="1">
      <alignment vertical="center"/>
    </xf>
    <xf borderId="0" fillId="0" fontId="74" numFmtId="164" xfId="0" applyAlignment="1" applyFont="1" applyNumberFormat="1">
      <alignment vertical="center"/>
    </xf>
    <xf borderId="0" fillId="0" fontId="73" numFmtId="164" xfId="0" applyAlignment="1" applyFont="1" applyNumberFormat="1">
      <alignment vertical="center"/>
    </xf>
    <xf borderId="0" fillId="0" fontId="75" numFmtId="164" xfId="0" applyAlignment="1" applyFont="1" applyNumberFormat="1">
      <alignment vertical="center"/>
    </xf>
    <xf borderId="2" fillId="2" fontId="28" numFmtId="0" xfId="0" applyAlignment="1" applyBorder="1" applyFont="1">
      <alignment horizontal="left" shrinkToFit="0" vertical="center" wrapText="1"/>
    </xf>
    <xf borderId="2" fillId="2" fontId="46" numFmtId="164" xfId="0" applyAlignment="1" applyBorder="1" applyFont="1" applyNumberFormat="1">
      <alignment horizontal="center" shrinkToFit="0" vertical="center" wrapText="1"/>
    </xf>
    <xf borderId="3" fillId="2" fontId="32" numFmtId="14" xfId="0" applyAlignment="1" applyBorder="1" applyFont="1" applyNumberFormat="1">
      <alignment horizontal="center" shrinkToFit="0" vertical="center" wrapText="1"/>
    </xf>
    <xf borderId="13" fillId="5" fontId="19" numFmtId="164" xfId="0" applyAlignment="1" applyBorder="1" applyFont="1" applyNumberFormat="1">
      <alignment horizontal="center" shrinkToFit="0" vertical="center" wrapText="1"/>
    </xf>
    <xf borderId="12" fillId="5" fontId="19" numFmtId="164" xfId="0" applyAlignment="1" applyBorder="1" applyFont="1" applyNumberFormat="1">
      <alignment horizontal="center" shrinkToFit="0" vertical="center" wrapText="1"/>
    </xf>
    <xf borderId="16" fillId="0" fontId="28" numFmtId="164" xfId="0" applyAlignment="1" applyBorder="1" applyFont="1" applyNumberFormat="1">
      <alignment vertical="center"/>
    </xf>
    <xf borderId="16" fillId="0" fontId="46" numFmtId="164" xfId="0" applyAlignment="1" applyBorder="1" applyFont="1" applyNumberFormat="1">
      <alignment vertical="center"/>
    </xf>
    <xf borderId="16" fillId="0" fontId="40" numFmtId="166" xfId="0" applyAlignment="1" applyBorder="1" applyFont="1" applyNumberFormat="1">
      <alignment vertical="center"/>
    </xf>
    <xf borderId="18" fillId="3" fontId="28" numFmtId="164" xfId="0" applyAlignment="1" applyBorder="1" applyFont="1" applyNumberFormat="1">
      <alignment horizontal="center" vertical="center"/>
    </xf>
    <xf borderId="19" fillId="3" fontId="28" numFmtId="164" xfId="0" applyAlignment="1" applyBorder="1" applyFont="1" applyNumberFormat="1">
      <alignment horizontal="center" vertical="center"/>
    </xf>
    <xf borderId="20" fillId="0" fontId="19" numFmtId="164" xfId="0" applyAlignment="1" applyBorder="1" applyFont="1" applyNumberFormat="1">
      <alignment horizontal="center" vertical="center"/>
    </xf>
    <xf borderId="21" fillId="0" fontId="19" numFmtId="164" xfId="0" applyAlignment="1" applyBorder="1" applyFont="1" applyNumberFormat="1">
      <alignment horizontal="center" vertical="center"/>
    </xf>
    <xf borderId="16" fillId="0" fontId="19" numFmtId="164" xfId="0" applyAlignment="1" applyBorder="1" applyFont="1" applyNumberFormat="1">
      <alignment vertical="center"/>
    </xf>
    <xf borderId="16" fillId="0" fontId="36" numFmtId="164" xfId="0" applyAlignment="1" applyBorder="1" applyFont="1" applyNumberFormat="1">
      <alignment vertical="center"/>
    </xf>
    <xf borderId="16" fillId="0" fontId="57" numFmtId="164" xfId="0" applyAlignment="1" applyBorder="1" applyFont="1" applyNumberFormat="1">
      <alignment vertical="center"/>
    </xf>
    <xf borderId="16" fillId="0" fontId="19" numFmtId="166" xfId="0" applyAlignment="1" applyBorder="1" applyFont="1" applyNumberFormat="1">
      <alignment vertical="center"/>
    </xf>
    <xf borderId="16" fillId="0" fontId="63" numFmtId="164" xfId="0" applyAlignment="1" applyBorder="1" applyFont="1" applyNumberFormat="1">
      <alignment horizontal="right" vertical="center"/>
    </xf>
    <xf borderId="16" fillId="0" fontId="46" numFmtId="164" xfId="0" applyAlignment="1" applyBorder="1" applyFont="1" applyNumberFormat="1">
      <alignment horizontal="right" vertical="center"/>
    </xf>
    <xf borderId="0" fillId="0" fontId="43" numFmtId="0" xfId="0" applyAlignment="1" applyFont="1">
      <alignment horizontal="left"/>
    </xf>
    <xf borderId="16" fillId="0" fontId="32" numFmtId="164" xfId="0" applyAlignment="1" applyBorder="1" applyFont="1" applyNumberFormat="1">
      <alignment vertical="center"/>
    </xf>
    <xf borderId="22" fillId="0" fontId="77" numFmtId="0" xfId="0" applyAlignment="1" applyBorder="1" applyFont="1">
      <alignment vertical="center"/>
    </xf>
    <xf borderId="0" fillId="0" fontId="19" numFmtId="3" xfId="0" applyFont="1" applyNumberFormat="1"/>
    <xf borderId="0" fillId="0" fontId="28" numFmtId="0" xfId="0" applyFont="1"/>
    <xf borderId="16" fillId="8" fontId="32" numFmtId="164" xfId="0" applyAlignment="1" applyBorder="1" applyFont="1" applyNumberFormat="1">
      <alignment vertical="center"/>
    </xf>
    <xf borderId="16" fillId="8" fontId="46" numFmtId="164" xfId="0" applyAlignment="1" applyBorder="1" applyFont="1" applyNumberFormat="1">
      <alignment vertical="center"/>
    </xf>
    <xf borderId="16" fillId="8" fontId="28" numFmtId="164" xfId="0" applyAlignment="1" applyBorder="1" applyFont="1" applyNumberFormat="1">
      <alignment vertical="center"/>
    </xf>
    <xf borderId="16" fillId="0" fontId="28" numFmtId="164" xfId="0" applyAlignment="1" applyBorder="1" applyFont="1" applyNumberFormat="1">
      <alignment horizontal="right" vertical="center"/>
    </xf>
    <xf borderId="16" fillId="0" fontId="19" numFmtId="0" xfId="0" applyAlignment="1" applyBorder="1" applyFont="1">
      <alignment shrinkToFit="0" vertical="bottom" wrapText="0"/>
    </xf>
    <xf borderId="16" fillId="0" fontId="19" numFmtId="49" xfId="0" applyBorder="1" applyFont="1" applyNumberFormat="1"/>
    <xf borderId="16" fillId="0" fontId="19" numFmtId="0" xfId="0" applyAlignment="1" applyBorder="1" applyFont="1">
      <alignment shrinkToFit="0" wrapText="0"/>
    </xf>
    <xf borderId="16" fillId="0" fontId="28" numFmtId="164" xfId="0" applyAlignment="1" applyBorder="1" applyFont="1" applyNumberFormat="1">
      <alignment horizontal="right"/>
    </xf>
    <xf borderId="16" fillId="0" fontId="46" numFmtId="164" xfId="0" applyAlignment="1" applyBorder="1" applyFont="1" applyNumberFormat="1">
      <alignment horizontal="right"/>
    </xf>
    <xf borderId="0" fillId="0" fontId="19" numFmtId="0" xfId="0" applyAlignment="1" applyFont="1">
      <alignment vertical="center"/>
    </xf>
    <xf borderId="16" fillId="0" fontId="19" numFmtId="49" xfId="0" applyAlignment="1" applyBorder="1" applyFont="1" applyNumberFormat="1">
      <alignment shrinkToFit="0" wrapText="0"/>
    </xf>
    <xf borderId="16" fillId="0" fontId="19" numFmtId="49" xfId="0" applyAlignment="1" applyBorder="1" applyFont="1" applyNumberFormat="1">
      <alignment shrinkToFit="0" vertical="bottom" wrapText="0"/>
    </xf>
    <xf borderId="16" fillId="0" fontId="28" numFmtId="164" xfId="0" applyAlignment="1" applyBorder="1" applyFont="1" applyNumberFormat="1">
      <alignment shrinkToFit="0" vertical="bottom" wrapText="0"/>
    </xf>
    <xf borderId="16" fillId="0" fontId="46" numFmtId="164" xfId="0" applyAlignment="1" applyBorder="1" applyFont="1" applyNumberFormat="1">
      <alignment shrinkToFit="0" vertical="bottom" wrapText="0"/>
    </xf>
    <xf borderId="16" fillId="0" fontId="46" numFmtId="164" xfId="0" applyAlignment="1" applyBorder="1" applyFont="1" applyNumberFormat="1">
      <alignment horizontal="right" shrinkToFit="0" vertical="center" wrapText="1"/>
    </xf>
    <xf borderId="16" fillId="0" fontId="32" numFmtId="164" xfId="0" applyAlignment="1" applyBorder="1" applyFont="1" applyNumberFormat="1">
      <alignment horizontal="right" vertical="center"/>
    </xf>
    <xf borderId="16" fillId="7" fontId="50" numFmtId="0" xfId="0" applyAlignment="1" applyBorder="1" applyFont="1">
      <alignment horizontal="left" shrinkToFit="0" vertical="center" wrapText="1"/>
    </xf>
    <xf borderId="16" fillId="0" fontId="78" numFmtId="164" xfId="0" applyAlignment="1" applyBorder="1" applyFont="1" applyNumberFormat="1">
      <alignment horizontal="right" vertical="center"/>
    </xf>
    <xf borderId="24" fillId="0" fontId="40" numFmtId="14" xfId="0" applyAlignment="1" applyBorder="1" applyFont="1" applyNumberFormat="1">
      <alignment horizontal="center" vertical="center"/>
    </xf>
    <xf borderId="16" fillId="0" fontId="78" numFmtId="164" xfId="0" applyAlignment="1" applyBorder="1" applyFont="1" applyNumberFormat="1">
      <alignment horizontal="right" shrinkToFit="0" vertical="center" wrapText="1"/>
    </xf>
    <xf borderId="16" fillId="0" fontId="78" numFmtId="164" xfId="0" applyAlignment="1" applyBorder="1" applyFont="1" applyNumberFormat="1">
      <alignment horizontal="center" shrinkToFit="0" vertical="center" wrapText="1"/>
    </xf>
    <xf borderId="16" fillId="0" fontId="46" numFmtId="164" xfId="0" applyAlignment="1" applyBorder="1" applyFont="1" applyNumberFormat="1">
      <alignment horizontal="center" shrinkToFit="0" vertical="center" wrapText="1"/>
    </xf>
    <xf borderId="16" fillId="7" fontId="78" numFmtId="164" xfId="0" applyAlignment="1" applyBorder="1" applyFont="1" applyNumberFormat="1">
      <alignment horizontal="right" vertical="center"/>
    </xf>
    <xf borderId="16" fillId="7" fontId="46" numFmtId="164" xfId="0" applyAlignment="1" applyBorder="1" applyFont="1" applyNumberFormat="1">
      <alignment horizontal="right" vertical="center"/>
    </xf>
    <xf borderId="16" fillId="0" fontId="78" numFmtId="164" xfId="0" applyAlignment="1" applyBorder="1" applyFont="1" applyNumberFormat="1">
      <alignment horizontal="center" vertical="center"/>
    </xf>
    <xf borderId="16" fillId="0" fontId="46" numFmtId="164" xfId="0" applyAlignment="1" applyBorder="1" applyFont="1" applyNumberFormat="1">
      <alignment horizontal="center" vertical="center"/>
    </xf>
    <xf borderId="16" fillId="0" fontId="78" numFmtId="4" xfId="0" applyAlignment="1" applyBorder="1" applyFont="1" applyNumberFormat="1">
      <alignment horizontal="right" vertical="center"/>
    </xf>
    <xf borderId="16" fillId="0" fontId="46" numFmtId="4" xfId="0" applyAlignment="1" applyBorder="1" applyFont="1" applyNumberFormat="1">
      <alignment horizontal="right" vertical="center"/>
    </xf>
    <xf borderId="16" fillId="0" fontId="78" numFmtId="4" xfId="0" applyAlignment="1" applyBorder="1" applyFont="1" applyNumberFormat="1">
      <alignment horizontal="right" shrinkToFit="0" vertical="center" wrapText="1"/>
    </xf>
    <xf borderId="16" fillId="0" fontId="46" numFmtId="4" xfId="0" applyAlignment="1" applyBorder="1" applyFont="1" applyNumberFormat="1">
      <alignment horizontal="right" shrinkToFit="0" vertical="center" wrapText="1"/>
    </xf>
    <xf borderId="16" fillId="0" fontId="79" numFmtId="4" xfId="0" applyAlignment="1" applyBorder="1" applyFont="1" applyNumberFormat="1">
      <alignment horizontal="right" shrinkToFit="0" vertical="center" wrapText="1"/>
    </xf>
    <xf borderId="16" fillId="0" fontId="80" numFmtId="4" xfId="0" applyAlignment="1" applyBorder="1" applyFont="1" applyNumberFormat="1">
      <alignment horizontal="right" shrinkToFit="0" vertical="center" wrapText="1"/>
    </xf>
    <xf borderId="16" fillId="7" fontId="78" numFmtId="164" xfId="0" applyAlignment="1" applyBorder="1" applyFont="1" applyNumberFormat="1">
      <alignment horizontal="center" shrinkToFit="0" vertical="center" wrapText="1"/>
    </xf>
    <xf borderId="16" fillId="7" fontId="46" numFmtId="164" xfId="0" applyAlignment="1" applyBorder="1" applyFont="1" applyNumberFormat="1">
      <alignment horizontal="center" shrinkToFit="0" vertical="center" wrapText="1"/>
    </xf>
    <xf borderId="16" fillId="0" fontId="78" numFmtId="164" xfId="0" applyAlignment="1" applyBorder="1" applyFont="1" applyNumberFormat="1">
      <alignment shrinkToFit="0" vertical="center" wrapText="1"/>
    </xf>
    <xf borderId="16" fillId="0" fontId="46" numFmtId="164" xfId="0" applyAlignment="1" applyBorder="1" applyFont="1" applyNumberFormat="1">
      <alignment shrinkToFit="0" vertical="center" wrapText="1"/>
    </xf>
    <xf borderId="16" fillId="0" fontId="81" numFmtId="164" xfId="0" applyAlignment="1" applyBorder="1" applyFont="1" applyNumberFormat="1">
      <alignment vertical="center"/>
    </xf>
    <xf borderId="0" fillId="0" fontId="81" numFmtId="164" xfId="0" applyAlignment="1" applyFont="1" applyNumberFormat="1">
      <alignment vertical="center"/>
    </xf>
    <xf borderId="16" fillId="0" fontId="68" numFmtId="0" xfId="0" applyAlignment="1" applyBorder="1" applyFont="1">
      <alignment horizontal="left" shrinkToFit="0" wrapText="0"/>
    </xf>
    <xf borderId="16" fillId="9" fontId="34" numFmtId="0" xfId="0" applyAlignment="1" applyBorder="1" applyFont="1">
      <alignment horizontal="left" shrinkToFit="0" vertical="center" wrapText="1"/>
    </xf>
    <xf borderId="16" fillId="0" fontId="34" numFmtId="0" xfId="0" applyAlignment="1" applyBorder="1" applyFont="1">
      <alignment horizontal="left"/>
    </xf>
    <xf borderId="16" fillId="0" fontId="82" numFmtId="0" xfId="0" applyAlignment="1" applyBorder="1" applyFont="1">
      <alignment horizontal="left" shrinkToFit="0" vertical="center" wrapText="1"/>
    </xf>
    <xf borderId="16" fillId="0" fontId="82" numFmtId="0" xfId="0" applyAlignment="1" applyBorder="1" applyFont="1">
      <alignment horizontal="left" vertical="center"/>
    </xf>
    <xf borderId="16" fillId="0" fontId="83" numFmtId="0" xfId="0" applyAlignment="1" applyBorder="1" applyFont="1">
      <alignment horizontal="left" shrinkToFit="0" wrapText="0"/>
    </xf>
    <xf borderId="16" fillId="0" fontId="34" numFmtId="0" xfId="0" applyAlignment="1" applyBorder="1" applyFont="1">
      <alignment horizontal="left" vertical="center"/>
    </xf>
    <xf borderId="0" fillId="0" fontId="68" numFmtId="0" xfId="0" applyAlignment="1" applyFont="1">
      <alignment horizontal="left"/>
    </xf>
    <xf borderId="0" fillId="0" fontId="34" numFmtId="0" xfId="0" applyFont="1"/>
    <xf borderId="16" fillId="0" fontId="10" numFmtId="0" xfId="0" applyBorder="1" applyFont="1"/>
    <xf borderId="2" fillId="2" fontId="3" numFmtId="167" xfId="0" applyAlignment="1" applyBorder="1" applyFont="1" applyNumberFormat="1">
      <alignment horizontal="center" shrinkToFit="0" vertical="center" wrapText="1"/>
    </xf>
    <xf borderId="2" fillId="2" fontId="84" numFmtId="164" xfId="0" applyAlignment="1" applyBorder="1" applyFont="1" applyNumberFormat="1">
      <alignment horizontal="center" shrinkToFit="0" wrapText="1"/>
    </xf>
    <xf borderId="2" fillId="2" fontId="1" numFmtId="164" xfId="0" applyAlignment="1" applyBorder="1" applyFont="1" applyNumberFormat="1">
      <alignment horizontal="center" shrinkToFit="0" vertical="center" wrapText="1"/>
    </xf>
    <xf borderId="2" fillId="2" fontId="81" numFmtId="164" xfId="0" applyAlignment="1" applyBorder="1" applyFont="1" applyNumberFormat="1">
      <alignment horizontal="center" shrinkToFit="0" vertical="center" wrapText="1"/>
    </xf>
    <xf borderId="17" fillId="0" fontId="85" numFmtId="0" xfId="0" applyBorder="1" applyFont="1"/>
    <xf borderId="17" fillId="0" fontId="12" numFmtId="167" xfId="0" applyAlignment="1" applyBorder="1" applyFont="1" applyNumberFormat="1">
      <alignment vertical="center"/>
    </xf>
    <xf borderId="17" fillId="0" fontId="85" numFmtId="164" xfId="0" applyAlignment="1" applyBorder="1" applyFont="1" applyNumberFormat="1">
      <alignment horizontal="center"/>
    </xf>
    <xf borderId="17" fillId="0" fontId="59" numFmtId="164" xfId="0" applyAlignment="1" applyBorder="1" applyFont="1" applyNumberFormat="1">
      <alignment horizontal="center"/>
    </xf>
    <xf borderId="47" fillId="0" fontId="86" numFmtId="166" xfId="0" applyAlignment="1" applyBorder="1" applyFont="1" applyNumberFormat="1">
      <alignment horizontal="center" vertical="center"/>
    </xf>
    <xf borderId="22" fillId="6" fontId="1" numFmtId="0" xfId="0" applyAlignment="1" applyBorder="1" applyFont="1">
      <alignment vertical="center"/>
    </xf>
    <xf borderId="33" fillId="0" fontId="85" numFmtId="0" xfId="0" applyBorder="1" applyFont="1"/>
    <xf borderId="33" fillId="0" fontId="11" numFmtId="0" xfId="0" applyAlignment="1" applyBorder="1" applyFont="1">
      <alignment horizontal="left" shrinkToFit="0" vertical="center" wrapText="1"/>
    </xf>
    <xf borderId="33" fillId="0" fontId="12" numFmtId="167" xfId="0" applyAlignment="1" applyBorder="1" applyFont="1" applyNumberFormat="1">
      <alignment vertical="center"/>
    </xf>
    <xf borderId="33" fillId="0" fontId="85" numFmtId="164" xfId="0" applyAlignment="1" applyBorder="1" applyFont="1" applyNumberFormat="1">
      <alignment horizontal="center"/>
    </xf>
    <xf borderId="33" fillId="0" fontId="59" numFmtId="164" xfId="0" applyAlignment="1" applyBorder="1" applyFont="1" applyNumberFormat="1">
      <alignment horizontal="center"/>
    </xf>
    <xf borderId="16" fillId="0" fontId="85" numFmtId="0" xfId="0" applyBorder="1" applyFont="1"/>
    <xf borderId="16" fillId="0" fontId="12" numFmtId="167" xfId="0" applyAlignment="1" applyBorder="1" applyFont="1" applyNumberFormat="1">
      <alignment vertical="center"/>
    </xf>
    <xf borderId="16" fillId="0" fontId="85" numFmtId="164" xfId="0" applyAlignment="1" applyBorder="1" applyFont="1" applyNumberFormat="1">
      <alignment horizontal="center"/>
    </xf>
    <xf borderId="16" fillId="0" fontId="59" numFmtId="164" xfId="0" applyAlignment="1" applyBorder="1" applyFont="1" applyNumberFormat="1">
      <alignment horizontal="center"/>
    </xf>
    <xf borderId="17" fillId="0" fontId="87" numFmtId="0" xfId="0" applyBorder="1" applyFont="1"/>
    <xf borderId="16" fillId="0" fontId="87" numFmtId="0" xfId="0" applyBorder="1" applyFont="1"/>
    <xf borderId="22" fillId="0" fontId="85" numFmtId="0" xfId="0" applyBorder="1" applyFont="1"/>
    <xf borderId="17" fillId="0" fontId="85" numFmtId="164" xfId="0" applyBorder="1" applyFont="1" applyNumberFormat="1"/>
    <xf borderId="17" fillId="0" fontId="59" numFmtId="164" xfId="0" applyBorder="1" applyFont="1" applyNumberFormat="1"/>
    <xf borderId="0" fillId="0" fontId="88" numFmtId="0" xfId="0" applyFont="1"/>
    <xf borderId="15" fillId="15" fontId="11" numFmtId="0" xfId="0" applyAlignment="1" applyBorder="1" applyFill="1" applyFont="1">
      <alignment vertical="center"/>
    </xf>
    <xf borderId="16" fillId="15" fontId="10" numFmtId="0" xfId="0" applyAlignment="1" applyBorder="1" applyFont="1">
      <alignment horizontal="left" shrinkToFit="0" vertical="center" wrapText="1"/>
    </xf>
    <xf borderId="17" fillId="15" fontId="87" numFmtId="0" xfId="0" applyBorder="1" applyFont="1"/>
    <xf borderId="14" fillId="15" fontId="85" numFmtId="0" xfId="0" applyBorder="1" applyFont="1"/>
    <xf borderId="16" fillId="15" fontId="11" numFmtId="0" xfId="0" applyAlignment="1" applyBorder="1" applyFont="1">
      <alignment horizontal="left" shrinkToFit="0" vertical="center" wrapText="1"/>
    </xf>
    <xf borderId="16" fillId="15" fontId="12" numFmtId="167" xfId="0" applyAlignment="1" applyBorder="1" applyFont="1" applyNumberFormat="1">
      <alignment vertical="center"/>
    </xf>
    <xf borderId="16" fillId="15" fontId="85" numFmtId="164" xfId="0" applyBorder="1" applyFont="1" applyNumberFormat="1"/>
    <xf borderId="16" fillId="15" fontId="59" numFmtId="164" xfId="0" applyBorder="1" applyFont="1" applyNumberFormat="1"/>
    <xf borderId="22" fillId="15" fontId="11" numFmtId="0" xfId="0" applyAlignment="1" applyBorder="1" applyFont="1">
      <alignment vertical="center"/>
    </xf>
    <xf borderId="0" fillId="15" fontId="14" numFmtId="0" xfId="0" applyFont="1"/>
    <xf borderId="0" fillId="15" fontId="38" numFmtId="0" xfId="0" applyFont="1"/>
    <xf borderId="14" fillId="0" fontId="85" numFmtId="0" xfId="0" applyBorder="1" applyFont="1"/>
    <xf borderId="14" fillId="0" fontId="85" numFmtId="0" xfId="0" applyAlignment="1" applyBorder="1" applyFont="1">
      <alignment vertical="top"/>
    </xf>
    <xf borderId="17" fillId="15" fontId="85" numFmtId="0" xfId="0" applyBorder="1" applyFont="1"/>
    <xf borderId="16" fillId="15" fontId="11" numFmtId="0" xfId="0" applyAlignment="1" applyBorder="1" applyFont="1">
      <alignment horizontal="left" vertical="center"/>
    </xf>
    <xf borderId="17" fillId="15" fontId="85" numFmtId="164" xfId="0" applyAlignment="1" applyBorder="1" applyFont="1" applyNumberFormat="1">
      <alignment horizontal="center"/>
    </xf>
    <xf borderId="17" fillId="15" fontId="59" numFmtId="164" xfId="0" applyAlignment="1" applyBorder="1" applyFont="1" applyNumberFormat="1">
      <alignment horizontal="center"/>
    </xf>
    <xf borderId="17" fillId="0" fontId="38" numFmtId="164" xfId="0" applyBorder="1" applyFont="1" applyNumberFormat="1"/>
    <xf borderId="17" fillId="0" fontId="88" numFmtId="164" xfId="0" applyBorder="1" applyFont="1" applyNumberFormat="1"/>
    <xf borderId="16" fillId="0" fontId="38" numFmtId="164" xfId="0" applyBorder="1" applyFont="1" applyNumberFormat="1"/>
    <xf borderId="16" fillId="0" fontId="88" numFmtId="164" xfId="0" applyBorder="1" applyFont="1" applyNumberFormat="1"/>
    <xf borderId="15" fillId="8" fontId="11" numFmtId="0" xfId="0" applyAlignment="1" applyBorder="1" applyFont="1">
      <alignment vertical="center"/>
    </xf>
    <xf borderId="16" fillId="8" fontId="10" numFmtId="0" xfId="0" applyAlignment="1" applyBorder="1" applyFont="1">
      <alignment horizontal="left" shrinkToFit="0" vertical="center" wrapText="1"/>
    </xf>
    <xf borderId="17" fillId="8" fontId="38" numFmtId="0" xfId="0" applyAlignment="1" applyBorder="1" applyFont="1">
      <alignment vertical="top"/>
    </xf>
    <xf borderId="14" fillId="8" fontId="85" numFmtId="0" xfId="0" applyBorder="1" applyFont="1"/>
    <xf borderId="16" fillId="8" fontId="11" numFmtId="0" xfId="0" applyAlignment="1" applyBorder="1" applyFont="1">
      <alignment horizontal="left" vertical="center"/>
    </xf>
    <xf borderId="16" fillId="8" fontId="12" numFmtId="167" xfId="0" applyAlignment="1" applyBorder="1" applyFont="1" applyNumberFormat="1">
      <alignment vertical="center"/>
    </xf>
    <xf borderId="16" fillId="8" fontId="38" numFmtId="164" xfId="0" applyBorder="1" applyFont="1" applyNumberFormat="1"/>
    <xf borderId="16" fillId="8" fontId="88" numFmtId="164" xfId="0" applyBorder="1" applyFont="1" applyNumberFormat="1"/>
    <xf borderId="22" fillId="8" fontId="11" numFmtId="0" xfId="0" applyAlignment="1" applyBorder="1" applyFont="1">
      <alignment vertical="center"/>
    </xf>
    <xf borderId="0" fillId="8" fontId="14" numFmtId="0" xfId="0" applyFont="1"/>
    <xf borderId="22" fillId="0" fontId="85" numFmtId="0" xfId="0" applyAlignment="1" applyBorder="1" applyFont="1">
      <alignment vertical="top"/>
    </xf>
    <xf borderId="0" fillId="0" fontId="85" numFmtId="164" xfId="0" applyFont="1" applyNumberFormat="1"/>
    <xf borderId="16" fillId="0" fontId="85" numFmtId="164" xfId="0" applyBorder="1" applyFont="1" applyNumberFormat="1"/>
    <xf borderId="17" fillId="0" fontId="89" numFmtId="0" xfId="0" applyBorder="1" applyFont="1"/>
    <xf borderId="16" fillId="0" fontId="20" numFmtId="167" xfId="0" applyAlignment="1" applyBorder="1" applyFont="1" applyNumberFormat="1">
      <alignment horizontal="right" vertical="center"/>
    </xf>
    <xf borderId="16" fillId="0" fontId="20" numFmtId="167" xfId="0" applyAlignment="1" applyBorder="1" applyFont="1" applyNumberFormat="1">
      <alignment horizontal="right" shrinkToFit="0" vertical="center" wrapText="1"/>
    </xf>
    <xf borderId="17" fillId="0" fontId="85" numFmtId="49" xfId="0" applyBorder="1" applyFont="1" applyNumberFormat="1"/>
    <xf borderId="14" fillId="0" fontId="85" numFmtId="49" xfId="0" applyBorder="1" applyFont="1" applyNumberFormat="1"/>
    <xf borderId="16" fillId="0" fontId="85" numFmtId="49" xfId="0" applyBorder="1" applyFont="1" applyNumberFormat="1"/>
    <xf borderId="22" fillId="0" fontId="85" numFmtId="49" xfId="0" applyBorder="1" applyFont="1" applyNumberFormat="1"/>
    <xf borderId="14" fillId="0" fontId="38" numFmtId="0" xfId="0" applyBorder="1" applyFont="1"/>
    <xf borderId="17" fillId="0" fontId="38" numFmtId="49" xfId="0" applyAlignment="1" applyBorder="1" applyFont="1" applyNumberFormat="1">
      <alignment vertical="top"/>
    </xf>
    <xf borderId="17" fillId="0" fontId="38" numFmtId="0" xfId="0" applyAlignment="1" applyBorder="1" applyFont="1">
      <alignment vertical="top"/>
    </xf>
    <xf borderId="16" fillId="7" fontId="20" numFmtId="167" xfId="0" applyAlignment="1" applyBorder="1" applyFont="1" applyNumberFormat="1">
      <alignment horizontal="right" vertical="center"/>
    </xf>
    <xf borderId="16" fillId="0" fontId="17" numFmtId="0" xfId="0" applyBorder="1" applyFont="1"/>
    <xf borderId="16" fillId="0" fontId="20" numFmtId="167" xfId="0" applyAlignment="1" applyBorder="1" applyFont="1" applyNumberFormat="1">
      <alignment horizontal="center" shrinkToFit="0" vertical="center" wrapText="1"/>
    </xf>
    <xf borderId="16" fillId="0" fontId="90" numFmtId="0" xfId="0" applyAlignment="1" applyBorder="1" applyFont="1">
      <alignment horizontal="left"/>
    </xf>
    <xf borderId="27" fillId="0" fontId="76" numFmtId="0" xfId="0" applyAlignment="1" applyBorder="1" applyFont="1">
      <alignment horizontal="center" shrinkToFit="0" vertical="center" wrapText="1"/>
    </xf>
    <xf borderId="16" fillId="0" fontId="90" numFmtId="167" xfId="0" applyBorder="1" applyFont="1" applyNumberFormat="1"/>
    <xf borderId="17" fillId="0" fontId="12" numFmtId="4" xfId="0" applyBorder="1" applyFont="1" applyNumberFormat="1"/>
    <xf borderId="0" fillId="0" fontId="85" numFmtId="4" xfId="0" applyFont="1" applyNumberFormat="1"/>
    <xf borderId="0" fillId="0" fontId="59" numFmtId="4" xfId="0" applyFont="1" applyNumberFormat="1"/>
    <xf borderId="17" fillId="0" fontId="90" numFmtId="0" xfId="0" applyAlignment="1" applyBorder="1" applyFont="1">
      <alignment horizontal="left"/>
    </xf>
    <xf borderId="17" fillId="0" fontId="90" numFmtId="167" xfId="0" applyBorder="1" applyFont="1" applyNumberFormat="1"/>
    <xf borderId="17" fillId="0" fontId="59" numFmtId="4" xfId="0" applyBorder="1" applyFont="1" applyNumberFormat="1"/>
    <xf borderId="17" fillId="0" fontId="43" numFmtId="0" xfId="0" applyAlignment="1" applyBorder="1" applyFont="1">
      <alignment horizontal="left"/>
    </xf>
    <xf borderId="16" fillId="0" fontId="20" numFmtId="167" xfId="0" applyAlignment="1" applyBorder="1" applyFont="1" applyNumberFormat="1">
      <alignment vertical="center"/>
    </xf>
    <xf borderId="17" fillId="0" fontId="91" numFmtId="14" xfId="0" applyBorder="1" applyFont="1" applyNumberFormat="1"/>
    <xf borderId="17" fillId="0" fontId="20" numFmtId="164" xfId="0" applyAlignment="1" applyBorder="1" applyFont="1" applyNumberFormat="1">
      <alignment vertical="center"/>
    </xf>
    <xf borderId="0" fillId="0" fontId="20" numFmtId="167" xfId="0" applyAlignment="1" applyFont="1" applyNumberFormat="1">
      <alignment vertical="center"/>
    </xf>
    <xf borderId="0" fillId="0" fontId="91" numFmtId="14" xfId="0" applyFont="1" applyNumberFormat="1"/>
    <xf borderId="1" fillId="2" fontId="4" numFmtId="0" xfId="0" applyAlignment="1" applyBorder="1" applyFont="1">
      <alignment horizontal="center" shrinkToFit="0" vertical="center" wrapText="1"/>
    </xf>
    <xf borderId="2" fillId="2" fontId="4" numFmtId="0" xfId="0" applyAlignment="1" applyBorder="1" applyFont="1">
      <alignment horizontal="center" shrinkToFit="0" vertical="center" wrapText="1"/>
    </xf>
    <xf borderId="2" fillId="2" fontId="4" numFmtId="164" xfId="0" applyAlignment="1" applyBorder="1" applyFont="1" applyNumberFormat="1">
      <alignment horizontal="center" shrinkToFit="0" vertical="center" wrapText="1"/>
    </xf>
    <xf borderId="2" fillId="2" fontId="92" numFmtId="164" xfId="0" applyAlignment="1" applyBorder="1" applyFont="1" applyNumberFormat="1">
      <alignment horizontal="center" shrinkToFit="0" vertical="center" wrapText="1"/>
    </xf>
    <xf borderId="3" fillId="2" fontId="93" numFmtId="14" xfId="0" applyAlignment="1" applyBorder="1" applyFont="1" applyNumberFormat="1">
      <alignment horizontal="center" shrinkToFit="0" vertical="center" wrapText="1"/>
    </xf>
    <xf borderId="4" fillId="3" fontId="4" numFmtId="164" xfId="0" applyAlignment="1" applyBorder="1" applyFont="1" applyNumberFormat="1">
      <alignment horizontal="center" shrinkToFit="0" vertical="center" wrapText="1"/>
    </xf>
    <xf borderId="6" fillId="4" fontId="4" numFmtId="164" xfId="0" applyAlignment="1" applyBorder="1" applyFont="1" applyNumberFormat="1">
      <alignment horizontal="center" shrinkToFit="0" vertical="center" wrapText="1"/>
    </xf>
    <xf borderId="6" fillId="5" fontId="4" numFmtId="164" xfId="0" applyAlignment="1" applyBorder="1" applyFont="1" applyNumberFormat="1">
      <alignment horizontal="center" shrinkToFit="0" vertical="center" wrapText="1"/>
    </xf>
    <xf borderId="7" fillId="0" fontId="4" numFmtId="0" xfId="0" applyAlignment="1" applyBorder="1" applyFont="1">
      <alignment horizontal="center" shrinkToFit="0" vertical="center" wrapText="1"/>
    </xf>
    <xf borderId="16" fillId="7" fontId="15" numFmtId="0" xfId="0" applyAlignment="1" applyBorder="1" applyFont="1">
      <alignment horizontal="left" shrinkToFit="0" vertical="bottom" wrapText="0"/>
    </xf>
    <xf borderId="16" fillId="7" fontId="8" numFmtId="0" xfId="0" applyAlignment="1" applyBorder="1" applyFont="1">
      <alignment horizontal="left" vertical="center"/>
    </xf>
    <xf borderId="16" fillId="7" fontId="8" numFmtId="0" xfId="0" applyAlignment="1" applyBorder="1" applyFont="1">
      <alignment horizontal="left" shrinkToFit="0" wrapText="0"/>
    </xf>
    <xf borderId="16" fillId="7" fontId="15" numFmtId="164" xfId="0" applyAlignment="1" applyBorder="1" applyFont="1" applyNumberFormat="1">
      <alignment horizontal="left" shrinkToFit="0" wrapText="0"/>
    </xf>
    <xf borderId="16" fillId="7" fontId="56" numFmtId="164" xfId="0" applyAlignment="1" applyBorder="1" applyFont="1" applyNumberFormat="1">
      <alignment horizontal="left" shrinkToFit="0" wrapText="0"/>
    </xf>
    <xf borderId="16" fillId="0" fontId="94" numFmtId="165" xfId="0" applyAlignment="1" applyBorder="1" applyFont="1" applyNumberFormat="1">
      <alignment horizontal="center" vertical="center"/>
    </xf>
    <xf borderId="16" fillId="7" fontId="8" numFmtId="0" xfId="0" applyAlignment="1" applyBorder="1" applyFont="1">
      <alignment horizontal="left"/>
    </xf>
    <xf borderId="16" fillId="7" fontId="8" numFmtId="0" xfId="0" applyAlignment="1" applyBorder="1" applyFont="1">
      <alignment horizontal="left" shrinkToFit="0" vertical="center" wrapText="1"/>
    </xf>
    <xf borderId="16" fillId="7" fontId="95" numFmtId="0" xfId="0" applyAlignment="1" applyBorder="1" applyFont="1">
      <alignment horizontal="left" shrinkToFit="0" wrapText="0"/>
    </xf>
    <xf borderId="16" fillId="7" fontId="15" numFmtId="0" xfId="0" applyAlignment="1" applyBorder="1" applyFont="1">
      <alignment horizontal="left" shrinkToFit="0" wrapText="0"/>
    </xf>
    <xf borderId="16" fillId="7" fontId="8" numFmtId="49" xfId="0" applyAlignment="1" applyBorder="1" applyFont="1" applyNumberFormat="1">
      <alignment horizontal="left" shrinkToFit="0" wrapText="0"/>
    </xf>
    <xf borderId="16" fillId="7" fontId="8" numFmtId="49" xfId="0" applyAlignment="1" applyBorder="1" applyFont="1" applyNumberFormat="1">
      <alignment horizontal="left"/>
    </xf>
    <xf borderId="16" fillId="7" fontId="96" numFmtId="0" xfId="0" applyAlignment="1" applyBorder="1" applyFont="1">
      <alignment horizontal="left" shrinkToFit="0" wrapText="0"/>
    </xf>
    <xf borderId="16" fillId="0" fontId="15" numFmtId="0" xfId="0" applyAlignment="1" applyBorder="1" applyFont="1">
      <alignment horizontal="left"/>
    </xf>
    <xf borderId="22" fillId="0" fontId="15" numFmtId="0" xfId="0" applyAlignment="1" applyBorder="1" applyFont="1">
      <alignment horizontal="left"/>
    </xf>
    <xf borderId="22" fillId="0" fontId="8" numFmtId="0" xfId="0" applyAlignment="1" applyBorder="1" applyFont="1">
      <alignment horizontal="left"/>
    </xf>
    <xf borderId="16" fillId="7" fontId="15" numFmtId="164" xfId="0" applyAlignment="1" applyBorder="1" applyFont="1" applyNumberFormat="1">
      <alignment horizontal="left" vertical="center"/>
    </xf>
    <xf borderId="16" fillId="7" fontId="56" numFmtId="164" xfId="0" applyAlignment="1" applyBorder="1" applyFont="1" applyNumberFormat="1">
      <alignment horizontal="left" vertical="center"/>
    </xf>
    <xf borderId="17" fillId="0" fontId="15" numFmtId="0" xfId="0" applyAlignment="1" applyBorder="1" applyFont="1">
      <alignment horizontal="left"/>
    </xf>
    <xf borderId="14" fillId="0" fontId="15" numFmtId="0" xfId="0" applyAlignment="1" applyBorder="1" applyFont="1">
      <alignment horizontal="left"/>
    </xf>
    <xf borderId="14" fillId="0" fontId="8" numFmtId="0" xfId="0" applyAlignment="1" applyBorder="1" applyFont="1">
      <alignment horizontal="left"/>
    </xf>
    <xf borderId="16" fillId="7" fontId="15" numFmtId="164" xfId="0" applyAlignment="1" applyBorder="1" applyFont="1" applyNumberFormat="1">
      <alignment horizontal="left" shrinkToFit="0" vertical="center" wrapText="1"/>
    </xf>
    <xf borderId="16" fillId="7" fontId="56" numFmtId="164" xfId="0" applyAlignment="1" applyBorder="1" applyFont="1" applyNumberFormat="1">
      <alignment horizontal="left" shrinkToFit="0" vertical="center" wrapText="1"/>
    </xf>
    <xf borderId="17" fillId="0" fontId="15" numFmtId="49" xfId="0" applyAlignment="1" applyBorder="1" applyFont="1" applyNumberFormat="1">
      <alignment horizontal="left"/>
    </xf>
    <xf borderId="17" fillId="0" fontId="15" numFmtId="49" xfId="0" applyAlignment="1" applyBorder="1" applyFont="1" applyNumberFormat="1">
      <alignment horizontal="left" shrinkToFit="0" wrapText="0"/>
    </xf>
    <xf borderId="14" fillId="0" fontId="15" numFmtId="0" xfId="0" applyBorder="1" applyFont="1"/>
    <xf borderId="17" fillId="0" fontId="8" numFmtId="49" xfId="0" applyAlignment="1" applyBorder="1" applyFont="1" applyNumberFormat="1">
      <alignment horizontal="left" shrinkToFit="0" wrapText="0"/>
    </xf>
    <xf borderId="14" fillId="0" fontId="8" numFmtId="0" xfId="0" applyBorder="1" applyFont="1"/>
    <xf borderId="16" fillId="0" fontId="15" numFmtId="164" xfId="0" applyAlignment="1" applyBorder="1" applyFont="1" applyNumberFormat="1">
      <alignment horizontal="right" vertical="center"/>
    </xf>
    <xf borderId="16" fillId="0" fontId="56" numFmtId="164" xfId="0" applyAlignment="1" applyBorder="1" applyFont="1" applyNumberFormat="1">
      <alignment horizontal="right" vertical="center"/>
    </xf>
    <xf borderId="16" fillId="7" fontId="15" numFmtId="164" xfId="0" applyAlignment="1" applyBorder="1" applyFont="1" applyNumberFormat="1">
      <alignment horizontal="right" vertical="center"/>
    </xf>
    <xf borderId="16" fillId="7" fontId="56" numFmtId="164" xfId="0" applyAlignment="1" applyBorder="1" applyFont="1" applyNumberFormat="1">
      <alignment horizontal="right" vertical="center"/>
    </xf>
    <xf borderId="17" fillId="0" fontId="8" numFmtId="0" xfId="0" applyAlignment="1" applyBorder="1" applyFont="1">
      <alignment horizontal="left"/>
    </xf>
    <xf borderId="16" fillId="0" fontId="15" numFmtId="164" xfId="0" applyAlignment="1" applyBorder="1" applyFont="1" applyNumberFormat="1">
      <alignment horizontal="right" shrinkToFit="0" vertical="center" wrapText="1"/>
    </xf>
    <xf borderId="16" fillId="0" fontId="56" numFmtId="164" xfId="0" applyAlignment="1" applyBorder="1" applyFont="1" applyNumberFormat="1">
      <alignment horizontal="right" shrinkToFit="0" vertical="center" wrapText="1"/>
    </xf>
    <xf borderId="15" fillId="0" fontId="8" numFmtId="0" xfId="0" applyAlignment="1" applyBorder="1" applyFont="1">
      <alignment vertical="center"/>
    </xf>
    <xf borderId="16" fillId="0" fontId="8" numFmtId="0" xfId="0" applyAlignment="1" applyBorder="1" applyFont="1">
      <alignment horizontal="center" shrinkToFit="0" vertical="center" wrapText="1"/>
    </xf>
    <xf borderId="16" fillId="0" fontId="8" numFmtId="49" xfId="0" applyAlignment="1" applyBorder="1" applyFont="1" applyNumberFormat="1">
      <alignment horizontal="left" vertical="center"/>
    </xf>
    <xf borderId="16" fillId="0" fontId="92" numFmtId="164" xfId="0" applyAlignment="1" applyBorder="1" applyFont="1" applyNumberFormat="1">
      <alignment horizontal="right" vertical="center"/>
    </xf>
    <xf borderId="16" fillId="0" fontId="15" numFmtId="49" xfId="0" applyAlignment="1" applyBorder="1" applyFont="1" applyNumberFormat="1">
      <alignment horizontal="left" vertical="center"/>
    </xf>
    <xf borderId="16" fillId="0" fontId="97" numFmtId="0" xfId="0" applyAlignment="1" applyBorder="1" applyFont="1">
      <alignment horizontal="left" shrinkToFit="0" vertical="center" wrapText="1"/>
    </xf>
    <xf borderId="16" fillId="0" fontId="93" numFmtId="49" xfId="0" applyAlignment="1" applyBorder="1" applyFont="1" applyNumberFormat="1">
      <alignment horizontal="left" vertical="center"/>
    </xf>
    <xf borderId="16" fillId="0" fontId="98" numFmtId="164" xfId="0" applyAlignment="1" applyBorder="1" applyFont="1" applyNumberFormat="1">
      <alignment horizontal="right" vertical="center"/>
    </xf>
    <xf borderId="16" fillId="0" fontId="4" numFmtId="49" xfId="0" applyAlignment="1" applyBorder="1" applyFont="1" applyNumberFormat="1">
      <alignment horizontal="left" vertical="center"/>
    </xf>
    <xf borderId="16" fillId="0" fontId="4" numFmtId="0" xfId="0" applyAlignment="1" applyBorder="1" applyFont="1">
      <alignment horizontal="left" vertical="center"/>
    </xf>
    <xf borderId="16" fillId="0" fontId="98" numFmtId="164" xfId="0" applyAlignment="1" applyBorder="1" applyFont="1" applyNumberFormat="1">
      <alignment horizontal="right" shrinkToFit="0" vertical="center" wrapText="1"/>
    </xf>
    <xf borderId="16" fillId="0" fontId="92" numFmtId="164" xfId="0" applyAlignment="1" applyBorder="1" applyFont="1" applyNumberFormat="1">
      <alignment horizontal="right" shrinkToFit="0" vertical="center" wrapText="1"/>
    </xf>
    <xf borderId="16" fillId="0" fontId="4" numFmtId="0" xfId="0" applyAlignment="1" applyBorder="1" applyFont="1">
      <alignment horizontal="left" shrinkToFit="0" vertical="center" wrapText="1"/>
    </xf>
    <xf borderId="16" fillId="0" fontId="99" numFmtId="49" xfId="0" applyAlignment="1" applyBorder="1" applyFont="1" applyNumberFormat="1">
      <alignment horizontal="left" vertical="center"/>
    </xf>
    <xf borderId="16" fillId="0" fontId="15" numFmtId="49" xfId="0" applyAlignment="1" applyBorder="1" applyFont="1" applyNumberFormat="1">
      <alignment horizontal="left" shrinkToFit="0" vertical="center" wrapText="1"/>
    </xf>
    <xf borderId="16" fillId="0" fontId="98" numFmtId="164" xfId="0" applyAlignment="1" applyBorder="1" applyFont="1" applyNumberFormat="1">
      <alignment horizontal="center" vertical="center"/>
    </xf>
    <xf borderId="16" fillId="0" fontId="92" numFmtId="164" xfId="0" applyAlignment="1" applyBorder="1" applyFont="1" applyNumberFormat="1">
      <alignment horizontal="center" vertical="center"/>
    </xf>
    <xf borderId="16" fillId="0" fontId="99" numFmtId="49" xfId="0" applyAlignment="1" applyBorder="1" applyFont="1" applyNumberFormat="1">
      <alignment horizontal="left" shrinkToFit="0" vertical="center" wrapText="1"/>
    </xf>
    <xf borderId="16" fillId="0" fontId="98" numFmtId="164" xfId="0" applyAlignment="1" applyBorder="1" applyFont="1" applyNumberFormat="1">
      <alignment horizontal="center" shrinkToFit="0" vertical="center" wrapText="1"/>
    </xf>
    <xf borderId="16" fillId="0" fontId="92" numFmtId="164" xfId="0" applyAlignment="1" applyBorder="1" applyFont="1" applyNumberFormat="1">
      <alignment horizontal="center" shrinkToFit="0" vertical="center" wrapText="1"/>
    </xf>
    <xf borderId="16" fillId="0" fontId="8" numFmtId="49" xfId="0" applyAlignment="1" applyBorder="1" applyFont="1" applyNumberFormat="1">
      <alignment horizontal="left" shrinkToFit="0" vertical="center" wrapText="1"/>
    </xf>
    <xf borderId="24" fillId="0" fontId="94" numFmtId="14" xfId="0" applyAlignment="1" applyBorder="1" applyFont="1" applyNumberFormat="1">
      <alignment horizontal="center" vertical="center"/>
    </xf>
    <xf borderId="16" fillId="0" fontId="4" numFmtId="49" xfId="0" applyAlignment="1" applyBorder="1" applyFont="1" applyNumberFormat="1">
      <alignment horizontal="left" shrinkToFit="0" vertical="center" wrapText="1"/>
    </xf>
    <xf borderId="16" fillId="0" fontId="8" numFmtId="0" xfId="0" applyAlignment="1" applyBorder="1" applyFont="1">
      <alignment vertical="center"/>
    </xf>
    <xf borderId="16" fillId="0" fontId="98" numFmtId="4" xfId="0" applyAlignment="1" applyBorder="1" applyFont="1" applyNumberFormat="1">
      <alignment horizontal="right" vertical="center"/>
    </xf>
    <xf borderId="16" fillId="0" fontId="92" numFmtId="4" xfId="0" applyAlignment="1" applyBorder="1" applyFont="1" applyNumberFormat="1">
      <alignment horizontal="right" vertical="center"/>
    </xf>
    <xf borderId="16" fillId="0" fontId="98" numFmtId="4" xfId="0" applyAlignment="1" applyBorder="1" applyFont="1" applyNumberFormat="1">
      <alignment horizontal="right" shrinkToFit="0" vertical="center" wrapText="1"/>
    </xf>
    <xf borderId="16" fillId="0" fontId="92" numFmtId="4" xfId="0" applyAlignment="1" applyBorder="1" applyFont="1" applyNumberFormat="1">
      <alignment horizontal="right" shrinkToFit="0" vertical="center" wrapText="1"/>
    </xf>
    <xf borderId="16" fillId="0" fontId="100" numFmtId="4" xfId="0" applyAlignment="1" applyBorder="1" applyFont="1" applyNumberFormat="1">
      <alignment horizontal="right" shrinkToFit="0" vertical="center" wrapText="1"/>
    </xf>
    <xf borderId="16" fillId="0" fontId="101" numFmtId="4" xfId="0" applyAlignment="1" applyBorder="1" applyFont="1" applyNumberFormat="1">
      <alignment horizontal="right" shrinkToFit="0" vertical="center" wrapText="1"/>
    </xf>
    <xf borderId="16" fillId="0" fontId="102" numFmtId="0" xfId="0" applyAlignment="1" applyBorder="1" applyFont="1">
      <alignment horizontal="left" shrinkToFit="0" vertical="center" wrapText="1"/>
    </xf>
    <xf borderId="16" fillId="0" fontId="93" numFmtId="49" xfId="0" applyAlignment="1" applyBorder="1" applyFont="1" applyNumberFormat="1">
      <alignment horizontal="left" shrinkToFit="0" vertical="center" wrapText="1"/>
    </xf>
    <xf borderId="16" fillId="0" fontId="93" numFmtId="0" xfId="0" applyAlignment="1" applyBorder="1" applyFont="1">
      <alignment horizontal="left" shrinkToFit="1" vertical="center" wrapText="0"/>
    </xf>
    <xf borderId="16" fillId="0" fontId="15" numFmtId="0" xfId="0" applyAlignment="1" applyBorder="1" applyFont="1">
      <alignment horizontal="left" shrinkToFit="1" vertical="center" wrapText="0"/>
    </xf>
    <xf borderId="16" fillId="0" fontId="103" numFmtId="0" xfId="0" applyAlignment="1" applyBorder="1" applyFont="1">
      <alignment horizontal="left" shrinkToFit="0" vertical="center" wrapText="1"/>
    </xf>
    <xf borderId="16" fillId="7" fontId="4" numFmtId="0" xfId="0" applyAlignment="1" applyBorder="1" applyFont="1">
      <alignment horizontal="left" shrinkToFit="0" vertical="center" wrapText="1"/>
    </xf>
    <xf borderId="16" fillId="7" fontId="98" numFmtId="164" xfId="0" applyAlignment="1" applyBorder="1" applyFont="1" applyNumberFormat="1">
      <alignment horizontal="center" shrinkToFit="0" vertical="center" wrapText="1"/>
    </xf>
    <xf borderId="16" fillId="7" fontId="92" numFmtId="164" xfId="0" applyAlignment="1" applyBorder="1" applyFont="1" applyNumberFormat="1">
      <alignment horizontal="center" shrinkToFit="0" vertical="center" wrapText="1"/>
    </xf>
    <xf borderId="16" fillId="0" fontId="98" numFmtId="164" xfId="0" applyAlignment="1" applyBorder="1" applyFont="1" applyNumberFormat="1">
      <alignment shrinkToFit="0" vertical="center" wrapText="1"/>
    </xf>
    <xf borderId="16" fillId="0" fontId="92" numFmtId="164" xfId="0" applyAlignment="1" applyBorder="1" applyFont="1" applyNumberFormat="1">
      <alignment shrinkToFit="0" vertical="center" wrapText="1"/>
    </xf>
    <xf borderId="22" fillId="0" fontId="8" numFmtId="0" xfId="0" applyAlignment="1" applyBorder="1" applyFont="1">
      <alignment horizontal="center" vertical="center"/>
    </xf>
    <xf borderId="24" fillId="0" fontId="104" numFmtId="14" xfId="0" applyAlignment="1" applyBorder="1" applyFont="1" applyNumberFormat="1">
      <alignment horizontal="center" vertical="center"/>
    </xf>
    <xf borderId="0" fillId="0" fontId="8" numFmtId="0" xfId="0" applyAlignment="1" applyFont="1">
      <alignment horizontal="center" vertical="center"/>
    </xf>
    <xf borderId="0" fillId="0" fontId="104" numFmtId="14" xfId="0" applyAlignment="1" applyFont="1" applyNumberFormat="1">
      <alignment horizontal="center" vertical="center"/>
    </xf>
    <xf borderId="4" fillId="3" fontId="33" numFmtId="164" xfId="0" applyAlignment="1" applyBorder="1" applyFont="1" applyNumberFormat="1">
      <alignment horizontal="center" shrinkToFit="0" vertical="center" wrapText="1"/>
    </xf>
    <xf borderId="6" fillId="4" fontId="33" numFmtId="164" xfId="0" applyAlignment="1" applyBorder="1" applyFont="1" applyNumberFormat="1">
      <alignment horizontal="center" shrinkToFit="0" vertical="center" wrapText="1"/>
    </xf>
    <xf borderId="16" fillId="0" fontId="43" numFmtId="0" xfId="0" applyBorder="1" applyFont="1"/>
    <xf borderId="17" fillId="0" fontId="43" numFmtId="0" xfId="0" applyBorder="1" applyFont="1"/>
    <xf borderId="47" fillId="0" fontId="43" numFmtId="0" xfId="0" applyBorder="1" applyFont="1"/>
    <xf borderId="24" fillId="0" fontId="49" numFmtId="14" xfId="0" applyAlignment="1" applyBorder="1" applyFont="1" applyNumberFormat="1">
      <alignment horizontal="center" vertical="center"/>
    </xf>
    <xf borderId="37" fillId="2" fontId="105" numFmtId="4" xfId="0" applyAlignment="1" applyBorder="1" applyFont="1" applyNumberFormat="1">
      <alignment horizontal="center" shrinkToFit="0" vertical="center" wrapText="1"/>
    </xf>
    <xf borderId="25" fillId="0" fontId="2" numFmtId="0" xfId="0" applyAlignment="1" applyBorder="1" applyFont="1">
      <alignment horizontal="center" shrinkToFit="0" vertical="center" wrapText="1"/>
    </xf>
    <xf borderId="18" fillId="6" fontId="4" numFmtId="0" xfId="0" applyAlignment="1" applyBorder="1" applyFont="1">
      <alignment horizontal="center" shrinkToFit="0" vertical="center" wrapText="1"/>
    </xf>
    <xf borderId="16" fillId="7" fontId="12" numFmtId="0" xfId="0" applyAlignment="1" applyBorder="1" applyFont="1">
      <alignment horizontal="left" shrinkToFit="0" vertical="center" wrapText="1"/>
    </xf>
    <xf borderId="16" fillId="0" fontId="89" numFmtId="4" xfId="0" applyAlignment="1" applyBorder="1" applyFont="1" applyNumberFormat="1">
      <alignment horizontal="center" vertical="center"/>
    </xf>
    <xf borderId="16" fillId="0" fontId="56" numFmtId="164" xfId="0" applyBorder="1" applyFont="1" applyNumberFormat="1"/>
    <xf borderId="16" fillId="0" fontId="86" numFmtId="168" xfId="0" applyAlignment="1" applyBorder="1" applyFont="1" applyNumberFormat="1">
      <alignment horizontal="center" vertical="center"/>
    </xf>
    <xf borderId="47" fillId="0" fontId="8" numFmtId="164" xfId="0" applyAlignment="1" applyBorder="1" applyFont="1" applyNumberFormat="1">
      <alignment horizontal="center" vertical="center"/>
    </xf>
    <xf borderId="17" fillId="0" fontId="85" numFmtId="0" xfId="0" applyAlignment="1" applyBorder="1" applyFont="1">
      <alignment vertical="top"/>
    </xf>
    <xf borderId="17" fillId="0" fontId="89" numFmtId="4" xfId="0" applyAlignment="1" applyBorder="1" applyFont="1" applyNumberFormat="1">
      <alignment horizontal="center" vertical="center"/>
    </xf>
    <xf borderId="17" fillId="0" fontId="56" numFmtId="164" xfId="0" applyAlignment="1" applyBorder="1" applyFont="1" applyNumberFormat="1">
      <alignment horizontal="center"/>
    </xf>
    <xf borderId="17" fillId="0" fontId="85" numFmtId="0" xfId="0" applyAlignment="1" applyBorder="1" applyFont="1">
      <alignment vertical="bottom"/>
    </xf>
    <xf borderId="16" fillId="0" fontId="85" numFmtId="0" xfId="0" applyAlignment="1" applyBorder="1" applyFont="1">
      <alignment vertical="bottom"/>
    </xf>
    <xf borderId="22" fillId="0" fontId="38" numFmtId="0" xfId="0" applyAlignment="1" applyBorder="1" applyFont="1">
      <alignment vertical="top"/>
    </xf>
    <xf borderId="16" fillId="0" fontId="56" numFmtId="164" xfId="0" applyAlignment="1" applyBorder="1" applyFont="1" applyNumberFormat="1">
      <alignment horizontal="center"/>
    </xf>
    <xf borderId="16" fillId="0" fontId="85" numFmtId="0" xfId="0" applyAlignment="1" applyBorder="1" applyFont="1">
      <alignment vertical="top"/>
    </xf>
    <xf borderId="14" fillId="0" fontId="85" numFmtId="0" xfId="0" applyAlignment="1" applyBorder="1" applyFont="1">
      <alignment vertical="bottom"/>
    </xf>
    <xf borderId="32" fillId="0" fontId="85" numFmtId="0" xfId="0" applyAlignment="1" applyBorder="1" applyFont="1">
      <alignment vertical="bottom"/>
    </xf>
    <xf borderId="47" fillId="0" fontId="85" numFmtId="0" xfId="0" applyAlignment="1" applyBorder="1" applyFont="1">
      <alignment vertical="top"/>
    </xf>
    <xf borderId="47" fillId="0" fontId="85" numFmtId="0" xfId="0" applyAlignment="1" applyBorder="1" applyFont="1">
      <alignment vertical="bottom"/>
    </xf>
    <xf borderId="0" fillId="0" fontId="89" numFmtId="4" xfId="0" applyAlignment="1" applyFont="1" applyNumberFormat="1">
      <alignment horizontal="center" vertical="center"/>
    </xf>
    <xf borderId="0" fillId="0" fontId="56" numFmtId="164" xfId="0" applyFont="1" applyNumberFormat="1"/>
    <xf borderId="16" fillId="0" fontId="85" numFmtId="0" xfId="0" applyAlignment="1" applyBorder="1" applyFont="1">
      <alignment vertical="center"/>
    </xf>
    <xf borderId="22" fillId="0" fontId="85" numFmtId="0" xfId="0" applyAlignment="1" applyBorder="1" applyFont="1">
      <alignment vertical="center"/>
    </xf>
    <xf borderId="16" fillId="0" fontId="56" numFmtId="164" xfId="0" applyAlignment="1" applyBorder="1" applyFont="1" applyNumberFormat="1">
      <alignment horizontal="center" vertical="center"/>
    </xf>
    <xf borderId="0" fillId="0" fontId="38" numFmtId="0" xfId="0" applyAlignment="1" applyFont="1">
      <alignment vertical="center"/>
    </xf>
    <xf borderId="17" fillId="0" fontId="85" numFmtId="0" xfId="0" applyAlignment="1" applyBorder="1" applyFont="1">
      <alignment vertical="center"/>
    </xf>
    <xf borderId="14" fillId="0" fontId="85" numFmtId="0" xfId="0" applyAlignment="1" applyBorder="1" applyFont="1">
      <alignment vertical="center"/>
    </xf>
    <xf borderId="17" fillId="0" fontId="56" numFmtId="164" xfId="0" applyAlignment="1" applyBorder="1" applyFont="1" applyNumberFormat="1">
      <alignment horizontal="center" vertical="center"/>
    </xf>
    <xf borderId="16" fillId="0" fontId="89" numFmtId="0" xfId="0" applyBorder="1" applyFont="1"/>
    <xf borderId="16" fillId="0" fontId="89" numFmtId="0" xfId="0" applyAlignment="1" applyBorder="1" applyFont="1">
      <alignment horizontal="left"/>
    </xf>
    <xf borderId="17" fillId="0" fontId="89" numFmtId="49" xfId="0" applyAlignment="1" applyBorder="1" applyFont="1" applyNumberFormat="1">
      <alignment horizontal="left"/>
    </xf>
    <xf borderId="17" fillId="0" fontId="89" numFmtId="49" xfId="0" applyAlignment="1" applyBorder="1" applyFont="1" applyNumberFormat="1">
      <alignment horizontal="left" vertical="top"/>
    </xf>
    <xf borderId="17" fillId="0" fontId="89" numFmtId="0" xfId="0" applyAlignment="1" applyBorder="1" applyFont="1">
      <alignment horizontal="left"/>
    </xf>
    <xf borderId="17" fillId="0" fontId="85" numFmtId="49" xfId="0" applyAlignment="1" applyBorder="1" applyFont="1" applyNumberFormat="1">
      <alignment vertical="bottom"/>
    </xf>
    <xf borderId="17" fillId="0" fontId="85" numFmtId="49" xfId="0" applyAlignment="1" applyBorder="1" applyFont="1" applyNumberFormat="1">
      <alignment vertical="top"/>
    </xf>
    <xf borderId="17" fillId="0" fontId="89" numFmtId="0" xfId="0" applyAlignment="1" applyBorder="1" applyFont="1">
      <alignment horizontal="left" vertical="top"/>
    </xf>
    <xf borderId="16" fillId="7" fontId="12" numFmtId="0" xfId="0" applyAlignment="1" applyBorder="1" applyFont="1">
      <alignment horizontal="left" shrinkToFit="0" wrapText="0"/>
    </xf>
    <xf borderId="16" fillId="7" fontId="12" numFmtId="0" xfId="0" applyAlignment="1" applyBorder="1" applyFont="1">
      <alignment horizontal="left"/>
    </xf>
    <xf borderId="32" fillId="0" fontId="89" numFmtId="4" xfId="0" applyAlignment="1" applyBorder="1" applyFont="1" applyNumberFormat="1">
      <alignment horizontal="center" vertical="center"/>
    </xf>
    <xf borderId="16" fillId="7" fontId="56" numFmtId="164" xfId="0" applyAlignment="1" applyBorder="1" applyFont="1" applyNumberFormat="1">
      <alignment horizontal="center" shrinkToFit="0" wrapText="0"/>
    </xf>
    <xf borderId="16" fillId="7" fontId="106" numFmtId="0" xfId="0" applyAlignment="1" applyBorder="1" applyFont="1">
      <alignment horizontal="left"/>
    </xf>
    <xf borderId="16" fillId="0" fontId="15" numFmtId="0" xfId="0" applyAlignment="1" applyBorder="1" applyFont="1">
      <alignment shrinkToFit="0" vertical="center" wrapText="1"/>
    </xf>
    <xf borderId="16" fillId="0" fontId="107" numFmtId="164" xfId="0" applyAlignment="1" applyBorder="1" applyFont="1" applyNumberFormat="1">
      <alignment horizontal="center" shrinkToFit="0" vertical="center" wrapText="1"/>
    </xf>
    <xf borderId="16" fillId="0" fontId="56" numFmtId="164" xfId="0" applyAlignment="1" applyBorder="1" applyFont="1" applyNumberFormat="1">
      <alignment horizontal="center" shrinkToFit="0" vertical="center" wrapText="1"/>
    </xf>
    <xf borderId="16" fillId="0" fontId="92" numFmtId="164" xfId="0" applyAlignment="1" applyBorder="1" applyFont="1" applyNumberFormat="1">
      <alignment vertical="center"/>
    </xf>
    <xf borderId="0" fillId="0" fontId="92" numFmtId="164" xfId="0" applyAlignment="1" applyFont="1" applyNumberFormat="1">
      <alignment vertical="center"/>
    </xf>
    <xf borderId="2" fillId="2" fontId="108" numFmtId="164" xfId="0" applyAlignment="1" applyBorder="1" applyFont="1" applyNumberFormat="1">
      <alignment horizontal="center" shrinkToFit="0" vertical="center" wrapText="1"/>
    </xf>
    <xf borderId="3" fillId="2" fontId="4" numFmtId="0" xfId="0" applyAlignment="1" applyBorder="1" applyFont="1">
      <alignment horizontal="center" shrinkToFit="0" vertical="center" wrapText="1"/>
    </xf>
    <xf borderId="16" fillId="0" fontId="11" numFmtId="0" xfId="0" applyBorder="1" applyFont="1"/>
    <xf borderId="16" fillId="7" fontId="17" numFmtId="0" xfId="0" applyAlignment="1" applyBorder="1" applyFont="1">
      <alignment horizontal="left" shrinkToFit="0" wrapText="0"/>
    </xf>
    <xf borderId="16" fillId="0" fontId="17" numFmtId="0" xfId="0" applyAlignment="1" applyBorder="1" applyFont="1">
      <alignment shrinkToFit="0" vertical="bottom" wrapText="0"/>
    </xf>
    <xf borderId="16" fillId="0" fontId="17" numFmtId="164" xfId="0" applyAlignment="1" applyBorder="1" applyFont="1" applyNumberFormat="1">
      <alignment horizontal="right" shrinkToFit="0" vertical="bottom" wrapText="0"/>
    </xf>
    <xf borderId="16" fillId="0" fontId="109" numFmtId="164" xfId="0" applyAlignment="1" applyBorder="1" applyFont="1" applyNumberFormat="1">
      <alignment horizontal="right" shrinkToFit="0" vertical="bottom" wrapText="0"/>
    </xf>
    <xf borderId="32" fillId="0" fontId="8" numFmtId="164" xfId="0" applyAlignment="1" applyBorder="1" applyFont="1" applyNumberFormat="1">
      <alignment horizontal="center" vertical="center"/>
    </xf>
    <xf borderId="16" fillId="7" fontId="11" numFmtId="0" xfId="0" applyAlignment="1" applyBorder="1" applyFont="1">
      <alignment horizontal="left" shrinkToFit="0" wrapText="0"/>
    </xf>
    <xf borderId="16" fillId="7" fontId="11" numFmtId="0" xfId="0" applyAlignment="1" applyBorder="1" applyFont="1">
      <alignment horizontal="left" shrinkToFit="0" vertical="center" wrapText="0"/>
    </xf>
    <xf borderId="16" fillId="7" fontId="17" numFmtId="0" xfId="0" applyAlignment="1" applyBorder="1" applyFont="1">
      <alignment horizontal="left" vertical="center"/>
    </xf>
    <xf borderId="16" fillId="7" fontId="11" numFmtId="164" xfId="0" applyAlignment="1" applyBorder="1" applyFont="1" applyNumberFormat="1">
      <alignment horizontal="center" shrinkToFit="0" vertical="center" wrapText="0"/>
    </xf>
    <xf borderId="16" fillId="7" fontId="109" numFmtId="164" xfId="0" applyAlignment="1" applyBorder="1" applyFont="1" applyNumberFormat="1">
      <alignment horizontal="center" shrinkToFit="0" vertical="center" wrapText="0"/>
    </xf>
    <xf borderId="16" fillId="7" fontId="17" numFmtId="0" xfId="0" applyAlignment="1" applyBorder="1" applyFont="1">
      <alignment horizontal="left" shrinkToFit="0" vertical="center" wrapText="0"/>
    </xf>
    <xf borderId="16" fillId="7" fontId="85" numFmtId="0" xfId="0" applyAlignment="1" applyBorder="1" applyFont="1">
      <alignment horizontal="left" shrinkToFit="0" wrapText="0"/>
    </xf>
    <xf borderId="16" fillId="7" fontId="85" numFmtId="0" xfId="0" applyAlignment="1" applyBorder="1" applyFont="1">
      <alignment horizontal="left"/>
    </xf>
    <xf borderId="16" fillId="7" fontId="12" numFmtId="164" xfId="0" applyAlignment="1" applyBorder="1" applyFont="1" applyNumberFormat="1">
      <alignment horizontal="center" shrinkToFit="0" wrapText="0"/>
    </xf>
    <xf borderId="16" fillId="7" fontId="59" numFmtId="164" xfId="0" applyAlignment="1" applyBorder="1" applyFont="1" applyNumberFormat="1">
      <alignment horizontal="center" shrinkToFit="0" wrapText="0"/>
    </xf>
    <xf borderId="27" fillId="0" fontId="43" numFmtId="0" xfId="0" applyAlignment="1" applyBorder="1" applyFont="1">
      <alignment horizontal="left"/>
    </xf>
    <xf borderId="16" fillId="0" fontId="86" numFmtId="0" xfId="0" applyAlignment="1" applyBorder="1" applyFont="1">
      <alignment horizontal="center" vertical="center"/>
    </xf>
    <xf borderId="16" fillId="7" fontId="85" numFmtId="0" xfId="0" applyAlignment="1" applyBorder="1" applyFont="1">
      <alignment horizontal="left" shrinkToFit="0" vertical="bottom" wrapText="0"/>
    </xf>
    <xf borderId="16" fillId="0" fontId="85" numFmtId="164" xfId="0" applyAlignment="1" applyBorder="1" applyFont="1" applyNumberFormat="1">
      <alignment horizontal="center" shrinkToFit="0" vertical="center" wrapText="1"/>
    </xf>
    <xf borderId="16" fillId="0" fontId="59" numFmtId="164" xfId="0" applyAlignment="1" applyBorder="1" applyFont="1" applyNumberFormat="1">
      <alignment horizontal="center" shrinkToFit="0" vertical="center" wrapText="1"/>
    </xf>
    <xf borderId="16" fillId="0" fontId="110" numFmtId="164" xfId="0" applyAlignment="1" applyBorder="1" applyFont="1" applyNumberFormat="1">
      <alignment horizontal="right" vertical="center"/>
    </xf>
    <xf borderId="16" fillId="0" fontId="111" numFmtId="164" xfId="0" applyAlignment="1" applyBorder="1" applyFont="1" applyNumberFormat="1">
      <alignment horizontal="right" vertical="center"/>
    </xf>
    <xf borderId="16" fillId="0" fontId="110" numFmtId="164" xfId="0" applyAlignment="1" applyBorder="1" applyFont="1" applyNumberFormat="1">
      <alignment horizontal="right" shrinkToFit="0" vertical="center" wrapText="1"/>
    </xf>
    <xf borderId="16" fillId="0" fontId="111" numFmtId="164" xfId="0" applyAlignment="1" applyBorder="1" applyFont="1" applyNumberFormat="1">
      <alignment horizontal="right" shrinkToFit="0" vertical="center" wrapText="1"/>
    </xf>
    <xf borderId="16" fillId="0" fontId="81" numFmtId="164" xfId="0" applyAlignment="1" applyBorder="1" applyFont="1" applyNumberFormat="1">
      <alignment horizontal="right" vertical="center"/>
    </xf>
    <xf borderId="16" fillId="0" fontId="81" numFmtId="164" xfId="0" applyAlignment="1" applyBorder="1" applyFont="1" applyNumberFormat="1">
      <alignment horizontal="right" shrinkToFit="0" vertical="center" wrapText="1"/>
    </xf>
    <xf borderId="16" fillId="0" fontId="81" numFmtId="164" xfId="0" applyAlignment="1" applyBorder="1" applyFont="1" applyNumberFormat="1">
      <alignment horizontal="center" vertical="center"/>
    </xf>
    <xf borderId="16" fillId="0" fontId="81" numFmtId="164" xfId="0" applyAlignment="1" applyBorder="1" applyFont="1" applyNumberFormat="1">
      <alignment horizontal="center" shrinkToFit="0" vertical="center" wrapText="1"/>
    </xf>
    <xf borderId="16" fillId="0" fontId="81" numFmtId="4" xfId="0" applyAlignment="1" applyBorder="1" applyFont="1" applyNumberFormat="1">
      <alignment horizontal="right" vertical="center"/>
    </xf>
    <xf borderId="16" fillId="0" fontId="81" numFmtId="4" xfId="0" applyAlignment="1" applyBorder="1" applyFont="1" applyNumberFormat="1">
      <alignment horizontal="right" shrinkToFit="0" vertical="center" wrapText="1"/>
    </xf>
    <xf borderId="16" fillId="0" fontId="112" numFmtId="4" xfId="0" applyAlignment="1" applyBorder="1" applyFont="1" applyNumberFormat="1">
      <alignment horizontal="right" shrinkToFit="0" vertical="center" wrapText="1"/>
    </xf>
    <xf borderId="16" fillId="7" fontId="81" numFmtId="164" xfId="0" applyAlignment="1" applyBorder="1" applyFont="1" applyNumberFormat="1">
      <alignment horizontal="center" shrinkToFit="0" vertical="center" wrapText="1"/>
    </xf>
    <xf borderId="16" fillId="0" fontId="81" numFmtId="164" xfId="0" applyAlignment="1" applyBorder="1" applyFont="1" applyNumberFormat="1">
      <alignment shrinkToFit="0" vertical="center" wrapText="1"/>
    </xf>
    <xf borderId="1" fillId="2" fontId="2" numFmtId="0" xfId="0" applyAlignment="1" applyBorder="1" applyFont="1">
      <alignment horizontal="left" shrinkToFit="0" vertical="center" wrapText="1"/>
    </xf>
    <xf borderId="27" fillId="2" fontId="2" numFmtId="0" xfId="0" applyAlignment="1" applyBorder="1" applyFont="1">
      <alignment horizontal="center" shrinkToFit="0" vertical="center" wrapText="1"/>
    </xf>
    <xf borderId="2" fillId="2" fontId="1" numFmtId="4" xfId="0" applyAlignment="1" applyBorder="1" applyFont="1" applyNumberFormat="1">
      <alignment horizontal="center" shrinkToFit="0" vertical="center" wrapText="1"/>
    </xf>
    <xf borderId="3" fillId="2" fontId="4" numFmtId="14" xfId="0" applyAlignment="1" applyBorder="1" applyFont="1" applyNumberFormat="1">
      <alignment horizontal="right" shrinkToFit="0" vertical="center" wrapText="1"/>
    </xf>
    <xf borderId="48" fillId="3" fontId="4" numFmtId="164" xfId="0" applyAlignment="1" applyBorder="1" applyFont="1" applyNumberFormat="1">
      <alignment horizontal="center" shrinkToFit="0" vertical="center" wrapText="1"/>
    </xf>
    <xf borderId="49" fillId="3" fontId="4" numFmtId="164" xfId="0" applyAlignment="1" applyBorder="1" applyFont="1" applyNumberFormat="1">
      <alignment horizontal="center" shrinkToFit="0" vertical="center" wrapText="1"/>
    </xf>
    <xf borderId="45" fillId="4" fontId="8" numFmtId="164" xfId="0" applyAlignment="1" applyBorder="1" applyFont="1" applyNumberFormat="1">
      <alignment horizontal="center" shrinkToFit="0" vertical="center" wrapText="1"/>
    </xf>
    <xf borderId="49" fillId="4" fontId="8" numFmtId="164" xfId="0" applyAlignment="1" applyBorder="1" applyFont="1" applyNumberFormat="1">
      <alignment horizontal="center" shrinkToFit="0" vertical="center" wrapText="1"/>
    </xf>
    <xf borderId="45" fillId="5" fontId="8" numFmtId="164" xfId="0" applyAlignment="1" applyBorder="1" applyFont="1" applyNumberFormat="1">
      <alignment horizontal="center" shrinkToFit="0" vertical="center" wrapText="1"/>
    </xf>
    <xf borderId="49" fillId="5" fontId="8" numFmtId="164" xfId="0" applyAlignment="1" applyBorder="1" applyFont="1" applyNumberFormat="1">
      <alignment horizontal="center" shrinkToFit="0" vertical="center" wrapText="1"/>
    </xf>
    <xf borderId="0" fillId="0" fontId="113" numFmtId="0" xfId="0" applyFont="1"/>
    <xf borderId="16" fillId="0" fontId="12" numFmtId="4" xfId="0" applyAlignment="1" applyBorder="1" applyFont="1" applyNumberFormat="1">
      <alignment vertical="center"/>
    </xf>
    <xf borderId="16" fillId="0" fontId="12" numFmtId="4" xfId="0" applyAlignment="1" applyBorder="1" applyFont="1" applyNumberFormat="1">
      <alignment horizontal="right" vertical="center"/>
    </xf>
    <xf borderId="16" fillId="0" fontId="12" numFmtId="165" xfId="0" applyAlignment="1" applyBorder="1" applyFont="1" applyNumberFormat="1">
      <alignment horizontal="right" vertical="center"/>
    </xf>
    <xf borderId="16" fillId="3" fontId="4" numFmtId="164" xfId="0" applyAlignment="1" applyBorder="1" applyFont="1" applyNumberFormat="1">
      <alignment horizontal="center" vertical="center"/>
    </xf>
    <xf borderId="16" fillId="0" fontId="8" numFmtId="164" xfId="0" applyAlignment="1" applyBorder="1" applyFont="1" applyNumberFormat="1">
      <alignment horizontal="center" vertical="center"/>
    </xf>
    <xf borderId="16" fillId="9" fontId="11" numFmtId="0" xfId="0" applyAlignment="1" applyBorder="1" applyFont="1">
      <alignment horizontal="left" shrinkToFit="0" vertical="center" wrapText="1"/>
    </xf>
    <xf borderId="16" fillId="9" fontId="8" numFmtId="0" xfId="0" applyAlignment="1" applyBorder="1" applyFont="1">
      <alignment horizontal="left" shrinkToFit="0" vertical="center" wrapText="1"/>
    </xf>
    <xf borderId="16" fillId="9" fontId="20" numFmtId="164" xfId="0" applyAlignment="1" applyBorder="1" applyFont="1" applyNumberFormat="1">
      <alignment horizontal="right" vertical="center"/>
    </xf>
    <xf borderId="16" fillId="9" fontId="12" numFmtId="4" xfId="0" applyAlignment="1" applyBorder="1" applyFont="1" applyNumberFormat="1">
      <alignment vertical="center"/>
    </xf>
    <xf borderId="16" fillId="9" fontId="12" numFmtId="4" xfId="0" applyAlignment="1" applyBorder="1" applyFont="1" applyNumberFormat="1">
      <alignment horizontal="right" vertical="center"/>
    </xf>
    <xf borderId="16" fillId="9" fontId="8" numFmtId="164" xfId="0" applyAlignment="1" applyBorder="1" applyFont="1" applyNumberFormat="1">
      <alignment horizontal="center" vertical="center"/>
    </xf>
    <xf borderId="16" fillId="9" fontId="11" numFmtId="0" xfId="0" applyAlignment="1" applyBorder="1" applyFont="1">
      <alignment vertical="center"/>
    </xf>
    <xf borderId="0" fillId="9" fontId="14" numFmtId="0" xfId="0" applyFont="1"/>
    <xf borderId="16" fillId="9" fontId="114" numFmtId="0" xfId="0" applyAlignment="1" applyBorder="1" applyFont="1">
      <alignment horizontal="left" shrinkToFit="0" vertical="center" wrapText="1"/>
    </xf>
    <xf borderId="16" fillId="9" fontId="115" numFmtId="0" xfId="0" applyAlignment="1" applyBorder="1" applyFont="1">
      <alignment horizontal="left" shrinkToFit="0" vertical="center" wrapText="1"/>
    </xf>
    <xf borderId="0" fillId="9" fontId="10" numFmtId="0" xfId="0" applyAlignment="1" applyFont="1">
      <alignment horizontal="left" vertical="center"/>
    </xf>
    <xf borderId="16" fillId="9" fontId="8" numFmtId="4" xfId="0" applyAlignment="1" applyBorder="1" applyFont="1" applyNumberFormat="1">
      <alignment horizontal="left" shrinkToFit="0" vertical="center" wrapText="1"/>
    </xf>
    <xf borderId="16" fillId="9" fontId="12" numFmtId="3" xfId="0" applyAlignment="1" applyBorder="1" applyFont="1" applyNumberFormat="1">
      <alignment vertical="center"/>
    </xf>
    <xf borderId="16" fillId="9" fontId="8" numFmtId="49" xfId="0" applyAlignment="1" applyBorder="1" applyFont="1" applyNumberFormat="1">
      <alignment horizontal="left" shrinkToFit="0" vertical="center" wrapText="1"/>
    </xf>
    <xf borderId="16" fillId="0" fontId="85" numFmtId="0" xfId="0" applyAlignment="1" applyBorder="1" applyFont="1">
      <alignment horizontal="left" shrinkToFit="0" wrapText="0"/>
    </xf>
    <xf borderId="16" fillId="0" fontId="85" numFmtId="0" xfId="0" applyAlignment="1" applyBorder="1" applyFont="1">
      <alignment shrinkToFit="0" wrapText="0"/>
    </xf>
    <xf borderId="16" fillId="0" fontId="85" numFmtId="4" xfId="0" applyAlignment="1" applyBorder="1" applyFont="1" applyNumberFormat="1">
      <alignment horizontal="right" shrinkToFit="0" wrapText="0"/>
    </xf>
    <xf borderId="16" fillId="0" fontId="85" numFmtId="3" xfId="0" applyAlignment="1" applyBorder="1" applyFont="1" applyNumberFormat="1">
      <alignment horizontal="right" shrinkToFit="0" wrapText="0"/>
    </xf>
    <xf borderId="16" fillId="0" fontId="116" numFmtId="0" xfId="0" applyAlignment="1" applyBorder="1" applyFont="1">
      <alignment horizontal="left" shrinkToFit="0" wrapText="0"/>
    </xf>
    <xf borderId="16" fillId="0" fontId="85" numFmtId="49" xfId="0" applyAlignment="1" applyBorder="1" applyFont="1" applyNumberFormat="1">
      <alignment horizontal="right" shrinkToFit="0" wrapText="0"/>
    </xf>
    <xf borderId="16" fillId="0" fontId="85" numFmtId="0" xfId="0" applyAlignment="1" applyBorder="1" applyFont="1">
      <alignment horizontal="right" shrinkToFit="0" wrapText="0"/>
    </xf>
    <xf borderId="22" fillId="0" fontId="8" numFmtId="0" xfId="0" applyAlignment="1" applyBorder="1" applyFont="1">
      <alignment horizontal="left" vertical="center"/>
    </xf>
    <xf borderId="32" fillId="0" fontId="21" numFmtId="14" xfId="0" applyAlignment="1" applyBorder="1" applyFont="1" applyNumberFormat="1">
      <alignment horizontal="right" vertical="center"/>
    </xf>
    <xf borderId="24" fillId="0" fontId="21" numFmtId="14" xfId="0" applyAlignment="1" applyBorder="1" applyFont="1" applyNumberFormat="1">
      <alignment horizontal="right" vertical="center"/>
    </xf>
    <xf borderId="0" fillId="0" fontId="8" numFmtId="0" xfId="0" applyAlignment="1" applyFont="1">
      <alignment horizontal="left" vertical="center"/>
    </xf>
    <xf borderId="0" fillId="0" fontId="21" numFmtId="14" xfId="0" applyAlignment="1" applyFont="1" applyNumberFormat="1">
      <alignment horizontal="right" vertical="center"/>
    </xf>
    <xf borderId="3" fillId="2" fontId="4" numFmtId="166" xfId="0" applyAlignment="1" applyBorder="1" applyFont="1" applyNumberFormat="1">
      <alignment horizontal="center" shrinkToFit="0" vertical="center" wrapText="1"/>
    </xf>
    <xf borderId="17" fillId="0" fontId="12" numFmtId="164" xfId="0" applyAlignment="1" applyBorder="1" applyFont="1" applyNumberFormat="1">
      <alignment vertical="center"/>
    </xf>
    <xf borderId="16" fillId="0" fontId="59" numFmtId="164" xfId="0" applyAlignment="1" applyBorder="1" applyFont="1" applyNumberFormat="1">
      <alignment vertical="center"/>
    </xf>
    <xf borderId="16" fillId="0" fontId="117" numFmtId="166" xfId="0" applyAlignment="1" applyBorder="1" applyFont="1" applyNumberFormat="1">
      <alignment horizontal="center" vertical="center"/>
    </xf>
    <xf borderId="16" fillId="0" fontId="12" numFmtId="0" xfId="0" applyAlignment="1" applyBorder="1" applyFont="1">
      <alignment horizontal="left" shrinkToFit="0" vertical="center" wrapText="1"/>
    </xf>
    <xf borderId="16" fillId="9" fontId="19" numFmtId="0" xfId="0" applyBorder="1" applyFont="1"/>
    <xf borderId="16" fillId="0" fontId="34" numFmtId="166" xfId="0" applyAlignment="1" applyBorder="1" applyFont="1" applyNumberFormat="1">
      <alignment horizontal="center" vertical="center"/>
    </xf>
    <xf borderId="24" fillId="0" fontId="118" numFmtId="166" xfId="0" applyAlignment="1" applyBorder="1" applyFont="1" applyNumberFormat="1">
      <alignment horizontal="center" vertical="center"/>
    </xf>
    <xf borderId="16" fillId="7" fontId="81" numFmtId="164" xfId="0" applyAlignment="1" applyBorder="1" applyFont="1" applyNumberFormat="1">
      <alignment horizontal="right" vertical="center"/>
    </xf>
    <xf borderId="0" fillId="0" fontId="118" numFmtId="166" xfId="0" applyAlignment="1" applyFont="1" applyNumberFormat="1">
      <alignment horizontal="center" vertical="center"/>
    </xf>
    <xf borderId="16" fillId="7" fontId="85" numFmtId="164" xfId="0" applyAlignment="1" applyBorder="1" applyFont="1" applyNumberFormat="1">
      <alignment horizontal="center" shrinkToFit="0" vertical="bottom" wrapText="0"/>
    </xf>
    <xf borderId="16" fillId="7" fontId="59" numFmtId="164" xfId="0" applyAlignment="1" applyBorder="1" applyFont="1" applyNumberFormat="1">
      <alignment horizontal="center" shrinkToFit="0" vertical="bottom" wrapText="0"/>
    </xf>
    <xf borderId="17" fillId="7" fontId="85" numFmtId="164" xfId="0" applyAlignment="1" applyBorder="1" applyFont="1" applyNumberFormat="1">
      <alignment horizontal="center" shrinkToFit="0" vertical="bottom" wrapText="0"/>
    </xf>
    <xf borderId="17" fillId="7" fontId="59" numFmtId="164" xfId="0" applyAlignment="1" applyBorder="1" applyFont="1" applyNumberFormat="1">
      <alignment horizontal="center" shrinkToFit="0" vertical="bottom" wrapText="0"/>
    </xf>
    <xf borderId="16" fillId="7" fontId="85" numFmtId="0" xfId="0" applyAlignment="1" applyBorder="1" applyFont="1">
      <alignment horizontal="left" vertical="top"/>
    </xf>
    <xf borderId="47" fillId="7" fontId="85" numFmtId="164" xfId="0" applyAlignment="1" applyBorder="1" applyFont="1" applyNumberFormat="1">
      <alignment horizontal="center" shrinkToFit="0" vertical="bottom" wrapText="0"/>
    </xf>
    <xf borderId="47" fillId="7" fontId="59" numFmtId="164" xfId="0" applyAlignment="1" applyBorder="1" applyFont="1" applyNumberFormat="1">
      <alignment horizontal="center" shrinkToFit="0" vertical="bottom" wrapText="0"/>
    </xf>
    <xf borderId="16" fillId="0" fontId="38" numFmtId="0" xfId="0" applyAlignment="1" applyBorder="1" applyFont="1">
      <alignment shrinkToFit="0" wrapText="0"/>
    </xf>
    <xf borderId="16" fillId="16" fontId="3" numFmtId="0" xfId="0" applyAlignment="1" applyBorder="1" applyFill="1" applyFont="1">
      <alignment horizontal="left" vertical="bottom"/>
    </xf>
    <xf borderId="16" fillId="0" fontId="119" numFmtId="0" xfId="0" applyBorder="1" applyFont="1"/>
    <xf borderId="16" fillId="0" fontId="117" numFmtId="164" xfId="0" applyBorder="1" applyFont="1" applyNumberFormat="1"/>
    <xf borderId="17" fillId="7" fontId="89" numFmtId="164" xfId="0" applyAlignment="1" applyBorder="1" applyFont="1" applyNumberFormat="1">
      <alignment horizontal="right" shrinkToFit="0" vertical="bottom" wrapText="0"/>
    </xf>
    <xf borderId="17" fillId="7" fontId="120" numFmtId="164" xfId="0" applyAlignment="1" applyBorder="1" applyFont="1" applyNumberFormat="1">
      <alignment horizontal="right" shrinkToFit="0" vertical="bottom" wrapText="0"/>
    </xf>
    <xf borderId="16" fillId="0" fontId="121" numFmtId="0" xfId="0" applyAlignment="1" applyBorder="1" applyFont="1">
      <alignment shrinkToFit="0" wrapText="1"/>
    </xf>
    <xf borderId="16" fillId="0" fontId="122" numFmtId="164" xfId="0" applyAlignment="1" applyBorder="1" applyFont="1" applyNumberFormat="1">
      <alignment shrinkToFit="0" wrapText="1"/>
    </xf>
    <xf borderId="17" fillId="7" fontId="90" numFmtId="164" xfId="0" applyAlignment="1" applyBorder="1" applyFont="1" applyNumberFormat="1">
      <alignment horizontal="right" vertical="bottom"/>
    </xf>
    <xf borderId="17" fillId="7" fontId="123" numFmtId="164" xfId="0" applyAlignment="1" applyBorder="1" applyFont="1" applyNumberFormat="1">
      <alignment horizontal="right" vertical="bottom"/>
    </xf>
    <xf borderId="16" fillId="0" fontId="119" numFmtId="0" xfId="0" applyAlignment="1" applyBorder="1" applyFont="1">
      <alignment shrinkToFit="0" wrapText="1"/>
    </xf>
    <xf borderId="17" fillId="7" fontId="89" numFmtId="164" xfId="0" applyAlignment="1" applyBorder="1" applyFont="1" applyNumberFormat="1">
      <alignment horizontal="center" vertical="bottom"/>
    </xf>
    <xf borderId="17" fillId="7" fontId="120" numFmtId="164" xfId="0" applyAlignment="1" applyBorder="1" applyFont="1" applyNumberFormat="1">
      <alignment horizontal="center" vertical="bottom"/>
    </xf>
    <xf borderId="16" fillId="0" fontId="3" numFmtId="0" xfId="0" applyAlignment="1" applyBorder="1" applyFont="1">
      <alignment horizontal="left" vertical="bottom"/>
    </xf>
    <xf borderId="16" fillId="0" fontId="119" numFmtId="0" xfId="0" applyAlignment="1" applyBorder="1" applyFont="1">
      <alignment shrinkToFit="0" vertical="bottom" wrapText="1"/>
    </xf>
    <xf borderId="16" fillId="0" fontId="124" numFmtId="164" xfId="0" applyAlignment="1" applyBorder="1" applyFont="1" applyNumberFormat="1">
      <alignment shrinkToFit="0" wrapText="1"/>
    </xf>
    <xf borderId="16" fillId="0" fontId="3" numFmtId="49" xfId="0" applyAlignment="1" applyBorder="1" applyFont="1" applyNumberFormat="1">
      <alignment horizontal="left" vertical="bottom"/>
    </xf>
    <xf borderId="16" fillId="9" fontId="3" numFmtId="49" xfId="0" applyAlignment="1" applyBorder="1" applyFont="1" applyNumberFormat="1">
      <alignment horizontal="left" vertical="bottom"/>
    </xf>
    <xf borderId="0" fillId="0" fontId="87" numFmtId="0" xfId="0" applyFont="1"/>
    <xf borderId="16" fillId="16" fontId="3" numFmtId="49" xfId="0" applyAlignment="1" applyBorder="1" applyFont="1" applyNumberFormat="1">
      <alignment horizontal="left" vertical="bottom"/>
    </xf>
    <xf borderId="16" fillId="0" fontId="121" numFmtId="0" xfId="0" applyAlignment="1" applyBorder="1" applyFont="1">
      <alignment shrinkToFit="0" vertical="bottom" wrapText="1"/>
    </xf>
    <xf borderId="16" fillId="0" fontId="8" numFmtId="0" xfId="0" applyAlignment="1" applyBorder="1" applyFont="1">
      <alignment shrinkToFit="0" wrapText="1"/>
    </xf>
    <xf borderId="17" fillId="7" fontId="85" numFmtId="164" xfId="0" applyAlignment="1" applyBorder="1" applyFont="1" applyNumberFormat="1">
      <alignment horizontal="center" vertical="bottom"/>
    </xf>
    <xf borderId="17" fillId="7" fontId="59" numFmtId="164" xfId="0" applyAlignment="1" applyBorder="1" applyFont="1" applyNumberFormat="1">
      <alignment horizontal="center" vertical="bottom"/>
    </xf>
    <xf borderId="16" fillId="0" fontId="119" numFmtId="0" xfId="0" applyAlignment="1" applyBorder="1" applyFont="1">
      <alignment shrinkToFit="0" wrapText="0"/>
    </xf>
    <xf borderId="16" fillId="0" fontId="8" numFmtId="49" xfId="0" applyAlignment="1" applyBorder="1" applyFont="1" applyNumberFormat="1">
      <alignment shrinkToFit="0" wrapText="1"/>
    </xf>
    <xf borderId="16" fillId="0" fontId="2" numFmtId="49" xfId="0" applyAlignment="1" applyBorder="1" applyFont="1" applyNumberFormat="1">
      <alignment horizontal="left"/>
    </xf>
    <xf borderId="16" fillId="0" fontId="38" numFmtId="0" xfId="0" applyBorder="1" applyFont="1"/>
    <xf borderId="16" fillId="0" fontId="12" numFmtId="0" xfId="0" applyAlignment="1" applyBorder="1" applyFont="1">
      <alignment horizontal="left"/>
    </xf>
    <xf borderId="16" fillId="0" fontId="12" numFmtId="49" xfId="0" applyAlignment="1" applyBorder="1" applyFont="1" applyNumberFormat="1">
      <alignment horizontal="left" vertical="bottom"/>
    </xf>
    <xf borderId="17" fillId="7" fontId="125" numFmtId="164" xfId="0" applyAlignment="1" applyBorder="1" applyFont="1" applyNumberFormat="1">
      <alignment horizontal="right" shrinkToFit="0" vertical="bottom" wrapText="0"/>
    </xf>
    <xf borderId="17" fillId="7" fontId="111" numFmtId="164" xfId="0" applyAlignment="1" applyBorder="1" applyFont="1" applyNumberFormat="1">
      <alignment horizontal="right" shrinkToFit="0" vertical="bottom" wrapText="0"/>
    </xf>
    <xf borderId="16" fillId="0" fontId="8" numFmtId="49" xfId="0" applyBorder="1" applyFont="1" applyNumberFormat="1"/>
    <xf borderId="16" fillId="9" fontId="3" numFmtId="0" xfId="0" applyAlignment="1" applyBorder="1" applyFont="1">
      <alignment horizontal="left" vertical="bottom"/>
    </xf>
    <xf borderId="17" fillId="7" fontId="125" numFmtId="164" xfId="0" applyAlignment="1" applyBorder="1" applyFont="1" applyNumberFormat="1">
      <alignment horizontal="right" vertical="bottom"/>
    </xf>
    <xf borderId="17" fillId="7" fontId="111" numFmtId="164" xfId="0" applyAlignment="1" applyBorder="1" applyFont="1" applyNumberFormat="1">
      <alignment horizontal="right" vertical="bottom"/>
    </xf>
    <xf borderId="16" fillId="0" fontId="119" numFmtId="49" xfId="0" applyAlignment="1" applyBorder="1" applyFont="1" applyNumberFormat="1">
      <alignment horizontal="left"/>
    </xf>
    <xf borderId="0" fillId="0" fontId="126" numFmtId="49" xfId="0" applyFont="1" applyNumberFormat="1"/>
    <xf borderId="16" fillId="17" fontId="3" numFmtId="49" xfId="0" applyAlignment="1" applyBorder="1" applyFill="1" applyFont="1" applyNumberFormat="1">
      <alignment horizontal="left" vertical="bottom"/>
    </xf>
    <xf borderId="16" fillId="0" fontId="2" numFmtId="0" xfId="0" applyAlignment="1" applyBorder="1" applyFont="1">
      <alignment horizontal="left"/>
    </xf>
    <xf borderId="0" fillId="0" fontId="93" numFmtId="49" xfId="0" applyFont="1" applyNumberFormat="1"/>
    <xf borderId="17" fillId="7" fontId="125" numFmtId="164" xfId="0" applyAlignment="1" applyBorder="1" applyFont="1" applyNumberFormat="1">
      <alignment horizontal="center" shrinkToFit="0" vertical="bottom" wrapText="0"/>
    </xf>
    <xf borderId="17" fillId="7" fontId="111" numFmtId="164" xfId="0" applyAlignment="1" applyBorder="1" applyFont="1" applyNumberFormat="1">
      <alignment horizontal="center" shrinkToFit="0" vertical="bottom" wrapText="0"/>
    </xf>
    <xf borderId="17" fillId="7" fontId="125" numFmtId="164" xfId="0" applyAlignment="1" applyBorder="1" applyFont="1" applyNumberFormat="1">
      <alignment horizontal="center" vertical="bottom"/>
    </xf>
    <xf borderId="17" fillId="7" fontId="111" numFmtId="164" xfId="0" applyAlignment="1" applyBorder="1" applyFont="1" applyNumberFormat="1">
      <alignment horizontal="center" vertical="bottom"/>
    </xf>
    <xf borderId="16" fillId="0" fontId="12" numFmtId="0" xfId="0" applyAlignment="1" applyBorder="1" applyFont="1">
      <alignment horizontal="left" vertical="bottom"/>
    </xf>
    <xf borderId="16" fillId="0" fontId="12" numFmtId="49" xfId="0" applyBorder="1" applyFont="1" applyNumberFormat="1"/>
    <xf borderId="16" fillId="0" fontId="102" numFmtId="0" xfId="0" applyAlignment="1" applyBorder="1" applyFont="1">
      <alignment shrinkToFit="0" wrapText="1"/>
    </xf>
    <xf borderId="16" fillId="0" fontId="38" numFmtId="49" xfId="0" applyAlignment="1" applyBorder="1" applyFont="1" applyNumberFormat="1">
      <alignment shrinkToFit="0" wrapText="1"/>
    </xf>
    <xf borderId="16" fillId="0" fontId="38" numFmtId="0" xfId="0" applyAlignment="1" applyBorder="1" applyFont="1">
      <alignment shrinkToFit="0" wrapText="1"/>
    </xf>
    <xf borderId="16" fillId="0" fontId="127" numFmtId="0" xfId="0" applyAlignment="1" applyBorder="1" applyFont="1">
      <alignment shrinkToFit="0" wrapText="1"/>
    </xf>
    <xf borderId="16" fillId="0" fontId="128" numFmtId="0" xfId="0" applyAlignment="1" applyBorder="1" applyFont="1">
      <alignment shrinkToFit="0" wrapText="1"/>
    </xf>
    <xf borderId="16" fillId="9" fontId="38" numFmtId="0" xfId="0" applyAlignment="1" applyBorder="1" applyFont="1">
      <alignment shrinkToFit="0" wrapText="1"/>
    </xf>
    <xf borderId="16" fillId="18" fontId="3" numFmtId="0" xfId="0" applyAlignment="1" applyBorder="1" applyFill="1" applyFont="1">
      <alignment horizontal="left" vertical="bottom"/>
    </xf>
    <xf borderId="16" fillId="0" fontId="12" numFmtId="0" xfId="0" applyAlignment="1" applyBorder="1" applyFont="1">
      <alignment horizontal="center" vertical="bottom"/>
    </xf>
    <xf borderId="16" fillId="19" fontId="3" numFmtId="0" xfId="0" applyAlignment="1" applyBorder="1" applyFill="1" applyFont="1">
      <alignment horizontal="left" vertical="bottom"/>
    </xf>
    <xf borderId="27" fillId="0" fontId="86" numFmtId="168" xfId="0" applyAlignment="1" applyBorder="1" applyFont="1" applyNumberFormat="1">
      <alignment horizontal="center" vertical="center"/>
    </xf>
    <xf borderId="0" fillId="0" fontId="86" numFmtId="168" xfId="0" applyAlignment="1" applyFont="1" applyNumberFormat="1">
      <alignment horizontal="center" vertical="center"/>
    </xf>
    <xf borderId="1" fillId="2" fontId="11" numFmtId="0" xfId="0" applyAlignment="1" applyBorder="1" applyFont="1">
      <alignment horizontal="center" shrinkToFit="0" vertical="center" wrapText="1"/>
    </xf>
    <xf borderId="2" fillId="2" fontId="129" numFmtId="4" xfId="0" applyAlignment="1" applyBorder="1" applyFont="1" applyNumberFormat="1">
      <alignment horizontal="center" shrinkToFit="0" vertical="center" wrapText="1"/>
    </xf>
    <xf borderId="16" fillId="0" fontId="11" numFmtId="0" xfId="0" applyAlignment="1" applyBorder="1" applyFont="1">
      <alignment horizontal="center" vertical="center"/>
    </xf>
    <xf borderId="16" fillId="0" fontId="17" numFmtId="0" xfId="0" applyAlignment="1" applyBorder="1" applyFont="1">
      <alignment horizontal="center" vertical="center"/>
    </xf>
    <xf borderId="0" fillId="0" fontId="89" numFmtId="0" xfId="0" applyFont="1"/>
    <xf borderId="16" fillId="0" fontId="11" numFmtId="4" xfId="0" applyAlignment="1" applyBorder="1" applyFont="1" applyNumberFormat="1">
      <alignment vertical="center"/>
    </xf>
    <xf borderId="16" fillId="0" fontId="11" numFmtId="165" xfId="0" applyAlignment="1" applyBorder="1" applyFont="1" applyNumberFormat="1">
      <alignment vertical="center"/>
    </xf>
    <xf borderId="50" fillId="3" fontId="4" numFmtId="164" xfId="0" applyAlignment="1" applyBorder="1" applyFont="1" applyNumberFormat="1">
      <alignment horizontal="center" vertical="center"/>
    </xf>
    <xf borderId="16" fillId="0" fontId="17" numFmtId="0" xfId="0" applyAlignment="1" applyBorder="1" applyFont="1">
      <alignment horizontal="center"/>
    </xf>
    <xf borderId="16" fillId="0" fontId="17" numFmtId="0" xfId="0" applyAlignment="1" applyBorder="1" applyFont="1">
      <alignment vertical="top"/>
    </xf>
    <xf borderId="0" fillId="0" fontId="89" numFmtId="0" xfId="0" applyAlignment="1" applyFont="1">
      <alignment horizontal="center" vertical="center"/>
    </xf>
    <xf borderId="16" fillId="0" fontId="17" numFmtId="49" xfId="0" applyAlignment="1" applyBorder="1" applyFont="1" applyNumberFormat="1">
      <alignment horizontal="center"/>
    </xf>
    <xf borderId="16" fillId="0" fontId="17" numFmtId="49" xfId="0" applyBorder="1" applyFont="1" applyNumberFormat="1"/>
    <xf borderId="16" fillId="0" fontId="17" numFmtId="49" xfId="0" applyAlignment="1" applyBorder="1" applyFont="1" applyNumberFormat="1">
      <alignment vertical="top"/>
    </xf>
    <xf borderId="16" fillId="0" fontId="1" numFmtId="0" xfId="0" applyAlignment="1" applyBorder="1" applyFont="1">
      <alignment horizontal="center" vertical="center"/>
    </xf>
    <xf borderId="16" fillId="0" fontId="1" numFmtId="0" xfId="0" applyAlignment="1" applyBorder="1" applyFont="1">
      <alignment horizontal="center" shrinkToFit="0" vertical="center" wrapText="1"/>
    </xf>
    <xf borderId="16" fillId="0" fontId="22" numFmtId="0" xfId="0" applyAlignment="1" applyBorder="1" applyFont="1">
      <alignment horizontal="center" shrinkToFit="1" vertical="center" wrapText="0"/>
    </xf>
    <xf borderId="16" fillId="7" fontId="1" numFmtId="0" xfId="0" applyAlignment="1" applyBorder="1" applyFont="1">
      <alignment horizontal="center" vertical="center"/>
    </xf>
    <xf borderId="16" fillId="0" fontId="1" numFmtId="49" xfId="0" applyAlignment="1" applyBorder="1" applyFont="1" applyNumberFormat="1">
      <alignment horizontal="center" shrinkToFit="0" vertical="center" wrapText="1"/>
    </xf>
    <xf borderId="16" fillId="0" fontId="22" numFmtId="49" xfId="0" applyAlignment="1" applyBorder="1" applyFont="1" applyNumberFormat="1">
      <alignment horizontal="center" vertical="center"/>
    </xf>
    <xf borderId="16" fillId="0" fontId="22" numFmtId="49" xfId="0" applyAlignment="1" applyBorder="1" applyFont="1" applyNumberFormat="1">
      <alignment horizontal="center" shrinkToFit="0" vertical="center" wrapText="1"/>
    </xf>
    <xf borderId="16" fillId="0" fontId="1" numFmtId="49" xfId="0" applyAlignment="1" applyBorder="1" applyFont="1" applyNumberFormat="1">
      <alignment horizontal="center" vertical="center"/>
    </xf>
    <xf borderId="16" fillId="0" fontId="25" numFmtId="49" xfId="0" applyAlignment="1" applyBorder="1" applyFont="1" applyNumberFormat="1">
      <alignment horizontal="center" vertical="center"/>
    </xf>
    <xf borderId="16" fillId="0" fontId="25" numFmtId="49" xfId="0" applyAlignment="1" applyBorder="1" applyFont="1" applyNumberFormat="1">
      <alignment horizontal="center" shrinkToFit="0" vertical="center" wrapText="1"/>
    </xf>
    <xf borderId="16" fillId="7" fontId="1" numFmtId="0" xfId="0" applyAlignment="1" applyBorder="1" applyFont="1">
      <alignment horizontal="center" shrinkToFit="0" vertical="center" wrapText="1"/>
    </xf>
    <xf borderId="0" fillId="0" fontId="1" numFmtId="0" xfId="0" applyAlignment="1" applyFont="1">
      <alignment horizontal="center" vertical="center"/>
    </xf>
    <xf borderId="16" fillId="0" fontId="130" numFmtId="4" xfId="0" applyAlignment="1" applyBorder="1" applyFont="1" applyNumberFormat="1">
      <alignment horizontal="right" shrinkToFit="0" vertical="bottom" wrapText="0"/>
    </xf>
    <xf borderId="16" fillId="0" fontId="11" numFmtId="169" xfId="0" applyAlignment="1" applyBorder="1" applyFont="1" applyNumberFormat="1">
      <alignment horizontal="center" vertical="center"/>
    </xf>
    <xf borderId="16" fillId="0" fontId="11" numFmtId="170" xfId="0" applyAlignment="1" applyBorder="1" applyFont="1" applyNumberFormat="1">
      <alignment horizontal="center" vertical="center"/>
    </xf>
    <xf borderId="16" fillId="0" fontId="131" numFmtId="4" xfId="0" applyAlignment="1" applyBorder="1" applyFont="1" applyNumberFormat="1">
      <alignment horizontal="right" shrinkToFit="0" vertical="bottom" wrapText="0"/>
    </xf>
    <xf borderId="2" fillId="2" fontId="22" numFmtId="164" xfId="0" applyAlignment="1" applyBorder="1" applyFont="1" applyNumberFormat="1">
      <alignment horizontal="center" shrinkToFit="0" vertical="center" wrapText="1"/>
    </xf>
    <xf borderId="2" fillId="2" fontId="74" numFmtId="164" xfId="0" applyAlignment="1" applyBorder="1" applyFont="1" applyNumberFormat="1">
      <alignment horizontal="center" shrinkToFit="0" vertical="center" wrapText="1"/>
    </xf>
    <xf borderId="18" fillId="6" fontId="1" numFmtId="0" xfId="0" applyAlignment="1" applyBorder="1" applyFont="1">
      <alignment horizontal="center" shrinkToFit="0" vertical="center" wrapText="1"/>
    </xf>
    <xf borderId="16" fillId="7" fontId="12" numFmtId="164" xfId="0" applyAlignment="1" applyBorder="1" applyFont="1" applyNumberFormat="1">
      <alignment vertical="center"/>
    </xf>
    <xf borderId="16" fillId="0" fontId="4" numFmtId="164" xfId="0" applyAlignment="1" applyBorder="1" applyFont="1" applyNumberFormat="1">
      <alignment vertical="center"/>
    </xf>
    <xf borderId="16" fillId="0" fontId="86" numFmtId="166" xfId="0" applyAlignment="1" applyBorder="1" applyFont="1" applyNumberFormat="1">
      <alignment horizontal="center" vertical="center"/>
    </xf>
    <xf borderId="0" fillId="0" fontId="14" numFmtId="164" xfId="0" applyFont="1" applyNumberFormat="1"/>
    <xf borderId="17" fillId="0" fontId="12" numFmtId="4" xfId="0" applyAlignment="1" applyBorder="1" applyFont="1" applyNumberFormat="1">
      <alignment horizontal="right" shrinkToFit="0" vertical="center" wrapText="1"/>
    </xf>
    <xf borderId="16" fillId="8" fontId="12" numFmtId="0" xfId="0" applyAlignment="1" applyBorder="1" applyFont="1">
      <alignment horizontal="left" vertical="center"/>
    </xf>
    <xf borderId="16" fillId="8" fontId="8" numFmtId="0" xfId="0" applyAlignment="1" applyBorder="1" applyFont="1">
      <alignment horizontal="left" vertical="center"/>
    </xf>
    <xf borderId="17" fillId="8" fontId="12" numFmtId="4" xfId="0" applyAlignment="1" applyBorder="1" applyFont="1" applyNumberFormat="1">
      <alignment horizontal="left" shrinkToFit="0" vertical="center" wrapText="1"/>
    </xf>
    <xf borderId="17" fillId="8" fontId="12" numFmtId="4" xfId="0" applyAlignment="1" applyBorder="1" applyFont="1" applyNumberFormat="1">
      <alignment horizontal="right" shrinkToFit="0" vertical="center" wrapText="1"/>
    </xf>
    <xf borderId="16" fillId="8" fontId="12" numFmtId="164" xfId="0" applyAlignment="1" applyBorder="1" applyFont="1" applyNumberFormat="1">
      <alignment vertical="center"/>
    </xf>
    <xf borderId="16" fillId="8" fontId="4" numFmtId="164" xfId="0" applyAlignment="1" applyBorder="1" applyFont="1" applyNumberFormat="1">
      <alignment vertical="center"/>
    </xf>
    <xf borderId="16" fillId="8" fontId="86" numFmtId="166" xfId="0" applyAlignment="1" applyBorder="1" applyFont="1" applyNumberFormat="1">
      <alignment horizontal="center" vertical="center"/>
    </xf>
    <xf borderId="16" fillId="8" fontId="11" numFmtId="0" xfId="0" applyAlignment="1" applyBorder="1" applyFont="1">
      <alignment vertical="center"/>
    </xf>
    <xf borderId="17" fillId="0" fontId="12" numFmtId="4" xfId="0" applyAlignment="1" applyBorder="1" applyFont="1" applyNumberFormat="1">
      <alignment horizontal="left" shrinkToFit="0" vertical="center" wrapText="1"/>
    </xf>
    <xf borderId="17" fillId="0" fontId="4" numFmtId="164" xfId="0" applyAlignment="1" applyBorder="1" applyFont="1" applyNumberFormat="1">
      <alignment vertical="center"/>
    </xf>
    <xf borderId="17" fillId="6" fontId="4" numFmtId="4" xfId="0" applyAlignment="1" applyBorder="1" applyFont="1" applyNumberFormat="1">
      <alignment horizontal="left" shrinkToFit="0" vertical="center" wrapText="1"/>
    </xf>
    <xf borderId="0" fillId="0" fontId="38" numFmtId="0" xfId="0" applyFont="1"/>
    <xf borderId="22" fillId="0" fontId="1" numFmtId="0" xfId="0" applyAlignment="1" applyBorder="1" applyFont="1">
      <alignment vertical="center"/>
    </xf>
    <xf borderId="24" fillId="0" fontId="21" numFmtId="166" xfId="0" applyAlignment="1" applyBorder="1" applyFont="1" applyNumberFormat="1">
      <alignment horizontal="center" vertical="center"/>
    </xf>
    <xf borderId="16" fillId="7" fontId="12" numFmtId="164" xfId="0" applyAlignment="1" applyBorder="1" applyFont="1" applyNumberFormat="1">
      <alignment horizontal="right" vertical="center"/>
    </xf>
    <xf borderId="16" fillId="0" fontId="4" numFmtId="164" xfId="0" applyAlignment="1" applyBorder="1" applyFont="1" applyNumberFormat="1">
      <alignment horizontal="right" vertical="center"/>
    </xf>
    <xf borderId="0" fillId="0" fontId="21" numFmtId="166" xfId="0" applyAlignment="1" applyFont="1" applyNumberFormat="1">
      <alignment horizontal="center" vertical="center"/>
    </xf>
    <xf borderId="16" fillId="0" fontId="17" numFmtId="0" xfId="0" applyAlignment="1" applyBorder="1" applyFont="1">
      <alignment shrinkToFit="0" wrapText="1"/>
    </xf>
    <xf borderId="16" fillId="0" fontId="17" numFmtId="164" xfId="0" applyAlignment="1" applyBorder="1" applyFont="1" applyNumberFormat="1">
      <alignment horizontal="center" vertical="center"/>
    </xf>
    <xf borderId="16" fillId="0" fontId="17" numFmtId="164" xfId="0" applyBorder="1" applyFont="1" applyNumberFormat="1"/>
    <xf borderId="16" fillId="0" fontId="17" numFmtId="164" xfId="0" applyAlignment="1" applyBorder="1" applyFont="1" applyNumberFormat="1">
      <alignment horizont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customschemas.google.com/relationships/workbookmetadata" Target="metadata"/><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39</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39</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39</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39</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92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72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72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54</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146</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146</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64</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53</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53</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64</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53</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53</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20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7</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7</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58</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41</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41</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54</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41</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41</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64</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47</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54</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1743075</xdr:colOff>
      <xdr:row>140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1743075</xdr:colOff>
      <xdr:row>127</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1743075</xdr:colOff>
      <xdr:row>127</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53</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1743075</xdr:colOff>
      <xdr:row>62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1743075</xdr:colOff>
      <xdr:row>62</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53</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41</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41</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53</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1743075</xdr:colOff>
      <xdr:row>53</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1743075</xdr:colOff>
      <xdr:row>40</xdr:row>
      <xdr:rowOff>0</xdr:rowOff>
    </xdr:from>
    <xdr:ext cx="447675" cy="0"/>
    <xdr:pic>
      <xdr:nvPicPr>
        <xdr:cNvPr descr="SKINS-Sale-Button.png"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8.xml"/><Relationship Id="rId3"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hyperlink" Target="http://805590.in" TargetMode="External"/><Relationship Id="rId22" Type="http://schemas.openxmlformats.org/officeDocument/2006/relationships/hyperlink" Target="http://970124.in" TargetMode="External"/><Relationship Id="rId21" Type="http://schemas.openxmlformats.org/officeDocument/2006/relationships/hyperlink" Target="http://805591.in" TargetMode="External"/><Relationship Id="rId24" Type="http://schemas.openxmlformats.org/officeDocument/2006/relationships/hyperlink" Target="http://970133.in" TargetMode="External"/><Relationship Id="rId23" Type="http://schemas.openxmlformats.org/officeDocument/2006/relationships/hyperlink" Target="http://970125.in" TargetMode="External"/><Relationship Id="rId1" Type="http://schemas.openxmlformats.org/officeDocument/2006/relationships/hyperlink" Target="http://802171.in/" TargetMode="External"/><Relationship Id="rId2" Type="http://schemas.openxmlformats.org/officeDocument/2006/relationships/hyperlink" Target="http://802177.in/" TargetMode="External"/><Relationship Id="rId3" Type="http://schemas.openxmlformats.org/officeDocument/2006/relationships/hyperlink" Target="http://802371.in" TargetMode="External"/><Relationship Id="rId4" Type="http://schemas.openxmlformats.org/officeDocument/2006/relationships/hyperlink" Target="http://802271.in/" TargetMode="External"/><Relationship Id="rId9" Type="http://schemas.openxmlformats.org/officeDocument/2006/relationships/hyperlink" Target="http://803374.ex.in/" TargetMode="External"/><Relationship Id="rId26" Type="http://schemas.openxmlformats.org/officeDocument/2006/relationships/hyperlink" Target="http://970144.in" TargetMode="External"/><Relationship Id="rId25" Type="http://schemas.openxmlformats.org/officeDocument/2006/relationships/hyperlink" Target="http://970143.in" TargetMode="External"/><Relationship Id="rId28" Type="http://schemas.openxmlformats.org/officeDocument/2006/relationships/hyperlink" Target="http://970151.in" TargetMode="External"/><Relationship Id="rId27" Type="http://schemas.openxmlformats.org/officeDocument/2006/relationships/hyperlink" Target="http://970146.in" TargetMode="External"/><Relationship Id="rId5" Type="http://schemas.openxmlformats.org/officeDocument/2006/relationships/hyperlink" Target="http://802375.in/" TargetMode="External"/><Relationship Id="rId6" Type="http://schemas.openxmlformats.org/officeDocument/2006/relationships/hyperlink" Target="http://802374.in/" TargetMode="External"/><Relationship Id="rId29" Type="http://schemas.openxmlformats.org/officeDocument/2006/relationships/hyperlink" Target="http://970140.in" TargetMode="External"/><Relationship Id="rId7" Type="http://schemas.openxmlformats.org/officeDocument/2006/relationships/hyperlink" Target="http://802473.in/" TargetMode="External"/><Relationship Id="rId8" Type="http://schemas.openxmlformats.org/officeDocument/2006/relationships/hyperlink" Target="http://803371.ex.in/" TargetMode="External"/><Relationship Id="rId31" Type="http://schemas.openxmlformats.org/officeDocument/2006/relationships/drawing" Target="../drawings/drawing13.xml"/><Relationship Id="rId30" Type="http://schemas.openxmlformats.org/officeDocument/2006/relationships/hyperlink" Target="http://970142.in" TargetMode="External"/><Relationship Id="rId11" Type="http://schemas.openxmlformats.org/officeDocument/2006/relationships/hyperlink" Target="http://805591.in/" TargetMode="External"/><Relationship Id="rId10" Type="http://schemas.openxmlformats.org/officeDocument/2006/relationships/hyperlink" Target="http://805590.in/" TargetMode="External"/><Relationship Id="rId13" Type="http://schemas.openxmlformats.org/officeDocument/2006/relationships/hyperlink" Target="http://fx808326.in" TargetMode="External"/><Relationship Id="rId12" Type="http://schemas.openxmlformats.org/officeDocument/2006/relationships/hyperlink" Target="http://ifnx808324.in" TargetMode="External"/><Relationship Id="rId15" Type="http://schemas.openxmlformats.org/officeDocument/2006/relationships/hyperlink" Target="http://fx808363.in" TargetMode="External"/><Relationship Id="rId14" Type="http://schemas.openxmlformats.org/officeDocument/2006/relationships/hyperlink" Target="http://fx808328.re" TargetMode="External"/><Relationship Id="rId17" Type="http://schemas.openxmlformats.org/officeDocument/2006/relationships/hyperlink" Target="http://fx808397.in" TargetMode="External"/><Relationship Id="rId16" Type="http://schemas.openxmlformats.org/officeDocument/2006/relationships/hyperlink" Target="http://fx808364.in" TargetMode="External"/><Relationship Id="rId19" Type="http://schemas.openxmlformats.org/officeDocument/2006/relationships/hyperlink" Target="http://rfx808328.re" TargetMode="External"/><Relationship Id="rId18" Type="http://schemas.openxmlformats.org/officeDocument/2006/relationships/hyperlink" Target="http://fx808431.in"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8.xml"/><Relationship Id="rId3" Type="http://schemas.openxmlformats.org/officeDocument/2006/relationships/vmlDrawing" Target="../drawings/vmlDrawing5.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43.71"/>
    <col customWidth="1" min="5" max="5" width="21.86"/>
    <col customWidth="1" min="6" max="6" width="16.71"/>
    <col customWidth="1" min="7" max="7" width="11.14"/>
    <col customWidth="1" min="8" max="8" width="13.14"/>
    <col customWidth="1" min="9" max="13" width="13.0"/>
    <col customWidth="1" hidden="1" min="14" max="14" width="15.0"/>
    <col customWidth="1" hidden="1" min="15" max="15" width="13.57"/>
    <col customWidth="1" min="16" max="16" width="15.14"/>
    <col customWidth="1" min="17" max="17" width="43.0"/>
    <col customWidth="1" min="18" max="26" width="9.86"/>
  </cols>
  <sheetData>
    <row r="1" ht="14.25" customHeight="1">
      <c r="A1" s="1" t="s">
        <v>0</v>
      </c>
      <c r="B1" s="2" t="s">
        <v>1</v>
      </c>
      <c r="C1" s="3" t="s">
        <v>2</v>
      </c>
      <c r="D1" s="3" t="s">
        <v>3</v>
      </c>
      <c r="E1" s="4" t="s">
        <v>4</v>
      </c>
      <c r="F1" s="5" t="s">
        <v>5</v>
      </c>
      <c r="G1" s="6" t="s">
        <v>6</v>
      </c>
      <c r="H1" s="7" t="s">
        <v>7</v>
      </c>
      <c r="I1" s="8"/>
      <c r="J1" s="9" t="s">
        <v>8</v>
      </c>
      <c r="K1" s="8"/>
      <c r="L1" s="10" t="s">
        <v>9</v>
      </c>
      <c r="M1" s="8"/>
      <c r="N1" s="11" t="s">
        <v>10</v>
      </c>
      <c r="O1" s="12"/>
      <c r="P1" s="13"/>
      <c r="Q1" s="13"/>
      <c r="R1" s="13"/>
      <c r="S1" s="13"/>
      <c r="T1" s="13"/>
      <c r="U1" s="13"/>
      <c r="V1" s="13"/>
      <c r="W1" s="13"/>
      <c r="X1" s="13"/>
      <c r="Y1" s="13"/>
      <c r="Z1" s="13"/>
    </row>
    <row r="2" ht="31.5" customHeight="1">
      <c r="A2" s="14"/>
      <c r="B2" s="14"/>
      <c r="C2" s="15"/>
      <c r="D2" s="15"/>
      <c r="E2" s="15"/>
      <c r="F2" s="15"/>
      <c r="G2" s="16"/>
      <c r="H2" s="17" t="s">
        <v>11</v>
      </c>
      <c r="I2" s="18" t="s">
        <v>12</v>
      </c>
      <c r="J2" s="19" t="s">
        <v>13</v>
      </c>
      <c r="K2" s="20" t="s">
        <v>14</v>
      </c>
      <c r="L2" s="21" t="s">
        <v>15</v>
      </c>
      <c r="M2" s="22" t="s">
        <v>16</v>
      </c>
      <c r="N2" s="23"/>
      <c r="O2" s="13" t="s">
        <v>17</v>
      </c>
      <c r="P2" s="13"/>
      <c r="Q2" s="13"/>
      <c r="R2" s="13"/>
      <c r="S2" s="13"/>
      <c r="T2" s="13"/>
      <c r="U2" s="13"/>
      <c r="V2" s="13"/>
      <c r="W2" s="13"/>
      <c r="X2" s="13"/>
      <c r="Y2" s="13"/>
      <c r="Z2" s="13"/>
    </row>
    <row r="3" ht="14.25" customHeight="1">
      <c r="A3" s="24" t="s">
        <v>18</v>
      </c>
      <c r="B3" s="25" t="s">
        <v>19</v>
      </c>
      <c r="C3" s="26"/>
      <c r="D3" s="27" t="s">
        <v>20</v>
      </c>
      <c r="E3" s="28" t="s">
        <v>21</v>
      </c>
      <c r="F3" s="29">
        <v>550.0</v>
      </c>
      <c r="G3" s="30">
        <v>45856.0</v>
      </c>
      <c r="H3" s="31">
        <f t="shared" ref="H3:H331" si="1">F3*0.5+F3</f>
        <v>825</v>
      </c>
      <c r="I3" s="32">
        <f t="shared" ref="I3:I331" si="2">F3*0.3+F3</f>
        <v>715</v>
      </c>
      <c r="J3" s="33">
        <f t="shared" ref="J3:J331" si="3">F3*0.3+F3</f>
        <v>715</v>
      </c>
      <c r="K3" s="34">
        <f t="shared" ref="K3:K331" si="4">F3*0.2+F3</f>
        <v>660</v>
      </c>
      <c r="L3" s="33">
        <f t="shared" ref="L3:L331" si="5">F3*0.15+F3</f>
        <v>632.5</v>
      </c>
      <c r="M3" s="34">
        <f t="shared" ref="M3:M331" si="6">F3*0.1+F3</f>
        <v>605</v>
      </c>
      <c r="N3" s="35">
        <v>500.0</v>
      </c>
      <c r="O3" s="36" t="s">
        <v>22</v>
      </c>
    </row>
    <row r="4" ht="14.25" customHeight="1">
      <c r="A4" s="24" t="s">
        <v>18</v>
      </c>
      <c r="B4" s="25" t="s">
        <v>23</v>
      </c>
      <c r="C4" s="26"/>
      <c r="D4" s="37" t="s">
        <v>20</v>
      </c>
      <c r="E4" s="28" t="s">
        <v>21</v>
      </c>
      <c r="F4" s="29">
        <v>1000.0</v>
      </c>
      <c r="G4" s="30">
        <v>45856.0</v>
      </c>
      <c r="H4" s="38">
        <f t="shared" si="1"/>
        <v>1500</v>
      </c>
      <c r="I4" s="39">
        <f t="shared" si="2"/>
        <v>1300</v>
      </c>
      <c r="J4" s="40">
        <f t="shared" si="3"/>
        <v>1300</v>
      </c>
      <c r="K4" s="41">
        <f t="shared" si="4"/>
        <v>1200</v>
      </c>
      <c r="L4" s="40">
        <f t="shared" si="5"/>
        <v>1150</v>
      </c>
      <c r="M4" s="41">
        <f t="shared" si="6"/>
        <v>1100</v>
      </c>
      <c r="N4" s="35"/>
      <c r="O4" s="36" t="s">
        <v>24</v>
      </c>
    </row>
    <row r="5" ht="14.25" customHeight="1">
      <c r="A5" s="24" t="s">
        <v>18</v>
      </c>
      <c r="B5" s="25" t="s">
        <v>23</v>
      </c>
      <c r="C5" s="26"/>
      <c r="D5" s="27" t="s">
        <v>25</v>
      </c>
      <c r="E5" s="28" t="s">
        <v>21</v>
      </c>
      <c r="F5" s="29">
        <v>1750.0</v>
      </c>
      <c r="G5" s="30">
        <v>45856.0</v>
      </c>
      <c r="H5" s="38">
        <f t="shared" si="1"/>
        <v>2625</v>
      </c>
      <c r="I5" s="39">
        <f t="shared" si="2"/>
        <v>2275</v>
      </c>
      <c r="J5" s="40">
        <f t="shared" si="3"/>
        <v>2275</v>
      </c>
      <c r="K5" s="41">
        <f t="shared" si="4"/>
        <v>2100</v>
      </c>
      <c r="L5" s="40">
        <f t="shared" si="5"/>
        <v>2012.5</v>
      </c>
      <c r="M5" s="41">
        <f t="shared" si="6"/>
        <v>1925</v>
      </c>
      <c r="N5" s="35">
        <v>1750.0</v>
      </c>
      <c r="O5" s="36" t="s">
        <v>24</v>
      </c>
    </row>
    <row r="6" ht="14.25" customHeight="1">
      <c r="A6" s="24" t="s">
        <v>18</v>
      </c>
      <c r="B6" s="25" t="s">
        <v>23</v>
      </c>
      <c r="C6" s="26"/>
      <c r="D6" s="27" t="s">
        <v>26</v>
      </c>
      <c r="E6" s="28" t="s">
        <v>21</v>
      </c>
      <c r="F6" s="29">
        <v>2487.5</v>
      </c>
      <c r="G6" s="30">
        <v>45856.0</v>
      </c>
      <c r="H6" s="38">
        <f t="shared" si="1"/>
        <v>3731.25</v>
      </c>
      <c r="I6" s="39">
        <f t="shared" si="2"/>
        <v>3233.75</v>
      </c>
      <c r="J6" s="40">
        <f t="shared" si="3"/>
        <v>3233.75</v>
      </c>
      <c r="K6" s="41">
        <f t="shared" si="4"/>
        <v>2985</v>
      </c>
      <c r="L6" s="40">
        <f t="shared" si="5"/>
        <v>2860.625</v>
      </c>
      <c r="M6" s="41">
        <f t="shared" si="6"/>
        <v>2736.25</v>
      </c>
      <c r="N6" s="35"/>
      <c r="O6" s="36" t="s">
        <v>24</v>
      </c>
    </row>
    <row r="7" ht="14.25" customHeight="1">
      <c r="A7" s="24" t="s">
        <v>18</v>
      </c>
      <c r="B7" s="25" t="s">
        <v>23</v>
      </c>
      <c r="C7" s="26"/>
      <c r="D7" s="27" t="s">
        <v>27</v>
      </c>
      <c r="E7" s="28" t="s">
        <v>21</v>
      </c>
      <c r="F7" s="29">
        <v>3843.75</v>
      </c>
      <c r="G7" s="30">
        <v>45856.0</v>
      </c>
      <c r="H7" s="38">
        <f t="shared" si="1"/>
        <v>5765.625</v>
      </c>
      <c r="I7" s="39">
        <f t="shared" si="2"/>
        <v>4996.875</v>
      </c>
      <c r="J7" s="40">
        <f t="shared" si="3"/>
        <v>4996.875</v>
      </c>
      <c r="K7" s="41">
        <f t="shared" si="4"/>
        <v>4612.5</v>
      </c>
      <c r="L7" s="40">
        <f t="shared" si="5"/>
        <v>4420.3125</v>
      </c>
      <c r="M7" s="41">
        <f t="shared" si="6"/>
        <v>4228.125</v>
      </c>
      <c r="N7" s="35"/>
      <c r="O7" s="36" t="s">
        <v>24</v>
      </c>
    </row>
    <row r="8" ht="14.25" customHeight="1">
      <c r="A8" s="24" t="s">
        <v>18</v>
      </c>
      <c r="B8" s="25" t="s">
        <v>23</v>
      </c>
      <c r="C8" s="26"/>
      <c r="D8" s="27" t="s">
        <v>28</v>
      </c>
      <c r="E8" s="28" t="s">
        <v>21</v>
      </c>
      <c r="F8" s="29">
        <v>6050.0</v>
      </c>
      <c r="G8" s="30">
        <v>45856.0</v>
      </c>
      <c r="H8" s="38">
        <f t="shared" si="1"/>
        <v>9075</v>
      </c>
      <c r="I8" s="39">
        <f t="shared" si="2"/>
        <v>7865</v>
      </c>
      <c r="J8" s="40">
        <f t="shared" si="3"/>
        <v>7865</v>
      </c>
      <c r="K8" s="41">
        <f t="shared" si="4"/>
        <v>7260</v>
      </c>
      <c r="L8" s="40">
        <f t="shared" si="5"/>
        <v>6957.5</v>
      </c>
      <c r="M8" s="41">
        <f t="shared" si="6"/>
        <v>6655</v>
      </c>
      <c r="N8" s="35"/>
      <c r="O8" s="36" t="s">
        <v>24</v>
      </c>
    </row>
    <row r="9" ht="14.25" customHeight="1">
      <c r="A9" s="24" t="s">
        <v>18</v>
      </c>
      <c r="B9" s="25" t="s">
        <v>23</v>
      </c>
      <c r="C9" s="26"/>
      <c r="D9" s="27" t="s">
        <v>29</v>
      </c>
      <c r="E9" s="28" t="s">
        <v>21</v>
      </c>
      <c r="F9" s="29">
        <v>9550.0</v>
      </c>
      <c r="G9" s="30">
        <v>45856.0</v>
      </c>
      <c r="H9" s="38">
        <f t="shared" si="1"/>
        <v>14325</v>
      </c>
      <c r="I9" s="39">
        <f t="shared" si="2"/>
        <v>12415</v>
      </c>
      <c r="J9" s="40">
        <f t="shared" si="3"/>
        <v>12415</v>
      </c>
      <c r="K9" s="41">
        <f t="shared" si="4"/>
        <v>11460</v>
      </c>
      <c r="L9" s="40">
        <f t="shared" si="5"/>
        <v>10982.5</v>
      </c>
      <c r="M9" s="41">
        <f t="shared" si="6"/>
        <v>10505</v>
      </c>
      <c r="N9" s="35"/>
      <c r="O9" s="36" t="s">
        <v>24</v>
      </c>
    </row>
    <row r="10" ht="14.25" customHeight="1">
      <c r="A10" s="42"/>
      <c r="B10" s="25"/>
      <c r="C10" s="26"/>
      <c r="D10" s="27"/>
      <c r="E10" s="26"/>
      <c r="F10" s="29"/>
      <c r="G10" s="30">
        <v>45856.0</v>
      </c>
      <c r="H10" s="38">
        <f t="shared" si="1"/>
        <v>0</v>
      </c>
      <c r="I10" s="39">
        <f t="shared" si="2"/>
        <v>0</v>
      </c>
      <c r="J10" s="40">
        <f t="shared" si="3"/>
        <v>0</v>
      </c>
      <c r="K10" s="41">
        <f t="shared" si="4"/>
        <v>0</v>
      </c>
      <c r="L10" s="40">
        <f t="shared" si="5"/>
        <v>0</v>
      </c>
      <c r="M10" s="41">
        <f t="shared" si="6"/>
        <v>0</v>
      </c>
      <c r="N10" s="35"/>
      <c r="O10" s="43"/>
    </row>
    <row r="11" ht="14.25" customHeight="1">
      <c r="A11" s="42"/>
      <c r="B11" s="25"/>
      <c r="C11" s="26"/>
      <c r="D11" s="27"/>
      <c r="E11" s="26"/>
      <c r="F11" s="29"/>
      <c r="G11" s="30">
        <v>45856.0</v>
      </c>
      <c r="H11" s="38">
        <f t="shared" si="1"/>
        <v>0</v>
      </c>
      <c r="I11" s="39">
        <f t="shared" si="2"/>
        <v>0</v>
      </c>
      <c r="J11" s="40">
        <f t="shared" si="3"/>
        <v>0</v>
      </c>
      <c r="K11" s="41">
        <f t="shared" si="4"/>
        <v>0</v>
      </c>
      <c r="L11" s="40">
        <f t="shared" si="5"/>
        <v>0</v>
      </c>
      <c r="M11" s="41">
        <f t="shared" si="6"/>
        <v>0</v>
      </c>
      <c r="N11" s="35"/>
      <c r="O11" s="43"/>
    </row>
    <row r="12" ht="14.25" customHeight="1">
      <c r="A12" s="24" t="s">
        <v>18</v>
      </c>
      <c r="B12" s="25" t="s">
        <v>30</v>
      </c>
      <c r="C12" s="26" t="s">
        <v>31</v>
      </c>
      <c r="D12" s="27" t="s">
        <v>32</v>
      </c>
      <c r="E12" s="26"/>
      <c r="F12" s="29">
        <v>2000.0</v>
      </c>
      <c r="G12" s="30">
        <v>45856.0</v>
      </c>
      <c r="H12" s="38">
        <f t="shared" si="1"/>
        <v>3000</v>
      </c>
      <c r="I12" s="39">
        <f t="shared" si="2"/>
        <v>2600</v>
      </c>
      <c r="J12" s="40">
        <f t="shared" si="3"/>
        <v>2600</v>
      </c>
      <c r="K12" s="41">
        <f t="shared" si="4"/>
        <v>2400</v>
      </c>
      <c r="L12" s="40">
        <f t="shared" si="5"/>
        <v>2300</v>
      </c>
      <c r="M12" s="41">
        <f t="shared" si="6"/>
        <v>2200</v>
      </c>
      <c r="N12" s="44">
        <v>1520.0</v>
      </c>
      <c r="O12" s="36" t="s">
        <v>23</v>
      </c>
    </row>
    <row r="13" ht="14.25" customHeight="1">
      <c r="A13" s="45" t="s">
        <v>33</v>
      </c>
      <c r="B13" s="25"/>
      <c r="C13" s="26"/>
      <c r="D13" s="37" t="s">
        <v>34</v>
      </c>
      <c r="E13" s="26" t="s">
        <v>35</v>
      </c>
      <c r="F13" s="29">
        <v>57940.0</v>
      </c>
      <c r="G13" s="30">
        <v>45856.0</v>
      </c>
      <c r="H13" s="38">
        <f t="shared" si="1"/>
        <v>86910</v>
      </c>
      <c r="I13" s="39">
        <f t="shared" si="2"/>
        <v>75322</v>
      </c>
      <c r="J13" s="40">
        <f t="shared" si="3"/>
        <v>75322</v>
      </c>
      <c r="K13" s="41">
        <f t="shared" si="4"/>
        <v>69528</v>
      </c>
      <c r="L13" s="40">
        <f t="shared" si="5"/>
        <v>66631</v>
      </c>
      <c r="M13" s="41">
        <f t="shared" si="6"/>
        <v>63734</v>
      </c>
      <c r="N13" s="35"/>
      <c r="O13" s="36" t="s">
        <v>36</v>
      </c>
    </row>
    <row r="14" ht="14.25" customHeight="1">
      <c r="A14" s="42"/>
      <c r="B14" s="25"/>
      <c r="C14" s="26"/>
      <c r="D14" s="46"/>
      <c r="E14" s="26"/>
      <c r="F14" s="29"/>
      <c r="G14" s="30"/>
      <c r="H14" s="38">
        <f t="shared" si="1"/>
        <v>0</v>
      </c>
      <c r="I14" s="39">
        <f t="shared" si="2"/>
        <v>0</v>
      </c>
      <c r="J14" s="40">
        <f t="shared" si="3"/>
        <v>0</v>
      </c>
      <c r="K14" s="41">
        <f t="shared" si="4"/>
        <v>0</v>
      </c>
      <c r="L14" s="40">
        <f t="shared" si="5"/>
        <v>0</v>
      </c>
      <c r="M14" s="41">
        <f t="shared" si="6"/>
        <v>0</v>
      </c>
      <c r="N14" s="35"/>
      <c r="O14" s="43"/>
    </row>
    <row r="15" ht="14.25" customHeight="1">
      <c r="A15" s="42"/>
      <c r="B15" s="25"/>
      <c r="C15" s="26"/>
      <c r="D15" s="37"/>
      <c r="E15" s="26"/>
      <c r="F15" s="29"/>
      <c r="G15" s="30"/>
      <c r="H15" s="38">
        <f t="shared" si="1"/>
        <v>0</v>
      </c>
      <c r="I15" s="39">
        <f t="shared" si="2"/>
        <v>0</v>
      </c>
      <c r="J15" s="40">
        <f t="shared" si="3"/>
        <v>0</v>
      </c>
      <c r="K15" s="41">
        <f t="shared" si="4"/>
        <v>0</v>
      </c>
      <c r="L15" s="40">
        <f t="shared" si="5"/>
        <v>0</v>
      </c>
      <c r="M15" s="41">
        <f t="shared" si="6"/>
        <v>0</v>
      </c>
      <c r="N15" s="35"/>
      <c r="O15" s="43"/>
    </row>
    <row r="16" ht="14.25" customHeight="1">
      <c r="A16" s="42"/>
      <c r="B16" s="25"/>
      <c r="C16" s="26"/>
      <c r="D16" s="37"/>
      <c r="E16" s="26"/>
      <c r="F16" s="29"/>
      <c r="G16" s="30"/>
      <c r="H16" s="38">
        <f t="shared" si="1"/>
        <v>0</v>
      </c>
      <c r="I16" s="39">
        <f t="shared" si="2"/>
        <v>0</v>
      </c>
      <c r="J16" s="40">
        <f t="shared" si="3"/>
        <v>0</v>
      </c>
      <c r="K16" s="41">
        <f t="shared" si="4"/>
        <v>0</v>
      </c>
      <c r="L16" s="40">
        <f t="shared" si="5"/>
        <v>0</v>
      </c>
      <c r="M16" s="41">
        <f t="shared" si="6"/>
        <v>0</v>
      </c>
      <c r="N16" s="35"/>
      <c r="O16" s="43"/>
    </row>
    <row r="17" ht="14.25" customHeight="1">
      <c r="A17" s="42"/>
      <c r="B17" s="47"/>
      <c r="C17" s="26"/>
      <c r="D17" s="37"/>
      <c r="E17" s="26"/>
      <c r="F17" s="29"/>
      <c r="G17" s="30"/>
      <c r="H17" s="38">
        <f t="shared" si="1"/>
        <v>0</v>
      </c>
      <c r="I17" s="39">
        <f t="shared" si="2"/>
        <v>0</v>
      </c>
      <c r="J17" s="40">
        <f t="shared" si="3"/>
        <v>0</v>
      </c>
      <c r="K17" s="41">
        <f t="shared" si="4"/>
        <v>0</v>
      </c>
      <c r="L17" s="40">
        <f t="shared" si="5"/>
        <v>0</v>
      </c>
      <c r="M17" s="41">
        <f t="shared" si="6"/>
        <v>0</v>
      </c>
      <c r="N17" s="35"/>
      <c r="O17" s="43"/>
    </row>
    <row r="18" ht="14.25" customHeight="1">
      <c r="A18" s="42"/>
      <c r="B18" s="47"/>
      <c r="C18" s="26"/>
      <c r="D18" s="37"/>
      <c r="E18" s="26"/>
      <c r="F18" s="29"/>
      <c r="G18" s="30"/>
      <c r="H18" s="38">
        <f t="shared" si="1"/>
        <v>0</v>
      </c>
      <c r="I18" s="39">
        <f t="shared" si="2"/>
        <v>0</v>
      </c>
      <c r="J18" s="40">
        <f t="shared" si="3"/>
        <v>0</v>
      </c>
      <c r="K18" s="41">
        <f t="shared" si="4"/>
        <v>0</v>
      </c>
      <c r="L18" s="40">
        <f t="shared" si="5"/>
        <v>0</v>
      </c>
      <c r="M18" s="41">
        <f t="shared" si="6"/>
        <v>0</v>
      </c>
      <c r="N18" s="35"/>
      <c r="O18" s="43"/>
    </row>
    <row r="19" ht="14.25" customHeight="1">
      <c r="A19" s="42"/>
      <c r="B19" s="47"/>
      <c r="C19" s="26"/>
      <c r="D19" s="37"/>
      <c r="F19" s="29"/>
      <c r="G19" s="30"/>
      <c r="H19" s="38">
        <f t="shared" si="1"/>
        <v>0</v>
      </c>
      <c r="I19" s="39">
        <f t="shared" si="2"/>
        <v>0</v>
      </c>
      <c r="J19" s="40">
        <f t="shared" si="3"/>
        <v>0</v>
      </c>
      <c r="K19" s="41">
        <f t="shared" si="4"/>
        <v>0</v>
      </c>
      <c r="L19" s="40">
        <f t="shared" si="5"/>
        <v>0</v>
      </c>
      <c r="M19" s="41">
        <f t="shared" si="6"/>
        <v>0</v>
      </c>
      <c r="N19" s="35"/>
      <c r="O19" s="43"/>
    </row>
    <row r="20" ht="14.25" customHeight="1">
      <c r="A20" s="42"/>
      <c r="B20" s="47"/>
      <c r="C20" s="26"/>
      <c r="D20" s="37"/>
      <c r="E20" s="26"/>
      <c r="F20" s="29"/>
      <c r="G20" s="30"/>
      <c r="H20" s="38">
        <f t="shared" si="1"/>
        <v>0</v>
      </c>
      <c r="I20" s="39">
        <f t="shared" si="2"/>
        <v>0</v>
      </c>
      <c r="J20" s="40">
        <f t="shared" si="3"/>
        <v>0</v>
      </c>
      <c r="K20" s="41">
        <f t="shared" si="4"/>
        <v>0</v>
      </c>
      <c r="L20" s="40">
        <f t="shared" si="5"/>
        <v>0</v>
      </c>
      <c r="M20" s="41">
        <f t="shared" si="6"/>
        <v>0</v>
      </c>
      <c r="N20" s="35"/>
      <c r="O20" s="43"/>
    </row>
    <row r="21" ht="14.25" customHeight="1">
      <c r="A21" s="42"/>
      <c r="B21" s="47"/>
      <c r="C21" s="26"/>
      <c r="D21" s="37"/>
      <c r="E21" s="26"/>
      <c r="F21" s="29"/>
      <c r="G21" s="30"/>
      <c r="H21" s="38">
        <f t="shared" si="1"/>
        <v>0</v>
      </c>
      <c r="I21" s="39">
        <f t="shared" si="2"/>
        <v>0</v>
      </c>
      <c r="J21" s="40">
        <f t="shared" si="3"/>
        <v>0</v>
      </c>
      <c r="K21" s="41">
        <f t="shared" si="4"/>
        <v>0</v>
      </c>
      <c r="L21" s="40">
        <f t="shared" si="5"/>
        <v>0</v>
      </c>
      <c r="M21" s="41">
        <f t="shared" si="6"/>
        <v>0</v>
      </c>
      <c r="N21" s="35"/>
      <c r="O21" s="43"/>
    </row>
    <row r="22" ht="14.25" customHeight="1">
      <c r="A22" s="42"/>
      <c r="B22" s="47"/>
      <c r="C22" s="26"/>
      <c r="D22" s="27"/>
      <c r="E22" s="26"/>
      <c r="F22" s="29"/>
      <c r="G22" s="30"/>
      <c r="H22" s="38">
        <f t="shared" si="1"/>
        <v>0</v>
      </c>
      <c r="I22" s="39">
        <f t="shared" si="2"/>
        <v>0</v>
      </c>
      <c r="J22" s="40">
        <f t="shared" si="3"/>
        <v>0</v>
      </c>
      <c r="K22" s="41">
        <f t="shared" si="4"/>
        <v>0</v>
      </c>
      <c r="L22" s="40">
        <f t="shared" si="5"/>
        <v>0</v>
      </c>
      <c r="M22" s="41">
        <f t="shared" si="6"/>
        <v>0</v>
      </c>
      <c r="N22" s="35"/>
      <c r="O22" s="43"/>
    </row>
    <row r="23" ht="14.25" customHeight="1">
      <c r="A23" s="42"/>
      <c r="B23" s="47"/>
      <c r="C23" s="26"/>
      <c r="D23" s="27"/>
      <c r="E23" s="26"/>
      <c r="F23" s="29"/>
      <c r="G23" s="30"/>
      <c r="H23" s="38">
        <f t="shared" si="1"/>
        <v>0</v>
      </c>
      <c r="I23" s="39">
        <f t="shared" si="2"/>
        <v>0</v>
      </c>
      <c r="J23" s="40">
        <f t="shared" si="3"/>
        <v>0</v>
      </c>
      <c r="K23" s="41">
        <f t="shared" si="4"/>
        <v>0</v>
      </c>
      <c r="L23" s="40">
        <f t="shared" si="5"/>
        <v>0</v>
      </c>
      <c r="M23" s="41">
        <f t="shared" si="6"/>
        <v>0</v>
      </c>
      <c r="N23" s="35"/>
      <c r="O23" s="43"/>
    </row>
    <row r="24" ht="14.25" customHeight="1">
      <c r="A24" s="42"/>
      <c r="B24" s="47"/>
      <c r="C24" s="26"/>
      <c r="D24" s="27"/>
      <c r="E24" s="26"/>
      <c r="F24" s="29"/>
      <c r="G24" s="30"/>
      <c r="H24" s="38">
        <f t="shared" si="1"/>
        <v>0</v>
      </c>
      <c r="I24" s="39">
        <f t="shared" si="2"/>
        <v>0</v>
      </c>
      <c r="J24" s="40">
        <f t="shared" si="3"/>
        <v>0</v>
      </c>
      <c r="K24" s="41">
        <f t="shared" si="4"/>
        <v>0</v>
      </c>
      <c r="L24" s="40">
        <f t="shared" si="5"/>
        <v>0</v>
      </c>
      <c r="M24" s="41">
        <f t="shared" si="6"/>
        <v>0</v>
      </c>
      <c r="N24" s="35"/>
      <c r="O24" s="43"/>
    </row>
    <row r="25" ht="14.25" customHeight="1">
      <c r="A25" s="42"/>
      <c r="B25" s="47"/>
      <c r="C25" s="26"/>
      <c r="D25" s="27"/>
      <c r="E25" s="26"/>
      <c r="F25" s="29"/>
      <c r="G25" s="30"/>
      <c r="H25" s="38">
        <f t="shared" si="1"/>
        <v>0</v>
      </c>
      <c r="I25" s="39">
        <f t="shared" si="2"/>
        <v>0</v>
      </c>
      <c r="J25" s="40">
        <f t="shared" si="3"/>
        <v>0</v>
      </c>
      <c r="K25" s="41">
        <f t="shared" si="4"/>
        <v>0</v>
      </c>
      <c r="L25" s="40">
        <f t="shared" si="5"/>
        <v>0</v>
      </c>
      <c r="M25" s="41">
        <f t="shared" si="6"/>
        <v>0</v>
      </c>
      <c r="N25" s="35"/>
      <c r="O25" s="43"/>
    </row>
    <row r="26" ht="14.25" customHeight="1">
      <c r="A26" s="42"/>
      <c r="B26" s="47"/>
      <c r="C26" s="26"/>
      <c r="D26" s="27"/>
      <c r="E26" s="26"/>
      <c r="F26" s="29"/>
      <c r="G26" s="30"/>
      <c r="H26" s="38">
        <f t="shared" si="1"/>
        <v>0</v>
      </c>
      <c r="I26" s="39">
        <f t="shared" si="2"/>
        <v>0</v>
      </c>
      <c r="J26" s="40">
        <f t="shared" si="3"/>
        <v>0</v>
      </c>
      <c r="K26" s="41">
        <f t="shared" si="4"/>
        <v>0</v>
      </c>
      <c r="L26" s="40">
        <f t="shared" si="5"/>
        <v>0</v>
      </c>
      <c r="M26" s="41">
        <f t="shared" si="6"/>
        <v>0</v>
      </c>
      <c r="N26" s="35"/>
      <c r="O26" s="43"/>
    </row>
    <row r="27" ht="14.25" customHeight="1">
      <c r="A27" s="42"/>
      <c r="B27" s="47"/>
      <c r="C27" s="26"/>
      <c r="D27" s="27"/>
      <c r="E27" s="26"/>
      <c r="F27" s="29"/>
      <c r="G27" s="30"/>
      <c r="H27" s="38">
        <f t="shared" si="1"/>
        <v>0</v>
      </c>
      <c r="I27" s="39">
        <f t="shared" si="2"/>
        <v>0</v>
      </c>
      <c r="J27" s="40">
        <f t="shared" si="3"/>
        <v>0</v>
      </c>
      <c r="K27" s="41">
        <f t="shared" si="4"/>
        <v>0</v>
      </c>
      <c r="L27" s="40">
        <f t="shared" si="5"/>
        <v>0</v>
      </c>
      <c r="M27" s="41">
        <f t="shared" si="6"/>
        <v>0</v>
      </c>
      <c r="N27" s="35"/>
      <c r="O27" s="43"/>
    </row>
    <row r="28" ht="14.25" customHeight="1">
      <c r="A28" s="42"/>
      <c r="B28" s="47"/>
      <c r="C28" s="26"/>
      <c r="D28" s="27"/>
      <c r="E28" s="26"/>
      <c r="F28" s="29"/>
      <c r="G28" s="30"/>
      <c r="H28" s="38">
        <f t="shared" si="1"/>
        <v>0</v>
      </c>
      <c r="I28" s="39">
        <f t="shared" si="2"/>
        <v>0</v>
      </c>
      <c r="J28" s="40">
        <f t="shared" si="3"/>
        <v>0</v>
      </c>
      <c r="K28" s="41">
        <f t="shared" si="4"/>
        <v>0</v>
      </c>
      <c r="L28" s="40">
        <f t="shared" si="5"/>
        <v>0</v>
      </c>
      <c r="M28" s="41">
        <f t="shared" si="6"/>
        <v>0</v>
      </c>
      <c r="N28" s="35"/>
      <c r="O28" s="43"/>
    </row>
    <row r="29" ht="14.25" customHeight="1">
      <c r="A29" s="42"/>
      <c r="B29" s="47"/>
      <c r="C29" s="26"/>
      <c r="D29" s="27"/>
      <c r="E29" s="26"/>
      <c r="F29" s="29"/>
      <c r="G29" s="30"/>
      <c r="H29" s="38">
        <f t="shared" si="1"/>
        <v>0</v>
      </c>
      <c r="I29" s="39">
        <f t="shared" si="2"/>
        <v>0</v>
      </c>
      <c r="J29" s="40">
        <f t="shared" si="3"/>
        <v>0</v>
      </c>
      <c r="K29" s="41">
        <f t="shared" si="4"/>
        <v>0</v>
      </c>
      <c r="L29" s="40">
        <f t="shared" si="5"/>
        <v>0</v>
      </c>
      <c r="M29" s="41">
        <f t="shared" si="6"/>
        <v>0</v>
      </c>
      <c r="N29" s="35"/>
      <c r="O29" s="43"/>
    </row>
    <row r="30" ht="14.25" customHeight="1">
      <c r="A30" s="42"/>
      <c r="B30" s="47"/>
      <c r="C30" s="26"/>
      <c r="D30" s="27"/>
      <c r="E30" s="26"/>
      <c r="F30" s="29"/>
      <c r="G30" s="30"/>
      <c r="H30" s="38">
        <f t="shared" si="1"/>
        <v>0</v>
      </c>
      <c r="I30" s="39">
        <f t="shared" si="2"/>
        <v>0</v>
      </c>
      <c r="J30" s="40">
        <f t="shared" si="3"/>
        <v>0</v>
      </c>
      <c r="K30" s="41">
        <f t="shared" si="4"/>
        <v>0</v>
      </c>
      <c r="L30" s="40">
        <f t="shared" si="5"/>
        <v>0</v>
      </c>
      <c r="M30" s="41">
        <f t="shared" si="6"/>
        <v>0</v>
      </c>
      <c r="N30" s="35"/>
      <c r="O30" s="43"/>
    </row>
    <row r="31" ht="14.25" customHeight="1">
      <c r="A31" s="42"/>
      <c r="B31" s="47"/>
      <c r="C31" s="26"/>
      <c r="D31" s="27"/>
      <c r="E31" s="26"/>
      <c r="F31" s="29"/>
      <c r="G31" s="30"/>
      <c r="H31" s="38">
        <f t="shared" si="1"/>
        <v>0</v>
      </c>
      <c r="I31" s="39">
        <f t="shared" si="2"/>
        <v>0</v>
      </c>
      <c r="J31" s="40">
        <f t="shared" si="3"/>
        <v>0</v>
      </c>
      <c r="K31" s="41">
        <f t="shared" si="4"/>
        <v>0</v>
      </c>
      <c r="L31" s="40">
        <f t="shared" si="5"/>
        <v>0</v>
      </c>
      <c r="M31" s="41">
        <f t="shared" si="6"/>
        <v>0</v>
      </c>
      <c r="N31" s="35"/>
      <c r="O31" s="43"/>
    </row>
    <row r="32" ht="14.25" customHeight="1">
      <c r="A32" s="42"/>
      <c r="B32" s="47"/>
      <c r="C32" s="48"/>
      <c r="D32" s="27"/>
      <c r="E32" s="26"/>
      <c r="F32" s="29"/>
      <c r="G32" s="30"/>
      <c r="H32" s="38">
        <f t="shared" si="1"/>
        <v>0</v>
      </c>
      <c r="I32" s="39">
        <f t="shared" si="2"/>
        <v>0</v>
      </c>
      <c r="J32" s="40">
        <f t="shared" si="3"/>
        <v>0</v>
      </c>
      <c r="K32" s="41">
        <f t="shared" si="4"/>
        <v>0</v>
      </c>
      <c r="L32" s="40">
        <f t="shared" si="5"/>
        <v>0</v>
      </c>
      <c r="M32" s="41">
        <f t="shared" si="6"/>
        <v>0</v>
      </c>
      <c r="N32" s="35"/>
      <c r="O32" s="43"/>
    </row>
    <row r="33" ht="14.25" customHeight="1">
      <c r="A33" s="42"/>
      <c r="B33" s="47"/>
      <c r="C33" s="48"/>
      <c r="D33" s="27"/>
      <c r="E33" s="26"/>
      <c r="F33" s="29"/>
      <c r="G33" s="30"/>
      <c r="H33" s="38">
        <f t="shared" si="1"/>
        <v>0</v>
      </c>
      <c r="I33" s="39">
        <f t="shared" si="2"/>
        <v>0</v>
      </c>
      <c r="J33" s="40">
        <f t="shared" si="3"/>
        <v>0</v>
      </c>
      <c r="K33" s="41">
        <f t="shared" si="4"/>
        <v>0</v>
      </c>
      <c r="L33" s="40">
        <f t="shared" si="5"/>
        <v>0</v>
      </c>
      <c r="M33" s="41">
        <f t="shared" si="6"/>
        <v>0</v>
      </c>
      <c r="N33" s="35"/>
      <c r="O33" s="43"/>
    </row>
    <row r="34" ht="14.25" customHeight="1">
      <c r="A34" s="42"/>
      <c r="B34" s="47"/>
      <c r="C34" s="48"/>
      <c r="D34" s="27"/>
      <c r="E34" s="26"/>
      <c r="F34" s="29"/>
      <c r="G34" s="30"/>
      <c r="H34" s="38">
        <f t="shared" si="1"/>
        <v>0</v>
      </c>
      <c r="I34" s="39">
        <f t="shared" si="2"/>
        <v>0</v>
      </c>
      <c r="J34" s="40">
        <f t="shared" si="3"/>
        <v>0</v>
      </c>
      <c r="K34" s="41">
        <f t="shared" si="4"/>
        <v>0</v>
      </c>
      <c r="L34" s="40">
        <f t="shared" si="5"/>
        <v>0</v>
      </c>
      <c r="M34" s="41">
        <f t="shared" si="6"/>
        <v>0</v>
      </c>
      <c r="N34" s="35"/>
      <c r="O34" s="43"/>
    </row>
    <row r="35" ht="14.25" customHeight="1">
      <c r="A35" s="42"/>
      <c r="B35" s="47"/>
      <c r="C35" s="48"/>
      <c r="D35" s="27"/>
      <c r="E35" s="26"/>
      <c r="F35" s="29"/>
      <c r="G35" s="30"/>
      <c r="H35" s="38">
        <f t="shared" si="1"/>
        <v>0</v>
      </c>
      <c r="I35" s="39">
        <f t="shared" si="2"/>
        <v>0</v>
      </c>
      <c r="J35" s="40">
        <f t="shared" si="3"/>
        <v>0</v>
      </c>
      <c r="K35" s="41">
        <f t="shared" si="4"/>
        <v>0</v>
      </c>
      <c r="L35" s="40">
        <f t="shared" si="5"/>
        <v>0</v>
      </c>
      <c r="M35" s="41">
        <f t="shared" si="6"/>
        <v>0</v>
      </c>
      <c r="N35" s="35"/>
      <c r="O35" s="43"/>
    </row>
    <row r="36" ht="14.25" customHeight="1">
      <c r="A36" s="42"/>
      <c r="B36" s="47"/>
      <c r="C36" s="48"/>
      <c r="D36" s="37"/>
      <c r="E36" s="26"/>
      <c r="F36" s="29"/>
      <c r="G36" s="30"/>
      <c r="H36" s="38">
        <f t="shared" si="1"/>
        <v>0</v>
      </c>
      <c r="I36" s="39">
        <f t="shared" si="2"/>
        <v>0</v>
      </c>
      <c r="J36" s="40">
        <f t="shared" si="3"/>
        <v>0</v>
      </c>
      <c r="K36" s="41">
        <f t="shared" si="4"/>
        <v>0</v>
      </c>
      <c r="L36" s="40">
        <f t="shared" si="5"/>
        <v>0</v>
      </c>
      <c r="M36" s="41">
        <f t="shared" si="6"/>
        <v>0</v>
      </c>
      <c r="N36" s="35"/>
      <c r="O36" s="43"/>
    </row>
    <row r="37" ht="14.25" customHeight="1">
      <c r="A37" s="42"/>
      <c r="B37" s="47"/>
      <c r="C37" s="48"/>
      <c r="D37" s="37"/>
      <c r="E37" s="26"/>
      <c r="F37" s="29"/>
      <c r="G37" s="30"/>
      <c r="H37" s="38">
        <f t="shared" si="1"/>
        <v>0</v>
      </c>
      <c r="I37" s="39">
        <f t="shared" si="2"/>
        <v>0</v>
      </c>
      <c r="J37" s="40">
        <f t="shared" si="3"/>
        <v>0</v>
      </c>
      <c r="K37" s="41">
        <f t="shared" si="4"/>
        <v>0</v>
      </c>
      <c r="L37" s="40">
        <f t="shared" si="5"/>
        <v>0</v>
      </c>
      <c r="M37" s="41">
        <f t="shared" si="6"/>
        <v>0</v>
      </c>
      <c r="N37" s="35"/>
      <c r="O37" s="43"/>
    </row>
    <row r="38" ht="14.25" customHeight="1">
      <c r="A38" s="42"/>
      <c r="B38" s="47"/>
      <c r="C38" s="48"/>
      <c r="D38" s="37"/>
      <c r="E38" s="26"/>
      <c r="F38" s="29"/>
      <c r="G38" s="30"/>
      <c r="H38" s="38">
        <f t="shared" si="1"/>
        <v>0</v>
      </c>
      <c r="I38" s="39">
        <f t="shared" si="2"/>
        <v>0</v>
      </c>
      <c r="J38" s="40">
        <f t="shared" si="3"/>
        <v>0</v>
      </c>
      <c r="K38" s="41">
        <f t="shared" si="4"/>
        <v>0</v>
      </c>
      <c r="L38" s="40">
        <f t="shared" si="5"/>
        <v>0</v>
      </c>
      <c r="M38" s="41">
        <f t="shared" si="6"/>
        <v>0</v>
      </c>
      <c r="N38" s="35"/>
      <c r="O38" s="43"/>
    </row>
    <row r="39" ht="14.25" customHeight="1">
      <c r="A39" s="42"/>
      <c r="B39" s="47"/>
      <c r="C39" s="48"/>
      <c r="D39" s="37"/>
      <c r="E39" s="26"/>
      <c r="F39" s="29"/>
      <c r="G39" s="30"/>
      <c r="H39" s="38">
        <f t="shared" si="1"/>
        <v>0</v>
      </c>
      <c r="I39" s="39">
        <f t="shared" si="2"/>
        <v>0</v>
      </c>
      <c r="J39" s="40">
        <f t="shared" si="3"/>
        <v>0</v>
      </c>
      <c r="K39" s="41">
        <f t="shared" si="4"/>
        <v>0</v>
      </c>
      <c r="L39" s="40">
        <f t="shared" si="5"/>
        <v>0</v>
      </c>
      <c r="M39" s="41">
        <f t="shared" si="6"/>
        <v>0</v>
      </c>
      <c r="N39" s="35"/>
      <c r="O39" s="43"/>
    </row>
    <row r="40" ht="14.25" customHeight="1">
      <c r="A40" s="42"/>
      <c r="B40" s="47"/>
      <c r="C40" s="48"/>
      <c r="D40" s="37"/>
      <c r="E40" s="26"/>
      <c r="F40" s="29"/>
      <c r="G40" s="30"/>
      <c r="H40" s="38">
        <f t="shared" si="1"/>
        <v>0</v>
      </c>
      <c r="I40" s="39">
        <f t="shared" si="2"/>
        <v>0</v>
      </c>
      <c r="J40" s="40">
        <f t="shared" si="3"/>
        <v>0</v>
      </c>
      <c r="K40" s="41">
        <f t="shared" si="4"/>
        <v>0</v>
      </c>
      <c r="L40" s="40">
        <f t="shared" si="5"/>
        <v>0</v>
      </c>
      <c r="M40" s="41">
        <f t="shared" si="6"/>
        <v>0</v>
      </c>
      <c r="N40" s="35"/>
      <c r="O40" s="43"/>
    </row>
    <row r="41" ht="14.25" customHeight="1">
      <c r="A41" s="42"/>
      <c r="B41" s="47"/>
      <c r="C41" s="48"/>
      <c r="D41" s="37"/>
      <c r="E41" s="26"/>
      <c r="F41" s="29"/>
      <c r="G41" s="30"/>
      <c r="H41" s="38">
        <f t="shared" si="1"/>
        <v>0</v>
      </c>
      <c r="I41" s="39">
        <f t="shared" si="2"/>
        <v>0</v>
      </c>
      <c r="J41" s="40">
        <f t="shared" si="3"/>
        <v>0</v>
      </c>
      <c r="K41" s="41">
        <f t="shared" si="4"/>
        <v>0</v>
      </c>
      <c r="L41" s="40">
        <f t="shared" si="5"/>
        <v>0</v>
      </c>
      <c r="M41" s="41">
        <f t="shared" si="6"/>
        <v>0</v>
      </c>
      <c r="N41" s="35"/>
      <c r="O41" s="43"/>
    </row>
    <row r="42" ht="14.25" customHeight="1">
      <c r="A42" s="42"/>
      <c r="B42" s="47"/>
      <c r="C42" s="48"/>
      <c r="D42" s="37"/>
      <c r="E42" s="26"/>
      <c r="F42" s="29"/>
      <c r="G42" s="30"/>
      <c r="H42" s="38">
        <f t="shared" si="1"/>
        <v>0</v>
      </c>
      <c r="I42" s="39">
        <f t="shared" si="2"/>
        <v>0</v>
      </c>
      <c r="J42" s="40">
        <f t="shared" si="3"/>
        <v>0</v>
      </c>
      <c r="K42" s="41">
        <f t="shared" si="4"/>
        <v>0</v>
      </c>
      <c r="L42" s="40">
        <f t="shared" si="5"/>
        <v>0</v>
      </c>
      <c r="M42" s="41">
        <f t="shared" si="6"/>
        <v>0</v>
      </c>
      <c r="N42" s="35"/>
      <c r="O42" s="43"/>
    </row>
    <row r="43" ht="14.25" customHeight="1">
      <c r="A43" s="42"/>
      <c r="B43" s="47"/>
      <c r="C43" s="48"/>
      <c r="D43" s="37"/>
      <c r="E43" s="26"/>
      <c r="F43" s="29"/>
      <c r="G43" s="30"/>
      <c r="H43" s="38">
        <f t="shared" si="1"/>
        <v>0</v>
      </c>
      <c r="I43" s="39">
        <f t="shared" si="2"/>
        <v>0</v>
      </c>
      <c r="J43" s="40">
        <f t="shared" si="3"/>
        <v>0</v>
      </c>
      <c r="K43" s="41">
        <f t="shared" si="4"/>
        <v>0</v>
      </c>
      <c r="L43" s="40">
        <f t="shared" si="5"/>
        <v>0</v>
      </c>
      <c r="M43" s="41">
        <f t="shared" si="6"/>
        <v>0</v>
      </c>
      <c r="N43" s="35"/>
      <c r="O43" s="43"/>
    </row>
    <row r="44" ht="14.25" customHeight="1">
      <c r="A44" s="42"/>
      <c r="B44" s="47"/>
      <c r="C44" s="48"/>
      <c r="D44" s="37"/>
      <c r="E44" s="26"/>
      <c r="F44" s="29"/>
      <c r="G44" s="30"/>
      <c r="H44" s="38">
        <f t="shared" si="1"/>
        <v>0</v>
      </c>
      <c r="I44" s="39">
        <f t="shared" si="2"/>
        <v>0</v>
      </c>
      <c r="J44" s="40">
        <f t="shared" si="3"/>
        <v>0</v>
      </c>
      <c r="K44" s="41">
        <f t="shared" si="4"/>
        <v>0</v>
      </c>
      <c r="L44" s="40">
        <f t="shared" si="5"/>
        <v>0</v>
      </c>
      <c r="M44" s="41">
        <f t="shared" si="6"/>
        <v>0</v>
      </c>
      <c r="N44" s="35"/>
      <c r="O44" s="43"/>
    </row>
    <row r="45" ht="14.25" customHeight="1">
      <c r="A45" s="42"/>
      <c r="B45" s="47"/>
      <c r="C45" s="48"/>
      <c r="D45" s="37"/>
      <c r="E45" s="26"/>
      <c r="F45" s="29"/>
      <c r="G45" s="30"/>
      <c r="H45" s="38">
        <f t="shared" si="1"/>
        <v>0</v>
      </c>
      <c r="I45" s="39">
        <f t="shared" si="2"/>
        <v>0</v>
      </c>
      <c r="J45" s="40">
        <f t="shared" si="3"/>
        <v>0</v>
      </c>
      <c r="K45" s="41">
        <f t="shared" si="4"/>
        <v>0</v>
      </c>
      <c r="L45" s="40">
        <f t="shared" si="5"/>
        <v>0</v>
      </c>
      <c r="M45" s="41">
        <f t="shared" si="6"/>
        <v>0</v>
      </c>
      <c r="N45" s="35"/>
      <c r="O45" s="43"/>
    </row>
    <row r="46" ht="14.25" customHeight="1">
      <c r="A46" s="42"/>
      <c r="B46" s="47"/>
      <c r="C46" s="48"/>
      <c r="D46" s="37"/>
      <c r="E46" s="26"/>
      <c r="F46" s="29"/>
      <c r="G46" s="30"/>
      <c r="H46" s="38">
        <f t="shared" si="1"/>
        <v>0</v>
      </c>
      <c r="I46" s="39">
        <f t="shared" si="2"/>
        <v>0</v>
      </c>
      <c r="J46" s="40">
        <f t="shared" si="3"/>
        <v>0</v>
      </c>
      <c r="K46" s="41">
        <f t="shared" si="4"/>
        <v>0</v>
      </c>
      <c r="L46" s="40">
        <f t="shared" si="5"/>
        <v>0</v>
      </c>
      <c r="M46" s="41">
        <f t="shared" si="6"/>
        <v>0</v>
      </c>
      <c r="N46" s="35"/>
      <c r="O46" s="43"/>
    </row>
    <row r="47" ht="14.25" customHeight="1">
      <c r="A47" s="42"/>
      <c r="B47" s="47"/>
      <c r="C47" s="26"/>
      <c r="D47" s="49"/>
      <c r="E47" s="26"/>
      <c r="F47" s="29"/>
      <c r="G47" s="30"/>
      <c r="H47" s="38">
        <f t="shared" si="1"/>
        <v>0</v>
      </c>
      <c r="I47" s="39">
        <f t="shared" si="2"/>
        <v>0</v>
      </c>
      <c r="J47" s="40">
        <f t="shared" si="3"/>
        <v>0</v>
      </c>
      <c r="K47" s="41">
        <f t="shared" si="4"/>
        <v>0</v>
      </c>
      <c r="L47" s="40">
        <f t="shared" si="5"/>
        <v>0</v>
      </c>
      <c r="M47" s="41">
        <f t="shared" si="6"/>
        <v>0</v>
      </c>
      <c r="N47" s="35"/>
      <c r="O47" s="43"/>
    </row>
    <row r="48" ht="14.25" customHeight="1">
      <c r="A48" s="42"/>
      <c r="B48" s="47"/>
      <c r="C48" s="26"/>
      <c r="D48" s="49"/>
      <c r="E48" s="26"/>
      <c r="F48" s="29"/>
      <c r="G48" s="30"/>
      <c r="H48" s="38">
        <f t="shared" si="1"/>
        <v>0</v>
      </c>
      <c r="I48" s="39">
        <f t="shared" si="2"/>
        <v>0</v>
      </c>
      <c r="J48" s="40">
        <f t="shared" si="3"/>
        <v>0</v>
      </c>
      <c r="K48" s="41">
        <f t="shared" si="4"/>
        <v>0</v>
      </c>
      <c r="L48" s="40">
        <f t="shared" si="5"/>
        <v>0</v>
      </c>
      <c r="M48" s="41">
        <f t="shared" si="6"/>
        <v>0</v>
      </c>
      <c r="N48" s="35"/>
      <c r="O48" s="43"/>
    </row>
    <row r="49" ht="14.25" customHeight="1">
      <c r="A49" s="42"/>
      <c r="B49" s="47"/>
      <c r="C49" s="26"/>
      <c r="D49" s="49"/>
      <c r="E49" s="50"/>
      <c r="F49" s="29"/>
      <c r="G49" s="30"/>
      <c r="H49" s="38">
        <f t="shared" si="1"/>
        <v>0</v>
      </c>
      <c r="I49" s="39">
        <f t="shared" si="2"/>
        <v>0</v>
      </c>
      <c r="J49" s="40">
        <f t="shared" si="3"/>
        <v>0</v>
      </c>
      <c r="K49" s="41">
        <f t="shared" si="4"/>
        <v>0</v>
      </c>
      <c r="L49" s="40">
        <f t="shared" si="5"/>
        <v>0</v>
      </c>
      <c r="M49" s="41">
        <f t="shared" si="6"/>
        <v>0</v>
      </c>
      <c r="N49" s="35"/>
      <c r="O49" s="43"/>
    </row>
    <row r="50" ht="14.25" customHeight="1">
      <c r="A50" s="42"/>
      <c r="B50" s="47"/>
      <c r="C50" s="26"/>
      <c r="D50" s="49"/>
      <c r="E50" s="51"/>
      <c r="F50" s="29"/>
      <c r="G50" s="30"/>
      <c r="H50" s="38">
        <f t="shared" si="1"/>
        <v>0</v>
      </c>
      <c r="I50" s="39">
        <f t="shared" si="2"/>
        <v>0</v>
      </c>
      <c r="J50" s="40">
        <f t="shared" si="3"/>
        <v>0</v>
      </c>
      <c r="K50" s="41">
        <f t="shared" si="4"/>
        <v>0</v>
      </c>
      <c r="L50" s="40">
        <f t="shared" si="5"/>
        <v>0</v>
      </c>
      <c r="M50" s="41">
        <f t="shared" si="6"/>
        <v>0</v>
      </c>
      <c r="N50" s="35"/>
      <c r="O50" s="43"/>
    </row>
    <row r="51" ht="14.25" customHeight="1">
      <c r="A51" s="42"/>
      <c r="B51" s="47"/>
      <c r="C51" s="26"/>
      <c r="D51" s="49"/>
      <c r="E51" s="51"/>
      <c r="F51" s="29"/>
      <c r="G51" s="30"/>
      <c r="H51" s="38">
        <f t="shared" si="1"/>
        <v>0</v>
      </c>
      <c r="I51" s="39">
        <f t="shared" si="2"/>
        <v>0</v>
      </c>
      <c r="J51" s="40">
        <f t="shared" si="3"/>
        <v>0</v>
      </c>
      <c r="K51" s="41">
        <f t="shared" si="4"/>
        <v>0</v>
      </c>
      <c r="L51" s="40">
        <f t="shared" si="5"/>
        <v>0</v>
      </c>
      <c r="M51" s="41">
        <f t="shared" si="6"/>
        <v>0</v>
      </c>
      <c r="N51" s="35"/>
      <c r="O51" s="43"/>
    </row>
    <row r="52" ht="14.25" customHeight="1">
      <c r="A52" s="42"/>
      <c r="B52" s="47"/>
      <c r="C52" s="26"/>
      <c r="D52" s="49"/>
      <c r="E52" s="52"/>
      <c r="F52" s="29"/>
      <c r="G52" s="30"/>
      <c r="H52" s="38">
        <f t="shared" si="1"/>
        <v>0</v>
      </c>
      <c r="I52" s="39">
        <f t="shared" si="2"/>
        <v>0</v>
      </c>
      <c r="J52" s="40">
        <f t="shared" si="3"/>
        <v>0</v>
      </c>
      <c r="K52" s="41">
        <f t="shared" si="4"/>
        <v>0</v>
      </c>
      <c r="L52" s="40">
        <f t="shared" si="5"/>
        <v>0</v>
      </c>
      <c r="M52" s="41">
        <f t="shared" si="6"/>
        <v>0</v>
      </c>
      <c r="N52" s="35"/>
      <c r="O52" s="43"/>
    </row>
    <row r="53" ht="14.25" customHeight="1">
      <c r="A53" s="42"/>
      <c r="B53" s="47"/>
      <c r="C53" s="26"/>
      <c r="D53" s="46"/>
      <c r="E53" s="26"/>
      <c r="F53" s="29"/>
      <c r="G53" s="30"/>
      <c r="H53" s="38">
        <f t="shared" si="1"/>
        <v>0</v>
      </c>
      <c r="I53" s="39">
        <f t="shared" si="2"/>
        <v>0</v>
      </c>
      <c r="J53" s="40">
        <f t="shared" si="3"/>
        <v>0</v>
      </c>
      <c r="K53" s="41">
        <f t="shared" si="4"/>
        <v>0</v>
      </c>
      <c r="L53" s="40">
        <f t="shared" si="5"/>
        <v>0</v>
      </c>
      <c r="M53" s="41">
        <f t="shared" si="6"/>
        <v>0</v>
      </c>
      <c r="N53" s="35"/>
      <c r="O53" s="43"/>
    </row>
    <row r="54" ht="14.25" customHeight="1">
      <c r="A54" s="42"/>
      <c r="B54" s="47"/>
      <c r="C54" s="53"/>
      <c r="D54" s="49"/>
      <c r="E54" s="26"/>
      <c r="F54" s="29"/>
      <c r="G54" s="30"/>
      <c r="H54" s="38">
        <f t="shared" si="1"/>
        <v>0</v>
      </c>
      <c r="I54" s="39">
        <f t="shared" si="2"/>
        <v>0</v>
      </c>
      <c r="J54" s="40">
        <f t="shared" si="3"/>
        <v>0</v>
      </c>
      <c r="K54" s="41">
        <f t="shared" si="4"/>
        <v>0</v>
      </c>
      <c r="L54" s="40">
        <f t="shared" si="5"/>
        <v>0</v>
      </c>
      <c r="M54" s="41">
        <f t="shared" si="6"/>
        <v>0</v>
      </c>
      <c r="N54" s="35"/>
      <c r="O54" s="43"/>
    </row>
    <row r="55" ht="14.25" customHeight="1">
      <c r="A55" s="42"/>
      <c r="B55" s="47"/>
      <c r="C55" s="51"/>
      <c r="D55" s="27"/>
      <c r="E55" s="26"/>
      <c r="F55" s="29"/>
      <c r="G55" s="30"/>
      <c r="H55" s="38">
        <f t="shared" si="1"/>
        <v>0</v>
      </c>
      <c r="I55" s="39">
        <f t="shared" si="2"/>
        <v>0</v>
      </c>
      <c r="J55" s="40">
        <f t="shared" si="3"/>
        <v>0</v>
      </c>
      <c r="K55" s="41">
        <f t="shared" si="4"/>
        <v>0</v>
      </c>
      <c r="L55" s="40">
        <f t="shared" si="5"/>
        <v>0</v>
      </c>
      <c r="M55" s="41">
        <f t="shared" si="6"/>
        <v>0</v>
      </c>
      <c r="N55" s="35"/>
      <c r="O55" s="43"/>
    </row>
    <row r="56" ht="14.25" customHeight="1">
      <c r="A56" s="42"/>
      <c r="B56" s="47"/>
      <c r="C56" s="51"/>
      <c r="D56" s="37"/>
      <c r="E56" s="26"/>
      <c r="F56" s="29"/>
      <c r="G56" s="30"/>
      <c r="H56" s="38">
        <f t="shared" si="1"/>
        <v>0</v>
      </c>
      <c r="I56" s="39">
        <f t="shared" si="2"/>
        <v>0</v>
      </c>
      <c r="J56" s="40">
        <f t="shared" si="3"/>
        <v>0</v>
      </c>
      <c r="K56" s="41">
        <f t="shared" si="4"/>
        <v>0</v>
      </c>
      <c r="L56" s="40">
        <f t="shared" si="5"/>
        <v>0</v>
      </c>
      <c r="M56" s="41">
        <f t="shared" si="6"/>
        <v>0</v>
      </c>
      <c r="N56" s="35"/>
      <c r="O56" s="43"/>
    </row>
    <row r="57" ht="14.25" customHeight="1">
      <c r="A57" s="42"/>
      <c r="B57" s="47"/>
      <c r="C57" s="51"/>
      <c r="D57" s="27"/>
      <c r="E57" s="51"/>
      <c r="F57" s="29"/>
      <c r="G57" s="30"/>
      <c r="H57" s="38">
        <f t="shared" si="1"/>
        <v>0</v>
      </c>
      <c r="I57" s="39">
        <f t="shared" si="2"/>
        <v>0</v>
      </c>
      <c r="J57" s="40">
        <f t="shared" si="3"/>
        <v>0</v>
      </c>
      <c r="K57" s="41">
        <f t="shared" si="4"/>
        <v>0</v>
      </c>
      <c r="L57" s="40">
        <f t="shared" si="5"/>
        <v>0</v>
      </c>
      <c r="M57" s="41">
        <f t="shared" si="6"/>
        <v>0</v>
      </c>
      <c r="N57" s="35"/>
      <c r="O57" s="43"/>
    </row>
    <row r="58" ht="14.25" customHeight="1">
      <c r="A58" s="42"/>
      <c r="B58" s="47"/>
      <c r="C58" s="51"/>
      <c r="D58" s="27"/>
      <c r="E58" s="51"/>
      <c r="F58" s="29"/>
      <c r="G58" s="30"/>
      <c r="H58" s="38">
        <f t="shared" si="1"/>
        <v>0</v>
      </c>
      <c r="I58" s="39">
        <f t="shared" si="2"/>
        <v>0</v>
      </c>
      <c r="J58" s="40">
        <f t="shared" si="3"/>
        <v>0</v>
      </c>
      <c r="K58" s="41">
        <f t="shared" si="4"/>
        <v>0</v>
      </c>
      <c r="L58" s="40">
        <f t="shared" si="5"/>
        <v>0</v>
      </c>
      <c r="M58" s="41">
        <f t="shared" si="6"/>
        <v>0</v>
      </c>
      <c r="N58" s="35"/>
      <c r="O58" s="43"/>
    </row>
    <row r="59" ht="14.25" customHeight="1">
      <c r="A59" s="42"/>
      <c r="B59" s="47"/>
      <c r="C59" s="51"/>
      <c r="D59" s="27"/>
      <c r="E59" s="51"/>
      <c r="F59" s="29"/>
      <c r="G59" s="30"/>
      <c r="H59" s="38">
        <f t="shared" si="1"/>
        <v>0</v>
      </c>
      <c r="I59" s="39">
        <f t="shared" si="2"/>
        <v>0</v>
      </c>
      <c r="J59" s="40">
        <f t="shared" si="3"/>
        <v>0</v>
      </c>
      <c r="K59" s="41">
        <f t="shared" si="4"/>
        <v>0</v>
      </c>
      <c r="L59" s="40">
        <f t="shared" si="5"/>
        <v>0</v>
      </c>
      <c r="M59" s="41">
        <f t="shared" si="6"/>
        <v>0</v>
      </c>
      <c r="N59" s="35"/>
      <c r="O59" s="43"/>
    </row>
    <row r="60" ht="14.25" customHeight="1">
      <c r="A60" s="42"/>
      <c r="B60" s="47"/>
      <c r="C60" s="51"/>
      <c r="D60" s="27"/>
      <c r="E60" s="51"/>
      <c r="F60" s="29"/>
      <c r="G60" s="54"/>
      <c r="H60" s="38">
        <f t="shared" si="1"/>
        <v>0</v>
      </c>
      <c r="I60" s="39">
        <f t="shared" si="2"/>
        <v>0</v>
      </c>
      <c r="J60" s="40">
        <f t="shared" si="3"/>
        <v>0</v>
      </c>
      <c r="K60" s="41">
        <f t="shared" si="4"/>
        <v>0</v>
      </c>
      <c r="L60" s="40">
        <f t="shared" si="5"/>
        <v>0</v>
      </c>
      <c r="M60" s="41">
        <f t="shared" si="6"/>
        <v>0</v>
      </c>
      <c r="N60" s="35"/>
      <c r="O60" s="43"/>
    </row>
    <row r="61" ht="14.25" customHeight="1">
      <c r="A61" s="42"/>
      <c r="B61" s="47"/>
      <c r="C61" s="51"/>
      <c r="D61" s="27"/>
      <c r="E61" s="51"/>
      <c r="F61" s="29"/>
      <c r="G61" s="30"/>
      <c r="H61" s="38">
        <f t="shared" si="1"/>
        <v>0</v>
      </c>
      <c r="I61" s="39">
        <f t="shared" si="2"/>
        <v>0</v>
      </c>
      <c r="J61" s="40">
        <f t="shared" si="3"/>
        <v>0</v>
      </c>
      <c r="K61" s="41">
        <f t="shared" si="4"/>
        <v>0</v>
      </c>
      <c r="L61" s="40">
        <f t="shared" si="5"/>
        <v>0</v>
      </c>
      <c r="M61" s="41">
        <f t="shared" si="6"/>
        <v>0</v>
      </c>
      <c r="N61" s="35"/>
      <c r="O61" s="43"/>
    </row>
    <row r="62" ht="14.25" customHeight="1">
      <c r="A62" s="42"/>
      <c r="B62" s="47"/>
      <c r="C62" s="51"/>
      <c r="D62" s="27"/>
      <c r="E62" s="51"/>
      <c r="F62" s="29"/>
      <c r="G62" s="30"/>
      <c r="H62" s="38">
        <f t="shared" si="1"/>
        <v>0</v>
      </c>
      <c r="I62" s="39">
        <f t="shared" si="2"/>
        <v>0</v>
      </c>
      <c r="J62" s="40">
        <f t="shared" si="3"/>
        <v>0</v>
      </c>
      <c r="K62" s="41">
        <f t="shared" si="4"/>
        <v>0</v>
      </c>
      <c r="L62" s="40">
        <f t="shared" si="5"/>
        <v>0</v>
      </c>
      <c r="M62" s="41">
        <f t="shared" si="6"/>
        <v>0</v>
      </c>
      <c r="N62" s="35"/>
      <c r="O62" s="43"/>
    </row>
    <row r="63" ht="14.25" customHeight="1">
      <c r="A63" s="42"/>
      <c r="B63" s="47"/>
      <c r="C63" s="51"/>
      <c r="D63" s="37"/>
      <c r="E63" s="51"/>
      <c r="F63" s="29"/>
      <c r="G63" s="30"/>
      <c r="H63" s="38">
        <f t="shared" si="1"/>
        <v>0</v>
      </c>
      <c r="I63" s="39">
        <f t="shared" si="2"/>
        <v>0</v>
      </c>
      <c r="J63" s="40">
        <f t="shared" si="3"/>
        <v>0</v>
      </c>
      <c r="K63" s="41">
        <f t="shared" si="4"/>
        <v>0</v>
      </c>
      <c r="L63" s="40">
        <f t="shared" si="5"/>
        <v>0</v>
      </c>
      <c r="M63" s="41">
        <f t="shared" si="6"/>
        <v>0</v>
      </c>
      <c r="N63" s="35"/>
      <c r="O63" s="43"/>
    </row>
    <row r="64" ht="14.25" customHeight="1">
      <c r="A64" s="42"/>
      <c r="B64" s="47"/>
      <c r="C64" s="51"/>
      <c r="D64" s="37"/>
      <c r="E64" s="51"/>
      <c r="F64" s="29"/>
      <c r="G64" s="30"/>
      <c r="H64" s="38">
        <f t="shared" si="1"/>
        <v>0</v>
      </c>
      <c r="I64" s="39">
        <f t="shared" si="2"/>
        <v>0</v>
      </c>
      <c r="J64" s="40">
        <f t="shared" si="3"/>
        <v>0</v>
      </c>
      <c r="K64" s="41">
        <f t="shared" si="4"/>
        <v>0</v>
      </c>
      <c r="L64" s="40">
        <f t="shared" si="5"/>
        <v>0</v>
      </c>
      <c r="M64" s="41">
        <f t="shared" si="6"/>
        <v>0</v>
      </c>
      <c r="N64" s="35"/>
      <c r="O64" s="43"/>
    </row>
    <row r="65" ht="14.25" customHeight="1">
      <c r="A65" s="42"/>
      <c r="B65" s="47"/>
      <c r="C65" s="51"/>
      <c r="D65" s="49"/>
      <c r="E65" s="51"/>
      <c r="F65" s="29"/>
      <c r="G65" s="30"/>
      <c r="H65" s="38">
        <f t="shared" si="1"/>
        <v>0</v>
      </c>
      <c r="I65" s="39">
        <f t="shared" si="2"/>
        <v>0</v>
      </c>
      <c r="J65" s="40">
        <f t="shared" si="3"/>
        <v>0</v>
      </c>
      <c r="K65" s="41">
        <f t="shared" si="4"/>
        <v>0</v>
      </c>
      <c r="L65" s="40">
        <f t="shared" si="5"/>
        <v>0</v>
      </c>
      <c r="M65" s="41">
        <f t="shared" si="6"/>
        <v>0</v>
      </c>
      <c r="N65" s="35"/>
      <c r="O65" s="43"/>
    </row>
    <row r="66" ht="14.25" customHeight="1">
      <c r="A66" s="42"/>
      <c r="B66" s="47"/>
      <c r="C66" s="51"/>
      <c r="D66" s="49"/>
      <c r="E66" s="51"/>
      <c r="F66" s="29"/>
      <c r="G66" s="30"/>
      <c r="H66" s="38">
        <f t="shared" si="1"/>
        <v>0</v>
      </c>
      <c r="I66" s="39">
        <f t="shared" si="2"/>
        <v>0</v>
      </c>
      <c r="J66" s="40">
        <f t="shared" si="3"/>
        <v>0</v>
      </c>
      <c r="K66" s="41">
        <f t="shared" si="4"/>
        <v>0</v>
      </c>
      <c r="L66" s="40">
        <f t="shared" si="5"/>
        <v>0</v>
      </c>
      <c r="M66" s="41">
        <f t="shared" si="6"/>
        <v>0</v>
      </c>
      <c r="N66" s="35"/>
      <c r="O66" s="43"/>
    </row>
    <row r="67" ht="14.25" customHeight="1">
      <c r="A67" s="42"/>
      <c r="B67" s="47"/>
      <c r="C67" s="51"/>
      <c r="D67" s="49"/>
      <c r="E67" s="51"/>
      <c r="F67" s="29"/>
      <c r="G67" s="30"/>
      <c r="H67" s="38">
        <f t="shared" si="1"/>
        <v>0</v>
      </c>
      <c r="I67" s="39">
        <f t="shared" si="2"/>
        <v>0</v>
      </c>
      <c r="J67" s="40">
        <f t="shared" si="3"/>
        <v>0</v>
      </c>
      <c r="K67" s="41">
        <f t="shared" si="4"/>
        <v>0</v>
      </c>
      <c r="L67" s="40">
        <f t="shared" si="5"/>
        <v>0</v>
      </c>
      <c r="M67" s="41">
        <f t="shared" si="6"/>
        <v>0</v>
      </c>
      <c r="N67" s="35"/>
      <c r="O67" s="43"/>
    </row>
    <row r="68" ht="14.25" customHeight="1">
      <c r="A68" s="42"/>
      <c r="B68" s="47"/>
      <c r="C68" s="51"/>
      <c r="D68" s="46"/>
      <c r="E68" s="51"/>
      <c r="F68" s="29"/>
      <c r="G68" s="30"/>
      <c r="H68" s="38">
        <f t="shared" si="1"/>
        <v>0</v>
      </c>
      <c r="I68" s="39">
        <f t="shared" si="2"/>
        <v>0</v>
      </c>
      <c r="J68" s="40">
        <f t="shared" si="3"/>
        <v>0</v>
      </c>
      <c r="K68" s="41">
        <f t="shared" si="4"/>
        <v>0</v>
      </c>
      <c r="L68" s="40">
        <f t="shared" si="5"/>
        <v>0</v>
      </c>
      <c r="M68" s="41">
        <f t="shared" si="6"/>
        <v>0</v>
      </c>
      <c r="N68" s="35"/>
      <c r="O68" s="43"/>
    </row>
    <row r="69" ht="14.25" customHeight="1">
      <c r="A69" s="42"/>
      <c r="B69" s="47"/>
      <c r="C69" s="51"/>
      <c r="D69" s="46"/>
      <c r="E69" s="51"/>
      <c r="F69" s="29"/>
      <c r="G69" s="30"/>
      <c r="H69" s="38">
        <f t="shared" si="1"/>
        <v>0</v>
      </c>
      <c r="I69" s="39">
        <f t="shared" si="2"/>
        <v>0</v>
      </c>
      <c r="J69" s="40">
        <f t="shared" si="3"/>
        <v>0</v>
      </c>
      <c r="K69" s="41">
        <f t="shared" si="4"/>
        <v>0</v>
      </c>
      <c r="L69" s="40">
        <f t="shared" si="5"/>
        <v>0</v>
      </c>
      <c r="M69" s="41">
        <f t="shared" si="6"/>
        <v>0</v>
      </c>
      <c r="N69" s="35"/>
      <c r="O69" s="43"/>
    </row>
    <row r="70" ht="14.25" customHeight="1">
      <c r="A70" s="42"/>
      <c r="B70" s="47"/>
      <c r="C70" s="55"/>
      <c r="D70" s="49"/>
      <c r="E70" s="51"/>
      <c r="F70" s="29"/>
      <c r="G70" s="30"/>
      <c r="H70" s="38">
        <f t="shared" si="1"/>
        <v>0</v>
      </c>
      <c r="I70" s="39">
        <f t="shared" si="2"/>
        <v>0</v>
      </c>
      <c r="J70" s="40">
        <f t="shared" si="3"/>
        <v>0</v>
      </c>
      <c r="K70" s="41">
        <f t="shared" si="4"/>
        <v>0</v>
      </c>
      <c r="L70" s="40">
        <f t="shared" si="5"/>
        <v>0</v>
      </c>
      <c r="M70" s="41">
        <f t="shared" si="6"/>
        <v>0</v>
      </c>
      <c r="N70" s="35"/>
      <c r="O70" s="43"/>
      <c r="Q70" s="56"/>
      <c r="R70" s="56"/>
      <c r="S70" s="56"/>
      <c r="T70" s="56"/>
      <c r="U70" s="56"/>
      <c r="V70" s="56"/>
      <c r="W70" s="56"/>
      <c r="X70" s="56"/>
      <c r="Y70" s="56"/>
      <c r="Z70" s="56"/>
    </row>
    <row r="71" ht="14.25" customHeight="1">
      <c r="A71" s="42"/>
      <c r="B71" s="47"/>
      <c r="C71" s="51"/>
      <c r="D71" s="49"/>
      <c r="E71" s="51"/>
      <c r="F71" s="29"/>
      <c r="G71" s="30"/>
      <c r="H71" s="38">
        <f t="shared" si="1"/>
        <v>0</v>
      </c>
      <c r="I71" s="39">
        <f t="shared" si="2"/>
        <v>0</v>
      </c>
      <c r="J71" s="40">
        <f t="shared" si="3"/>
        <v>0</v>
      </c>
      <c r="K71" s="41">
        <f t="shared" si="4"/>
        <v>0</v>
      </c>
      <c r="L71" s="40">
        <f t="shared" si="5"/>
        <v>0</v>
      </c>
      <c r="M71" s="41">
        <f t="shared" si="6"/>
        <v>0</v>
      </c>
      <c r="N71" s="35"/>
      <c r="O71" s="43"/>
    </row>
    <row r="72" ht="14.25" customHeight="1">
      <c r="A72" s="42"/>
      <c r="B72" s="47"/>
      <c r="C72" s="57"/>
      <c r="D72" s="58"/>
      <c r="E72" s="51"/>
      <c r="F72" s="29"/>
      <c r="G72" s="30"/>
      <c r="H72" s="38">
        <f t="shared" si="1"/>
        <v>0</v>
      </c>
      <c r="I72" s="39">
        <f t="shared" si="2"/>
        <v>0</v>
      </c>
      <c r="J72" s="40">
        <f t="shared" si="3"/>
        <v>0</v>
      </c>
      <c r="K72" s="41">
        <f t="shared" si="4"/>
        <v>0</v>
      </c>
      <c r="L72" s="40">
        <f t="shared" si="5"/>
        <v>0</v>
      </c>
      <c r="M72" s="41">
        <f t="shared" si="6"/>
        <v>0</v>
      </c>
      <c r="N72" s="35"/>
      <c r="O72" s="43"/>
      <c r="Q72" s="56"/>
      <c r="R72" s="56"/>
      <c r="S72" s="56"/>
      <c r="T72" s="56"/>
      <c r="U72" s="56"/>
      <c r="V72" s="56"/>
      <c r="W72" s="56"/>
      <c r="X72" s="56"/>
      <c r="Y72" s="56"/>
      <c r="Z72" s="56"/>
    </row>
    <row r="73" ht="14.25" customHeight="1">
      <c r="A73" s="42"/>
      <c r="B73" s="47"/>
      <c r="C73" s="57"/>
      <c r="D73" s="58"/>
      <c r="E73" s="50"/>
      <c r="F73" s="29"/>
      <c r="G73" s="30"/>
      <c r="H73" s="38">
        <f t="shared" si="1"/>
        <v>0</v>
      </c>
      <c r="I73" s="39">
        <f t="shared" si="2"/>
        <v>0</v>
      </c>
      <c r="J73" s="40">
        <f t="shared" si="3"/>
        <v>0</v>
      </c>
      <c r="K73" s="41">
        <f t="shared" si="4"/>
        <v>0</v>
      </c>
      <c r="L73" s="40">
        <f t="shared" si="5"/>
        <v>0</v>
      </c>
      <c r="M73" s="41">
        <f t="shared" si="6"/>
        <v>0</v>
      </c>
      <c r="N73" s="35"/>
      <c r="O73" s="43"/>
    </row>
    <row r="74" ht="14.25" customHeight="1">
      <c r="A74" s="42"/>
      <c r="B74" s="47"/>
      <c r="C74" s="57"/>
      <c r="D74" s="58"/>
      <c r="E74" s="50"/>
      <c r="F74" s="29"/>
      <c r="G74" s="30"/>
      <c r="H74" s="38">
        <f t="shared" si="1"/>
        <v>0</v>
      </c>
      <c r="I74" s="39">
        <f t="shared" si="2"/>
        <v>0</v>
      </c>
      <c r="J74" s="40">
        <f t="shared" si="3"/>
        <v>0</v>
      </c>
      <c r="K74" s="41">
        <f t="shared" si="4"/>
        <v>0</v>
      </c>
      <c r="L74" s="40">
        <f t="shared" si="5"/>
        <v>0</v>
      </c>
      <c r="M74" s="41">
        <f t="shared" si="6"/>
        <v>0</v>
      </c>
      <c r="N74" s="35"/>
      <c r="O74" s="43"/>
    </row>
    <row r="75" ht="14.25" customHeight="1">
      <c r="A75" s="42"/>
      <c r="B75" s="47"/>
      <c r="C75" s="57"/>
      <c r="D75" s="58"/>
      <c r="E75" s="50"/>
      <c r="F75" s="29"/>
      <c r="G75" s="30"/>
      <c r="H75" s="38">
        <f t="shared" si="1"/>
        <v>0</v>
      </c>
      <c r="I75" s="39">
        <f t="shared" si="2"/>
        <v>0</v>
      </c>
      <c r="J75" s="40">
        <f t="shared" si="3"/>
        <v>0</v>
      </c>
      <c r="K75" s="41">
        <f t="shared" si="4"/>
        <v>0</v>
      </c>
      <c r="L75" s="40">
        <f t="shared" si="5"/>
        <v>0</v>
      </c>
      <c r="M75" s="41">
        <f t="shared" si="6"/>
        <v>0</v>
      </c>
      <c r="N75" s="35"/>
      <c r="O75" s="43"/>
    </row>
    <row r="76" ht="14.25" customHeight="1">
      <c r="A76" s="42"/>
      <c r="B76" s="47"/>
      <c r="C76" s="57"/>
      <c r="D76" s="58"/>
      <c r="E76" s="50"/>
      <c r="F76" s="29"/>
      <c r="G76" s="30"/>
      <c r="H76" s="38">
        <f t="shared" si="1"/>
        <v>0</v>
      </c>
      <c r="I76" s="39">
        <f t="shared" si="2"/>
        <v>0</v>
      </c>
      <c r="J76" s="40">
        <f t="shared" si="3"/>
        <v>0</v>
      </c>
      <c r="K76" s="41">
        <f t="shared" si="4"/>
        <v>0</v>
      </c>
      <c r="L76" s="40">
        <f t="shared" si="5"/>
        <v>0</v>
      </c>
      <c r="M76" s="41">
        <f t="shared" si="6"/>
        <v>0</v>
      </c>
      <c r="N76" s="35"/>
      <c r="O76" s="43"/>
    </row>
    <row r="77" ht="14.25" customHeight="1">
      <c r="A77" s="42"/>
      <c r="B77" s="47"/>
      <c r="C77" s="51"/>
      <c r="D77" s="26"/>
      <c r="E77" s="50"/>
      <c r="F77" s="59"/>
      <c r="G77" s="60"/>
      <c r="H77" s="38">
        <f t="shared" si="1"/>
        <v>0</v>
      </c>
      <c r="I77" s="39">
        <f t="shared" si="2"/>
        <v>0</v>
      </c>
      <c r="J77" s="40">
        <f t="shared" si="3"/>
        <v>0</v>
      </c>
      <c r="K77" s="41">
        <f t="shared" si="4"/>
        <v>0</v>
      </c>
      <c r="L77" s="40">
        <f t="shared" si="5"/>
        <v>0</v>
      </c>
      <c r="M77" s="41">
        <f t="shared" si="6"/>
        <v>0</v>
      </c>
      <c r="N77" s="35"/>
      <c r="O77" s="43"/>
    </row>
    <row r="78" ht="14.25" customHeight="1">
      <c r="A78" s="42"/>
      <c r="B78" s="47"/>
      <c r="C78" s="61"/>
      <c r="D78" s="26"/>
      <c r="E78" s="50"/>
      <c r="F78" s="59"/>
      <c r="G78" s="60"/>
      <c r="H78" s="38">
        <f t="shared" si="1"/>
        <v>0</v>
      </c>
      <c r="I78" s="39">
        <f t="shared" si="2"/>
        <v>0</v>
      </c>
      <c r="J78" s="40">
        <f t="shared" si="3"/>
        <v>0</v>
      </c>
      <c r="K78" s="41">
        <f t="shared" si="4"/>
        <v>0</v>
      </c>
      <c r="L78" s="40">
        <f t="shared" si="5"/>
        <v>0</v>
      </c>
      <c r="M78" s="41">
        <f t="shared" si="6"/>
        <v>0</v>
      </c>
      <c r="N78" s="35"/>
      <c r="O78" s="43"/>
    </row>
    <row r="79" ht="14.25" customHeight="1">
      <c r="A79" s="42"/>
      <c r="B79" s="47"/>
      <c r="C79" s="61"/>
      <c r="D79" s="26"/>
      <c r="E79" s="51"/>
      <c r="F79" s="59"/>
      <c r="G79" s="60"/>
      <c r="H79" s="38">
        <f t="shared" si="1"/>
        <v>0</v>
      </c>
      <c r="I79" s="39">
        <f t="shared" si="2"/>
        <v>0</v>
      </c>
      <c r="J79" s="40">
        <f t="shared" si="3"/>
        <v>0</v>
      </c>
      <c r="K79" s="41">
        <f t="shared" si="4"/>
        <v>0</v>
      </c>
      <c r="L79" s="40">
        <f t="shared" si="5"/>
        <v>0</v>
      </c>
      <c r="M79" s="41">
        <f t="shared" si="6"/>
        <v>0</v>
      </c>
      <c r="N79" s="35"/>
      <c r="O79" s="43"/>
    </row>
    <row r="80" ht="14.25" customHeight="1">
      <c r="A80" s="42"/>
      <c r="B80" s="47"/>
      <c r="C80" s="61"/>
      <c r="D80" s="26"/>
      <c r="E80" s="51"/>
      <c r="F80" s="62"/>
      <c r="G80" s="60"/>
      <c r="H80" s="38">
        <f t="shared" si="1"/>
        <v>0</v>
      </c>
      <c r="I80" s="39">
        <f t="shared" si="2"/>
        <v>0</v>
      </c>
      <c r="J80" s="40">
        <f t="shared" si="3"/>
        <v>0</v>
      </c>
      <c r="K80" s="41">
        <f t="shared" si="4"/>
        <v>0</v>
      </c>
      <c r="L80" s="40">
        <f t="shared" si="5"/>
        <v>0</v>
      </c>
      <c r="M80" s="41">
        <f t="shared" si="6"/>
        <v>0</v>
      </c>
      <c r="N80" s="35"/>
      <c r="O80" s="43"/>
    </row>
    <row r="81" ht="14.25" customHeight="1">
      <c r="A81" s="42"/>
      <c r="B81" s="47"/>
      <c r="C81" s="63"/>
      <c r="D81" s="64"/>
      <c r="E81" s="51"/>
      <c r="F81" s="59"/>
      <c r="G81" s="60"/>
      <c r="H81" s="38">
        <f t="shared" si="1"/>
        <v>0</v>
      </c>
      <c r="I81" s="39">
        <f t="shared" si="2"/>
        <v>0</v>
      </c>
      <c r="J81" s="40">
        <f t="shared" si="3"/>
        <v>0</v>
      </c>
      <c r="K81" s="41">
        <f t="shared" si="4"/>
        <v>0</v>
      </c>
      <c r="L81" s="40">
        <f t="shared" si="5"/>
        <v>0</v>
      </c>
      <c r="M81" s="41">
        <f t="shared" si="6"/>
        <v>0</v>
      </c>
      <c r="N81" s="35"/>
      <c r="O81" s="43"/>
    </row>
    <row r="82" ht="14.25" customHeight="1">
      <c r="A82" s="42"/>
      <c r="B82" s="47"/>
      <c r="C82" s="63"/>
      <c r="D82" s="64"/>
      <c r="E82" s="51"/>
      <c r="F82" s="59"/>
      <c r="G82" s="60"/>
      <c r="H82" s="38">
        <f t="shared" si="1"/>
        <v>0</v>
      </c>
      <c r="I82" s="39">
        <f t="shared" si="2"/>
        <v>0</v>
      </c>
      <c r="J82" s="40">
        <f t="shared" si="3"/>
        <v>0</v>
      </c>
      <c r="K82" s="41">
        <f t="shared" si="4"/>
        <v>0</v>
      </c>
      <c r="L82" s="40">
        <f t="shared" si="5"/>
        <v>0</v>
      </c>
      <c r="M82" s="41">
        <f t="shared" si="6"/>
        <v>0</v>
      </c>
      <c r="N82" s="35"/>
      <c r="O82" s="43"/>
    </row>
    <row r="83" ht="14.25" customHeight="1">
      <c r="A83" s="42"/>
      <c r="B83" s="47"/>
      <c r="C83" s="65"/>
      <c r="D83" s="26"/>
      <c r="E83" s="51"/>
      <c r="F83" s="59"/>
      <c r="G83" s="60"/>
      <c r="H83" s="38">
        <f t="shared" si="1"/>
        <v>0</v>
      </c>
      <c r="I83" s="39">
        <f t="shared" si="2"/>
        <v>0</v>
      </c>
      <c r="J83" s="40">
        <f t="shared" si="3"/>
        <v>0</v>
      </c>
      <c r="K83" s="41">
        <f t="shared" si="4"/>
        <v>0</v>
      </c>
      <c r="L83" s="40">
        <f t="shared" si="5"/>
        <v>0</v>
      </c>
      <c r="M83" s="41">
        <f t="shared" si="6"/>
        <v>0</v>
      </c>
      <c r="N83" s="35"/>
      <c r="O83" s="43"/>
    </row>
    <row r="84" ht="14.25" customHeight="1">
      <c r="A84" s="42"/>
      <c r="B84" s="47"/>
      <c r="C84" s="65"/>
      <c r="D84" s="26"/>
      <c r="E84" s="51"/>
      <c r="F84" s="59"/>
      <c r="G84" s="60"/>
      <c r="H84" s="38">
        <f t="shared" si="1"/>
        <v>0</v>
      </c>
      <c r="I84" s="39">
        <f t="shared" si="2"/>
        <v>0</v>
      </c>
      <c r="J84" s="40">
        <f t="shared" si="3"/>
        <v>0</v>
      </c>
      <c r="K84" s="41">
        <f t="shared" si="4"/>
        <v>0</v>
      </c>
      <c r="L84" s="40">
        <f t="shared" si="5"/>
        <v>0</v>
      </c>
      <c r="M84" s="41">
        <f t="shared" si="6"/>
        <v>0</v>
      </c>
      <c r="N84" s="35"/>
      <c r="O84" s="43"/>
    </row>
    <row r="85" ht="14.25" customHeight="1">
      <c r="A85" s="42"/>
      <c r="B85" s="47"/>
      <c r="C85" s="65"/>
      <c r="D85" s="26"/>
      <c r="E85" s="51"/>
      <c r="F85" s="59"/>
      <c r="G85" s="60"/>
      <c r="H85" s="38">
        <f t="shared" si="1"/>
        <v>0</v>
      </c>
      <c r="I85" s="39">
        <f t="shared" si="2"/>
        <v>0</v>
      </c>
      <c r="J85" s="40">
        <f t="shared" si="3"/>
        <v>0</v>
      </c>
      <c r="K85" s="41">
        <f t="shared" si="4"/>
        <v>0</v>
      </c>
      <c r="L85" s="40">
        <f t="shared" si="5"/>
        <v>0</v>
      </c>
      <c r="M85" s="41">
        <f t="shared" si="6"/>
        <v>0</v>
      </c>
      <c r="N85" s="35"/>
      <c r="O85" s="43"/>
    </row>
    <row r="86" ht="14.25" customHeight="1">
      <c r="A86" s="42"/>
      <c r="B86" s="47"/>
      <c r="C86" s="63"/>
      <c r="D86" s="52"/>
      <c r="E86" s="26"/>
      <c r="F86" s="59"/>
      <c r="G86" s="60"/>
      <c r="H86" s="38">
        <f t="shared" si="1"/>
        <v>0</v>
      </c>
      <c r="I86" s="39">
        <f t="shared" si="2"/>
        <v>0</v>
      </c>
      <c r="J86" s="40">
        <f t="shared" si="3"/>
        <v>0</v>
      </c>
      <c r="K86" s="41">
        <f t="shared" si="4"/>
        <v>0</v>
      </c>
      <c r="L86" s="40">
        <f t="shared" si="5"/>
        <v>0</v>
      </c>
      <c r="M86" s="41">
        <f t="shared" si="6"/>
        <v>0</v>
      </c>
      <c r="N86" s="35"/>
      <c r="O86" s="43"/>
    </row>
    <row r="87" ht="14.25" customHeight="1">
      <c r="A87" s="42"/>
      <c r="B87" s="47"/>
      <c r="C87" s="66"/>
      <c r="D87" s="26"/>
      <c r="E87" s="51"/>
      <c r="F87" s="59"/>
      <c r="G87" s="60"/>
      <c r="H87" s="38">
        <f t="shared" si="1"/>
        <v>0</v>
      </c>
      <c r="I87" s="39">
        <f t="shared" si="2"/>
        <v>0</v>
      </c>
      <c r="J87" s="40">
        <f t="shared" si="3"/>
        <v>0</v>
      </c>
      <c r="K87" s="41">
        <f t="shared" si="4"/>
        <v>0</v>
      </c>
      <c r="L87" s="40">
        <f t="shared" si="5"/>
        <v>0</v>
      </c>
      <c r="M87" s="41">
        <f t="shared" si="6"/>
        <v>0</v>
      </c>
      <c r="N87" s="35"/>
      <c r="O87" s="67"/>
      <c r="P87" s="56"/>
      <c r="Q87" s="56"/>
      <c r="R87" s="56"/>
      <c r="S87" s="56"/>
      <c r="T87" s="56"/>
      <c r="U87" s="56"/>
      <c r="V87" s="56"/>
      <c r="W87" s="56"/>
      <c r="X87" s="56"/>
      <c r="Y87" s="56"/>
      <c r="Z87" s="56"/>
    </row>
    <row r="88" ht="14.25" customHeight="1">
      <c r="A88" s="42"/>
      <c r="B88" s="47"/>
      <c r="C88" s="68"/>
      <c r="D88" s="64"/>
      <c r="E88" s="51"/>
      <c r="F88" s="59"/>
      <c r="G88" s="60"/>
      <c r="H88" s="38">
        <f t="shared" si="1"/>
        <v>0</v>
      </c>
      <c r="I88" s="39">
        <f t="shared" si="2"/>
        <v>0</v>
      </c>
      <c r="J88" s="40">
        <f t="shared" si="3"/>
        <v>0</v>
      </c>
      <c r="K88" s="41">
        <f t="shared" si="4"/>
        <v>0</v>
      </c>
      <c r="L88" s="40">
        <f t="shared" si="5"/>
        <v>0</v>
      </c>
      <c r="M88" s="41">
        <f t="shared" si="6"/>
        <v>0</v>
      </c>
      <c r="N88" s="35"/>
      <c r="O88" s="67"/>
    </row>
    <row r="89" ht="14.25" customHeight="1">
      <c r="A89" s="42"/>
      <c r="B89" s="47"/>
      <c r="C89" s="61"/>
      <c r="D89" s="26"/>
      <c r="E89" s="51"/>
      <c r="F89" s="59"/>
      <c r="G89" s="60"/>
      <c r="H89" s="38">
        <f t="shared" si="1"/>
        <v>0</v>
      </c>
      <c r="I89" s="39">
        <f t="shared" si="2"/>
        <v>0</v>
      </c>
      <c r="J89" s="40">
        <f t="shared" si="3"/>
        <v>0</v>
      </c>
      <c r="K89" s="41">
        <f t="shared" si="4"/>
        <v>0</v>
      </c>
      <c r="L89" s="40">
        <f t="shared" si="5"/>
        <v>0</v>
      </c>
      <c r="M89" s="41">
        <f t="shared" si="6"/>
        <v>0</v>
      </c>
      <c r="N89" s="35"/>
      <c r="O89" s="67"/>
    </row>
    <row r="90" ht="14.25" customHeight="1">
      <c r="A90" s="42"/>
      <c r="B90" s="47"/>
      <c r="C90" s="63"/>
      <c r="D90" s="52"/>
      <c r="E90" s="26"/>
      <c r="F90" s="59"/>
      <c r="G90" s="60"/>
      <c r="H90" s="38">
        <f t="shared" si="1"/>
        <v>0</v>
      </c>
      <c r="I90" s="39">
        <f t="shared" si="2"/>
        <v>0</v>
      </c>
      <c r="J90" s="40">
        <f t="shared" si="3"/>
        <v>0</v>
      </c>
      <c r="K90" s="41">
        <f t="shared" si="4"/>
        <v>0</v>
      </c>
      <c r="L90" s="40">
        <f t="shared" si="5"/>
        <v>0</v>
      </c>
      <c r="M90" s="41">
        <f t="shared" si="6"/>
        <v>0</v>
      </c>
      <c r="N90" s="35"/>
      <c r="O90" s="43"/>
    </row>
    <row r="91" ht="14.25" customHeight="1">
      <c r="A91" s="42"/>
      <c r="B91" s="47"/>
      <c r="C91" s="61"/>
      <c r="D91" s="26"/>
      <c r="E91" s="26"/>
      <c r="F91" s="69"/>
      <c r="G91" s="60"/>
      <c r="H91" s="38">
        <f t="shared" si="1"/>
        <v>0</v>
      </c>
      <c r="I91" s="39">
        <f t="shared" si="2"/>
        <v>0</v>
      </c>
      <c r="J91" s="40">
        <f t="shared" si="3"/>
        <v>0</v>
      </c>
      <c r="K91" s="41">
        <f t="shared" si="4"/>
        <v>0</v>
      </c>
      <c r="L91" s="40">
        <f t="shared" si="5"/>
        <v>0</v>
      </c>
      <c r="M91" s="41">
        <f t="shared" si="6"/>
        <v>0</v>
      </c>
      <c r="N91" s="35"/>
      <c r="O91" s="67"/>
    </row>
    <row r="92" ht="14.25" customHeight="1">
      <c r="A92" s="42"/>
      <c r="B92" s="47"/>
      <c r="C92" s="66"/>
      <c r="D92" s="64"/>
      <c r="E92" s="26"/>
      <c r="F92" s="59"/>
      <c r="G92" s="60"/>
      <c r="H92" s="38">
        <f t="shared" si="1"/>
        <v>0</v>
      </c>
      <c r="I92" s="39">
        <f t="shared" si="2"/>
        <v>0</v>
      </c>
      <c r="J92" s="40">
        <f t="shared" si="3"/>
        <v>0</v>
      </c>
      <c r="K92" s="41">
        <f t="shared" si="4"/>
        <v>0</v>
      </c>
      <c r="L92" s="40">
        <f t="shared" si="5"/>
        <v>0</v>
      </c>
      <c r="M92" s="41">
        <f t="shared" si="6"/>
        <v>0</v>
      </c>
      <c r="N92" s="35"/>
      <c r="O92" s="43"/>
    </row>
    <row r="93" ht="14.25" customHeight="1">
      <c r="A93" s="42"/>
      <c r="B93" s="47"/>
      <c r="C93" s="66"/>
      <c r="D93" s="26"/>
      <c r="E93" s="51"/>
      <c r="F93" s="59"/>
      <c r="G93" s="60"/>
      <c r="H93" s="38">
        <f t="shared" si="1"/>
        <v>0</v>
      </c>
      <c r="I93" s="39">
        <f t="shared" si="2"/>
        <v>0</v>
      </c>
      <c r="J93" s="40">
        <f t="shared" si="3"/>
        <v>0</v>
      </c>
      <c r="K93" s="41">
        <f t="shared" si="4"/>
        <v>0</v>
      </c>
      <c r="L93" s="40">
        <f t="shared" si="5"/>
        <v>0</v>
      </c>
      <c r="M93" s="41">
        <f t="shared" si="6"/>
        <v>0</v>
      </c>
      <c r="N93" s="35"/>
      <c r="O93" s="67"/>
    </row>
    <row r="94" ht="14.25" customHeight="1">
      <c r="A94" s="42"/>
      <c r="B94" s="47"/>
      <c r="C94" s="66"/>
      <c r="D94" s="52"/>
      <c r="E94" s="51"/>
      <c r="F94" s="59"/>
      <c r="G94" s="60"/>
      <c r="H94" s="38">
        <f t="shared" si="1"/>
        <v>0</v>
      </c>
      <c r="I94" s="39">
        <f t="shared" si="2"/>
        <v>0</v>
      </c>
      <c r="J94" s="40">
        <f t="shared" si="3"/>
        <v>0</v>
      </c>
      <c r="K94" s="41">
        <f t="shared" si="4"/>
        <v>0</v>
      </c>
      <c r="L94" s="40">
        <f t="shared" si="5"/>
        <v>0</v>
      </c>
      <c r="M94" s="41">
        <f t="shared" si="6"/>
        <v>0</v>
      </c>
      <c r="N94" s="35"/>
      <c r="O94" s="67"/>
    </row>
    <row r="95" ht="14.25" customHeight="1">
      <c r="A95" s="42"/>
      <c r="B95" s="47"/>
      <c r="C95" s="66"/>
      <c r="D95" s="26"/>
      <c r="E95" s="51"/>
      <c r="F95" s="59"/>
      <c r="G95" s="60"/>
      <c r="H95" s="38">
        <f t="shared" si="1"/>
        <v>0</v>
      </c>
      <c r="I95" s="39">
        <f t="shared" si="2"/>
        <v>0</v>
      </c>
      <c r="J95" s="40">
        <f t="shared" si="3"/>
        <v>0</v>
      </c>
      <c r="K95" s="41">
        <f t="shared" si="4"/>
        <v>0</v>
      </c>
      <c r="L95" s="40">
        <f t="shared" si="5"/>
        <v>0</v>
      </c>
      <c r="M95" s="41">
        <f t="shared" si="6"/>
        <v>0</v>
      </c>
      <c r="N95" s="35"/>
      <c r="O95" s="67"/>
    </row>
    <row r="96" ht="14.25" customHeight="1">
      <c r="A96" s="42"/>
      <c r="B96" s="47"/>
      <c r="C96" s="66"/>
      <c r="D96" s="26"/>
      <c r="E96" s="26"/>
      <c r="F96" s="59"/>
      <c r="G96" s="60"/>
      <c r="H96" s="38">
        <f t="shared" si="1"/>
        <v>0</v>
      </c>
      <c r="I96" s="39">
        <f t="shared" si="2"/>
        <v>0</v>
      </c>
      <c r="J96" s="40">
        <f t="shared" si="3"/>
        <v>0</v>
      </c>
      <c r="K96" s="41">
        <f t="shared" si="4"/>
        <v>0</v>
      </c>
      <c r="L96" s="40">
        <f t="shared" si="5"/>
        <v>0</v>
      </c>
      <c r="M96" s="41">
        <f t="shared" si="6"/>
        <v>0</v>
      </c>
      <c r="N96" s="35"/>
      <c r="O96" s="43"/>
    </row>
    <row r="97" ht="14.25" customHeight="1">
      <c r="A97" s="42"/>
      <c r="B97" s="47"/>
      <c r="C97" s="70"/>
      <c r="D97" s="26"/>
      <c r="E97" s="26"/>
      <c r="F97" s="59"/>
      <c r="G97" s="60"/>
      <c r="H97" s="38">
        <f t="shared" si="1"/>
        <v>0</v>
      </c>
      <c r="I97" s="39">
        <f t="shared" si="2"/>
        <v>0</v>
      </c>
      <c r="J97" s="40">
        <f t="shared" si="3"/>
        <v>0</v>
      </c>
      <c r="K97" s="41">
        <f t="shared" si="4"/>
        <v>0</v>
      </c>
      <c r="L97" s="40">
        <f t="shared" si="5"/>
        <v>0</v>
      </c>
      <c r="M97" s="41">
        <f t="shared" si="6"/>
        <v>0</v>
      </c>
      <c r="N97" s="35"/>
      <c r="O97" s="43"/>
    </row>
    <row r="98" ht="14.25" customHeight="1">
      <c r="A98" s="42"/>
      <c r="B98" s="47"/>
      <c r="C98" s="65"/>
      <c r="D98" s="26"/>
      <c r="E98" s="26"/>
      <c r="F98" s="59"/>
      <c r="G98" s="60"/>
      <c r="H98" s="38">
        <f t="shared" si="1"/>
        <v>0</v>
      </c>
      <c r="I98" s="39">
        <f t="shared" si="2"/>
        <v>0</v>
      </c>
      <c r="J98" s="40">
        <f t="shared" si="3"/>
        <v>0</v>
      </c>
      <c r="K98" s="41">
        <f t="shared" si="4"/>
        <v>0</v>
      </c>
      <c r="L98" s="40">
        <f t="shared" si="5"/>
        <v>0</v>
      </c>
      <c r="M98" s="41">
        <f t="shared" si="6"/>
        <v>0</v>
      </c>
      <c r="N98" s="35"/>
      <c r="O98" s="43"/>
    </row>
    <row r="99" ht="14.25" customHeight="1">
      <c r="A99" s="42"/>
      <c r="B99" s="47"/>
      <c r="C99" s="63"/>
      <c r="D99" s="26"/>
      <c r="E99" s="26"/>
      <c r="F99" s="59"/>
      <c r="G99" s="60"/>
      <c r="H99" s="38">
        <f t="shared" si="1"/>
        <v>0</v>
      </c>
      <c r="I99" s="39">
        <f t="shared" si="2"/>
        <v>0</v>
      </c>
      <c r="J99" s="40">
        <f t="shared" si="3"/>
        <v>0</v>
      </c>
      <c r="K99" s="41">
        <f t="shared" si="4"/>
        <v>0</v>
      </c>
      <c r="L99" s="40">
        <f t="shared" si="5"/>
        <v>0</v>
      </c>
      <c r="M99" s="41">
        <f t="shared" si="6"/>
        <v>0</v>
      </c>
      <c r="N99" s="35"/>
      <c r="O99" s="43"/>
    </row>
    <row r="100" ht="14.25" customHeight="1">
      <c r="A100" s="42"/>
      <c r="B100" s="47"/>
      <c r="C100" s="66"/>
      <c r="D100" s="26"/>
      <c r="E100" s="26"/>
      <c r="F100" s="59"/>
      <c r="G100" s="60"/>
      <c r="H100" s="38">
        <f t="shared" si="1"/>
        <v>0</v>
      </c>
      <c r="I100" s="39">
        <f t="shared" si="2"/>
        <v>0</v>
      </c>
      <c r="J100" s="40">
        <f t="shared" si="3"/>
        <v>0</v>
      </c>
      <c r="K100" s="41">
        <f t="shared" si="4"/>
        <v>0</v>
      </c>
      <c r="L100" s="40">
        <f t="shared" si="5"/>
        <v>0</v>
      </c>
      <c r="M100" s="41">
        <f t="shared" si="6"/>
        <v>0</v>
      </c>
      <c r="N100" s="35"/>
      <c r="O100" s="43"/>
    </row>
    <row r="101" ht="14.25" customHeight="1">
      <c r="A101" s="42"/>
      <c r="B101" s="47"/>
      <c r="C101" s="66"/>
      <c r="D101" s="26"/>
      <c r="E101" s="26"/>
      <c r="F101" s="59"/>
      <c r="G101" s="60"/>
      <c r="H101" s="38">
        <f t="shared" si="1"/>
        <v>0</v>
      </c>
      <c r="I101" s="39">
        <f t="shared" si="2"/>
        <v>0</v>
      </c>
      <c r="J101" s="40">
        <f t="shared" si="3"/>
        <v>0</v>
      </c>
      <c r="K101" s="41">
        <f t="shared" si="4"/>
        <v>0</v>
      </c>
      <c r="L101" s="40">
        <f t="shared" si="5"/>
        <v>0</v>
      </c>
      <c r="M101" s="41">
        <f t="shared" si="6"/>
        <v>0</v>
      </c>
      <c r="N101" s="35"/>
      <c r="O101" s="43"/>
    </row>
    <row r="102" ht="14.25" customHeight="1">
      <c r="A102" s="42"/>
      <c r="B102" s="47"/>
      <c r="C102" s="65"/>
      <c r="D102" s="64"/>
      <c r="E102" s="26"/>
      <c r="F102" s="59"/>
      <c r="G102" s="60"/>
      <c r="H102" s="38">
        <f t="shared" si="1"/>
        <v>0</v>
      </c>
      <c r="I102" s="39">
        <f t="shared" si="2"/>
        <v>0</v>
      </c>
      <c r="J102" s="40">
        <f t="shared" si="3"/>
        <v>0</v>
      </c>
      <c r="K102" s="41">
        <f t="shared" si="4"/>
        <v>0</v>
      </c>
      <c r="L102" s="40">
        <f t="shared" si="5"/>
        <v>0</v>
      </c>
      <c r="M102" s="41">
        <f t="shared" si="6"/>
        <v>0</v>
      </c>
      <c r="N102" s="35"/>
      <c r="O102" s="43"/>
    </row>
    <row r="103" ht="14.25" customHeight="1">
      <c r="A103" s="42"/>
      <c r="B103" s="47"/>
      <c r="C103" s="66"/>
      <c r="D103" s="52"/>
      <c r="E103" s="26"/>
      <c r="F103" s="59"/>
      <c r="G103" s="60"/>
      <c r="H103" s="38">
        <f t="shared" si="1"/>
        <v>0</v>
      </c>
      <c r="I103" s="39">
        <f t="shared" si="2"/>
        <v>0</v>
      </c>
      <c r="J103" s="40">
        <f t="shared" si="3"/>
        <v>0</v>
      </c>
      <c r="K103" s="41">
        <f t="shared" si="4"/>
        <v>0</v>
      </c>
      <c r="L103" s="40">
        <f t="shared" si="5"/>
        <v>0</v>
      </c>
      <c r="M103" s="41">
        <f t="shared" si="6"/>
        <v>0</v>
      </c>
      <c r="N103" s="35"/>
      <c r="O103" s="67"/>
    </row>
    <row r="104" ht="14.25" customHeight="1">
      <c r="A104" s="42"/>
      <c r="B104" s="47"/>
      <c r="C104" s="65"/>
      <c r="D104" s="71"/>
      <c r="E104" s="50"/>
      <c r="F104" s="59"/>
      <c r="G104" s="60"/>
      <c r="H104" s="38">
        <f t="shared" si="1"/>
        <v>0</v>
      </c>
      <c r="I104" s="39">
        <f t="shared" si="2"/>
        <v>0</v>
      </c>
      <c r="J104" s="40">
        <f t="shared" si="3"/>
        <v>0</v>
      </c>
      <c r="K104" s="41">
        <f t="shared" si="4"/>
        <v>0</v>
      </c>
      <c r="L104" s="40">
        <f t="shared" si="5"/>
        <v>0</v>
      </c>
      <c r="M104" s="41">
        <f t="shared" si="6"/>
        <v>0</v>
      </c>
      <c r="N104" s="35"/>
      <c r="O104" s="67"/>
    </row>
    <row r="105" ht="14.25" customHeight="1">
      <c r="A105" s="42"/>
      <c r="B105" s="47"/>
      <c r="C105" s="63"/>
      <c r="D105" s="26"/>
      <c r="E105" s="50"/>
      <c r="F105" s="62"/>
      <c r="G105" s="60"/>
      <c r="H105" s="38">
        <f t="shared" si="1"/>
        <v>0</v>
      </c>
      <c r="I105" s="39">
        <f t="shared" si="2"/>
        <v>0</v>
      </c>
      <c r="J105" s="40">
        <f t="shared" si="3"/>
        <v>0</v>
      </c>
      <c r="K105" s="41">
        <f t="shared" si="4"/>
        <v>0</v>
      </c>
      <c r="L105" s="40">
        <f t="shared" si="5"/>
        <v>0</v>
      </c>
      <c r="M105" s="41">
        <f t="shared" si="6"/>
        <v>0</v>
      </c>
      <c r="N105" s="35"/>
      <c r="O105" s="67"/>
    </row>
    <row r="106" ht="14.25" customHeight="1">
      <c r="A106" s="42"/>
      <c r="B106" s="47"/>
      <c r="C106" s="63"/>
      <c r="D106" s="64"/>
      <c r="E106" s="50"/>
      <c r="F106" s="62"/>
      <c r="G106" s="60"/>
      <c r="H106" s="38">
        <f t="shared" si="1"/>
        <v>0</v>
      </c>
      <c r="I106" s="39">
        <f t="shared" si="2"/>
        <v>0</v>
      </c>
      <c r="J106" s="40">
        <f t="shared" si="3"/>
        <v>0</v>
      </c>
      <c r="K106" s="41">
        <f t="shared" si="4"/>
        <v>0</v>
      </c>
      <c r="L106" s="40">
        <f t="shared" si="5"/>
        <v>0</v>
      </c>
      <c r="M106" s="41">
        <f t="shared" si="6"/>
        <v>0</v>
      </c>
      <c r="N106" s="35"/>
      <c r="O106" s="67"/>
    </row>
    <row r="107" ht="14.25" customHeight="1">
      <c r="A107" s="42"/>
      <c r="B107" s="47"/>
      <c r="C107" s="65"/>
      <c r="D107" s="71"/>
      <c r="E107" s="50"/>
      <c r="F107" s="59"/>
      <c r="G107" s="60"/>
      <c r="H107" s="38">
        <f t="shared" si="1"/>
        <v>0</v>
      </c>
      <c r="I107" s="39">
        <f t="shared" si="2"/>
        <v>0</v>
      </c>
      <c r="J107" s="40">
        <f t="shared" si="3"/>
        <v>0</v>
      </c>
      <c r="K107" s="41">
        <f t="shared" si="4"/>
        <v>0</v>
      </c>
      <c r="L107" s="40">
        <f t="shared" si="5"/>
        <v>0</v>
      </c>
      <c r="M107" s="41">
        <f t="shared" si="6"/>
        <v>0</v>
      </c>
      <c r="N107" s="35"/>
      <c r="O107" s="67"/>
    </row>
    <row r="108" ht="14.25" customHeight="1">
      <c r="A108" s="42"/>
      <c r="B108" s="47"/>
      <c r="C108" s="65"/>
      <c r="D108" s="71"/>
      <c r="E108" s="50"/>
      <c r="F108" s="59"/>
      <c r="G108" s="60"/>
      <c r="H108" s="38">
        <f t="shared" si="1"/>
        <v>0</v>
      </c>
      <c r="I108" s="39">
        <f t="shared" si="2"/>
        <v>0</v>
      </c>
      <c r="J108" s="40">
        <f t="shared" si="3"/>
        <v>0</v>
      </c>
      <c r="K108" s="41">
        <f t="shared" si="4"/>
        <v>0</v>
      </c>
      <c r="L108" s="40">
        <f t="shared" si="5"/>
        <v>0</v>
      </c>
      <c r="M108" s="41">
        <f t="shared" si="6"/>
        <v>0</v>
      </c>
      <c r="N108" s="35"/>
      <c r="O108" s="67"/>
    </row>
    <row r="109" ht="14.25" customHeight="1">
      <c r="A109" s="42"/>
      <c r="B109" s="47"/>
      <c r="C109" s="65"/>
      <c r="D109" s="71"/>
      <c r="E109" s="50"/>
      <c r="F109" s="59"/>
      <c r="G109" s="60"/>
      <c r="H109" s="38">
        <f t="shared" si="1"/>
        <v>0</v>
      </c>
      <c r="I109" s="39">
        <f t="shared" si="2"/>
        <v>0</v>
      </c>
      <c r="J109" s="40">
        <f t="shared" si="3"/>
        <v>0</v>
      </c>
      <c r="K109" s="41">
        <f t="shared" si="4"/>
        <v>0</v>
      </c>
      <c r="L109" s="40">
        <f t="shared" si="5"/>
        <v>0</v>
      </c>
      <c r="M109" s="41">
        <f t="shared" si="6"/>
        <v>0</v>
      </c>
      <c r="N109" s="35"/>
      <c r="O109" s="67"/>
    </row>
    <row r="110" ht="14.25" customHeight="1">
      <c r="A110" s="42"/>
      <c r="B110" s="47"/>
      <c r="C110" s="65"/>
      <c r="D110" s="71"/>
      <c r="E110" s="50"/>
      <c r="F110" s="59"/>
      <c r="G110" s="60"/>
      <c r="H110" s="38">
        <f t="shared" si="1"/>
        <v>0</v>
      </c>
      <c r="I110" s="39">
        <f t="shared" si="2"/>
        <v>0</v>
      </c>
      <c r="J110" s="40">
        <f t="shared" si="3"/>
        <v>0</v>
      </c>
      <c r="K110" s="41">
        <f t="shared" si="4"/>
        <v>0</v>
      </c>
      <c r="L110" s="40">
        <f t="shared" si="5"/>
        <v>0</v>
      </c>
      <c r="M110" s="41">
        <f t="shared" si="6"/>
        <v>0</v>
      </c>
      <c r="N110" s="35"/>
      <c r="O110" s="67"/>
    </row>
    <row r="111" ht="14.25" customHeight="1">
      <c r="A111" s="42"/>
      <c r="B111" s="47"/>
      <c r="C111" s="65"/>
      <c r="D111" s="71"/>
      <c r="E111" s="50"/>
      <c r="F111" s="59"/>
      <c r="G111" s="60"/>
      <c r="H111" s="38">
        <f t="shared" si="1"/>
        <v>0</v>
      </c>
      <c r="I111" s="39">
        <f t="shared" si="2"/>
        <v>0</v>
      </c>
      <c r="J111" s="40">
        <f t="shared" si="3"/>
        <v>0</v>
      </c>
      <c r="K111" s="41">
        <f t="shared" si="4"/>
        <v>0</v>
      </c>
      <c r="L111" s="40">
        <f t="shared" si="5"/>
        <v>0</v>
      </c>
      <c r="M111" s="41">
        <f t="shared" si="6"/>
        <v>0</v>
      </c>
      <c r="N111" s="35"/>
      <c r="O111" s="67"/>
    </row>
    <row r="112" ht="14.25" customHeight="1">
      <c r="A112" s="42"/>
      <c r="B112" s="47"/>
      <c r="C112" s="66"/>
      <c r="D112" s="64"/>
      <c r="E112" s="51"/>
      <c r="F112" s="59"/>
      <c r="G112" s="60"/>
      <c r="H112" s="38">
        <f t="shared" si="1"/>
        <v>0</v>
      </c>
      <c r="I112" s="39">
        <f t="shared" si="2"/>
        <v>0</v>
      </c>
      <c r="J112" s="40">
        <f t="shared" si="3"/>
        <v>0</v>
      </c>
      <c r="K112" s="41">
        <f t="shared" si="4"/>
        <v>0</v>
      </c>
      <c r="L112" s="40">
        <f t="shared" si="5"/>
        <v>0</v>
      </c>
      <c r="M112" s="41">
        <f t="shared" si="6"/>
        <v>0</v>
      </c>
      <c r="N112" s="35"/>
      <c r="O112" s="67"/>
    </row>
    <row r="113" ht="14.25" customHeight="1">
      <c r="A113" s="42"/>
      <c r="B113" s="47"/>
      <c r="C113" s="66"/>
      <c r="D113" s="64"/>
      <c r="E113" s="26"/>
      <c r="F113" s="59"/>
      <c r="G113" s="60"/>
      <c r="H113" s="38">
        <f t="shared" si="1"/>
        <v>0</v>
      </c>
      <c r="I113" s="39">
        <f t="shared" si="2"/>
        <v>0</v>
      </c>
      <c r="J113" s="40">
        <f t="shared" si="3"/>
        <v>0</v>
      </c>
      <c r="K113" s="41">
        <f t="shared" si="4"/>
        <v>0</v>
      </c>
      <c r="L113" s="40">
        <f t="shared" si="5"/>
        <v>0</v>
      </c>
      <c r="M113" s="41">
        <f t="shared" si="6"/>
        <v>0</v>
      </c>
      <c r="N113" s="35"/>
      <c r="O113" s="67"/>
    </row>
    <row r="114" ht="14.25" customHeight="1">
      <c r="A114" s="42"/>
      <c r="B114" s="47"/>
      <c r="C114" s="66"/>
      <c r="D114" s="64"/>
      <c r="E114" s="51"/>
      <c r="F114" s="59"/>
      <c r="G114" s="60"/>
      <c r="H114" s="38">
        <f t="shared" si="1"/>
        <v>0</v>
      </c>
      <c r="I114" s="39">
        <f t="shared" si="2"/>
        <v>0</v>
      </c>
      <c r="J114" s="40">
        <f t="shared" si="3"/>
        <v>0</v>
      </c>
      <c r="K114" s="41">
        <f t="shared" si="4"/>
        <v>0</v>
      </c>
      <c r="L114" s="40">
        <f t="shared" si="5"/>
        <v>0</v>
      </c>
      <c r="M114" s="41">
        <f t="shared" si="6"/>
        <v>0</v>
      </c>
      <c r="N114" s="35"/>
      <c r="O114" s="67"/>
    </row>
    <row r="115" ht="14.25" customHeight="1">
      <c r="A115" s="42"/>
      <c r="B115" s="47"/>
      <c r="C115" s="65"/>
      <c r="D115" s="26"/>
      <c r="E115" s="50"/>
      <c r="F115" s="59"/>
      <c r="G115" s="60"/>
      <c r="H115" s="38">
        <f t="shared" si="1"/>
        <v>0</v>
      </c>
      <c r="I115" s="39">
        <f t="shared" si="2"/>
        <v>0</v>
      </c>
      <c r="J115" s="40">
        <f t="shared" si="3"/>
        <v>0</v>
      </c>
      <c r="K115" s="41">
        <f t="shared" si="4"/>
        <v>0</v>
      </c>
      <c r="L115" s="40">
        <f t="shared" si="5"/>
        <v>0</v>
      </c>
      <c r="M115" s="41">
        <f t="shared" si="6"/>
        <v>0</v>
      </c>
      <c r="N115" s="35"/>
      <c r="O115" s="67"/>
    </row>
    <row r="116" ht="14.25" customHeight="1">
      <c r="A116" s="42"/>
      <c r="B116" s="47"/>
      <c r="C116" s="61"/>
      <c r="D116" s="26"/>
      <c r="E116" s="50"/>
      <c r="F116" s="59"/>
      <c r="G116" s="60"/>
      <c r="H116" s="38">
        <f t="shared" si="1"/>
        <v>0</v>
      </c>
      <c r="I116" s="39">
        <f t="shared" si="2"/>
        <v>0</v>
      </c>
      <c r="J116" s="40">
        <f t="shared" si="3"/>
        <v>0</v>
      </c>
      <c r="K116" s="41">
        <f t="shared" si="4"/>
        <v>0</v>
      </c>
      <c r="L116" s="40">
        <f t="shared" si="5"/>
        <v>0</v>
      </c>
      <c r="M116" s="41">
        <f t="shared" si="6"/>
        <v>0</v>
      </c>
      <c r="N116" s="35"/>
      <c r="O116" s="67"/>
    </row>
    <row r="117" ht="14.25" customHeight="1">
      <c r="A117" s="42"/>
      <c r="B117" s="47"/>
      <c r="C117" s="63"/>
      <c r="D117" s="64"/>
      <c r="E117" s="51"/>
      <c r="F117" s="59"/>
      <c r="G117" s="60"/>
      <c r="H117" s="38">
        <f t="shared" si="1"/>
        <v>0</v>
      </c>
      <c r="I117" s="39">
        <f t="shared" si="2"/>
        <v>0</v>
      </c>
      <c r="J117" s="40">
        <f t="shared" si="3"/>
        <v>0</v>
      </c>
      <c r="K117" s="41">
        <f t="shared" si="4"/>
        <v>0</v>
      </c>
      <c r="L117" s="40">
        <f t="shared" si="5"/>
        <v>0</v>
      </c>
      <c r="M117" s="41">
        <f t="shared" si="6"/>
        <v>0</v>
      </c>
      <c r="N117" s="35"/>
      <c r="O117" s="67"/>
    </row>
    <row r="118" ht="14.25" customHeight="1">
      <c r="A118" s="42"/>
      <c r="B118" s="47"/>
      <c r="C118" s="61"/>
      <c r="D118" s="26"/>
      <c r="E118" s="50"/>
      <c r="F118" s="59"/>
      <c r="G118" s="60"/>
      <c r="H118" s="38">
        <f t="shared" si="1"/>
        <v>0</v>
      </c>
      <c r="I118" s="39">
        <f t="shared" si="2"/>
        <v>0</v>
      </c>
      <c r="J118" s="40">
        <f t="shared" si="3"/>
        <v>0</v>
      </c>
      <c r="K118" s="41">
        <f t="shared" si="4"/>
        <v>0</v>
      </c>
      <c r="L118" s="40">
        <f t="shared" si="5"/>
        <v>0</v>
      </c>
      <c r="M118" s="41">
        <f t="shared" si="6"/>
        <v>0</v>
      </c>
      <c r="N118" s="35"/>
      <c r="O118" s="67"/>
    </row>
    <row r="119" ht="14.25" customHeight="1">
      <c r="A119" s="42"/>
      <c r="B119" s="47"/>
      <c r="C119" s="61"/>
      <c r="D119" s="52"/>
      <c r="E119" s="50"/>
      <c r="F119" s="59"/>
      <c r="G119" s="60"/>
      <c r="H119" s="38">
        <f t="shared" si="1"/>
        <v>0</v>
      </c>
      <c r="I119" s="39">
        <f t="shared" si="2"/>
        <v>0</v>
      </c>
      <c r="J119" s="40">
        <f t="shared" si="3"/>
        <v>0</v>
      </c>
      <c r="K119" s="41">
        <f t="shared" si="4"/>
        <v>0</v>
      </c>
      <c r="L119" s="40">
        <f t="shared" si="5"/>
        <v>0</v>
      </c>
      <c r="M119" s="41">
        <f t="shared" si="6"/>
        <v>0</v>
      </c>
      <c r="N119" s="35"/>
      <c r="O119" s="67"/>
    </row>
    <row r="120" ht="14.25" customHeight="1">
      <c r="A120" s="42"/>
      <c r="B120" s="47"/>
      <c r="C120" s="61"/>
      <c r="D120" s="26"/>
      <c r="E120" s="50"/>
      <c r="F120" s="59"/>
      <c r="G120" s="60"/>
      <c r="H120" s="38">
        <f t="shared" si="1"/>
        <v>0</v>
      </c>
      <c r="I120" s="39">
        <f t="shared" si="2"/>
        <v>0</v>
      </c>
      <c r="J120" s="40">
        <f t="shared" si="3"/>
        <v>0</v>
      </c>
      <c r="K120" s="41">
        <f t="shared" si="4"/>
        <v>0</v>
      </c>
      <c r="L120" s="40">
        <f t="shared" si="5"/>
        <v>0</v>
      </c>
      <c r="M120" s="41">
        <f t="shared" si="6"/>
        <v>0</v>
      </c>
      <c r="N120" s="35"/>
      <c r="O120" s="67"/>
    </row>
    <row r="121" ht="14.25" customHeight="1">
      <c r="A121" s="42"/>
      <c r="B121" s="47"/>
      <c r="C121" s="61"/>
      <c r="D121" s="26"/>
      <c r="E121" s="50"/>
      <c r="F121" s="59"/>
      <c r="G121" s="60"/>
      <c r="H121" s="38">
        <f t="shared" si="1"/>
        <v>0</v>
      </c>
      <c r="I121" s="39">
        <f t="shared" si="2"/>
        <v>0</v>
      </c>
      <c r="J121" s="40">
        <f t="shared" si="3"/>
        <v>0</v>
      </c>
      <c r="K121" s="41">
        <f t="shared" si="4"/>
        <v>0</v>
      </c>
      <c r="L121" s="40">
        <f t="shared" si="5"/>
        <v>0</v>
      </c>
      <c r="M121" s="41">
        <f t="shared" si="6"/>
        <v>0</v>
      </c>
      <c r="N121" s="35"/>
      <c r="O121" s="67"/>
    </row>
    <row r="122" ht="14.25" customHeight="1">
      <c r="A122" s="42"/>
      <c r="B122" s="47"/>
      <c r="C122" s="61"/>
      <c r="D122" s="26"/>
      <c r="E122" s="50"/>
      <c r="F122" s="59"/>
      <c r="G122" s="60"/>
      <c r="H122" s="38">
        <f t="shared" si="1"/>
        <v>0</v>
      </c>
      <c r="I122" s="39">
        <f t="shared" si="2"/>
        <v>0</v>
      </c>
      <c r="J122" s="40">
        <f t="shared" si="3"/>
        <v>0</v>
      </c>
      <c r="K122" s="41">
        <f t="shared" si="4"/>
        <v>0</v>
      </c>
      <c r="L122" s="40">
        <f t="shared" si="5"/>
        <v>0</v>
      </c>
      <c r="M122" s="41">
        <f t="shared" si="6"/>
        <v>0</v>
      </c>
      <c r="N122" s="35"/>
      <c r="O122" s="67"/>
    </row>
    <row r="123" ht="14.25" customHeight="1">
      <c r="A123" s="42"/>
      <c r="B123" s="47"/>
      <c r="C123" s="61"/>
      <c r="D123" s="26"/>
      <c r="E123" s="50"/>
      <c r="F123" s="59"/>
      <c r="G123" s="60"/>
      <c r="H123" s="38">
        <f t="shared" si="1"/>
        <v>0</v>
      </c>
      <c r="I123" s="39">
        <f t="shared" si="2"/>
        <v>0</v>
      </c>
      <c r="J123" s="40">
        <f t="shared" si="3"/>
        <v>0</v>
      </c>
      <c r="K123" s="41">
        <f t="shared" si="4"/>
        <v>0</v>
      </c>
      <c r="L123" s="40">
        <f t="shared" si="5"/>
        <v>0</v>
      </c>
      <c r="M123" s="41">
        <f t="shared" si="6"/>
        <v>0</v>
      </c>
      <c r="N123" s="35"/>
      <c r="O123" s="67"/>
    </row>
    <row r="124" ht="14.25" customHeight="1">
      <c r="A124" s="42"/>
      <c r="B124" s="47"/>
      <c r="C124" s="61"/>
      <c r="D124" s="26"/>
      <c r="E124" s="50"/>
      <c r="F124" s="59"/>
      <c r="G124" s="60"/>
      <c r="H124" s="38">
        <f t="shared" si="1"/>
        <v>0</v>
      </c>
      <c r="I124" s="39">
        <f t="shared" si="2"/>
        <v>0</v>
      </c>
      <c r="J124" s="40">
        <f t="shared" si="3"/>
        <v>0</v>
      </c>
      <c r="K124" s="41">
        <f t="shared" si="4"/>
        <v>0</v>
      </c>
      <c r="L124" s="40">
        <f t="shared" si="5"/>
        <v>0</v>
      </c>
      <c r="M124" s="41">
        <f t="shared" si="6"/>
        <v>0</v>
      </c>
      <c r="N124" s="35"/>
      <c r="O124" s="67"/>
    </row>
    <row r="125" ht="14.25" customHeight="1">
      <c r="A125" s="42"/>
      <c r="B125" s="47"/>
      <c r="C125" s="61"/>
      <c r="D125" s="26"/>
      <c r="E125" s="50"/>
      <c r="F125" s="59"/>
      <c r="G125" s="60"/>
      <c r="H125" s="38">
        <f t="shared" si="1"/>
        <v>0</v>
      </c>
      <c r="I125" s="39">
        <f t="shared" si="2"/>
        <v>0</v>
      </c>
      <c r="J125" s="40">
        <f t="shared" si="3"/>
        <v>0</v>
      </c>
      <c r="K125" s="41">
        <f t="shared" si="4"/>
        <v>0</v>
      </c>
      <c r="L125" s="40">
        <f t="shared" si="5"/>
        <v>0</v>
      </c>
      <c r="M125" s="41">
        <f t="shared" si="6"/>
        <v>0</v>
      </c>
      <c r="N125" s="35"/>
      <c r="O125" s="67"/>
    </row>
    <row r="126" ht="14.25" customHeight="1">
      <c r="A126" s="42"/>
      <c r="B126" s="47"/>
      <c r="C126" s="61"/>
      <c r="D126" s="26"/>
      <c r="E126" s="50"/>
      <c r="F126" s="59"/>
      <c r="G126" s="60"/>
      <c r="H126" s="38">
        <f t="shared" si="1"/>
        <v>0</v>
      </c>
      <c r="I126" s="39">
        <f t="shared" si="2"/>
        <v>0</v>
      </c>
      <c r="J126" s="40">
        <f t="shared" si="3"/>
        <v>0</v>
      </c>
      <c r="K126" s="41">
        <f t="shared" si="4"/>
        <v>0</v>
      </c>
      <c r="L126" s="40">
        <f t="shared" si="5"/>
        <v>0</v>
      </c>
      <c r="M126" s="41">
        <f t="shared" si="6"/>
        <v>0</v>
      </c>
      <c r="N126" s="35"/>
      <c r="O126" s="67"/>
    </row>
    <row r="127" ht="14.25" customHeight="1">
      <c r="A127" s="42"/>
      <c r="B127" s="47"/>
      <c r="C127" s="61"/>
      <c r="D127" s="26"/>
      <c r="E127" s="50"/>
      <c r="F127" s="59"/>
      <c r="G127" s="60"/>
      <c r="H127" s="38">
        <f t="shared" si="1"/>
        <v>0</v>
      </c>
      <c r="I127" s="39">
        <f t="shared" si="2"/>
        <v>0</v>
      </c>
      <c r="J127" s="40">
        <f t="shared" si="3"/>
        <v>0</v>
      </c>
      <c r="K127" s="41">
        <f t="shared" si="4"/>
        <v>0</v>
      </c>
      <c r="L127" s="40">
        <f t="shared" si="5"/>
        <v>0</v>
      </c>
      <c r="M127" s="41">
        <f t="shared" si="6"/>
        <v>0</v>
      </c>
      <c r="N127" s="35"/>
      <c r="O127" s="67"/>
    </row>
    <row r="128" ht="14.25" customHeight="1">
      <c r="A128" s="42"/>
      <c r="B128" s="47"/>
      <c r="C128" s="61"/>
      <c r="D128" s="26"/>
      <c r="E128" s="50"/>
      <c r="F128" s="59"/>
      <c r="G128" s="60"/>
      <c r="H128" s="38">
        <f t="shared" si="1"/>
        <v>0</v>
      </c>
      <c r="I128" s="39">
        <f t="shared" si="2"/>
        <v>0</v>
      </c>
      <c r="J128" s="40">
        <f t="shared" si="3"/>
        <v>0</v>
      </c>
      <c r="K128" s="41">
        <f t="shared" si="4"/>
        <v>0</v>
      </c>
      <c r="L128" s="40">
        <f t="shared" si="5"/>
        <v>0</v>
      </c>
      <c r="M128" s="41">
        <f t="shared" si="6"/>
        <v>0</v>
      </c>
      <c r="N128" s="35"/>
      <c r="O128" s="67"/>
    </row>
    <row r="129" ht="14.25" customHeight="1">
      <c r="A129" s="42"/>
      <c r="B129" s="47"/>
      <c r="C129" s="61"/>
      <c r="D129" s="26"/>
      <c r="E129" s="50"/>
      <c r="F129" s="59"/>
      <c r="G129" s="60"/>
      <c r="H129" s="38">
        <f t="shared" si="1"/>
        <v>0</v>
      </c>
      <c r="I129" s="39">
        <f t="shared" si="2"/>
        <v>0</v>
      </c>
      <c r="J129" s="40">
        <f t="shared" si="3"/>
        <v>0</v>
      </c>
      <c r="K129" s="41">
        <f t="shared" si="4"/>
        <v>0</v>
      </c>
      <c r="L129" s="40">
        <f t="shared" si="5"/>
        <v>0</v>
      </c>
      <c r="M129" s="41">
        <f t="shared" si="6"/>
        <v>0</v>
      </c>
      <c r="N129" s="35"/>
      <c r="O129" s="67"/>
    </row>
    <row r="130" ht="14.25" customHeight="1">
      <c r="A130" s="42"/>
      <c r="B130" s="47"/>
      <c r="C130" s="68"/>
      <c r="D130" s="26"/>
      <c r="E130" s="51"/>
      <c r="F130" s="59"/>
      <c r="G130" s="60"/>
      <c r="H130" s="38">
        <f t="shared" si="1"/>
        <v>0</v>
      </c>
      <c r="I130" s="39">
        <f t="shared" si="2"/>
        <v>0</v>
      </c>
      <c r="J130" s="40">
        <f t="shared" si="3"/>
        <v>0</v>
      </c>
      <c r="K130" s="41">
        <f t="shared" si="4"/>
        <v>0</v>
      </c>
      <c r="L130" s="40">
        <f t="shared" si="5"/>
        <v>0</v>
      </c>
      <c r="M130" s="41">
        <f t="shared" si="6"/>
        <v>0</v>
      </c>
      <c r="N130" s="35"/>
      <c r="O130" s="67"/>
    </row>
    <row r="131" ht="14.25" customHeight="1">
      <c r="A131" s="42"/>
      <c r="B131" s="47"/>
      <c r="C131" s="61"/>
      <c r="D131" s="26"/>
      <c r="E131" s="50"/>
      <c r="F131" s="59"/>
      <c r="G131" s="60"/>
      <c r="H131" s="38">
        <f t="shared" si="1"/>
        <v>0</v>
      </c>
      <c r="I131" s="39">
        <f t="shared" si="2"/>
        <v>0</v>
      </c>
      <c r="J131" s="40">
        <f t="shared" si="3"/>
        <v>0</v>
      </c>
      <c r="K131" s="41">
        <f t="shared" si="4"/>
        <v>0</v>
      </c>
      <c r="L131" s="40">
        <f t="shared" si="5"/>
        <v>0</v>
      </c>
      <c r="M131" s="41">
        <f t="shared" si="6"/>
        <v>0</v>
      </c>
      <c r="N131" s="35"/>
      <c r="O131" s="67"/>
    </row>
    <row r="132" ht="14.25" customHeight="1">
      <c r="A132" s="42"/>
      <c r="B132" s="47"/>
      <c r="C132" s="68"/>
      <c r="D132" s="72"/>
      <c r="E132" s="26"/>
      <c r="F132" s="62"/>
      <c r="G132" s="60"/>
      <c r="H132" s="38">
        <f t="shared" si="1"/>
        <v>0</v>
      </c>
      <c r="I132" s="39">
        <f t="shared" si="2"/>
        <v>0</v>
      </c>
      <c r="J132" s="40">
        <f t="shared" si="3"/>
        <v>0</v>
      </c>
      <c r="K132" s="41">
        <f t="shared" si="4"/>
        <v>0</v>
      </c>
      <c r="L132" s="40">
        <f t="shared" si="5"/>
        <v>0</v>
      </c>
      <c r="M132" s="41">
        <f t="shared" si="6"/>
        <v>0</v>
      </c>
      <c r="N132" s="35"/>
      <c r="O132" s="67"/>
    </row>
    <row r="133" ht="14.25" customHeight="1">
      <c r="A133" s="42"/>
      <c r="B133" s="47"/>
      <c r="C133" s="61"/>
      <c r="D133" s="26"/>
      <c r="E133" s="50"/>
      <c r="F133" s="59"/>
      <c r="G133" s="60"/>
      <c r="H133" s="38">
        <f t="shared" si="1"/>
        <v>0</v>
      </c>
      <c r="I133" s="39">
        <f t="shared" si="2"/>
        <v>0</v>
      </c>
      <c r="J133" s="40">
        <f t="shared" si="3"/>
        <v>0</v>
      </c>
      <c r="K133" s="41">
        <f t="shared" si="4"/>
        <v>0</v>
      </c>
      <c r="L133" s="40">
        <f t="shared" si="5"/>
        <v>0</v>
      </c>
      <c r="M133" s="41">
        <f t="shared" si="6"/>
        <v>0</v>
      </c>
      <c r="N133" s="35"/>
      <c r="O133" s="67"/>
    </row>
    <row r="134" ht="14.25" customHeight="1">
      <c r="A134" s="42"/>
      <c r="B134" s="47"/>
      <c r="C134" s="61"/>
      <c r="D134" s="26"/>
      <c r="E134" s="50"/>
      <c r="F134" s="59"/>
      <c r="G134" s="60"/>
      <c r="H134" s="38">
        <f t="shared" si="1"/>
        <v>0</v>
      </c>
      <c r="I134" s="39">
        <f t="shared" si="2"/>
        <v>0</v>
      </c>
      <c r="J134" s="40">
        <f t="shared" si="3"/>
        <v>0</v>
      </c>
      <c r="K134" s="41">
        <f t="shared" si="4"/>
        <v>0</v>
      </c>
      <c r="L134" s="40">
        <f t="shared" si="5"/>
        <v>0</v>
      </c>
      <c r="M134" s="41">
        <f t="shared" si="6"/>
        <v>0</v>
      </c>
      <c r="N134" s="35"/>
      <c r="O134" s="67"/>
    </row>
    <row r="135" ht="14.25" customHeight="1">
      <c r="A135" s="42"/>
      <c r="B135" s="47"/>
      <c r="C135" s="61"/>
      <c r="D135" s="26"/>
      <c r="E135" s="50"/>
      <c r="F135" s="59"/>
      <c r="G135" s="60"/>
      <c r="H135" s="38">
        <f t="shared" si="1"/>
        <v>0</v>
      </c>
      <c r="I135" s="39">
        <f t="shared" si="2"/>
        <v>0</v>
      </c>
      <c r="J135" s="40">
        <f t="shared" si="3"/>
        <v>0</v>
      </c>
      <c r="K135" s="41">
        <f t="shared" si="4"/>
        <v>0</v>
      </c>
      <c r="L135" s="40">
        <f t="shared" si="5"/>
        <v>0</v>
      </c>
      <c r="M135" s="41">
        <f t="shared" si="6"/>
        <v>0</v>
      </c>
      <c r="N135" s="35"/>
      <c r="O135" s="67"/>
    </row>
    <row r="136" ht="14.25" customHeight="1">
      <c r="A136" s="42"/>
      <c r="B136" s="47"/>
      <c r="C136" s="61"/>
      <c r="D136" s="26"/>
      <c r="E136" s="50"/>
      <c r="F136" s="59"/>
      <c r="G136" s="60"/>
      <c r="H136" s="38">
        <f t="shared" si="1"/>
        <v>0</v>
      </c>
      <c r="I136" s="39">
        <f t="shared" si="2"/>
        <v>0</v>
      </c>
      <c r="J136" s="40">
        <f t="shared" si="3"/>
        <v>0</v>
      </c>
      <c r="K136" s="41">
        <f t="shared" si="4"/>
        <v>0</v>
      </c>
      <c r="L136" s="40">
        <f t="shared" si="5"/>
        <v>0</v>
      </c>
      <c r="M136" s="41">
        <f t="shared" si="6"/>
        <v>0</v>
      </c>
      <c r="N136" s="35"/>
      <c r="O136" s="67"/>
    </row>
    <row r="137" ht="14.25" customHeight="1">
      <c r="A137" s="42"/>
      <c r="B137" s="47"/>
      <c r="C137" s="70"/>
      <c r="D137" s="26"/>
      <c r="E137" s="51"/>
      <c r="F137" s="59"/>
      <c r="G137" s="60"/>
      <c r="H137" s="38">
        <f t="shared" si="1"/>
        <v>0</v>
      </c>
      <c r="I137" s="39">
        <f t="shared" si="2"/>
        <v>0</v>
      </c>
      <c r="J137" s="40">
        <f t="shared" si="3"/>
        <v>0</v>
      </c>
      <c r="K137" s="41">
        <f t="shared" si="4"/>
        <v>0</v>
      </c>
      <c r="L137" s="40">
        <f t="shared" si="5"/>
        <v>0</v>
      </c>
      <c r="M137" s="41">
        <f t="shared" si="6"/>
        <v>0</v>
      </c>
      <c r="N137" s="35"/>
      <c r="O137" s="67"/>
    </row>
    <row r="138" ht="14.25" customHeight="1">
      <c r="A138" s="42"/>
      <c r="B138" s="47"/>
      <c r="C138" s="61"/>
      <c r="D138" s="72"/>
      <c r="E138" s="51"/>
      <c r="F138" s="62"/>
      <c r="G138" s="60"/>
      <c r="H138" s="38">
        <f t="shared" si="1"/>
        <v>0</v>
      </c>
      <c r="I138" s="39">
        <f t="shared" si="2"/>
        <v>0</v>
      </c>
      <c r="J138" s="40">
        <f t="shared" si="3"/>
        <v>0</v>
      </c>
      <c r="K138" s="41">
        <f t="shared" si="4"/>
        <v>0</v>
      </c>
      <c r="L138" s="40">
        <f t="shared" si="5"/>
        <v>0</v>
      </c>
      <c r="M138" s="41">
        <f t="shared" si="6"/>
        <v>0</v>
      </c>
      <c r="N138" s="35"/>
      <c r="O138" s="67"/>
    </row>
    <row r="139" ht="14.25" customHeight="1">
      <c r="A139" s="42"/>
      <c r="B139" s="47"/>
      <c r="C139" s="61"/>
      <c r="D139" s="72"/>
      <c r="E139" s="51"/>
      <c r="F139" s="62"/>
      <c r="G139" s="60"/>
      <c r="H139" s="38">
        <f t="shared" si="1"/>
        <v>0</v>
      </c>
      <c r="I139" s="39">
        <f t="shared" si="2"/>
        <v>0</v>
      </c>
      <c r="J139" s="40">
        <f t="shared" si="3"/>
        <v>0</v>
      </c>
      <c r="K139" s="41">
        <f t="shared" si="4"/>
        <v>0</v>
      </c>
      <c r="L139" s="40">
        <f t="shared" si="5"/>
        <v>0</v>
      </c>
      <c r="M139" s="41">
        <f t="shared" si="6"/>
        <v>0</v>
      </c>
      <c r="N139" s="35"/>
      <c r="O139" s="67"/>
    </row>
    <row r="140" ht="14.25" customHeight="1">
      <c r="A140" s="42"/>
      <c r="B140" s="47"/>
      <c r="C140" s="61"/>
      <c r="D140" s="26"/>
      <c r="E140" s="51"/>
      <c r="F140" s="59"/>
      <c r="G140" s="60"/>
      <c r="H140" s="38">
        <f t="shared" si="1"/>
        <v>0</v>
      </c>
      <c r="I140" s="39">
        <f t="shared" si="2"/>
        <v>0</v>
      </c>
      <c r="J140" s="40">
        <f t="shared" si="3"/>
        <v>0</v>
      </c>
      <c r="K140" s="41">
        <f t="shared" si="4"/>
        <v>0</v>
      </c>
      <c r="L140" s="40">
        <f t="shared" si="5"/>
        <v>0</v>
      </c>
      <c r="M140" s="41">
        <f t="shared" si="6"/>
        <v>0</v>
      </c>
      <c r="N140" s="35"/>
      <c r="O140" s="67"/>
    </row>
    <row r="141" ht="14.25" customHeight="1">
      <c r="A141" s="42"/>
      <c r="B141" s="47"/>
      <c r="C141" s="68"/>
      <c r="D141" s="72"/>
      <c r="E141" s="51"/>
      <c r="F141" s="62"/>
      <c r="G141" s="60"/>
      <c r="H141" s="38">
        <f t="shared" si="1"/>
        <v>0</v>
      </c>
      <c r="I141" s="39">
        <f t="shared" si="2"/>
        <v>0</v>
      </c>
      <c r="J141" s="40">
        <f t="shared" si="3"/>
        <v>0</v>
      </c>
      <c r="K141" s="41">
        <f t="shared" si="4"/>
        <v>0</v>
      </c>
      <c r="L141" s="40">
        <f t="shared" si="5"/>
        <v>0</v>
      </c>
      <c r="M141" s="41">
        <f t="shared" si="6"/>
        <v>0</v>
      </c>
      <c r="N141" s="35"/>
      <c r="O141" s="67"/>
    </row>
    <row r="142" ht="14.25" customHeight="1">
      <c r="A142" s="42"/>
      <c r="B142" s="47"/>
      <c r="C142" s="68"/>
      <c r="D142" s="26"/>
      <c r="E142" s="51"/>
      <c r="F142" s="59"/>
      <c r="G142" s="60"/>
      <c r="H142" s="38">
        <f t="shared" si="1"/>
        <v>0</v>
      </c>
      <c r="I142" s="39">
        <f t="shared" si="2"/>
        <v>0</v>
      </c>
      <c r="J142" s="40">
        <f t="shared" si="3"/>
        <v>0</v>
      </c>
      <c r="K142" s="41">
        <f t="shared" si="4"/>
        <v>0</v>
      </c>
      <c r="L142" s="40">
        <f t="shared" si="5"/>
        <v>0</v>
      </c>
      <c r="M142" s="41">
        <f t="shared" si="6"/>
        <v>0</v>
      </c>
      <c r="N142" s="35"/>
      <c r="O142" s="67"/>
    </row>
    <row r="143" ht="14.25" customHeight="1">
      <c r="A143" s="42"/>
      <c r="B143" s="47"/>
      <c r="C143" s="68"/>
      <c r="D143" s="26"/>
      <c r="E143" s="51"/>
      <c r="F143" s="59"/>
      <c r="G143" s="60"/>
      <c r="H143" s="38">
        <f t="shared" si="1"/>
        <v>0</v>
      </c>
      <c r="I143" s="39">
        <f t="shared" si="2"/>
        <v>0</v>
      </c>
      <c r="J143" s="40">
        <f t="shared" si="3"/>
        <v>0</v>
      </c>
      <c r="K143" s="41">
        <f t="shared" si="4"/>
        <v>0</v>
      </c>
      <c r="L143" s="40">
        <f t="shared" si="5"/>
        <v>0</v>
      </c>
      <c r="M143" s="41">
        <f t="shared" si="6"/>
        <v>0</v>
      </c>
      <c r="N143" s="35"/>
      <c r="O143" s="67"/>
    </row>
    <row r="144" ht="14.25" customHeight="1">
      <c r="A144" s="42"/>
      <c r="B144" s="47"/>
      <c r="C144" s="68"/>
      <c r="D144" s="26"/>
      <c r="E144" s="51"/>
      <c r="F144" s="59"/>
      <c r="G144" s="60"/>
      <c r="H144" s="38">
        <f t="shared" si="1"/>
        <v>0</v>
      </c>
      <c r="I144" s="39">
        <f t="shared" si="2"/>
        <v>0</v>
      </c>
      <c r="J144" s="40">
        <f t="shared" si="3"/>
        <v>0</v>
      </c>
      <c r="K144" s="41">
        <f t="shared" si="4"/>
        <v>0</v>
      </c>
      <c r="L144" s="40">
        <f t="shared" si="5"/>
        <v>0</v>
      </c>
      <c r="M144" s="41">
        <f t="shared" si="6"/>
        <v>0</v>
      </c>
      <c r="N144" s="35"/>
      <c r="O144" s="67"/>
    </row>
    <row r="145" ht="14.25" customHeight="1">
      <c r="A145" s="42"/>
      <c r="B145" s="47"/>
      <c r="C145" s="70"/>
      <c r="D145" s="72"/>
      <c r="E145" s="26"/>
      <c r="F145" s="62"/>
      <c r="G145" s="60"/>
      <c r="H145" s="38">
        <f t="shared" si="1"/>
        <v>0</v>
      </c>
      <c r="I145" s="39">
        <f t="shared" si="2"/>
        <v>0</v>
      </c>
      <c r="J145" s="40">
        <f t="shared" si="3"/>
        <v>0</v>
      </c>
      <c r="K145" s="41">
        <f t="shared" si="4"/>
        <v>0</v>
      </c>
      <c r="L145" s="40">
        <f t="shared" si="5"/>
        <v>0</v>
      </c>
      <c r="M145" s="41">
        <f t="shared" si="6"/>
        <v>0</v>
      </c>
      <c r="N145" s="35"/>
      <c r="O145" s="67"/>
    </row>
    <row r="146" ht="14.25" customHeight="1">
      <c r="A146" s="42"/>
      <c r="B146" s="47"/>
      <c r="C146" s="68"/>
      <c r="D146" s="26"/>
      <c r="E146" s="73"/>
      <c r="F146" s="59"/>
      <c r="G146" s="60"/>
      <c r="H146" s="38">
        <f t="shared" si="1"/>
        <v>0</v>
      </c>
      <c r="I146" s="39">
        <f t="shared" si="2"/>
        <v>0</v>
      </c>
      <c r="J146" s="40">
        <f t="shared" si="3"/>
        <v>0</v>
      </c>
      <c r="K146" s="41">
        <f t="shared" si="4"/>
        <v>0</v>
      </c>
      <c r="L146" s="40">
        <f t="shared" si="5"/>
        <v>0</v>
      </c>
      <c r="M146" s="41">
        <f t="shared" si="6"/>
        <v>0</v>
      </c>
      <c r="N146" s="35"/>
      <c r="O146" s="67"/>
    </row>
    <row r="147" ht="14.25" customHeight="1">
      <c r="A147" s="42"/>
      <c r="B147" s="47"/>
      <c r="C147" s="68"/>
      <c r="D147" s="26"/>
      <c r="E147" s="73"/>
      <c r="F147" s="59"/>
      <c r="G147" s="60"/>
      <c r="H147" s="38">
        <f t="shared" si="1"/>
        <v>0</v>
      </c>
      <c r="I147" s="39">
        <f t="shared" si="2"/>
        <v>0</v>
      </c>
      <c r="J147" s="40">
        <f t="shared" si="3"/>
        <v>0</v>
      </c>
      <c r="K147" s="41">
        <f t="shared" si="4"/>
        <v>0</v>
      </c>
      <c r="L147" s="40">
        <f t="shared" si="5"/>
        <v>0</v>
      </c>
      <c r="M147" s="41">
        <f t="shared" si="6"/>
        <v>0</v>
      </c>
      <c r="N147" s="35"/>
      <c r="O147" s="43"/>
    </row>
    <row r="148" ht="14.25" customHeight="1">
      <c r="A148" s="42"/>
      <c r="B148" s="47"/>
      <c r="C148" s="68"/>
      <c r="D148" s="26"/>
      <c r="E148" s="73"/>
      <c r="F148" s="62"/>
      <c r="G148" s="60"/>
      <c r="H148" s="38">
        <f t="shared" si="1"/>
        <v>0</v>
      </c>
      <c r="I148" s="39">
        <f t="shared" si="2"/>
        <v>0</v>
      </c>
      <c r="J148" s="40">
        <f t="shared" si="3"/>
        <v>0</v>
      </c>
      <c r="K148" s="41">
        <f t="shared" si="4"/>
        <v>0</v>
      </c>
      <c r="L148" s="40">
        <f t="shared" si="5"/>
        <v>0</v>
      </c>
      <c r="M148" s="41">
        <f t="shared" si="6"/>
        <v>0</v>
      </c>
      <c r="N148" s="35"/>
      <c r="O148" s="43"/>
    </row>
    <row r="149" ht="14.25" customHeight="1">
      <c r="A149" s="42"/>
      <c r="B149" s="47"/>
      <c r="C149" s="68"/>
      <c r="D149" s="26"/>
      <c r="E149" s="73"/>
      <c r="F149" s="59"/>
      <c r="G149" s="60"/>
      <c r="H149" s="38">
        <f t="shared" si="1"/>
        <v>0</v>
      </c>
      <c r="I149" s="39">
        <f t="shared" si="2"/>
        <v>0</v>
      </c>
      <c r="J149" s="40">
        <f t="shared" si="3"/>
        <v>0</v>
      </c>
      <c r="K149" s="41">
        <f t="shared" si="4"/>
        <v>0</v>
      </c>
      <c r="L149" s="40">
        <f t="shared" si="5"/>
        <v>0</v>
      </c>
      <c r="M149" s="41">
        <f t="shared" si="6"/>
        <v>0</v>
      </c>
      <c r="N149" s="35"/>
      <c r="O149" s="43"/>
    </row>
    <row r="150" ht="14.25" customHeight="1">
      <c r="A150" s="42"/>
      <c r="B150" s="47"/>
      <c r="C150" s="68"/>
      <c r="D150" s="26"/>
      <c r="E150" s="73"/>
      <c r="F150" s="59"/>
      <c r="G150" s="60"/>
      <c r="H150" s="38">
        <f t="shared" si="1"/>
        <v>0</v>
      </c>
      <c r="I150" s="39">
        <f t="shared" si="2"/>
        <v>0</v>
      </c>
      <c r="J150" s="40">
        <f t="shared" si="3"/>
        <v>0</v>
      </c>
      <c r="K150" s="41">
        <f t="shared" si="4"/>
        <v>0</v>
      </c>
      <c r="L150" s="40">
        <f t="shared" si="5"/>
        <v>0</v>
      </c>
      <c r="M150" s="41">
        <f t="shared" si="6"/>
        <v>0</v>
      </c>
      <c r="N150" s="35"/>
      <c r="O150" s="43"/>
    </row>
    <row r="151" ht="14.25" customHeight="1">
      <c r="A151" s="42"/>
      <c r="B151" s="47"/>
      <c r="C151" s="68"/>
      <c r="D151" s="26"/>
      <c r="E151" s="73"/>
      <c r="F151" s="74"/>
      <c r="G151" s="60"/>
      <c r="H151" s="38">
        <f t="shared" si="1"/>
        <v>0</v>
      </c>
      <c r="I151" s="39">
        <f t="shared" si="2"/>
        <v>0</v>
      </c>
      <c r="J151" s="40">
        <f t="shared" si="3"/>
        <v>0</v>
      </c>
      <c r="K151" s="41">
        <f t="shared" si="4"/>
        <v>0</v>
      </c>
      <c r="L151" s="40">
        <f t="shared" si="5"/>
        <v>0</v>
      </c>
      <c r="M151" s="41">
        <f t="shared" si="6"/>
        <v>0</v>
      </c>
      <c r="N151" s="35"/>
      <c r="O151" s="43"/>
    </row>
    <row r="152" ht="14.25" customHeight="1">
      <c r="A152" s="42"/>
      <c r="B152" s="47"/>
      <c r="C152" s="75"/>
      <c r="D152" s="26"/>
      <c r="E152" s="51"/>
      <c r="F152" s="69"/>
      <c r="G152" s="60"/>
      <c r="H152" s="38">
        <f t="shared" si="1"/>
        <v>0</v>
      </c>
      <c r="I152" s="39">
        <f t="shared" si="2"/>
        <v>0</v>
      </c>
      <c r="J152" s="40">
        <f t="shared" si="3"/>
        <v>0</v>
      </c>
      <c r="K152" s="41">
        <f t="shared" si="4"/>
        <v>0</v>
      </c>
      <c r="L152" s="40">
        <f t="shared" si="5"/>
        <v>0</v>
      </c>
      <c r="M152" s="41">
        <f t="shared" si="6"/>
        <v>0</v>
      </c>
      <c r="N152" s="35"/>
      <c r="O152" s="43"/>
    </row>
    <row r="153" ht="14.25" customHeight="1">
      <c r="A153" s="42"/>
      <c r="B153" s="47"/>
      <c r="C153" s="66"/>
      <c r="D153" s="26"/>
      <c r="E153" s="26"/>
      <c r="F153" s="62"/>
      <c r="G153" s="60"/>
      <c r="H153" s="38">
        <f t="shared" si="1"/>
        <v>0</v>
      </c>
      <c r="I153" s="39">
        <f t="shared" si="2"/>
        <v>0</v>
      </c>
      <c r="J153" s="40">
        <f t="shared" si="3"/>
        <v>0</v>
      </c>
      <c r="K153" s="41">
        <f t="shared" si="4"/>
        <v>0</v>
      </c>
      <c r="L153" s="40">
        <f t="shared" si="5"/>
        <v>0</v>
      </c>
      <c r="M153" s="41">
        <f t="shared" si="6"/>
        <v>0</v>
      </c>
      <c r="N153" s="35"/>
      <c r="O153" s="67"/>
    </row>
    <row r="154" ht="14.25" customHeight="1">
      <c r="A154" s="42"/>
      <c r="B154" s="47"/>
      <c r="C154" s="65"/>
      <c r="D154" s="26"/>
      <c r="E154" s="26"/>
      <c r="F154" s="62"/>
      <c r="G154" s="60"/>
      <c r="H154" s="38">
        <f t="shared" si="1"/>
        <v>0</v>
      </c>
      <c r="I154" s="39">
        <f t="shared" si="2"/>
        <v>0</v>
      </c>
      <c r="J154" s="40">
        <f t="shared" si="3"/>
        <v>0</v>
      </c>
      <c r="K154" s="41">
        <f t="shared" si="4"/>
        <v>0</v>
      </c>
      <c r="L154" s="40">
        <f t="shared" si="5"/>
        <v>0</v>
      </c>
      <c r="M154" s="41">
        <f t="shared" si="6"/>
        <v>0</v>
      </c>
      <c r="N154" s="35"/>
      <c r="O154" s="67"/>
    </row>
    <row r="155" ht="14.25" customHeight="1">
      <c r="A155" s="42"/>
      <c r="B155" s="47"/>
      <c r="C155" s="68"/>
      <c r="D155" s="26"/>
      <c r="E155" s="26"/>
      <c r="F155" s="62"/>
      <c r="G155" s="60"/>
      <c r="H155" s="38">
        <f t="shared" si="1"/>
        <v>0</v>
      </c>
      <c r="I155" s="39">
        <f t="shared" si="2"/>
        <v>0</v>
      </c>
      <c r="J155" s="40">
        <f t="shared" si="3"/>
        <v>0</v>
      </c>
      <c r="K155" s="41">
        <f t="shared" si="4"/>
        <v>0</v>
      </c>
      <c r="L155" s="40">
        <f t="shared" si="5"/>
        <v>0</v>
      </c>
      <c r="M155" s="41">
        <f t="shared" si="6"/>
        <v>0</v>
      </c>
      <c r="N155" s="35"/>
      <c r="O155" s="67"/>
    </row>
    <row r="156" ht="14.25" customHeight="1">
      <c r="A156" s="42"/>
      <c r="B156" s="47"/>
      <c r="C156" s="68"/>
      <c r="D156" s="26"/>
      <c r="E156" s="26"/>
      <c r="F156" s="62"/>
      <c r="G156" s="60"/>
      <c r="H156" s="38">
        <f t="shared" si="1"/>
        <v>0</v>
      </c>
      <c r="I156" s="39">
        <f t="shared" si="2"/>
        <v>0</v>
      </c>
      <c r="J156" s="40">
        <f t="shared" si="3"/>
        <v>0</v>
      </c>
      <c r="K156" s="41">
        <f t="shared" si="4"/>
        <v>0</v>
      </c>
      <c r="L156" s="40">
        <f t="shared" si="5"/>
        <v>0</v>
      </c>
      <c r="M156" s="41">
        <f t="shared" si="6"/>
        <v>0</v>
      </c>
      <c r="N156" s="35"/>
      <c r="O156" s="67"/>
    </row>
    <row r="157" ht="14.25" customHeight="1">
      <c r="A157" s="42"/>
      <c r="B157" s="47"/>
      <c r="C157" s="68"/>
      <c r="D157" s="26"/>
      <c r="E157" s="26"/>
      <c r="F157" s="62"/>
      <c r="G157" s="60"/>
      <c r="H157" s="38">
        <f t="shared" si="1"/>
        <v>0</v>
      </c>
      <c r="I157" s="39">
        <f t="shared" si="2"/>
        <v>0</v>
      </c>
      <c r="J157" s="40">
        <f t="shared" si="3"/>
        <v>0</v>
      </c>
      <c r="K157" s="41">
        <f t="shared" si="4"/>
        <v>0</v>
      </c>
      <c r="L157" s="40">
        <f t="shared" si="5"/>
        <v>0</v>
      </c>
      <c r="M157" s="41">
        <f t="shared" si="6"/>
        <v>0</v>
      </c>
      <c r="N157" s="35"/>
      <c r="O157" s="67"/>
    </row>
    <row r="158" ht="14.25" customHeight="1">
      <c r="A158" s="42"/>
      <c r="B158" s="47"/>
      <c r="C158" s="68"/>
      <c r="D158" s="26"/>
      <c r="E158" s="26"/>
      <c r="F158" s="59"/>
      <c r="G158" s="60"/>
      <c r="H158" s="38">
        <f t="shared" si="1"/>
        <v>0</v>
      </c>
      <c r="I158" s="39">
        <f t="shared" si="2"/>
        <v>0</v>
      </c>
      <c r="J158" s="40">
        <f t="shared" si="3"/>
        <v>0</v>
      </c>
      <c r="K158" s="41">
        <f t="shared" si="4"/>
        <v>0</v>
      </c>
      <c r="L158" s="40">
        <f t="shared" si="5"/>
        <v>0</v>
      </c>
      <c r="M158" s="41">
        <f t="shared" si="6"/>
        <v>0</v>
      </c>
      <c r="N158" s="35"/>
      <c r="O158" s="67"/>
    </row>
    <row r="159" ht="14.25" customHeight="1">
      <c r="A159" s="42"/>
      <c r="B159" s="47"/>
      <c r="C159" s="66"/>
      <c r="D159" s="26"/>
      <c r="E159" s="26"/>
      <c r="F159" s="59"/>
      <c r="G159" s="60"/>
      <c r="H159" s="38">
        <f t="shared" si="1"/>
        <v>0</v>
      </c>
      <c r="I159" s="39">
        <f t="shared" si="2"/>
        <v>0</v>
      </c>
      <c r="J159" s="40">
        <f t="shared" si="3"/>
        <v>0</v>
      </c>
      <c r="K159" s="41">
        <f t="shared" si="4"/>
        <v>0</v>
      </c>
      <c r="L159" s="40">
        <f t="shared" si="5"/>
        <v>0</v>
      </c>
      <c r="M159" s="41">
        <f t="shared" si="6"/>
        <v>0</v>
      </c>
      <c r="N159" s="35"/>
      <c r="O159" s="67"/>
    </row>
    <row r="160" ht="14.25" customHeight="1">
      <c r="A160" s="42"/>
      <c r="B160" s="47"/>
      <c r="C160" s="66"/>
      <c r="D160" s="26"/>
      <c r="E160" s="26"/>
      <c r="F160" s="59"/>
      <c r="G160" s="60"/>
      <c r="H160" s="38">
        <f t="shared" si="1"/>
        <v>0</v>
      </c>
      <c r="I160" s="39">
        <f t="shared" si="2"/>
        <v>0</v>
      </c>
      <c r="J160" s="40">
        <f t="shared" si="3"/>
        <v>0</v>
      </c>
      <c r="K160" s="41">
        <f t="shared" si="4"/>
        <v>0</v>
      </c>
      <c r="L160" s="40">
        <f t="shared" si="5"/>
        <v>0</v>
      </c>
      <c r="M160" s="41">
        <f t="shared" si="6"/>
        <v>0</v>
      </c>
      <c r="N160" s="35"/>
      <c r="O160" s="67"/>
    </row>
    <row r="161" ht="14.25" customHeight="1">
      <c r="A161" s="42"/>
      <c r="B161" s="47"/>
      <c r="C161" s="66"/>
      <c r="D161" s="26"/>
      <c r="E161" s="76"/>
      <c r="F161" s="59"/>
      <c r="G161" s="60"/>
      <c r="H161" s="38">
        <f t="shared" si="1"/>
        <v>0</v>
      </c>
      <c r="I161" s="39">
        <f t="shared" si="2"/>
        <v>0</v>
      </c>
      <c r="J161" s="40">
        <f t="shared" si="3"/>
        <v>0</v>
      </c>
      <c r="K161" s="41">
        <f t="shared" si="4"/>
        <v>0</v>
      </c>
      <c r="L161" s="40">
        <f t="shared" si="5"/>
        <v>0</v>
      </c>
      <c r="M161" s="41">
        <f t="shared" si="6"/>
        <v>0</v>
      </c>
      <c r="N161" s="35"/>
      <c r="O161" s="67"/>
    </row>
    <row r="162" ht="14.25" customHeight="1">
      <c r="A162" s="42"/>
      <c r="B162" s="47"/>
      <c r="C162" s="66"/>
      <c r="D162" s="26"/>
      <c r="E162" s="26"/>
      <c r="F162" s="59"/>
      <c r="G162" s="60"/>
      <c r="H162" s="38">
        <f t="shared" si="1"/>
        <v>0</v>
      </c>
      <c r="I162" s="39">
        <f t="shared" si="2"/>
        <v>0</v>
      </c>
      <c r="J162" s="40">
        <f t="shared" si="3"/>
        <v>0</v>
      </c>
      <c r="K162" s="41">
        <f t="shared" si="4"/>
        <v>0</v>
      </c>
      <c r="L162" s="40">
        <f t="shared" si="5"/>
        <v>0</v>
      </c>
      <c r="M162" s="41">
        <f t="shared" si="6"/>
        <v>0</v>
      </c>
      <c r="N162" s="35"/>
      <c r="O162" s="67"/>
    </row>
    <row r="163" ht="14.25" customHeight="1">
      <c r="A163" s="42"/>
      <c r="B163" s="47"/>
      <c r="C163" s="66"/>
      <c r="D163" s="26"/>
      <c r="E163" s="26"/>
      <c r="F163" s="59"/>
      <c r="G163" s="60"/>
      <c r="H163" s="38">
        <f t="shared" si="1"/>
        <v>0</v>
      </c>
      <c r="I163" s="39">
        <f t="shared" si="2"/>
        <v>0</v>
      </c>
      <c r="J163" s="40">
        <f t="shared" si="3"/>
        <v>0</v>
      </c>
      <c r="K163" s="41">
        <f t="shared" si="4"/>
        <v>0</v>
      </c>
      <c r="L163" s="40">
        <f t="shared" si="5"/>
        <v>0</v>
      </c>
      <c r="M163" s="41">
        <f t="shared" si="6"/>
        <v>0</v>
      </c>
      <c r="N163" s="35"/>
      <c r="O163" s="67"/>
    </row>
    <row r="164" ht="14.25" customHeight="1">
      <c r="A164" s="42"/>
      <c r="B164" s="47"/>
      <c r="C164" s="66"/>
      <c r="D164" s="26"/>
      <c r="E164" s="26"/>
      <c r="F164" s="59"/>
      <c r="G164" s="60"/>
      <c r="H164" s="38">
        <f t="shared" si="1"/>
        <v>0</v>
      </c>
      <c r="I164" s="39">
        <f t="shared" si="2"/>
        <v>0</v>
      </c>
      <c r="J164" s="40">
        <f t="shared" si="3"/>
        <v>0</v>
      </c>
      <c r="K164" s="41">
        <f t="shared" si="4"/>
        <v>0</v>
      </c>
      <c r="L164" s="40">
        <f t="shared" si="5"/>
        <v>0</v>
      </c>
      <c r="M164" s="41">
        <f t="shared" si="6"/>
        <v>0</v>
      </c>
      <c r="N164" s="35"/>
      <c r="O164" s="67"/>
    </row>
    <row r="165" ht="14.25" customHeight="1">
      <c r="A165" s="42"/>
      <c r="B165" s="47"/>
      <c r="C165" s="66"/>
      <c r="D165" s="26"/>
      <c r="E165" s="26"/>
      <c r="F165" s="59"/>
      <c r="G165" s="60"/>
      <c r="H165" s="38">
        <f t="shared" si="1"/>
        <v>0</v>
      </c>
      <c r="I165" s="39">
        <f t="shared" si="2"/>
        <v>0</v>
      </c>
      <c r="J165" s="40">
        <f t="shared" si="3"/>
        <v>0</v>
      </c>
      <c r="K165" s="41">
        <f t="shared" si="4"/>
        <v>0</v>
      </c>
      <c r="L165" s="40">
        <f t="shared" si="5"/>
        <v>0</v>
      </c>
      <c r="M165" s="41">
        <f t="shared" si="6"/>
        <v>0</v>
      </c>
      <c r="N165" s="35"/>
      <c r="O165" s="67"/>
    </row>
    <row r="166" ht="14.25" customHeight="1">
      <c r="A166" s="42"/>
      <c r="B166" s="47"/>
      <c r="C166" s="63"/>
      <c r="D166" s="77"/>
      <c r="E166" s="77"/>
      <c r="F166" s="69"/>
      <c r="G166" s="60"/>
      <c r="H166" s="38">
        <f t="shared" si="1"/>
        <v>0</v>
      </c>
      <c r="I166" s="39">
        <f t="shared" si="2"/>
        <v>0</v>
      </c>
      <c r="J166" s="40">
        <f t="shared" si="3"/>
        <v>0</v>
      </c>
      <c r="K166" s="41">
        <f t="shared" si="4"/>
        <v>0</v>
      </c>
      <c r="L166" s="40">
        <f t="shared" si="5"/>
        <v>0</v>
      </c>
      <c r="M166" s="41">
        <f t="shared" si="6"/>
        <v>0</v>
      </c>
      <c r="N166" s="35"/>
      <c r="O166" s="67"/>
    </row>
    <row r="167" ht="14.25" customHeight="1">
      <c r="A167" s="42"/>
      <c r="B167" s="47"/>
      <c r="C167" s="63"/>
      <c r="D167" s="26"/>
      <c r="E167" s="26"/>
      <c r="F167" s="59"/>
      <c r="G167" s="60"/>
      <c r="H167" s="38">
        <f t="shared" si="1"/>
        <v>0</v>
      </c>
      <c r="I167" s="39">
        <f t="shared" si="2"/>
        <v>0</v>
      </c>
      <c r="J167" s="40">
        <f t="shared" si="3"/>
        <v>0</v>
      </c>
      <c r="K167" s="41">
        <f t="shared" si="4"/>
        <v>0</v>
      </c>
      <c r="L167" s="40">
        <f t="shared" si="5"/>
        <v>0</v>
      </c>
      <c r="M167" s="41">
        <f t="shared" si="6"/>
        <v>0</v>
      </c>
      <c r="N167" s="35"/>
      <c r="O167" s="67"/>
    </row>
    <row r="168" ht="14.25" customHeight="1">
      <c r="A168" s="42"/>
      <c r="B168" s="47"/>
      <c r="C168" s="63"/>
      <c r="D168" s="26"/>
      <c r="E168" s="26"/>
      <c r="F168" s="59"/>
      <c r="G168" s="60"/>
      <c r="H168" s="38">
        <f t="shared" si="1"/>
        <v>0</v>
      </c>
      <c r="I168" s="39">
        <f t="shared" si="2"/>
        <v>0</v>
      </c>
      <c r="J168" s="40">
        <f t="shared" si="3"/>
        <v>0</v>
      </c>
      <c r="K168" s="41">
        <f t="shared" si="4"/>
        <v>0</v>
      </c>
      <c r="L168" s="40">
        <f t="shared" si="5"/>
        <v>0</v>
      </c>
      <c r="M168" s="41">
        <f t="shared" si="6"/>
        <v>0</v>
      </c>
      <c r="N168" s="35"/>
      <c r="O168" s="67"/>
    </row>
    <row r="169" ht="14.25" customHeight="1">
      <c r="A169" s="42"/>
      <c r="B169" s="47"/>
      <c r="C169" s="66"/>
      <c r="D169" s="26"/>
      <c r="E169" s="26"/>
      <c r="F169" s="59"/>
      <c r="G169" s="60"/>
      <c r="H169" s="38">
        <f t="shared" si="1"/>
        <v>0</v>
      </c>
      <c r="I169" s="39">
        <f t="shared" si="2"/>
        <v>0</v>
      </c>
      <c r="J169" s="40">
        <f t="shared" si="3"/>
        <v>0</v>
      </c>
      <c r="K169" s="41">
        <f t="shared" si="4"/>
        <v>0</v>
      </c>
      <c r="L169" s="40">
        <f t="shared" si="5"/>
        <v>0</v>
      </c>
      <c r="M169" s="41">
        <f t="shared" si="6"/>
        <v>0</v>
      </c>
      <c r="N169" s="35"/>
      <c r="O169" s="67"/>
    </row>
    <row r="170" ht="14.25" customHeight="1">
      <c r="A170" s="42"/>
      <c r="B170" s="47"/>
      <c r="C170" s="66"/>
      <c r="D170" s="26"/>
      <c r="E170" s="26"/>
      <c r="F170" s="59"/>
      <c r="G170" s="60"/>
      <c r="H170" s="38">
        <f t="shared" si="1"/>
        <v>0</v>
      </c>
      <c r="I170" s="39">
        <f t="shared" si="2"/>
        <v>0</v>
      </c>
      <c r="J170" s="40">
        <f t="shared" si="3"/>
        <v>0</v>
      </c>
      <c r="K170" s="41">
        <f t="shared" si="4"/>
        <v>0</v>
      </c>
      <c r="L170" s="40">
        <f t="shared" si="5"/>
        <v>0</v>
      </c>
      <c r="M170" s="41">
        <f t="shared" si="6"/>
        <v>0</v>
      </c>
      <c r="N170" s="35"/>
      <c r="O170" s="67"/>
    </row>
    <row r="171" ht="14.25" customHeight="1">
      <c r="A171" s="42"/>
      <c r="B171" s="47"/>
      <c r="C171" s="61"/>
      <c r="D171" s="52"/>
      <c r="E171" s="52"/>
      <c r="F171" s="62"/>
      <c r="G171" s="60"/>
      <c r="H171" s="38">
        <f t="shared" si="1"/>
        <v>0</v>
      </c>
      <c r="I171" s="39">
        <f t="shared" si="2"/>
        <v>0</v>
      </c>
      <c r="J171" s="40">
        <f t="shared" si="3"/>
        <v>0</v>
      </c>
      <c r="K171" s="41">
        <f t="shared" si="4"/>
        <v>0</v>
      </c>
      <c r="L171" s="40">
        <f t="shared" si="5"/>
        <v>0</v>
      </c>
      <c r="M171" s="41">
        <f t="shared" si="6"/>
        <v>0</v>
      </c>
      <c r="N171" s="35"/>
      <c r="O171" s="43"/>
      <c r="P171" s="36"/>
      <c r="Q171" s="36"/>
    </row>
    <row r="172" ht="14.25" customHeight="1">
      <c r="A172" s="42"/>
      <c r="B172" s="47"/>
      <c r="C172" s="78"/>
      <c r="D172" s="26"/>
      <c r="E172" s="26"/>
      <c r="F172" s="59"/>
      <c r="G172" s="60"/>
      <c r="H172" s="38">
        <f t="shared" si="1"/>
        <v>0</v>
      </c>
      <c r="I172" s="39">
        <f t="shared" si="2"/>
        <v>0</v>
      </c>
      <c r="J172" s="40">
        <f t="shared" si="3"/>
        <v>0</v>
      </c>
      <c r="K172" s="41">
        <f t="shared" si="4"/>
        <v>0</v>
      </c>
      <c r="L172" s="40">
        <f t="shared" si="5"/>
        <v>0</v>
      </c>
      <c r="M172" s="41">
        <f t="shared" si="6"/>
        <v>0</v>
      </c>
      <c r="N172" s="35"/>
      <c r="O172" s="43"/>
      <c r="P172" s="36"/>
      <c r="Q172" s="36"/>
    </row>
    <row r="173" ht="14.25" customHeight="1">
      <c r="A173" s="42"/>
      <c r="B173" s="47"/>
      <c r="C173" s="78"/>
      <c r="D173" s="26"/>
      <c r="E173" s="26"/>
      <c r="F173" s="59"/>
      <c r="G173" s="60"/>
      <c r="H173" s="38">
        <f t="shared" si="1"/>
        <v>0</v>
      </c>
      <c r="I173" s="39">
        <f t="shared" si="2"/>
        <v>0</v>
      </c>
      <c r="J173" s="40">
        <f t="shared" si="3"/>
        <v>0</v>
      </c>
      <c r="K173" s="41">
        <f t="shared" si="4"/>
        <v>0</v>
      </c>
      <c r="L173" s="40">
        <f t="shared" si="5"/>
        <v>0</v>
      </c>
      <c r="M173" s="41">
        <f t="shared" si="6"/>
        <v>0</v>
      </c>
      <c r="N173" s="35"/>
      <c r="O173" s="43"/>
      <c r="P173" s="36"/>
      <c r="Q173" s="36"/>
    </row>
    <row r="174" ht="14.25" customHeight="1">
      <c r="A174" s="42"/>
      <c r="B174" s="47"/>
      <c r="C174" s="78"/>
      <c r="D174" s="26"/>
      <c r="E174" s="26"/>
      <c r="F174" s="59"/>
      <c r="G174" s="60"/>
      <c r="H174" s="38">
        <f t="shared" si="1"/>
        <v>0</v>
      </c>
      <c r="I174" s="39">
        <f t="shared" si="2"/>
        <v>0</v>
      </c>
      <c r="J174" s="40">
        <f t="shared" si="3"/>
        <v>0</v>
      </c>
      <c r="K174" s="41">
        <f t="shared" si="4"/>
        <v>0</v>
      </c>
      <c r="L174" s="40">
        <f t="shared" si="5"/>
        <v>0</v>
      </c>
      <c r="M174" s="41">
        <f t="shared" si="6"/>
        <v>0</v>
      </c>
      <c r="N174" s="35"/>
      <c r="O174" s="43"/>
      <c r="P174" s="36"/>
      <c r="Q174" s="36"/>
    </row>
    <row r="175" ht="14.25" customHeight="1">
      <c r="A175" s="42"/>
      <c r="B175" s="47"/>
      <c r="C175" s="78"/>
      <c r="D175" s="26"/>
      <c r="E175" s="26"/>
      <c r="F175" s="59"/>
      <c r="G175" s="60"/>
      <c r="H175" s="38">
        <f t="shared" si="1"/>
        <v>0</v>
      </c>
      <c r="I175" s="39">
        <f t="shared" si="2"/>
        <v>0</v>
      </c>
      <c r="J175" s="40">
        <f t="shared" si="3"/>
        <v>0</v>
      </c>
      <c r="K175" s="41">
        <f t="shared" si="4"/>
        <v>0</v>
      </c>
      <c r="L175" s="40">
        <f t="shared" si="5"/>
        <v>0</v>
      </c>
      <c r="M175" s="41">
        <f t="shared" si="6"/>
        <v>0</v>
      </c>
      <c r="N175" s="35"/>
      <c r="O175" s="43"/>
      <c r="P175" s="36"/>
      <c r="Q175" s="36"/>
    </row>
    <row r="176" ht="14.25" customHeight="1">
      <c r="A176" s="42"/>
      <c r="B176" s="47"/>
      <c r="C176" s="78"/>
      <c r="D176" s="26"/>
      <c r="E176" s="26"/>
      <c r="F176" s="59"/>
      <c r="G176" s="60"/>
      <c r="H176" s="38">
        <f t="shared" si="1"/>
        <v>0</v>
      </c>
      <c r="I176" s="39">
        <f t="shared" si="2"/>
        <v>0</v>
      </c>
      <c r="J176" s="40">
        <f t="shared" si="3"/>
        <v>0</v>
      </c>
      <c r="K176" s="41">
        <f t="shared" si="4"/>
        <v>0</v>
      </c>
      <c r="L176" s="40">
        <f t="shared" si="5"/>
        <v>0</v>
      </c>
      <c r="M176" s="41">
        <f t="shared" si="6"/>
        <v>0</v>
      </c>
      <c r="N176" s="35"/>
      <c r="O176" s="43"/>
      <c r="P176" s="36"/>
      <c r="Q176" s="36"/>
    </row>
    <row r="177" ht="14.25" customHeight="1">
      <c r="A177" s="42"/>
      <c r="B177" s="47"/>
      <c r="C177" s="65"/>
      <c r="D177" s="26"/>
      <c r="E177" s="79"/>
      <c r="F177" s="59"/>
      <c r="G177" s="60"/>
      <c r="H177" s="38">
        <f t="shared" si="1"/>
        <v>0</v>
      </c>
      <c r="I177" s="39">
        <f t="shared" si="2"/>
        <v>0</v>
      </c>
      <c r="J177" s="40">
        <f t="shared" si="3"/>
        <v>0</v>
      </c>
      <c r="K177" s="41">
        <f t="shared" si="4"/>
        <v>0</v>
      </c>
      <c r="L177" s="40">
        <f t="shared" si="5"/>
        <v>0</v>
      </c>
      <c r="M177" s="41">
        <f t="shared" si="6"/>
        <v>0</v>
      </c>
      <c r="N177" s="35"/>
      <c r="O177" s="43"/>
      <c r="P177" s="36"/>
      <c r="Q177" s="36"/>
    </row>
    <row r="178" ht="14.25" customHeight="1">
      <c r="A178" s="42"/>
      <c r="B178" s="47"/>
      <c r="C178" s="78"/>
      <c r="D178" s="26"/>
      <c r="E178" s="26"/>
      <c r="F178" s="59"/>
      <c r="G178" s="60"/>
      <c r="H178" s="38">
        <f t="shared" si="1"/>
        <v>0</v>
      </c>
      <c r="I178" s="39">
        <f t="shared" si="2"/>
        <v>0</v>
      </c>
      <c r="J178" s="40">
        <f t="shared" si="3"/>
        <v>0</v>
      </c>
      <c r="K178" s="41">
        <f t="shared" si="4"/>
        <v>0</v>
      </c>
      <c r="L178" s="40">
        <f t="shared" si="5"/>
        <v>0</v>
      </c>
      <c r="M178" s="41">
        <f t="shared" si="6"/>
        <v>0</v>
      </c>
      <c r="N178" s="35"/>
      <c r="O178" s="43"/>
      <c r="P178" s="36"/>
      <c r="Q178" s="36"/>
    </row>
    <row r="179" ht="14.25" customHeight="1">
      <c r="A179" s="42"/>
      <c r="B179" s="47"/>
      <c r="C179" s="61"/>
      <c r="D179" s="80"/>
      <c r="E179" s="26"/>
      <c r="F179" s="59"/>
      <c r="G179" s="60"/>
      <c r="H179" s="38">
        <f t="shared" si="1"/>
        <v>0</v>
      </c>
      <c r="I179" s="39">
        <f t="shared" si="2"/>
        <v>0</v>
      </c>
      <c r="J179" s="40">
        <f t="shared" si="3"/>
        <v>0</v>
      </c>
      <c r="K179" s="41">
        <f t="shared" si="4"/>
        <v>0</v>
      </c>
      <c r="L179" s="40">
        <f t="shared" si="5"/>
        <v>0</v>
      </c>
      <c r="M179" s="41">
        <f t="shared" si="6"/>
        <v>0</v>
      </c>
      <c r="N179" s="35"/>
      <c r="O179" s="43"/>
      <c r="P179" s="36"/>
      <c r="Q179" s="36"/>
    </row>
    <row r="180" ht="14.25" customHeight="1">
      <c r="A180" s="42"/>
      <c r="B180" s="47"/>
      <c r="C180" s="65"/>
      <c r="D180" s="26"/>
      <c r="E180" s="26"/>
      <c r="F180" s="59"/>
      <c r="G180" s="60"/>
      <c r="H180" s="38">
        <f t="shared" si="1"/>
        <v>0</v>
      </c>
      <c r="I180" s="39">
        <f t="shared" si="2"/>
        <v>0</v>
      </c>
      <c r="J180" s="40">
        <f t="shared" si="3"/>
        <v>0</v>
      </c>
      <c r="K180" s="41">
        <f t="shared" si="4"/>
        <v>0</v>
      </c>
      <c r="L180" s="40">
        <f t="shared" si="5"/>
        <v>0</v>
      </c>
      <c r="M180" s="41">
        <f t="shared" si="6"/>
        <v>0</v>
      </c>
      <c r="N180" s="35"/>
      <c r="O180" s="43"/>
      <c r="P180" s="36"/>
      <c r="Q180" s="36"/>
    </row>
    <row r="181" ht="14.25" customHeight="1">
      <c r="A181" s="42"/>
      <c r="B181" s="47"/>
      <c r="C181" s="65"/>
      <c r="D181" s="26"/>
      <c r="E181" s="26"/>
      <c r="F181" s="59"/>
      <c r="G181" s="60"/>
      <c r="H181" s="38">
        <f t="shared" si="1"/>
        <v>0</v>
      </c>
      <c r="I181" s="39">
        <f t="shared" si="2"/>
        <v>0</v>
      </c>
      <c r="J181" s="40">
        <f t="shared" si="3"/>
        <v>0</v>
      </c>
      <c r="K181" s="41">
        <f t="shared" si="4"/>
        <v>0</v>
      </c>
      <c r="L181" s="40">
        <f t="shared" si="5"/>
        <v>0</v>
      </c>
      <c r="M181" s="41">
        <f t="shared" si="6"/>
        <v>0</v>
      </c>
      <c r="N181" s="35"/>
      <c r="O181" s="43"/>
      <c r="P181" s="36"/>
      <c r="Q181" s="36"/>
    </row>
    <row r="182" ht="14.25" customHeight="1">
      <c r="A182" s="42"/>
      <c r="B182" s="47"/>
      <c r="C182" s="65"/>
      <c r="D182" s="26"/>
      <c r="E182" s="26"/>
      <c r="F182" s="59"/>
      <c r="G182" s="60"/>
      <c r="H182" s="38">
        <f t="shared" si="1"/>
        <v>0</v>
      </c>
      <c r="I182" s="39">
        <f t="shared" si="2"/>
        <v>0</v>
      </c>
      <c r="J182" s="40">
        <f t="shared" si="3"/>
        <v>0</v>
      </c>
      <c r="K182" s="41">
        <f t="shared" si="4"/>
        <v>0</v>
      </c>
      <c r="L182" s="40">
        <f t="shared" si="5"/>
        <v>0</v>
      </c>
      <c r="M182" s="41">
        <f t="shared" si="6"/>
        <v>0</v>
      </c>
      <c r="N182" s="35"/>
      <c r="O182" s="43"/>
      <c r="P182" s="36"/>
      <c r="Q182" s="36"/>
    </row>
    <row r="183" ht="14.25" customHeight="1">
      <c r="A183" s="42"/>
      <c r="B183" s="47"/>
      <c r="C183" s="78"/>
      <c r="D183" s="26"/>
      <c r="E183" s="26"/>
      <c r="F183" s="59"/>
      <c r="G183" s="60"/>
      <c r="H183" s="38">
        <f t="shared" si="1"/>
        <v>0</v>
      </c>
      <c r="I183" s="39">
        <f t="shared" si="2"/>
        <v>0</v>
      </c>
      <c r="J183" s="40">
        <f t="shared" si="3"/>
        <v>0</v>
      </c>
      <c r="K183" s="41">
        <f t="shared" si="4"/>
        <v>0</v>
      </c>
      <c r="L183" s="40">
        <f t="shared" si="5"/>
        <v>0</v>
      </c>
      <c r="M183" s="41">
        <f t="shared" si="6"/>
        <v>0</v>
      </c>
      <c r="N183" s="35"/>
      <c r="O183" s="43"/>
      <c r="P183" s="36"/>
      <c r="Q183" s="36"/>
    </row>
    <row r="184" ht="14.25" customHeight="1">
      <c r="A184" s="42"/>
      <c r="B184" s="47"/>
      <c r="C184" s="78"/>
      <c r="D184" s="26"/>
      <c r="E184" s="26"/>
      <c r="F184" s="59"/>
      <c r="G184" s="60"/>
      <c r="H184" s="38">
        <f t="shared" si="1"/>
        <v>0</v>
      </c>
      <c r="I184" s="39">
        <f t="shared" si="2"/>
        <v>0</v>
      </c>
      <c r="J184" s="40">
        <f t="shared" si="3"/>
        <v>0</v>
      </c>
      <c r="K184" s="41">
        <f t="shared" si="4"/>
        <v>0</v>
      </c>
      <c r="L184" s="40">
        <f t="shared" si="5"/>
        <v>0</v>
      </c>
      <c r="M184" s="41">
        <f t="shared" si="6"/>
        <v>0</v>
      </c>
      <c r="N184" s="35"/>
      <c r="O184" s="43"/>
      <c r="P184" s="36"/>
      <c r="Q184" s="36"/>
    </row>
    <row r="185" ht="14.25" customHeight="1">
      <c r="A185" s="42"/>
      <c r="B185" s="47"/>
      <c r="C185" s="78"/>
      <c r="D185" s="26"/>
      <c r="E185" s="26"/>
      <c r="F185" s="59"/>
      <c r="G185" s="60"/>
      <c r="H185" s="38">
        <f t="shared" si="1"/>
        <v>0</v>
      </c>
      <c r="I185" s="39">
        <f t="shared" si="2"/>
        <v>0</v>
      </c>
      <c r="J185" s="40">
        <f t="shared" si="3"/>
        <v>0</v>
      </c>
      <c r="K185" s="41">
        <f t="shared" si="4"/>
        <v>0</v>
      </c>
      <c r="L185" s="40">
        <f t="shared" si="5"/>
        <v>0</v>
      </c>
      <c r="M185" s="41">
        <f t="shared" si="6"/>
        <v>0</v>
      </c>
      <c r="N185" s="35"/>
      <c r="O185" s="43"/>
      <c r="P185" s="36"/>
      <c r="Q185" s="36"/>
    </row>
    <row r="186" ht="14.25" customHeight="1">
      <c r="A186" s="42"/>
      <c r="B186" s="47"/>
      <c r="C186" s="65"/>
      <c r="D186" s="26"/>
      <c r="E186" s="26"/>
      <c r="F186" s="59"/>
      <c r="G186" s="60"/>
      <c r="H186" s="38">
        <f t="shared" si="1"/>
        <v>0</v>
      </c>
      <c r="I186" s="39">
        <f t="shared" si="2"/>
        <v>0</v>
      </c>
      <c r="J186" s="40">
        <f t="shared" si="3"/>
        <v>0</v>
      </c>
      <c r="K186" s="41">
        <f t="shared" si="4"/>
        <v>0</v>
      </c>
      <c r="L186" s="40">
        <f t="shared" si="5"/>
        <v>0</v>
      </c>
      <c r="M186" s="41">
        <f t="shared" si="6"/>
        <v>0</v>
      </c>
      <c r="N186" s="35"/>
      <c r="O186" s="43"/>
      <c r="P186" s="36"/>
      <c r="Q186" s="36"/>
    </row>
    <row r="187" ht="14.25" customHeight="1">
      <c r="A187" s="42"/>
      <c r="B187" s="47"/>
      <c r="C187" s="78"/>
      <c r="D187" s="26"/>
      <c r="E187" s="26"/>
      <c r="F187" s="59"/>
      <c r="G187" s="60"/>
      <c r="H187" s="38">
        <f t="shared" si="1"/>
        <v>0</v>
      </c>
      <c r="I187" s="39">
        <f t="shared" si="2"/>
        <v>0</v>
      </c>
      <c r="J187" s="40">
        <f t="shared" si="3"/>
        <v>0</v>
      </c>
      <c r="K187" s="41">
        <f t="shared" si="4"/>
        <v>0</v>
      </c>
      <c r="L187" s="40">
        <f t="shared" si="5"/>
        <v>0</v>
      </c>
      <c r="M187" s="41">
        <f t="shared" si="6"/>
        <v>0</v>
      </c>
      <c r="N187" s="35"/>
      <c r="O187" s="43"/>
      <c r="P187" s="36"/>
      <c r="Q187" s="36"/>
    </row>
    <row r="188" ht="14.25" customHeight="1">
      <c r="A188" s="42"/>
      <c r="B188" s="47"/>
      <c r="C188" s="78"/>
      <c r="D188" s="26"/>
      <c r="E188" s="26"/>
      <c r="F188" s="59"/>
      <c r="G188" s="60"/>
      <c r="H188" s="38">
        <f t="shared" si="1"/>
        <v>0</v>
      </c>
      <c r="I188" s="39">
        <f t="shared" si="2"/>
        <v>0</v>
      </c>
      <c r="J188" s="40">
        <f t="shared" si="3"/>
        <v>0</v>
      </c>
      <c r="K188" s="41">
        <f t="shared" si="4"/>
        <v>0</v>
      </c>
      <c r="L188" s="40">
        <f t="shared" si="5"/>
        <v>0</v>
      </c>
      <c r="M188" s="41">
        <f t="shared" si="6"/>
        <v>0</v>
      </c>
      <c r="N188" s="35"/>
      <c r="O188" s="43"/>
      <c r="P188" s="36"/>
      <c r="Q188" s="36"/>
    </row>
    <row r="189" ht="14.25" customHeight="1">
      <c r="A189" s="42"/>
      <c r="B189" s="47"/>
      <c r="C189" s="78"/>
      <c r="D189" s="26"/>
      <c r="E189" s="26"/>
      <c r="F189" s="59"/>
      <c r="G189" s="60"/>
      <c r="H189" s="38">
        <f t="shared" si="1"/>
        <v>0</v>
      </c>
      <c r="I189" s="39">
        <f t="shared" si="2"/>
        <v>0</v>
      </c>
      <c r="J189" s="40">
        <f t="shared" si="3"/>
        <v>0</v>
      </c>
      <c r="K189" s="41">
        <f t="shared" si="4"/>
        <v>0</v>
      </c>
      <c r="L189" s="40">
        <f t="shared" si="5"/>
        <v>0</v>
      </c>
      <c r="M189" s="41">
        <f t="shared" si="6"/>
        <v>0</v>
      </c>
      <c r="N189" s="35"/>
      <c r="O189" s="43"/>
      <c r="P189" s="36"/>
      <c r="Q189" s="36"/>
    </row>
    <row r="190" ht="14.25" customHeight="1">
      <c r="A190" s="42"/>
      <c r="B190" s="47"/>
      <c r="C190" s="78"/>
      <c r="D190" s="26"/>
      <c r="E190" s="26"/>
      <c r="F190" s="59"/>
      <c r="G190" s="60"/>
      <c r="H190" s="38">
        <f t="shared" si="1"/>
        <v>0</v>
      </c>
      <c r="I190" s="39">
        <f t="shared" si="2"/>
        <v>0</v>
      </c>
      <c r="J190" s="40">
        <f t="shared" si="3"/>
        <v>0</v>
      </c>
      <c r="K190" s="41">
        <f t="shared" si="4"/>
        <v>0</v>
      </c>
      <c r="L190" s="40">
        <f t="shared" si="5"/>
        <v>0</v>
      </c>
      <c r="M190" s="41">
        <f t="shared" si="6"/>
        <v>0</v>
      </c>
      <c r="N190" s="35"/>
      <c r="O190" s="43"/>
      <c r="P190" s="36"/>
      <c r="Q190" s="36"/>
    </row>
    <row r="191" ht="14.25" customHeight="1">
      <c r="A191" s="42"/>
      <c r="B191" s="47"/>
      <c r="C191" s="78"/>
      <c r="D191" s="26"/>
      <c r="E191" s="26"/>
      <c r="F191" s="59"/>
      <c r="G191" s="60"/>
      <c r="H191" s="38">
        <f t="shared" si="1"/>
        <v>0</v>
      </c>
      <c r="I191" s="39">
        <f t="shared" si="2"/>
        <v>0</v>
      </c>
      <c r="J191" s="40">
        <f t="shared" si="3"/>
        <v>0</v>
      </c>
      <c r="K191" s="41">
        <f t="shared" si="4"/>
        <v>0</v>
      </c>
      <c r="L191" s="40">
        <f t="shared" si="5"/>
        <v>0</v>
      </c>
      <c r="M191" s="41">
        <f t="shared" si="6"/>
        <v>0</v>
      </c>
      <c r="N191" s="35"/>
      <c r="O191" s="43"/>
      <c r="P191" s="36"/>
      <c r="Q191" s="36"/>
    </row>
    <row r="192" ht="14.25" customHeight="1">
      <c r="A192" s="42"/>
      <c r="B192" s="47"/>
      <c r="C192" s="78"/>
      <c r="D192" s="26"/>
      <c r="E192" s="26"/>
      <c r="F192" s="59"/>
      <c r="G192" s="60"/>
      <c r="H192" s="38">
        <f t="shared" si="1"/>
        <v>0</v>
      </c>
      <c r="I192" s="39">
        <f t="shared" si="2"/>
        <v>0</v>
      </c>
      <c r="J192" s="40">
        <f t="shared" si="3"/>
        <v>0</v>
      </c>
      <c r="K192" s="41">
        <f t="shared" si="4"/>
        <v>0</v>
      </c>
      <c r="L192" s="40">
        <f t="shared" si="5"/>
        <v>0</v>
      </c>
      <c r="M192" s="41">
        <f t="shared" si="6"/>
        <v>0</v>
      </c>
      <c r="N192" s="35"/>
      <c r="O192" s="43"/>
      <c r="P192" s="36"/>
      <c r="Q192" s="36"/>
    </row>
    <row r="193" ht="14.25" customHeight="1">
      <c r="A193" s="42"/>
      <c r="B193" s="47"/>
      <c r="C193" s="78"/>
      <c r="D193" s="26"/>
      <c r="E193" s="26"/>
      <c r="F193" s="59"/>
      <c r="G193" s="60"/>
      <c r="H193" s="38">
        <f t="shared" si="1"/>
        <v>0</v>
      </c>
      <c r="I193" s="39">
        <f t="shared" si="2"/>
        <v>0</v>
      </c>
      <c r="J193" s="40">
        <f t="shared" si="3"/>
        <v>0</v>
      </c>
      <c r="K193" s="41">
        <f t="shared" si="4"/>
        <v>0</v>
      </c>
      <c r="L193" s="40">
        <f t="shared" si="5"/>
        <v>0</v>
      </c>
      <c r="M193" s="41">
        <f t="shared" si="6"/>
        <v>0</v>
      </c>
      <c r="N193" s="35"/>
      <c r="O193" s="43"/>
      <c r="P193" s="36"/>
      <c r="Q193" s="36"/>
    </row>
    <row r="194" ht="14.25" customHeight="1">
      <c r="A194" s="42"/>
      <c r="B194" s="47"/>
      <c r="C194" s="78"/>
      <c r="D194" s="26"/>
      <c r="E194" s="26"/>
      <c r="F194" s="59"/>
      <c r="G194" s="60"/>
      <c r="H194" s="38">
        <f t="shared" si="1"/>
        <v>0</v>
      </c>
      <c r="I194" s="39">
        <f t="shared" si="2"/>
        <v>0</v>
      </c>
      <c r="J194" s="40">
        <f t="shared" si="3"/>
        <v>0</v>
      </c>
      <c r="K194" s="41">
        <f t="shared" si="4"/>
        <v>0</v>
      </c>
      <c r="L194" s="40">
        <f t="shared" si="5"/>
        <v>0</v>
      </c>
      <c r="M194" s="41">
        <f t="shared" si="6"/>
        <v>0</v>
      </c>
      <c r="N194" s="35"/>
      <c r="O194" s="43"/>
      <c r="P194" s="36"/>
      <c r="Q194" s="36"/>
    </row>
    <row r="195" ht="14.25" customHeight="1">
      <c r="A195" s="42"/>
      <c r="B195" s="47"/>
      <c r="C195" s="61"/>
      <c r="D195" s="80"/>
      <c r="E195" s="26"/>
      <c r="F195" s="59"/>
      <c r="G195" s="60"/>
      <c r="H195" s="38">
        <f t="shared" si="1"/>
        <v>0</v>
      </c>
      <c r="I195" s="39">
        <f t="shared" si="2"/>
        <v>0</v>
      </c>
      <c r="J195" s="40">
        <f t="shared" si="3"/>
        <v>0</v>
      </c>
      <c r="K195" s="41">
        <f t="shared" si="4"/>
        <v>0</v>
      </c>
      <c r="L195" s="40">
        <f t="shared" si="5"/>
        <v>0</v>
      </c>
      <c r="M195" s="41">
        <f t="shared" si="6"/>
        <v>0</v>
      </c>
      <c r="N195" s="35"/>
      <c r="O195" s="43"/>
      <c r="P195" s="36"/>
      <c r="Q195" s="36"/>
    </row>
    <row r="196" ht="14.25" customHeight="1">
      <c r="A196" s="42"/>
      <c r="B196" s="47"/>
      <c r="C196" s="61"/>
      <c r="D196" s="80"/>
      <c r="E196" s="26"/>
      <c r="F196" s="59"/>
      <c r="G196" s="60"/>
      <c r="H196" s="38">
        <f t="shared" si="1"/>
        <v>0</v>
      </c>
      <c r="I196" s="39">
        <f t="shared" si="2"/>
        <v>0</v>
      </c>
      <c r="J196" s="40">
        <f t="shared" si="3"/>
        <v>0</v>
      </c>
      <c r="K196" s="41">
        <f t="shared" si="4"/>
        <v>0</v>
      </c>
      <c r="L196" s="40">
        <f t="shared" si="5"/>
        <v>0</v>
      </c>
      <c r="M196" s="41">
        <f t="shared" si="6"/>
        <v>0</v>
      </c>
      <c r="N196" s="35"/>
      <c r="O196" s="43"/>
      <c r="P196" s="36"/>
      <c r="Q196" s="36"/>
    </row>
    <row r="197" ht="14.25" customHeight="1">
      <c r="A197" s="42"/>
      <c r="B197" s="47"/>
      <c r="C197" s="78"/>
      <c r="D197" s="26"/>
      <c r="E197" s="26"/>
      <c r="F197" s="59"/>
      <c r="G197" s="60"/>
      <c r="H197" s="38">
        <f t="shared" si="1"/>
        <v>0</v>
      </c>
      <c r="I197" s="39">
        <f t="shared" si="2"/>
        <v>0</v>
      </c>
      <c r="J197" s="40">
        <f t="shared" si="3"/>
        <v>0</v>
      </c>
      <c r="K197" s="41">
        <f t="shared" si="4"/>
        <v>0</v>
      </c>
      <c r="L197" s="40">
        <f t="shared" si="5"/>
        <v>0</v>
      </c>
      <c r="M197" s="41">
        <f t="shared" si="6"/>
        <v>0</v>
      </c>
      <c r="N197" s="35"/>
      <c r="O197" s="43"/>
      <c r="P197" s="36"/>
      <c r="Q197" s="36"/>
    </row>
    <row r="198" ht="14.25" customHeight="1">
      <c r="A198" s="42"/>
      <c r="B198" s="47"/>
      <c r="C198" s="78"/>
      <c r="D198" s="26"/>
      <c r="E198" s="26"/>
      <c r="F198" s="59"/>
      <c r="G198" s="60"/>
      <c r="H198" s="38">
        <f t="shared" si="1"/>
        <v>0</v>
      </c>
      <c r="I198" s="39">
        <f t="shared" si="2"/>
        <v>0</v>
      </c>
      <c r="J198" s="40">
        <f t="shared" si="3"/>
        <v>0</v>
      </c>
      <c r="K198" s="41">
        <f t="shared" si="4"/>
        <v>0</v>
      </c>
      <c r="L198" s="40">
        <f t="shared" si="5"/>
        <v>0</v>
      </c>
      <c r="M198" s="41">
        <f t="shared" si="6"/>
        <v>0</v>
      </c>
      <c r="N198" s="35"/>
      <c r="O198" s="43"/>
      <c r="P198" s="36"/>
      <c r="Q198" s="36"/>
    </row>
    <row r="199" ht="14.25" customHeight="1">
      <c r="A199" s="42"/>
      <c r="B199" s="47"/>
      <c r="C199" s="78"/>
      <c r="D199" s="26"/>
      <c r="E199" s="26"/>
      <c r="F199" s="59"/>
      <c r="G199" s="60"/>
      <c r="H199" s="38">
        <f t="shared" si="1"/>
        <v>0</v>
      </c>
      <c r="I199" s="39">
        <f t="shared" si="2"/>
        <v>0</v>
      </c>
      <c r="J199" s="40">
        <f t="shared" si="3"/>
        <v>0</v>
      </c>
      <c r="K199" s="41">
        <f t="shared" si="4"/>
        <v>0</v>
      </c>
      <c r="L199" s="40">
        <f t="shared" si="5"/>
        <v>0</v>
      </c>
      <c r="M199" s="41">
        <f t="shared" si="6"/>
        <v>0</v>
      </c>
      <c r="N199" s="35"/>
      <c r="O199" s="43"/>
      <c r="P199" s="36"/>
      <c r="Q199" s="36"/>
    </row>
    <row r="200" ht="14.25" customHeight="1">
      <c r="A200" s="42"/>
      <c r="B200" s="47"/>
      <c r="C200" s="78"/>
      <c r="D200" s="26"/>
      <c r="E200" s="26"/>
      <c r="F200" s="59"/>
      <c r="G200" s="60"/>
      <c r="H200" s="38">
        <f t="shared" si="1"/>
        <v>0</v>
      </c>
      <c r="I200" s="39">
        <f t="shared" si="2"/>
        <v>0</v>
      </c>
      <c r="J200" s="40">
        <f t="shared" si="3"/>
        <v>0</v>
      </c>
      <c r="K200" s="41">
        <f t="shared" si="4"/>
        <v>0</v>
      </c>
      <c r="L200" s="40">
        <f t="shared" si="5"/>
        <v>0</v>
      </c>
      <c r="M200" s="41">
        <f t="shared" si="6"/>
        <v>0</v>
      </c>
      <c r="N200" s="35"/>
      <c r="O200" s="43"/>
      <c r="P200" s="36"/>
      <c r="Q200" s="36"/>
    </row>
    <row r="201" ht="14.25" customHeight="1">
      <c r="A201" s="42"/>
      <c r="B201" s="47"/>
      <c r="C201" s="78"/>
      <c r="D201" s="26"/>
      <c r="E201" s="26"/>
      <c r="F201" s="59"/>
      <c r="G201" s="60"/>
      <c r="H201" s="38">
        <f t="shared" si="1"/>
        <v>0</v>
      </c>
      <c r="I201" s="39">
        <f t="shared" si="2"/>
        <v>0</v>
      </c>
      <c r="J201" s="40">
        <f t="shared" si="3"/>
        <v>0</v>
      </c>
      <c r="K201" s="41">
        <f t="shared" si="4"/>
        <v>0</v>
      </c>
      <c r="L201" s="40">
        <f t="shared" si="5"/>
        <v>0</v>
      </c>
      <c r="M201" s="41">
        <f t="shared" si="6"/>
        <v>0</v>
      </c>
      <c r="N201" s="35"/>
      <c r="O201" s="43"/>
      <c r="P201" s="36"/>
      <c r="Q201" s="36"/>
    </row>
    <row r="202" ht="14.25" customHeight="1">
      <c r="A202" s="42"/>
      <c r="B202" s="47"/>
      <c r="C202" s="61"/>
      <c r="D202" s="26"/>
      <c r="E202" s="26"/>
      <c r="F202" s="62"/>
      <c r="G202" s="60"/>
      <c r="H202" s="38">
        <f t="shared" si="1"/>
        <v>0</v>
      </c>
      <c r="I202" s="39">
        <f t="shared" si="2"/>
        <v>0</v>
      </c>
      <c r="J202" s="40">
        <f t="shared" si="3"/>
        <v>0</v>
      </c>
      <c r="K202" s="41">
        <f t="shared" si="4"/>
        <v>0</v>
      </c>
      <c r="L202" s="40">
        <f t="shared" si="5"/>
        <v>0</v>
      </c>
      <c r="M202" s="41">
        <f t="shared" si="6"/>
        <v>0</v>
      </c>
      <c r="N202" s="35"/>
      <c r="O202" s="43"/>
      <c r="P202" s="36"/>
      <c r="Q202" s="36"/>
    </row>
    <row r="203" ht="14.25" customHeight="1">
      <c r="A203" s="42"/>
      <c r="B203" s="47"/>
      <c r="C203" s="78"/>
      <c r="D203" s="79"/>
      <c r="E203" s="26"/>
      <c r="F203" s="59"/>
      <c r="G203" s="60"/>
      <c r="H203" s="38">
        <f t="shared" si="1"/>
        <v>0</v>
      </c>
      <c r="I203" s="39">
        <f t="shared" si="2"/>
        <v>0</v>
      </c>
      <c r="J203" s="40">
        <f t="shared" si="3"/>
        <v>0</v>
      </c>
      <c r="K203" s="41">
        <f t="shared" si="4"/>
        <v>0</v>
      </c>
      <c r="L203" s="40">
        <f t="shared" si="5"/>
        <v>0</v>
      </c>
      <c r="M203" s="41">
        <f t="shared" si="6"/>
        <v>0</v>
      </c>
      <c r="N203" s="35"/>
      <c r="O203" s="43"/>
      <c r="P203" s="36"/>
      <c r="Q203" s="36"/>
    </row>
    <row r="204" ht="14.25" customHeight="1">
      <c r="A204" s="42"/>
      <c r="B204" s="47"/>
      <c r="C204" s="78"/>
      <c r="D204" s="79"/>
      <c r="E204" s="26"/>
      <c r="F204" s="59"/>
      <c r="G204" s="60"/>
      <c r="H204" s="38">
        <f t="shared" si="1"/>
        <v>0</v>
      </c>
      <c r="I204" s="39">
        <f t="shared" si="2"/>
        <v>0</v>
      </c>
      <c r="J204" s="40">
        <f t="shared" si="3"/>
        <v>0</v>
      </c>
      <c r="K204" s="41">
        <f t="shared" si="4"/>
        <v>0</v>
      </c>
      <c r="L204" s="40">
        <f t="shared" si="5"/>
        <v>0</v>
      </c>
      <c r="M204" s="41">
        <f t="shared" si="6"/>
        <v>0</v>
      </c>
      <c r="N204" s="35"/>
      <c r="O204" s="43"/>
      <c r="P204" s="36"/>
      <c r="Q204" s="36"/>
    </row>
    <row r="205" ht="14.25" customHeight="1">
      <c r="A205" s="42"/>
      <c r="B205" s="47"/>
      <c r="C205" s="78"/>
      <c r="D205" s="80"/>
      <c r="E205" s="68"/>
      <c r="F205" s="59"/>
      <c r="G205" s="60"/>
      <c r="H205" s="38">
        <f t="shared" si="1"/>
        <v>0</v>
      </c>
      <c r="I205" s="39">
        <f t="shared" si="2"/>
        <v>0</v>
      </c>
      <c r="J205" s="40">
        <f t="shared" si="3"/>
        <v>0</v>
      </c>
      <c r="K205" s="41">
        <f t="shared" si="4"/>
        <v>0</v>
      </c>
      <c r="L205" s="40">
        <f t="shared" si="5"/>
        <v>0</v>
      </c>
      <c r="M205" s="41">
        <f t="shared" si="6"/>
        <v>0</v>
      </c>
      <c r="N205" s="35"/>
      <c r="O205" s="43"/>
      <c r="P205" s="36"/>
      <c r="Q205" s="36"/>
    </row>
    <row r="206" ht="14.25" customHeight="1">
      <c r="A206" s="42"/>
      <c r="B206" s="47"/>
      <c r="C206" s="61"/>
      <c r="D206" s="80"/>
      <c r="E206" s="26"/>
      <c r="F206" s="59"/>
      <c r="G206" s="60"/>
      <c r="H206" s="38">
        <f t="shared" si="1"/>
        <v>0</v>
      </c>
      <c r="I206" s="39">
        <f t="shared" si="2"/>
        <v>0</v>
      </c>
      <c r="J206" s="40">
        <f t="shared" si="3"/>
        <v>0</v>
      </c>
      <c r="K206" s="41">
        <f t="shared" si="4"/>
        <v>0</v>
      </c>
      <c r="L206" s="40">
        <f t="shared" si="5"/>
        <v>0</v>
      </c>
      <c r="M206" s="41">
        <f t="shared" si="6"/>
        <v>0</v>
      </c>
      <c r="N206" s="35"/>
      <c r="O206" s="43"/>
      <c r="P206" s="36"/>
      <c r="Q206" s="36"/>
    </row>
    <row r="207" ht="14.25" customHeight="1">
      <c r="A207" s="42"/>
      <c r="B207" s="47"/>
      <c r="C207" s="61"/>
      <c r="D207" s="80"/>
      <c r="E207" s="26"/>
      <c r="F207" s="59"/>
      <c r="G207" s="60"/>
      <c r="H207" s="38">
        <f t="shared" si="1"/>
        <v>0</v>
      </c>
      <c r="I207" s="39">
        <f t="shared" si="2"/>
        <v>0</v>
      </c>
      <c r="J207" s="40">
        <f t="shared" si="3"/>
        <v>0</v>
      </c>
      <c r="K207" s="41">
        <f t="shared" si="4"/>
        <v>0</v>
      </c>
      <c r="L207" s="40">
        <f t="shared" si="5"/>
        <v>0</v>
      </c>
      <c r="M207" s="41">
        <f t="shared" si="6"/>
        <v>0</v>
      </c>
      <c r="N207" s="35"/>
      <c r="O207" s="43"/>
      <c r="P207" s="36"/>
      <c r="Q207" s="36"/>
    </row>
    <row r="208" ht="14.25" customHeight="1">
      <c r="A208" s="42"/>
      <c r="B208" s="47"/>
      <c r="C208" s="81"/>
      <c r="D208" s="64"/>
      <c r="E208" s="26"/>
      <c r="F208" s="82"/>
      <c r="G208" s="60"/>
      <c r="H208" s="38">
        <f t="shared" si="1"/>
        <v>0</v>
      </c>
      <c r="I208" s="39">
        <f t="shared" si="2"/>
        <v>0</v>
      </c>
      <c r="J208" s="40">
        <f t="shared" si="3"/>
        <v>0</v>
      </c>
      <c r="K208" s="41">
        <f t="shared" si="4"/>
        <v>0</v>
      </c>
      <c r="L208" s="40">
        <f t="shared" si="5"/>
        <v>0</v>
      </c>
      <c r="M208" s="41">
        <f t="shared" si="6"/>
        <v>0</v>
      </c>
      <c r="N208" s="35"/>
      <c r="O208" s="43"/>
    </row>
    <row r="209" ht="14.25" customHeight="1">
      <c r="A209" s="42"/>
      <c r="B209" s="47"/>
      <c r="C209" s="81"/>
      <c r="D209" s="64"/>
      <c r="E209" s="26"/>
      <c r="F209" s="82"/>
      <c r="G209" s="60"/>
      <c r="H209" s="38">
        <f t="shared" si="1"/>
        <v>0</v>
      </c>
      <c r="I209" s="39">
        <f t="shared" si="2"/>
        <v>0</v>
      </c>
      <c r="J209" s="40">
        <f t="shared" si="3"/>
        <v>0</v>
      </c>
      <c r="K209" s="41">
        <f t="shared" si="4"/>
        <v>0</v>
      </c>
      <c r="L209" s="40">
        <f t="shared" si="5"/>
        <v>0</v>
      </c>
      <c r="M209" s="41">
        <f t="shared" si="6"/>
        <v>0</v>
      </c>
      <c r="N209" s="35"/>
      <c r="O209" s="43"/>
    </row>
    <row r="210" ht="14.25" customHeight="1">
      <c r="A210" s="42"/>
      <c r="B210" s="47"/>
      <c r="C210" s="81"/>
      <c r="D210" s="64"/>
      <c r="E210" s="26"/>
      <c r="F210" s="82"/>
      <c r="G210" s="60"/>
      <c r="H210" s="38">
        <f t="shared" si="1"/>
        <v>0</v>
      </c>
      <c r="I210" s="39">
        <f t="shared" si="2"/>
        <v>0</v>
      </c>
      <c r="J210" s="40">
        <f t="shared" si="3"/>
        <v>0</v>
      </c>
      <c r="K210" s="41">
        <f t="shared" si="4"/>
        <v>0</v>
      </c>
      <c r="L210" s="40">
        <f t="shared" si="5"/>
        <v>0</v>
      </c>
      <c r="M210" s="41">
        <f t="shared" si="6"/>
        <v>0</v>
      </c>
      <c r="N210" s="35"/>
      <c r="O210" s="43"/>
    </row>
    <row r="211" ht="14.25" customHeight="1">
      <c r="A211" s="42"/>
      <c r="B211" s="47"/>
      <c r="C211" s="81"/>
      <c r="D211" s="64"/>
      <c r="E211" s="26"/>
      <c r="F211" s="82"/>
      <c r="G211" s="60"/>
      <c r="H211" s="38">
        <f t="shared" si="1"/>
        <v>0</v>
      </c>
      <c r="I211" s="39">
        <f t="shared" si="2"/>
        <v>0</v>
      </c>
      <c r="J211" s="40">
        <f t="shared" si="3"/>
        <v>0</v>
      </c>
      <c r="K211" s="41">
        <f t="shared" si="4"/>
        <v>0</v>
      </c>
      <c r="L211" s="40">
        <f t="shared" si="5"/>
        <v>0</v>
      </c>
      <c r="M211" s="41">
        <f t="shared" si="6"/>
        <v>0</v>
      </c>
      <c r="N211" s="35"/>
      <c r="O211" s="43"/>
    </row>
    <row r="212" ht="14.25" customHeight="1">
      <c r="A212" s="42"/>
      <c r="B212" s="47"/>
      <c r="C212" s="81"/>
      <c r="D212" s="64"/>
      <c r="E212" s="26"/>
      <c r="F212" s="82"/>
      <c r="G212" s="60"/>
      <c r="H212" s="38">
        <f t="shared" si="1"/>
        <v>0</v>
      </c>
      <c r="I212" s="39">
        <f t="shared" si="2"/>
        <v>0</v>
      </c>
      <c r="J212" s="40">
        <f t="shared" si="3"/>
        <v>0</v>
      </c>
      <c r="K212" s="41">
        <f t="shared" si="4"/>
        <v>0</v>
      </c>
      <c r="L212" s="40">
        <f t="shared" si="5"/>
        <v>0</v>
      </c>
      <c r="M212" s="41">
        <f t="shared" si="6"/>
        <v>0</v>
      </c>
      <c r="N212" s="35"/>
      <c r="O212" s="43"/>
    </row>
    <row r="213" ht="14.25" customHeight="1">
      <c r="A213" s="42"/>
      <c r="B213" s="47"/>
      <c r="C213" s="81"/>
      <c r="D213" s="64"/>
      <c r="E213" s="26"/>
      <c r="F213" s="82"/>
      <c r="G213" s="60"/>
      <c r="H213" s="38">
        <f t="shared" si="1"/>
        <v>0</v>
      </c>
      <c r="I213" s="39">
        <f t="shared" si="2"/>
        <v>0</v>
      </c>
      <c r="J213" s="40">
        <f t="shared" si="3"/>
        <v>0</v>
      </c>
      <c r="K213" s="41">
        <f t="shared" si="4"/>
        <v>0</v>
      </c>
      <c r="L213" s="40">
        <f t="shared" si="5"/>
        <v>0</v>
      </c>
      <c r="M213" s="41">
        <f t="shared" si="6"/>
        <v>0</v>
      </c>
      <c r="N213" s="35"/>
      <c r="O213" s="43"/>
    </row>
    <row r="214" ht="14.25" customHeight="1">
      <c r="A214" s="42"/>
      <c r="B214" s="47"/>
      <c r="C214" s="81"/>
      <c r="D214" s="64"/>
      <c r="E214" s="26"/>
      <c r="F214" s="82"/>
      <c r="G214" s="60"/>
      <c r="H214" s="38">
        <f t="shared" si="1"/>
        <v>0</v>
      </c>
      <c r="I214" s="39">
        <f t="shared" si="2"/>
        <v>0</v>
      </c>
      <c r="J214" s="40">
        <f t="shared" si="3"/>
        <v>0</v>
      </c>
      <c r="K214" s="41">
        <f t="shared" si="4"/>
        <v>0</v>
      </c>
      <c r="L214" s="40">
        <f t="shared" si="5"/>
        <v>0</v>
      </c>
      <c r="M214" s="41">
        <f t="shared" si="6"/>
        <v>0</v>
      </c>
      <c r="N214" s="35"/>
      <c r="O214" s="43"/>
    </row>
    <row r="215" ht="14.25" customHeight="1">
      <c r="A215" s="42"/>
      <c r="B215" s="47"/>
      <c r="C215" s="81"/>
      <c r="D215" s="64"/>
      <c r="E215" s="26"/>
      <c r="F215" s="82"/>
      <c r="G215" s="60"/>
      <c r="H215" s="38">
        <f t="shared" si="1"/>
        <v>0</v>
      </c>
      <c r="I215" s="39">
        <f t="shared" si="2"/>
        <v>0</v>
      </c>
      <c r="J215" s="40">
        <f t="shared" si="3"/>
        <v>0</v>
      </c>
      <c r="K215" s="41">
        <f t="shared" si="4"/>
        <v>0</v>
      </c>
      <c r="L215" s="40">
        <f t="shared" si="5"/>
        <v>0</v>
      </c>
      <c r="M215" s="41">
        <f t="shared" si="6"/>
        <v>0</v>
      </c>
      <c r="N215" s="35"/>
      <c r="O215" s="43"/>
    </row>
    <row r="216" ht="14.25" customHeight="1">
      <c r="A216" s="42"/>
      <c r="B216" s="47"/>
      <c r="C216" s="81"/>
      <c r="D216" s="64"/>
      <c r="E216" s="26"/>
      <c r="F216" s="82"/>
      <c r="G216" s="60"/>
      <c r="H216" s="38">
        <f t="shared" si="1"/>
        <v>0</v>
      </c>
      <c r="I216" s="39">
        <f t="shared" si="2"/>
        <v>0</v>
      </c>
      <c r="J216" s="40">
        <f t="shared" si="3"/>
        <v>0</v>
      </c>
      <c r="K216" s="41">
        <f t="shared" si="4"/>
        <v>0</v>
      </c>
      <c r="L216" s="40">
        <f t="shared" si="5"/>
        <v>0</v>
      </c>
      <c r="M216" s="41">
        <f t="shared" si="6"/>
        <v>0</v>
      </c>
      <c r="N216" s="35"/>
      <c r="O216" s="43"/>
    </row>
    <row r="217" ht="14.25" customHeight="1">
      <c r="A217" s="42"/>
      <c r="B217" s="47"/>
      <c r="C217" s="81"/>
      <c r="D217" s="64"/>
      <c r="E217" s="26"/>
      <c r="F217" s="82"/>
      <c r="G217" s="60"/>
      <c r="H217" s="38">
        <f t="shared" si="1"/>
        <v>0</v>
      </c>
      <c r="I217" s="39">
        <f t="shared" si="2"/>
        <v>0</v>
      </c>
      <c r="J217" s="40">
        <f t="shared" si="3"/>
        <v>0</v>
      </c>
      <c r="K217" s="41">
        <f t="shared" si="4"/>
        <v>0</v>
      </c>
      <c r="L217" s="40">
        <f t="shared" si="5"/>
        <v>0</v>
      </c>
      <c r="M217" s="41">
        <f t="shared" si="6"/>
        <v>0</v>
      </c>
      <c r="N217" s="35"/>
      <c r="O217" s="43"/>
    </row>
    <row r="218" ht="14.25" customHeight="1">
      <c r="A218" s="42"/>
      <c r="B218" s="47"/>
      <c r="C218" s="81"/>
      <c r="D218" s="64"/>
      <c r="E218" s="26"/>
      <c r="F218" s="82"/>
      <c r="G218" s="60"/>
      <c r="H218" s="38">
        <f t="shared" si="1"/>
        <v>0</v>
      </c>
      <c r="I218" s="39">
        <f t="shared" si="2"/>
        <v>0</v>
      </c>
      <c r="J218" s="40">
        <f t="shared" si="3"/>
        <v>0</v>
      </c>
      <c r="K218" s="41">
        <f t="shared" si="4"/>
        <v>0</v>
      </c>
      <c r="L218" s="40">
        <f t="shared" si="5"/>
        <v>0</v>
      </c>
      <c r="M218" s="41">
        <f t="shared" si="6"/>
        <v>0</v>
      </c>
      <c r="N218" s="35"/>
      <c r="O218" s="43"/>
    </row>
    <row r="219" ht="14.25" customHeight="1">
      <c r="A219" s="42"/>
      <c r="B219" s="47"/>
      <c r="C219" s="83"/>
      <c r="D219" s="64"/>
      <c r="E219" s="26"/>
      <c r="F219" s="74"/>
      <c r="G219" s="60"/>
      <c r="H219" s="38">
        <f t="shared" si="1"/>
        <v>0</v>
      </c>
      <c r="I219" s="39">
        <f t="shared" si="2"/>
        <v>0</v>
      </c>
      <c r="J219" s="40">
        <f t="shared" si="3"/>
        <v>0</v>
      </c>
      <c r="K219" s="41">
        <f t="shared" si="4"/>
        <v>0</v>
      </c>
      <c r="L219" s="40">
        <f t="shared" si="5"/>
        <v>0</v>
      </c>
      <c r="M219" s="41">
        <f t="shared" si="6"/>
        <v>0</v>
      </c>
      <c r="N219" s="35"/>
      <c r="O219" s="43"/>
    </row>
    <row r="220" ht="14.25" customHeight="1">
      <c r="A220" s="42"/>
      <c r="B220" s="47"/>
      <c r="C220" s="61"/>
      <c r="D220" s="64"/>
      <c r="E220" s="26"/>
      <c r="F220" s="82"/>
      <c r="G220" s="60"/>
      <c r="H220" s="38">
        <f t="shared" si="1"/>
        <v>0</v>
      </c>
      <c r="I220" s="39">
        <f t="shared" si="2"/>
        <v>0</v>
      </c>
      <c r="J220" s="40">
        <f t="shared" si="3"/>
        <v>0</v>
      </c>
      <c r="K220" s="41">
        <f t="shared" si="4"/>
        <v>0</v>
      </c>
      <c r="L220" s="40">
        <f t="shared" si="5"/>
        <v>0</v>
      </c>
      <c r="M220" s="41">
        <f t="shared" si="6"/>
        <v>0</v>
      </c>
      <c r="N220" s="35"/>
      <c r="O220" s="43"/>
    </row>
    <row r="221" ht="14.25" customHeight="1">
      <c r="A221" s="42"/>
      <c r="B221" s="47"/>
      <c r="C221" s="61"/>
      <c r="D221" s="64"/>
      <c r="E221" s="64"/>
      <c r="F221" s="82"/>
      <c r="G221" s="60"/>
      <c r="H221" s="38">
        <f t="shared" si="1"/>
        <v>0</v>
      </c>
      <c r="I221" s="39">
        <f t="shared" si="2"/>
        <v>0</v>
      </c>
      <c r="J221" s="40">
        <f t="shared" si="3"/>
        <v>0</v>
      </c>
      <c r="K221" s="41">
        <f t="shared" si="4"/>
        <v>0</v>
      </c>
      <c r="L221" s="40">
        <f t="shared" si="5"/>
        <v>0</v>
      </c>
      <c r="M221" s="41">
        <f t="shared" si="6"/>
        <v>0</v>
      </c>
      <c r="N221" s="35"/>
      <c r="O221" s="43"/>
    </row>
    <row r="222" ht="14.25" customHeight="1">
      <c r="A222" s="42"/>
      <c r="B222" s="47"/>
      <c r="C222" s="61"/>
      <c r="D222" s="64"/>
      <c r="E222" s="64"/>
      <c r="F222" s="82"/>
      <c r="G222" s="60"/>
      <c r="H222" s="38">
        <f t="shared" si="1"/>
        <v>0</v>
      </c>
      <c r="I222" s="39">
        <f t="shared" si="2"/>
        <v>0</v>
      </c>
      <c r="J222" s="40">
        <f t="shared" si="3"/>
        <v>0</v>
      </c>
      <c r="K222" s="41">
        <f t="shared" si="4"/>
        <v>0</v>
      </c>
      <c r="L222" s="40">
        <f t="shared" si="5"/>
        <v>0</v>
      </c>
      <c r="M222" s="41">
        <f t="shared" si="6"/>
        <v>0</v>
      </c>
      <c r="N222" s="35"/>
      <c r="O222" s="43"/>
    </row>
    <row r="223" ht="14.25" customHeight="1">
      <c r="A223" s="42"/>
      <c r="B223" s="47"/>
      <c r="C223" s="61"/>
      <c r="D223" s="64"/>
      <c r="E223" s="64"/>
      <c r="F223" s="82"/>
      <c r="G223" s="60"/>
      <c r="H223" s="38">
        <f t="shared" si="1"/>
        <v>0</v>
      </c>
      <c r="I223" s="39">
        <f t="shared" si="2"/>
        <v>0</v>
      </c>
      <c r="J223" s="40">
        <f t="shared" si="3"/>
        <v>0</v>
      </c>
      <c r="K223" s="41">
        <f t="shared" si="4"/>
        <v>0</v>
      </c>
      <c r="L223" s="40">
        <f t="shared" si="5"/>
        <v>0</v>
      </c>
      <c r="M223" s="41">
        <f t="shared" si="6"/>
        <v>0</v>
      </c>
      <c r="N223" s="35"/>
      <c r="O223" s="43"/>
    </row>
    <row r="224" ht="14.25" customHeight="1">
      <c r="A224" s="42"/>
      <c r="B224" s="47"/>
      <c r="C224" s="61"/>
      <c r="D224" s="64"/>
      <c r="E224" s="64"/>
      <c r="F224" s="82"/>
      <c r="G224" s="60"/>
      <c r="H224" s="38">
        <f t="shared" si="1"/>
        <v>0</v>
      </c>
      <c r="I224" s="39">
        <f t="shared" si="2"/>
        <v>0</v>
      </c>
      <c r="J224" s="40">
        <f t="shared" si="3"/>
        <v>0</v>
      </c>
      <c r="K224" s="41">
        <f t="shared" si="4"/>
        <v>0</v>
      </c>
      <c r="L224" s="40">
        <f t="shared" si="5"/>
        <v>0</v>
      </c>
      <c r="M224" s="41">
        <f t="shared" si="6"/>
        <v>0</v>
      </c>
      <c r="N224" s="35"/>
      <c r="O224" s="43"/>
    </row>
    <row r="225" ht="14.25" customHeight="1">
      <c r="A225" s="42"/>
      <c r="B225" s="47"/>
      <c r="C225" s="65"/>
      <c r="D225" s="71"/>
      <c r="E225" s="64"/>
      <c r="F225" s="74"/>
      <c r="G225" s="60"/>
      <c r="H225" s="38">
        <f t="shared" si="1"/>
        <v>0</v>
      </c>
      <c r="I225" s="39">
        <f t="shared" si="2"/>
        <v>0</v>
      </c>
      <c r="J225" s="40">
        <f t="shared" si="3"/>
        <v>0</v>
      </c>
      <c r="K225" s="41">
        <f t="shared" si="4"/>
        <v>0</v>
      </c>
      <c r="L225" s="40">
        <f t="shared" si="5"/>
        <v>0</v>
      </c>
      <c r="M225" s="41">
        <f t="shared" si="6"/>
        <v>0</v>
      </c>
      <c r="N225" s="35"/>
      <c r="O225" s="43"/>
    </row>
    <row r="226" ht="14.25" customHeight="1">
      <c r="A226" s="42"/>
      <c r="B226" s="47"/>
      <c r="C226" s="83"/>
      <c r="D226" s="71"/>
      <c r="E226" s="64"/>
      <c r="F226" s="74"/>
      <c r="G226" s="60"/>
      <c r="H226" s="38">
        <f t="shared" si="1"/>
        <v>0</v>
      </c>
      <c r="I226" s="39">
        <f t="shared" si="2"/>
        <v>0</v>
      </c>
      <c r="J226" s="40">
        <f t="shared" si="3"/>
        <v>0</v>
      </c>
      <c r="K226" s="41">
        <f t="shared" si="4"/>
        <v>0</v>
      </c>
      <c r="L226" s="40">
        <f t="shared" si="5"/>
        <v>0</v>
      </c>
      <c r="M226" s="41">
        <f t="shared" si="6"/>
        <v>0</v>
      </c>
      <c r="N226" s="35"/>
      <c r="O226" s="43"/>
    </row>
    <row r="227" ht="14.25" customHeight="1">
      <c r="A227" s="42"/>
      <c r="B227" s="47"/>
      <c r="C227" s="83"/>
      <c r="D227" s="71"/>
      <c r="E227" s="71"/>
      <c r="F227" s="74"/>
      <c r="G227" s="60"/>
      <c r="H227" s="38">
        <f t="shared" si="1"/>
        <v>0</v>
      </c>
      <c r="I227" s="39">
        <f t="shared" si="2"/>
        <v>0</v>
      </c>
      <c r="J227" s="40">
        <f t="shared" si="3"/>
        <v>0</v>
      </c>
      <c r="K227" s="41">
        <f t="shared" si="4"/>
        <v>0</v>
      </c>
      <c r="L227" s="40">
        <f t="shared" si="5"/>
        <v>0</v>
      </c>
      <c r="M227" s="41">
        <f t="shared" si="6"/>
        <v>0</v>
      </c>
      <c r="N227" s="35"/>
      <c r="O227" s="43"/>
    </row>
    <row r="228" ht="14.25" customHeight="1">
      <c r="A228" s="42"/>
      <c r="B228" s="47"/>
      <c r="C228" s="81"/>
      <c r="D228" s="71"/>
      <c r="E228" s="64"/>
      <c r="F228" s="82"/>
      <c r="G228" s="60"/>
      <c r="H228" s="38">
        <f t="shared" si="1"/>
        <v>0</v>
      </c>
      <c r="I228" s="39">
        <f t="shared" si="2"/>
        <v>0</v>
      </c>
      <c r="J228" s="40">
        <f t="shared" si="3"/>
        <v>0</v>
      </c>
      <c r="K228" s="41">
        <f t="shared" si="4"/>
        <v>0</v>
      </c>
      <c r="L228" s="40">
        <f t="shared" si="5"/>
        <v>0</v>
      </c>
      <c r="M228" s="41">
        <f t="shared" si="6"/>
        <v>0</v>
      </c>
      <c r="N228" s="35"/>
      <c r="O228" s="43"/>
    </row>
    <row r="229" ht="14.25" customHeight="1">
      <c r="A229" s="42"/>
      <c r="B229" s="47"/>
      <c r="C229" s="65"/>
      <c r="D229" s="71"/>
      <c r="E229" s="64"/>
      <c r="F229" s="74"/>
      <c r="G229" s="60"/>
      <c r="H229" s="38">
        <f t="shared" si="1"/>
        <v>0</v>
      </c>
      <c r="I229" s="39">
        <f t="shared" si="2"/>
        <v>0</v>
      </c>
      <c r="J229" s="40">
        <f t="shared" si="3"/>
        <v>0</v>
      </c>
      <c r="K229" s="41">
        <f t="shared" si="4"/>
        <v>0</v>
      </c>
      <c r="L229" s="40">
        <f t="shared" si="5"/>
        <v>0</v>
      </c>
      <c r="M229" s="41">
        <f t="shared" si="6"/>
        <v>0</v>
      </c>
      <c r="N229" s="35"/>
      <c r="O229" s="43"/>
    </row>
    <row r="230" ht="14.25" customHeight="1">
      <c r="A230" s="42"/>
      <c r="B230" s="47"/>
      <c r="C230" s="83"/>
      <c r="D230" s="71"/>
      <c r="E230" s="64"/>
      <c r="F230" s="82"/>
      <c r="G230" s="60"/>
      <c r="H230" s="38">
        <f t="shared" si="1"/>
        <v>0</v>
      </c>
      <c r="I230" s="39">
        <f t="shared" si="2"/>
        <v>0</v>
      </c>
      <c r="J230" s="40">
        <f t="shared" si="3"/>
        <v>0</v>
      </c>
      <c r="K230" s="41">
        <f t="shared" si="4"/>
        <v>0</v>
      </c>
      <c r="L230" s="40">
        <f t="shared" si="5"/>
        <v>0</v>
      </c>
      <c r="M230" s="41">
        <f t="shared" si="6"/>
        <v>0</v>
      </c>
      <c r="N230" s="35"/>
      <c r="O230" s="43"/>
    </row>
    <row r="231" ht="14.25" customHeight="1">
      <c r="A231" s="42"/>
      <c r="B231" s="47"/>
      <c r="C231" s="83"/>
      <c r="D231" s="71"/>
      <c r="E231" s="64"/>
      <c r="F231" s="74"/>
      <c r="G231" s="60"/>
      <c r="H231" s="38">
        <f t="shared" si="1"/>
        <v>0</v>
      </c>
      <c r="I231" s="39">
        <f t="shared" si="2"/>
        <v>0</v>
      </c>
      <c r="J231" s="40">
        <f t="shared" si="3"/>
        <v>0</v>
      </c>
      <c r="K231" s="41">
        <f t="shared" si="4"/>
        <v>0</v>
      </c>
      <c r="L231" s="40">
        <f t="shared" si="5"/>
        <v>0</v>
      </c>
      <c r="M231" s="41">
        <f t="shared" si="6"/>
        <v>0</v>
      </c>
      <c r="N231" s="35"/>
      <c r="O231" s="43"/>
    </row>
    <row r="232" ht="14.25" customHeight="1">
      <c r="A232" s="42"/>
      <c r="B232" s="47"/>
      <c r="C232" s="61"/>
      <c r="D232" s="71"/>
      <c r="E232" s="64"/>
      <c r="F232" s="59"/>
      <c r="G232" s="60"/>
      <c r="H232" s="38">
        <f t="shared" si="1"/>
        <v>0</v>
      </c>
      <c r="I232" s="39">
        <f t="shared" si="2"/>
        <v>0</v>
      </c>
      <c r="J232" s="40">
        <f t="shared" si="3"/>
        <v>0</v>
      </c>
      <c r="K232" s="41">
        <f t="shared" si="4"/>
        <v>0</v>
      </c>
      <c r="L232" s="40">
        <f t="shared" si="5"/>
        <v>0</v>
      </c>
      <c r="M232" s="41">
        <f t="shared" si="6"/>
        <v>0</v>
      </c>
      <c r="N232" s="35"/>
      <c r="O232" s="43"/>
    </row>
    <row r="233" ht="14.25" customHeight="1">
      <c r="A233" s="42"/>
      <c r="B233" s="47"/>
      <c r="C233" s="61"/>
      <c r="D233" s="71"/>
      <c r="E233" s="64"/>
      <c r="F233" s="74"/>
      <c r="G233" s="60"/>
      <c r="H233" s="38">
        <f t="shared" si="1"/>
        <v>0</v>
      </c>
      <c r="I233" s="39">
        <f t="shared" si="2"/>
        <v>0</v>
      </c>
      <c r="J233" s="40">
        <f t="shared" si="3"/>
        <v>0</v>
      </c>
      <c r="K233" s="41">
        <f t="shared" si="4"/>
        <v>0</v>
      </c>
      <c r="L233" s="40">
        <f t="shared" si="5"/>
        <v>0</v>
      </c>
      <c r="M233" s="41">
        <f t="shared" si="6"/>
        <v>0</v>
      </c>
      <c r="N233" s="35"/>
      <c r="O233" s="43"/>
    </row>
    <row r="234" ht="14.25" customHeight="1">
      <c r="A234" s="42"/>
      <c r="B234" s="47"/>
      <c r="C234" s="83"/>
      <c r="D234" s="71"/>
      <c r="E234" s="64"/>
      <c r="F234" s="82"/>
      <c r="G234" s="60"/>
      <c r="H234" s="38">
        <f t="shared" si="1"/>
        <v>0</v>
      </c>
      <c r="I234" s="39">
        <f t="shared" si="2"/>
        <v>0</v>
      </c>
      <c r="J234" s="40">
        <f t="shared" si="3"/>
        <v>0</v>
      </c>
      <c r="K234" s="41">
        <f t="shared" si="4"/>
        <v>0</v>
      </c>
      <c r="L234" s="40">
        <f t="shared" si="5"/>
        <v>0</v>
      </c>
      <c r="M234" s="41">
        <f t="shared" si="6"/>
        <v>0</v>
      </c>
      <c r="N234" s="35"/>
      <c r="O234" s="43"/>
    </row>
    <row r="235" ht="14.25" customHeight="1">
      <c r="A235" s="42"/>
      <c r="B235" s="47"/>
      <c r="C235" s="61"/>
      <c r="D235" s="64"/>
      <c r="E235" s="64"/>
      <c r="F235" s="82"/>
      <c r="G235" s="60"/>
      <c r="H235" s="38">
        <f t="shared" si="1"/>
        <v>0</v>
      </c>
      <c r="I235" s="39">
        <f t="shared" si="2"/>
        <v>0</v>
      </c>
      <c r="J235" s="40">
        <f t="shared" si="3"/>
        <v>0</v>
      </c>
      <c r="K235" s="41">
        <f t="shared" si="4"/>
        <v>0</v>
      </c>
      <c r="L235" s="40">
        <f t="shared" si="5"/>
        <v>0</v>
      </c>
      <c r="M235" s="41">
        <f t="shared" si="6"/>
        <v>0</v>
      </c>
      <c r="N235" s="35"/>
      <c r="O235" s="43"/>
    </row>
    <row r="236" ht="14.25" customHeight="1">
      <c r="A236" s="42"/>
      <c r="B236" s="47"/>
      <c r="C236" s="61"/>
      <c r="D236" s="64"/>
      <c r="E236" s="64"/>
      <c r="F236" s="82"/>
      <c r="G236" s="60"/>
      <c r="H236" s="38">
        <f t="shared" si="1"/>
        <v>0</v>
      </c>
      <c r="I236" s="39">
        <f t="shared" si="2"/>
        <v>0</v>
      </c>
      <c r="J236" s="40">
        <f t="shared" si="3"/>
        <v>0</v>
      </c>
      <c r="K236" s="41">
        <f t="shared" si="4"/>
        <v>0</v>
      </c>
      <c r="L236" s="40">
        <f t="shared" si="5"/>
        <v>0</v>
      </c>
      <c r="M236" s="41">
        <f t="shared" si="6"/>
        <v>0</v>
      </c>
      <c r="N236" s="35"/>
      <c r="O236" s="43"/>
    </row>
    <row r="237" ht="14.25" customHeight="1">
      <c r="A237" s="42"/>
      <c r="B237" s="47"/>
      <c r="C237" s="61"/>
      <c r="D237" s="64"/>
      <c r="E237" s="64"/>
      <c r="F237" s="82"/>
      <c r="G237" s="60"/>
      <c r="H237" s="38">
        <f t="shared" si="1"/>
        <v>0</v>
      </c>
      <c r="I237" s="39">
        <f t="shared" si="2"/>
        <v>0</v>
      </c>
      <c r="J237" s="40">
        <f t="shared" si="3"/>
        <v>0</v>
      </c>
      <c r="K237" s="41">
        <f t="shared" si="4"/>
        <v>0</v>
      </c>
      <c r="L237" s="40">
        <f t="shared" si="5"/>
        <v>0</v>
      </c>
      <c r="M237" s="41">
        <f t="shared" si="6"/>
        <v>0</v>
      </c>
      <c r="N237" s="35"/>
      <c r="O237" s="43"/>
    </row>
    <row r="238" ht="14.25" customHeight="1">
      <c r="A238" s="42"/>
      <c r="B238" s="47"/>
      <c r="C238" s="66"/>
      <c r="D238" s="71"/>
      <c r="E238" s="73"/>
      <c r="F238" s="84"/>
      <c r="G238" s="60"/>
      <c r="H238" s="38">
        <f t="shared" si="1"/>
        <v>0</v>
      </c>
      <c r="I238" s="39">
        <f t="shared" si="2"/>
        <v>0</v>
      </c>
      <c r="J238" s="40">
        <f t="shared" si="3"/>
        <v>0</v>
      </c>
      <c r="K238" s="41">
        <f t="shared" si="4"/>
        <v>0</v>
      </c>
      <c r="L238" s="40">
        <f t="shared" si="5"/>
        <v>0</v>
      </c>
      <c r="M238" s="41">
        <f t="shared" si="6"/>
        <v>0</v>
      </c>
      <c r="N238" s="35"/>
      <c r="O238" s="43"/>
    </row>
    <row r="239" ht="14.25" customHeight="1">
      <c r="A239" s="42"/>
      <c r="B239" s="47"/>
      <c r="C239" s="66"/>
      <c r="D239" s="71"/>
      <c r="E239" s="73"/>
      <c r="F239" s="84"/>
      <c r="G239" s="60"/>
      <c r="H239" s="38">
        <f t="shared" si="1"/>
        <v>0</v>
      </c>
      <c r="I239" s="39">
        <f t="shared" si="2"/>
        <v>0</v>
      </c>
      <c r="J239" s="40">
        <f t="shared" si="3"/>
        <v>0</v>
      </c>
      <c r="K239" s="41">
        <f t="shared" si="4"/>
        <v>0</v>
      </c>
      <c r="L239" s="40">
        <f t="shared" si="5"/>
        <v>0</v>
      </c>
      <c r="M239" s="41">
        <f t="shared" si="6"/>
        <v>0</v>
      </c>
      <c r="N239" s="35"/>
      <c r="O239" s="43"/>
    </row>
    <row r="240" ht="14.25" customHeight="1">
      <c r="A240" s="42"/>
      <c r="B240" s="47"/>
      <c r="C240" s="66"/>
      <c r="D240" s="71"/>
      <c r="E240" s="73"/>
      <c r="F240" s="84"/>
      <c r="G240" s="60"/>
      <c r="H240" s="38">
        <f t="shared" si="1"/>
        <v>0</v>
      </c>
      <c r="I240" s="39">
        <f t="shared" si="2"/>
        <v>0</v>
      </c>
      <c r="J240" s="40">
        <f t="shared" si="3"/>
        <v>0</v>
      </c>
      <c r="K240" s="41">
        <f t="shared" si="4"/>
        <v>0</v>
      </c>
      <c r="L240" s="40">
        <f t="shared" si="5"/>
        <v>0</v>
      </c>
      <c r="M240" s="41">
        <f t="shared" si="6"/>
        <v>0</v>
      </c>
      <c r="N240" s="35"/>
      <c r="O240" s="43"/>
    </row>
    <row r="241" ht="14.25" customHeight="1">
      <c r="A241" s="42"/>
      <c r="B241" s="47"/>
      <c r="C241" s="66"/>
      <c r="D241" s="71"/>
      <c r="E241" s="73"/>
      <c r="F241" s="84"/>
      <c r="G241" s="60"/>
      <c r="H241" s="38">
        <f t="shared" si="1"/>
        <v>0</v>
      </c>
      <c r="I241" s="39">
        <f t="shared" si="2"/>
        <v>0</v>
      </c>
      <c r="J241" s="40">
        <f t="shared" si="3"/>
        <v>0</v>
      </c>
      <c r="K241" s="41">
        <f t="shared" si="4"/>
        <v>0</v>
      </c>
      <c r="L241" s="40">
        <f t="shared" si="5"/>
        <v>0</v>
      </c>
      <c r="M241" s="41">
        <f t="shared" si="6"/>
        <v>0</v>
      </c>
      <c r="N241" s="35"/>
      <c r="O241" s="43"/>
    </row>
    <row r="242" ht="14.25" customHeight="1">
      <c r="A242" s="42"/>
      <c r="B242" s="47"/>
      <c r="C242" s="66"/>
      <c r="D242" s="71"/>
      <c r="E242" s="73"/>
      <c r="F242" s="84"/>
      <c r="G242" s="60"/>
      <c r="H242" s="38">
        <f t="shared" si="1"/>
        <v>0</v>
      </c>
      <c r="I242" s="39">
        <f t="shared" si="2"/>
        <v>0</v>
      </c>
      <c r="J242" s="40">
        <f t="shared" si="3"/>
        <v>0</v>
      </c>
      <c r="K242" s="41">
        <f t="shared" si="4"/>
        <v>0</v>
      </c>
      <c r="L242" s="40">
        <f t="shared" si="5"/>
        <v>0</v>
      </c>
      <c r="M242" s="41">
        <f t="shared" si="6"/>
        <v>0</v>
      </c>
      <c r="N242" s="35"/>
      <c r="O242" s="43"/>
    </row>
    <row r="243" ht="14.25" customHeight="1">
      <c r="A243" s="42"/>
      <c r="B243" s="47"/>
      <c r="C243" s="66"/>
      <c r="D243" s="71"/>
      <c r="E243" s="73"/>
      <c r="F243" s="84"/>
      <c r="G243" s="60"/>
      <c r="H243" s="38">
        <f t="shared" si="1"/>
        <v>0</v>
      </c>
      <c r="I243" s="39">
        <f t="shared" si="2"/>
        <v>0</v>
      </c>
      <c r="J243" s="40">
        <f t="shared" si="3"/>
        <v>0</v>
      </c>
      <c r="K243" s="41">
        <f t="shared" si="4"/>
        <v>0</v>
      </c>
      <c r="L243" s="40">
        <f t="shared" si="5"/>
        <v>0</v>
      </c>
      <c r="M243" s="41">
        <f t="shared" si="6"/>
        <v>0</v>
      </c>
      <c r="N243" s="35"/>
      <c r="O243" s="43"/>
    </row>
    <row r="244" ht="14.25" customHeight="1">
      <c r="A244" s="42"/>
      <c r="B244" s="47"/>
      <c r="C244" s="66"/>
      <c r="D244" s="71"/>
      <c r="E244" s="73"/>
      <c r="F244" s="84"/>
      <c r="G244" s="60"/>
      <c r="H244" s="38">
        <f t="shared" si="1"/>
        <v>0</v>
      </c>
      <c r="I244" s="39">
        <f t="shared" si="2"/>
        <v>0</v>
      </c>
      <c r="J244" s="40">
        <f t="shared" si="3"/>
        <v>0</v>
      </c>
      <c r="K244" s="41">
        <f t="shared" si="4"/>
        <v>0</v>
      </c>
      <c r="L244" s="40">
        <f t="shared" si="5"/>
        <v>0</v>
      </c>
      <c r="M244" s="41">
        <f t="shared" si="6"/>
        <v>0</v>
      </c>
      <c r="N244" s="35"/>
      <c r="O244" s="43"/>
    </row>
    <row r="245" ht="14.25" customHeight="1">
      <c r="A245" s="42"/>
      <c r="B245" s="47"/>
      <c r="C245" s="65"/>
      <c r="D245" s="71"/>
      <c r="E245" s="73"/>
      <c r="F245" s="84"/>
      <c r="G245" s="60"/>
      <c r="H245" s="38">
        <f t="shared" si="1"/>
        <v>0</v>
      </c>
      <c r="I245" s="39">
        <f t="shared" si="2"/>
        <v>0</v>
      </c>
      <c r="J245" s="40">
        <f t="shared" si="3"/>
        <v>0</v>
      </c>
      <c r="K245" s="41">
        <f t="shared" si="4"/>
        <v>0</v>
      </c>
      <c r="L245" s="40">
        <f t="shared" si="5"/>
        <v>0</v>
      </c>
      <c r="M245" s="41">
        <f t="shared" si="6"/>
        <v>0</v>
      </c>
      <c r="N245" s="35"/>
      <c r="O245" s="43"/>
    </row>
    <row r="246" ht="14.25" customHeight="1">
      <c r="A246" s="42"/>
      <c r="B246" s="47"/>
      <c r="C246" s="61"/>
      <c r="D246" s="71"/>
      <c r="E246" s="73"/>
      <c r="F246" s="85"/>
      <c r="G246" s="60"/>
      <c r="H246" s="38">
        <f t="shared" si="1"/>
        <v>0</v>
      </c>
      <c r="I246" s="39">
        <f t="shared" si="2"/>
        <v>0</v>
      </c>
      <c r="J246" s="40">
        <f t="shared" si="3"/>
        <v>0</v>
      </c>
      <c r="K246" s="41">
        <f t="shared" si="4"/>
        <v>0</v>
      </c>
      <c r="L246" s="40">
        <f t="shared" si="5"/>
        <v>0</v>
      </c>
      <c r="M246" s="41">
        <f t="shared" si="6"/>
        <v>0</v>
      </c>
      <c r="N246" s="35"/>
      <c r="O246" s="43"/>
    </row>
    <row r="247" ht="14.25" customHeight="1">
      <c r="A247" s="42"/>
      <c r="B247" s="47"/>
      <c r="C247" s="61"/>
      <c r="D247" s="71"/>
      <c r="E247" s="73"/>
      <c r="F247" s="85"/>
      <c r="G247" s="60"/>
      <c r="H247" s="38">
        <f t="shared" si="1"/>
        <v>0</v>
      </c>
      <c r="I247" s="39">
        <f t="shared" si="2"/>
        <v>0</v>
      </c>
      <c r="J247" s="40">
        <f t="shared" si="3"/>
        <v>0</v>
      </c>
      <c r="K247" s="41">
        <f t="shared" si="4"/>
        <v>0</v>
      </c>
      <c r="L247" s="40">
        <f t="shared" si="5"/>
        <v>0</v>
      </c>
      <c r="M247" s="41">
        <f t="shared" si="6"/>
        <v>0</v>
      </c>
      <c r="N247" s="35"/>
      <c r="O247" s="43"/>
    </row>
    <row r="248" ht="14.25" customHeight="1">
      <c r="A248" s="42"/>
      <c r="B248" s="47"/>
      <c r="C248" s="61"/>
      <c r="D248" s="71"/>
      <c r="E248" s="73"/>
      <c r="F248" s="85"/>
      <c r="G248" s="60"/>
      <c r="H248" s="38">
        <f t="shared" si="1"/>
        <v>0</v>
      </c>
      <c r="I248" s="39">
        <f t="shared" si="2"/>
        <v>0</v>
      </c>
      <c r="J248" s="40">
        <f t="shared" si="3"/>
        <v>0</v>
      </c>
      <c r="K248" s="41">
        <f t="shared" si="4"/>
        <v>0</v>
      </c>
      <c r="L248" s="40">
        <f t="shared" si="5"/>
        <v>0</v>
      </c>
      <c r="M248" s="41">
        <f t="shared" si="6"/>
        <v>0</v>
      </c>
      <c r="N248" s="35"/>
      <c r="O248" s="43"/>
    </row>
    <row r="249" ht="14.25" customHeight="1">
      <c r="A249" s="42"/>
      <c r="B249" s="47"/>
      <c r="C249" s="61"/>
      <c r="D249" s="26"/>
      <c r="E249" s="73"/>
      <c r="F249" s="85"/>
      <c r="G249" s="60"/>
      <c r="H249" s="38">
        <f t="shared" si="1"/>
        <v>0</v>
      </c>
      <c r="I249" s="39">
        <f t="shared" si="2"/>
        <v>0</v>
      </c>
      <c r="J249" s="40">
        <f t="shared" si="3"/>
        <v>0</v>
      </c>
      <c r="K249" s="41">
        <f t="shared" si="4"/>
        <v>0</v>
      </c>
      <c r="L249" s="40">
        <f t="shared" si="5"/>
        <v>0</v>
      </c>
      <c r="M249" s="41">
        <f t="shared" si="6"/>
        <v>0</v>
      </c>
      <c r="N249" s="35"/>
      <c r="O249" s="43"/>
    </row>
    <row r="250" ht="14.25" customHeight="1">
      <c r="A250" s="42"/>
      <c r="B250" s="47"/>
      <c r="C250" s="61"/>
      <c r="D250" s="71"/>
      <c r="E250" s="73"/>
      <c r="F250" s="85"/>
      <c r="G250" s="60"/>
      <c r="H250" s="38">
        <f t="shared" si="1"/>
        <v>0</v>
      </c>
      <c r="I250" s="39">
        <f t="shared" si="2"/>
        <v>0</v>
      </c>
      <c r="J250" s="40">
        <f t="shared" si="3"/>
        <v>0</v>
      </c>
      <c r="K250" s="41">
        <f t="shared" si="4"/>
        <v>0</v>
      </c>
      <c r="L250" s="40">
        <f t="shared" si="5"/>
        <v>0</v>
      </c>
      <c r="M250" s="41">
        <f t="shared" si="6"/>
        <v>0</v>
      </c>
      <c r="N250" s="35"/>
      <c r="O250" s="43"/>
    </row>
    <row r="251" ht="14.25" customHeight="1">
      <c r="A251" s="42"/>
      <c r="B251" s="47"/>
      <c r="C251" s="61"/>
      <c r="D251" s="71"/>
      <c r="E251" s="73"/>
      <c r="F251" s="85"/>
      <c r="G251" s="60"/>
      <c r="H251" s="38">
        <f t="shared" si="1"/>
        <v>0</v>
      </c>
      <c r="I251" s="39">
        <f t="shared" si="2"/>
        <v>0</v>
      </c>
      <c r="J251" s="40">
        <f t="shared" si="3"/>
        <v>0</v>
      </c>
      <c r="K251" s="41">
        <f t="shared" si="4"/>
        <v>0</v>
      </c>
      <c r="L251" s="40">
        <f t="shared" si="5"/>
        <v>0</v>
      </c>
      <c r="M251" s="41">
        <f t="shared" si="6"/>
        <v>0</v>
      </c>
      <c r="N251" s="35"/>
      <c r="O251" s="43"/>
    </row>
    <row r="252" ht="14.25" customHeight="1">
      <c r="A252" s="42"/>
      <c r="B252" s="47"/>
      <c r="C252" s="61"/>
      <c r="D252" s="71"/>
      <c r="E252" s="73"/>
      <c r="F252" s="85"/>
      <c r="G252" s="60"/>
      <c r="H252" s="38">
        <f t="shared" si="1"/>
        <v>0</v>
      </c>
      <c r="I252" s="39">
        <f t="shared" si="2"/>
        <v>0</v>
      </c>
      <c r="J252" s="40">
        <f t="shared" si="3"/>
        <v>0</v>
      </c>
      <c r="K252" s="41">
        <f t="shared" si="4"/>
        <v>0</v>
      </c>
      <c r="L252" s="40">
        <f t="shared" si="5"/>
        <v>0</v>
      </c>
      <c r="M252" s="41">
        <f t="shared" si="6"/>
        <v>0</v>
      </c>
      <c r="N252" s="35"/>
      <c r="O252" s="43"/>
    </row>
    <row r="253" ht="14.25" customHeight="1">
      <c r="A253" s="42"/>
      <c r="B253" s="47"/>
      <c r="C253" s="61"/>
      <c r="D253" s="71"/>
      <c r="E253" s="73"/>
      <c r="F253" s="85"/>
      <c r="G253" s="60"/>
      <c r="H253" s="38">
        <f t="shared" si="1"/>
        <v>0</v>
      </c>
      <c r="I253" s="39">
        <f t="shared" si="2"/>
        <v>0</v>
      </c>
      <c r="J253" s="40">
        <f t="shared" si="3"/>
        <v>0</v>
      </c>
      <c r="K253" s="41">
        <f t="shared" si="4"/>
        <v>0</v>
      </c>
      <c r="L253" s="40">
        <f t="shared" si="5"/>
        <v>0</v>
      </c>
      <c r="M253" s="41">
        <f t="shared" si="6"/>
        <v>0</v>
      </c>
      <c r="N253" s="35"/>
      <c r="O253" s="43"/>
    </row>
    <row r="254" ht="14.25" customHeight="1">
      <c r="A254" s="42"/>
      <c r="B254" s="47"/>
      <c r="C254" s="61"/>
      <c r="D254" s="71"/>
      <c r="E254" s="73"/>
      <c r="F254" s="85"/>
      <c r="G254" s="60"/>
      <c r="H254" s="38">
        <f t="shared" si="1"/>
        <v>0</v>
      </c>
      <c r="I254" s="39">
        <f t="shared" si="2"/>
        <v>0</v>
      </c>
      <c r="J254" s="40">
        <f t="shared" si="3"/>
        <v>0</v>
      </c>
      <c r="K254" s="41">
        <f t="shared" si="4"/>
        <v>0</v>
      </c>
      <c r="L254" s="40">
        <f t="shared" si="5"/>
        <v>0</v>
      </c>
      <c r="M254" s="41">
        <f t="shared" si="6"/>
        <v>0</v>
      </c>
      <c r="N254" s="35"/>
      <c r="O254" s="43"/>
    </row>
    <row r="255" ht="14.25" customHeight="1">
      <c r="A255" s="42"/>
      <c r="B255" s="47"/>
      <c r="C255" s="61"/>
      <c r="D255" s="71"/>
      <c r="E255" s="73"/>
      <c r="F255" s="85"/>
      <c r="G255" s="60"/>
      <c r="H255" s="38">
        <f t="shared" si="1"/>
        <v>0</v>
      </c>
      <c r="I255" s="39">
        <f t="shared" si="2"/>
        <v>0</v>
      </c>
      <c r="J255" s="40">
        <f t="shared" si="3"/>
        <v>0</v>
      </c>
      <c r="K255" s="41">
        <f t="shared" si="4"/>
        <v>0</v>
      </c>
      <c r="L255" s="40">
        <f t="shared" si="5"/>
        <v>0</v>
      </c>
      <c r="M255" s="41">
        <f t="shared" si="6"/>
        <v>0</v>
      </c>
      <c r="N255" s="35"/>
      <c r="O255" s="43"/>
    </row>
    <row r="256" ht="14.25" customHeight="1">
      <c r="A256" s="42"/>
      <c r="B256" s="47"/>
      <c r="C256" s="61"/>
      <c r="D256" s="71"/>
      <c r="E256" s="73"/>
      <c r="F256" s="84"/>
      <c r="G256" s="60"/>
      <c r="H256" s="38">
        <f t="shared" si="1"/>
        <v>0</v>
      </c>
      <c r="I256" s="39">
        <f t="shared" si="2"/>
        <v>0</v>
      </c>
      <c r="J256" s="40">
        <f t="shared" si="3"/>
        <v>0</v>
      </c>
      <c r="K256" s="41">
        <f t="shared" si="4"/>
        <v>0</v>
      </c>
      <c r="L256" s="40">
        <f t="shared" si="5"/>
        <v>0</v>
      </c>
      <c r="M256" s="41">
        <f t="shared" si="6"/>
        <v>0</v>
      </c>
      <c r="N256" s="35"/>
      <c r="O256" s="43"/>
    </row>
    <row r="257" ht="14.25" customHeight="1">
      <c r="A257" s="42"/>
      <c r="B257" s="47"/>
      <c r="C257" s="61"/>
      <c r="D257" s="26"/>
      <c r="E257" s="73"/>
      <c r="F257" s="86"/>
      <c r="G257" s="60"/>
      <c r="H257" s="38">
        <f t="shared" si="1"/>
        <v>0</v>
      </c>
      <c r="I257" s="39">
        <f t="shared" si="2"/>
        <v>0</v>
      </c>
      <c r="J257" s="40">
        <f t="shared" si="3"/>
        <v>0</v>
      </c>
      <c r="K257" s="41">
        <f t="shared" si="4"/>
        <v>0</v>
      </c>
      <c r="L257" s="40">
        <f t="shared" si="5"/>
        <v>0</v>
      </c>
      <c r="M257" s="41">
        <f t="shared" si="6"/>
        <v>0</v>
      </c>
      <c r="N257" s="35"/>
      <c r="O257" s="43"/>
    </row>
    <row r="258" ht="14.25" customHeight="1">
      <c r="A258" s="42"/>
      <c r="B258" s="47"/>
      <c r="C258" s="61"/>
      <c r="D258" s="87"/>
      <c r="E258" s="73"/>
      <c r="F258" s="86"/>
      <c r="G258" s="60"/>
      <c r="H258" s="38">
        <f t="shared" si="1"/>
        <v>0</v>
      </c>
      <c r="I258" s="39">
        <f t="shared" si="2"/>
        <v>0</v>
      </c>
      <c r="J258" s="40">
        <f t="shared" si="3"/>
        <v>0</v>
      </c>
      <c r="K258" s="41">
        <f t="shared" si="4"/>
        <v>0</v>
      </c>
      <c r="L258" s="40">
        <f t="shared" si="5"/>
        <v>0</v>
      </c>
      <c r="M258" s="41">
        <f t="shared" si="6"/>
        <v>0</v>
      </c>
      <c r="N258" s="35"/>
      <c r="O258" s="43"/>
    </row>
    <row r="259" ht="14.25" customHeight="1">
      <c r="A259" s="42"/>
      <c r="B259" s="47"/>
      <c r="C259" s="61"/>
      <c r="D259" s="26"/>
      <c r="E259" s="73"/>
      <c r="F259" s="86"/>
      <c r="G259" s="60"/>
      <c r="H259" s="38">
        <f t="shared" si="1"/>
        <v>0</v>
      </c>
      <c r="I259" s="39">
        <f t="shared" si="2"/>
        <v>0</v>
      </c>
      <c r="J259" s="40">
        <f t="shared" si="3"/>
        <v>0</v>
      </c>
      <c r="K259" s="41">
        <f t="shared" si="4"/>
        <v>0</v>
      </c>
      <c r="L259" s="40">
        <f t="shared" si="5"/>
        <v>0</v>
      </c>
      <c r="M259" s="41">
        <f t="shared" si="6"/>
        <v>0</v>
      </c>
      <c r="N259" s="35"/>
      <c r="O259" s="43"/>
    </row>
    <row r="260" ht="14.25" customHeight="1">
      <c r="A260" s="42"/>
      <c r="B260" s="47"/>
      <c r="C260" s="61"/>
      <c r="D260" s="26"/>
      <c r="E260" s="73"/>
      <c r="F260" s="86"/>
      <c r="G260" s="60"/>
      <c r="H260" s="38">
        <f t="shared" si="1"/>
        <v>0</v>
      </c>
      <c r="I260" s="39">
        <f t="shared" si="2"/>
        <v>0</v>
      </c>
      <c r="J260" s="40">
        <f t="shared" si="3"/>
        <v>0</v>
      </c>
      <c r="K260" s="41">
        <f t="shared" si="4"/>
        <v>0</v>
      </c>
      <c r="L260" s="40">
        <f t="shared" si="5"/>
        <v>0</v>
      </c>
      <c r="M260" s="41">
        <f t="shared" si="6"/>
        <v>0</v>
      </c>
      <c r="N260" s="35"/>
      <c r="O260" s="43"/>
    </row>
    <row r="261" ht="14.25" customHeight="1">
      <c r="A261" s="42"/>
      <c r="B261" s="47"/>
      <c r="C261" s="61"/>
      <c r="D261" s="26"/>
      <c r="E261" s="73"/>
      <c r="F261" s="86"/>
      <c r="G261" s="60"/>
      <c r="H261" s="38">
        <f t="shared" si="1"/>
        <v>0</v>
      </c>
      <c r="I261" s="39">
        <f t="shared" si="2"/>
        <v>0</v>
      </c>
      <c r="J261" s="40">
        <f t="shared" si="3"/>
        <v>0</v>
      </c>
      <c r="K261" s="41">
        <f t="shared" si="4"/>
        <v>0</v>
      </c>
      <c r="L261" s="40">
        <f t="shared" si="5"/>
        <v>0</v>
      </c>
      <c r="M261" s="41">
        <f t="shared" si="6"/>
        <v>0</v>
      </c>
      <c r="N261" s="35"/>
      <c r="O261" s="43"/>
    </row>
    <row r="262" ht="14.25" customHeight="1">
      <c r="A262" s="42"/>
      <c r="B262" s="47"/>
      <c r="C262" s="61"/>
      <c r="D262" s="26"/>
      <c r="E262" s="73"/>
      <c r="F262" s="86"/>
      <c r="G262" s="60"/>
      <c r="H262" s="38">
        <f t="shared" si="1"/>
        <v>0</v>
      </c>
      <c r="I262" s="39">
        <f t="shared" si="2"/>
        <v>0</v>
      </c>
      <c r="J262" s="40">
        <f t="shared" si="3"/>
        <v>0</v>
      </c>
      <c r="K262" s="41">
        <f t="shared" si="4"/>
        <v>0</v>
      </c>
      <c r="L262" s="40">
        <f t="shared" si="5"/>
        <v>0</v>
      </c>
      <c r="M262" s="41">
        <f t="shared" si="6"/>
        <v>0</v>
      </c>
      <c r="N262" s="35"/>
      <c r="O262" s="43"/>
    </row>
    <row r="263" ht="14.25" customHeight="1">
      <c r="A263" s="42"/>
      <c r="B263" s="47"/>
      <c r="C263" s="61"/>
      <c r="D263" s="26"/>
      <c r="E263" s="73"/>
      <c r="F263" s="85"/>
      <c r="G263" s="60"/>
      <c r="H263" s="38">
        <f t="shared" si="1"/>
        <v>0</v>
      </c>
      <c r="I263" s="39">
        <f t="shared" si="2"/>
        <v>0</v>
      </c>
      <c r="J263" s="40">
        <f t="shared" si="3"/>
        <v>0</v>
      </c>
      <c r="K263" s="41">
        <f t="shared" si="4"/>
        <v>0</v>
      </c>
      <c r="L263" s="40">
        <f t="shared" si="5"/>
        <v>0</v>
      </c>
      <c r="M263" s="41">
        <f t="shared" si="6"/>
        <v>0</v>
      </c>
      <c r="N263" s="35"/>
      <c r="O263" s="43"/>
    </row>
    <row r="264" ht="14.25" customHeight="1">
      <c r="A264" s="42"/>
      <c r="B264" s="47"/>
      <c r="C264" s="68"/>
      <c r="D264" s="26"/>
      <c r="E264" s="73"/>
      <c r="F264" s="85"/>
      <c r="G264" s="60"/>
      <c r="H264" s="38">
        <f t="shared" si="1"/>
        <v>0</v>
      </c>
      <c r="I264" s="39">
        <f t="shared" si="2"/>
        <v>0</v>
      </c>
      <c r="J264" s="40">
        <f t="shared" si="3"/>
        <v>0</v>
      </c>
      <c r="K264" s="41">
        <f t="shared" si="4"/>
        <v>0</v>
      </c>
      <c r="L264" s="40">
        <f t="shared" si="5"/>
        <v>0</v>
      </c>
      <c r="M264" s="41">
        <f t="shared" si="6"/>
        <v>0</v>
      </c>
      <c r="N264" s="35"/>
      <c r="O264" s="43"/>
    </row>
    <row r="265" ht="14.25" customHeight="1">
      <c r="A265" s="42"/>
      <c r="B265" s="47"/>
      <c r="C265" s="65"/>
      <c r="D265" s="71"/>
      <c r="E265" s="73"/>
      <c r="F265" s="85"/>
      <c r="G265" s="60"/>
      <c r="H265" s="38">
        <f t="shared" si="1"/>
        <v>0</v>
      </c>
      <c r="I265" s="39">
        <f t="shared" si="2"/>
        <v>0</v>
      </c>
      <c r="J265" s="40">
        <f t="shared" si="3"/>
        <v>0</v>
      </c>
      <c r="K265" s="41">
        <f t="shared" si="4"/>
        <v>0</v>
      </c>
      <c r="L265" s="40">
        <f t="shared" si="5"/>
        <v>0</v>
      </c>
      <c r="M265" s="41">
        <f t="shared" si="6"/>
        <v>0</v>
      </c>
      <c r="N265" s="35"/>
      <c r="O265" s="43"/>
    </row>
    <row r="266" ht="14.25" customHeight="1">
      <c r="A266" s="42"/>
      <c r="B266" s="47"/>
      <c r="C266" s="65"/>
      <c r="D266" s="71"/>
      <c r="E266" s="73"/>
      <c r="F266" s="85"/>
      <c r="G266" s="60"/>
      <c r="H266" s="38">
        <f t="shared" si="1"/>
        <v>0</v>
      </c>
      <c r="I266" s="39">
        <f t="shared" si="2"/>
        <v>0</v>
      </c>
      <c r="J266" s="40">
        <f t="shared" si="3"/>
        <v>0</v>
      </c>
      <c r="K266" s="41">
        <f t="shared" si="4"/>
        <v>0</v>
      </c>
      <c r="L266" s="40">
        <f t="shared" si="5"/>
        <v>0</v>
      </c>
      <c r="M266" s="41">
        <f t="shared" si="6"/>
        <v>0</v>
      </c>
      <c r="N266" s="35"/>
      <c r="O266" s="43"/>
    </row>
    <row r="267" ht="14.25" customHeight="1">
      <c r="A267" s="42"/>
      <c r="B267" s="47"/>
      <c r="C267" s="65"/>
      <c r="D267" s="71"/>
      <c r="E267" s="73"/>
      <c r="F267" s="85"/>
      <c r="G267" s="60"/>
      <c r="H267" s="38">
        <f t="shared" si="1"/>
        <v>0</v>
      </c>
      <c r="I267" s="39">
        <f t="shared" si="2"/>
        <v>0</v>
      </c>
      <c r="J267" s="40">
        <f t="shared" si="3"/>
        <v>0</v>
      </c>
      <c r="K267" s="41">
        <f t="shared" si="4"/>
        <v>0</v>
      </c>
      <c r="L267" s="40">
        <f t="shared" si="5"/>
        <v>0</v>
      </c>
      <c r="M267" s="41">
        <f t="shared" si="6"/>
        <v>0</v>
      </c>
      <c r="N267" s="35"/>
      <c r="O267" s="43"/>
    </row>
    <row r="268" ht="14.25" customHeight="1">
      <c r="A268" s="42"/>
      <c r="B268" s="47"/>
      <c r="C268" s="65"/>
      <c r="D268" s="71"/>
      <c r="E268" s="73"/>
      <c r="F268" s="85"/>
      <c r="G268" s="60"/>
      <c r="H268" s="38">
        <f t="shared" si="1"/>
        <v>0</v>
      </c>
      <c r="I268" s="39">
        <f t="shared" si="2"/>
        <v>0</v>
      </c>
      <c r="J268" s="40">
        <f t="shared" si="3"/>
        <v>0</v>
      </c>
      <c r="K268" s="41">
        <f t="shared" si="4"/>
        <v>0</v>
      </c>
      <c r="L268" s="40">
        <f t="shared" si="5"/>
        <v>0</v>
      </c>
      <c r="M268" s="41">
        <f t="shared" si="6"/>
        <v>0</v>
      </c>
      <c r="N268" s="35"/>
      <c r="O268" s="43"/>
    </row>
    <row r="269" ht="14.25" customHeight="1">
      <c r="A269" s="42"/>
      <c r="B269" s="47"/>
      <c r="C269" s="61"/>
      <c r="D269" s="71"/>
      <c r="E269" s="73"/>
      <c r="F269" s="85"/>
      <c r="G269" s="60"/>
      <c r="H269" s="38">
        <f t="shared" si="1"/>
        <v>0</v>
      </c>
      <c r="I269" s="39">
        <f t="shared" si="2"/>
        <v>0</v>
      </c>
      <c r="J269" s="40">
        <f t="shared" si="3"/>
        <v>0</v>
      </c>
      <c r="K269" s="41">
        <f t="shared" si="4"/>
        <v>0</v>
      </c>
      <c r="L269" s="40">
        <f t="shared" si="5"/>
        <v>0</v>
      </c>
      <c r="M269" s="41">
        <f t="shared" si="6"/>
        <v>0</v>
      </c>
      <c r="N269" s="35"/>
      <c r="O269" s="43"/>
    </row>
    <row r="270" ht="14.25" customHeight="1">
      <c r="A270" s="42"/>
      <c r="B270" s="47"/>
      <c r="C270" s="66"/>
      <c r="D270" s="71"/>
      <c r="E270" s="73"/>
      <c r="F270" s="85"/>
      <c r="G270" s="60"/>
      <c r="H270" s="38">
        <f t="shared" si="1"/>
        <v>0</v>
      </c>
      <c r="I270" s="39">
        <f t="shared" si="2"/>
        <v>0</v>
      </c>
      <c r="J270" s="40">
        <f t="shared" si="3"/>
        <v>0</v>
      </c>
      <c r="K270" s="41">
        <f t="shared" si="4"/>
        <v>0</v>
      </c>
      <c r="L270" s="40">
        <f t="shared" si="5"/>
        <v>0</v>
      </c>
      <c r="M270" s="41">
        <f t="shared" si="6"/>
        <v>0</v>
      </c>
      <c r="N270" s="35"/>
      <c r="O270" s="43"/>
    </row>
    <row r="271" ht="14.25" customHeight="1">
      <c r="A271" s="42"/>
      <c r="B271" s="47"/>
      <c r="C271" s="63"/>
      <c r="D271" s="71"/>
      <c r="E271" s="73"/>
      <c r="F271" s="85"/>
      <c r="G271" s="60"/>
      <c r="H271" s="38">
        <f t="shared" si="1"/>
        <v>0</v>
      </c>
      <c r="I271" s="39">
        <f t="shared" si="2"/>
        <v>0</v>
      </c>
      <c r="J271" s="40">
        <f t="shared" si="3"/>
        <v>0</v>
      </c>
      <c r="K271" s="41">
        <f t="shared" si="4"/>
        <v>0</v>
      </c>
      <c r="L271" s="40">
        <f t="shared" si="5"/>
        <v>0</v>
      </c>
      <c r="M271" s="41">
        <f t="shared" si="6"/>
        <v>0</v>
      </c>
      <c r="N271" s="35"/>
      <c r="O271" s="43"/>
    </row>
    <row r="272" ht="14.25" customHeight="1">
      <c r="A272" s="42"/>
      <c r="B272" s="47"/>
      <c r="C272" s="65"/>
      <c r="D272" s="71"/>
      <c r="E272" s="73"/>
      <c r="F272" s="85"/>
      <c r="G272" s="60"/>
      <c r="H272" s="38">
        <f t="shared" si="1"/>
        <v>0</v>
      </c>
      <c r="I272" s="39">
        <f t="shared" si="2"/>
        <v>0</v>
      </c>
      <c r="J272" s="40">
        <f t="shared" si="3"/>
        <v>0</v>
      </c>
      <c r="K272" s="41">
        <f t="shared" si="4"/>
        <v>0</v>
      </c>
      <c r="L272" s="40">
        <f t="shared" si="5"/>
        <v>0</v>
      </c>
      <c r="M272" s="41">
        <f t="shared" si="6"/>
        <v>0</v>
      </c>
      <c r="N272" s="35"/>
      <c r="O272" s="43"/>
    </row>
    <row r="273" ht="14.25" customHeight="1">
      <c r="A273" s="42"/>
      <c r="B273" s="47"/>
      <c r="C273" s="66"/>
      <c r="D273" s="71"/>
      <c r="E273" s="73"/>
      <c r="F273" s="85"/>
      <c r="G273" s="60"/>
      <c r="H273" s="38">
        <f t="shared" si="1"/>
        <v>0</v>
      </c>
      <c r="I273" s="39">
        <f t="shared" si="2"/>
        <v>0</v>
      </c>
      <c r="J273" s="40">
        <f t="shared" si="3"/>
        <v>0</v>
      </c>
      <c r="K273" s="41">
        <f t="shared" si="4"/>
        <v>0</v>
      </c>
      <c r="L273" s="40">
        <f t="shared" si="5"/>
        <v>0</v>
      </c>
      <c r="M273" s="41">
        <f t="shared" si="6"/>
        <v>0</v>
      </c>
      <c r="N273" s="35"/>
      <c r="O273" s="43"/>
    </row>
    <row r="274" ht="14.25" customHeight="1">
      <c r="A274" s="42"/>
      <c r="B274" s="47"/>
      <c r="C274" s="66"/>
      <c r="D274" s="71"/>
      <c r="E274" s="73"/>
      <c r="F274" s="85"/>
      <c r="G274" s="60"/>
      <c r="H274" s="38">
        <f t="shared" si="1"/>
        <v>0</v>
      </c>
      <c r="I274" s="39">
        <f t="shared" si="2"/>
        <v>0</v>
      </c>
      <c r="J274" s="40">
        <f t="shared" si="3"/>
        <v>0</v>
      </c>
      <c r="K274" s="41">
        <f t="shared" si="4"/>
        <v>0</v>
      </c>
      <c r="L274" s="40">
        <f t="shared" si="5"/>
        <v>0</v>
      </c>
      <c r="M274" s="41">
        <f t="shared" si="6"/>
        <v>0</v>
      </c>
      <c r="N274" s="35"/>
      <c r="O274" s="43"/>
    </row>
    <row r="275" ht="14.25" customHeight="1">
      <c r="A275" s="42"/>
      <c r="B275" s="47"/>
      <c r="C275" s="66"/>
      <c r="D275" s="71"/>
      <c r="E275" s="73"/>
      <c r="F275" s="85"/>
      <c r="G275" s="60"/>
      <c r="H275" s="38">
        <f t="shared" si="1"/>
        <v>0</v>
      </c>
      <c r="I275" s="39">
        <f t="shared" si="2"/>
        <v>0</v>
      </c>
      <c r="J275" s="40">
        <f t="shared" si="3"/>
        <v>0</v>
      </c>
      <c r="K275" s="41">
        <f t="shared" si="4"/>
        <v>0</v>
      </c>
      <c r="L275" s="40">
        <f t="shared" si="5"/>
        <v>0</v>
      </c>
      <c r="M275" s="41">
        <f t="shared" si="6"/>
        <v>0</v>
      </c>
      <c r="N275" s="35"/>
      <c r="O275" s="43"/>
    </row>
    <row r="276" ht="14.25" customHeight="1">
      <c r="A276" s="42"/>
      <c r="B276" s="47"/>
      <c r="C276" s="66"/>
      <c r="D276" s="71"/>
      <c r="E276" s="73"/>
      <c r="F276" s="85"/>
      <c r="G276" s="60"/>
      <c r="H276" s="38">
        <f t="shared" si="1"/>
        <v>0</v>
      </c>
      <c r="I276" s="39">
        <f t="shared" si="2"/>
        <v>0</v>
      </c>
      <c r="J276" s="40">
        <f t="shared" si="3"/>
        <v>0</v>
      </c>
      <c r="K276" s="41">
        <f t="shared" si="4"/>
        <v>0</v>
      </c>
      <c r="L276" s="40">
        <f t="shared" si="5"/>
        <v>0</v>
      </c>
      <c r="M276" s="41">
        <f t="shared" si="6"/>
        <v>0</v>
      </c>
      <c r="N276" s="35"/>
      <c r="O276" s="43"/>
    </row>
    <row r="277" ht="14.25" customHeight="1">
      <c r="A277" s="42"/>
      <c r="B277" s="47"/>
      <c r="C277" s="66"/>
      <c r="D277" s="71"/>
      <c r="E277" s="73"/>
      <c r="F277" s="85"/>
      <c r="G277" s="60"/>
      <c r="H277" s="38">
        <f t="shared" si="1"/>
        <v>0</v>
      </c>
      <c r="I277" s="39">
        <f t="shared" si="2"/>
        <v>0</v>
      </c>
      <c r="J277" s="40">
        <f t="shared" si="3"/>
        <v>0</v>
      </c>
      <c r="K277" s="41">
        <f t="shared" si="4"/>
        <v>0</v>
      </c>
      <c r="L277" s="40">
        <f t="shared" si="5"/>
        <v>0</v>
      </c>
      <c r="M277" s="41">
        <f t="shared" si="6"/>
        <v>0</v>
      </c>
      <c r="N277" s="35"/>
      <c r="O277" s="43"/>
    </row>
    <row r="278" ht="14.25" customHeight="1">
      <c r="A278" s="42"/>
      <c r="B278" s="47"/>
      <c r="C278" s="66"/>
      <c r="D278" s="71"/>
      <c r="E278" s="73"/>
      <c r="F278" s="85"/>
      <c r="G278" s="60"/>
      <c r="H278" s="38">
        <f t="shared" si="1"/>
        <v>0</v>
      </c>
      <c r="I278" s="39">
        <f t="shared" si="2"/>
        <v>0</v>
      </c>
      <c r="J278" s="40">
        <f t="shared" si="3"/>
        <v>0</v>
      </c>
      <c r="K278" s="41">
        <f t="shared" si="4"/>
        <v>0</v>
      </c>
      <c r="L278" s="40">
        <f t="shared" si="5"/>
        <v>0</v>
      </c>
      <c r="M278" s="41">
        <f t="shared" si="6"/>
        <v>0</v>
      </c>
      <c r="N278" s="35"/>
      <c r="O278" s="43"/>
    </row>
    <row r="279" ht="14.25" customHeight="1">
      <c r="A279" s="42"/>
      <c r="B279" s="47"/>
      <c r="C279" s="66"/>
      <c r="D279" s="71"/>
      <c r="E279" s="73"/>
      <c r="F279" s="85"/>
      <c r="G279" s="60"/>
      <c r="H279" s="38">
        <f t="shared" si="1"/>
        <v>0</v>
      </c>
      <c r="I279" s="39">
        <f t="shared" si="2"/>
        <v>0</v>
      </c>
      <c r="J279" s="40">
        <f t="shared" si="3"/>
        <v>0</v>
      </c>
      <c r="K279" s="41">
        <f t="shared" si="4"/>
        <v>0</v>
      </c>
      <c r="L279" s="40">
        <f t="shared" si="5"/>
        <v>0</v>
      </c>
      <c r="M279" s="41">
        <f t="shared" si="6"/>
        <v>0</v>
      </c>
      <c r="N279" s="35"/>
      <c r="O279" s="43"/>
    </row>
    <row r="280" ht="14.25" customHeight="1">
      <c r="A280" s="42"/>
      <c r="B280" s="47"/>
      <c r="C280" s="66"/>
      <c r="D280" s="71"/>
      <c r="E280" s="73"/>
      <c r="F280" s="85"/>
      <c r="G280" s="60"/>
      <c r="H280" s="38">
        <f t="shared" si="1"/>
        <v>0</v>
      </c>
      <c r="I280" s="39">
        <f t="shared" si="2"/>
        <v>0</v>
      </c>
      <c r="J280" s="40">
        <f t="shared" si="3"/>
        <v>0</v>
      </c>
      <c r="K280" s="41">
        <f t="shared" si="4"/>
        <v>0</v>
      </c>
      <c r="L280" s="40">
        <f t="shared" si="5"/>
        <v>0</v>
      </c>
      <c r="M280" s="41">
        <f t="shared" si="6"/>
        <v>0</v>
      </c>
      <c r="N280" s="35"/>
      <c r="O280" s="43"/>
    </row>
    <row r="281" ht="14.25" customHeight="1">
      <c r="A281" s="42"/>
      <c r="B281" s="47"/>
      <c r="C281" s="66"/>
      <c r="D281" s="71"/>
      <c r="E281" s="73"/>
      <c r="F281" s="85"/>
      <c r="G281" s="60"/>
      <c r="H281" s="38">
        <f t="shared" si="1"/>
        <v>0</v>
      </c>
      <c r="I281" s="39">
        <f t="shared" si="2"/>
        <v>0</v>
      </c>
      <c r="J281" s="40">
        <f t="shared" si="3"/>
        <v>0</v>
      </c>
      <c r="K281" s="41">
        <f t="shared" si="4"/>
        <v>0</v>
      </c>
      <c r="L281" s="40">
        <f t="shared" si="5"/>
        <v>0</v>
      </c>
      <c r="M281" s="41">
        <f t="shared" si="6"/>
        <v>0</v>
      </c>
      <c r="N281" s="35"/>
      <c r="O281" s="43"/>
    </row>
    <row r="282" ht="14.25" customHeight="1">
      <c r="A282" s="42"/>
      <c r="B282" s="47"/>
      <c r="C282" s="66"/>
      <c r="D282" s="71"/>
      <c r="E282" s="73"/>
      <c r="F282" s="85"/>
      <c r="G282" s="60"/>
      <c r="H282" s="38">
        <f t="shared" si="1"/>
        <v>0</v>
      </c>
      <c r="I282" s="39">
        <f t="shared" si="2"/>
        <v>0</v>
      </c>
      <c r="J282" s="40">
        <f t="shared" si="3"/>
        <v>0</v>
      </c>
      <c r="K282" s="41">
        <f t="shared" si="4"/>
        <v>0</v>
      </c>
      <c r="L282" s="40">
        <f t="shared" si="5"/>
        <v>0</v>
      </c>
      <c r="M282" s="41">
        <f t="shared" si="6"/>
        <v>0</v>
      </c>
      <c r="N282" s="35"/>
      <c r="O282" s="43"/>
    </row>
    <row r="283" ht="14.25" customHeight="1">
      <c r="A283" s="42"/>
      <c r="B283" s="47"/>
      <c r="C283" s="66"/>
      <c r="D283" s="71"/>
      <c r="E283" s="73"/>
      <c r="F283" s="85"/>
      <c r="G283" s="60"/>
      <c r="H283" s="38">
        <f t="shared" si="1"/>
        <v>0</v>
      </c>
      <c r="I283" s="39">
        <f t="shared" si="2"/>
        <v>0</v>
      </c>
      <c r="J283" s="40">
        <f t="shared" si="3"/>
        <v>0</v>
      </c>
      <c r="K283" s="41">
        <f t="shared" si="4"/>
        <v>0</v>
      </c>
      <c r="L283" s="40">
        <f t="shared" si="5"/>
        <v>0</v>
      </c>
      <c r="M283" s="41">
        <f t="shared" si="6"/>
        <v>0</v>
      </c>
      <c r="N283" s="35"/>
      <c r="O283" s="43"/>
    </row>
    <row r="284" ht="14.25" customHeight="1">
      <c r="A284" s="42"/>
      <c r="B284" s="47"/>
      <c r="C284" s="61"/>
      <c r="D284" s="71"/>
      <c r="E284" s="73"/>
      <c r="F284" s="85"/>
      <c r="G284" s="60"/>
      <c r="H284" s="38">
        <f t="shared" si="1"/>
        <v>0</v>
      </c>
      <c r="I284" s="39">
        <f t="shared" si="2"/>
        <v>0</v>
      </c>
      <c r="J284" s="40">
        <f t="shared" si="3"/>
        <v>0</v>
      </c>
      <c r="K284" s="41">
        <f t="shared" si="4"/>
        <v>0</v>
      </c>
      <c r="L284" s="40">
        <f t="shared" si="5"/>
        <v>0</v>
      </c>
      <c r="M284" s="41">
        <f t="shared" si="6"/>
        <v>0</v>
      </c>
      <c r="N284" s="35"/>
      <c r="O284" s="43"/>
    </row>
    <row r="285" ht="14.25" customHeight="1">
      <c r="A285" s="42"/>
      <c r="B285" s="47"/>
      <c r="C285" s="61"/>
      <c r="D285" s="26"/>
      <c r="E285" s="73"/>
      <c r="F285" s="85"/>
      <c r="G285" s="60"/>
      <c r="H285" s="38">
        <f t="shared" si="1"/>
        <v>0</v>
      </c>
      <c r="I285" s="39">
        <f t="shared" si="2"/>
        <v>0</v>
      </c>
      <c r="J285" s="40">
        <f t="shared" si="3"/>
        <v>0</v>
      </c>
      <c r="K285" s="41">
        <f t="shared" si="4"/>
        <v>0</v>
      </c>
      <c r="L285" s="40">
        <f t="shared" si="5"/>
        <v>0</v>
      </c>
      <c r="M285" s="41">
        <f t="shared" si="6"/>
        <v>0</v>
      </c>
      <c r="N285" s="35"/>
      <c r="O285" s="43"/>
    </row>
    <row r="286" ht="14.25" customHeight="1">
      <c r="A286" s="42"/>
      <c r="B286" s="47"/>
      <c r="C286" s="61"/>
      <c r="D286" s="26"/>
      <c r="E286" s="73"/>
      <c r="F286" s="85"/>
      <c r="G286" s="60"/>
      <c r="H286" s="38">
        <f t="shared" si="1"/>
        <v>0</v>
      </c>
      <c r="I286" s="39">
        <f t="shared" si="2"/>
        <v>0</v>
      </c>
      <c r="J286" s="40">
        <f t="shared" si="3"/>
        <v>0</v>
      </c>
      <c r="K286" s="41">
        <f t="shared" si="4"/>
        <v>0</v>
      </c>
      <c r="L286" s="40">
        <f t="shared" si="5"/>
        <v>0</v>
      </c>
      <c r="M286" s="41">
        <f t="shared" si="6"/>
        <v>0</v>
      </c>
      <c r="N286" s="35"/>
      <c r="O286" s="43"/>
    </row>
    <row r="287" ht="14.25" customHeight="1">
      <c r="A287" s="42"/>
      <c r="B287" s="47"/>
      <c r="C287" s="61"/>
      <c r="D287" s="71"/>
      <c r="E287" s="73"/>
      <c r="F287" s="85"/>
      <c r="G287" s="60"/>
      <c r="H287" s="38">
        <f t="shared" si="1"/>
        <v>0</v>
      </c>
      <c r="I287" s="39">
        <f t="shared" si="2"/>
        <v>0</v>
      </c>
      <c r="J287" s="40">
        <f t="shared" si="3"/>
        <v>0</v>
      </c>
      <c r="K287" s="41">
        <f t="shared" si="4"/>
        <v>0</v>
      </c>
      <c r="L287" s="40">
        <f t="shared" si="5"/>
        <v>0</v>
      </c>
      <c r="M287" s="41">
        <f t="shared" si="6"/>
        <v>0</v>
      </c>
      <c r="N287" s="35"/>
      <c r="O287" s="43"/>
    </row>
    <row r="288" ht="14.25" customHeight="1">
      <c r="A288" s="42"/>
      <c r="B288" s="47"/>
      <c r="C288" s="66"/>
      <c r="D288" s="71"/>
      <c r="E288" s="73"/>
      <c r="F288" s="85"/>
      <c r="G288" s="60"/>
      <c r="H288" s="38">
        <f t="shared" si="1"/>
        <v>0</v>
      </c>
      <c r="I288" s="39">
        <f t="shared" si="2"/>
        <v>0</v>
      </c>
      <c r="J288" s="40">
        <f t="shared" si="3"/>
        <v>0</v>
      </c>
      <c r="K288" s="41">
        <f t="shared" si="4"/>
        <v>0</v>
      </c>
      <c r="L288" s="40">
        <f t="shared" si="5"/>
        <v>0</v>
      </c>
      <c r="M288" s="41">
        <f t="shared" si="6"/>
        <v>0</v>
      </c>
      <c r="N288" s="35"/>
      <c r="O288" s="43"/>
    </row>
    <row r="289" ht="14.25" customHeight="1">
      <c r="A289" s="42"/>
      <c r="B289" s="47"/>
      <c r="C289" s="66"/>
      <c r="D289" s="71"/>
      <c r="E289" s="73"/>
      <c r="F289" s="85"/>
      <c r="G289" s="60"/>
      <c r="H289" s="38">
        <f t="shared" si="1"/>
        <v>0</v>
      </c>
      <c r="I289" s="39">
        <f t="shared" si="2"/>
        <v>0</v>
      </c>
      <c r="J289" s="40">
        <f t="shared" si="3"/>
        <v>0</v>
      </c>
      <c r="K289" s="41">
        <f t="shared" si="4"/>
        <v>0</v>
      </c>
      <c r="L289" s="40">
        <f t="shared" si="5"/>
        <v>0</v>
      </c>
      <c r="M289" s="41">
        <f t="shared" si="6"/>
        <v>0</v>
      </c>
      <c r="N289" s="35"/>
      <c r="O289" s="43"/>
    </row>
    <row r="290" ht="14.25" customHeight="1">
      <c r="A290" s="42"/>
      <c r="B290" s="47"/>
      <c r="C290" s="66"/>
      <c r="D290" s="71"/>
      <c r="E290" s="73"/>
      <c r="F290" s="85"/>
      <c r="G290" s="60"/>
      <c r="H290" s="38">
        <f t="shared" si="1"/>
        <v>0</v>
      </c>
      <c r="I290" s="39">
        <f t="shared" si="2"/>
        <v>0</v>
      </c>
      <c r="J290" s="40">
        <f t="shared" si="3"/>
        <v>0</v>
      </c>
      <c r="K290" s="41">
        <f t="shared" si="4"/>
        <v>0</v>
      </c>
      <c r="L290" s="40">
        <f t="shared" si="5"/>
        <v>0</v>
      </c>
      <c r="M290" s="41">
        <f t="shared" si="6"/>
        <v>0</v>
      </c>
      <c r="N290" s="35"/>
      <c r="O290" s="43"/>
    </row>
    <row r="291" ht="14.25" customHeight="1">
      <c r="A291" s="42"/>
      <c r="B291" s="47"/>
      <c r="C291" s="66"/>
      <c r="D291" s="71"/>
      <c r="E291" s="73"/>
      <c r="F291" s="85"/>
      <c r="G291" s="60"/>
      <c r="H291" s="38">
        <f t="shared" si="1"/>
        <v>0</v>
      </c>
      <c r="I291" s="39">
        <f t="shared" si="2"/>
        <v>0</v>
      </c>
      <c r="J291" s="40">
        <f t="shared" si="3"/>
        <v>0</v>
      </c>
      <c r="K291" s="41">
        <f t="shared" si="4"/>
        <v>0</v>
      </c>
      <c r="L291" s="40">
        <f t="shared" si="5"/>
        <v>0</v>
      </c>
      <c r="M291" s="41">
        <f t="shared" si="6"/>
        <v>0</v>
      </c>
      <c r="N291" s="35"/>
      <c r="O291" s="43"/>
    </row>
    <row r="292" ht="14.25" customHeight="1">
      <c r="A292" s="42"/>
      <c r="B292" s="47"/>
      <c r="C292" s="66"/>
      <c r="D292" s="71"/>
      <c r="E292" s="73"/>
      <c r="F292" s="85"/>
      <c r="G292" s="60"/>
      <c r="H292" s="38">
        <f t="shared" si="1"/>
        <v>0</v>
      </c>
      <c r="I292" s="39">
        <f t="shared" si="2"/>
        <v>0</v>
      </c>
      <c r="J292" s="40">
        <f t="shared" si="3"/>
        <v>0</v>
      </c>
      <c r="K292" s="41">
        <f t="shared" si="4"/>
        <v>0</v>
      </c>
      <c r="L292" s="40">
        <f t="shared" si="5"/>
        <v>0</v>
      </c>
      <c r="M292" s="41">
        <f t="shared" si="6"/>
        <v>0</v>
      </c>
      <c r="N292" s="35"/>
      <c r="O292" s="43"/>
    </row>
    <row r="293" ht="14.25" customHeight="1">
      <c r="A293" s="42"/>
      <c r="B293" s="47"/>
      <c r="C293" s="66"/>
      <c r="D293" s="71"/>
      <c r="E293" s="73"/>
      <c r="F293" s="85"/>
      <c r="G293" s="60"/>
      <c r="H293" s="38">
        <f t="shared" si="1"/>
        <v>0</v>
      </c>
      <c r="I293" s="39">
        <f t="shared" si="2"/>
        <v>0</v>
      </c>
      <c r="J293" s="40">
        <f t="shared" si="3"/>
        <v>0</v>
      </c>
      <c r="K293" s="41">
        <f t="shared" si="4"/>
        <v>0</v>
      </c>
      <c r="L293" s="40">
        <f t="shared" si="5"/>
        <v>0</v>
      </c>
      <c r="M293" s="41">
        <f t="shared" si="6"/>
        <v>0</v>
      </c>
      <c r="N293" s="35"/>
      <c r="O293" s="43"/>
    </row>
    <row r="294" ht="14.25" customHeight="1">
      <c r="A294" s="42"/>
      <c r="B294" s="47"/>
      <c r="C294" s="66"/>
      <c r="D294" s="71"/>
      <c r="E294" s="73"/>
      <c r="F294" s="85"/>
      <c r="G294" s="60"/>
      <c r="H294" s="38">
        <f t="shared" si="1"/>
        <v>0</v>
      </c>
      <c r="I294" s="39">
        <f t="shared" si="2"/>
        <v>0</v>
      </c>
      <c r="J294" s="40">
        <f t="shared" si="3"/>
        <v>0</v>
      </c>
      <c r="K294" s="41">
        <f t="shared" si="4"/>
        <v>0</v>
      </c>
      <c r="L294" s="40">
        <f t="shared" si="5"/>
        <v>0</v>
      </c>
      <c r="M294" s="41">
        <f t="shared" si="6"/>
        <v>0</v>
      </c>
      <c r="N294" s="35"/>
      <c r="O294" s="43"/>
    </row>
    <row r="295" ht="14.25" customHeight="1">
      <c r="A295" s="42"/>
      <c r="B295" s="47"/>
      <c r="C295" s="66"/>
      <c r="D295" s="71"/>
      <c r="E295" s="73"/>
      <c r="F295" s="85"/>
      <c r="G295" s="60"/>
      <c r="H295" s="38">
        <f t="shared" si="1"/>
        <v>0</v>
      </c>
      <c r="I295" s="39">
        <f t="shared" si="2"/>
        <v>0</v>
      </c>
      <c r="J295" s="40">
        <f t="shared" si="3"/>
        <v>0</v>
      </c>
      <c r="K295" s="41">
        <f t="shared" si="4"/>
        <v>0</v>
      </c>
      <c r="L295" s="40">
        <f t="shared" si="5"/>
        <v>0</v>
      </c>
      <c r="M295" s="41">
        <f t="shared" si="6"/>
        <v>0</v>
      </c>
      <c r="N295" s="35"/>
      <c r="O295" s="43"/>
    </row>
    <row r="296" ht="14.25" customHeight="1">
      <c r="A296" s="42"/>
      <c r="B296" s="47"/>
      <c r="C296" s="61"/>
      <c r="D296" s="26"/>
      <c r="E296" s="73"/>
      <c r="F296" s="85"/>
      <c r="G296" s="60"/>
      <c r="H296" s="38">
        <f t="shared" si="1"/>
        <v>0</v>
      </c>
      <c r="I296" s="39">
        <f t="shared" si="2"/>
        <v>0</v>
      </c>
      <c r="J296" s="40">
        <f t="shared" si="3"/>
        <v>0</v>
      </c>
      <c r="K296" s="41">
        <f t="shared" si="4"/>
        <v>0</v>
      </c>
      <c r="L296" s="40">
        <f t="shared" si="5"/>
        <v>0</v>
      </c>
      <c r="M296" s="41">
        <f t="shared" si="6"/>
        <v>0</v>
      </c>
      <c r="N296" s="35"/>
      <c r="O296" s="43"/>
    </row>
    <row r="297" ht="14.25" customHeight="1">
      <c r="A297" s="42"/>
      <c r="B297" s="47"/>
      <c r="C297" s="61"/>
      <c r="D297" s="26"/>
      <c r="E297" s="73"/>
      <c r="F297" s="85"/>
      <c r="G297" s="60"/>
      <c r="H297" s="38">
        <f t="shared" si="1"/>
        <v>0</v>
      </c>
      <c r="I297" s="39">
        <f t="shared" si="2"/>
        <v>0</v>
      </c>
      <c r="J297" s="40">
        <f t="shared" si="3"/>
        <v>0</v>
      </c>
      <c r="K297" s="41">
        <f t="shared" si="4"/>
        <v>0</v>
      </c>
      <c r="L297" s="40">
        <f t="shared" si="5"/>
        <v>0</v>
      </c>
      <c r="M297" s="41">
        <f t="shared" si="6"/>
        <v>0</v>
      </c>
      <c r="N297" s="35"/>
      <c r="O297" s="43"/>
    </row>
    <row r="298" ht="14.25" customHeight="1">
      <c r="A298" s="42"/>
      <c r="B298" s="47"/>
      <c r="C298" s="65"/>
      <c r="D298" s="71"/>
      <c r="E298" s="73"/>
      <c r="F298" s="85"/>
      <c r="G298" s="60"/>
      <c r="H298" s="38">
        <f t="shared" si="1"/>
        <v>0</v>
      </c>
      <c r="I298" s="39">
        <f t="shared" si="2"/>
        <v>0</v>
      </c>
      <c r="J298" s="40">
        <f t="shared" si="3"/>
        <v>0</v>
      </c>
      <c r="K298" s="41">
        <f t="shared" si="4"/>
        <v>0</v>
      </c>
      <c r="L298" s="40">
        <f t="shared" si="5"/>
        <v>0</v>
      </c>
      <c r="M298" s="41">
        <f t="shared" si="6"/>
        <v>0</v>
      </c>
      <c r="N298" s="35"/>
      <c r="O298" s="43"/>
    </row>
    <row r="299" ht="14.25" customHeight="1">
      <c r="A299" s="42"/>
      <c r="B299" s="47"/>
      <c r="C299" s="66"/>
      <c r="D299" s="71"/>
      <c r="E299" s="73"/>
      <c r="F299" s="85"/>
      <c r="G299" s="60"/>
      <c r="H299" s="38">
        <f t="shared" si="1"/>
        <v>0</v>
      </c>
      <c r="I299" s="39">
        <f t="shared" si="2"/>
        <v>0</v>
      </c>
      <c r="J299" s="40">
        <f t="shared" si="3"/>
        <v>0</v>
      </c>
      <c r="K299" s="41">
        <f t="shared" si="4"/>
        <v>0</v>
      </c>
      <c r="L299" s="40">
        <f t="shared" si="5"/>
        <v>0</v>
      </c>
      <c r="M299" s="41">
        <f t="shared" si="6"/>
        <v>0</v>
      </c>
      <c r="N299" s="35"/>
      <c r="O299" s="43"/>
    </row>
    <row r="300" ht="14.25" customHeight="1">
      <c r="A300" s="42"/>
      <c r="B300" s="47"/>
      <c r="C300" s="66"/>
      <c r="D300" s="71"/>
      <c r="E300" s="73"/>
      <c r="F300" s="85"/>
      <c r="G300" s="60"/>
      <c r="H300" s="38">
        <f t="shared" si="1"/>
        <v>0</v>
      </c>
      <c r="I300" s="39">
        <f t="shared" si="2"/>
        <v>0</v>
      </c>
      <c r="J300" s="40">
        <f t="shared" si="3"/>
        <v>0</v>
      </c>
      <c r="K300" s="41">
        <f t="shared" si="4"/>
        <v>0</v>
      </c>
      <c r="L300" s="40">
        <f t="shared" si="5"/>
        <v>0</v>
      </c>
      <c r="M300" s="41">
        <f t="shared" si="6"/>
        <v>0</v>
      </c>
      <c r="N300" s="35"/>
      <c r="O300" s="43"/>
    </row>
    <row r="301" ht="14.25" customHeight="1">
      <c r="A301" s="42"/>
      <c r="B301" s="47"/>
      <c r="C301" s="65"/>
      <c r="D301" s="71"/>
      <c r="E301" s="73"/>
      <c r="F301" s="85"/>
      <c r="G301" s="60"/>
      <c r="H301" s="38">
        <f t="shared" si="1"/>
        <v>0</v>
      </c>
      <c r="I301" s="39">
        <f t="shared" si="2"/>
        <v>0</v>
      </c>
      <c r="J301" s="40">
        <f t="shared" si="3"/>
        <v>0</v>
      </c>
      <c r="K301" s="41">
        <f t="shared" si="4"/>
        <v>0</v>
      </c>
      <c r="L301" s="40">
        <f t="shared" si="5"/>
        <v>0</v>
      </c>
      <c r="M301" s="41">
        <f t="shared" si="6"/>
        <v>0</v>
      </c>
      <c r="N301" s="35"/>
      <c r="O301" s="43"/>
    </row>
    <row r="302" ht="14.25" customHeight="1">
      <c r="A302" s="42"/>
      <c r="B302" s="47"/>
      <c r="C302" s="65"/>
      <c r="D302" s="71"/>
      <c r="E302" s="73"/>
      <c r="F302" s="85"/>
      <c r="G302" s="60"/>
      <c r="H302" s="38">
        <f t="shared" si="1"/>
        <v>0</v>
      </c>
      <c r="I302" s="39">
        <f t="shared" si="2"/>
        <v>0</v>
      </c>
      <c r="J302" s="40">
        <f t="shared" si="3"/>
        <v>0</v>
      </c>
      <c r="K302" s="41">
        <f t="shared" si="4"/>
        <v>0</v>
      </c>
      <c r="L302" s="40">
        <f t="shared" si="5"/>
        <v>0</v>
      </c>
      <c r="M302" s="41">
        <f t="shared" si="6"/>
        <v>0</v>
      </c>
      <c r="N302" s="35"/>
      <c r="O302" s="43"/>
    </row>
    <row r="303" ht="14.25" customHeight="1">
      <c r="A303" s="42"/>
      <c r="B303" s="47"/>
      <c r="C303" s="65"/>
      <c r="D303" s="26"/>
      <c r="E303" s="73"/>
      <c r="F303" s="85"/>
      <c r="G303" s="60"/>
      <c r="H303" s="38">
        <f t="shared" si="1"/>
        <v>0</v>
      </c>
      <c r="I303" s="39">
        <f t="shared" si="2"/>
        <v>0</v>
      </c>
      <c r="J303" s="40">
        <f t="shared" si="3"/>
        <v>0</v>
      </c>
      <c r="K303" s="41">
        <f t="shared" si="4"/>
        <v>0</v>
      </c>
      <c r="L303" s="40">
        <f t="shared" si="5"/>
        <v>0</v>
      </c>
      <c r="M303" s="41">
        <f t="shared" si="6"/>
        <v>0</v>
      </c>
      <c r="N303" s="35"/>
      <c r="O303" s="43"/>
    </row>
    <row r="304" ht="14.25" customHeight="1">
      <c r="A304" s="42"/>
      <c r="B304" s="47"/>
      <c r="C304" s="70"/>
      <c r="D304" s="88"/>
      <c r="E304" s="73"/>
      <c r="F304" s="85"/>
      <c r="G304" s="60"/>
      <c r="H304" s="38">
        <f t="shared" si="1"/>
        <v>0</v>
      </c>
      <c r="I304" s="39">
        <f t="shared" si="2"/>
        <v>0</v>
      </c>
      <c r="J304" s="40">
        <f t="shared" si="3"/>
        <v>0</v>
      </c>
      <c r="K304" s="41">
        <f t="shared" si="4"/>
        <v>0</v>
      </c>
      <c r="L304" s="40">
        <f t="shared" si="5"/>
        <v>0</v>
      </c>
      <c r="M304" s="41">
        <f t="shared" si="6"/>
        <v>0</v>
      </c>
      <c r="N304" s="35"/>
      <c r="O304" s="43"/>
    </row>
    <row r="305" ht="14.25" customHeight="1">
      <c r="A305" s="42"/>
      <c r="B305" s="47"/>
      <c r="C305" s="68"/>
      <c r="D305" s="51"/>
      <c r="E305" s="73"/>
      <c r="F305" s="85"/>
      <c r="G305" s="60"/>
      <c r="H305" s="38">
        <f t="shared" si="1"/>
        <v>0</v>
      </c>
      <c r="I305" s="39">
        <f t="shared" si="2"/>
        <v>0</v>
      </c>
      <c r="J305" s="40">
        <f t="shared" si="3"/>
        <v>0</v>
      </c>
      <c r="K305" s="41">
        <f t="shared" si="4"/>
        <v>0</v>
      </c>
      <c r="L305" s="40">
        <f t="shared" si="5"/>
        <v>0</v>
      </c>
      <c r="M305" s="41">
        <f t="shared" si="6"/>
        <v>0</v>
      </c>
      <c r="N305" s="35"/>
      <c r="O305" s="43"/>
    </row>
    <row r="306" ht="14.25" customHeight="1">
      <c r="A306" s="42"/>
      <c r="B306" s="47"/>
      <c r="C306" s="66"/>
      <c r="D306" s="26"/>
      <c r="E306" s="73"/>
      <c r="F306" s="85"/>
      <c r="G306" s="60"/>
      <c r="H306" s="38">
        <f t="shared" si="1"/>
        <v>0</v>
      </c>
      <c r="I306" s="39">
        <f t="shared" si="2"/>
        <v>0</v>
      </c>
      <c r="J306" s="40">
        <f t="shared" si="3"/>
        <v>0</v>
      </c>
      <c r="K306" s="41">
        <f t="shared" si="4"/>
        <v>0</v>
      </c>
      <c r="L306" s="40">
        <f t="shared" si="5"/>
        <v>0</v>
      </c>
      <c r="M306" s="41">
        <f t="shared" si="6"/>
        <v>0</v>
      </c>
      <c r="N306" s="35"/>
      <c r="O306" s="43"/>
    </row>
    <row r="307" ht="14.25" customHeight="1">
      <c r="A307" s="42"/>
      <c r="B307" s="47"/>
      <c r="C307" s="66"/>
      <c r="D307" s="26"/>
      <c r="E307" s="73"/>
      <c r="F307" s="85"/>
      <c r="G307" s="60"/>
      <c r="H307" s="38">
        <f t="shared" si="1"/>
        <v>0</v>
      </c>
      <c r="I307" s="39">
        <f t="shared" si="2"/>
        <v>0</v>
      </c>
      <c r="J307" s="40">
        <f t="shared" si="3"/>
        <v>0</v>
      </c>
      <c r="K307" s="41">
        <f t="shared" si="4"/>
        <v>0</v>
      </c>
      <c r="L307" s="40">
        <f t="shared" si="5"/>
        <v>0</v>
      </c>
      <c r="M307" s="41">
        <f t="shared" si="6"/>
        <v>0</v>
      </c>
      <c r="N307" s="35"/>
      <c r="O307" s="43"/>
    </row>
    <row r="308" ht="14.25" customHeight="1">
      <c r="A308" s="42"/>
      <c r="B308" s="47"/>
      <c r="C308" s="66"/>
      <c r="D308" s="26"/>
      <c r="E308" s="73"/>
      <c r="F308" s="85"/>
      <c r="G308" s="60"/>
      <c r="H308" s="38">
        <f t="shared" si="1"/>
        <v>0</v>
      </c>
      <c r="I308" s="39">
        <f t="shared" si="2"/>
        <v>0</v>
      </c>
      <c r="J308" s="40">
        <f t="shared" si="3"/>
        <v>0</v>
      </c>
      <c r="K308" s="41">
        <f t="shared" si="4"/>
        <v>0</v>
      </c>
      <c r="L308" s="40">
        <f t="shared" si="5"/>
        <v>0</v>
      </c>
      <c r="M308" s="41">
        <f t="shared" si="6"/>
        <v>0</v>
      </c>
      <c r="N308" s="35"/>
      <c r="O308" s="43"/>
    </row>
    <row r="309" ht="14.25" customHeight="1">
      <c r="A309" s="42"/>
      <c r="B309" s="47"/>
      <c r="C309" s="66"/>
      <c r="D309" s="26"/>
      <c r="E309" s="73"/>
      <c r="F309" s="85"/>
      <c r="G309" s="60"/>
      <c r="H309" s="38">
        <f t="shared" si="1"/>
        <v>0</v>
      </c>
      <c r="I309" s="39">
        <f t="shared" si="2"/>
        <v>0</v>
      </c>
      <c r="J309" s="40">
        <f t="shared" si="3"/>
        <v>0</v>
      </c>
      <c r="K309" s="41">
        <f t="shared" si="4"/>
        <v>0</v>
      </c>
      <c r="L309" s="40">
        <f t="shared" si="5"/>
        <v>0</v>
      </c>
      <c r="M309" s="41">
        <f t="shared" si="6"/>
        <v>0</v>
      </c>
      <c r="N309" s="35"/>
      <c r="O309" s="43"/>
    </row>
    <row r="310" ht="14.25" customHeight="1">
      <c r="A310" s="42"/>
      <c r="B310" s="47"/>
      <c r="C310" s="68"/>
      <c r="D310" s="87"/>
      <c r="E310" s="73"/>
      <c r="F310" s="85"/>
      <c r="G310" s="60"/>
      <c r="H310" s="38">
        <f t="shared" si="1"/>
        <v>0</v>
      </c>
      <c r="I310" s="39">
        <f t="shared" si="2"/>
        <v>0</v>
      </c>
      <c r="J310" s="40">
        <f t="shared" si="3"/>
        <v>0</v>
      </c>
      <c r="K310" s="41">
        <f t="shared" si="4"/>
        <v>0</v>
      </c>
      <c r="L310" s="40">
        <f t="shared" si="5"/>
        <v>0</v>
      </c>
      <c r="M310" s="41">
        <f t="shared" si="6"/>
        <v>0</v>
      </c>
      <c r="N310" s="35"/>
      <c r="O310" s="43"/>
    </row>
    <row r="311" ht="14.25" customHeight="1">
      <c r="A311" s="42"/>
      <c r="B311" s="47"/>
      <c r="C311" s="68"/>
      <c r="D311" s="87"/>
      <c r="E311" s="73"/>
      <c r="F311" s="85"/>
      <c r="G311" s="60"/>
      <c r="H311" s="38">
        <f t="shared" si="1"/>
        <v>0</v>
      </c>
      <c r="I311" s="39">
        <f t="shared" si="2"/>
        <v>0</v>
      </c>
      <c r="J311" s="40">
        <f t="shared" si="3"/>
        <v>0</v>
      </c>
      <c r="K311" s="41">
        <f t="shared" si="4"/>
        <v>0</v>
      </c>
      <c r="L311" s="40">
        <f t="shared" si="5"/>
        <v>0</v>
      </c>
      <c r="M311" s="41">
        <f t="shared" si="6"/>
        <v>0</v>
      </c>
      <c r="N311" s="35"/>
      <c r="O311" s="43"/>
    </row>
    <row r="312" ht="14.25" customHeight="1">
      <c r="A312" s="42"/>
      <c r="B312" s="47"/>
      <c r="C312" s="68"/>
      <c r="D312" s="51"/>
      <c r="E312" s="73"/>
      <c r="F312" s="85"/>
      <c r="G312" s="60"/>
      <c r="H312" s="38">
        <f t="shared" si="1"/>
        <v>0</v>
      </c>
      <c r="I312" s="39">
        <f t="shared" si="2"/>
        <v>0</v>
      </c>
      <c r="J312" s="40">
        <f t="shared" si="3"/>
        <v>0</v>
      </c>
      <c r="K312" s="41">
        <f t="shared" si="4"/>
        <v>0</v>
      </c>
      <c r="L312" s="40">
        <f t="shared" si="5"/>
        <v>0</v>
      </c>
      <c r="M312" s="41">
        <f t="shared" si="6"/>
        <v>0</v>
      </c>
      <c r="N312" s="35"/>
      <c r="O312" s="43"/>
    </row>
    <row r="313" ht="14.25" customHeight="1">
      <c r="A313" s="42"/>
      <c r="B313" s="47"/>
      <c r="C313" s="61"/>
      <c r="D313" s="26"/>
      <c r="E313" s="73"/>
      <c r="F313" s="85"/>
      <c r="G313" s="60"/>
      <c r="H313" s="38">
        <f t="shared" si="1"/>
        <v>0</v>
      </c>
      <c r="I313" s="39">
        <f t="shared" si="2"/>
        <v>0</v>
      </c>
      <c r="J313" s="40">
        <f t="shared" si="3"/>
        <v>0</v>
      </c>
      <c r="K313" s="41">
        <f t="shared" si="4"/>
        <v>0</v>
      </c>
      <c r="L313" s="40">
        <f t="shared" si="5"/>
        <v>0</v>
      </c>
      <c r="M313" s="41">
        <f t="shared" si="6"/>
        <v>0</v>
      </c>
      <c r="N313" s="35"/>
      <c r="O313" s="43"/>
    </row>
    <row r="314" ht="14.25" customHeight="1">
      <c r="A314" s="42"/>
      <c r="B314" s="47"/>
      <c r="C314" s="61"/>
      <c r="D314" s="26"/>
      <c r="E314" s="73"/>
      <c r="F314" s="85"/>
      <c r="G314" s="60"/>
      <c r="H314" s="38">
        <f t="shared" si="1"/>
        <v>0</v>
      </c>
      <c r="I314" s="39">
        <f t="shared" si="2"/>
        <v>0</v>
      </c>
      <c r="J314" s="40">
        <f t="shared" si="3"/>
        <v>0</v>
      </c>
      <c r="K314" s="41">
        <f t="shared" si="4"/>
        <v>0</v>
      </c>
      <c r="L314" s="40">
        <f t="shared" si="5"/>
        <v>0</v>
      </c>
      <c r="M314" s="41">
        <f t="shared" si="6"/>
        <v>0</v>
      </c>
      <c r="N314" s="35"/>
      <c r="O314" s="43"/>
    </row>
    <row r="315" ht="14.25" customHeight="1">
      <c r="A315" s="42"/>
      <c r="B315" s="47"/>
      <c r="C315" s="61"/>
      <c r="D315" s="26"/>
      <c r="E315" s="73"/>
      <c r="F315" s="85"/>
      <c r="G315" s="60"/>
      <c r="H315" s="38">
        <f t="shared" si="1"/>
        <v>0</v>
      </c>
      <c r="I315" s="39">
        <f t="shared" si="2"/>
        <v>0</v>
      </c>
      <c r="J315" s="40">
        <f t="shared" si="3"/>
        <v>0</v>
      </c>
      <c r="K315" s="41">
        <f t="shared" si="4"/>
        <v>0</v>
      </c>
      <c r="L315" s="40">
        <f t="shared" si="5"/>
        <v>0</v>
      </c>
      <c r="M315" s="41">
        <f t="shared" si="6"/>
        <v>0</v>
      </c>
      <c r="N315" s="35"/>
      <c r="O315" s="43"/>
    </row>
    <row r="316" ht="14.25" customHeight="1">
      <c r="A316" s="42"/>
      <c r="B316" s="47"/>
      <c r="C316" s="61"/>
      <c r="D316" s="26"/>
      <c r="E316" s="73"/>
      <c r="F316" s="85"/>
      <c r="G316" s="60"/>
      <c r="H316" s="38">
        <f t="shared" si="1"/>
        <v>0</v>
      </c>
      <c r="I316" s="39">
        <f t="shared" si="2"/>
        <v>0</v>
      </c>
      <c r="J316" s="40">
        <f t="shared" si="3"/>
        <v>0</v>
      </c>
      <c r="K316" s="41">
        <f t="shared" si="4"/>
        <v>0</v>
      </c>
      <c r="L316" s="40">
        <f t="shared" si="5"/>
        <v>0</v>
      </c>
      <c r="M316" s="41">
        <f t="shared" si="6"/>
        <v>0</v>
      </c>
      <c r="N316" s="35"/>
      <c r="O316" s="43"/>
    </row>
    <row r="317" ht="14.25" customHeight="1">
      <c r="A317" s="42"/>
      <c r="B317" s="47"/>
      <c r="C317" s="61"/>
      <c r="D317" s="26"/>
      <c r="E317" s="73"/>
      <c r="F317" s="85"/>
      <c r="G317" s="60"/>
      <c r="H317" s="38">
        <f t="shared" si="1"/>
        <v>0</v>
      </c>
      <c r="I317" s="39">
        <f t="shared" si="2"/>
        <v>0</v>
      </c>
      <c r="J317" s="40">
        <f t="shared" si="3"/>
        <v>0</v>
      </c>
      <c r="K317" s="41">
        <f t="shared" si="4"/>
        <v>0</v>
      </c>
      <c r="L317" s="40">
        <f t="shared" si="5"/>
        <v>0</v>
      </c>
      <c r="M317" s="41">
        <f t="shared" si="6"/>
        <v>0</v>
      </c>
      <c r="N317" s="35"/>
      <c r="O317" s="43"/>
    </row>
    <row r="318" ht="14.25" customHeight="1">
      <c r="A318" s="42"/>
      <c r="B318" s="47"/>
      <c r="C318" s="61"/>
      <c r="D318" s="26"/>
      <c r="E318" s="73"/>
      <c r="F318" s="85"/>
      <c r="G318" s="60"/>
      <c r="H318" s="38">
        <f t="shared" si="1"/>
        <v>0</v>
      </c>
      <c r="I318" s="39">
        <f t="shared" si="2"/>
        <v>0</v>
      </c>
      <c r="J318" s="40">
        <f t="shared" si="3"/>
        <v>0</v>
      </c>
      <c r="K318" s="41">
        <f t="shared" si="4"/>
        <v>0</v>
      </c>
      <c r="L318" s="40">
        <f t="shared" si="5"/>
        <v>0</v>
      </c>
      <c r="M318" s="41">
        <f t="shared" si="6"/>
        <v>0</v>
      </c>
      <c r="N318" s="35"/>
      <c r="O318" s="43"/>
    </row>
    <row r="319" ht="14.25" customHeight="1">
      <c r="A319" s="42"/>
      <c r="B319" s="47"/>
      <c r="C319" s="61"/>
      <c r="D319" s="26"/>
      <c r="E319" s="73"/>
      <c r="F319" s="85"/>
      <c r="G319" s="60"/>
      <c r="H319" s="38">
        <f t="shared" si="1"/>
        <v>0</v>
      </c>
      <c r="I319" s="39">
        <f t="shared" si="2"/>
        <v>0</v>
      </c>
      <c r="J319" s="40">
        <f t="shared" si="3"/>
        <v>0</v>
      </c>
      <c r="K319" s="41">
        <f t="shared" si="4"/>
        <v>0</v>
      </c>
      <c r="L319" s="40">
        <f t="shared" si="5"/>
        <v>0</v>
      </c>
      <c r="M319" s="41">
        <f t="shared" si="6"/>
        <v>0</v>
      </c>
      <c r="N319" s="35"/>
      <c r="O319" s="43"/>
    </row>
    <row r="320" ht="14.25" customHeight="1">
      <c r="A320" s="42"/>
      <c r="B320" s="47"/>
      <c r="C320" s="70"/>
      <c r="D320" s="26"/>
      <c r="E320" s="73"/>
      <c r="F320" s="85"/>
      <c r="G320" s="60"/>
      <c r="H320" s="38">
        <f t="shared" si="1"/>
        <v>0</v>
      </c>
      <c r="I320" s="39">
        <f t="shared" si="2"/>
        <v>0</v>
      </c>
      <c r="J320" s="40">
        <f t="shared" si="3"/>
        <v>0</v>
      </c>
      <c r="K320" s="41">
        <f t="shared" si="4"/>
        <v>0</v>
      </c>
      <c r="L320" s="40">
        <f t="shared" si="5"/>
        <v>0</v>
      </c>
      <c r="M320" s="41">
        <f t="shared" si="6"/>
        <v>0</v>
      </c>
      <c r="N320" s="35"/>
      <c r="O320" s="43"/>
    </row>
    <row r="321" ht="14.25" customHeight="1">
      <c r="A321" s="42"/>
      <c r="B321" s="47"/>
      <c r="C321" s="61"/>
      <c r="D321" s="51"/>
      <c r="E321" s="73"/>
      <c r="F321" s="85"/>
      <c r="G321" s="60"/>
      <c r="H321" s="38">
        <f t="shared" si="1"/>
        <v>0</v>
      </c>
      <c r="I321" s="39">
        <f t="shared" si="2"/>
        <v>0</v>
      </c>
      <c r="J321" s="40">
        <f t="shared" si="3"/>
        <v>0</v>
      </c>
      <c r="K321" s="41">
        <f t="shared" si="4"/>
        <v>0</v>
      </c>
      <c r="L321" s="40">
        <f t="shared" si="5"/>
        <v>0</v>
      </c>
      <c r="M321" s="41">
        <f t="shared" si="6"/>
        <v>0</v>
      </c>
      <c r="N321" s="35"/>
      <c r="O321" s="43"/>
    </row>
    <row r="322" ht="14.25" customHeight="1">
      <c r="A322" s="42"/>
      <c r="B322" s="47"/>
      <c r="C322" s="61"/>
      <c r="D322" s="72"/>
      <c r="E322" s="73"/>
      <c r="F322" s="85"/>
      <c r="G322" s="60"/>
      <c r="H322" s="38">
        <f t="shared" si="1"/>
        <v>0</v>
      </c>
      <c r="I322" s="39">
        <f t="shared" si="2"/>
        <v>0</v>
      </c>
      <c r="J322" s="40">
        <f t="shared" si="3"/>
        <v>0</v>
      </c>
      <c r="K322" s="41">
        <f t="shared" si="4"/>
        <v>0</v>
      </c>
      <c r="L322" s="40">
        <f t="shared" si="5"/>
        <v>0</v>
      </c>
      <c r="M322" s="41">
        <f t="shared" si="6"/>
        <v>0</v>
      </c>
      <c r="N322" s="35"/>
      <c r="O322" s="43"/>
    </row>
    <row r="323" ht="14.25" customHeight="1">
      <c r="A323" s="42"/>
      <c r="B323" s="47"/>
      <c r="C323" s="89"/>
      <c r="D323" s="52"/>
      <c r="E323" s="73"/>
      <c r="F323" s="90"/>
      <c r="G323" s="60"/>
      <c r="H323" s="38">
        <f t="shared" si="1"/>
        <v>0</v>
      </c>
      <c r="I323" s="39">
        <f t="shared" si="2"/>
        <v>0</v>
      </c>
      <c r="J323" s="40">
        <f t="shared" si="3"/>
        <v>0</v>
      </c>
      <c r="K323" s="41">
        <f t="shared" si="4"/>
        <v>0</v>
      </c>
      <c r="L323" s="40">
        <f t="shared" si="5"/>
        <v>0</v>
      </c>
      <c r="M323" s="41">
        <f t="shared" si="6"/>
        <v>0</v>
      </c>
      <c r="N323" s="35"/>
      <c r="O323" s="43"/>
    </row>
    <row r="324" ht="14.25" customHeight="1">
      <c r="A324" s="42"/>
      <c r="B324" s="47"/>
      <c r="C324" s="65"/>
      <c r="D324" s="71"/>
      <c r="E324" s="73"/>
      <c r="F324" s="91"/>
      <c r="G324" s="60"/>
      <c r="H324" s="38">
        <f t="shared" si="1"/>
        <v>0</v>
      </c>
      <c r="I324" s="39">
        <f t="shared" si="2"/>
        <v>0</v>
      </c>
      <c r="J324" s="40">
        <f t="shared" si="3"/>
        <v>0</v>
      </c>
      <c r="K324" s="41">
        <f t="shared" si="4"/>
        <v>0</v>
      </c>
      <c r="L324" s="40">
        <f t="shared" si="5"/>
        <v>0</v>
      </c>
      <c r="M324" s="41">
        <f t="shared" si="6"/>
        <v>0</v>
      </c>
      <c r="N324" s="35"/>
      <c r="O324" s="43"/>
    </row>
    <row r="325" ht="14.25" customHeight="1">
      <c r="A325" s="42"/>
      <c r="B325" s="47"/>
      <c r="C325" s="65"/>
      <c r="D325" s="71"/>
      <c r="E325" s="73"/>
      <c r="F325" s="91"/>
      <c r="G325" s="60"/>
      <c r="H325" s="38">
        <f t="shared" si="1"/>
        <v>0</v>
      </c>
      <c r="I325" s="39">
        <f t="shared" si="2"/>
        <v>0</v>
      </c>
      <c r="J325" s="40">
        <f t="shared" si="3"/>
        <v>0</v>
      </c>
      <c r="K325" s="41">
        <f t="shared" si="4"/>
        <v>0</v>
      </c>
      <c r="L325" s="40">
        <f t="shared" si="5"/>
        <v>0</v>
      </c>
      <c r="M325" s="41">
        <f t="shared" si="6"/>
        <v>0</v>
      </c>
      <c r="N325" s="35"/>
      <c r="O325" s="43"/>
    </row>
    <row r="326" ht="14.25" customHeight="1">
      <c r="A326" s="42"/>
      <c r="B326" s="47"/>
      <c r="C326" s="65"/>
      <c r="D326" s="71"/>
      <c r="E326" s="73"/>
      <c r="F326" s="91"/>
      <c r="G326" s="60"/>
      <c r="H326" s="38">
        <f t="shared" si="1"/>
        <v>0</v>
      </c>
      <c r="I326" s="39">
        <f t="shared" si="2"/>
        <v>0</v>
      </c>
      <c r="J326" s="40">
        <f t="shared" si="3"/>
        <v>0</v>
      </c>
      <c r="K326" s="41">
        <f t="shared" si="4"/>
        <v>0</v>
      </c>
      <c r="L326" s="40">
        <f t="shared" si="5"/>
        <v>0</v>
      </c>
      <c r="M326" s="41">
        <f t="shared" si="6"/>
        <v>0</v>
      </c>
      <c r="N326" s="35"/>
      <c r="O326" s="43"/>
    </row>
    <row r="327" ht="14.25" customHeight="1">
      <c r="A327" s="42"/>
      <c r="B327" s="47"/>
      <c r="C327" s="65"/>
      <c r="D327" s="71"/>
      <c r="E327" s="73"/>
      <c r="F327" s="91"/>
      <c r="G327" s="60"/>
      <c r="H327" s="38">
        <f t="shared" si="1"/>
        <v>0</v>
      </c>
      <c r="I327" s="39">
        <f t="shared" si="2"/>
        <v>0</v>
      </c>
      <c r="J327" s="40">
        <f t="shared" si="3"/>
        <v>0</v>
      </c>
      <c r="K327" s="41">
        <f t="shared" si="4"/>
        <v>0</v>
      </c>
      <c r="L327" s="40">
        <f t="shared" si="5"/>
        <v>0</v>
      </c>
      <c r="M327" s="41">
        <f t="shared" si="6"/>
        <v>0</v>
      </c>
      <c r="N327" s="35"/>
      <c r="O327" s="43"/>
    </row>
    <row r="328" ht="14.25" customHeight="1">
      <c r="A328" s="42"/>
      <c r="B328" s="47"/>
      <c r="C328" s="65"/>
      <c r="D328" s="71"/>
      <c r="E328" s="73"/>
      <c r="F328" s="91"/>
      <c r="G328" s="60"/>
      <c r="H328" s="38">
        <f t="shared" si="1"/>
        <v>0</v>
      </c>
      <c r="I328" s="39">
        <f t="shared" si="2"/>
        <v>0</v>
      </c>
      <c r="J328" s="40">
        <f t="shared" si="3"/>
        <v>0</v>
      </c>
      <c r="K328" s="41">
        <f t="shared" si="4"/>
        <v>0</v>
      </c>
      <c r="L328" s="40">
        <f t="shared" si="5"/>
        <v>0</v>
      </c>
      <c r="M328" s="41">
        <f t="shared" si="6"/>
        <v>0</v>
      </c>
      <c r="N328" s="35"/>
      <c r="O328" s="43"/>
    </row>
    <row r="329" ht="14.25" customHeight="1">
      <c r="A329" s="42"/>
      <c r="B329" s="47"/>
      <c r="C329" s="65"/>
      <c r="D329" s="71"/>
      <c r="E329" s="73"/>
      <c r="F329" s="91"/>
      <c r="G329" s="60"/>
      <c r="H329" s="38">
        <f t="shared" si="1"/>
        <v>0</v>
      </c>
      <c r="I329" s="39">
        <f t="shared" si="2"/>
        <v>0</v>
      </c>
      <c r="J329" s="40">
        <f t="shared" si="3"/>
        <v>0</v>
      </c>
      <c r="K329" s="41">
        <f t="shared" si="4"/>
        <v>0</v>
      </c>
      <c r="L329" s="40">
        <f t="shared" si="5"/>
        <v>0</v>
      </c>
      <c r="M329" s="41">
        <f t="shared" si="6"/>
        <v>0</v>
      </c>
      <c r="N329" s="35"/>
      <c r="O329" s="43"/>
    </row>
    <row r="330" ht="14.25" customHeight="1">
      <c r="A330" s="42"/>
      <c r="B330" s="47"/>
      <c r="C330" s="65"/>
      <c r="D330" s="71"/>
      <c r="E330" s="73"/>
      <c r="F330" s="59"/>
      <c r="G330" s="60"/>
      <c r="H330" s="38">
        <f t="shared" si="1"/>
        <v>0</v>
      </c>
      <c r="I330" s="39">
        <f t="shared" si="2"/>
        <v>0</v>
      </c>
      <c r="J330" s="40">
        <f t="shared" si="3"/>
        <v>0</v>
      </c>
      <c r="K330" s="41">
        <f t="shared" si="4"/>
        <v>0</v>
      </c>
      <c r="L330" s="40">
        <f t="shared" si="5"/>
        <v>0</v>
      </c>
      <c r="M330" s="41">
        <f t="shared" si="6"/>
        <v>0</v>
      </c>
      <c r="N330" s="35"/>
      <c r="O330" s="43"/>
    </row>
    <row r="331" ht="14.25" customHeight="1">
      <c r="A331" s="42"/>
      <c r="B331" s="47"/>
      <c r="C331" s="61"/>
      <c r="D331" s="26"/>
      <c r="E331" s="73"/>
      <c r="F331" s="82"/>
      <c r="G331" s="60"/>
      <c r="H331" s="38">
        <f t="shared" si="1"/>
        <v>0</v>
      </c>
      <c r="I331" s="39">
        <f t="shared" si="2"/>
        <v>0</v>
      </c>
      <c r="J331" s="40">
        <f t="shared" si="3"/>
        <v>0</v>
      </c>
      <c r="K331" s="41">
        <f t="shared" si="4"/>
        <v>0</v>
      </c>
      <c r="L331" s="40">
        <f t="shared" si="5"/>
        <v>0</v>
      </c>
      <c r="M331" s="41">
        <f t="shared" si="6"/>
        <v>0</v>
      </c>
      <c r="N331" s="35"/>
      <c r="O331" s="43"/>
    </row>
    <row r="332" ht="14.25" customHeight="1">
      <c r="A332" s="92"/>
      <c r="B332" s="93"/>
      <c r="C332" s="61"/>
      <c r="D332" s="51"/>
      <c r="E332" s="73"/>
      <c r="F332" s="94"/>
      <c r="G332" s="60"/>
      <c r="H332" s="38"/>
      <c r="I332" s="39"/>
      <c r="J332" s="40"/>
      <c r="K332" s="41"/>
      <c r="L332" s="40"/>
      <c r="M332" s="41"/>
      <c r="N332" s="35"/>
      <c r="O332" s="43"/>
    </row>
    <row r="333" ht="14.25" customHeight="1">
      <c r="A333" s="92"/>
      <c r="B333" s="93"/>
      <c r="C333" s="61"/>
      <c r="D333" s="51"/>
      <c r="E333" s="73"/>
      <c r="F333" s="94"/>
      <c r="G333" s="60"/>
      <c r="H333" s="38"/>
      <c r="I333" s="39"/>
      <c r="J333" s="40"/>
      <c r="K333" s="41"/>
      <c r="L333" s="40"/>
      <c r="M333" s="41"/>
      <c r="N333" s="35"/>
      <c r="O333" s="43"/>
    </row>
    <row r="334" ht="14.25" customHeight="1">
      <c r="A334" s="92"/>
      <c r="B334" s="93"/>
      <c r="C334" s="61"/>
      <c r="D334" s="51"/>
      <c r="E334" s="73"/>
      <c r="F334" s="94"/>
      <c r="G334" s="60"/>
      <c r="H334" s="38"/>
      <c r="I334" s="39"/>
      <c r="J334" s="40"/>
      <c r="K334" s="41"/>
      <c r="L334" s="40"/>
      <c r="M334" s="41"/>
      <c r="N334" s="35"/>
      <c r="O334" s="43"/>
    </row>
    <row r="335" ht="14.25" customHeight="1">
      <c r="A335" s="92"/>
      <c r="B335" s="93"/>
      <c r="C335" s="61"/>
      <c r="D335" s="51"/>
      <c r="E335" s="73"/>
      <c r="F335" s="94"/>
      <c r="G335" s="60"/>
      <c r="H335" s="38"/>
      <c r="I335" s="39"/>
      <c r="J335" s="40"/>
      <c r="K335" s="41"/>
      <c r="L335" s="40"/>
      <c r="M335" s="41"/>
      <c r="N335" s="35"/>
      <c r="O335" s="43"/>
    </row>
    <row r="336" ht="14.25" customHeight="1">
      <c r="A336" s="92"/>
      <c r="B336" s="93"/>
      <c r="C336" s="61"/>
      <c r="D336" s="51"/>
      <c r="E336" s="73"/>
      <c r="F336" s="94"/>
      <c r="G336" s="60"/>
      <c r="H336" s="38"/>
      <c r="I336" s="39"/>
      <c r="J336" s="40"/>
      <c r="K336" s="41"/>
      <c r="L336" s="40"/>
      <c r="M336" s="41"/>
      <c r="N336" s="35"/>
      <c r="O336" s="43"/>
    </row>
    <row r="337" ht="14.25" customHeight="1">
      <c r="A337" s="92"/>
      <c r="B337" s="93"/>
      <c r="C337" s="61"/>
      <c r="D337" s="51"/>
      <c r="E337" s="73"/>
      <c r="F337" s="94"/>
      <c r="G337" s="60"/>
      <c r="H337" s="38"/>
      <c r="I337" s="39"/>
      <c r="J337" s="40"/>
      <c r="K337" s="41"/>
      <c r="L337" s="40"/>
      <c r="M337" s="41"/>
      <c r="N337" s="35"/>
      <c r="O337" s="43"/>
    </row>
    <row r="338" ht="14.25" customHeight="1">
      <c r="A338" s="92"/>
      <c r="B338" s="93"/>
      <c r="C338" s="61"/>
      <c r="D338" s="51"/>
      <c r="E338" s="73"/>
      <c r="F338" s="94"/>
      <c r="G338" s="60"/>
      <c r="H338" s="38"/>
      <c r="I338" s="39"/>
      <c r="J338" s="40"/>
      <c r="K338" s="41"/>
      <c r="L338" s="40"/>
      <c r="M338" s="41"/>
      <c r="N338" s="35"/>
      <c r="O338" s="43"/>
    </row>
    <row r="339" ht="14.25" customHeight="1">
      <c r="A339" s="92"/>
      <c r="B339" s="93"/>
      <c r="C339" s="61"/>
      <c r="D339" s="51"/>
      <c r="E339" s="73"/>
      <c r="F339" s="94"/>
      <c r="G339" s="60"/>
      <c r="H339" s="38"/>
      <c r="I339" s="39"/>
      <c r="J339" s="40"/>
      <c r="K339" s="41"/>
      <c r="L339" s="40"/>
      <c r="M339" s="41"/>
      <c r="N339" s="35"/>
      <c r="O339" s="43"/>
    </row>
    <row r="340" ht="14.25" customHeight="1">
      <c r="A340" s="92"/>
      <c r="B340" s="93"/>
      <c r="C340" s="61"/>
      <c r="D340" s="51"/>
      <c r="E340" s="73"/>
      <c r="F340" s="94"/>
      <c r="G340" s="60"/>
      <c r="H340" s="38"/>
      <c r="I340" s="39"/>
      <c r="J340" s="40"/>
      <c r="K340" s="41"/>
      <c r="L340" s="40"/>
      <c r="M340" s="41"/>
      <c r="N340" s="35"/>
      <c r="O340" s="43"/>
    </row>
    <row r="341" ht="14.25" customHeight="1">
      <c r="A341" s="92"/>
      <c r="B341" s="93"/>
      <c r="C341" s="61"/>
      <c r="D341" s="51"/>
      <c r="E341" s="73"/>
      <c r="F341" s="94"/>
      <c r="G341" s="60"/>
      <c r="H341" s="38"/>
      <c r="I341" s="39"/>
      <c r="J341" s="40"/>
      <c r="K341" s="41"/>
      <c r="L341" s="40"/>
      <c r="M341" s="41"/>
      <c r="N341" s="35"/>
      <c r="O341" s="43"/>
    </row>
    <row r="342" ht="14.25" customHeight="1">
      <c r="A342" s="92"/>
      <c r="B342" s="93"/>
      <c r="C342" s="61"/>
      <c r="D342" s="51"/>
      <c r="E342" s="73"/>
      <c r="F342" s="94"/>
      <c r="G342" s="60"/>
      <c r="H342" s="38"/>
      <c r="I342" s="39"/>
      <c r="J342" s="40"/>
      <c r="K342" s="41"/>
      <c r="L342" s="40"/>
      <c r="M342" s="41"/>
      <c r="N342" s="35"/>
      <c r="O342" s="43"/>
    </row>
    <row r="343" ht="14.25" customHeight="1">
      <c r="A343" s="92"/>
      <c r="B343" s="93"/>
      <c r="C343" s="61"/>
      <c r="D343" s="51"/>
      <c r="E343" s="73"/>
      <c r="F343" s="94"/>
      <c r="G343" s="60"/>
      <c r="H343" s="38"/>
      <c r="I343" s="39"/>
      <c r="J343" s="40"/>
      <c r="K343" s="41"/>
      <c r="L343" s="40"/>
      <c r="M343" s="41"/>
      <c r="N343" s="35"/>
      <c r="O343" s="43"/>
    </row>
    <row r="344" ht="14.25" customHeight="1">
      <c r="A344" s="92"/>
      <c r="B344" s="93"/>
      <c r="C344" s="61"/>
      <c r="D344" s="51"/>
      <c r="E344" s="73"/>
      <c r="F344" s="94"/>
      <c r="G344" s="60"/>
      <c r="H344" s="38"/>
      <c r="I344" s="39"/>
      <c r="J344" s="40"/>
      <c r="K344" s="41"/>
      <c r="L344" s="40"/>
      <c r="M344" s="41"/>
      <c r="N344" s="35"/>
      <c r="O344" s="43"/>
    </row>
    <row r="345" ht="14.25" customHeight="1">
      <c r="A345" s="92"/>
      <c r="B345" s="93"/>
      <c r="C345" s="61"/>
      <c r="D345" s="51"/>
      <c r="E345" s="73"/>
      <c r="F345" s="94"/>
      <c r="G345" s="60"/>
      <c r="H345" s="38"/>
      <c r="I345" s="39"/>
      <c r="J345" s="40"/>
      <c r="K345" s="41"/>
      <c r="L345" s="40"/>
      <c r="M345" s="41"/>
      <c r="N345" s="35"/>
      <c r="O345" s="43"/>
    </row>
    <row r="346" ht="14.25" customHeight="1">
      <c r="A346" s="92"/>
      <c r="B346" s="93"/>
      <c r="C346" s="61"/>
      <c r="D346" s="51"/>
      <c r="E346" s="73"/>
      <c r="F346" s="94"/>
      <c r="G346" s="60"/>
      <c r="H346" s="38"/>
      <c r="I346" s="39"/>
      <c r="J346" s="40"/>
      <c r="K346" s="41"/>
      <c r="L346" s="40"/>
      <c r="M346" s="41"/>
      <c r="N346" s="35"/>
      <c r="O346" s="43"/>
    </row>
    <row r="347" ht="14.25" customHeight="1">
      <c r="A347" s="92"/>
      <c r="B347" s="93"/>
      <c r="C347" s="61"/>
      <c r="D347" s="51"/>
      <c r="E347" s="73"/>
      <c r="F347" s="94"/>
      <c r="G347" s="60"/>
      <c r="H347" s="38"/>
      <c r="I347" s="39"/>
      <c r="J347" s="40"/>
      <c r="K347" s="41"/>
      <c r="L347" s="40"/>
      <c r="M347" s="41"/>
      <c r="N347" s="35"/>
      <c r="O347" s="43"/>
    </row>
    <row r="348" ht="14.25" customHeight="1">
      <c r="A348" s="92"/>
      <c r="B348" s="93"/>
      <c r="C348" s="61"/>
      <c r="D348" s="51"/>
      <c r="E348" s="73"/>
      <c r="F348" s="94"/>
      <c r="G348" s="60"/>
      <c r="H348" s="38"/>
      <c r="I348" s="39"/>
      <c r="J348" s="40"/>
      <c r="K348" s="41"/>
      <c r="L348" s="40"/>
      <c r="M348" s="41"/>
      <c r="N348" s="35"/>
      <c r="O348" s="43"/>
    </row>
    <row r="349" ht="14.25" customHeight="1">
      <c r="A349" s="92"/>
      <c r="B349" s="93"/>
      <c r="C349" s="61"/>
      <c r="D349" s="51"/>
      <c r="E349" s="73"/>
      <c r="F349" s="94"/>
      <c r="G349" s="60"/>
      <c r="H349" s="38"/>
      <c r="I349" s="39"/>
      <c r="J349" s="40"/>
      <c r="K349" s="41"/>
      <c r="L349" s="40"/>
      <c r="M349" s="41"/>
      <c r="N349" s="35"/>
      <c r="O349" s="43"/>
    </row>
    <row r="350" ht="14.25" customHeight="1">
      <c r="A350" s="92"/>
      <c r="B350" s="93"/>
      <c r="C350" s="61"/>
      <c r="D350" s="51"/>
      <c r="E350" s="73"/>
      <c r="F350" s="94"/>
      <c r="G350" s="60"/>
      <c r="H350" s="38"/>
      <c r="I350" s="39"/>
      <c r="J350" s="40"/>
      <c r="K350" s="41"/>
      <c r="L350" s="40"/>
      <c r="M350" s="41"/>
      <c r="N350" s="35"/>
      <c r="O350" s="43"/>
    </row>
    <row r="351" ht="14.25" customHeight="1">
      <c r="A351" s="92"/>
      <c r="B351" s="93"/>
      <c r="C351" s="61"/>
      <c r="D351" s="51"/>
      <c r="E351" s="73"/>
      <c r="F351" s="94"/>
      <c r="G351" s="60"/>
      <c r="H351" s="38"/>
      <c r="I351" s="39"/>
      <c r="J351" s="40"/>
      <c r="K351" s="41"/>
      <c r="L351" s="40"/>
      <c r="M351" s="41"/>
      <c r="N351" s="35"/>
      <c r="O351" s="43"/>
    </row>
    <row r="352" ht="14.25" customHeight="1">
      <c r="A352" s="92"/>
      <c r="B352" s="93"/>
      <c r="C352" s="61"/>
      <c r="D352" s="51"/>
      <c r="E352" s="73"/>
      <c r="F352" s="94"/>
      <c r="G352" s="60"/>
      <c r="H352" s="38"/>
      <c r="I352" s="39"/>
      <c r="J352" s="40"/>
      <c r="K352" s="41"/>
      <c r="L352" s="40"/>
      <c r="M352" s="41"/>
      <c r="N352" s="35"/>
      <c r="O352" s="43"/>
    </row>
    <row r="353" ht="14.25" customHeight="1">
      <c r="A353" s="92"/>
      <c r="B353" s="93"/>
      <c r="C353" s="61"/>
      <c r="D353" s="51"/>
      <c r="E353" s="73"/>
      <c r="F353" s="94"/>
      <c r="G353" s="60"/>
      <c r="H353" s="38"/>
      <c r="I353" s="39"/>
      <c r="J353" s="40"/>
      <c r="K353" s="41"/>
      <c r="L353" s="40"/>
      <c r="M353" s="41"/>
      <c r="N353" s="35"/>
      <c r="O353" s="43"/>
    </row>
    <row r="354" ht="14.25" customHeight="1">
      <c r="A354" s="92"/>
      <c r="B354" s="93"/>
      <c r="C354" s="61"/>
      <c r="D354" s="51"/>
      <c r="E354" s="73"/>
      <c r="F354" s="94"/>
      <c r="G354" s="60"/>
      <c r="H354" s="38"/>
      <c r="I354" s="39"/>
      <c r="J354" s="40"/>
      <c r="K354" s="41"/>
      <c r="L354" s="40"/>
      <c r="M354" s="41"/>
      <c r="N354" s="35"/>
      <c r="O354" s="43"/>
    </row>
    <row r="355" ht="14.25" customHeight="1">
      <c r="A355" s="92"/>
      <c r="B355" s="93"/>
      <c r="C355" s="61"/>
      <c r="D355" s="51"/>
      <c r="E355" s="73"/>
      <c r="F355" s="94"/>
      <c r="G355" s="60"/>
      <c r="H355" s="38"/>
      <c r="I355" s="39"/>
      <c r="J355" s="40"/>
      <c r="K355" s="41"/>
      <c r="L355" s="40"/>
      <c r="M355" s="41"/>
      <c r="N355" s="35"/>
      <c r="O355" s="43"/>
    </row>
    <row r="356" ht="14.25" customHeight="1">
      <c r="A356" s="92"/>
      <c r="B356" s="93"/>
      <c r="C356" s="61"/>
      <c r="D356" s="51"/>
      <c r="E356" s="73"/>
      <c r="F356" s="94"/>
      <c r="G356" s="60"/>
      <c r="H356" s="38"/>
      <c r="I356" s="39"/>
      <c r="J356" s="40"/>
      <c r="K356" s="41"/>
      <c r="L356" s="40"/>
      <c r="M356" s="41"/>
      <c r="N356" s="35"/>
      <c r="O356" s="43"/>
    </row>
    <row r="357" ht="14.25" customHeight="1">
      <c r="A357" s="92"/>
      <c r="B357" s="93"/>
      <c r="C357" s="61"/>
      <c r="D357" s="51"/>
      <c r="E357" s="73"/>
      <c r="F357" s="94"/>
      <c r="G357" s="60"/>
      <c r="H357" s="38"/>
      <c r="I357" s="39"/>
      <c r="J357" s="40"/>
      <c r="K357" s="41"/>
      <c r="L357" s="40"/>
      <c r="M357" s="41"/>
      <c r="N357" s="35"/>
      <c r="O357" s="43"/>
    </row>
    <row r="358" ht="14.25" customHeight="1">
      <c r="A358" s="92"/>
      <c r="B358" s="93"/>
      <c r="C358" s="61"/>
      <c r="D358" s="51"/>
      <c r="E358" s="73"/>
      <c r="F358" s="94"/>
      <c r="G358" s="60"/>
      <c r="H358" s="38"/>
      <c r="I358" s="39"/>
      <c r="J358" s="40"/>
      <c r="K358" s="41"/>
      <c r="L358" s="40"/>
      <c r="M358" s="41"/>
      <c r="N358" s="35"/>
      <c r="O358" s="43"/>
    </row>
    <row r="359" ht="14.25" customHeight="1">
      <c r="A359" s="92"/>
      <c r="B359" s="93"/>
      <c r="C359" s="61"/>
      <c r="D359" s="51"/>
      <c r="E359" s="73"/>
      <c r="F359" s="94"/>
      <c r="G359" s="60"/>
      <c r="H359" s="38"/>
      <c r="I359" s="39"/>
      <c r="J359" s="40"/>
      <c r="K359" s="41"/>
      <c r="L359" s="40"/>
      <c r="M359" s="41"/>
      <c r="N359" s="35"/>
      <c r="O359" s="43"/>
    </row>
    <row r="360" ht="14.25" customHeight="1">
      <c r="A360" s="92"/>
      <c r="B360" s="93"/>
      <c r="C360" s="61"/>
      <c r="D360" s="51"/>
      <c r="E360" s="73"/>
      <c r="F360" s="94"/>
      <c r="G360" s="60"/>
      <c r="H360" s="38"/>
      <c r="I360" s="39"/>
      <c r="J360" s="40"/>
      <c r="K360" s="41"/>
      <c r="L360" s="40"/>
      <c r="M360" s="41"/>
      <c r="N360" s="35"/>
      <c r="O360" s="43"/>
    </row>
    <row r="361" ht="14.25" customHeight="1">
      <c r="A361" s="92"/>
      <c r="B361" s="93"/>
      <c r="C361" s="61"/>
      <c r="D361" s="51"/>
      <c r="E361" s="73"/>
      <c r="F361" s="94"/>
      <c r="G361" s="60"/>
      <c r="H361" s="38"/>
      <c r="I361" s="39"/>
      <c r="J361" s="40"/>
      <c r="K361" s="41"/>
      <c r="L361" s="40"/>
      <c r="M361" s="41"/>
      <c r="N361" s="35"/>
      <c r="O361" s="43"/>
    </row>
    <row r="362" ht="14.25" customHeight="1">
      <c r="A362" s="92"/>
      <c r="B362" s="93"/>
      <c r="C362" s="61"/>
      <c r="D362" s="51"/>
      <c r="E362" s="73"/>
      <c r="F362" s="94"/>
      <c r="G362" s="60"/>
      <c r="H362" s="38"/>
      <c r="I362" s="39"/>
      <c r="J362" s="40"/>
      <c r="K362" s="41"/>
      <c r="L362" s="40"/>
      <c r="M362" s="41"/>
      <c r="N362" s="35"/>
      <c r="O362" s="43"/>
    </row>
    <row r="363" ht="14.25" customHeight="1">
      <c r="A363" s="92"/>
      <c r="B363" s="93"/>
      <c r="C363" s="61"/>
      <c r="D363" s="51"/>
      <c r="E363" s="73"/>
      <c r="F363" s="94"/>
      <c r="G363" s="60"/>
      <c r="H363" s="38"/>
      <c r="I363" s="39"/>
      <c r="J363" s="40"/>
      <c r="K363" s="41"/>
      <c r="L363" s="40"/>
      <c r="M363" s="41"/>
      <c r="N363" s="35"/>
      <c r="O363" s="43"/>
    </row>
    <row r="364" ht="14.25" customHeight="1">
      <c r="A364" s="92"/>
      <c r="B364" s="93"/>
      <c r="C364" s="61"/>
      <c r="D364" s="51"/>
      <c r="E364" s="73"/>
      <c r="F364" s="94"/>
      <c r="G364" s="60"/>
      <c r="H364" s="38"/>
      <c r="I364" s="39"/>
      <c r="J364" s="40"/>
      <c r="K364" s="41"/>
      <c r="L364" s="40"/>
      <c r="M364" s="41"/>
      <c r="N364" s="35"/>
      <c r="O364" s="43"/>
    </row>
    <row r="365" ht="14.25" customHeight="1">
      <c r="A365" s="92"/>
      <c r="B365" s="93"/>
      <c r="C365" s="61"/>
      <c r="D365" s="51"/>
      <c r="E365" s="73"/>
      <c r="F365" s="94"/>
      <c r="G365" s="60"/>
      <c r="H365" s="38"/>
      <c r="I365" s="39"/>
      <c r="J365" s="40"/>
      <c r="K365" s="41"/>
      <c r="L365" s="40"/>
      <c r="M365" s="41"/>
      <c r="N365" s="35"/>
      <c r="O365" s="43"/>
    </row>
    <row r="366" ht="14.25" customHeight="1">
      <c r="A366" s="92"/>
      <c r="B366" s="93"/>
      <c r="C366" s="61"/>
      <c r="D366" s="51"/>
      <c r="E366" s="73"/>
      <c r="F366" s="94"/>
      <c r="G366" s="60"/>
      <c r="H366" s="38"/>
      <c r="I366" s="39"/>
      <c r="J366" s="40"/>
      <c r="K366" s="41"/>
      <c r="L366" s="40"/>
      <c r="M366" s="41"/>
      <c r="N366" s="35"/>
      <c r="O366" s="43"/>
    </row>
    <row r="367" ht="14.25" customHeight="1">
      <c r="A367" s="92"/>
      <c r="B367" s="93"/>
      <c r="C367" s="61"/>
      <c r="D367" s="51"/>
      <c r="E367" s="73"/>
      <c r="F367" s="94"/>
      <c r="G367" s="60"/>
      <c r="H367" s="38"/>
      <c r="I367" s="39"/>
      <c r="J367" s="40"/>
      <c r="K367" s="41"/>
      <c r="L367" s="40"/>
      <c r="M367" s="41"/>
      <c r="N367" s="35"/>
      <c r="O367" s="43"/>
    </row>
    <row r="368" ht="14.25" customHeight="1">
      <c r="A368" s="92"/>
      <c r="B368" s="93"/>
      <c r="C368" s="61"/>
      <c r="D368" s="51"/>
      <c r="E368" s="73"/>
      <c r="F368" s="94"/>
      <c r="G368" s="60"/>
      <c r="H368" s="38"/>
      <c r="I368" s="39"/>
      <c r="J368" s="40"/>
      <c r="K368" s="41"/>
      <c r="L368" s="40"/>
      <c r="M368" s="41"/>
      <c r="N368" s="35"/>
      <c r="O368" s="43"/>
    </row>
    <row r="369" ht="14.25" customHeight="1">
      <c r="A369" s="92"/>
      <c r="B369" s="93"/>
      <c r="C369" s="61"/>
      <c r="D369" s="51"/>
      <c r="E369" s="73"/>
      <c r="F369" s="94"/>
      <c r="G369" s="60"/>
      <c r="H369" s="38"/>
      <c r="I369" s="39"/>
      <c r="J369" s="40"/>
      <c r="K369" s="41"/>
      <c r="L369" s="40"/>
      <c r="M369" s="41"/>
      <c r="N369" s="35"/>
      <c r="O369" s="43"/>
    </row>
    <row r="370" ht="14.25" customHeight="1">
      <c r="A370" s="92"/>
      <c r="B370" s="93"/>
      <c r="C370" s="61"/>
      <c r="D370" s="51"/>
      <c r="E370" s="73"/>
      <c r="F370" s="94"/>
      <c r="G370" s="60"/>
      <c r="H370" s="38"/>
      <c r="I370" s="39"/>
      <c r="J370" s="40"/>
      <c r="K370" s="41"/>
      <c r="L370" s="40"/>
      <c r="M370" s="41"/>
      <c r="N370" s="35"/>
      <c r="O370" s="43"/>
    </row>
    <row r="371" ht="14.25" customHeight="1">
      <c r="A371" s="92"/>
      <c r="B371" s="93"/>
      <c r="C371" s="61"/>
      <c r="D371" s="51"/>
      <c r="E371" s="73"/>
      <c r="F371" s="94"/>
      <c r="G371" s="60"/>
      <c r="H371" s="38"/>
      <c r="I371" s="39"/>
      <c r="J371" s="40"/>
      <c r="K371" s="41"/>
      <c r="L371" s="40"/>
      <c r="M371" s="41"/>
      <c r="N371" s="35"/>
      <c r="O371" s="43"/>
    </row>
    <row r="372" ht="14.25" customHeight="1">
      <c r="A372" s="92"/>
      <c r="B372" s="93"/>
      <c r="C372" s="61"/>
      <c r="D372" s="51"/>
      <c r="E372" s="73"/>
      <c r="F372" s="94"/>
      <c r="G372" s="60"/>
      <c r="H372" s="38"/>
      <c r="I372" s="39"/>
      <c r="J372" s="40"/>
      <c r="K372" s="41"/>
      <c r="L372" s="40"/>
      <c r="M372" s="41"/>
      <c r="N372" s="35"/>
      <c r="O372" s="43"/>
    </row>
    <row r="373" ht="14.25" customHeight="1">
      <c r="A373" s="92"/>
      <c r="B373" s="93"/>
      <c r="C373" s="61"/>
      <c r="D373" s="51"/>
      <c r="E373" s="73"/>
      <c r="F373" s="94"/>
      <c r="G373" s="60"/>
      <c r="H373" s="38"/>
      <c r="I373" s="39"/>
      <c r="J373" s="40"/>
      <c r="K373" s="41"/>
      <c r="L373" s="40"/>
      <c r="M373" s="41"/>
      <c r="N373" s="35"/>
      <c r="O373" s="43"/>
    </row>
    <row r="374" ht="14.25" customHeight="1">
      <c r="A374" s="92"/>
      <c r="B374" s="93"/>
      <c r="C374" s="61"/>
      <c r="D374" s="51"/>
      <c r="E374" s="73"/>
      <c r="F374" s="94"/>
      <c r="G374" s="60"/>
      <c r="H374" s="38"/>
      <c r="I374" s="39"/>
      <c r="J374" s="40"/>
      <c r="K374" s="41"/>
      <c r="L374" s="40"/>
      <c r="M374" s="41"/>
      <c r="N374" s="35"/>
      <c r="O374" s="43"/>
    </row>
    <row r="375" ht="14.25" customHeight="1">
      <c r="A375" s="92"/>
      <c r="B375" s="93"/>
      <c r="C375" s="61"/>
      <c r="D375" s="51"/>
      <c r="E375" s="73"/>
      <c r="F375" s="94"/>
      <c r="G375" s="60"/>
      <c r="H375" s="38"/>
      <c r="I375" s="39"/>
      <c r="J375" s="40"/>
      <c r="K375" s="41"/>
      <c r="L375" s="40"/>
      <c r="M375" s="41"/>
      <c r="N375" s="35"/>
      <c r="O375" s="43"/>
    </row>
    <row r="376" ht="14.25" customHeight="1">
      <c r="A376" s="92"/>
      <c r="B376" s="93"/>
      <c r="C376" s="61"/>
      <c r="D376" s="51"/>
      <c r="E376" s="73"/>
      <c r="F376" s="94"/>
      <c r="G376" s="60"/>
      <c r="H376" s="38"/>
      <c r="I376" s="39"/>
      <c r="J376" s="40"/>
      <c r="K376" s="41"/>
      <c r="L376" s="40"/>
      <c r="M376" s="41"/>
      <c r="N376" s="35"/>
      <c r="O376" s="43"/>
    </row>
    <row r="377" ht="14.25" customHeight="1">
      <c r="A377" s="92"/>
      <c r="B377" s="93"/>
      <c r="C377" s="61"/>
      <c r="D377" s="51"/>
      <c r="E377" s="73"/>
      <c r="F377" s="94"/>
      <c r="G377" s="60"/>
      <c r="H377" s="38"/>
      <c r="I377" s="39"/>
      <c r="J377" s="40"/>
      <c r="K377" s="41"/>
      <c r="L377" s="40"/>
      <c r="M377" s="41"/>
      <c r="N377" s="35"/>
      <c r="O377" s="43"/>
    </row>
    <row r="378" ht="14.25" customHeight="1">
      <c r="A378" s="92"/>
      <c r="B378" s="93"/>
      <c r="C378" s="61"/>
      <c r="D378" s="51"/>
      <c r="E378" s="73"/>
      <c r="F378" s="94"/>
      <c r="G378" s="60"/>
      <c r="H378" s="38"/>
      <c r="I378" s="39"/>
      <c r="J378" s="40"/>
      <c r="K378" s="41"/>
      <c r="L378" s="40"/>
      <c r="M378" s="41"/>
      <c r="N378" s="35"/>
      <c r="O378" s="43"/>
    </row>
    <row r="379" ht="14.25" customHeight="1">
      <c r="A379" s="92"/>
      <c r="B379" s="93"/>
      <c r="C379" s="61"/>
      <c r="D379" s="51"/>
      <c r="E379" s="73"/>
      <c r="F379" s="94"/>
      <c r="G379" s="60"/>
      <c r="H379" s="38"/>
      <c r="I379" s="39"/>
      <c r="J379" s="40"/>
      <c r="K379" s="41"/>
      <c r="L379" s="40"/>
      <c r="M379" s="41"/>
      <c r="N379" s="35"/>
      <c r="O379" s="43"/>
    </row>
    <row r="380" ht="14.25" customHeight="1">
      <c r="A380" s="92"/>
      <c r="B380" s="93"/>
      <c r="C380" s="61"/>
      <c r="D380" s="51"/>
      <c r="E380" s="73"/>
      <c r="F380" s="94"/>
      <c r="G380" s="60"/>
      <c r="H380" s="38"/>
      <c r="I380" s="39"/>
      <c r="J380" s="40"/>
      <c r="K380" s="41"/>
      <c r="L380" s="40"/>
      <c r="M380" s="41"/>
      <c r="N380" s="35"/>
      <c r="O380" s="43"/>
    </row>
    <row r="381" ht="14.25" customHeight="1">
      <c r="A381" s="92"/>
      <c r="B381" s="93"/>
      <c r="C381" s="61"/>
      <c r="D381" s="51"/>
      <c r="E381" s="73"/>
      <c r="F381" s="94"/>
      <c r="G381" s="60"/>
      <c r="H381" s="38"/>
      <c r="I381" s="39"/>
      <c r="J381" s="40"/>
      <c r="K381" s="41"/>
      <c r="L381" s="40"/>
      <c r="M381" s="41"/>
      <c r="N381" s="35"/>
      <c r="O381" s="43"/>
    </row>
    <row r="382" ht="14.25" customHeight="1">
      <c r="A382" s="92"/>
      <c r="B382" s="93"/>
      <c r="C382" s="61"/>
      <c r="D382" s="51"/>
      <c r="E382" s="73"/>
      <c r="F382" s="94"/>
      <c r="G382" s="60"/>
      <c r="H382" s="38"/>
      <c r="I382" s="39"/>
      <c r="J382" s="40"/>
      <c r="K382" s="41"/>
      <c r="L382" s="40"/>
      <c r="M382" s="41"/>
      <c r="N382" s="35"/>
      <c r="O382" s="43"/>
    </row>
    <row r="383" ht="14.25" customHeight="1">
      <c r="A383" s="92"/>
      <c r="B383" s="93"/>
      <c r="C383" s="61"/>
      <c r="D383" s="51"/>
      <c r="E383" s="73"/>
      <c r="F383" s="94"/>
      <c r="G383" s="60"/>
      <c r="H383" s="38"/>
      <c r="I383" s="39"/>
      <c r="J383" s="40"/>
      <c r="K383" s="41"/>
      <c r="L383" s="40"/>
      <c r="M383" s="41"/>
      <c r="N383" s="35"/>
      <c r="O383" s="43"/>
    </row>
    <row r="384" ht="14.25" customHeight="1">
      <c r="A384" s="92"/>
      <c r="B384" s="93"/>
      <c r="C384" s="61"/>
      <c r="D384" s="51"/>
      <c r="E384" s="73"/>
      <c r="F384" s="94"/>
      <c r="G384" s="60"/>
      <c r="H384" s="38"/>
      <c r="I384" s="39"/>
      <c r="J384" s="40"/>
      <c r="K384" s="41"/>
      <c r="L384" s="40"/>
      <c r="M384" s="41"/>
      <c r="N384" s="35"/>
      <c r="O384" s="43"/>
    </row>
    <row r="385" ht="14.25" customHeight="1">
      <c r="A385" s="92"/>
      <c r="B385" s="93"/>
      <c r="C385" s="61"/>
      <c r="D385" s="51"/>
      <c r="E385" s="73"/>
      <c r="F385" s="94"/>
      <c r="G385" s="60"/>
      <c r="H385" s="38"/>
      <c r="I385" s="39"/>
      <c r="J385" s="40"/>
      <c r="K385" s="41"/>
      <c r="L385" s="40"/>
      <c r="M385" s="41"/>
      <c r="N385" s="35"/>
      <c r="O385" s="43"/>
    </row>
    <row r="386" ht="14.25" customHeight="1">
      <c r="A386" s="92"/>
      <c r="B386" s="93"/>
      <c r="C386" s="61"/>
      <c r="D386" s="51"/>
      <c r="E386" s="73"/>
      <c r="F386" s="94"/>
      <c r="G386" s="60"/>
      <c r="H386" s="38"/>
      <c r="I386" s="39"/>
      <c r="J386" s="40"/>
      <c r="K386" s="41"/>
      <c r="L386" s="40"/>
      <c r="M386" s="41"/>
      <c r="N386" s="35"/>
      <c r="O386" s="43"/>
    </row>
    <row r="387" ht="14.25" customHeight="1">
      <c r="A387" s="92"/>
      <c r="B387" s="93"/>
      <c r="C387" s="61"/>
      <c r="D387" s="51"/>
      <c r="E387" s="73"/>
      <c r="F387" s="94"/>
      <c r="G387" s="60"/>
      <c r="H387" s="38"/>
      <c r="I387" s="39"/>
      <c r="J387" s="40"/>
      <c r="K387" s="41"/>
      <c r="L387" s="40"/>
      <c r="M387" s="41"/>
      <c r="N387" s="35"/>
      <c r="O387" s="43"/>
    </row>
    <row r="388" ht="14.25" customHeight="1">
      <c r="A388" s="92"/>
      <c r="B388" s="93"/>
      <c r="C388" s="61"/>
      <c r="D388" s="51"/>
      <c r="E388" s="73"/>
      <c r="F388" s="94"/>
      <c r="G388" s="60"/>
      <c r="H388" s="38"/>
      <c r="I388" s="39"/>
      <c r="J388" s="40"/>
      <c r="K388" s="41"/>
      <c r="L388" s="40"/>
      <c r="M388" s="41"/>
      <c r="N388" s="35"/>
      <c r="O388" s="43"/>
    </row>
    <row r="389" ht="14.25" customHeight="1">
      <c r="A389" s="92"/>
      <c r="B389" s="93"/>
      <c r="C389" s="61"/>
      <c r="D389" s="51"/>
      <c r="E389" s="73"/>
      <c r="F389" s="94"/>
      <c r="G389" s="60"/>
      <c r="H389" s="38"/>
      <c r="I389" s="39"/>
      <c r="J389" s="40"/>
      <c r="K389" s="41"/>
      <c r="L389" s="40"/>
      <c r="M389" s="41"/>
      <c r="N389" s="35"/>
      <c r="O389" s="43"/>
    </row>
    <row r="390" ht="14.25" customHeight="1">
      <c r="A390" s="92"/>
      <c r="B390" s="93"/>
      <c r="C390" s="61"/>
      <c r="D390" s="51"/>
      <c r="E390" s="73"/>
      <c r="F390" s="94"/>
      <c r="G390" s="60"/>
      <c r="H390" s="38"/>
      <c r="I390" s="39"/>
      <c r="J390" s="40"/>
      <c r="K390" s="41"/>
      <c r="L390" s="40"/>
      <c r="M390" s="41"/>
      <c r="N390" s="35"/>
      <c r="O390" s="43"/>
    </row>
    <row r="391" ht="14.25" customHeight="1">
      <c r="A391" s="92"/>
      <c r="B391" s="93"/>
      <c r="C391" s="61"/>
      <c r="D391" s="51"/>
      <c r="E391" s="73"/>
      <c r="F391" s="94"/>
      <c r="G391" s="60"/>
      <c r="H391" s="38"/>
      <c r="I391" s="39"/>
      <c r="J391" s="40"/>
      <c r="K391" s="41"/>
      <c r="L391" s="40"/>
      <c r="M391" s="41"/>
      <c r="N391" s="35"/>
      <c r="O391" s="43"/>
    </row>
    <row r="392" ht="14.25" customHeight="1">
      <c r="A392" s="92"/>
      <c r="B392" s="93"/>
      <c r="C392" s="61"/>
      <c r="D392" s="51"/>
      <c r="E392" s="73"/>
      <c r="F392" s="94"/>
      <c r="G392" s="60"/>
      <c r="H392" s="38"/>
      <c r="I392" s="39"/>
      <c r="J392" s="40"/>
      <c r="K392" s="41"/>
      <c r="L392" s="40"/>
      <c r="M392" s="41"/>
      <c r="N392" s="35"/>
      <c r="O392" s="43"/>
    </row>
    <row r="393" ht="14.25" customHeight="1">
      <c r="A393" s="92"/>
      <c r="B393" s="93"/>
      <c r="C393" s="61"/>
      <c r="D393" s="51"/>
      <c r="E393" s="73"/>
      <c r="F393" s="94"/>
      <c r="G393" s="60"/>
      <c r="H393" s="38"/>
      <c r="I393" s="39"/>
      <c r="J393" s="40"/>
      <c r="K393" s="41"/>
      <c r="L393" s="40"/>
      <c r="M393" s="41"/>
      <c r="N393" s="35"/>
      <c r="O393" s="43"/>
    </row>
    <row r="394" ht="14.25" customHeight="1">
      <c r="A394" s="92"/>
      <c r="B394" s="93"/>
      <c r="C394" s="61"/>
      <c r="D394" s="51"/>
      <c r="E394" s="73"/>
      <c r="F394" s="94"/>
      <c r="G394" s="60"/>
      <c r="H394" s="38"/>
      <c r="I394" s="39"/>
      <c r="J394" s="40"/>
      <c r="K394" s="41"/>
      <c r="L394" s="40"/>
      <c r="M394" s="41"/>
      <c r="N394" s="35"/>
      <c r="O394" s="43"/>
    </row>
    <row r="395" ht="14.25" customHeight="1">
      <c r="A395" s="92"/>
      <c r="B395" s="93"/>
      <c r="C395" s="61"/>
      <c r="D395" s="51"/>
      <c r="E395" s="73"/>
      <c r="F395" s="94"/>
      <c r="G395" s="60"/>
      <c r="H395" s="38"/>
      <c r="I395" s="39"/>
      <c r="J395" s="40"/>
      <c r="K395" s="41"/>
      <c r="L395" s="40"/>
      <c r="M395" s="41"/>
      <c r="N395" s="35"/>
      <c r="O395" s="43"/>
    </row>
    <row r="396" ht="14.25" customHeight="1">
      <c r="A396" s="92"/>
      <c r="B396" s="93"/>
      <c r="C396" s="61"/>
      <c r="D396" s="51"/>
      <c r="E396" s="73"/>
      <c r="F396" s="94"/>
      <c r="G396" s="60"/>
      <c r="H396" s="38"/>
      <c r="I396" s="39"/>
      <c r="J396" s="40"/>
      <c r="K396" s="41"/>
      <c r="L396" s="40"/>
      <c r="M396" s="41"/>
      <c r="N396" s="35"/>
      <c r="O396" s="43"/>
    </row>
    <row r="397" ht="14.25" customHeight="1">
      <c r="A397" s="92"/>
      <c r="B397" s="93"/>
      <c r="C397" s="61"/>
      <c r="D397" s="51"/>
      <c r="E397" s="73"/>
      <c r="F397" s="94"/>
      <c r="G397" s="60"/>
      <c r="H397" s="38"/>
      <c r="I397" s="39"/>
      <c r="J397" s="40"/>
      <c r="K397" s="41"/>
      <c r="L397" s="40"/>
      <c r="M397" s="41"/>
      <c r="N397" s="35"/>
      <c r="O397" s="43"/>
    </row>
    <row r="398" ht="14.25" customHeight="1">
      <c r="A398" s="92"/>
      <c r="B398" s="93"/>
      <c r="C398" s="61"/>
      <c r="D398" s="51"/>
      <c r="E398" s="73"/>
      <c r="F398" s="94"/>
      <c r="G398" s="60"/>
      <c r="H398" s="38"/>
      <c r="I398" s="39"/>
      <c r="J398" s="40"/>
      <c r="K398" s="41"/>
      <c r="L398" s="40"/>
      <c r="M398" s="41"/>
      <c r="N398" s="35"/>
      <c r="O398" s="43"/>
    </row>
    <row r="399" ht="14.25" customHeight="1">
      <c r="A399" s="92"/>
      <c r="B399" s="93"/>
      <c r="C399" s="61"/>
      <c r="D399" s="51"/>
      <c r="E399" s="73"/>
      <c r="F399" s="94"/>
      <c r="G399" s="60"/>
      <c r="H399" s="38"/>
      <c r="I399" s="39"/>
      <c r="J399" s="40"/>
      <c r="K399" s="41"/>
      <c r="L399" s="40"/>
      <c r="M399" s="41"/>
      <c r="N399" s="35"/>
      <c r="O399" s="43"/>
    </row>
    <row r="400" ht="14.25" customHeight="1">
      <c r="A400" s="92"/>
      <c r="B400" s="93"/>
      <c r="C400" s="61"/>
      <c r="D400" s="51"/>
      <c r="E400" s="73"/>
      <c r="F400" s="94"/>
      <c r="G400" s="60"/>
      <c r="H400" s="38"/>
      <c r="I400" s="39"/>
      <c r="J400" s="40"/>
      <c r="K400" s="41"/>
      <c r="L400" s="40"/>
      <c r="M400" s="41"/>
      <c r="N400" s="35"/>
      <c r="O400" s="43"/>
    </row>
    <row r="401" ht="14.25" customHeight="1">
      <c r="A401" s="92"/>
      <c r="B401" s="93"/>
      <c r="C401" s="61"/>
      <c r="D401" s="51"/>
      <c r="E401" s="73"/>
      <c r="F401" s="94"/>
      <c r="G401" s="60"/>
      <c r="H401" s="38"/>
      <c r="I401" s="39"/>
      <c r="J401" s="40"/>
      <c r="K401" s="41"/>
      <c r="L401" s="40"/>
      <c r="M401" s="41"/>
      <c r="N401" s="35"/>
      <c r="O401" s="43"/>
    </row>
    <row r="402" ht="14.25" customHeight="1">
      <c r="A402" s="92"/>
      <c r="B402" s="93"/>
      <c r="C402" s="61"/>
      <c r="D402" s="51"/>
      <c r="E402" s="73"/>
      <c r="F402" s="94"/>
      <c r="G402" s="60"/>
      <c r="H402" s="38"/>
      <c r="I402" s="39"/>
      <c r="J402" s="40"/>
      <c r="K402" s="41"/>
      <c r="L402" s="40"/>
      <c r="M402" s="41"/>
      <c r="N402" s="35"/>
      <c r="O402" s="43"/>
    </row>
    <row r="403" ht="14.25" customHeight="1">
      <c r="A403" s="92"/>
      <c r="B403" s="93"/>
      <c r="C403" s="61"/>
      <c r="D403" s="51"/>
      <c r="E403" s="73"/>
      <c r="F403" s="94"/>
      <c r="G403" s="60"/>
      <c r="H403" s="38"/>
      <c r="I403" s="39"/>
      <c r="J403" s="40"/>
      <c r="K403" s="41"/>
      <c r="L403" s="40"/>
      <c r="M403" s="41"/>
      <c r="N403" s="35"/>
      <c r="O403" s="43"/>
    </row>
    <row r="404" ht="14.25" customHeight="1">
      <c r="A404" s="92"/>
      <c r="B404" s="93"/>
      <c r="C404" s="61"/>
      <c r="D404" s="51"/>
      <c r="E404" s="73"/>
      <c r="F404" s="94"/>
      <c r="G404" s="60"/>
      <c r="H404" s="38"/>
      <c r="I404" s="39"/>
      <c r="J404" s="40"/>
      <c r="K404" s="41"/>
      <c r="L404" s="40"/>
      <c r="M404" s="41"/>
      <c r="N404" s="35"/>
      <c r="O404" s="43"/>
    </row>
    <row r="405" ht="14.25" customHeight="1">
      <c r="A405" s="92"/>
      <c r="B405" s="93"/>
      <c r="C405" s="61"/>
      <c r="D405" s="51"/>
      <c r="E405" s="73"/>
      <c r="F405" s="94"/>
      <c r="G405" s="60"/>
      <c r="H405" s="38"/>
      <c r="I405" s="39"/>
      <c r="J405" s="40"/>
      <c r="K405" s="41"/>
      <c r="L405" s="40"/>
      <c r="M405" s="41"/>
      <c r="N405" s="35"/>
      <c r="O405" s="43"/>
    </row>
    <row r="406" ht="14.25" customHeight="1">
      <c r="A406" s="92"/>
      <c r="B406" s="93"/>
      <c r="C406" s="61"/>
      <c r="D406" s="51"/>
      <c r="E406" s="73"/>
      <c r="F406" s="94"/>
      <c r="G406" s="60"/>
      <c r="H406" s="38"/>
      <c r="I406" s="39"/>
      <c r="J406" s="40"/>
      <c r="K406" s="41"/>
      <c r="L406" s="40"/>
      <c r="M406" s="41"/>
      <c r="N406" s="35"/>
      <c r="O406" s="43"/>
    </row>
    <row r="407" ht="14.25" customHeight="1">
      <c r="A407" s="92"/>
      <c r="B407" s="93"/>
      <c r="C407" s="61"/>
      <c r="D407" s="51"/>
      <c r="E407" s="73"/>
      <c r="F407" s="94"/>
      <c r="G407" s="60"/>
      <c r="H407" s="38"/>
      <c r="I407" s="39"/>
      <c r="J407" s="40"/>
      <c r="K407" s="41"/>
      <c r="L407" s="40"/>
      <c r="M407" s="41"/>
      <c r="N407" s="35"/>
      <c r="O407" s="43"/>
    </row>
    <row r="408" ht="14.25" customHeight="1">
      <c r="A408" s="92"/>
      <c r="B408" s="93"/>
      <c r="C408" s="61"/>
      <c r="D408" s="51"/>
      <c r="E408" s="73"/>
      <c r="F408" s="94"/>
      <c r="G408" s="60"/>
      <c r="H408" s="38"/>
      <c r="I408" s="39"/>
      <c r="J408" s="40"/>
      <c r="K408" s="41"/>
      <c r="L408" s="40"/>
      <c r="M408" s="41"/>
      <c r="N408" s="35"/>
      <c r="O408" s="43"/>
    </row>
    <row r="409" ht="14.25" customHeight="1">
      <c r="A409" s="92"/>
      <c r="B409" s="93"/>
      <c r="C409" s="61"/>
      <c r="D409" s="51"/>
      <c r="E409" s="73"/>
      <c r="F409" s="94"/>
      <c r="G409" s="60"/>
      <c r="H409" s="38"/>
      <c r="I409" s="39"/>
      <c r="J409" s="40"/>
      <c r="K409" s="41"/>
      <c r="L409" s="40"/>
      <c r="M409" s="41"/>
      <c r="N409" s="35"/>
      <c r="O409" s="43"/>
    </row>
    <row r="410" ht="14.25" customHeight="1">
      <c r="A410" s="92"/>
      <c r="B410" s="93"/>
      <c r="C410" s="61"/>
      <c r="D410" s="51"/>
      <c r="E410" s="73"/>
      <c r="F410" s="94"/>
      <c r="G410" s="60"/>
      <c r="H410" s="38"/>
      <c r="I410" s="39"/>
      <c r="J410" s="40"/>
      <c r="K410" s="41"/>
      <c r="L410" s="40"/>
      <c r="M410" s="41"/>
      <c r="N410" s="35"/>
      <c r="O410" s="43"/>
    </row>
    <row r="411" ht="14.25" customHeight="1">
      <c r="A411" s="92"/>
      <c r="B411" s="93"/>
      <c r="C411" s="61"/>
      <c r="D411" s="51"/>
      <c r="E411" s="73"/>
      <c r="F411" s="94"/>
      <c r="G411" s="60"/>
      <c r="H411" s="38"/>
      <c r="I411" s="39"/>
      <c r="J411" s="40"/>
      <c r="K411" s="41"/>
      <c r="L411" s="40"/>
      <c r="M411" s="41"/>
      <c r="N411" s="35"/>
      <c r="O411" s="43"/>
    </row>
    <row r="412" ht="14.25" customHeight="1">
      <c r="A412" s="92"/>
      <c r="B412" s="93"/>
      <c r="C412" s="61"/>
      <c r="D412" s="51"/>
      <c r="E412" s="73"/>
      <c r="F412" s="94"/>
      <c r="G412" s="60"/>
      <c r="H412" s="38"/>
      <c r="I412" s="39"/>
      <c r="J412" s="40"/>
      <c r="K412" s="41"/>
      <c r="L412" s="40"/>
      <c r="M412" s="41"/>
      <c r="N412" s="35"/>
      <c r="O412" s="43"/>
    </row>
    <row r="413" ht="14.25" customHeight="1">
      <c r="A413" s="92"/>
      <c r="B413" s="93"/>
      <c r="C413" s="61"/>
      <c r="D413" s="51"/>
      <c r="E413" s="73"/>
      <c r="F413" s="94"/>
      <c r="G413" s="60"/>
      <c r="H413" s="38"/>
      <c r="I413" s="39"/>
      <c r="J413" s="40"/>
      <c r="K413" s="41"/>
      <c r="L413" s="40"/>
      <c r="M413" s="41"/>
      <c r="N413" s="35"/>
      <c r="O413" s="43"/>
    </row>
    <row r="414" ht="14.25" customHeight="1">
      <c r="A414" s="92"/>
      <c r="B414" s="93"/>
      <c r="C414" s="61"/>
      <c r="D414" s="51"/>
      <c r="E414" s="73"/>
      <c r="F414" s="94"/>
      <c r="G414" s="60"/>
      <c r="H414" s="38"/>
      <c r="I414" s="39"/>
      <c r="J414" s="40"/>
      <c r="K414" s="41"/>
      <c r="L414" s="40"/>
      <c r="M414" s="41"/>
      <c r="N414" s="35"/>
      <c r="O414" s="43"/>
    </row>
    <row r="415" ht="14.25" customHeight="1">
      <c r="A415" s="92"/>
      <c r="B415" s="93"/>
      <c r="C415" s="61"/>
      <c r="D415" s="51"/>
      <c r="E415" s="73"/>
      <c r="F415" s="94"/>
      <c r="G415" s="60"/>
      <c r="H415" s="38"/>
      <c r="I415" s="39"/>
      <c r="J415" s="40"/>
      <c r="K415" s="41"/>
      <c r="L415" s="40"/>
      <c r="M415" s="41"/>
      <c r="N415" s="35"/>
      <c r="O415" s="43"/>
    </row>
    <row r="416" ht="14.25" customHeight="1">
      <c r="A416" s="92"/>
      <c r="B416" s="93"/>
      <c r="C416" s="61"/>
      <c r="D416" s="51"/>
      <c r="E416" s="73"/>
      <c r="F416" s="94"/>
      <c r="G416" s="60"/>
      <c r="H416" s="38"/>
      <c r="I416" s="39"/>
      <c r="J416" s="40"/>
      <c r="K416" s="41"/>
      <c r="L416" s="40"/>
      <c r="M416" s="41"/>
      <c r="N416" s="35"/>
      <c r="O416" s="43"/>
    </row>
    <row r="417" ht="14.25" customHeight="1">
      <c r="A417" s="92"/>
      <c r="B417" s="93"/>
      <c r="C417" s="61"/>
      <c r="D417" s="51"/>
      <c r="E417" s="73"/>
      <c r="F417" s="94"/>
      <c r="G417" s="60"/>
      <c r="H417" s="38"/>
      <c r="I417" s="39"/>
      <c r="J417" s="40"/>
      <c r="K417" s="41"/>
      <c r="L417" s="40"/>
      <c r="M417" s="41"/>
      <c r="N417" s="35"/>
      <c r="O417" s="43"/>
    </row>
    <row r="418" ht="14.25" customHeight="1">
      <c r="A418" s="92"/>
      <c r="B418" s="93"/>
      <c r="C418" s="61"/>
      <c r="D418" s="51"/>
      <c r="E418" s="73"/>
      <c r="F418" s="94"/>
      <c r="G418" s="60"/>
      <c r="H418" s="38"/>
      <c r="I418" s="39"/>
      <c r="J418" s="40"/>
      <c r="K418" s="41"/>
      <c r="L418" s="40"/>
      <c r="M418" s="41"/>
      <c r="N418" s="35"/>
      <c r="O418" s="43"/>
    </row>
    <row r="419" ht="14.25" customHeight="1">
      <c r="A419" s="92"/>
      <c r="B419" s="93"/>
      <c r="C419" s="61"/>
      <c r="D419" s="51"/>
      <c r="E419" s="73"/>
      <c r="F419" s="94"/>
      <c r="G419" s="60"/>
      <c r="H419" s="38"/>
      <c r="I419" s="39"/>
      <c r="J419" s="40"/>
      <c r="K419" s="41"/>
      <c r="L419" s="40"/>
      <c r="M419" s="41"/>
      <c r="N419" s="35"/>
      <c r="O419" s="43"/>
    </row>
    <row r="420" ht="14.25" customHeight="1">
      <c r="A420" s="92"/>
      <c r="B420" s="93"/>
      <c r="C420" s="61"/>
      <c r="D420" s="51"/>
      <c r="E420" s="73"/>
      <c r="F420" s="94"/>
      <c r="G420" s="60"/>
      <c r="H420" s="38"/>
      <c r="I420" s="39"/>
      <c r="J420" s="40"/>
      <c r="K420" s="41"/>
      <c r="L420" s="40"/>
      <c r="M420" s="41"/>
      <c r="N420" s="35"/>
      <c r="O420" s="43"/>
    </row>
    <row r="421" ht="14.25" customHeight="1">
      <c r="A421" s="92"/>
      <c r="B421" s="93"/>
      <c r="C421" s="61"/>
      <c r="D421" s="51"/>
      <c r="E421" s="73"/>
      <c r="F421" s="94"/>
      <c r="G421" s="60"/>
      <c r="H421" s="38"/>
      <c r="I421" s="39"/>
      <c r="J421" s="40"/>
      <c r="K421" s="41"/>
      <c r="L421" s="40"/>
      <c r="M421" s="41"/>
      <c r="N421" s="35"/>
      <c r="O421" s="43"/>
    </row>
    <row r="422" ht="14.25" customHeight="1">
      <c r="A422" s="92"/>
      <c r="B422" s="93"/>
      <c r="C422" s="61"/>
      <c r="D422" s="51"/>
      <c r="E422" s="73"/>
      <c r="F422" s="94"/>
      <c r="G422" s="60"/>
      <c r="H422" s="38"/>
      <c r="I422" s="39"/>
      <c r="J422" s="40"/>
      <c r="K422" s="41"/>
      <c r="L422" s="40"/>
      <c r="M422" s="41"/>
      <c r="N422" s="35"/>
      <c r="O422" s="43"/>
    </row>
    <row r="423" ht="14.25" customHeight="1">
      <c r="A423" s="92"/>
      <c r="B423" s="93"/>
      <c r="C423" s="61"/>
      <c r="D423" s="51"/>
      <c r="E423" s="73"/>
      <c r="F423" s="94"/>
      <c r="G423" s="60"/>
      <c r="H423" s="38"/>
      <c r="I423" s="39"/>
      <c r="J423" s="40"/>
      <c r="K423" s="41"/>
      <c r="L423" s="40"/>
      <c r="M423" s="41"/>
      <c r="N423" s="35"/>
      <c r="O423" s="43"/>
    </row>
    <row r="424" ht="14.25" customHeight="1">
      <c r="A424" s="92"/>
      <c r="B424" s="93"/>
      <c r="C424" s="61"/>
      <c r="D424" s="51"/>
      <c r="E424" s="73"/>
      <c r="F424" s="94"/>
      <c r="G424" s="60"/>
      <c r="H424" s="38"/>
      <c r="I424" s="39"/>
      <c r="J424" s="40"/>
      <c r="K424" s="41"/>
      <c r="L424" s="40"/>
      <c r="M424" s="41"/>
      <c r="N424" s="35"/>
      <c r="O424" s="43"/>
    </row>
    <row r="425" ht="14.25" customHeight="1">
      <c r="A425" s="92"/>
      <c r="B425" s="93"/>
      <c r="C425" s="61"/>
      <c r="D425" s="51"/>
      <c r="E425" s="73"/>
      <c r="F425" s="94"/>
      <c r="G425" s="60"/>
      <c r="H425" s="38"/>
      <c r="I425" s="39"/>
      <c r="J425" s="40"/>
      <c r="K425" s="41"/>
      <c r="L425" s="40"/>
      <c r="M425" s="41"/>
      <c r="N425" s="35"/>
      <c r="O425" s="43"/>
    </row>
    <row r="426" ht="14.25" customHeight="1">
      <c r="A426" s="92"/>
      <c r="B426" s="93"/>
      <c r="C426" s="61"/>
      <c r="D426" s="51"/>
      <c r="E426" s="73"/>
      <c r="F426" s="94"/>
      <c r="G426" s="60"/>
      <c r="H426" s="38"/>
      <c r="I426" s="39"/>
      <c r="J426" s="40"/>
      <c r="K426" s="41"/>
      <c r="L426" s="40"/>
      <c r="M426" s="41"/>
      <c r="N426" s="35"/>
      <c r="O426" s="43"/>
    </row>
    <row r="427" ht="14.25" customHeight="1">
      <c r="A427" s="92"/>
      <c r="B427" s="93"/>
      <c r="C427" s="61"/>
      <c r="D427" s="51"/>
      <c r="E427" s="73"/>
      <c r="F427" s="94"/>
      <c r="G427" s="60"/>
      <c r="H427" s="38"/>
      <c r="I427" s="39"/>
      <c r="J427" s="40"/>
      <c r="K427" s="41"/>
      <c r="L427" s="40"/>
      <c r="M427" s="41"/>
      <c r="N427" s="35"/>
      <c r="O427" s="43"/>
    </row>
    <row r="428" ht="14.25" customHeight="1">
      <c r="A428" s="92"/>
      <c r="B428" s="93"/>
      <c r="C428" s="61"/>
      <c r="D428" s="51"/>
      <c r="E428" s="73"/>
      <c r="F428" s="94"/>
      <c r="G428" s="60"/>
      <c r="H428" s="38"/>
      <c r="I428" s="39"/>
      <c r="J428" s="40"/>
      <c r="K428" s="41"/>
      <c r="L428" s="40"/>
      <c r="M428" s="41"/>
      <c r="N428" s="35"/>
      <c r="O428" s="43"/>
    </row>
    <row r="429" ht="14.25" customHeight="1">
      <c r="A429" s="92"/>
      <c r="B429" s="93"/>
      <c r="C429" s="61"/>
      <c r="D429" s="51"/>
      <c r="E429" s="73"/>
      <c r="F429" s="94"/>
      <c r="G429" s="60"/>
      <c r="H429" s="38"/>
      <c r="I429" s="39"/>
      <c r="J429" s="40"/>
      <c r="K429" s="41"/>
      <c r="L429" s="40"/>
      <c r="M429" s="41"/>
      <c r="N429" s="35"/>
      <c r="O429" s="43"/>
    </row>
    <row r="430" ht="14.25" customHeight="1">
      <c r="A430" s="92"/>
      <c r="B430" s="93"/>
      <c r="C430" s="61"/>
      <c r="D430" s="51"/>
      <c r="E430" s="73"/>
      <c r="F430" s="94"/>
      <c r="G430" s="60"/>
      <c r="H430" s="38"/>
      <c r="I430" s="39"/>
      <c r="J430" s="40"/>
      <c r="K430" s="41"/>
      <c r="L430" s="40"/>
      <c r="M430" s="41"/>
      <c r="N430" s="35"/>
      <c r="O430" s="43"/>
    </row>
    <row r="431" ht="14.25" customHeight="1">
      <c r="A431" s="92"/>
      <c r="B431" s="93"/>
      <c r="C431" s="61"/>
      <c r="D431" s="51"/>
      <c r="E431" s="73"/>
      <c r="F431" s="94"/>
      <c r="G431" s="60"/>
      <c r="H431" s="38"/>
      <c r="I431" s="39"/>
      <c r="J431" s="40"/>
      <c r="K431" s="41"/>
      <c r="L431" s="40"/>
      <c r="M431" s="41"/>
      <c r="N431" s="35"/>
      <c r="O431" s="43"/>
    </row>
    <row r="432" ht="14.25" customHeight="1">
      <c r="A432" s="92"/>
      <c r="B432" s="93"/>
      <c r="C432" s="61"/>
      <c r="D432" s="51"/>
      <c r="E432" s="73"/>
      <c r="F432" s="94"/>
      <c r="G432" s="60"/>
      <c r="H432" s="38"/>
      <c r="I432" s="39"/>
      <c r="J432" s="40"/>
      <c r="K432" s="41"/>
      <c r="L432" s="40"/>
      <c r="M432" s="41"/>
      <c r="N432" s="35"/>
      <c r="O432" s="43"/>
    </row>
    <row r="433" ht="14.25" customHeight="1">
      <c r="A433" s="92"/>
      <c r="B433" s="93"/>
      <c r="C433" s="61"/>
      <c r="D433" s="51"/>
      <c r="E433" s="73"/>
      <c r="F433" s="94"/>
      <c r="G433" s="60"/>
      <c r="H433" s="38"/>
      <c r="I433" s="39"/>
      <c r="J433" s="40"/>
      <c r="K433" s="41"/>
      <c r="L433" s="40"/>
      <c r="M433" s="41"/>
      <c r="N433" s="35"/>
      <c r="O433" s="43"/>
    </row>
    <row r="434" ht="14.25" customHeight="1">
      <c r="A434" s="92"/>
      <c r="B434" s="93"/>
      <c r="C434" s="61"/>
      <c r="D434" s="51"/>
      <c r="E434" s="73"/>
      <c r="F434" s="94"/>
      <c r="G434" s="60"/>
      <c r="H434" s="38"/>
      <c r="I434" s="39"/>
      <c r="J434" s="40"/>
      <c r="K434" s="41"/>
      <c r="L434" s="40"/>
      <c r="M434" s="41"/>
      <c r="N434" s="35"/>
      <c r="O434" s="43"/>
    </row>
    <row r="435" ht="14.25" customHeight="1">
      <c r="A435" s="92"/>
      <c r="B435" s="93"/>
      <c r="C435" s="61"/>
      <c r="D435" s="51"/>
      <c r="E435" s="73"/>
      <c r="F435" s="94"/>
      <c r="G435" s="60"/>
      <c r="H435" s="38"/>
      <c r="I435" s="39"/>
      <c r="J435" s="40"/>
      <c r="K435" s="41"/>
      <c r="L435" s="40"/>
      <c r="M435" s="41"/>
      <c r="N435" s="35"/>
      <c r="O435" s="43"/>
    </row>
    <row r="436" ht="14.25" customHeight="1">
      <c r="A436" s="92"/>
      <c r="B436" s="93"/>
      <c r="C436" s="61"/>
      <c r="D436" s="51"/>
      <c r="E436" s="73"/>
      <c r="F436" s="94"/>
      <c r="G436" s="60"/>
      <c r="H436" s="38"/>
      <c r="I436" s="39"/>
      <c r="J436" s="40"/>
      <c r="K436" s="41"/>
      <c r="L436" s="40"/>
      <c r="M436" s="41"/>
      <c r="N436" s="35"/>
      <c r="O436" s="43"/>
    </row>
    <row r="437" ht="14.25" customHeight="1">
      <c r="A437" s="92"/>
      <c r="B437" s="93"/>
      <c r="C437" s="61"/>
      <c r="D437" s="51"/>
      <c r="E437" s="73"/>
      <c r="F437" s="94"/>
      <c r="G437" s="60"/>
      <c r="H437" s="38"/>
      <c r="I437" s="39"/>
      <c r="J437" s="40"/>
      <c r="K437" s="41"/>
      <c r="L437" s="40"/>
      <c r="M437" s="41"/>
      <c r="N437" s="35"/>
      <c r="O437" s="43"/>
    </row>
    <row r="438" ht="14.25" customHeight="1">
      <c r="A438" s="92"/>
      <c r="B438" s="93"/>
      <c r="C438" s="61"/>
      <c r="D438" s="51"/>
      <c r="E438" s="73"/>
      <c r="F438" s="94"/>
      <c r="G438" s="60"/>
      <c r="H438" s="38"/>
      <c r="I438" s="39"/>
      <c r="J438" s="40"/>
      <c r="K438" s="41"/>
      <c r="L438" s="40"/>
      <c r="M438" s="41"/>
      <c r="N438" s="35"/>
      <c r="O438" s="43"/>
    </row>
    <row r="439" ht="14.25" customHeight="1">
      <c r="A439" s="92"/>
      <c r="B439" s="93"/>
      <c r="C439" s="61"/>
      <c r="D439" s="51"/>
      <c r="E439" s="73"/>
      <c r="F439" s="94"/>
      <c r="G439" s="60"/>
      <c r="H439" s="38"/>
      <c r="I439" s="39"/>
      <c r="J439" s="40"/>
      <c r="K439" s="41"/>
      <c r="L439" s="40"/>
      <c r="M439" s="41"/>
      <c r="N439" s="35"/>
      <c r="O439" s="43"/>
    </row>
    <row r="440" ht="14.25" customHeight="1">
      <c r="A440" s="92"/>
      <c r="B440" s="93"/>
      <c r="C440" s="61"/>
      <c r="D440" s="51"/>
      <c r="E440" s="73"/>
      <c r="F440" s="94"/>
      <c r="G440" s="60"/>
      <c r="H440" s="38"/>
      <c r="I440" s="39"/>
      <c r="J440" s="40"/>
      <c r="K440" s="41"/>
      <c r="L440" s="40"/>
      <c r="M440" s="41"/>
      <c r="N440" s="35"/>
      <c r="O440" s="43"/>
    </row>
    <row r="441" ht="14.25" customHeight="1">
      <c r="A441" s="92"/>
      <c r="B441" s="93"/>
      <c r="C441" s="61"/>
      <c r="D441" s="51"/>
      <c r="E441" s="73"/>
      <c r="F441" s="94"/>
      <c r="G441" s="60"/>
      <c r="H441" s="38"/>
      <c r="I441" s="39"/>
      <c r="J441" s="40"/>
      <c r="K441" s="41"/>
      <c r="L441" s="40"/>
      <c r="M441" s="41"/>
      <c r="N441" s="35"/>
      <c r="O441" s="43"/>
    </row>
    <row r="442" ht="14.25" customHeight="1">
      <c r="A442" s="92"/>
      <c r="B442" s="93"/>
      <c r="C442" s="61"/>
      <c r="D442" s="51"/>
      <c r="E442" s="73"/>
      <c r="F442" s="94"/>
      <c r="G442" s="60"/>
      <c r="H442" s="38"/>
      <c r="I442" s="39"/>
      <c r="J442" s="40"/>
      <c r="K442" s="41"/>
      <c r="L442" s="40"/>
      <c r="M442" s="41"/>
      <c r="N442" s="35"/>
      <c r="O442" s="43"/>
    </row>
    <row r="443" ht="14.25" customHeight="1">
      <c r="A443" s="92"/>
      <c r="B443" s="93"/>
      <c r="C443" s="61"/>
      <c r="D443" s="51"/>
      <c r="E443" s="73"/>
      <c r="F443" s="94"/>
      <c r="G443" s="60"/>
      <c r="H443" s="38"/>
      <c r="I443" s="39"/>
      <c r="J443" s="40"/>
      <c r="K443" s="41"/>
      <c r="L443" s="40"/>
      <c r="M443" s="41"/>
      <c r="N443" s="35"/>
      <c r="O443" s="43"/>
    </row>
    <row r="444" ht="14.25" customHeight="1">
      <c r="A444" s="92"/>
      <c r="B444" s="93"/>
      <c r="C444" s="61"/>
      <c r="D444" s="51"/>
      <c r="E444" s="73"/>
      <c r="F444" s="94"/>
      <c r="G444" s="60"/>
      <c r="H444" s="38"/>
      <c r="I444" s="39"/>
      <c r="J444" s="40"/>
      <c r="K444" s="41"/>
      <c r="L444" s="40"/>
      <c r="M444" s="41"/>
      <c r="N444" s="35"/>
      <c r="O444" s="43"/>
    </row>
    <row r="445" ht="14.25" customHeight="1">
      <c r="A445" s="92"/>
      <c r="B445" s="93"/>
      <c r="C445" s="61"/>
      <c r="D445" s="51"/>
      <c r="E445" s="73"/>
      <c r="F445" s="94"/>
      <c r="G445" s="60"/>
      <c r="H445" s="38"/>
      <c r="I445" s="39"/>
      <c r="J445" s="40"/>
      <c r="K445" s="41"/>
      <c r="L445" s="40"/>
      <c r="M445" s="41"/>
      <c r="N445" s="35"/>
      <c r="O445" s="43"/>
    </row>
    <row r="446" ht="14.25" customHeight="1">
      <c r="A446" s="92"/>
      <c r="B446" s="93"/>
      <c r="C446" s="61"/>
      <c r="D446" s="51"/>
      <c r="E446" s="73"/>
      <c r="F446" s="94"/>
      <c r="G446" s="60"/>
      <c r="H446" s="38"/>
      <c r="I446" s="39"/>
      <c r="J446" s="40"/>
      <c r="K446" s="41"/>
      <c r="L446" s="40"/>
      <c r="M446" s="41"/>
      <c r="N446" s="35"/>
      <c r="O446" s="43"/>
    </row>
    <row r="447" ht="14.25" customHeight="1">
      <c r="A447" s="92"/>
      <c r="B447" s="93"/>
      <c r="C447" s="61"/>
      <c r="D447" s="51"/>
      <c r="E447" s="73"/>
      <c r="F447" s="94"/>
      <c r="G447" s="60"/>
      <c r="H447" s="38"/>
      <c r="I447" s="39"/>
      <c r="J447" s="40"/>
      <c r="K447" s="41"/>
      <c r="L447" s="40"/>
      <c r="M447" s="41"/>
      <c r="N447" s="35"/>
      <c r="O447" s="43"/>
    </row>
    <row r="448" ht="14.25" customHeight="1">
      <c r="A448" s="92"/>
      <c r="B448" s="93"/>
      <c r="C448" s="61"/>
      <c r="D448" s="51"/>
      <c r="E448" s="73"/>
      <c r="F448" s="94"/>
      <c r="G448" s="60"/>
      <c r="H448" s="38"/>
      <c r="I448" s="39"/>
      <c r="J448" s="40"/>
      <c r="K448" s="41"/>
      <c r="L448" s="40"/>
      <c r="M448" s="41"/>
      <c r="N448" s="35"/>
      <c r="O448" s="43"/>
    </row>
    <row r="449" ht="14.25" customHeight="1">
      <c r="A449" s="92"/>
      <c r="B449" s="93"/>
      <c r="C449" s="61"/>
      <c r="D449" s="51"/>
      <c r="E449" s="73"/>
      <c r="F449" s="94"/>
      <c r="G449" s="60"/>
      <c r="H449" s="38"/>
      <c r="I449" s="39"/>
      <c r="J449" s="40"/>
      <c r="K449" s="41"/>
      <c r="L449" s="40"/>
      <c r="M449" s="41"/>
      <c r="N449" s="35"/>
      <c r="O449" s="43"/>
    </row>
    <row r="450" ht="14.25" customHeight="1">
      <c r="A450" s="92"/>
      <c r="B450" s="93"/>
      <c r="C450" s="61"/>
      <c r="D450" s="51"/>
      <c r="E450" s="73"/>
      <c r="F450" s="94"/>
      <c r="G450" s="60"/>
      <c r="H450" s="38"/>
      <c r="I450" s="39"/>
      <c r="J450" s="40"/>
      <c r="K450" s="41"/>
      <c r="L450" s="40"/>
      <c r="M450" s="41"/>
      <c r="N450" s="35"/>
      <c r="O450" s="43"/>
    </row>
    <row r="451" ht="14.25" customHeight="1">
      <c r="A451" s="92"/>
      <c r="B451" s="93"/>
      <c r="C451" s="61"/>
      <c r="D451" s="51"/>
      <c r="E451" s="73"/>
      <c r="F451" s="94"/>
      <c r="G451" s="60"/>
      <c r="H451" s="38"/>
      <c r="I451" s="39"/>
      <c r="J451" s="40"/>
      <c r="K451" s="41"/>
      <c r="L451" s="40"/>
      <c r="M451" s="41"/>
      <c r="N451" s="35"/>
      <c r="O451" s="43"/>
    </row>
    <row r="452" ht="14.25" customHeight="1">
      <c r="A452" s="92"/>
      <c r="B452" s="93"/>
      <c r="C452" s="61"/>
      <c r="D452" s="51"/>
      <c r="E452" s="73"/>
      <c r="F452" s="94"/>
      <c r="G452" s="60"/>
      <c r="H452" s="38"/>
      <c r="I452" s="39"/>
      <c r="J452" s="40"/>
      <c r="K452" s="41"/>
      <c r="L452" s="40"/>
      <c r="M452" s="41"/>
      <c r="N452" s="35"/>
      <c r="O452" s="43"/>
    </row>
    <row r="453" ht="14.25" customHeight="1">
      <c r="A453" s="92"/>
      <c r="B453" s="93"/>
      <c r="C453" s="61"/>
      <c r="D453" s="51"/>
      <c r="E453" s="73"/>
      <c r="F453" s="94"/>
      <c r="G453" s="60"/>
      <c r="H453" s="38"/>
      <c r="I453" s="39"/>
      <c r="J453" s="40"/>
      <c r="K453" s="41"/>
      <c r="L453" s="40"/>
      <c r="M453" s="41"/>
      <c r="N453" s="35"/>
      <c r="O453" s="43"/>
    </row>
    <row r="454" ht="14.25" customHeight="1">
      <c r="A454" s="92"/>
      <c r="B454" s="93"/>
      <c r="C454" s="61"/>
      <c r="D454" s="51"/>
      <c r="E454" s="73"/>
      <c r="F454" s="94"/>
      <c r="G454" s="60"/>
      <c r="H454" s="38"/>
      <c r="I454" s="39"/>
      <c r="J454" s="40"/>
      <c r="K454" s="41"/>
      <c r="L454" s="40"/>
      <c r="M454" s="41"/>
      <c r="N454" s="35"/>
      <c r="O454" s="43"/>
    </row>
    <row r="455" ht="14.25" customHeight="1">
      <c r="A455" s="92"/>
      <c r="B455" s="93"/>
      <c r="C455" s="61"/>
      <c r="D455" s="51"/>
      <c r="E455" s="73"/>
      <c r="F455" s="94"/>
      <c r="G455" s="60"/>
      <c r="H455" s="38"/>
      <c r="I455" s="39"/>
      <c r="J455" s="40"/>
      <c r="K455" s="41"/>
      <c r="L455" s="40"/>
      <c r="M455" s="41"/>
      <c r="N455" s="35"/>
      <c r="O455" s="43"/>
    </row>
    <row r="456" ht="14.25" customHeight="1">
      <c r="A456" s="92"/>
      <c r="B456" s="93"/>
      <c r="C456" s="61"/>
      <c r="D456" s="51"/>
      <c r="E456" s="73"/>
      <c r="F456" s="94"/>
      <c r="G456" s="60"/>
      <c r="H456" s="38"/>
      <c r="I456" s="39"/>
      <c r="J456" s="40"/>
      <c r="K456" s="41"/>
      <c r="L456" s="40"/>
      <c r="M456" s="41"/>
      <c r="N456" s="35"/>
      <c r="O456" s="43"/>
    </row>
    <row r="457" ht="14.25" customHeight="1">
      <c r="A457" s="92"/>
      <c r="B457" s="93"/>
      <c r="C457" s="61"/>
      <c r="D457" s="51"/>
      <c r="E457" s="73"/>
      <c r="F457" s="94"/>
      <c r="G457" s="60"/>
      <c r="H457" s="38"/>
      <c r="I457" s="39"/>
      <c r="J457" s="40"/>
      <c r="K457" s="41"/>
      <c r="L457" s="40"/>
      <c r="M457" s="41"/>
      <c r="N457" s="35"/>
      <c r="O457" s="43"/>
    </row>
    <row r="458" ht="14.25" customHeight="1">
      <c r="A458" s="92"/>
      <c r="B458" s="93"/>
      <c r="C458" s="61"/>
      <c r="D458" s="51"/>
      <c r="E458" s="73"/>
      <c r="F458" s="94"/>
      <c r="G458" s="60"/>
      <c r="H458" s="38"/>
      <c r="I458" s="39"/>
      <c r="J458" s="40"/>
      <c r="K458" s="41"/>
      <c r="L458" s="40"/>
      <c r="M458" s="41"/>
      <c r="N458" s="35"/>
      <c r="O458" s="43"/>
    </row>
    <row r="459" ht="14.25" customHeight="1">
      <c r="A459" s="92"/>
      <c r="B459" s="93"/>
      <c r="C459" s="61"/>
      <c r="D459" s="51"/>
      <c r="E459" s="73"/>
      <c r="F459" s="94"/>
      <c r="G459" s="60"/>
      <c r="H459" s="38"/>
      <c r="I459" s="39"/>
      <c r="J459" s="40"/>
      <c r="K459" s="41"/>
      <c r="L459" s="40"/>
      <c r="M459" s="41"/>
      <c r="N459" s="35"/>
      <c r="O459" s="43"/>
    </row>
    <row r="460" ht="14.25" customHeight="1">
      <c r="A460" s="92"/>
      <c r="B460" s="93"/>
      <c r="C460" s="61"/>
      <c r="D460" s="51"/>
      <c r="E460" s="73"/>
      <c r="F460" s="94"/>
      <c r="G460" s="60"/>
      <c r="H460" s="38"/>
      <c r="I460" s="39"/>
      <c r="J460" s="40"/>
      <c r="K460" s="41"/>
      <c r="L460" s="40"/>
      <c r="M460" s="41"/>
      <c r="N460" s="35"/>
      <c r="O460" s="43"/>
    </row>
    <row r="461" ht="14.25" customHeight="1">
      <c r="A461" s="92"/>
      <c r="B461" s="93"/>
      <c r="C461" s="61"/>
      <c r="D461" s="51"/>
      <c r="E461" s="73"/>
      <c r="F461" s="94"/>
      <c r="G461" s="60"/>
      <c r="H461" s="38"/>
      <c r="I461" s="39"/>
      <c r="J461" s="40"/>
      <c r="K461" s="41"/>
      <c r="L461" s="40"/>
      <c r="M461" s="41"/>
      <c r="N461" s="35"/>
      <c r="O461" s="43"/>
    </row>
    <row r="462" ht="14.25" customHeight="1">
      <c r="A462" s="92"/>
      <c r="B462" s="93"/>
      <c r="C462" s="61"/>
      <c r="D462" s="51"/>
      <c r="E462" s="73"/>
      <c r="F462" s="94"/>
      <c r="G462" s="60"/>
      <c r="H462" s="38"/>
      <c r="I462" s="39"/>
      <c r="J462" s="40"/>
      <c r="K462" s="41"/>
      <c r="L462" s="40"/>
      <c r="M462" s="41"/>
      <c r="N462" s="35"/>
      <c r="O462" s="43"/>
    </row>
    <row r="463" ht="14.25" customHeight="1">
      <c r="A463" s="92"/>
      <c r="B463" s="93"/>
      <c r="C463" s="61"/>
      <c r="D463" s="51"/>
      <c r="E463" s="73"/>
      <c r="F463" s="94"/>
      <c r="G463" s="60"/>
      <c r="H463" s="38"/>
      <c r="I463" s="39"/>
      <c r="J463" s="40"/>
      <c r="K463" s="41"/>
      <c r="L463" s="40"/>
      <c r="M463" s="41"/>
      <c r="N463" s="35"/>
      <c r="O463" s="43"/>
    </row>
    <row r="464" ht="14.25" customHeight="1">
      <c r="A464" s="92"/>
      <c r="B464" s="93"/>
      <c r="C464" s="61"/>
      <c r="D464" s="51"/>
      <c r="E464" s="73"/>
      <c r="F464" s="94"/>
      <c r="G464" s="60"/>
      <c r="H464" s="38"/>
      <c r="I464" s="39"/>
      <c r="J464" s="40"/>
      <c r="K464" s="41"/>
      <c r="L464" s="40"/>
      <c r="M464" s="41"/>
      <c r="N464" s="35"/>
      <c r="O464" s="43"/>
    </row>
    <row r="465" ht="14.25" customHeight="1">
      <c r="A465" s="92"/>
      <c r="B465" s="93"/>
      <c r="C465" s="61"/>
      <c r="D465" s="51"/>
      <c r="E465" s="73"/>
      <c r="F465" s="94"/>
      <c r="G465" s="60"/>
      <c r="H465" s="38"/>
      <c r="I465" s="39"/>
      <c r="J465" s="40"/>
      <c r="K465" s="41"/>
      <c r="L465" s="40"/>
      <c r="M465" s="41"/>
      <c r="N465" s="35"/>
      <c r="O465" s="43"/>
    </row>
    <row r="466" ht="14.25" customHeight="1">
      <c r="A466" s="92"/>
      <c r="B466" s="93"/>
      <c r="C466" s="61"/>
      <c r="D466" s="51"/>
      <c r="E466" s="73"/>
      <c r="F466" s="94"/>
      <c r="G466" s="60"/>
      <c r="H466" s="38"/>
      <c r="I466" s="39"/>
      <c r="J466" s="40"/>
      <c r="K466" s="41"/>
      <c r="L466" s="40"/>
      <c r="M466" s="41"/>
      <c r="N466" s="35"/>
      <c r="O466" s="43"/>
    </row>
    <row r="467" ht="14.25" customHeight="1">
      <c r="A467" s="92"/>
      <c r="B467" s="93"/>
      <c r="C467" s="61"/>
      <c r="D467" s="51"/>
      <c r="E467" s="73"/>
      <c r="F467" s="94"/>
      <c r="G467" s="60"/>
      <c r="H467" s="38"/>
      <c r="I467" s="39"/>
      <c r="J467" s="40"/>
      <c r="K467" s="41"/>
      <c r="L467" s="40"/>
      <c r="M467" s="41"/>
      <c r="N467" s="35"/>
      <c r="O467" s="43"/>
    </row>
    <row r="468" ht="14.25" customHeight="1">
      <c r="A468" s="92"/>
      <c r="B468" s="93"/>
      <c r="C468" s="61"/>
      <c r="D468" s="51"/>
      <c r="E468" s="73"/>
      <c r="F468" s="94"/>
      <c r="G468" s="60"/>
      <c r="H468" s="38"/>
      <c r="I468" s="39"/>
      <c r="J468" s="40"/>
      <c r="K468" s="41"/>
      <c r="L468" s="40"/>
      <c r="M468" s="41"/>
      <c r="N468" s="35"/>
      <c r="O468" s="43"/>
    </row>
    <row r="469" ht="14.25" customHeight="1">
      <c r="A469" s="92"/>
      <c r="B469" s="93"/>
      <c r="C469" s="61"/>
      <c r="D469" s="51"/>
      <c r="E469" s="73"/>
      <c r="F469" s="94"/>
      <c r="G469" s="60"/>
      <c r="H469" s="38"/>
      <c r="I469" s="39"/>
      <c r="J469" s="40"/>
      <c r="K469" s="41"/>
      <c r="L469" s="40"/>
      <c r="M469" s="41"/>
      <c r="N469" s="35"/>
      <c r="O469" s="43"/>
    </row>
    <row r="470" ht="14.25" customHeight="1">
      <c r="A470" s="92"/>
      <c r="B470" s="93"/>
      <c r="C470" s="61"/>
      <c r="D470" s="51"/>
      <c r="E470" s="73"/>
      <c r="F470" s="94"/>
      <c r="G470" s="60"/>
      <c r="H470" s="38"/>
      <c r="I470" s="39"/>
      <c r="J470" s="40"/>
      <c r="K470" s="41"/>
      <c r="L470" s="40"/>
      <c r="M470" s="41"/>
      <c r="N470" s="35"/>
      <c r="O470" s="43"/>
    </row>
    <row r="471" ht="14.25" customHeight="1">
      <c r="A471" s="92"/>
      <c r="B471" s="93"/>
      <c r="C471" s="61"/>
      <c r="D471" s="51"/>
      <c r="E471" s="73"/>
      <c r="F471" s="94"/>
      <c r="G471" s="60"/>
      <c r="H471" s="38"/>
      <c r="I471" s="39"/>
      <c r="J471" s="40"/>
      <c r="K471" s="41"/>
      <c r="L471" s="40"/>
      <c r="M471" s="41"/>
      <c r="N471" s="35"/>
      <c r="O471" s="43"/>
    </row>
    <row r="472" ht="14.25" customHeight="1">
      <c r="A472" s="92"/>
      <c r="B472" s="93"/>
      <c r="C472" s="61"/>
      <c r="D472" s="51"/>
      <c r="E472" s="73"/>
      <c r="F472" s="94"/>
      <c r="G472" s="60"/>
      <c r="H472" s="38"/>
      <c r="I472" s="39"/>
      <c r="J472" s="40"/>
      <c r="K472" s="41"/>
      <c r="L472" s="40"/>
      <c r="M472" s="41"/>
      <c r="N472" s="35"/>
      <c r="O472" s="43"/>
    </row>
    <row r="473" ht="14.25" customHeight="1">
      <c r="A473" s="92"/>
      <c r="B473" s="93"/>
      <c r="C473" s="61"/>
      <c r="D473" s="51"/>
      <c r="E473" s="73"/>
      <c r="F473" s="94"/>
      <c r="G473" s="60"/>
      <c r="H473" s="38"/>
      <c r="I473" s="39"/>
      <c r="J473" s="40"/>
      <c r="K473" s="41"/>
      <c r="L473" s="40"/>
      <c r="M473" s="41"/>
      <c r="N473" s="35"/>
      <c r="O473" s="43"/>
    </row>
    <row r="474" ht="14.25" customHeight="1">
      <c r="A474" s="92"/>
      <c r="B474" s="93"/>
      <c r="C474" s="61"/>
      <c r="D474" s="51"/>
      <c r="E474" s="73"/>
      <c r="F474" s="94"/>
      <c r="G474" s="60"/>
      <c r="H474" s="38"/>
      <c r="I474" s="39"/>
      <c r="J474" s="40"/>
      <c r="K474" s="41"/>
      <c r="L474" s="40"/>
      <c r="M474" s="41"/>
      <c r="N474" s="35"/>
      <c r="O474" s="43"/>
    </row>
    <row r="475" ht="14.25" customHeight="1">
      <c r="A475" s="92"/>
      <c r="B475" s="93"/>
      <c r="C475" s="61"/>
      <c r="D475" s="51"/>
      <c r="E475" s="73"/>
      <c r="F475" s="94"/>
      <c r="G475" s="60"/>
      <c r="H475" s="38"/>
      <c r="I475" s="39"/>
      <c r="J475" s="40"/>
      <c r="K475" s="41"/>
      <c r="L475" s="40"/>
      <c r="M475" s="41"/>
      <c r="N475" s="35"/>
      <c r="O475" s="43"/>
    </row>
    <row r="476" ht="14.25" customHeight="1">
      <c r="A476" s="92"/>
      <c r="B476" s="93"/>
      <c r="C476" s="61"/>
      <c r="D476" s="51"/>
      <c r="E476" s="73"/>
      <c r="F476" s="94"/>
      <c r="G476" s="60"/>
      <c r="H476" s="38"/>
      <c r="I476" s="39"/>
      <c r="J476" s="40"/>
      <c r="K476" s="41"/>
      <c r="L476" s="40"/>
      <c r="M476" s="41"/>
      <c r="N476" s="35"/>
      <c r="O476" s="43"/>
    </row>
    <row r="477" ht="14.25" customHeight="1">
      <c r="A477" s="92"/>
      <c r="B477" s="93"/>
      <c r="C477" s="61"/>
      <c r="D477" s="51"/>
      <c r="E477" s="73"/>
      <c r="F477" s="94"/>
      <c r="G477" s="60"/>
      <c r="H477" s="38"/>
      <c r="I477" s="39"/>
      <c r="J477" s="40"/>
      <c r="K477" s="41"/>
      <c r="L477" s="40"/>
      <c r="M477" s="41"/>
      <c r="N477" s="35"/>
      <c r="O477" s="43"/>
    </row>
    <row r="478" ht="14.25" customHeight="1">
      <c r="A478" s="92"/>
      <c r="B478" s="93"/>
      <c r="C478" s="61"/>
      <c r="D478" s="51"/>
      <c r="E478" s="73"/>
      <c r="F478" s="94"/>
      <c r="G478" s="60"/>
      <c r="H478" s="38"/>
      <c r="I478" s="39"/>
      <c r="J478" s="40"/>
      <c r="K478" s="41"/>
      <c r="L478" s="40"/>
      <c r="M478" s="41"/>
      <c r="N478" s="35"/>
      <c r="O478" s="43"/>
    </row>
    <row r="479" ht="14.25" customHeight="1">
      <c r="A479" s="92"/>
      <c r="B479" s="93"/>
      <c r="C479" s="61"/>
      <c r="D479" s="51"/>
      <c r="E479" s="73"/>
      <c r="F479" s="94"/>
      <c r="G479" s="60"/>
      <c r="H479" s="38"/>
      <c r="I479" s="39"/>
      <c r="J479" s="40"/>
      <c r="K479" s="41"/>
      <c r="L479" s="40"/>
      <c r="M479" s="41"/>
      <c r="N479" s="35"/>
      <c r="O479" s="43"/>
    </row>
    <row r="480" ht="14.25" customHeight="1">
      <c r="A480" s="92"/>
      <c r="B480" s="93"/>
      <c r="C480" s="61"/>
      <c r="D480" s="51"/>
      <c r="E480" s="73"/>
      <c r="F480" s="94"/>
      <c r="G480" s="60"/>
      <c r="H480" s="38"/>
      <c r="I480" s="39"/>
      <c r="J480" s="40"/>
      <c r="K480" s="41"/>
      <c r="L480" s="40"/>
      <c r="M480" s="41"/>
      <c r="N480" s="35"/>
      <c r="O480" s="43"/>
    </row>
    <row r="481" ht="14.25" customHeight="1">
      <c r="A481" s="92"/>
      <c r="B481" s="93"/>
      <c r="C481" s="61"/>
      <c r="D481" s="51"/>
      <c r="E481" s="73"/>
      <c r="F481" s="94"/>
      <c r="G481" s="60"/>
      <c r="H481" s="38"/>
      <c r="I481" s="39"/>
      <c r="J481" s="40"/>
      <c r="K481" s="41"/>
      <c r="L481" s="40"/>
      <c r="M481" s="41"/>
      <c r="N481" s="35"/>
      <c r="O481" s="43"/>
    </row>
    <row r="482" ht="14.25" customHeight="1">
      <c r="A482" s="92"/>
      <c r="B482" s="93"/>
      <c r="C482" s="61"/>
      <c r="D482" s="51"/>
      <c r="E482" s="73"/>
      <c r="F482" s="94"/>
      <c r="G482" s="60"/>
      <c r="H482" s="38"/>
      <c r="I482" s="39"/>
      <c r="J482" s="40"/>
      <c r="K482" s="41"/>
      <c r="L482" s="40"/>
      <c r="M482" s="41"/>
      <c r="N482" s="35"/>
      <c r="O482" s="43"/>
    </row>
    <row r="483" ht="14.25" customHeight="1">
      <c r="A483" s="92"/>
      <c r="B483" s="93"/>
      <c r="C483" s="61"/>
      <c r="D483" s="51"/>
      <c r="E483" s="73"/>
      <c r="F483" s="94"/>
      <c r="G483" s="60"/>
      <c r="H483" s="38"/>
      <c r="I483" s="39"/>
      <c r="J483" s="40"/>
      <c r="K483" s="41"/>
      <c r="L483" s="40"/>
      <c r="M483" s="41"/>
      <c r="N483" s="35"/>
      <c r="O483" s="43"/>
    </row>
    <row r="484" ht="14.25" customHeight="1">
      <c r="A484" s="92"/>
      <c r="B484" s="93"/>
      <c r="C484" s="61"/>
      <c r="D484" s="51"/>
      <c r="E484" s="73"/>
      <c r="F484" s="94"/>
      <c r="G484" s="60"/>
      <c r="H484" s="38"/>
      <c r="I484" s="39"/>
      <c r="J484" s="40"/>
      <c r="K484" s="41"/>
      <c r="L484" s="40"/>
      <c r="M484" s="41"/>
      <c r="N484" s="35"/>
      <c r="O484" s="43"/>
    </row>
    <row r="485" ht="14.25" customHeight="1">
      <c r="A485" s="92"/>
      <c r="B485" s="93"/>
      <c r="C485" s="61"/>
      <c r="D485" s="51"/>
      <c r="E485" s="73"/>
      <c r="F485" s="94"/>
      <c r="G485" s="60"/>
      <c r="H485" s="38"/>
      <c r="I485" s="39"/>
      <c r="J485" s="40"/>
      <c r="K485" s="41"/>
      <c r="L485" s="40"/>
      <c r="M485" s="41"/>
      <c r="N485" s="35"/>
      <c r="O485" s="43"/>
    </row>
    <row r="486" ht="14.25" customHeight="1">
      <c r="A486" s="92"/>
      <c r="B486" s="93"/>
      <c r="C486" s="61"/>
      <c r="D486" s="51"/>
      <c r="E486" s="73"/>
      <c r="F486" s="94"/>
      <c r="G486" s="60"/>
      <c r="H486" s="38"/>
      <c r="I486" s="39"/>
      <c r="J486" s="40"/>
      <c r="K486" s="41"/>
      <c r="L486" s="40"/>
      <c r="M486" s="41"/>
      <c r="N486" s="35"/>
      <c r="O486" s="43"/>
    </row>
    <row r="487" ht="14.25" customHeight="1">
      <c r="A487" s="92"/>
      <c r="B487" s="93"/>
      <c r="C487" s="61"/>
      <c r="D487" s="51"/>
      <c r="E487" s="73"/>
      <c r="F487" s="94"/>
      <c r="G487" s="60"/>
      <c r="H487" s="38"/>
      <c r="I487" s="39"/>
      <c r="J487" s="40"/>
      <c r="K487" s="41"/>
      <c r="L487" s="40"/>
      <c r="M487" s="41"/>
      <c r="N487" s="35"/>
      <c r="O487" s="43"/>
    </row>
    <row r="488" ht="14.25" customHeight="1">
      <c r="A488" s="92"/>
      <c r="B488" s="93"/>
      <c r="C488" s="61"/>
      <c r="D488" s="51"/>
      <c r="E488" s="73"/>
      <c r="F488" s="94"/>
      <c r="G488" s="60"/>
      <c r="H488" s="38"/>
      <c r="I488" s="39"/>
      <c r="J488" s="40"/>
      <c r="K488" s="41"/>
      <c r="L488" s="40"/>
      <c r="M488" s="41"/>
      <c r="N488" s="35"/>
      <c r="O488" s="43"/>
    </row>
    <row r="489" ht="14.25" customHeight="1">
      <c r="A489" s="92"/>
      <c r="B489" s="93"/>
      <c r="C489" s="61"/>
      <c r="D489" s="51"/>
      <c r="E489" s="73"/>
      <c r="F489" s="94"/>
      <c r="G489" s="60"/>
      <c r="H489" s="38"/>
      <c r="I489" s="39"/>
      <c r="J489" s="40"/>
      <c r="K489" s="41"/>
      <c r="L489" s="40"/>
      <c r="M489" s="41"/>
      <c r="N489" s="35"/>
      <c r="O489" s="43"/>
    </row>
    <row r="490" ht="14.25" customHeight="1">
      <c r="A490" s="92"/>
      <c r="B490" s="93"/>
      <c r="C490" s="61"/>
      <c r="D490" s="51"/>
      <c r="E490" s="73"/>
      <c r="F490" s="94"/>
      <c r="G490" s="60"/>
      <c r="H490" s="38"/>
      <c r="I490" s="39"/>
      <c r="J490" s="40"/>
      <c r="K490" s="41"/>
      <c r="L490" s="40"/>
      <c r="M490" s="41"/>
      <c r="N490" s="35"/>
      <c r="O490" s="43"/>
    </row>
    <row r="491" ht="14.25" customHeight="1">
      <c r="A491" s="92"/>
      <c r="B491" s="93"/>
      <c r="C491" s="61"/>
      <c r="D491" s="51"/>
      <c r="E491" s="73"/>
      <c r="F491" s="94"/>
      <c r="G491" s="60"/>
      <c r="H491" s="38"/>
      <c r="I491" s="39"/>
      <c r="J491" s="40"/>
      <c r="K491" s="41"/>
      <c r="L491" s="40"/>
      <c r="M491" s="41"/>
      <c r="N491" s="35"/>
      <c r="O491" s="43"/>
    </row>
    <row r="492" ht="14.25" customHeight="1">
      <c r="A492" s="92"/>
      <c r="B492" s="93"/>
      <c r="C492" s="61"/>
      <c r="D492" s="51"/>
      <c r="E492" s="73"/>
      <c r="F492" s="94"/>
      <c r="G492" s="60"/>
      <c r="H492" s="38"/>
      <c r="I492" s="39"/>
      <c r="J492" s="40"/>
      <c r="K492" s="41"/>
      <c r="L492" s="40"/>
      <c r="M492" s="41"/>
      <c r="N492" s="35"/>
      <c r="O492" s="43"/>
    </row>
    <row r="493" ht="14.25" customHeight="1">
      <c r="A493" s="92"/>
      <c r="B493" s="93"/>
      <c r="C493" s="61"/>
      <c r="D493" s="51"/>
      <c r="E493" s="73"/>
      <c r="F493" s="94"/>
      <c r="G493" s="60"/>
      <c r="H493" s="38"/>
      <c r="I493" s="39"/>
      <c r="J493" s="40"/>
      <c r="K493" s="41"/>
      <c r="L493" s="40"/>
      <c r="M493" s="41"/>
      <c r="N493" s="35"/>
      <c r="O493" s="43"/>
    </row>
    <row r="494" ht="14.25" customHeight="1">
      <c r="A494" s="92"/>
      <c r="B494" s="93"/>
      <c r="C494" s="61"/>
      <c r="D494" s="51"/>
      <c r="E494" s="73"/>
      <c r="F494" s="94"/>
      <c r="G494" s="60"/>
      <c r="H494" s="38"/>
      <c r="I494" s="39"/>
      <c r="J494" s="40"/>
      <c r="K494" s="41"/>
      <c r="L494" s="40"/>
      <c r="M494" s="41"/>
      <c r="N494" s="35"/>
      <c r="O494" s="43"/>
    </row>
    <row r="495" ht="14.25" customHeight="1">
      <c r="A495" s="92"/>
      <c r="B495" s="93"/>
      <c r="C495" s="61"/>
      <c r="D495" s="51"/>
      <c r="E495" s="73"/>
      <c r="F495" s="94"/>
      <c r="G495" s="60"/>
      <c r="H495" s="38"/>
      <c r="I495" s="39"/>
      <c r="J495" s="40"/>
      <c r="K495" s="41"/>
      <c r="L495" s="40"/>
      <c r="M495" s="41"/>
      <c r="N495" s="35"/>
      <c r="O495" s="43"/>
    </row>
    <row r="496" ht="14.25" customHeight="1">
      <c r="A496" s="92"/>
      <c r="B496" s="93"/>
      <c r="C496" s="61"/>
      <c r="D496" s="51"/>
      <c r="E496" s="73"/>
      <c r="F496" s="94"/>
      <c r="G496" s="60"/>
      <c r="H496" s="38"/>
      <c r="I496" s="39"/>
      <c r="J496" s="40"/>
      <c r="K496" s="41"/>
      <c r="L496" s="40"/>
      <c r="M496" s="41"/>
      <c r="N496" s="35"/>
      <c r="O496" s="43"/>
    </row>
    <row r="497" ht="14.25" customHeight="1">
      <c r="A497" s="92"/>
      <c r="B497" s="93"/>
      <c r="C497" s="61"/>
      <c r="D497" s="51"/>
      <c r="E497" s="73"/>
      <c r="F497" s="94"/>
      <c r="G497" s="60"/>
      <c r="H497" s="38"/>
      <c r="I497" s="39"/>
      <c r="J497" s="40"/>
      <c r="K497" s="41"/>
      <c r="L497" s="40"/>
      <c r="M497" s="41"/>
      <c r="N497" s="35"/>
      <c r="O497" s="43"/>
    </row>
    <row r="498" ht="14.25" customHeight="1">
      <c r="A498" s="92"/>
      <c r="B498" s="93"/>
      <c r="C498" s="61"/>
      <c r="D498" s="51"/>
      <c r="E498" s="73"/>
      <c r="F498" s="94"/>
      <c r="G498" s="60"/>
      <c r="H498" s="38"/>
      <c r="I498" s="39"/>
      <c r="J498" s="40"/>
      <c r="K498" s="41"/>
      <c r="L498" s="40"/>
      <c r="M498" s="41"/>
      <c r="N498" s="35"/>
      <c r="O498" s="43"/>
    </row>
    <row r="499" ht="14.25" customHeight="1">
      <c r="A499" s="92"/>
      <c r="B499" s="93"/>
      <c r="C499" s="61"/>
      <c r="D499" s="51"/>
      <c r="E499" s="73"/>
      <c r="F499" s="94"/>
      <c r="G499" s="60"/>
      <c r="H499" s="38"/>
      <c r="I499" s="39"/>
      <c r="J499" s="40"/>
      <c r="K499" s="41"/>
      <c r="L499" s="40"/>
      <c r="M499" s="41"/>
      <c r="N499" s="35"/>
      <c r="O499" s="43"/>
    </row>
    <row r="500" ht="14.25" customHeight="1">
      <c r="A500" s="92"/>
      <c r="B500" s="93"/>
      <c r="C500" s="61"/>
      <c r="D500" s="51"/>
      <c r="E500" s="73"/>
      <c r="F500" s="94"/>
      <c r="G500" s="60"/>
      <c r="H500" s="38"/>
      <c r="I500" s="39"/>
      <c r="J500" s="40"/>
      <c r="K500" s="41"/>
      <c r="L500" s="40"/>
      <c r="M500" s="41"/>
      <c r="N500" s="35"/>
      <c r="O500" s="43"/>
    </row>
    <row r="501" ht="14.25" customHeight="1">
      <c r="A501" s="92"/>
      <c r="B501" s="93"/>
      <c r="C501" s="61"/>
      <c r="D501" s="51"/>
      <c r="E501" s="73"/>
      <c r="F501" s="94"/>
      <c r="G501" s="60"/>
      <c r="H501" s="38"/>
      <c r="I501" s="39"/>
      <c r="J501" s="40"/>
      <c r="K501" s="41"/>
      <c r="L501" s="40"/>
      <c r="M501" s="41"/>
      <c r="N501" s="35"/>
      <c r="O501" s="43"/>
    </row>
    <row r="502" ht="14.25" customHeight="1">
      <c r="A502" s="92"/>
      <c r="B502" s="93"/>
      <c r="C502" s="61"/>
      <c r="D502" s="51"/>
      <c r="E502" s="73"/>
      <c r="F502" s="94"/>
      <c r="G502" s="60"/>
      <c r="H502" s="38"/>
      <c r="I502" s="39"/>
      <c r="J502" s="40"/>
      <c r="K502" s="41"/>
      <c r="L502" s="40"/>
      <c r="M502" s="41"/>
      <c r="N502" s="35"/>
      <c r="O502" s="43"/>
    </row>
    <row r="503" ht="14.25" customHeight="1">
      <c r="A503" s="92"/>
      <c r="B503" s="93"/>
      <c r="C503" s="61"/>
      <c r="D503" s="51"/>
      <c r="E503" s="73"/>
      <c r="F503" s="94"/>
      <c r="G503" s="60"/>
      <c r="H503" s="38"/>
      <c r="I503" s="39"/>
      <c r="J503" s="40"/>
      <c r="K503" s="41"/>
      <c r="L503" s="40"/>
      <c r="M503" s="41"/>
      <c r="N503" s="35"/>
      <c r="O503" s="43"/>
    </row>
    <row r="504" ht="14.25" customHeight="1">
      <c r="A504" s="92"/>
      <c r="B504" s="93"/>
      <c r="C504" s="61"/>
      <c r="D504" s="51"/>
      <c r="E504" s="73"/>
      <c r="F504" s="94"/>
      <c r="G504" s="60"/>
      <c r="H504" s="38"/>
      <c r="I504" s="39"/>
      <c r="J504" s="40"/>
      <c r="K504" s="41"/>
      <c r="L504" s="40"/>
      <c r="M504" s="41"/>
      <c r="N504" s="35"/>
      <c r="O504" s="43"/>
    </row>
    <row r="505" ht="14.25" customHeight="1">
      <c r="A505" s="92"/>
      <c r="B505" s="93"/>
      <c r="C505" s="61"/>
      <c r="D505" s="51"/>
      <c r="E505" s="73"/>
      <c r="F505" s="94"/>
      <c r="G505" s="60"/>
      <c r="H505" s="38"/>
      <c r="I505" s="39"/>
      <c r="J505" s="40"/>
      <c r="K505" s="41"/>
      <c r="L505" s="40"/>
      <c r="M505" s="41"/>
      <c r="N505" s="35"/>
      <c r="O505" s="43"/>
    </row>
    <row r="506" ht="14.25" customHeight="1">
      <c r="A506" s="92"/>
      <c r="B506" s="93"/>
      <c r="C506" s="61"/>
      <c r="D506" s="51"/>
      <c r="E506" s="73"/>
      <c r="F506" s="94"/>
      <c r="G506" s="60"/>
      <c r="H506" s="38"/>
      <c r="I506" s="39"/>
      <c r="J506" s="40"/>
      <c r="K506" s="41"/>
      <c r="L506" s="40"/>
      <c r="M506" s="41"/>
      <c r="N506" s="35"/>
      <c r="O506" s="43"/>
    </row>
    <row r="507" ht="14.25" customHeight="1">
      <c r="A507" s="92"/>
      <c r="B507" s="93"/>
      <c r="C507" s="61"/>
      <c r="D507" s="51"/>
      <c r="E507" s="73"/>
      <c r="F507" s="94"/>
      <c r="G507" s="60"/>
      <c r="H507" s="38"/>
      <c r="I507" s="39"/>
      <c r="J507" s="40"/>
      <c r="K507" s="41"/>
      <c r="L507" s="40"/>
      <c r="M507" s="41"/>
      <c r="N507" s="35"/>
      <c r="O507" s="43"/>
    </row>
    <row r="508" ht="14.25" customHeight="1">
      <c r="A508" s="92"/>
      <c r="B508" s="93"/>
      <c r="C508" s="61"/>
      <c r="D508" s="51"/>
      <c r="E508" s="73"/>
      <c r="F508" s="94"/>
      <c r="G508" s="60"/>
      <c r="H508" s="38"/>
      <c r="I508" s="39"/>
      <c r="J508" s="40"/>
      <c r="K508" s="41"/>
      <c r="L508" s="40"/>
      <c r="M508" s="41"/>
      <c r="N508" s="35"/>
      <c r="O508" s="43"/>
    </row>
    <row r="509" ht="14.25" customHeight="1">
      <c r="A509" s="92"/>
      <c r="B509" s="93"/>
      <c r="C509" s="61"/>
      <c r="D509" s="51"/>
      <c r="E509" s="73"/>
      <c r="F509" s="94"/>
      <c r="G509" s="60"/>
      <c r="H509" s="38"/>
      <c r="I509" s="39"/>
      <c r="J509" s="40"/>
      <c r="K509" s="41"/>
      <c r="L509" s="40"/>
      <c r="M509" s="41"/>
      <c r="N509" s="35"/>
      <c r="O509" s="43"/>
    </row>
    <row r="510" ht="14.25" customHeight="1">
      <c r="A510" s="92"/>
      <c r="B510" s="93"/>
      <c r="C510" s="61"/>
      <c r="D510" s="51"/>
      <c r="E510" s="73"/>
      <c r="F510" s="94"/>
      <c r="G510" s="60"/>
      <c r="H510" s="38"/>
      <c r="I510" s="39"/>
      <c r="J510" s="40"/>
      <c r="K510" s="41"/>
      <c r="L510" s="40"/>
      <c r="M510" s="41"/>
      <c r="N510" s="35"/>
      <c r="O510" s="43"/>
    </row>
    <row r="511" ht="14.25" customHeight="1">
      <c r="A511" s="92"/>
      <c r="B511" s="93"/>
      <c r="C511" s="61"/>
      <c r="D511" s="51"/>
      <c r="E511" s="73"/>
      <c r="F511" s="94"/>
      <c r="G511" s="60"/>
      <c r="H511" s="38"/>
      <c r="I511" s="39"/>
      <c r="J511" s="40"/>
      <c r="K511" s="41"/>
      <c r="L511" s="40"/>
      <c r="M511" s="41"/>
      <c r="N511" s="35"/>
      <c r="O511" s="43"/>
    </row>
    <row r="512" ht="14.25" customHeight="1">
      <c r="A512" s="92"/>
      <c r="B512" s="93"/>
      <c r="C512" s="61"/>
      <c r="D512" s="51"/>
      <c r="E512" s="73"/>
      <c r="F512" s="94"/>
      <c r="G512" s="60"/>
      <c r="H512" s="38"/>
      <c r="I512" s="39"/>
      <c r="J512" s="40"/>
      <c r="K512" s="41"/>
      <c r="L512" s="40"/>
      <c r="M512" s="41"/>
      <c r="N512" s="35"/>
      <c r="O512" s="43"/>
    </row>
    <row r="513" ht="14.25" customHeight="1">
      <c r="A513" s="92"/>
      <c r="B513" s="93"/>
      <c r="C513" s="61"/>
      <c r="D513" s="51"/>
      <c r="E513" s="73"/>
      <c r="F513" s="94"/>
      <c r="G513" s="60"/>
      <c r="H513" s="38"/>
      <c r="I513" s="39"/>
      <c r="J513" s="40"/>
      <c r="K513" s="41"/>
      <c r="L513" s="40"/>
      <c r="M513" s="41"/>
      <c r="N513" s="35"/>
      <c r="O513" s="43"/>
    </row>
    <row r="514" ht="14.25" customHeight="1">
      <c r="A514" s="92"/>
      <c r="B514" s="93"/>
      <c r="C514" s="61"/>
      <c r="D514" s="51"/>
      <c r="E514" s="73"/>
      <c r="F514" s="94"/>
      <c r="G514" s="60"/>
      <c r="H514" s="38"/>
      <c r="I514" s="39"/>
      <c r="J514" s="40"/>
      <c r="K514" s="41"/>
      <c r="L514" s="40"/>
      <c r="M514" s="41"/>
      <c r="N514" s="35"/>
      <c r="O514" s="43"/>
    </row>
    <row r="515" ht="14.25" customHeight="1">
      <c r="A515" s="92"/>
      <c r="B515" s="93"/>
      <c r="C515" s="61"/>
      <c r="D515" s="51"/>
      <c r="E515" s="73"/>
      <c r="F515" s="94"/>
      <c r="G515" s="60"/>
      <c r="H515" s="38"/>
      <c r="I515" s="39"/>
      <c r="J515" s="40"/>
      <c r="K515" s="41"/>
      <c r="L515" s="40"/>
      <c r="M515" s="41"/>
      <c r="N515" s="35"/>
      <c r="O515" s="43"/>
    </row>
    <row r="516" ht="14.25" customHeight="1">
      <c r="A516" s="92"/>
      <c r="B516" s="93"/>
      <c r="C516" s="61"/>
      <c r="D516" s="51"/>
      <c r="E516" s="73"/>
      <c r="F516" s="94"/>
      <c r="G516" s="60"/>
      <c r="H516" s="38"/>
      <c r="I516" s="39"/>
      <c r="J516" s="40"/>
      <c r="K516" s="41"/>
      <c r="L516" s="40"/>
      <c r="M516" s="41"/>
      <c r="N516" s="35"/>
      <c r="O516" s="43"/>
    </row>
    <row r="517" ht="14.25" customHeight="1">
      <c r="A517" s="92"/>
      <c r="B517" s="93"/>
      <c r="C517" s="61"/>
      <c r="D517" s="51"/>
      <c r="E517" s="73"/>
      <c r="F517" s="94"/>
      <c r="G517" s="60"/>
      <c r="H517" s="38"/>
      <c r="I517" s="39"/>
      <c r="J517" s="40"/>
      <c r="K517" s="41"/>
      <c r="L517" s="40"/>
      <c r="M517" s="41"/>
      <c r="N517" s="35"/>
      <c r="O517" s="43"/>
    </row>
    <row r="518" ht="14.25" customHeight="1">
      <c r="A518" s="92"/>
      <c r="B518" s="93"/>
      <c r="C518" s="61"/>
      <c r="D518" s="51"/>
      <c r="E518" s="73"/>
      <c r="F518" s="94"/>
      <c r="G518" s="60"/>
      <c r="H518" s="38"/>
      <c r="I518" s="39"/>
      <c r="J518" s="40"/>
      <c r="K518" s="41"/>
      <c r="L518" s="40"/>
      <c r="M518" s="41"/>
      <c r="N518" s="35"/>
      <c r="O518" s="43"/>
    </row>
    <row r="519" ht="14.25" customHeight="1">
      <c r="A519" s="92"/>
      <c r="B519" s="93"/>
      <c r="C519" s="61"/>
      <c r="D519" s="51"/>
      <c r="E519" s="73"/>
      <c r="F519" s="94"/>
      <c r="G519" s="60"/>
      <c r="H519" s="38"/>
      <c r="I519" s="39"/>
      <c r="J519" s="40"/>
      <c r="K519" s="41"/>
      <c r="L519" s="40"/>
      <c r="M519" s="41"/>
      <c r="N519" s="35"/>
      <c r="O519" s="43"/>
    </row>
    <row r="520" ht="14.25" customHeight="1">
      <c r="A520" s="92"/>
      <c r="B520" s="93"/>
      <c r="C520" s="61"/>
      <c r="D520" s="51"/>
      <c r="E520" s="73"/>
      <c r="F520" s="94"/>
      <c r="G520" s="60"/>
      <c r="H520" s="38"/>
      <c r="I520" s="39"/>
      <c r="J520" s="40"/>
      <c r="K520" s="41"/>
      <c r="L520" s="40"/>
      <c r="M520" s="41"/>
      <c r="N520" s="35"/>
      <c r="O520" s="43"/>
    </row>
    <row r="521" ht="14.25" customHeight="1">
      <c r="A521" s="92"/>
      <c r="B521" s="93"/>
      <c r="C521" s="61"/>
      <c r="D521" s="51"/>
      <c r="E521" s="73"/>
      <c r="F521" s="94"/>
      <c r="G521" s="60"/>
      <c r="H521" s="38"/>
      <c r="I521" s="39"/>
      <c r="J521" s="40"/>
      <c r="K521" s="41"/>
      <c r="L521" s="40"/>
      <c r="M521" s="41"/>
      <c r="N521" s="35"/>
      <c r="O521" s="43"/>
    </row>
    <row r="522" ht="14.25" customHeight="1">
      <c r="A522" s="92"/>
      <c r="B522" s="93"/>
      <c r="C522" s="61"/>
      <c r="D522" s="51"/>
      <c r="E522" s="73"/>
      <c r="F522" s="94"/>
      <c r="G522" s="60"/>
      <c r="H522" s="38"/>
      <c r="I522" s="39"/>
      <c r="J522" s="40"/>
      <c r="K522" s="41"/>
      <c r="L522" s="40"/>
      <c r="M522" s="41"/>
      <c r="N522" s="35"/>
      <c r="O522" s="43"/>
    </row>
    <row r="523" ht="14.25" customHeight="1">
      <c r="A523" s="92"/>
      <c r="B523" s="93"/>
      <c r="C523" s="61"/>
      <c r="D523" s="51"/>
      <c r="E523" s="73"/>
      <c r="F523" s="94"/>
      <c r="G523" s="60"/>
      <c r="H523" s="38"/>
      <c r="I523" s="39"/>
      <c r="J523" s="40"/>
      <c r="K523" s="41"/>
      <c r="L523" s="40"/>
      <c r="M523" s="41"/>
      <c r="N523" s="35"/>
      <c r="O523" s="43"/>
    </row>
    <row r="524" ht="14.25" customHeight="1">
      <c r="A524" s="92"/>
      <c r="B524" s="93"/>
      <c r="C524" s="61"/>
      <c r="D524" s="51"/>
      <c r="E524" s="73"/>
      <c r="F524" s="94"/>
      <c r="G524" s="60"/>
      <c r="H524" s="38"/>
      <c r="I524" s="39"/>
      <c r="J524" s="40"/>
      <c r="K524" s="41"/>
      <c r="L524" s="40"/>
      <c r="M524" s="41"/>
      <c r="N524" s="35"/>
      <c r="O524" s="43"/>
    </row>
    <row r="525" ht="14.25" customHeight="1">
      <c r="A525" s="92"/>
      <c r="B525" s="93"/>
      <c r="C525" s="61"/>
      <c r="D525" s="51"/>
      <c r="E525" s="73"/>
      <c r="F525" s="94"/>
      <c r="G525" s="60"/>
      <c r="H525" s="38"/>
      <c r="I525" s="39"/>
      <c r="J525" s="40"/>
      <c r="K525" s="41"/>
      <c r="L525" s="40"/>
      <c r="M525" s="41"/>
      <c r="N525" s="35"/>
      <c r="O525" s="43"/>
    </row>
    <row r="526" ht="14.25" customHeight="1">
      <c r="A526" s="92"/>
      <c r="B526" s="93"/>
      <c r="C526" s="61"/>
      <c r="D526" s="51"/>
      <c r="E526" s="73"/>
      <c r="F526" s="94"/>
      <c r="G526" s="60"/>
      <c r="H526" s="38"/>
      <c r="I526" s="39"/>
      <c r="J526" s="40"/>
      <c r="K526" s="41"/>
      <c r="L526" s="40"/>
      <c r="M526" s="41"/>
      <c r="N526" s="35"/>
      <c r="O526" s="43"/>
    </row>
    <row r="527" ht="14.25" customHeight="1">
      <c r="A527" s="92"/>
      <c r="B527" s="93"/>
      <c r="C527" s="61"/>
      <c r="D527" s="51"/>
      <c r="E527" s="73"/>
      <c r="F527" s="94"/>
      <c r="G527" s="60"/>
      <c r="H527" s="38"/>
      <c r="I527" s="39"/>
      <c r="J527" s="40"/>
      <c r="K527" s="41"/>
      <c r="L527" s="40"/>
      <c r="M527" s="41"/>
      <c r="N527" s="35"/>
      <c r="O527" s="43"/>
    </row>
    <row r="528" ht="14.25" customHeight="1">
      <c r="A528" s="92"/>
      <c r="B528" s="93"/>
      <c r="C528" s="61"/>
      <c r="D528" s="51"/>
      <c r="E528" s="73"/>
      <c r="F528" s="94"/>
      <c r="G528" s="60"/>
      <c r="H528" s="38"/>
      <c r="I528" s="39"/>
      <c r="J528" s="40"/>
      <c r="K528" s="41"/>
      <c r="L528" s="40"/>
      <c r="M528" s="41"/>
      <c r="N528" s="35"/>
      <c r="O528" s="43"/>
    </row>
    <row r="529" ht="14.25" customHeight="1">
      <c r="A529" s="92"/>
      <c r="B529" s="93"/>
      <c r="C529" s="61"/>
      <c r="D529" s="51"/>
      <c r="E529" s="73"/>
      <c r="F529" s="94"/>
      <c r="G529" s="60"/>
      <c r="H529" s="38"/>
      <c r="I529" s="39"/>
      <c r="J529" s="40"/>
      <c r="K529" s="41"/>
      <c r="L529" s="40"/>
      <c r="M529" s="41"/>
      <c r="N529" s="35"/>
      <c r="O529" s="43"/>
    </row>
    <row r="530" ht="14.25" customHeight="1">
      <c r="A530" s="92"/>
      <c r="B530" s="93"/>
      <c r="C530" s="61"/>
      <c r="D530" s="51"/>
      <c r="E530" s="73"/>
      <c r="F530" s="94"/>
      <c r="G530" s="60"/>
      <c r="H530" s="38"/>
      <c r="I530" s="39"/>
      <c r="J530" s="40"/>
      <c r="K530" s="41"/>
      <c r="L530" s="40"/>
      <c r="M530" s="41"/>
      <c r="N530" s="35"/>
      <c r="O530" s="43"/>
    </row>
    <row r="531" ht="14.25" customHeight="1">
      <c r="A531" s="92"/>
      <c r="B531" s="93"/>
      <c r="C531" s="61"/>
      <c r="D531" s="51"/>
      <c r="E531" s="73"/>
      <c r="F531" s="94"/>
      <c r="G531" s="60"/>
      <c r="H531" s="38"/>
      <c r="I531" s="39"/>
      <c r="J531" s="40"/>
      <c r="K531" s="41"/>
      <c r="L531" s="40"/>
      <c r="M531" s="41"/>
      <c r="N531" s="35"/>
      <c r="O531" s="43"/>
    </row>
    <row r="532" ht="14.25" customHeight="1">
      <c r="A532" s="95"/>
      <c r="B532" s="96"/>
      <c r="C532" s="97"/>
      <c r="D532" s="98"/>
      <c r="E532" s="95"/>
      <c r="F532" s="99"/>
      <c r="G532" s="100"/>
      <c r="H532" s="101"/>
      <c r="I532" s="101"/>
      <c r="J532" s="102"/>
      <c r="K532" s="102"/>
      <c r="L532" s="102"/>
      <c r="M532" s="102"/>
      <c r="N532" s="95"/>
      <c r="O532" s="43"/>
    </row>
    <row r="533" ht="14.25" customHeight="1">
      <c r="A533" s="95"/>
      <c r="B533" s="96"/>
      <c r="C533" s="97"/>
      <c r="D533" s="98"/>
      <c r="E533" s="95"/>
      <c r="F533" s="99"/>
      <c r="G533" s="100"/>
      <c r="H533" s="101"/>
      <c r="I533" s="101"/>
      <c r="J533" s="102"/>
      <c r="K533" s="102"/>
      <c r="L533" s="102"/>
      <c r="M533" s="102"/>
      <c r="N533" s="95"/>
      <c r="O533" s="43"/>
    </row>
    <row r="534" ht="14.25" customHeight="1">
      <c r="A534" s="95"/>
      <c r="B534" s="96"/>
      <c r="C534" s="97"/>
      <c r="D534" s="98"/>
      <c r="E534" s="95"/>
      <c r="F534" s="99"/>
      <c r="G534" s="100"/>
      <c r="H534" s="101"/>
      <c r="I534" s="101"/>
      <c r="J534" s="102"/>
      <c r="K534" s="102"/>
      <c r="L534" s="102"/>
      <c r="M534" s="102"/>
      <c r="N534" s="95"/>
      <c r="O534" s="43"/>
    </row>
    <row r="535" ht="14.25" customHeight="1">
      <c r="A535" s="95"/>
      <c r="B535" s="96"/>
      <c r="C535" s="97"/>
      <c r="D535" s="98"/>
      <c r="E535" s="95"/>
      <c r="F535" s="99"/>
      <c r="G535" s="100"/>
      <c r="H535" s="101"/>
      <c r="I535" s="101"/>
      <c r="J535" s="102"/>
      <c r="K535" s="102"/>
      <c r="L535" s="102"/>
      <c r="M535" s="102"/>
      <c r="N535" s="95"/>
      <c r="O535" s="43"/>
    </row>
    <row r="536" ht="14.25" customHeight="1">
      <c r="A536" s="95"/>
      <c r="B536" s="96"/>
      <c r="C536" s="97"/>
      <c r="D536" s="98"/>
      <c r="E536" s="95"/>
      <c r="F536" s="99"/>
      <c r="G536" s="100"/>
      <c r="H536" s="101"/>
      <c r="I536" s="101"/>
      <c r="J536" s="102"/>
      <c r="K536" s="102"/>
      <c r="L536" s="102"/>
      <c r="M536" s="102"/>
      <c r="N536" s="95"/>
      <c r="O536" s="43"/>
    </row>
    <row r="537" ht="14.25" customHeight="1">
      <c r="A537" s="95"/>
      <c r="B537" s="96"/>
      <c r="C537" s="97"/>
      <c r="D537" s="98"/>
      <c r="E537" s="95"/>
      <c r="F537" s="99"/>
      <c r="G537" s="100"/>
      <c r="H537" s="101"/>
      <c r="I537" s="101"/>
      <c r="J537" s="102"/>
      <c r="K537" s="102"/>
      <c r="L537" s="102"/>
      <c r="M537" s="102"/>
      <c r="N537" s="95"/>
      <c r="O537" s="43"/>
    </row>
    <row r="538" ht="14.25" customHeight="1">
      <c r="A538" s="95"/>
      <c r="B538" s="96"/>
      <c r="C538" s="97"/>
      <c r="D538" s="98"/>
      <c r="E538" s="95"/>
      <c r="F538" s="99"/>
      <c r="G538" s="100"/>
      <c r="H538" s="101"/>
      <c r="I538" s="101"/>
      <c r="J538" s="102"/>
      <c r="K538" s="102"/>
      <c r="L538" s="102"/>
      <c r="M538" s="102"/>
      <c r="N538" s="95"/>
      <c r="O538" s="43"/>
    </row>
    <row r="539" ht="14.25" customHeight="1">
      <c r="A539" s="95"/>
      <c r="B539" s="96"/>
      <c r="C539" s="97"/>
      <c r="D539" s="98"/>
      <c r="E539" s="95"/>
      <c r="F539" s="99"/>
      <c r="G539" s="100"/>
      <c r="H539" s="101"/>
      <c r="I539" s="101"/>
      <c r="J539" s="102"/>
      <c r="K539" s="102"/>
      <c r="L539" s="102"/>
      <c r="M539" s="102"/>
      <c r="N539" s="95"/>
      <c r="O539" s="43"/>
    </row>
    <row r="540" ht="14.25" customHeight="1">
      <c r="A540" s="95"/>
      <c r="B540" s="96"/>
      <c r="C540" s="97"/>
      <c r="D540" s="98"/>
      <c r="E540" s="95"/>
      <c r="F540" s="99"/>
      <c r="G540" s="100"/>
      <c r="H540" s="101"/>
      <c r="I540" s="101"/>
      <c r="J540" s="102"/>
      <c r="K540" s="102"/>
      <c r="L540" s="102"/>
      <c r="M540" s="102"/>
      <c r="N540" s="95"/>
      <c r="O540" s="43"/>
    </row>
    <row r="541" ht="14.25" customHeight="1">
      <c r="A541" s="95"/>
      <c r="B541" s="96"/>
      <c r="C541" s="97"/>
      <c r="D541" s="98"/>
      <c r="E541" s="95"/>
      <c r="F541" s="99"/>
      <c r="G541" s="100"/>
      <c r="H541" s="101"/>
      <c r="I541" s="101"/>
      <c r="J541" s="102"/>
      <c r="K541" s="102"/>
      <c r="L541" s="102"/>
      <c r="M541" s="102"/>
      <c r="N541" s="95"/>
      <c r="O541" s="43"/>
    </row>
    <row r="542" ht="14.25" customHeight="1">
      <c r="A542" s="95"/>
      <c r="B542" s="96"/>
      <c r="C542" s="97"/>
      <c r="D542" s="98"/>
      <c r="E542" s="95"/>
      <c r="F542" s="99"/>
      <c r="G542" s="100"/>
      <c r="H542" s="101"/>
      <c r="I542" s="101"/>
      <c r="J542" s="102"/>
      <c r="K542" s="102"/>
      <c r="L542" s="102"/>
      <c r="M542" s="102"/>
      <c r="N542" s="95"/>
      <c r="O542" s="43"/>
    </row>
    <row r="543" ht="14.25" customHeight="1">
      <c r="A543" s="95"/>
      <c r="B543" s="96"/>
      <c r="C543" s="97"/>
      <c r="D543" s="98"/>
      <c r="E543" s="95"/>
      <c r="F543" s="99"/>
      <c r="G543" s="100"/>
      <c r="H543" s="101"/>
      <c r="I543" s="101"/>
      <c r="J543" s="102"/>
      <c r="K543" s="102"/>
      <c r="L543" s="102"/>
      <c r="M543" s="102"/>
      <c r="N543" s="95"/>
      <c r="O543" s="43"/>
    </row>
    <row r="544" ht="14.25" customHeight="1">
      <c r="A544" s="95"/>
      <c r="B544" s="96"/>
      <c r="C544" s="97"/>
      <c r="D544" s="98"/>
      <c r="E544" s="95"/>
      <c r="F544" s="99"/>
      <c r="G544" s="100"/>
      <c r="H544" s="101"/>
      <c r="I544" s="101"/>
      <c r="J544" s="102"/>
      <c r="K544" s="102"/>
      <c r="L544" s="102"/>
      <c r="M544" s="102"/>
      <c r="N544" s="95"/>
      <c r="O544" s="43"/>
    </row>
    <row r="545" ht="14.25" customHeight="1">
      <c r="A545" s="95"/>
      <c r="B545" s="96"/>
      <c r="C545" s="97"/>
      <c r="D545" s="98"/>
      <c r="E545" s="95"/>
      <c r="F545" s="99"/>
      <c r="G545" s="100"/>
      <c r="H545" s="101"/>
      <c r="I545" s="101"/>
      <c r="J545" s="102"/>
      <c r="K545" s="102"/>
      <c r="L545" s="102"/>
      <c r="M545" s="102"/>
      <c r="N545" s="95"/>
      <c r="O545" s="43"/>
    </row>
    <row r="546" ht="14.25" customHeight="1">
      <c r="A546" s="95"/>
      <c r="B546" s="96"/>
      <c r="C546" s="97"/>
      <c r="D546" s="98"/>
      <c r="E546" s="95"/>
      <c r="F546" s="99"/>
      <c r="G546" s="100"/>
      <c r="H546" s="101"/>
      <c r="I546" s="101"/>
      <c r="J546" s="102"/>
      <c r="K546" s="102"/>
      <c r="L546" s="102"/>
      <c r="M546" s="102"/>
      <c r="N546" s="95"/>
      <c r="O546" s="43"/>
    </row>
    <row r="547" ht="14.25" customHeight="1">
      <c r="A547" s="95"/>
      <c r="B547" s="96"/>
      <c r="C547" s="97"/>
      <c r="D547" s="98"/>
      <c r="E547" s="95"/>
      <c r="F547" s="99"/>
      <c r="G547" s="100"/>
      <c r="H547" s="101"/>
      <c r="I547" s="101"/>
      <c r="J547" s="102"/>
      <c r="K547" s="102"/>
      <c r="L547" s="102"/>
      <c r="M547" s="102"/>
      <c r="N547" s="95"/>
      <c r="O547" s="43"/>
    </row>
    <row r="548" ht="14.25" customHeight="1">
      <c r="A548" s="95"/>
      <c r="B548" s="96"/>
      <c r="C548" s="97"/>
      <c r="D548" s="98"/>
      <c r="E548" s="95"/>
      <c r="F548" s="99"/>
      <c r="G548" s="100"/>
      <c r="H548" s="101"/>
      <c r="I548" s="101"/>
      <c r="J548" s="102"/>
      <c r="K548" s="102"/>
      <c r="L548" s="102"/>
      <c r="M548" s="102"/>
      <c r="N548" s="95"/>
      <c r="O548" s="43"/>
    </row>
    <row r="549" ht="14.25" customHeight="1">
      <c r="A549" s="95"/>
      <c r="B549" s="96"/>
      <c r="C549" s="97"/>
      <c r="D549" s="98"/>
      <c r="E549" s="95"/>
      <c r="F549" s="99"/>
      <c r="G549" s="100"/>
      <c r="H549" s="101"/>
      <c r="I549" s="101"/>
      <c r="J549" s="102"/>
      <c r="K549" s="102"/>
      <c r="L549" s="102"/>
      <c r="M549" s="102"/>
      <c r="N549" s="95"/>
      <c r="O549" s="43"/>
    </row>
    <row r="550" ht="14.25" customHeight="1">
      <c r="A550" s="95"/>
      <c r="B550" s="96"/>
      <c r="C550" s="97"/>
      <c r="D550" s="98"/>
      <c r="E550" s="95"/>
      <c r="F550" s="99"/>
      <c r="G550" s="100"/>
      <c r="H550" s="101"/>
      <c r="I550" s="101"/>
      <c r="J550" s="102"/>
      <c r="K550" s="102"/>
      <c r="L550" s="102"/>
      <c r="M550" s="102"/>
      <c r="N550" s="95"/>
      <c r="O550" s="43"/>
    </row>
    <row r="551" ht="14.25" customHeight="1">
      <c r="A551" s="95"/>
      <c r="B551" s="96"/>
      <c r="C551" s="97"/>
      <c r="D551" s="98"/>
      <c r="E551" s="95"/>
      <c r="F551" s="99"/>
      <c r="G551" s="100"/>
      <c r="H551" s="101"/>
      <c r="I551" s="101"/>
      <c r="J551" s="102"/>
      <c r="K551" s="102"/>
      <c r="L551" s="102"/>
      <c r="M551" s="102"/>
      <c r="N551" s="95"/>
      <c r="O551" s="43"/>
    </row>
    <row r="552" ht="14.25" customHeight="1">
      <c r="A552" s="95"/>
      <c r="B552" s="96"/>
      <c r="C552" s="97"/>
      <c r="D552" s="98"/>
      <c r="E552" s="95"/>
      <c r="F552" s="99"/>
      <c r="G552" s="100"/>
      <c r="H552" s="101"/>
      <c r="I552" s="101"/>
      <c r="J552" s="102"/>
      <c r="K552" s="102"/>
      <c r="L552" s="102"/>
      <c r="M552" s="102"/>
      <c r="N552" s="95"/>
      <c r="O552" s="43"/>
    </row>
    <row r="553" ht="14.25" customHeight="1">
      <c r="A553" s="95"/>
      <c r="B553" s="96"/>
      <c r="C553" s="97"/>
      <c r="D553" s="98"/>
      <c r="E553" s="95"/>
      <c r="F553" s="99"/>
      <c r="G553" s="100"/>
      <c r="H553" s="101"/>
      <c r="I553" s="101"/>
      <c r="J553" s="102"/>
      <c r="K553" s="102"/>
      <c r="L553" s="102"/>
      <c r="M553" s="102"/>
      <c r="N553" s="95"/>
      <c r="O553" s="43"/>
    </row>
    <row r="554" ht="14.25" customHeight="1">
      <c r="A554" s="95"/>
      <c r="B554" s="96"/>
      <c r="C554" s="97"/>
      <c r="D554" s="98"/>
      <c r="E554" s="95"/>
      <c r="F554" s="99"/>
      <c r="G554" s="100"/>
      <c r="H554" s="101"/>
      <c r="I554" s="101"/>
      <c r="J554" s="102"/>
      <c r="K554" s="102"/>
      <c r="L554" s="102"/>
      <c r="M554" s="102"/>
      <c r="N554" s="95"/>
      <c r="O554" s="43"/>
    </row>
    <row r="555" ht="14.25" customHeight="1">
      <c r="A555" s="95"/>
      <c r="B555" s="96"/>
      <c r="C555" s="97"/>
      <c r="D555" s="98"/>
      <c r="E555" s="95"/>
      <c r="F555" s="99"/>
      <c r="G555" s="100"/>
      <c r="H555" s="101"/>
      <c r="I555" s="101"/>
      <c r="J555" s="102"/>
      <c r="K555" s="102"/>
      <c r="L555" s="102"/>
      <c r="M555" s="102"/>
      <c r="N555" s="95"/>
      <c r="O555" s="43"/>
    </row>
    <row r="556" ht="14.25" customHeight="1">
      <c r="A556" s="95"/>
      <c r="B556" s="96"/>
      <c r="C556" s="97"/>
      <c r="D556" s="98"/>
      <c r="E556" s="95"/>
      <c r="F556" s="99"/>
      <c r="G556" s="100"/>
      <c r="H556" s="101"/>
      <c r="I556" s="101"/>
      <c r="J556" s="102"/>
      <c r="K556" s="102"/>
      <c r="L556" s="102"/>
      <c r="M556" s="102"/>
      <c r="N556" s="95"/>
      <c r="O556" s="43"/>
    </row>
    <row r="557" ht="14.25" customHeight="1">
      <c r="A557" s="95"/>
      <c r="B557" s="96"/>
      <c r="C557" s="97"/>
      <c r="D557" s="98"/>
      <c r="E557" s="95"/>
      <c r="F557" s="99"/>
      <c r="G557" s="100"/>
      <c r="H557" s="101"/>
      <c r="I557" s="101"/>
      <c r="J557" s="102"/>
      <c r="K557" s="102"/>
      <c r="L557" s="102"/>
      <c r="M557" s="102"/>
      <c r="N557" s="95"/>
      <c r="O557" s="43"/>
    </row>
    <row r="558" ht="14.25" customHeight="1">
      <c r="A558" s="95"/>
      <c r="B558" s="96"/>
      <c r="C558" s="97"/>
      <c r="D558" s="98"/>
      <c r="E558" s="95"/>
      <c r="F558" s="99"/>
      <c r="G558" s="100"/>
      <c r="H558" s="101"/>
      <c r="I558" s="101"/>
      <c r="J558" s="102"/>
      <c r="K558" s="102"/>
      <c r="L558" s="102"/>
      <c r="M558" s="102"/>
      <c r="N558" s="95"/>
      <c r="O558" s="43"/>
    </row>
    <row r="559" ht="14.25" customHeight="1">
      <c r="A559" s="95"/>
      <c r="B559" s="96"/>
      <c r="C559" s="97"/>
      <c r="D559" s="98"/>
      <c r="E559" s="95"/>
      <c r="F559" s="99"/>
      <c r="G559" s="100"/>
      <c r="H559" s="101"/>
      <c r="I559" s="101"/>
      <c r="J559" s="102"/>
      <c r="K559" s="102"/>
      <c r="L559" s="102"/>
      <c r="M559" s="102"/>
      <c r="N559" s="95"/>
      <c r="O559" s="43"/>
    </row>
    <row r="560" ht="14.25" customHeight="1">
      <c r="A560" s="95"/>
      <c r="B560" s="96"/>
      <c r="C560" s="97"/>
      <c r="D560" s="98"/>
      <c r="E560" s="95"/>
      <c r="F560" s="99"/>
      <c r="G560" s="100"/>
      <c r="H560" s="101"/>
      <c r="I560" s="101"/>
      <c r="J560" s="102"/>
      <c r="K560" s="102"/>
      <c r="L560" s="102"/>
      <c r="M560" s="102"/>
      <c r="N560" s="95"/>
      <c r="O560" s="43"/>
    </row>
    <row r="561" ht="14.25" customHeight="1">
      <c r="A561" s="95"/>
      <c r="B561" s="96"/>
      <c r="C561" s="97"/>
      <c r="D561" s="98"/>
      <c r="E561" s="95"/>
      <c r="F561" s="99"/>
      <c r="G561" s="100"/>
      <c r="H561" s="101"/>
      <c r="I561" s="101"/>
      <c r="J561" s="102"/>
      <c r="K561" s="102"/>
      <c r="L561" s="102"/>
      <c r="M561" s="102"/>
      <c r="N561" s="95"/>
      <c r="O561" s="43"/>
    </row>
    <row r="562" ht="14.25" customHeight="1">
      <c r="A562" s="95"/>
      <c r="B562" s="96"/>
      <c r="C562" s="97"/>
      <c r="D562" s="98"/>
      <c r="E562" s="95"/>
      <c r="F562" s="99"/>
      <c r="G562" s="100"/>
      <c r="H562" s="101"/>
      <c r="I562" s="101"/>
      <c r="J562" s="102"/>
      <c r="K562" s="102"/>
      <c r="L562" s="102"/>
      <c r="M562" s="102"/>
      <c r="N562" s="95"/>
      <c r="O562" s="43"/>
    </row>
    <row r="563" ht="14.25" customHeight="1">
      <c r="A563" s="95"/>
      <c r="B563" s="96"/>
      <c r="C563" s="97"/>
      <c r="D563" s="98"/>
      <c r="E563" s="95"/>
      <c r="F563" s="99"/>
      <c r="G563" s="100"/>
      <c r="H563" s="101"/>
      <c r="I563" s="101"/>
      <c r="J563" s="102"/>
      <c r="K563" s="102"/>
      <c r="L563" s="102"/>
      <c r="M563" s="102"/>
      <c r="N563" s="95"/>
      <c r="O563" s="43"/>
    </row>
    <row r="564" ht="14.25" customHeight="1">
      <c r="A564" s="95"/>
      <c r="B564" s="96"/>
      <c r="C564" s="97"/>
      <c r="D564" s="98"/>
      <c r="E564" s="95"/>
      <c r="F564" s="99"/>
      <c r="G564" s="100"/>
      <c r="H564" s="101"/>
      <c r="I564" s="101"/>
      <c r="J564" s="102"/>
      <c r="K564" s="102"/>
      <c r="L564" s="102"/>
      <c r="M564" s="102"/>
      <c r="N564" s="95"/>
      <c r="O564" s="43"/>
    </row>
    <row r="565" ht="14.25" customHeight="1">
      <c r="A565" s="95"/>
      <c r="B565" s="96"/>
      <c r="C565" s="97"/>
      <c r="D565" s="98"/>
      <c r="E565" s="95"/>
      <c r="F565" s="99"/>
      <c r="G565" s="100"/>
      <c r="H565" s="101"/>
      <c r="I565" s="101"/>
      <c r="J565" s="102"/>
      <c r="K565" s="102"/>
      <c r="L565" s="102"/>
      <c r="M565" s="102"/>
      <c r="N565" s="95"/>
      <c r="O565" s="43"/>
    </row>
    <row r="566" ht="14.25" customHeight="1">
      <c r="A566" s="95"/>
      <c r="B566" s="96"/>
      <c r="C566" s="97"/>
      <c r="D566" s="98"/>
      <c r="E566" s="95"/>
      <c r="F566" s="99"/>
      <c r="G566" s="100"/>
      <c r="H566" s="101"/>
      <c r="I566" s="101"/>
      <c r="J566" s="102"/>
      <c r="K566" s="102"/>
      <c r="L566" s="102"/>
      <c r="M566" s="102"/>
      <c r="N566" s="95"/>
      <c r="O566" s="43"/>
    </row>
    <row r="567" ht="14.25" customHeight="1">
      <c r="A567" s="95"/>
      <c r="B567" s="96"/>
      <c r="C567" s="97"/>
      <c r="D567" s="98"/>
      <c r="E567" s="95"/>
      <c r="F567" s="99"/>
      <c r="G567" s="100"/>
      <c r="H567" s="101"/>
      <c r="I567" s="101"/>
      <c r="J567" s="102"/>
      <c r="K567" s="102"/>
      <c r="L567" s="102"/>
      <c r="M567" s="102"/>
      <c r="N567" s="95"/>
      <c r="O567" s="43"/>
    </row>
    <row r="568" ht="14.25" customHeight="1">
      <c r="A568" s="95"/>
      <c r="B568" s="96"/>
      <c r="C568" s="97"/>
      <c r="D568" s="98"/>
      <c r="E568" s="95"/>
      <c r="F568" s="99"/>
      <c r="G568" s="100"/>
      <c r="H568" s="101"/>
      <c r="I568" s="101"/>
      <c r="J568" s="102"/>
      <c r="K568" s="102"/>
      <c r="L568" s="102"/>
      <c r="M568" s="102"/>
      <c r="N568" s="95"/>
      <c r="O568" s="43"/>
    </row>
    <row r="569" ht="14.25" customHeight="1">
      <c r="A569" s="95"/>
      <c r="B569" s="96"/>
      <c r="C569" s="97"/>
      <c r="D569" s="98"/>
      <c r="E569" s="95"/>
      <c r="F569" s="99"/>
      <c r="G569" s="100"/>
      <c r="H569" s="101"/>
      <c r="I569" s="101"/>
      <c r="J569" s="102"/>
      <c r="K569" s="102"/>
      <c r="L569" s="102"/>
      <c r="M569" s="102"/>
      <c r="N569" s="95"/>
      <c r="O569" s="43"/>
    </row>
    <row r="570" ht="14.25" customHeight="1">
      <c r="A570" s="95"/>
      <c r="B570" s="96"/>
      <c r="C570" s="97"/>
      <c r="D570" s="98"/>
      <c r="E570" s="95"/>
      <c r="F570" s="99"/>
      <c r="G570" s="100"/>
      <c r="H570" s="101"/>
      <c r="I570" s="101"/>
      <c r="J570" s="102"/>
      <c r="K570" s="102"/>
      <c r="L570" s="102"/>
      <c r="M570" s="102"/>
      <c r="N570" s="95"/>
      <c r="O570" s="43"/>
    </row>
    <row r="571" ht="14.25" customHeight="1">
      <c r="A571" s="95"/>
      <c r="B571" s="96"/>
      <c r="C571" s="97"/>
      <c r="D571" s="98"/>
      <c r="E571" s="95"/>
      <c r="F571" s="99"/>
      <c r="G571" s="100"/>
      <c r="H571" s="101"/>
      <c r="I571" s="101"/>
      <c r="J571" s="102"/>
      <c r="K571" s="102"/>
      <c r="L571" s="102"/>
      <c r="M571" s="102"/>
      <c r="N571" s="95"/>
      <c r="O571" s="43"/>
    </row>
    <row r="572" ht="14.25" customHeight="1">
      <c r="A572" s="95"/>
      <c r="B572" s="96"/>
      <c r="C572" s="97"/>
      <c r="D572" s="98"/>
      <c r="E572" s="95"/>
      <c r="F572" s="99"/>
      <c r="G572" s="100"/>
      <c r="H572" s="101"/>
      <c r="I572" s="101"/>
      <c r="J572" s="102"/>
      <c r="K572" s="102"/>
      <c r="L572" s="102"/>
      <c r="M572" s="102"/>
      <c r="N572" s="95"/>
      <c r="O572" s="43"/>
    </row>
    <row r="573" ht="14.25" customHeight="1">
      <c r="A573" s="95"/>
      <c r="B573" s="96"/>
      <c r="C573" s="97"/>
      <c r="D573" s="98"/>
      <c r="E573" s="95"/>
      <c r="F573" s="99"/>
      <c r="G573" s="100"/>
      <c r="H573" s="101"/>
      <c r="I573" s="101"/>
      <c r="J573" s="102"/>
      <c r="K573" s="102"/>
      <c r="L573" s="102"/>
      <c r="M573" s="102"/>
      <c r="N573" s="95"/>
      <c r="O573" s="43"/>
    </row>
    <row r="574" ht="14.25" customHeight="1">
      <c r="A574" s="95"/>
      <c r="B574" s="96"/>
      <c r="C574" s="97"/>
      <c r="D574" s="98"/>
      <c r="E574" s="95"/>
      <c r="F574" s="99"/>
      <c r="G574" s="100"/>
      <c r="H574" s="101"/>
      <c r="I574" s="101"/>
      <c r="J574" s="102"/>
      <c r="K574" s="102"/>
      <c r="L574" s="102"/>
      <c r="M574" s="102"/>
      <c r="N574" s="95"/>
      <c r="O574" s="43"/>
    </row>
    <row r="575" ht="14.25" customHeight="1">
      <c r="A575" s="95"/>
      <c r="B575" s="96"/>
      <c r="C575" s="97"/>
      <c r="D575" s="98"/>
      <c r="E575" s="95"/>
      <c r="F575" s="99"/>
      <c r="G575" s="100"/>
      <c r="H575" s="101"/>
      <c r="I575" s="101"/>
      <c r="J575" s="102"/>
      <c r="K575" s="102"/>
      <c r="L575" s="102"/>
      <c r="M575" s="102"/>
      <c r="N575" s="95"/>
      <c r="O575" s="43"/>
    </row>
    <row r="576" ht="14.25" customHeight="1">
      <c r="A576" s="95"/>
      <c r="B576" s="96"/>
      <c r="C576" s="97"/>
      <c r="D576" s="98"/>
      <c r="E576" s="95"/>
      <c r="F576" s="99"/>
      <c r="G576" s="100"/>
      <c r="H576" s="101"/>
      <c r="I576" s="101"/>
      <c r="J576" s="102"/>
      <c r="K576" s="102"/>
      <c r="L576" s="102"/>
      <c r="M576" s="102"/>
      <c r="N576" s="95"/>
      <c r="O576" s="43"/>
    </row>
    <row r="577" ht="14.25" customHeight="1">
      <c r="A577" s="95"/>
      <c r="B577" s="96"/>
      <c r="C577" s="97"/>
      <c r="D577" s="98"/>
      <c r="E577" s="95"/>
      <c r="F577" s="99"/>
      <c r="G577" s="100"/>
      <c r="H577" s="101"/>
      <c r="I577" s="101"/>
      <c r="J577" s="102"/>
      <c r="K577" s="102"/>
      <c r="L577" s="102"/>
      <c r="M577" s="102"/>
      <c r="N577" s="95"/>
      <c r="O577" s="43"/>
    </row>
    <row r="578" ht="14.25" customHeight="1">
      <c r="A578" s="95"/>
      <c r="B578" s="96"/>
      <c r="C578" s="97"/>
      <c r="D578" s="98"/>
      <c r="E578" s="95"/>
      <c r="F578" s="99"/>
      <c r="G578" s="100"/>
      <c r="H578" s="101"/>
      <c r="I578" s="101"/>
      <c r="J578" s="102"/>
      <c r="K578" s="102"/>
      <c r="L578" s="102"/>
      <c r="M578" s="102"/>
      <c r="N578" s="95"/>
      <c r="O578" s="43"/>
    </row>
    <row r="579" ht="14.25" customHeight="1">
      <c r="A579" s="95"/>
      <c r="B579" s="96"/>
      <c r="C579" s="97"/>
      <c r="D579" s="98"/>
      <c r="E579" s="95"/>
      <c r="F579" s="99"/>
      <c r="G579" s="100"/>
      <c r="H579" s="101"/>
      <c r="I579" s="101"/>
      <c r="J579" s="102"/>
      <c r="K579" s="102"/>
      <c r="L579" s="102"/>
      <c r="M579" s="102"/>
      <c r="N579" s="95"/>
      <c r="O579" s="43"/>
    </row>
    <row r="580" ht="14.25" customHeight="1">
      <c r="A580" s="95"/>
      <c r="B580" s="96"/>
      <c r="C580" s="97"/>
      <c r="D580" s="98"/>
      <c r="E580" s="95"/>
      <c r="F580" s="99"/>
      <c r="G580" s="100"/>
      <c r="H580" s="101"/>
      <c r="I580" s="101"/>
      <c r="J580" s="102"/>
      <c r="K580" s="102"/>
      <c r="L580" s="102"/>
      <c r="M580" s="102"/>
      <c r="N580" s="95"/>
      <c r="O580" s="43"/>
    </row>
    <row r="581" ht="14.25" customHeight="1">
      <c r="A581" s="95"/>
      <c r="B581" s="96"/>
      <c r="C581" s="97"/>
      <c r="D581" s="98"/>
      <c r="E581" s="95"/>
      <c r="F581" s="99"/>
      <c r="G581" s="100"/>
      <c r="H581" s="101"/>
      <c r="I581" s="101"/>
      <c r="J581" s="102"/>
      <c r="K581" s="102"/>
      <c r="L581" s="102"/>
      <c r="M581" s="102"/>
      <c r="N581" s="95"/>
      <c r="O581" s="43"/>
    </row>
    <row r="582" ht="14.25" customHeight="1">
      <c r="A582" s="95"/>
      <c r="B582" s="96"/>
      <c r="C582" s="97"/>
      <c r="D582" s="98"/>
      <c r="E582" s="95"/>
      <c r="F582" s="99"/>
      <c r="G582" s="100"/>
      <c r="H582" s="101"/>
      <c r="I582" s="101"/>
      <c r="J582" s="102"/>
      <c r="K582" s="102"/>
      <c r="L582" s="102"/>
      <c r="M582" s="102"/>
      <c r="N582" s="95"/>
      <c r="O582" s="43"/>
    </row>
    <row r="583" ht="14.25" customHeight="1">
      <c r="A583" s="95"/>
      <c r="B583" s="96"/>
      <c r="C583" s="97"/>
      <c r="D583" s="98"/>
      <c r="E583" s="95"/>
      <c r="F583" s="99"/>
      <c r="G583" s="100"/>
      <c r="H583" s="101"/>
      <c r="I583" s="101"/>
      <c r="J583" s="102"/>
      <c r="K583" s="102"/>
      <c r="L583" s="102"/>
      <c r="M583" s="102"/>
      <c r="N583" s="95"/>
      <c r="O583" s="43"/>
    </row>
    <row r="584" ht="14.25" customHeight="1">
      <c r="A584" s="95"/>
      <c r="B584" s="96"/>
      <c r="C584" s="97"/>
      <c r="D584" s="98"/>
      <c r="E584" s="95"/>
      <c r="F584" s="99"/>
      <c r="G584" s="100"/>
      <c r="H584" s="101"/>
      <c r="I584" s="101"/>
      <c r="J584" s="102"/>
      <c r="K584" s="102"/>
      <c r="L584" s="102"/>
      <c r="M584" s="102"/>
      <c r="N584" s="95"/>
      <c r="O584" s="43"/>
    </row>
    <row r="585" ht="14.25" customHeight="1">
      <c r="A585" s="95"/>
      <c r="B585" s="96"/>
      <c r="C585" s="97"/>
      <c r="D585" s="98"/>
      <c r="E585" s="95"/>
      <c r="F585" s="99"/>
      <c r="G585" s="100"/>
      <c r="H585" s="101"/>
      <c r="I585" s="101"/>
      <c r="J585" s="102"/>
      <c r="K585" s="102"/>
      <c r="L585" s="102"/>
      <c r="M585" s="102"/>
      <c r="N585" s="95"/>
      <c r="O585" s="43"/>
    </row>
    <row r="586" ht="14.25" customHeight="1">
      <c r="A586" s="95"/>
      <c r="B586" s="96"/>
      <c r="C586" s="97"/>
      <c r="D586" s="98"/>
      <c r="E586" s="95"/>
      <c r="F586" s="99"/>
      <c r="G586" s="100"/>
      <c r="H586" s="101"/>
      <c r="I586" s="101"/>
      <c r="J586" s="102"/>
      <c r="K586" s="102"/>
      <c r="L586" s="102"/>
      <c r="M586" s="102"/>
      <c r="N586" s="95"/>
      <c r="O586" s="43"/>
    </row>
    <row r="587" ht="14.25" customHeight="1">
      <c r="A587" s="95"/>
      <c r="B587" s="96"/>
      <c r="C587" s="97"/>
      <c r="D587" s="98"/>
      <c r="E587" s="95"/>
      <c r="F587" s="99"/>
      <c r="G587" s="100"/>
      <c r="H587" s="101"/>
      <c r="I587" s="101"/>
      <c r="J587" s="102"/>
      <c r="K587" s="102"/>
      <c r="L587" s="102"/>
      <c r="M587" s="102"/>
      <c r="N587" s="95"/>
      <c r="O587" s="43"/>
    </row>
    <row r="588" ht="14.25" customHeight="1">
      <c r="A588" s="95"/>
      <c r="B588" s="96"/>
      <c r="C588" s="97"/>
      <c r="D588" s="98"/>
      <c r="E588" s="95"/>
      <c r="F588" s="99"/>
      <c r="G588" s="100"/>
      <c r="H588" s="101"/>
      <c r="I588" s="101"/>
      <c r="J588" s="102"/>
      <c r="K588" s="102"/>
      <c r="L588" s="102"/>
      <c r="M588" s="102"/>
      <c r="N588" s="95"/>
      <c r="O588" s="43"/>
    </row>
    <row r="589" ht="14.25" customHeight="1">
      <c r="A589" s="95"/>
      <c r="B589" s="96"/>
      <c r="C589" s="97"/>
      <c r="D589" s="98"/>
      <c r="E589" s="95"/>
      <c r="F589" s="99"/>
      <c r="G589" s="100"/>
      <c r="H589" s="101"/>
      <c r="I589" s="101"/>
      <c r="J589" s="102"/>
      <c r="K589" s="102"/>
      <c r="L589" s="102"/>
      <c r="M589" s="102"/>
      <c r="N589" s="95"/>
      <c r="O589" s="43"/>
    </row>
    <row r="590" ht="14.25" customHeight="1">
      <c r="A590" s="95"/>
      <c r="B590" s="96"/>
      <c r="C590" s="97"/>
      <c r="D590" s="98"/>
      <c r="E590" s="95"/>
      <c r="F590" s="99"/>
      <c r="G590" s="100"/>
      <c r="H590" s="101"/>
      <c r="I590" s="101"/>
      <c r="J590" s="102"/>
      <c r="K590" s="102"/>
      <c r="L590" s="102"/>
      <c r="M590" s="102"/>
      <c r="N590" s="95"/>
      <c r="O590" s="43"/>
    </row>
    <row r="591" ht="14.25" customHeight="1">
      <c r="A591" s="95"/>
      <c r="B591" s="96"/>
      <c r="C591" s="97"/>
      <c r="D591" s="98"/>
      <c r="E591" s="95"/>
      <c r="F591" s="99"/>
      <c r="G591" s="100"/>
      <c r="H591" s="101"/>
      <c r="I591" s="101"/>
      <c r="J591" s="102"/>
      <c r="K591" s="102"/>
      <c r="L591" s="102"/>
      <c r="M591" s="102"/>
      <c r="N591" s="95"/>
      <c r="O591" s="43"/>
    </row>
    <row r="592" ht="14.25" customHeight="1">
      <c r="A592" s="95"/>
      <c r="B592" s="96"/>
      <c r="C592" s="97"/>
      <c r="D592" s="98"/>
      <c r="E592" s="95"/>
      <c r="F592" s="99"/>
      <c r="G592" s="100"/>
      <c r="H592" s="101"/>
      <c r="I592" s="101"/>
      <c r="J592" s="102"/>
      <c r="K592" s="102"/>
      <c r="L592" s="102"/>
      <c r="M592" s="102"/>
      <c r="N592" s="95"/>
      <c r="O592" s="43"/>
    </row>
    <row r="593" ht="14.25" customHeight="1">
      <c r="A593" s="95"/>
      <c r="B593" s="96"/>
      <c r="C593" s="97"/>
      <c r="D593" s="98"/>
      <c r="E593" s="95"/>
      <c r="F593" s="99"/>
      <c r="G593" s="100"/>
      <c r="H593" s="101"/>
      <c r="I593" s="101"/>
      <c r="J593" s="102"/>
      <c r="K593" s="102"/>
      <c r="L593" s="102"/>
      <c r="M593" s="102"/>
      <c r="N593" s="95"/>
      <c r="O593" s="43"/>
    </row>
    <row r="594" ht="14.25" customHeight="1">
      <c r="A594" s="95"/>
      <c r="B594" s="96"/>
      <c r="C594" s="97"/>
      <c r="D594" s="98"/>
      <c r="E594" s="95"/>
      <c r="F594" s="99"/>
      <c r="G594" s="100"/>
      <c r="H594" s="101"/>
      <c r="I594" s="101"/>
      <c r="J594" s="102"/>
      <c r="K594" s="102"/>
      <c r="L594" s="102"/>
      <c r="M594" s="102"/>
      <c r="N594" s="95"/>
      <c r="O594" s="43"/>
    </row>
    <row r="595" ht="14.25" customHeight="1">
      <c r="A595" s="95"/>
      <c r="B595" s="96"/>
      <c r="C595" s="97"/>
      <c r="D595" s="98"/>
      <c r="E595" s="95"/>
      <c r="F595" s="99"/>
      <c r="G595" s="100"/>
      <c r="H595" s="101"/>
      <c r="I595" s="101"/>
      <c r="J595" s="102"/>
      <c r="K595" s="102"/>
      <c r="L595" s="102"/>
      <c r="M595" s="102"/>
      <c r="N595" s="95"/>
      <c r="O595" s="43"/>
    </row>
    <row r="596" ht="14.25" customHeight="1">
      <c r="A596" s="95"/>
      <c r="B596" s="96"/>
      <c r="C596" s="97"/>
      <c r="D596" s="98"/>
      <c r="E596" s="95"/>
      <c r="F596" s="99"/>
      <c r="G596" s="100"/>
      <c r="H596" s="101"/>
      <c r="I596" s="101"/>
      <c r="J596" s="102"/>
      <c r="K596" s="102"/>
      <c r="L596" s="102"/>
      <c r="M596" s="102"/>
      <c r="N596" s="95"/>
      <c r="O596" s="43"/>
    </row>
    <row r="597" ht="14.25" customHeight="1">
      <c r="A597" s="95"/>
      <c r="B597" s="96"/>
      <c r="C597" s="97"/>
      <c r="D597" s="98"/>
      <c r="E597" s="95"/>
      <c r="F597" s="99"/>
      <c r="G597" s="100"/>
      <c r="H597" s="101"/>
      <c r="I597" s="101"/>
      <c r="J597" s="102"/>
      <c r="K597" s="102"/>
      <c r="L597" s="102"/>
      <c r="M597" s="102"/>
      <c r="N597" s="95"/>
      <c r="O597" s="43"/>
    </row>
    <row r="598" ht="14.25" customHeight="1">
      <c r="A598" s="95"/>
      <c r="B598" s="96"/>
      <c r="C598" s="97"/>
      <c r="D598" s="98"/>
      <c r="E598" s="95"/>
      <c r="F598" s="99"/>
      <c r="G598" s="100"/>
      <c r="H598" s="101"/>
      <c r="I598" s="101"/>
      <c r="J598" s="102"/>
      <c r="K598" s="102"/>
      <c r="L598" s="102"/>
      <c r="M598" s="102"/>
      <c r="N598" s="95"/>
      <c r="O598" s="43"/>
    </row>
    <row r="599" ht="14.25" customHeight="1">
      <c r="A599" s="95"/>
      <c r="B599" s="96"/>
      <c r="C599" s="97"/>
      <c r="D599" s="98"/>
      <c r="E599" s="95"/>
      <c r="F599" s="99"/>
      <c r="G599" s="100"/>
      <c r="H599" s="101"/>
      <c r="I599" s="101"/>
      <c r="J599" s="102"/>
      <c r="K599" s="102"/>
      <c r="L599" s="102"/>
      <c r="M599" s="102"/>
      <c r="N599" s="95"/>
      <c r="O599" s="43"/>
    </row>
    <row r="600" ht="14.25" customHeight="1">
      <c r="A600" s="95"/>
      <c r="B600" s="96"/>
      <c r="C600" s="97"/>
      <c r="D600" s="98"/>
      <c r="E600" s="95"/>
      <c r="F600" s="99"/>
      <c r="G600" s="100"/>
      <c r="H600" s="101"/>
      <c r="I600" s="101"/>
      <c r="J600" s="102"/>
      <c r="K600" s="102"/>
      <c r="L600" s="102"/>
      <c r="M600" s="102"/>
      <c r="N600" s="95"/>
      <c r="O600" s="43"/>
    </row>
    <row r="601" ht="14.25" customHeight="1">
      <c r="A601" s="95"/>
      <c r="B601" s="96"/>
      <c r="C601" s="97"/>
      <c r="D601" s="98"/>
      <c r="E601" s="95"/>
      <c r="F601" s="99"/>
      <c r="G601" s="100"/>
      <c r="H601" s="101"/>
      <c r="I601" s="101"/>
      <c r="J601" s="102"/>
      <c r="K601" s="102"/>
      <c r="L601" s="102"/>
      <c r="M601" s="102"/>
      <c r="N601" s="95"/>
      <c r="O601" s="43"/>
    </row>
    <row r="602" ht="14.25" customHeight="1">
      <c r="A602" s="95"/>
      <c r="B602" s="96"/>
      <c r="C602" s="97"/>
      <c r="D602" s="98"/>
      <c r="E602" s="95"/>
      <c r="F602" s="99"/>
      <c r="G602" s="100"/>
      <c r="H602" s="101"/>
      <c r="I602" s="101"/>
      <c r="J602" s="102"/>
      <c r="K602" s="102"/>
      <c r="L602" s="102"/>
      <c r="M602" s="102"/>
      <c r="N602" s="95"/>
      <c r="O602" s="43"/>
    </row>
    <row r="603" ht="14.25" customHeight="1">
      <c r="A603" s="95"/>
      <c r="B603" s="96"/>
      <c r="C603" s="97"/>
      <c r="D603" s="98"/>
      <c r="E603" s="95"/>
      <c r="F603" s="99"/>
      <c r="G603" s="100"/>
      <c r="H603" s="101"/>
      <c r="I603" s="101"/>
      <c r="J603" s="102"/>
      <c r="K603" s="102"/>
      <c r="L603" s="102"/>
      <c r="M603" s="102"/>
      <c r="N603" s="95"/>
      <c r="O603" s="43"/>
    </row>
    <row r="604" ht="14.25" customHeight="1">
      <c r="A604" s="95"/>
      <c r="B604" s="96"/>
      <c r="C604" s="97"/>
      <c r="D604" s="98"/>
      <c r="E604" s="95"/>
      <c r="F604" s="99"/>
      <c r="G604" s="100"/>
      <c r="H604" s="101"/>
      <c r="I604" s="101"/>
      <c r="J604" s="102"/>
      <c r="K604" s="102"/>
      <c r="L604" s="102"/>
      <c r="M604" s="102"/>
      <c r="N604" s="95"/>
      <c r="O604" s="43"/>
    </row>
    <row r="605" ht="14.25" customHeight="1">
      <c r="A605" s="95"/>
      <c r="B605" s="96"/>
      <c r="C605" s="97"/>
      <c r="D605" s="98"/>
      <c r="E605" s="95"/>
      <c r="F605" s="99"/>
      <c r="G605" s="100"/>
      <c r="H605" s="101"/>
      <c r="I605" s="101"/>
      <c r="J605" s="102"/>
      <c r="K605" s="102"/>
      <c r="L605" s="102"/>
      <c r="M605" s="102"/>
      <c r="N605" s="95"/>
      <c r="O605" s="43"/>
    </row>
    <row r="606" ht="14.25" customHeight="1">
      <c r="A606" s="95"/>
      <c r="B606" s="96"/>
      <c r="C606" s="97"/>
      <c r="D606" s="98"/>
      <c r="E606" s="95"/>
      <c r="F606" s="99"/>
      <c r="G606" s="100"/>
      <c r="H606" s="101"/>
      <c r="I606" s="101"/>
      <c r="J606" s="102"/>
      <c r="K606" s="102"/>
      <c r="L606" s="102"/>
      <c r="M606" s="102"/>
      <c r="N606" s="95"/>
      <c r="O606" s="43"/>
    </row>
    <row r="607" ht="14.25" customHeight="1">
      <c r="A607" s="95"/>
      <c r="B607" s="96"/>
      <c r="C607" s="97"/>
      <c r="D607" s="98"/>
      <c r="E607" s="95"/>
      <c r="F607" s="99"/>
      <c r="G607" s="100"/>
      <c r="H607" s="101"/>
      <c r="I607" s="101"/>
      <c r="J607" s="102"/>
      <c r="K607" s="102"/>
      <c r="L607" s="102"/>
      <c r="M607" s="102"/>
      <c r="N607" s="95"/>
      <c r="O607" s="43"/>
    </row>
    <row r="608" ht="14.25" customHeight="1">
      <c r="A608" s="95"/>
      <c r="B608" s="96"/>
      <c r="C608" s="97"/>
      <c r="D608" s="98"/>
      <c r="E608" s="95"/>
      <c r="F608" s="99"/>
      <c r="G608" s="100"/>
      <c r="H608" s="101"/>
      <c r="I608" s="101"/>
      <c r="J608" s="102"/>
      <c r="K608" s="102"/>
      <c r="L608" s="102"/>
      <c r="M608" s="102"/>
      <c r="N608" s="95"/>
      <c r="O608" s="43"/>
    </row>
    <row r="609" ht="14.25" customHeight="1">
      <c r="A609" s="95"/>
      <c r="B609" s="96"/>
      <c r="C609" s="97"/>
      <c r="D609" s="98"/>
      <c r="E609" s="95"/>
      <c r="F609" s="99"/>
      <c r="G609" s="100"/>
      <c r="H609" s="101"/>
      <c r="I609" s="101"/>
      <c r="J609" s="102"/>
      <c r="K609" s="102"/>
      <c r="L609" s="102"/>
      <c r="M609" s="102"/>
      <c r="N609" s="95"/>
      <c r="O609" s="43"/>
    </row>
    <row r="610" ht="14.25" customHeight="1">
      <c r="A610" s="95"/>
      <c r="B610" s="96"/>
      <c r="C610" s="97"/>
      <c r="D610" s="98"/>
      <c r="E610" s="95"/>
      <c r="F610" s="99"/>
      <c r="G610" s="100"/>
      <c r="H610" s="101"/>
      <c r="I610" s="101"/>
      <c r="J610" s="102"/>
      <c r="K610" s="102"/>
      <c r="L610" s="102"/>
      <c r="M610" s="102"/>
      <c r="N610" s="95"/>
      <c r="O610" s="43"/>
    </row>
    <row r="611" ht="14.25" customHeight="1">
      <c r="A611" s="95"/>
      <c r="B611" s="96"/>
      <c r="C611" s="97"/>
      <c r="D611" s="98"/>
      <c r="E611" s="95"/>
      <c r="F611" s="99"/>
      <c r="G611" s="100"/>
      <c r="H611" s="101"/>
      <c r="I611" s="101"/>
      <c r="J611" s="102"/>
      <c r="K611" s="102"/>
      <c r="L611" s="102"/>
      <c r="M611" s="102"/>
      <c r="N611" s="95"/>
      <c r="O611" s="43"/>
    </row>
    <row r="612" ht="14.25" customHeight="1">
      <c r="A612" s="95"/>
      <c r="B612" s="96"/>
      <c r="C612" s="97"/>
      <c r="D612" s="98"/>
      <c r="E612" s="95"/>
      <c r="F612" s="99"/>
      <c r="G612" s="100"/>
      <c r="H612" s="101"/>
      <c r="I612" s="101"/>
      <c r="J612" s="102"/>
      <c r="K612" s="102"/>
      <c r="L612" s="102"/>
      <c r="M612" s="102"/>
      <c r="N612" s="95"/>
      <c r="O612" s="43"/>
    </row>
    <row r="613" ht="14.25" customHeight="1">
      <c r="A613" s="95"/>
      <c r="B613" s="96"/>
      <c r="C613" s="97"/>
      <c r="D613" s="98"/>
      <c r="E613" s="95"/>
      <c r="F613" s="99"/>
      <c r="G613" s="100"/>
      <c r="H613" s="101"/>
      <c r="I613" s="101"/>
      <c r="J613" s="102"/>
      <c r="K613" s="102"/>
      <c r="L613" s="102"/>
      <c r="M613" s="102"/>
      <c r="N613" s="95"/>
      <c r="O613" s="43"/>
    </row>
    <row r="614" ht="14.25" customHeight="1">
      <c r="A614" s="95"/>
      <c r="B614" s="96"/>
      <c r="C614" s="97"/>
      <c r="D614" s="98"/>
      <c r="E614" s="95"/>
      <c r="F614" s="99"/>
      <c r="G614" s="100"/>
      <c r="H614" s="101"/>
      <c r="I614" s="101"/>
      <c r="J614" s="102"/>
      <c r="K614" s="102"/>
      <c r="L614" s="102"/>
      <c r="M614" s="102"/>
      <c r="N614" s="95"/>
      <c r="O614" s="43"/>
    </row>
    <row r="615" ht="14.25" customHeight="1">
      <c r="A615" s="95"/>
      <c r="B615" s="96"/>
      <c r="C615" s="97"/>
      <c r="D615" s="98"/>
      <c r="E615" s="95"/>
      <c r="F615" s="99"/>
      <c r="G615" s="100"/>
      <c r="H615" s="101"/>
      <c r="I615" s="101"/>
      <c r="J615" s="102"/>
      <c r="K615" s="102"/>
      <c r="L615" s="102"/>
      <c r="M615" s="102"/>
      <c r="N615" s="95"/>
      <c r="O615" s="43"/>
    </row>
    <row r="616" ht="14.25" customHeight="1">
      <c r="A616" s="95"/>
      <c r="B616" s="96"/>
      <c r="C616" s="97"/>
      <c r="D616" s="98"/>
      <c r="E616" s="95"/>
      <c r="F616" s="99"/>
      <c r="G616" s="100"/>
      <c r="H616" s="101"/>
      <c r="I616" s="101"/>
      <c r="J616" s="102"/>
      <c r="K616" s="102"/>
      <c r="L616" s="102"/>
      <c r="M616" s="102"/>
      <c r="N616" s="95"/>
      <c r="O616" s="43"/>
    </row>
    <row r="617" ht="14.25" customHeight="1">
      <c r="A617" s="95"/>
      <c r="B617" s="96"/>
      <c r="C617" s="97"/>
      <c r="D617" s="98"/>
      <c r="E617" s="95"/>
      <c r="F617" s="99"/>
      <c r="G617" s="100"/>
      <c r="H617" s="101"/>
      <c r="I617" s="101"/>
      <c r="J617" s="102"/>
      <c r="K617" s="102"/>
      <c r="L617" s="102"/>
      <c r="M617" s="102"/>
      <c r="N617" s="95"/>
      <c r="O617" s="43"/>
    </row>
    <row r="618" ht="14.25" customHeight="1">
      <c r="A618" s="95"/>
      <c r="B618" s="96"/>
      <c r="C618" s="97"/>
      <c r="D618" s="98"/>
      <c r="E618" s="95"/>
      <c r="F618" s="99"/>
      <c r="G618" s="100"/>
      <c r="H618" s="101"/>
      <c r="I618" s="101"/>
      <c r="J618" s="102"/>
      <c r="K618" s="102"/>
      <c r="L618" s="102"/>
      <c r="M618" s="102"/>
      <c r="N618" s="95"/>
      <c r="O618" s="43"/>
    </row>
    <row r="619" ht="14.25" customHeight="1">
      <c r="A619" s="95"/>
      <c r="B619" s="96"/>
      <c r="C619" s="97"/>
      <c r="D619" s="98"/>
      <c r="E619" s="95"/>
      <c r="F619" s="99"/>
      <c r="G619" s="100"/>
      <c r="H619" s="101"/>
      <c r="I619" s="101"/>
      <c r="J619" s="102"/>
      <c r="K619" s="102"/>
      <c r="L619" s="102"/>
      <c r="M619" s="102"/>
      <c r="N619" s="95"/>
      <c r="O619" s="43"/>
    </row>
    <row r="620" ht="14.25" customHeight="1">
      <c r="A620" s="95"/>
      <c r="B620" s="96"/>
      <c r="C620" s="97"/>
      <c r="D620" s="98"/>
      <c r="E620" s="95"/>
      <c r="F620" s="99"/>
      <c r="G620" s="100"/>
      <c r="H620" s="101"/>
      <c r="I620" s="101"/>
      <c r="J620" s="102"/>
      <c r="K620" s="102"/>
      <c r="L620" s="102"/>
      <c r="M620" s="102"/>
      <c r="N620" s="95"/>
      <c r="O620" s="43"/>
    </row>
    <row r="621" ht="14.25" customHeight="1">
      <c r="A621" s="95"/>
      <c r="B621" s="96"/>
      <c r="C621" s="97"/>
      <c r="D621" s="98"/>
      <c r="E621" s="95"/>
      <c r="F621" s="99"/>
      <c r="G621" s="100"/>
      <c r="H621" s="101"/>
      <c r="I621" s="101"/>
      <c r="J621" s="102"/>
      <c r="K621" s="102"/>
      <c r="L621" s="102"/>
      <c r="M621" s="102"/>
      <c r="N621" s="95"/>
      <c r="O621" s="43"/>
    </row>
    <row r="622" ht="14.25" customHeight="1">
      <c r="A622" s="95"/>
      <c r="B622" s="96"/>
      <c r="C622" s="97"/>
      <c r="D622" s="98"/>
      <c r="E622" s="95"/>
      <c r="F622" s="99"/>
      <c r="G622" s="100"/>
      <c r="H622" s="101"/>
      <c r="I622" s="101"/>
      <c r="J622" s="102"/>
      <c r="K622" s="102"/>
      <c r="L622" s="102"/>
      <c r="M622" s="102"/>
      <c r="N622" s="95"/>
      <c r="O622" s="43"/>
    </row>
    <row r="623" ht="14.25" customHeight="1">
      <c r="A623" s="95"/>
      <c r="B623" s="96"/>
      <c r="C623" s="97"/>
      <c r="D623" s="98"/>
      <c r="E623" s="95"/>
      <c r="F623" s="99"/>
      <c r="G623" s="100"/>
      <c r="H623" s="101"/>
      <c r="I623" s="101"/>
      <c r="J623" s="102"/>
      <c r="K623" s="102"/>
      <c r="L623" s="102"/>
      <c r="M623" s="102"/>
      <c r="N623" s="95"/>
      <c r="O623" s="43"/>
    </row>
    <row r="624" ht="14.25" customHeight="1">
      <c r="A624" s="95"/>
      <c r="B624" s="96"/>
      <c r="C624" s="97"/>
      <c r="D624" s="98"/>
      <c r="E624" s="95"/>
      <c r="F624" s="99"/>
      <c r="G624" s="100"/>
      <c r="H624" s="101"/>
      <c r="I624" s="101"/>
      <c r="J624" s="102"/>
      <c r="K624" s="102"/>
      <c r="L624" s="102"/>
      <c r="M624" s="102"/>
      <c r="N624" s="95"/>
      <c r="O624" s="43"/>
    </row>
    <row r="625" ht="14.25" customHeight="1">
      <c r="A625" s="95"/>
      <c r="B625" s="96"/>
      <c r="C625" s="97"/>
      <c r="D625" s="98"/>
      <c r="E625" s="95"/>
      <c r="F625" s="99"/>
      <c r="G625" s="100"/>
      <c r="H625" s="101"/>
      <c r="I625" s="101"/>
      <c r="J625" s="102"/>
      <c r="K625" s="102"/>
      <c r="L625" s="102"/>
      <c r="M625" s="102"/>
      <c r="N625" s="95"/>
      <c r="O625" s="43"/>
    </row>
    <row r="626" ht="14.25" customHeight="1">
      <c r="A626" s="95"/>
      <c r="B626" s="96"/>
      <c r="C626" s="97"/>
      <c r="D626" s="98"/>
      <c r="E626" s="95"/>
      <c r="F626" s="99"/>
      <c r="G626" s="100"/>
      <c r="H626" s="101"/>
      <c r="I626" s="101"/>
      <c r="J626" s="102"/>
      <c r="K626" s="102"/>
      <c r="L626" s="102"/>
      <c r="M626" s="102"/>
      <c r="N626" s="95"/>
      <c r="O626" s="43"/>
    </row>
    <row r="627" ht="14.25" customHeight="1">
      <c r="A627" s="95"/>
      <c r="B627" s="96"/>
      <c r="C627" s="97"/>
      <c r="D627" s="98"/>
      <c r="E627" s="95"/>
      <c r="F627" s="99"/>
      <c r="G627" s="100"/>
      <c r="H627" s="101"/>
      <c r="I627" s="101"/>
      <c r="J627" s="102"/>
      <c r="K627" s="102"/>
      <c r="L627" s="102"/>
      <c r="M627" s="102"/>
      <c r="N627" s="95"/>
      <c r="O627" s="43"/>
    </row>
    <row r="628" ht="14.25" customHeight="1">
      <c r="A628" s="95"/>
      <c r="B628" s="96"/>
      <c r="C628" s="97"/>
      <c r="D628" s="98"/>
      <c r="E628" s="95"/>
      <c r="F628" s="99"/>
      <c r="G628" s="100"/>
      <c r="H628" s="101"/>
      <c r="I628" s="101"/>
      <c r="J628" s="102"/>
      <c r="K628" s="102"/>
      <c r="L628" s="102"/>
      <c r="M628" s="102"/>
      <c r="N628" s="95"/>
      <c r="O628" s="43"/>
    </row>
    <row r="629" ht="14.25" customHeight="1">
      <c r="A629" s="95"/>
      <c r="B629" s="96"/>
      <c r="C629" s="97"/>
      <c r="D629" s="98"/>
      <c r="E629" s="95"/>
      <c r="F629" s="99"/>
      <c r="G629" s="100"/>
      <c r="H629" s="101"/>
      <c r="I629" s="101"/>
      <c r="J629" s="102"/>
      <c r="K629" s="102"/>
      <c r="L629" s="102"/>
      <c r="M629" s="102"/>
      <c r="N629" s="95"/>
      <c r="O629" s="43"/>
    </row>
    <row r="630" ht="14.25" customHeight="1">
      <c r="A630" s="95"/>
      <c r="B630" s="96"/>
      <c r="C630" s="97"/>
      <c r="D630" s="98"/>
      <c r="E630" s="95"/>
      <c r="F630" s="99"/>
      <c r="G630" s="100"/>
      <c r="H630" s="101"/>
      <c r="I630" s="101"/>
      <c r="J630" s="102"/>
      <c r="K630" s="102"/>
      <c r="L630" s="102"/>
      <c r="M630" s="102"/>
      <c r="N630" s="95"/>
      <c r="O630" s="43"/>
    </row>
    <row r="631" ht="14.25" customHeight="1">
      <c r="A631" s="95"/>
      <c r="B631" s="96"/>
      <c r="C631" s="97"/>
      <c r="D631" s="98"/>
      <c r="E631" s="95"/>
      <c r="F631" s="99"/>
      <c r="G631" s="100"/>
      <c r="H631" s="101"/>
      <c r="I631" s="101"/>
      <c r="J631" s="102"/>
      <c r="K631" s="102"/>
      <c r="L631" s="102"/>
      <c r="M631" s="102"/>
      <c r="N631" s="95"/>
      <c r="O631" s="43"/>
    </row>
    <row r="632" ht="14.25" customHeight="1">
      <c r="A632" s="95"/>
      <c r="B632" s="96"/>
      <c r="C632" s="97"/>
      <c r="D632" s="98"/>
      <c r="E632" s="95"/>
      <c r="F632" s="99"/>
      <c r="G632" s="100"/>
      <c r="H632" s="101"/>
      <c r="I632" s="101"/>
      <c r="J632" s="102"/>
      <c r="K632" s="102"/>
      <c r="L632" s="102"/>
      <c r="M632" s="102"/>
      <c r="N632" s="95"/>
      <c r="O632" s="43"/>
    </row>
    <row r="633" ht="14.25" customHeight="1">
      <c r="A633" s="95"/>
      <c r="B633" s="96"/>
      <c r="C633" s="97"/>
      <c r="D633" s="98"/>
      <c r="E633" s="95"/>
      <c r="F633" s="99"/>
      <c r="G633" s="100"/>
      <c r="H633" s="101"/>
      <c r="I633" s="101"/>
      <c r="J633" s="102"/>
      <c r="K633" s="102"/>
      <c r="L633" s="102"/>
      <c r="M633" s="102"/>
      <c r="N633" s="95"/>
      <c r="O633" s="43"/>
    </row>
    <row r="634" ht="14.25" customHeight="1">
      <c r="A634" s="95"/>
      <c r="B634" s="96"/>
      <c r="C634" s="97"/>
      <c r="D634" s="98"/>
      <c r="E634" s="95"/>
      <c r="F634" s="99"/>
      <c r="G634" s="100"/>
      <c r="H634" s="101"/>
      <c r="I634" s="101"/>
      <c r="J634" s="102"/>
      <c r="K634" s="102"/>
      <c r="L634" s="102"/>
      <c r="M634" s="102"/>
      <c r="N634" s="95"/>
      <c r="O634" s="43"/>
    </row>
    <row r="635" ht="14.25" customHeight="1">
      <c r="A635" s="95"/>
      <c r="B635" s="96"/>
      <c r="C635" s="97"/>
      <c r="D635" s="98"/>
      <c r="E635" s="95"/>
      <c r="F635" s="99"/>
      <c r="G635" s="100"/>
      <c r="H635" s="101"/>
      <c r="I635" s="101"/>
      <c r="J635" s="102"/>
      <c r="K635" s="102"/>
      <c r="L635" s="102"/>
      <c r="M635" s="102"/>
      <c r="N635" s="95"/>
      <c r="O635" s="43"/>
    </row>
    <row r="636" ht="14.25" customHeight="1">
      <c r="A636" s="95"/>
      <c r="B636" s="96"/>
      <c r="C636" s="97"/>
      <c r="D636" s="98"/>
      <c r="E636" s="95"/>
      <c r="F636" s="99"/>
      <c r="G636" s="100"/>
      <c r="H636" s="101"/>
      <c r="I636" s="101"/>
      <c r="J636" s="102"/>
      <c r="K636" s="102"/>
      <c r="L636" s="102"/>
      <c r="M636" s="102"/>
      <c r="N636" s="95"/>
      <c r="O636" s="43"/>
    </row>
    <row r="637" ht="14.25" customHeight="1">
      <c r="A637" s="95"/>
      <c r="B637" s="96"/>
      <c r="C637" s="97"/>
      <c r="D637" s="98"/>
      <c r="E637" s="95"/>
      <c r="F637" s="99"/>
      <c r="G637" s="100"/>
      <c r="H637" s="101"/>
      <c r="I637" s="101"/>
      <c r="J637" s="102"/>
      <c r="K637" s="102"/>
      <c r="L637" s="102"/>
      <c r="M637" s="102"/>
      <c r="N637" s="95"/>
      <c r="O637" s="43"/>
    </row>
    <row r="638" ht="14.25" customHeight="1">
      <c r="A638" s="95"/>
      <c r="B638" s="96"/>
      <c r="C638" s="97"/>
      <c r="D638" s="98"/>
      <c r="E638" s="95"/>
      <c r="F638" s="99"/>
      <c r="G638" s="100"/>
      <c r="H638" s="101"/>
      <c r="I638" s="101"/>
      <c r="J638" s="102"/>
      <c r="K638" s="102"/>
      <c r="L638" s="102"/>
      <c r="M638" s="102"/>
      <c r="N638" s="95"/>
      <c r="O638" s="43"/>
    </row>
    <row r="639" ht="14.25" customHeight="1">
      <c r="A639" s="95"/>
      <c r="B639" s="96"/>
      <c r="C639" s="97"/>
      <c r="D639" s="98"/>
      <c r="E639" s="95"/>
      <c r="F639" s="99"/>
      <c r="G639" s="100"/>
      <c r="H639" s="101"/>
      <c r="I639" s="101"/>
      <c r="J639" s="102"/>
      <c r="K639" s="102"/>
      <c r="L639" s="102"/>
      <c r="M639" s="102"/>
      <c r="N639" s="95"/>
      <c r="O639" s="43"/>
    </row>
    <row r="640" ht="14.25" customHeight="1">
      <c r="A640" s="95"/>
      <c r="B640" s="96"/>
      <c r="C640" s="97"/>
      <c r="D640" s="98"/>
      <c r="E640" s="95"/>
      <c r="F640" s="99"/>
      <c r="G640" s="100"/>
      <c r="H640" s="101"/>
      <c r="I640" s="101"/>
      <c r="J640" s="102"/>
      <c r="K640" s="102"/>
      <c r="L640" s="102"/>
      <c r="M640" s="102"/>
      <c r="N640" s="95"/>
      <c r="O640" s="43"/>
    </row>
    <row r="641" ht="14.25" customHeight="1">
      <c r="A641" s="95"/>
      <c r="B641" s="96"/>
      <c r="C641" s="97"/>
      <c r="D641" s="98"/>
      <c r="E641" s="95"/>
      <c r="F641" s="99"/>
      <c r="G641" s="100"/>
      <c r="H641" s="101"/>
      <c r="I641" s="101"/>
      <c r="J641" s="102"/>
      <c r="K641" s="102"/>
      <c r="L641" s="102"/>
      <c r="M641" s="102"/>
      <c r="N641" s="95"/>
      <c r="O641" s="43"/>
    </row>
    <row r="642" ht="14.25" customHeight="1">
      <c r="A642" s="95"/>
      <c r="B642" s="96"/>
      <c r="C642" s="97"/>
      <c r="D642" s="98"/>
      <c r="E642" s="95"/>
      <c r="F642" s="99"/>
      <c r="G642" s="100"/>
      <c r="H642" s="101"/>
      <c r="I642" s="101"/>
      <c r="J642" s="102"/>
      <c r="K642" s="102"/>
      <c r="L642" s="102"/>
      <c r="M642" s="102"/>
      <c r="N642" s="95"/>
      <c r="O642" s="43"/>
    </row>
    <row r="643" ht="14.25" customHeight="1">
      <c r="A643" s="95"/>
      <c r="B643" s="96"/>
      <c r="C643" s="97"/>
      <c r="D643" s="98"/>
      <c r="E643" s="95"/>
      <c r="F643" s="99"/>
      <c r="G643" s="100"/>
      <c r="H643" s="101"/>
      <c r="I643" s="101"/>
      <c r="J643" s="102"/>
      <c r="K643" s="102"/>
      <c r="L643" s="102"/>
      <c r="M643" s="102"/>
      <c r="N643" s="95"/>
      <c r="O643" s="43"/>
    </row>
    <row r="644" ht="14.25" customHeight="1">
      <c r="A644" s="95"/>
      <c r="B644" s="96"/>
      <c r="C644" s="97"/>
      <c r="D644" s="98"/>
      <c r="E644" s="95"/>
      <c r="F644" s="99"/>
      <c r="G644" s="100"/>
      <c r="H644" s="101"/>
      <c r="I644" s="101"/>
      <c r="J644" s="102"/>
      <c r="K644" s="102"/>
      <c r="L644" s="102"/>
      <c r="M644" s="102"/>
      <c r="N644" s="95"/>
      <c r="O644" s="43"/>
    </row>
    <row r="645" ht="14.25" customHeight="1">
      <c r="A645" s="95"/>
      <c r="B645" s="96"/>
      <c r="C645" s="97"/>
      <c r="D645" s="98"/>
      <c r="E645" s="95"/>
      <c r="F645" s="99"/>
      <c r="G645" s="100"/>
      <c r="H645" s="101"/>
      <c r="I645" s="101"/>
      <c r="J645" s="102"/>
      <c r="K645" s="102"/>
      <c r="L645" s="102"/>
      <c r="M645" s="102"/>
      <c r="N645" s="95"/>
      <c r="O645" s="43"/>
    </row>
    <row r="646" ht="14.25" customHeight="1">
      <c r="A646" s="95"/>
      <c r="B646" s="96"/>
      <c r="C646" s="97"/>
      <c r="D646" s="98"/>
      <c r="E646" s="95"/>
      <c r="F646" s="99"/>
      <c r="G646" s="100"/>
      <c r="H646" s="101"/>
      <c r="I646" s="101"/>
      <c r="J646" s="102"/>
      <c r="K646" s="102"/>
      <c r="L646" s="102"/>
      <c r="M646" s="102"/>
      <c r="N646" s="95"/>
      <c r="O646" s="43"/>
    </row>
    <row r="647" ht="14.25" customHeight="1">
      <c r="A647" s="95"/>
      <c r="B647" s="96"/>
      <c r="C647" s="97"/>
      <c r="D647" s="98"/>
      <c r="E647" s="95"/>
      <c r="F647" s="99"/>
      <c r="G647" s="100"/>
      <c r="H647" s="101"/>
      <c r="I647" s="101"/>
      <c r="J647" s="102"/>
      <c r="K647" s="102"/>
      <c r="L647" s="102"/>
      <c r="M647" s="102"/>
      <c r="N647" s="95"/>
      <c r="O647" s="43"/>
    </row>
    <row r="648" ht="14.25" customHeight="1">
      <c r="A648" s="95"/>
      <c r="B648" s="96"/>
      <c r="C648" s="97"/>
      <c r="D648" s="98"/>
      <c r="E648" s="95"/>
      <c r="F648" s="99"/>
      <c r="G648" s="100"/>
      <c r="H648" s="101"/>
      <c r="I648" s="101"/>
      <c r="J648" s="102"/>
      <c r="K648" s="102"/>
      <c r="L648" s="102"/>
      <c r="M648" s="102"/>
      <c r="N648" s="95"/>
      <c r="O648" s="43"/>
    </row>
    <row r="649" ht="14.25" customHeight="1">
      <c r="A649" s="95"/>
      <c r="B649" s="96"/>
      <c r="C649" s="97"/>
      <c r="D649" s="98"/>
      <c r="E649" s="95"/>
      <c r="F649" s="99"/>
      <c r="G649" s="100"/>
      <c r="H649" s="101"/>
      <c r="I649" s="101"/>
      <c r="J649" s="102"/>
      <c r="K649" s="102"/>
      <c r="L649" s="102"/>
      <c r="M649" s="102"/>
      <c r="N649" s="95"/>
      <c r="O649" s="43"/>
    </row>
    <row r="650" ht="14.25" customHeight="1">
      <c r="A650" s="95"/>
      <c r="B650" s="96"/>
      <c r="C650" s="97"/>
      <c r="D650" s="98"/>
      <c r="E650" s="95"/>
      <c r="F650" s="99"/>
      <c r="G650" s="100"/>
      <c r="H650" s="101"/>
      <c r="I650" s="101"/>
      <c r="J650" s="102"/>
      <c r="K650" s="102"/>
      <c r="L650" s="102"/>
      <c r="M650" s="102"/>
      <c r="N650" s="95"/>
      <c r="O650" s="43"/>
    </row>
    <row r="651" ht="14.25" customHeight="1">
      <c r="A651" s="95"/>
      <c r="B651" s="96"/>
      <c r="C651" s="97"/>
      <c r="D651" s="98"/>
      <c r="E651" s="95"/>
      <c r="F651" s="99"/>
      <c r="G651" s="100"/>
      <c r="H651" s="101"/>
      <c r="I651" s="101"/>
      <c r="J651" s="102"/>
      <c r="K651" s="102"/>
      <c r="L651" s="102"/>
      <c r="M651" s="102"/>
      <c r="N651" s="95"/>
      <c r="O651" s="43"/>
    </row>
    <row r="652" ht="14.25" customHeight="1">
      <c r="A652" s="95"/>
      <c r="B652" s="96"/>
      <c r="C652" s="97"/>
      <c r="D652" s="98"/>
      <c r="E652" s="95"/>
      <c r="F652" s="99"/>
      <c r="G652" s="100"/>
      <c r="H652" s="101"/>
      <c r="I652" s="101"/>
      <c r="J652" s="102"/>
      <c r="K652" s="102"/>
      <c r="L652" s="102"/>
      <c r="M652" s="102"/>
      <c r="N652" s="95"/>
      <c r="O652" s="43"/>
    </row>
    <row r="653" ht="14.25" customHeight="1">
      <c r="A653" s="95"/>
      <c r="B653" s="96"/>
      <c r="C653" s="97"/>
      <c r="D653" s="98"/>
      <c r="E653" s="95"/>
      <c r="F653" s="99"/>
      <c r="G653" s="100"/>
      <c r="H653" s="101"/>
      <c r="I653" s="101"/>
      <c r="J653" s="102"/>
      <c r="K653" s="102"/>
      <c r="L653" s="102"/>
      <c r="M653" s="102"/>
      <c r="N653" s="95"/>
      <c r="O653" s="43"/>
    </row>
    <row r="654" ht="14.25" customHeight="1">
      <c r="A654" s="95"/>
      <c r="B654" s="96"/>
      <c r="C654" s="97"/>
      <c r="D654" s="98"/>
      <c r="E654" s="95"/>
      <c r="F654" s="99"/>
      <c r="G654" s="100"/>
      <c r="H654" s="101"/>
      <c r="I654" s="101"/>
      <c r="J654" s="102"/>
      <c r="K654" s="102"/>
      <c r="L654" s="102"/>
      <c r="M654" s="102"/>
      <c r="N654" s="95"/>
      <c r="O654" s="43"/>
    </row>
    <row r="655" ht="14.25" customHeight="1">
      <c r="A655" s="95"/>
      <c r="B655" s="96"/>
      <c r="C655" s="97"/>
      <c r="D655" s="98"/>
      <c r="E655" s="95"/>
      <c r="F655" s="99"/>
      <c r="G655" s="100"/>
      <c r="H655" s="101"/>
      <c r="I655" s="101"/>
      <c r="J655" s="102"/>
      <c r="K655" s="102"/>
      <c r="L655" s="102"/>
      <c r="M655" s="102"/>
      <c r="N655" s="95"/>
      <c r="O655" s="43"/>
    </row>
    <row r="656" ht="14.25" customHeight="1">
      <c r="A656" s="95"/>
      <c r="B656" s="96"/>
      <c r="C656" s="97"/>
      <c r="D656" s="98"/>
      <c r="E656" s="95"/>
      <c r="F656" s="99"/>
      <c r="G656" s="100"/>
      <c r="H656" s="101"/>
      <c r="I656" s="101"/>
      <c r="J656" s="102"/>
      <c r="K656" s="102"/>
      <c r="L656" s="102"/>
      <c r="M656" s="102"/>
      <c r="N656" s="95"/>
      <c r="O656" s="43"/>
    </row>
    <row r="657" ht="14.25" customHeight="1">
      <c r="A657" s="95"/>
      <c r="B657" s="96"/>
      <c r="C657" s="97"/>
      <c r="D657" s="98"/>
      <c r="E657" s="95"/>
      <c r="F657" s="99"/>
      <c r="G657" s="100"/>
      <c r="H657" s="101"/>
      <c r="I657" s="101"/>
      <c r="J657" s="102"/>
      <c r="K657" s="102"/>
      <c r="L657" s="102"/>
      <c r="M657" s="102"/>
      <c r="N657" s="95"/>
      <c r="O657" s="43"/>
    </row>
    <row r="658" ht="14.25" customHeight="1">
      <c r="A658" s="95"/>
      <c r="B658" s="96"/>
      <c r="C658" s="97"/>
      <c r="D658" s="98"/>
      <c r="E658" s="95"/>
      <c r="F658" s="99"/>
      <c r="G658" s="100"/>
      <c r="H658" s="101"/>
      <c r="I658" s="101"/>
      <c r="J658" s="102"/>
      <c r="K658" s="102"/>
      <c r="L658" s="102"/>
      <c r="M658" s="102"/>
      <c r="N658" s="95"/>
      <c r="O658" s="43"/>
    </row>
    <row r="659" ht="14.25" customHeight="1">
      <c r="A659" s="95"/>
      <c r="B659" s="96"/>
      <c r="C659" s="97"/>
      <c r="D659" s="98"/>
      <c r="E659" s="95"/>
      <c r="F659" s="99"/>
      <c r="G659" s="100"/>
      <c r="H659" s="101"/>
      <c r="I659" s="101"/>
      <c r="J659" s="102"/>
      <c r="K659" s="102"/>
      <c r="L659" s="102"/>
      <c r="M659" s="102"/>
      <c r="N659" s="95"/>
      <c r="O659" s="43"/>
    </row>
    <row r="660" ht="14.25" customHeight="1">
      <c r="A660" s="95"/>
      <c r="B660" s="96"/>
      <c r="C660" s="97"/>
      <c r="D660" s="98"/>
      <c r="E660" s="95"/>
      <c r="F660" s="99"/>
      <c r="G660" s="100"/>
      <c r="H660" s="101"/>
      <c r="I660" s="101"/>
      <c r="J660" s="102"/>
      <c r="K660" s="102"/>
      <c r="L660" s="102"/>
      <c r="M660" s="102"/>
      <c r="N660" s="95"/>
      <c r="O660" s="43"/>
    </row>
    <row r="661" ht="14.25" customHeight="1">
      <c r="A661" s="95"/>
      <c r="B661" s="96"/>
      <c r="C661" s="97"/>
      <c r="D661" s="98"/>
      <c r="E661" s="95"/>
      <c r="F661" s="99"/>
      <c r="G661" s="100"/>
      <c r="H661" s="101"/>
      <c r="I661" s="101"/>
      <c r="J661" s="102"/>
      <c r="K661" s="102"/>
      <c r="L661" s="102"/>
      <c r="M661" s="102"/>
      <c r="N661" s="95"/>
      <c r="O661" s="43"/>
    </row>
    <row r="662" ht="14.25" customHeight="1">
      <c r="A662" s="95"/>
      <c r="B662" s="96"/>
      <c r="C662" s="97"/>
      <c r="D662" s="98"/>
      <c r="E662" s="95"/>
      <c r="F662" s="99"/>
      <c r="G662" s="100"/>
      <c r="H662" s="101"/>
      <c r="I662" s="101"/>
      <c r="J662" s="102"/>
      <c r="K662" s="102"/>
      <c r="L662" s="102"/>
      <c r="M662" s="102"/>
      <c r="N662" s="95"/>
      <c r="O662" s="43"/>
    </row>
    <row r="663" ht="14.25" customHeight="1">
      <c r="A663" s="95"/>
      <c r="B663" s="96"/>
      <c r="C663" s="97"/>
      <c r="D663" s="98"/>
      <c r="E663" s="95"/>
      <c r="F663" s="99"/>
      <c r="G663" s="100"/>
      <c r="H663" s="101"/>
      <c r="I663" s="101"/>
      <c r="J663" s="102"/>
      <c r="K663" s="102"/>
      <c r="L663" s="102"/>
      <c r="M663" s="102"/>
      <c r="N663" s="95"/>
      <c r="O663" s="43"/>
    </row>
    <row r="664" ht="14.25" customHeight="1">
      <c r="A664" s="95"/>
      <c r="B664" s="96"/>
      <c r="C664" s="97"/>
      <c r="D664" s="98"/>
      <c r="E664" s="95"/>
      <c r="F664" s="99"/>
      <c r="G664" s="100"/>
      <c r="H664" s="101"/>
      <c r="I664" s="101"/>
      <c r="J664" s="102"/>
      <c r="K664" s="102"/>
      <c r="L664" s="102"/>
      <c r="M664" s="102"/>
      <c r="N664" s="95"/>
      <c r="O664" s="43"/>
    </row>
    <row r="665" ht="14.25" customHeight="1">
      <c r="A665" s="95"/>
      <c r="B665" s="96"/>
      <c r="C665" s="97"/>
      <c r="D665" s="98"/>
      <c r="E665" s="95"/>
      <c r="F665" s="99"/>
      <c r="G665" s="100"/>
      <c r="H665" s="101"/>
      <c r="I665" s="101"/>
      <c r="J665" s="102"/>
      <c r="K665" s="102"/>
      <c r="L665" s="102"/>
      <c r="M665" s="102"/>
      <c r="N665" s="95"/>
      <c r="O665" s="43"/>
    </row>
    <row r="666" ht="14.25" customHeight="1">
      <c r="A666" s="95"/>
      <c r="B666" s="96"/>
      <c r="C666" s="97"/>
      <c r="D666" s="98"/>
      <c r="E666" s="95"/>
      <c r="F666" s="99"/>
      <c r="G666" s="100"/>
      <c r="H666" s="101"/>
      <c r="I666" s="101"/>
      <c r="J666" s="102"/>
      <c r="K666" s="102"/>
      <c r="L666" s="102"/>
      <c r="M666" s="102"/>
      <c r="N666" s="95"/>
      <c r="O666" s="43"/>
    </row>
    <row r="667" ht="14.25" customHeight="1">
      <c r="A667" s="95"/>
      <c r="B667" s="96"/>
      <c r="C667" s="97"/>
      <c r="D667" s="98"/>
      <c r="E667" s="95"/>
      <c r="F667" s="99"/>
      <c r="G667" s="100"/>
      <c r="H667" s="101"/>
      <c r="I667" s="101"/>
      <c r="J667" s="102"/>
      <c r="K667" s="102"/>
      <c r="L667" s="102"/>
      <c r="M667" s="102"/>
      <c r="N667" s="95"/>
      <c r="O667" s="43"/>
    </row>
    <row r="668" ht="14.25" customHeight="1">
      <c r="A668" s="95"/>
      <c r="B668" s="96"/>
      <c r="C668" s="97"/>
      <c r="D668" s="98"/>
      <c r="E668" s="95"/>
      <c r="F668" s="99"/>
      <c r="G668" s="100"/>
      <c r="H668" s="101"/>
      <c r="I668" s="101"/>
      <c r="J668" s="102"/>
      <c r="K668" s="102"/>
      <c r="L668" s="102"/>
      <c r="M668" s="102"/>
      <c r="N668" s="95"/>
      <c r="O668" s="43"/>
    </row>
    <row r="669" ht="14.25" customHeight="1">
      <c r="A669" s="95"/>
      <c r="B669" s="96"/>
      <c r="C669" s="97"/>
      <c r="D669" s="98"/>
      <c r="E669" s="95"/>
      <c r="F669" s="99"/>
      <c r="G669" s="100"/>
      <c r="H669" s="101"/>
      <c r="I669" s="101"/>
      <c r="J669" s="102"/>
      <c r="K669" s="102"/>
      <c r="L669" s="102"/>
      <c r="M669" s="102"/>
      <c r="N669" s="95"/>
      <c r="O669" s="43"/>
    </row>
    <row r="670" ht="14.25" customHeight="1">
      <c r="A670" s="95"/>
      <c r="B670" s="96"/>
      <c r="C670" s="97"/>
      <c r="D670" s="98"/>
      <c r="E670" s="95"/>
      <c r="F670" s="99"/>
      <c r="G670" s="100"/>
      <c r="H670" s="101"/>
      <c r="I670" s="101"/>
      <c r="J670" s="102"/>
      <c r="K670" s="102"/>
      <c r="L670" s="102"/>
      <c r="M670" s="102"/>
      <c r="N670" s="95"/>
      <c r="O670" s="43"/>
    </row>
    <row r="671" ht="14.25" customHeight="1">
      <c r="A671" s="95"/>
      <c r="B671" s="96"/>
      <c r="C671" s="97"/>
      <c r="D671" s="98"/>
      <c r="E671" s="95"/>
      <c r="F671" s="99"/>
      <c r="G671" s="100"/>
      <c r="H671" s="101"/>
      <c r="I671" s="101"/>
      <c r="J671" s="102"/>
      <c r="K671" s="102"/>
      <c r="L671" s="102"/>
      <c r="M671" s="102"/>
      <c r="N671" s="95"/>
      <c r="O671" s="43"/>
    </row>
    <row r="672" ht="14.25" customHeight="1">
      <c r="A672" s="95"/>
      <c r="B672" s="96"/>
      <c r="C672" s="97"/>
      <c r="D672" s="98"/>
      <c r="E672" s="95"/>
      <c r="F672" s="99"/>
      <c r="G672" s="100"/>
      <c r="H672" s="101"/>
      <c r="I672" s="101"/>
      <c r="J672" s="102"/>
      <c r="K672" s="102"/>
      <c r="L672" s="102"/>
      <c r="M672" s="102"/>
      <c r="N672" s="95"/>
      <c r="O672" s="43"/>
    </row>
    <row r="673" ht="14.25" customHeight="1">
      <c r="A673" s="95"/>
      <c r="B673" s="96"/>
      <c r="C673" s="97"/>
      <c r="D673" s="98"/>
      <c r="E673" s="95"/>
      <c r="F673" s="99"/>
      <c r="G673" s="100"/>
      <c r="H673" s="101"/>
      <c r="I673" s="101"/>
      <c r="J673" s="102"/>
      <c r="K673" s="102"/>
      <c r="L673" s="102"/>
      <c r="M673" s="102"/>
      <c r="N673" s="95"/>
      <c r="O673" s="43"/>
    </row>
    <row r="674" ht="14.25" customHeight="1">
      <c r="A674" s="95"/>
      <c r="B674" s="96"/>
      <c r="C674" s="97"/>
      <c r="D674" s="98"/>
      <c r="E674" s="95"/>
      <c r="F674" s="99"/>
      <c r="G674" s="100"/>
      <c r="H674" s="101"/>
      <c r="I674" s="101"/>
      <c r="J674" s="102"/>
      <c r="K674" s="102"/>
      <c r="L674" s="102"/>
      <c r="M674" s="102"/>
      <c r="N674" s="95"/>
      <c r="O674" s="43"/>
    </row>
    <row r="675" ht="14.25" customHeight="1">
      <c r="A675" s="95"/>
      <c r="B675" s="96"/>
      <c r="C675" s="97"/>
      <c r="D675" s="98"/>
      <c r="E675" s="95"/>
      <c r="F675" s="99"/>
      <c r="G675" s="100"/>
      <c r="H675" s="101"/>
      <c r="I675" s="101"/>
      <c r="J675" s="102"/>
      <c r="K675" s="102"/>
      <c r="L675" s="102"/>
      <c r="M675" s="102"/>
      <c r="N675" s="95"/>
      <c r="O675" s="43"/>
    </row>
    <row r="676" ht="14.25" customHeight="1">
      <c r="A676" s="95"/>
      <c r="B676" s="96"/>
      <c r="C676" s="97"/>
      <c r="D676" s="98"/>
      <c r="E676" s="95"/>
      <c r="F676" s="99"/>
      <c r="G676" s="100"/>
      <c r="H676" s="101"/>
      <c r="I676" s="101"/>
      <c r="J676" s="102"/>
      <c r="K676" s="102"/>
      <c r="L676" s="102"/>
      <c r="M676" s="102"/>
      <c r="N676" s="95"/>
      <c r="O676" s="43"/>
    </row>
    <row r="677" ht="14.25" customHeight="1">
      <c r="A677" s="95"/>
      <c r="B677" s="96"/>
      <c r="C677" s="97"/>
      <c r="D677" s="98"/>
      <c r="E677" s="95"/>
      <c r="F677" s="99"/>
      <c r="G677" s="100"/>
      <c r="H677" s="101"/>
      <c r="I677" s="101"/>
      <c r="J677" s="102"/>
      <c r="K677" s="102"/>
      <c r="L677" s="102"/>
      <c r="M677" s="102"/>
      <c r="N677" s="95"/>
      <c r="O677" s="43"/>
    </row>
    <row r="678" ht="14.25" customHeight="1">
      <c r="A678" s="95"/>
      <c r="B678" s="96"/>
      <c r="C678" s="97"/>
      <c r="D678" s="98"/>
      <c r="E678" s="95"/>
      <c r="F678" s="99"/>
      <c r="G678" s="100"/>
      <c r="H678" s="101"/>
      <c r="I678" s="101"/>
      <c r="J678" s="102"/>
      <c r="K678" s="102"/>
      <c r="L678" s="102"/>
      <c r="M678" s="102"/>
      <c r="N678" s="95"/>
      <c r="O678" s="43"/>
    </row>
    <row r="679" ht="14.25" customHeight="1">
      <c r="A679" s="95"/>
      <c r="B679" s="96"/>
      <c r="C679" s="97"/>
      <c r="D679" s="98"/>
      <c r="E679" s="95"/>
      <c r="F679" s="99"/>
      <c r="G679" s="100"/>
      <c r="H679" s="101"/>
      <c r="I679" s="101"/>
      <c r="J679" s="102"/>
      <c r="K679" s="102"/>
      <c r="L679" s="102"/>
      <c r="M679" s="102"/>
      <c r="N679" s="95"/>
      <c r="O679" s="43"/>
    </row>
    <row r="680" ht="14.25" customHeight="1">
      <c r="A680" s="95"/>
      <c r="B680" s="96"/>
      <c r="C680" s="97"/>
      <c r="D680" s="98"/>
      <c r="E680" s="95"/>
      <c r="F680" s="99"/>
      <c r="G680" s="100"/>
      <c r="H680" s="101"/>
      <c r="I680" s="101"/>
      <c r="J680" s="102"/>
      <c r="K680" s="102"/>
      <c r="L680" s="102"/>
      <c r="M680" s="102"/>
      <c r="N680" s="95"/>
      <c r="O680" s="43"/>
    </row>
    <row r="681" ht="14.25" customHeight="1">
      <c r="A681" s="95"/>
      <c r="B681" s="96"/>
      <c r="C681" s="97"/>
      <c r="D681" s="98"/>
      <c r="E681" s="95"/>
      <c r="F681" s="99"/>
      <c r="G681" s="100"/>
      <c r="H681" s="101"/>
      <c r="I681" s="101"/>
      <c r="J681" s="102"/>
      <c r="K681" s="102"/>
      <c r="L681" s="102"/>
      <c r="M681" s="102"/>
      <c r="N681" s="95"/>
      <c r="O681" s="43"/>
    </row>
    <row r="682" ht="14.25" customHeight="1">
      <c r="A682" s="95"/>
      <c r="B682" s="96"/>
      <c r="C682" s="97"/>
      <c r="D682" s="98"/>
      <c r="E682" s="95"/>
      <c r="F682" s="99"/>
      <c r="G682" s="100"/>
      <c r="H682" s="101"/>
      <c r="I682" s="101"/>
      <c r="J682" s="102"/>
      <c r="K682" s="102"/>
      <c r="L682" s="102"/>
      <c r="M682" s="102"/>
      <c r="N682" s="95"/>
      <c r="O682" s="43"/>
    </row>
    <row r="683" ht="14.25" customHeight="1">
      <c r="A683" s="95"/>
      <c r="B683" s="96"/>
      <c r="C683" s="97"/>
      <c r="D683" s="98"/>
      <c r="E683" s="95"/>
      <c r="F683" s="99"/>
      <c r="G683" s="100"/>
      <c r="H683" s="101"/>
      <c r="I683" s="101"/>
      <c r="J683" s="102"/>
      <c r="K683" s="102"/>
      <c r="L683" s="102"/>
      <c r="M683" s="102"/>
      <c r="N683" s="95"/>
      <c r="O683" s="43"/>
    </row>
    <row r="684" ht="14.25" customHeight="1">
      <c r="A684" s="95"/>
      <c r="B684" s="96"/>
      <c r="C684" s="97"/>
      <c r="D684" s="98"/>
      <c r="E684" s="95"/>
      <c r="F684" s="99"/>
      <c r="G684" s="100"/>
      <c r="H684" s="101"/>
      <c r="I684" s="101"/>
      <c r="J684" s="102"/>
      <c r="K684" s="102"/>
      <c r="L684" s="102"/>
      <c r="M684" s="102"/>
      <c r="N684" s="95"/>
      <c r="O684" s="43"/>
    </row>
    <row r="685" ht="14.25" customHeight="1">
      <c r="A685" s="95"/>
      <c r="B685" s="96"/>
      <c r="C685" s="97"/>
      <c r="D685" s="98"/>
      <c r="E685" s="95"/>
      <c r="F685" s="99"/>
      <c r="G685" s="100"/>
      <c r="H685" s="101"/>
      <c r="I685" s="101"/>
      <c r="J685" s="102"/>
      <c r="K685" s="102"/>
      <c r="L685" s="102"/>
      <c r="M685" s="102"/>
      <c r="N685" s="95"/>
      <c r="O685" s="43"/>
    </row>
    <row r="686" ht="14.25" customHeight="1">
      <c r="A686" s="95"/>
      <c r="B686" s="96"/>
      <c r="C686" s="97"/>
      <c r="D686" s="98"/>
      <c r="E686" s="95"/>
      <c r="F686" s="99"/>
      <c r="G686" s="100"/>
      <c r="H686" s="101"/>
      <c r="I686" s="101"/>
      <c r="J686" s="102"/>
      <c r="K686" s="102"/>
      <c r="L686" s="102"/>
      <c r="M686" s="102"/>
      <c r="N686" s="95"/>
      <c r="O686" s="43"/>
    </row>
    <row r="687" ht="14.25" customHeight="1">
      <c r="A687" s="95"/>
      <c r="B687" s="96"/>
      <c r="C687" s="97"/>
      <c r="D687" s="98"/>
      <c r="E687" s="95"/>
      <c r="F687" s="99"/>
      <c r="G687" s="100"/>
      <c r="H687" s="101"/>
      <c r="I687" s="101"/>
      <c r="J687" s="102"/>
      <c r="K687" s="102"/>
      <c r="L687" s="102"/>
      <c r="M687" s="102"/>
      <c r="N687" s="95"/>
      <c r="O687" s="43"/>
    </row>
    <row r="688" ht="14.25" customHeight="1">
      <c r="A688" s="95"/>
      <c r="B688" s="96"/>
      <c r="C688" s="97"/>
      <c r="D688" s="98"/>
      <c r="E688" s="95"/>
      <c r="F688" s="99"/>
      <c r="G688" s="100"/>
      <c r="H688" s="101"/>
      <c r="I688" s="101"/>
      <c r="J688" s="102"/>
      <c r="K688" s="102"/>
      <c r="L688" s="102"/>
      <c r="M688" s="102"/>
      <c r="N688" s="95"/>
      <c r="O688" s="43"/>
    </row>
    <row r="689" ht="14.25" customHeight="1">
      <c r="A689" s="95"/>
      <c r="B689" s="96"/>
      <c r="C689" s="97"/>
      <c r="D689" s="98"/>
      <c r="E689" s="95"/>
      <c r="F689" s="99"/>
      <c r="G689" s="100"/>
      <c r="H689" s="101"/>
      <c r="I689" s="101"/>
      <c r="J689" s="102"/>
      <c r="K689" s="102"/>
      <c r="L689" s="102"/>
      <c r="M689" s="102"/>
      <c r="N689" s="95"/>
      <c r="O689" s="43"/>
    </row>
    <row r="690" ht="14.25" customHeight="1">
      <c r="A690" s="95"/>
      <c r="B690" s="96"/>
      <c r="C690" s="97"/>
      <c r="D690" s="98"/>
      <c r="E690" s="95"/>
      <c r="F690" s="99"/>
      <c r="G690" s="100"/>
      <c r="H690" s="101"/>
      <c r="I690" s="101"/>
      <c r="J690" s="102"/>
      <c r="K690" s="102"/>
      <c r="L690" s="102"/>
      <c r="M690" s="102"/>
      <c r="N690" s="95"/>
      <c r="O690" s="43"/>
    </row>
    <row r="691" ht="14.25" customHeight="1">
      <c r="A691" s="95"/>
      <c r="B691" s="96"/>
      <c r="C691" s="97"/>
      <c r="D691" s="98"/>
      <c r="E691" s="95"/>
      <c r="F691" s="99"/>
      <c r="G691" s="100"/>
      <c r="H691" s="101"/>
      <c r="I691" s="101"/>
      <c r="J691" s="102"/>
      <c r="K691" s="102"/>
      <c r="L691" s="102"/>
      <c r="M691" s="102"/>
      <c r="N691" s="95"/>
      <c r="O691" s="43"/>
    </row>
    <row r="692" ht="14.25" customHeight="1">
      <c r="A692" s="95"/>
      <c r="B692" s="96"/>
      <c r="C692" s="97"/>
      <c r="D692" s="98"/>
      <c r="E692" s="95"/>
      <c r="F692" s="99"/>
      <c r="G692" s="100"/>
      <c r="H692" s="101"/>
      <c r="I692" s="101"/>
      <c r="J692" s="102"/>
      <c r="K692" s="102"/>
      <c r="L692" s="102"/>
      <c r="M692" s="102"/>
      <c r="N692" s="95"/>
      <c r="O692" s="43"/>
    </row>
    <row r="693" ht="14.25" customHeight="1">
      <c r="A693" s="95"/>
      <c r="B693" s="96"/>
      <c r="C693" s="97"/>
      <c r="D693" s="98"/>
      <c r="E693" s="95"/>
      <c r="F693" s="99"/>
      <c r="G693" s="100"/>
      <c r="H693" s="101"/>
      <c r="I693" s="101"/>
      <c r="J693" s="102"/>
      <c r="K693" s="102"/>
      <c r="L693" s="102"/>
      <c r="M693" s="102"/>
      <c r="N693" s="95"/>
      <c r="O693" s="43"/>
    </row>
    <row r="694" ht="14.25" customHeight="1">
      <c r="A694" s="95"/>
      <c r="B694" s="96"/>
      <c r="C694" s="97"/>
      <c r="D694" s="98"/>
      <c r="E694" s="95"/>
      <c r="F694" s="99"/>
      <c r="G694" s="100"/>
      <c r="H694" s="101"/>
      <c r="I694" s="101"/>
      <c r="J694" s="102"/>
      <c r="K694" s="102"/>
      <c r="L694" s="102"/>
      <c r="M694" s="102"/>
      <c r="N694" s="95"/>
      <c r="O694" s="43"/>
    </row>
    <row r="695" ht="14.25" customHeight="1">
      <c r="A695" s="95"/>
      <c r="B695" s="96"/>
      <c r="C695" s="97"/>
      <c r="D695" s="98"/>
      <c r="E695" s="95"/>
      <c r="F695" s="99"/>
      <c r="G695" s="100"/>
      <c r="H695" s="101"/>
      <c r="I695" s="101"/>
      <c r="J695" s="102"/>
      <c r="K695" s="102"/>
      <c r="L695" s="102"/>
      <c r="M695" s="102"/>
      <c r="N695" s="95"/>
      <c r="O695" s="43"/>
    </row>
    <row r="696" ht="14.25" customHeight="1">
      <c r="A696" s="95"/>
      <c r="B696" s="96"/>
      <c r="C696" s="97"/>
      <c r="D696" s="98"/>
      <c r="E696" s="95"/>
      <c r="F696" s="99"/>
      <c r="G696" s="100"/>
      <c r="H696" s="101"/>
      <c r="I696" s="101"/>
      <c r="J696" s="102"/>
      <c r="K696" s="102"/>
      <c r="L696" s="102"/>
      <c r="M696" s="102"/>
      <c r="N696" s="95"/>
      <c r="O696" s="43"/>
    </row>
    <row r="697" ht="14.25" customHeight="1">
      <c r="A697" s="95"/>
      <c r="B697" s="96"/>
      <c r="C697" s="97"/>
      <c r="D697" s="98"/>
      <c r="E697" s="95"/>
      <c r="F697" s="99"/>
      <c r="G697" s="100"/>
      <c r="H697" s="101"/>
      <c r="I697" s="101"/>
      <c r="J697" s="102"/>
      <c r="K697" s="102"/>
      <c r="L697" s="102"/>
      <c r="M697" s="102"/>
      <c r="N697" s="95"/>
      <c r="O697" s="43"/>
    </row>
    <row r="698" ht="14.25" customHeight="1">
      <c r="A698" s="95"/>
      <c r="B698" s="96"/>
      <c r="C698" s="97"/>
      <c r="D698" s="98"/>
      <c r="E698" s="95"/>
      <c r="F698" s="99"/>
      <c r="G698" s="100"/>
      <c r="H698" s="101"/>
      <c r="I698" s="101"/>
      <c r="J698" s="102"/>
      <c r="K698" s="102"/>
      <c r="L698" s="102"/>
      <c r="M698" s="102"/>
      <c r="N698" s="95"/>
      <c r="O698" s="43"/>
    </row>
    <row r="699" ht="14.25" customHeight="1">
      <c r="A699" s="95"/>
      <c r="B699" s="96"/>
      <c r="C699" s="97"/>
      <c r="D699" s="98"/>
      <c r="E699" s="95"/>
      <c r="F699" s="99"/>
      <c r="G699" s="100"/>
      <c r="H699" s="101"/>
      <c r="I699" s="101"/>
      <c r="J699" s="102"/>
      <c r="K699" s="102"/>
      <c r="L699" s="102"/>
      <c r="M699" s="102"/>
      <c r="N699" s="95"/>
      <c r="O699" s="43"/>
    </row>
    <row r="700" ht="14.25" customHeight="1">
      <c r="A700" s="95"/>
      <c r="B700" s="96"/>
      <c r="C700" s="97"/>
      <c r="D700" s="98"/>
      <c r="E700" s="95"/>
      <c r="F700" s="99"/>
      <c r="G700" s="100"/>
      <c r="H700" s="101"/>
      <c r="I700" s="101"/>
      <c r="J700" s="102"/>
      <c r="K700" s="102"/>
      <c r="L700" s="102"/>
      <c r="M700" s="102"/>
      <c r="N700" s="95"/>
      <c r="O700" s="43"/>
    </row>
    <row r="701" ht="14.25" customHeight="1">
      <c r="A701" s="95"/>
      <c r="B701" s="96"/>
      <c r="C701" s="97"/>
      <c r="D701" s="98"/>
      <c r="E701" s="95"/>
      <c r="F701" s="99"/>
      <c r="G701" s="100"/>
      <c r="H701" s="101"/>
      <c r="I701" s="101"/>
      <c r="J701" s="102"/>
      <c r="K701" s="102"/>
      <c r="L701" s="102"/>
      <c r="M701" s="102"/>
      <c r="N701" s="95"/>
      <c r="O701" s="43"/>
    </row>
    <row r="702" ht="14.25" customHeight="1">
      <c r="A702" s="95"/>
      <c r="B702" s="96"/>
      <c r="C702" s="97"/>
      <c r="D702" s="98"/>
      <c r="E702" s="95"/>
      <c r="F702" s="99"/>
      <c r="G702" s="100"/>
      <c r="H702" s="101"/>
      <c r="I702" s="101"/>
      <c r="J702" s="102"/>
      <c r="K702" s="102"/>
      <c r="L702" s="102"/>
      <c r="M702" s="102"/>
      <c r="N702" s="95"/>
      <c r="O702" s="43"/>
    </row>
    <row r="703" ht="14.25" customHeight="1">
      <c r="A703" s="95"/>
      <c r="B703" s="96"/>
      <c r="C703" s="97"/>
      <c r="D703" s="98"/>
      <c r="E703" s="95"/>
      <c r="F703" s="99"/>
      <c r="G703" s="100"/>
      <c r="H703" s="101"/>
      <c r="I703" s="101"/>
      <c r="J703" s="102"/>
      <c r="K703" s="102"/>
      <c r="L703" s="102"/>
      <c r="M703" s="102"/>
      <c r="N703" s="95"/>
      <c r="O703" s="43"/>
    </row>
    <row r="704" ht="14.25" customHeight="1">
      <c r="A704" s="95"/>
      <c r="B704" s="96"/>
      <c r="C704" s="97"/>
      <c r="D704" s="98"/>
      <c r="E704" s="95"/>
      <c r="F704" s="99"/>
      <c r="G704" s="100"/>
      <c r="H704" s="101"/>
      <c r="I704" s="101"/>
      <c r="J704" s="102"/>
      <c r="K704" s="102"/>
      <c r="L704" s="102"/>
      <c r="M704" s="102"/>
      <c r="N704" s="95"/>
      <c r="O704" s="43"/>
    </row>
    <row r="705" ht="14.25" customHeight="1">
      <c r="A705" s="95"/>
      <c r="B705" s="96"/>
      <c r="C705" s="97"/>
      <c r="D705" s="98"/>
      <c r="E705" s="95"/>
      <c r="F705" s="99"/>
      <c r="G705" s="100"/>
      <c r="H705" s="101"/>
      <c r="I705" s="101"/>
      <c r="J705" s="102"/>
      <c r="K705" s="102"/>
      <c r="L705" s="102"/>
      <c r="M705" s="102"/>
      <c r="N705" s="95"/>
      <c r="O705" s="43"/>
    </row>
    <row r="706" ht="14.25" customHeight="1">
      <c r="A706" s="95"/>
      <c r="B706" s="96"/>
      <c r="C706" s="97"/>
      <c r="D706" s="98"/>
      <c r="E706" s="95"/>
      <c r="F706" s="99"/>
      <c r="G706" s="100"/>
      <c r="H706" s="101"/>
      <c r="I706" s="101"/>
      <c r="J706" s="102"/>
      <c r="K706" s="102"/>
      <c r="L706" s="102"/>
      <c r="M706" s="102"/>
      <c r="N706" s="95"/>
      <c r="O706" s="43"/>
    </row>
    <row r="707" ht="14.25" customHeight="1">
      <c r="A707" s="95"/>
      <c r="B707" s="96"/>
      <c r="C707" s="97"/>
      <c r="D707" s="98"/>
      <c r="E707" s="95"/>
      <c r="F707" s="99"/>
      <c r="G707" s="100"/>
      <c r="H707" s="101"/>
      <c r="I707" s="101"/>
      <c r="J707" s="102"/>
      <c r="K707" s="102"/>
      <c r="L707" s="102"/>
      <c r="M707" s="102"/>
      <c r="N707" s="95"/>
      <c r="O707" s="43"/>
    </row>
    <row r="708" ht="14.25" customHeight="1">
      <c r="A708" s="95"/>
      <c r="B708" s="96"/>
      <c r="C708" s="97"/>
      <c r="D708" s="98"/>
      <c r="E708" s="95"/>
      <c r="F708" s="99"/>
      <c r="G708" s="100"/>
      <c r="H708" s="101"/>
      <c r="I708" s="101"/>
      <c r="J708" s="102"/>
      <c r="K708" s="102"/>
      <c r="L708" s="102"/>
      <c r="M708" s="102"/>
      <c r="N708" s="95"/>
      <c r="O708" s="43"/>
    </row>
    <row r="709" ht="14.25" customHeight="1">
      <c r="A709" s="95"/>
      <c r="B709" s="96"/>
      <c r="C709" s="97"/>
      <c r="D709" s="98"/>
      <c r="E709" s="95"/>
      <c r="F709" s="99"/>
      <c r="G709" s="100"/>
      <c r="H709" s="101"/>
      <c r="I709" s="101"/>
      <c r="J709" s="102"/>
      <c r="K709" s="102"/>
      <c r="L709" s="102"/>
      <c r="M709" s="102"/>
      <c r="N709" s="95"/>
      <c r="O709" s="43"/>
    </row>
    <row r="710" ht="14.25" customHeight="1">
      <c r="A710" s="95"/>
      <c r="B710" s="96"/>
      <c r="C710" s="97"/>
      <c r="D710" s="98"/>
      <c r="E710" s="95"/>
      <c r="F710" s="99"/>
      <c r="G710" s="100"/>
      <c r="H710" s="101"/>
      <c r="I710" s="101"/>
      <c r="J710" s="102"/>
      <c r="K710" s="102"/>
      <c r="L710" s="102"/>
      <c r="M710" s="102"/>
      <c r="N710" s="95"/>
      <c r="O710" s="43"/>
    </row>
    <row r="711" ht="14.25" customHeight="1">
      <c r="A711" s="95"/>
      <c r="B711" s="96"/>
      <c r="C711" s="97"/>
      <c r="D711" s="98"/>
      <c r="E711" s="95"/>
      <c r="F711" s="99"/>
      <c r="G711" s="100"/>
      <c r="H711" s="101"/>
      <c r="I711" s="101"/>
      <c r="J711" s="102"/>
      <c r="K711" s="102"/>
      <c r="L711" s="102"/>
      <c r="M711" s="102"/>
      <c r="N711" s="95"/>
      <c r="O711" s="43"/>
    </row>
    <row r="712" ht="14.25" customHeight="1">
      <c r="A712" s="95"/>
      <c r="B712" s="96"/>
      <c r="C712" s="97"/>
      <c r="D712" s="98"/>
      <c r="E712" s="95"/>
      <c r="F712" s="99"/>
      <c r="G712" s="100"/>
      <c r="H712" s="101"/>
      <c r="I712" s="101"/>
      <c r="J712" s="102"/>
      <c r="K712" s="102"/>
      <c r="L712" s="102"/>
      <c r="M712" s="102"/>
      <c r="N712" s="95"/>
      <c r="O712" s="43"/>
    </row>
    <row r="713" ht="14.25" customHeight="1">
      <c r="A713" s="95"/>
      <c r="B713" s="96"/>
      <c r="C713" s="97"/>
      <c r="D713" s="98"/>
      <c r="E713" s="95"/>
      <c r="F713" s="99"/>
      <c r="G713" s="100"/>
      <c r="H713" s="101"/>
      <c r="I713" s="101"/>
      <c r="J713" s="102"/>
      <c r="K713" s="102"/>
      <c r="L713" s="102"/>
      <c r="M713" s="102"/>
      <c r="N713" s="95"/>
      <c r="O713" s="43"/>
    </row>
    <row r="714" ht="14.25" customHeight="1">
      <c r="A714" s="95"/>
      <c r="B714" s="96"/>
      <c r="C714" s="97"/>
      <c r="D714" s="98"/>
      <c r="E714" s="95"/>
      <c r="F714" s="99"/>
      <c r="G714" s="100"/>
      <c r="H714" s="101"/>
      <c r="I714" s="101"/>
      <c r="J714" s="102"/>
      <c r="K714" s="102"/>
      <c r="L714" s="102"/>
      <c r="M714" s="102"/>
      <c r="N714" s="95"/>
      <c r="O714" s="43"/>
    </row>
    <row r="715" ht="14.25" customHeight="1">
      <c r="A715" s="95"/>
      <c r="B715" s="96"/>
      <c r="C715" s="97"/>
      <c r="D715" s="98"/>
      <c r="E715" s="95"/>
      <c r="F715" s="99"/>
      <c r="G715" s="100"/>
      <c r="H715" s="101"/>
      <c r="I715" s="101"/>
      <c r="J715" s="102"/>
      <c r="K715" s="102"/>
      <c r="L715" s="102"/>
      <c r="M715" s="102"/>
      <c r="N715" s="95"/>
      <c r="O715" s="43"/>
    </row>
    <row r="716" ht="14.25" customHeight="1">
      <c r="A716" s="95"/>
      <c r="B716" s="96"/>
      <c r="C716" s="97"/>
      <c r="D716" s="98"/>
      <c r="E716" s="95"/>
      <c r="F716" s="99"/>
      <c r="G716" s="100"/>
      <c r="H716" s="101"/>
      <c r="I716" s="101"/>
      <c r="J716" s="102"/>
      <c r="K716" s="102"/>
      <c r="L716" s="102"/>
      <c r="M716" s="102"/>
      <c r="N716" s="95"/>
      <c r="O716" s="43"/>
    </row>
    <row r="717" ht="14.25" customHeight="1">
      <c r="A717" s="95"/>
      <c r="B717" s="96"/>
      <c r="C717" s="97"/>
      <c r="D717" s="98"/>
      <c r="E717" s="95"/>
      <c r="F717" s="99"/>
      <c r="G717" s="100"/>
      <c r="H717" s="101"/>
      <c r="I717" s="101"/>
      <c r="J717" s="102"/>
      <c r="K717" s="102"/>
      <c r="L717" s="102"/>
      <c r="M717" s="102"/>
      <c r="N717" s="95"/>
      <c r="O717" s="43"/>
    </row>
    <row r="718" ht="14.25" customHeight="1">
      <c r="A718" s="95"/>
      <c r="B718" s="96"/>
      <c r="C718" s="97"/>
      <c r="D718" s="98"/>
      <c r="E718" s="95"/>
      <c r="F718" s="99"/>
      <c r="G718" s="100"/>
      <c r="H718" s="101"/>
      <c r="I718" s="101"/>
      <c r="J718" s="102"/>
      <c r="K718" s="102"/>
      <c r="L718" s="102"/>
      <c r="M718" s="102"/>
      <c r="N718" s="95"/>
      <c r="O718" s="43"/>
    </row>
    <row r="719" ht="14.25" customHeight="1">
      <c r="A719" s="95"/>
      <c r="B719" s="96"/>
      <c r="C719" s="97"/>
      <c r="D719" s="98"/>
      <c r="E719" s="95"/>
      <c r="F719" s="99"/>
      <c r="G719" s="100"/>
      <c r="H719" s="101"/>
      <c r="I719" s="101"/>
      <c r="J719" s="102"/>
      <c r="K719" s="102"/>
      <c r="L719" s="102"/>
      <c r="M719" s="102"/>
      <c r="N719" s="95"/>
      <c r="O719" s="43"/>
    </row>
    <row r="720" ht="14.25" customHeight="1">
      <c r="A720" s="95"/>
      <c r="B720" s="96"/>
      <c r="C720" s="97"/>
      <c r="D720" s="98"/>
      <c r="E720" s="95"/>
      <c r="F720" s="99"/>
      <c r="G720" s="100"/>
      <c r="H720" s="101"/>
      <c r="I720" s="101"/>
      <c r="J720" s="102"/>
      <c r="K720" s="102"/>
      <c r="L720" s="102"/>
      <c r="M720" s="102"/>
      <c r="N720" s="95"/>
      <c r="O720" s="43"/>
    </row>
    <row r="721" ht="14.25" customHeight="1">
      <c r="A721" s="95"/>
      <c r="B721" s="96"/>
      <c r="C721" s="97"/>
      <c r="D721" s="98"/>
      <c r="E721" s="95"/>
      <c r="F721" s="99"/>
      <c r="G721" s="100"/>
      <c r="H721" s="101"/>
      <c r="I721" s="101"/>
      <c r="J721" s="102"/>
      <c r="K721" s="102"/>
      <c r="L721" s="102"/>
      <c r="M721" s="102"/>
      <c r="N721" s="95"/>
      <c r="O721" s="43"/>
    </row>
    <row r="722" ht="14.25" customHeight="1">
      <c r="A722" s="95"/>
      <c r="B722" s="96"/>
      <c r="C722" s="97"/>
      <c r="D722" s="98"/>
      <c r="E722" s="95"/>
      <c r="F722" s="99"/>
      <c r="G722" s="100"/>
      <c r="H722" s="101"/>
      <c r="I722" s="101"/>
      <c r="J722" s="102"/>
      <c r="K722" s="102"/>
      <c r="L722" s="102"/>
      <c r="M722" s="102"/>
      <c r="N722" s="95"/>
      <c r="O722" s="43"/>
    </row>
    <row r="723" ht="14.25" customHeight="1">
      <c r="A723" s="95"/>
      <c r="B723" s="96"/>
      <c r="C723" s="97"/>
      <c r="D723" s="98"/>
      <c r="E723" s="95"/>
      <c r="F723" s="99"/>
      <c r="G723" s="100"/>
      <c r="H723" s="101"/>
      <c r="I723" s="101"/>
      <c r="J723" s="102"/>
      <c r="K723" s="102"/>
      <c r="L723" s="102"/>
      <c r="M723" s="102"/>
      <c r="N723" s="95"/>
      <c r="O723" s="43"/>
    </row>
    <row r="724" ht="14.25" customHeight="1">
      <c r="A724" s="95"/>
      <c r="B724" s="96"/>
      <c r="C724" s="97"/>
      <c r="D724" s="98"/>
      <c r="E724" s="95"/>
      <c r="F724" s="99"/>
      <c r="G724" s="100"/>
      <c r="H724" s="101"/>
      <c r="I724" s="101"/>
      <c r="J724" s="102"/>
      <c r="K724" s="102"/>
      <c r="L724" s="102"/>
      <c r="M724" s="102"/>
      <c r="N724" s="95"/>
      <c r="O724" s="43"/>
    </row>
    <row r="725" ht="14.25" customHeight="1">
      <c r="A725" s="95"/>
      <c r="B725" s="96"/>
      <c r="C725" s="97"/>
      <c r="D725" s="98"/>
      <c r="E725" s="95"/>
      <c r="F725" s="99"/>
      <c r="G725" s="100"/>
      <c r="H725" s="101"/>
      <c r="I725" s="101"/>
      <c r="J725" s="102"/>
      <c r="K725" s="102"/>
      <c r="L725" s="102"/>
      <c r="M725" s="102"/>
      <c r="N725" s="95"/>
      <c r="O725" s="43"/>
    </row>
    <row r="726" ht="14.25" customHeight="1">
      <c r="A726" s="95"/>
      <c r="B726" s="96"/>
      <c r="C726" s="97"/>
      <c r="D726" s="98"/>
      <c r="E726" s="95"/>
      <c r="F726" s="99"/>
      <c r="G726" s="100"/>
      <c r="H726" s="101"/>
      <c r="I726" s="101"/>
      <c r="J726" s="102"/>
      <c r="K726" s="102"/>
      <c r="L726" s="102"/>
      <c r="M726" s="102"/>
      <c r="N726" s="95"/>
      <c r="O726" s="43"/>
    </row>
    <row r="727" ht="14.25" customHeight="1">
      <c r="A727" s="95"/>
      <c r="B727" s="96"/>
      <c r="C727" s="97"/>
      <c r="D727" s="98"/>
      <c r="E727" s="95"/>
      <c r="F727" s="99"/>
      <c r="G727" s="100"/>
      <c r="H727" s="101"/>
      <c r="I727" s="101"/>
      <c r="J727" s="102"/>
      <c r="K727" s="102"/>
      <c r="L727" s="102"/>
      <c r="M727" s="102"/>
      <c r="N727" s="95"/>
      <c r="O727" s="43"/>
    </row>
    <row r="728" ht="14.25" customHeight="1">
      <c r="A728" s="95"/>
      <c r="B728" s="96"/>
      <c r="C728" s="97"/>
      <c r="D728" s="98"/>
      <c r="E728" s="95"/>
      <c r="F728" s="99"/>
      <c r="G728" s="100"/>
      <c r="H728" s="101"/>
      <c r="I728" s="101"/>
      <c r="J728" s="102"/>
      <c r="K728" s="102"/>
      <c r="L728" s="102"/>
      <c r="M728" s="102"/>
      <c r="N728" s="95"/>
      <c r="O728" s="43"/>
    </row>
    <row r="729" ht="14.25" customHeight="1">
      <c r="A729" s="95"/>
      <c r="B729" s="96"/>
      <c r="C729" s="97"/>
      <c r="D729" s="98"/>
      <c r="E729" s="95"/>
      <c r="F729" s="99"/>
      <c r="G729" s="100"/>
      <c r="H729" s="101"/>
      <c r="I729" s="101"/>
      <c r="J729" s="102"/>
      <c r="K729" s="102"/>
      <c r="L729" s="102"/>
      <c r="M729" s="102"/>
      <c r="N729" s="95"/>
      <c r="O729" s="43"/>
    </row>
    <row r="730" ht="14.25" customHeight="1">
      <c r="A730" s="95"/>
      <c r="B730" s="96"/>
      <c r="C730" s="97"/>
      <c r="D730" s="98"/>
      <c r="E730" s="95"/>
      <c r="F730" s="99"/>
      <c r="G730" s="100"/>
      <c r="H730" s="101"/>
      <c r="I730" s="101"/>
      <c r="J730" s="102"/>
      <c r="K730" s="102"/>
      <c r="L730" s="102"/>
      <c r="M730" s="102"/>
      <c r="N730" s="95"/>
      <c r="O730" s="43"/>
    </row>
    <row r="731" ht="14.25" customHeight="1">
      <c r="A731" s="95"/>
      <c r="B731" s="96"/>
      <c r="C731" s="97"/>
      <c r="D731" s="98"/>
      <c r="E731" s="95"/>
      <c r="F731" s="99"/>
      <c r="G731" s="100"/>
      <c r="H731" s="101"/>
      <c r="I731" s="101"/>
      <c r="J731" s="102"/>
      <c r="K731" s="102"/>
      <c r="L731" s="102"/>
      <c r="M731" s="102"/>
      <c r="N731" s="95"/>
      <c r="O731" s="43"/>
    </row>
    <row r="732" ht="14.25" customHeight="1">
      <c r="A732" s="95"/>
      <c r="B732" s="96"/>
      <c r="C732" s="97"/>
      <c r="D732" s="98"/>
      <c r="E732" s="95"/>
      <c r="F732" s="99"/>
      <c r="G732" s="100"/>
      <c r="H732" s="101"/>
      <c r="I732" s="101"/>
      <c r="J732" s="102"/>
      <c r="K732" s="102"/>
      <c r="L732" s="102"/>
      <c r="M732" s="102"/>
      <c r="N732" s="95"/>
      <c r="O732" s="43"/>
    </row>
    <row r="733" ht="14.25" customHeight="1">
      <c r="A733" s="95"/>
      <c r="B733" s="96"/>
      <c r="C733" s="97"/>
      <c r="D733" s="98"/>
      <c r="E733" s="95"/>
      <c r="F733" s="99"/>
      <c r="G733" s="100"/>
      <c r="H733" s="101"/>
      <c r="I733" s="101"/>
      <c r="J733" s="102"/>
      <c r="K733" s="102"/>
      <c r="L733" s="102"/>
      <c r="M733" s="102"/>
      <c r="N733" s="95"/>
      <c r="O733" s="43"/>
    </row>
    <row r="734" ht="14.25" customHeight="1">
      <c r="A734" s="95"/>
      <c r="B734" s="96"/>
      <c r="C734" s="97"/>
      <c r="D734" s="98"/>
      <c r="E734" s="95"/>
      <c r="F734" s="99"/>
      <c r="G734" s="100"/>
      <c r="H734" s="101"/>
      <c r="I734" s="101"/>
      <c r="J734" s="102"/>
      <c r="K734" s="102"/>
      <c r="L734" s="102"/>
      <c r="M734" s="102"/>
      <c r="N734" s="95"/>
      <c r="O734" s="43"/>
    </row>
    <row r="735" ht="14.25" customHeight="1">
      <c r="A735" s="95"/>
      <c r="B735" s="96"/>
      <c r="C735" s="97"/>
      <c r="D735" s="98"/>
      <c r="E735" s="95"/>
      <c r="F735" s="99"/>
      <c r="G735" s="100"/>
      <c r="H735" s="101"/>
      <c r="I735" s="101"/>
      <c r="J735" s="102"/>
      <c r="K735" s="102"/>
      <c r="L735" s="102"/>
      <c r="M735" s="102"/>
      <c r="N735" s="95"/>
      <c r="O735" s="43"/>
    </row>
    <row r="736" ht="14.25" customHeight="1">
      <c r="A736" s="95"/>
      <c r="B736" s="96"/>
      <c r="C736" s="97"/>
      <c r="D736" s="98"/>
      <c r="E736" s="95"/>
      <c r="F736" s="99"/>
      <c r="G736" s="100"/>
      <c r="H736" s="101"/>
      <c r="I736" s="101"/>
      <c r="J736" s="102"/>
      <c r="K736" s="102"/>
      <c r="L736" s="102"/>
      <c r="M736" s="102"/>
      <c r="N736" s="95"/>
      <c r="O736" s="43"/>
    </row>
    <row r="737" ht="14.25" customHeight="1">
      <c r="A737" s="95"/>
      <c r="B737" s="96"/>
      <c r="C737" s="97"/>
      <c r="D737" s="98"/>
      <c r="E737" s="95"/>
      <c r="F737" s="99"/>
      <c r="G737" s="100"/>
      <c r="H737" s="101"/>
      <c r="I737" s="101"/>
      <c r="J737" s="102"/>
      <c r="K737" s="102"/>
      <c r="L737" s="102"/>
      <c r="M737" s="102"/>
      <c r="N737" s="95"/>
      <c r="O737" s="43"/>
    </row>
    <row r="738" ht="14.25" customHeight="1">
      <c r="A738" s="95"/>
      <c r="B738" s="96"/>
      <c r="C738" s="97"/>
      <c r="D738" s="98"/>
      <c r="E738" s="95"/>
      <c r="F738" s="99"/>
      <c r="G738" s="100"/>
      <c r="H738" s="101"/>
      <c r="I738" s="101"/>
      <c r="J738" s="102"/>
      <c r="K738" s="102"/>
      <c r="L738" s="102"/>
      <c r="M738" s="102"/>
      <c r="N738" s="95"/>
      <c r="O738" s="43"/>
    </row>
    <row r="739" ht="14.25" customHeight="1">
      <c r="A739" s="95"/>
      <c r="B739" s="96"/>
      <c r="C739" s="97"/>
      <c r="D739" s="98"/>
      <c r="E739" s="95"/>
      <c r="F739" s="99"/>
      <c r="G739" s="100"/>
      <c r="H739" s="101"/>
      <c r="I739" s="101"/>
      <c r="J739" s="102"/>
      <c r="K739" s="102"/>
      <c r="L739" s="102"/>
      <c r="M739" s="102"/>
      <c r="N739" s="95"/>
      <c r="O739" s="43"/>
    </row>
    <row r="740" ht="14.25" customHeight="1">
      <c r="A740" s="95"/>
      <c r="B740" s="96"/>
      <c r="C740" s="97"/>
      <c r="D740" s="98"/>
      <c r="E740" s="95"/>
      <c r="F740" s="99"/>
      <c r="G740" s="100"/>
      <c r="H740" s="101"/>
      <c r="I740" s="101"/>
      <c r="J740" s="102"/>
      <c r="K740" s="102"/>
      <c r="L740" s="102"/>
      <c r="M740" s="102"/>
      <c r="N740" s="95"/>
      <c r="O740" s="43"/>
    </row>
    <row r="741" ht="14.25" customHeight="1">
      <c r="A741" s="95"/>
      <c r="B741" s="96"/>
      <c r="C741" s="97"/>
      <c r="D741" s="98"/>
      <c r="E741" s="95"/>
      <c r="F741" s="99"/>
      <c r="G741" s="100"/>
      <c r="H741" s="101"/>
      <c r="I741" s="101"/>
      <c r="J741" s="102"/>
      <c r="K741" s="102"/>
      <c r="L741" s="102"/>
      <c r="M741" s="102"/>
      <c r="N741" s="95"/>
      <c r="O741" s="43"/>
    </row>
    <row r="742" ht="14.25" customHeight="1">
      <c r="A742" s="95"/>
      <c r="B742" s="96"/>
      <c r="C742" s="97"/>
      <c r="D742" s="98"/>
      <c r="E742" s="95"/>
      <c r="F742" s="99"/>
      <c r="G742" s="100"/>
      <c r="H742" s="101"/>
      <c r="I742" s="101"/>
      <c r="J742" s="102"/>
      <c r="K742" s="102"/>
      <c r="L742" s="102"/>
      <c r="M742" s="102"/>
      <c r="N742" s="95"/>
      <c r="O742" s="43"/>
    </row>
    <row r="743" ht="14.25" customHeight="1">
      <c r="A743" s="95"/>
      <c r="B743" s="96"/>
      <c r="C743" s="97"/>
      <c r="D743" s="98"/>
      <c r="E743" s="95"/>
      <c r="F743" s="99"/>
      <c r="G743" s="100"/>
      <c r="H743" s="101"/>
      <c r="I743" s="101"/>
      <c r="J743" s="102"/>
      <c r="K743" s="102"/>
      <c r="L743" s="102"/>
      <c r="M743" s="102"/>
      <c r="N743" s="95"/>
      <c r="O743" s="43"/>
    </row>
    <row r="744" ht="14.25" customHeight="1">
      <c r="A744" s="95"/>
      <c r="B744" s="96"/>
      <c r="C744" s="97"/>
      <c r="D744" s="98"/>
      <c r="E744" s="95"/>
      <c r="F744" s="99"/>
      <c r="G744" s="100"/>
      <c r="H744" s="101"/>
      <c r="I744" s="101"/>
      <c r="J744" s="102"/>
      <c r="K744" s="102"/>
      <c r="L744" s="102"/>
      <c r="M744" s="102"/>
      <c r="N744" s="95"/>
      <c r="O744" s="43"/>
    </row>
    <row r="745" ht="14.25" customHeight="1">
      <c r="A745" s="95"/>
      <c r="B745" s="96"/>
      <c r="C745" s="97"/>
      <c r="D745" s="98"/>
      <c r="E745" s="95"/>
      <c r="F745" s="99"/>
      <c r="G745" s="100"/>
      <c r="H745" s="101"/>
      <c r="I745" s="101"/>
      <c r="J745" s="102"/>
      <c r="K745" s="102"/>
      <c r="L745" s="102"/>
      <c r="M745" s="102"/>
      <c r="N745" s="95"/>
      <c r="O745" s="43"/>
    </row>
    <row r="746" ht="14.25" customHeight="1">
      <c r="A746" s="95"/>
      <c r="B746" s="96"/>
      <c r="C746" s="97"/>
      <c r="D746" s="98"/>
      <c r="E746" s="95"/>
      <c r="F746" s="99"/>
      <c r="G746" s="100"/>
      <c r="H746" s="101"/>
      <c r="I746" s="101"/>
      <c r="J746" s="102"/>
      <c r="K746" s="102"/>
      <c r="L746" s="102"/>
      <c r="M746" s="102"/>
      <c r="N746" s="95"/>
      <c r="O746" s="43"/>
    </row>
    <row r="747" ht="14.25" customHeight="1">
      <c r="A747" s="95"/>
      <c r="B747" s="96"/>
      <c r="C747" s="97"/>
      <c r="D747" s="98"/>
      <c r="E747" s="95"/>
      <c r="F747" s="99"/>
      <c r="G747" s="100"/>
      <c r="H747" s="101"/>
      <c r="I747" s="101"/>
      <c r="J747" s="102"/>
      <c r="K747" s="102"/>
      <c r="L747" s="102"/>
      <c r="M747" s="102"/>
      <c r="N747" s="95"/>
      <c r="O747" s="43"/>
    </row>
    <row r="748" ht="14.25" customHeight="1">
      <c r="A748" s="95"/>
      <c r="B748" s="96"/>
      <c r="C748" s="97"/>
      <c r="D748" s="98"/>
      <c r="E748" s="95"/>
      <c r="F748" s="99"/>
      <c r="G748" s="100"/>
      <c r="H748" s="101"/>
      <c r="I748" s="101"/>
      <c r="J748" s="102"/>
      <c r="K748" s="102"/>
      <c r="L748" s="102"/>
      <c r="M748" s="102"/>
      <c r="N748" s="95"/>
      <c r="O748" s="43"/>
    </row>
    <row r="749" ht="14.25" customHeight="1">
      <c r="A749" s="95"/>
      <c r="B749" s="96"/>
      <c r="C749" s="97"/>
      <c r="D749" s="98"/>
      <c r="E749" s="95"/>
      <c r="F749" s="99"/>
      <c r="G749" s="100"/>
      <c r="H749" s="101"/>
      <c r="I749" s="101"/>
      <c r="J749" s="102"/>
      <c r="K749" s="102"/>
      <c r="L749" s="102"/>
      <c r="M749" s="102"/>
      <c r="N749" s="95"/>
      <c r="O749" s="43"/>
    </row>
    <row r="750" ht="14.25" customHeight="1">
      <c r="A750" s="95"/>
      <c r="B750" s="96"/>
      <c r="C750" s="97"/>
      <c r="D750" s="98"/>
      <c r="E750" s="95"/>
      <c r="F750" s="99"/>
      <c r="G750" s="100"/>
      <c r="H750" s="101"/>
      <c r="I750" s="101"/>
      <c r="J750" s="102"/>
      <c r="K750" s="102"/>
      <c r="L750" s="102"/>
      <c r="M750" s="102"/>
      <c r="N750" s="95"/>
      <c r="O750" s="43"/>
    </row>
    <row r="751" ht="14.25" customHeight="1">
      <c r="A751" s="95"/>
      <c r="B751" s="96"/>
      <c r="C751" s="97"/>
      <c r="D751" s="98"/>
      <c r="E751" s="95"/>
      <c r="F751" s="99"/>
      <c r="G751" s="100"/>
      <c r="H751" s="101"/>
      <c r="I751" s="101"/>
      <c r="J751" s="102"/>
      <c r="K751" s="102"/>
      <c r="L751" s="102"/>
      <c r="M751" s="102"/>
      <c r="N751" s="95"/>
      <c r="O751" s="43"/>
    </row>
    <row r="752" ht="14.25" customHeight="1">
      <c r="A752" s="95"/>
      <c r="B752" s="96"/>
      <c r="C752" s="97"/>
      <c r="D752" s="98"/>
      <c r="E752" s="95"/>
      <c r="F752" s="99"/>
      <c r="G752" s="100"/>
      <c r="H752" s="101"/>
      <c r="I752" s="101"/>
      <c r="J752" s="102"/>
      <c r="K752" s="102"/>
      <c r="L752" s="102"/>
      <c r="M752" s="102"/>
      <c r="N752" s="95"/>
      <c r="O752" s="43"/>
    </row>
    <row r="753" ht="14.25" customHeight="1">
      <c r="A753" s="95"/>
      <c r="B753" s="96"/>
      <c r="C753" s="97"/>
      <c r="D753" s="98"/>
      <c r="E753" s="95"/>
      <c r="F753" s="99"/>
      <c r="G753" s="100"/>
      <c r="H753" s="101"/>
      <c r="I753" s="101"/>
      <c r="J753" s="102"/>
      <c r="K753" s="102"/>
      <c r="L753" s="102"/>
      <c r="M753" s="102"/>
      <c r="N753" s="95"/>
      <c r="O753" s="43"/>
    </row>
    <row r="754" ht="14.25" customHeight="1">
      <c r="A754" s="95"/>
      <c r="B754" s="96"/>
      <c r="C754" s="97"/>
      <c r="D754" s="98"/>
      <c r="E754" s="95"/>
      <c r="F754" s="99"/>
      <c r="G754" s="100"/>
      <c r="H754" s="101"/>
      <c r="I754" s="101"/>
      <c r="J754" s="102"/>
      <c r="K754" s="102"/>
      <c r="L754" s="102"/>
      <c r="M754" s="102"/>
      <c r="N754" s="95"/>
      <c r="O754" s="43"/>
    </row>
    <row r="755" ht="14.25" customHeight="1">
      <c r="A755" s="95"/>
      <c r="B755" s="96"/>
      <c r="C755" s="97"/>
      <c r="D755" s="98"/>
      <c r="E755" s="95"/>
      <c r="F755" s="99"/>
      <c r="G755" s="100"/>
      <c r="H755" s="101"/>
      <c r="I755" s="101"/>
      <c r="J755" s="102"/>
      <c r="K755" s="102"/>
      <c r="L755" s="102"/>
      <c r="M755" s="102"/>
      <c r="N755" s="95"/>
      <c r="O755" s="43"/>
    </row>
    <row r="756" ht="14.25" customHeight="1">
      <c r="A756" s="95"/>
      <c r="B756" s="96"/>
      <c r="C756" s="97"/>
      <c r="D756" s="98"/>
      <c r="E756" s="95"/>
      <c r="F756" s="99"/>
      <c r="G756" s="100"/>
      <c r="H756" s="101"/>
      <c r="I756" s="101"/>
      <c r="J756" s="102"/>
      <c r="K756" s="102"/>
      <c r="L756" s="102"/>
      <c r="M756" s="102"/>
      <c r="N756" s="95"/>
      <c r="O756" s="43"/>
    </row>
    <row r="757" ht="14.25" customHeight="1">
      <c r="A757" s="95"/>
      <c r="B757" s="96"/>
      <c r="C757" s="97"/>
      <c r="D757" s="98"/>
      <c r="E757" s="95"/>
      <c r="F757" s="99"/>
      <c r="G757" s="100"/>
      <c r="H757" s="101"/>
      <c r="I757" s="101"/>
      <c r="J757" s="102"/>
      <c r="K757" s="102"/>
      <c r="L757" s="102"/>
      <c r="M757" s="102"/>
      <c r="N757" s="95"/>
      <c r="O757" s="43"/>
    </row>
    <row r="758" ht="14.25" customHeight="1">
      <c r="A758" s="95"/>
      <c r="B758" s="96"/>
      <c r="C758" s="97"/>
      <c r="D758" s="98"/>
      <c r="E758" s="95"/>
      <c r="F758" s="99"/>
      <c r="G758" s="100"/>
      <c r="H758" s="101"/>
      <c r="I758" s="101"/>
      <c r="J758" s="102"/>
      <c r="K758" s="102"/>
      <c r="L758" s="102"/>
      <c r="M758" s="102"/>
      <c r="N758" s="95"/>
      <c r="O758" s="43"/>
    </row>
    <row r="759" ht="14.25" customHeight="1">
      <c r="A759" s="95"/>
      <c r="B759" s="96"/>
      <c r="C759" s="97"/>
      <c r="D759" s="98"/>
      <c r="E759" s="95"/>
      <c r="F759" s="99"/>
      <c r="G759" s="100"/>
      <c r="H759" s="101"/>
      <c r="I759" s="101"/>
      <c r="J759" s="102"/>
      <c r="K759" s="102"/>
      <c r="L759" s="102"/>
      <c r="M759" s="102"/>
      <c r="N759" s="95"/>
      <c r="O759" s="43"/>
    </row>
    <row r="760" ht="14.25" customHeight="1">
      <c r="A760" s="95"/>
      <c r="B760" s="96"/>
      <c r="C760" s="97"/>
      <c r="D760" s="98"/>
      <c r="E760" s="95"/>
      <c r="F760" s="99"/>
      <c r="G760" s="100"/>
      <c r="H760" s="101"/>
      <c r="I760" s="101"/>
      <c r="J760" s="102"/>
      <c r="K760" s="102"/>
      <c r="L760" s="102"/>
      <c r="M760" s="102"/>
      <c r="N760" s="95"/>
      <c r="O760" s="43"/>
    </row>
    <row r="761" ht="14.25" customHeight="1">
      <c r="A761" s="95"/>
      <c r="B761" s="96"/>
      <c r="C761" s="97"/>
      <c r="D761" s="98"/>
      <c r="E761" s="95"/>
      <c r="F761" s="99"/>
      <c r="G761" s="100"/>
      <c r="H761" s="101"/>
      <c r="I761" s="101"/>
      <c r="J761" s="102"/>
      <c r="K761" s="102"/>
      <c r="L761" s="102"/>
      <c r="M761" s="102"/>
      <c r="N761" s="95"/>
      <c r="O761" s="43"/>
    </row>
    <row r="762" ht="14.25" customHeight="1">
      <c r="A762" s="95"/>
      <c r="B762" s="96"/>
      <c r="C762" s="97"/>
      <c r="D762" s="98"/>
      <c r="E762" s="95"/>
      <c r="F762" s="99"/>
      <c r="G762" s="100"/>
      <c r="H762" s="101"/>
      <c r="I762" s="101"/>
      <c r="J762" s="102"/>
      <c r="K762" s="102"/>
      <c r="L762" s="102"/>
      <c r="M762" s="102"/>
      <c r="N762" s="95"/>
      <c r="O762" s="43"/>
    </row>
    <row r="763" ht="14.25" customHeight="1">
      <c r="A763" s="95"/>
      <c r="B763" s="96"/>
      <c r="C763" s="97"/>
      <c r="D763" s="98"/>
      <c r="E763" s="95"/>
      <c r="F763" s="99"/>
      <c r="G763" s="100"/>
      <c r="H763" s="101"/>
      <c r="I763" s="101"/>
      <c r="J763" s="102"/>
      <c r="K763" s="102"/>
      <c r="L763" s="102"/>
      <c r="M763" s="102"/>
      <c r="N763" s="95"/>
      <c r="O763" s="43"/>
    </row>
    <row r="764" ht="14.25" customHeight="1">
      <c r="A764" s="95"/>
      <c r="B764" s="96"/>
      <c r="C764" s="97"/>
      <c r="D764" s="98"/>
      <c r="E764" s="95"/>
      <c r="F764" s="99"/>
      <c r="G764" s="100"/>
      <c r="H764" s="101"/>
      <c r="I764" s="101"/>
      <c r="J764" s="102"/>
      <c r="K764" s="102"/>
      <c r="L764" s="102"/>
      <c r="M764" s="102"/>
      <c r="N764" s="95"/>
      <c r="O764" s="43"/>
    </row>
    <row r="765" ht="14.25" customHeight="1">
      <c r="A765" s="95"/>
      <c r="B765" s="96"/>
      <c r="C765" s="97"/>
      <c r="D765" s="98"/>
      <c r="E765" s="95"/>
      <c r="F765" s="99"/>
      <c r="G765" s="100"/>
      <c r="H765" s="101"/>
      <c r="I765" s="101"/>
      <c r="J765" s="102"/>
      <c r="K765" s="102"/>
      <c r="L765" s="102"/>
      <c r="M765" s="102"/>
      <c r="N765" s="95"/>
      <c r="O765" s="43"/>
    </row>
    <row r="766" ht="14.25" customHeight="1">
      <c r="A766" s="95"/>
      <c r="B766" s="96"/>
      <c r="C766" s="97"/>
      <c r="D766" s="98"/>
      <c r="E766" s="95"/>
      <c r="F766" s="99"/>
      <c r="G766" s="100"/>
      <c r="H766" s="101"/>
      <c r="I766" s="101"/>
      <c r="J766" s="102"/>
      <c r="K766" s="102"/>
      <c r="L766" s="102"/>
      <c r="M766" s="102"/>
      <c r="N766" s="95"/>
      <c r="O766" s="43"/>
    </row>
    <row r="767" ht="14.25" customHeight="1">
      <c r="A767" s="95"/>
      <c r="B767" s="96"/>
      <c r="C767" s="97"/>
      <c r="D767" s="98"/>
      <c r="E767" s="95"/>
      <c r="F767" s="99"/>
      <c r="G767" s="100"/>
      <c r="H767" s="101"/>
      <c r="I767" s="101"/>
      <c r="J767" s="102"/>
      <c r="K767" s="102"/>
      <c r="L767" s="102"/>
      <c r="M767" s="102"/>
      <c r="N767" s="95"/>
      <c r="O767" s="43"/>
    </row>
    <row r="768" ht="14.25" customHeight="1">
      <c r="A768" s="95"/>
      <c r="B768" s="96"/>
      <c r="C768" s="97"/>
      <c r="D768" s="98"/>
      <c r="E768" s="95"/>
      <c r="F768" s="99"/>
      <c r="G768" s="100"/>
      <c r="H768" s="101"/>
      <c r="I768" s="101"/>
      <c r="J768" s="102"/>
      <c r="K768" s="102"/>
      <c r="L768" s="102"/>
      <c r="M768" s="102"/>
      <c r="N768" s="95"/>
      <c r="O768" s="43"/>
    </row>
    <row r="769" ht="14.25" customHeight="1">
      <c r="A769" s="95"/>
      <c r="B769" s="96"/>
      <c r="C769" s="97"/>
      <c r="D769" s="98"/>
      <c r="E769" s="95"/>
      <c r="F769" s="99"/>
      <c r="G769" s="100"/>
      <c r="H769" s="101"/>
      <c r="I769" s="101"/>
      <c r="J769" s="102"/>
      <c r="K769" s="102"/>
      <c r="L769" s="102"/>
      <c r="M769" s="102"/>
      <c r="N769" s="95"/>
      <c r="O769" s="43"/>
    </row>
    <row r="770" ht="14.25" customHeight="1">
      <c r="A770" s="95"/>
      <c r="B770" s="96"/>
      <c r="C770" s="97"/>
      <c r="D770" s="98"/>
      <c r="E770" s="95"/>
      <c r="F770" s="99"/>
      <c r="G770" s="100"/>
      <c r="H770" s="101"/>
      <c r="I770" s="101"/>
      <c r="J770" s="102"/>
      <c r="K770" s="102"/>
      <c r="L770" s="102"/>
      <c r="M770" s="102"/>
      <c r="N770" s="95"/>
      <c r="O770" s="43"/>
    </row>
    <row r="771" ht="14.25" customHeight="1">
      <c r="A771" s="95"/>
      <c r="B771" s="96"/>
      <c r="C771" s="97"/>
      <c r="D771" s="98"/>
      <c r="E771" s="95"/>
      <c r="F771" s="99"/>
      <c r="G771" s="100"/>
      <c r="H771" s="101"/>
      <c r="I771" s="101"/>
      <c r="J771" s="102"/>
      <c r="K771" s="102"/>
      <c r="L771" s="102"/>
      <c r="M771" s="102"/>
      <c r="N771" s="95"/>
      <c r="O771" s="43"/>
    </row>
    <row r="772" ht="14.25" customHeight="1">
      <c r="A772" s="95"/>
      <c r="B772" s="96"/>
      <c r="C772" s="97"/>
      <c r="D772" s="98"/>
      <c r="E772" s="95"/>
      <c r="F772" s="99"/>
      <c r="G772" s="100"/>
      <c r="H772" s="101"/>
      <c r="I772" s="101"/>
      <c r="J772" s="102"/>
      <c r="K772" s="102"/>
      <c r="L772" s="102"/>
      <c r="M772" s="102"/>
      <c r="N772" s="95"/>
      <c r="O772" s="43"/>
    </row>
    <row r="773" ht="14.25" customHeight="1">
      <c r="A773" s="95"/>
      <c r="B773" s="96"/>
      <c r="C773" s="97"/>
      <c r="D773" s="98"/>
      <c r="E773" s="95"/>
      <c r="F773" s="99"/>
      <c r="G773" s="100"/>
      <c r="H773" s="101"/>
      <c r="I773" s="101"/>
      <c r="J773" s="102"/>
      <c r="K773" s="102"/>
      <c r="L773" s="102"/>
      <c r="M773" s="102"/>
      <c r="N773" s="95"/>
      <c r="O773" s="43"/>
    </row>
    <row r="774" ht="14.25" customHeight="1">
      <c r="A774" s="95"/>
      <c r="B774" s="96"/>
      <c r="C774" s="97"/>
      <c r="D774" s="98"/>
      <c r="E774" s="95"/>
      <c r="F774" s="99"/>
      <c r="G774" s="100"/>
      <c r="H774" s="101"/>
      <c r="I774" s="101"/>
      <c r="J774" s="102"/>
      <c r="K774" s="102"/>
      <c r="L774" s="102"/>
      <c r="M774" s="102"/>
      <c r="N774" s="95"/>
      <c r="O774" s="43"/>
    </row>
    <row r="775" ht="14.25" customHeight="1">
      <c r="A775" s="95"/>
      <c r="B775" s="96"/>
      <c r="C775" s="97"/>
      <c r="D775" s="98"/>
      <c r="E775" s="95"/>
      <c r="F775" s="99"/>
      <c r="G775" s="100"/>
      <c r="H775" s="101"/>
      <c r="I775" s="101"/>
      <c r="J775" s="102"/>
      <c r="K775" s="102"/>
      <c r="L775" s="102"/>
      <c r="M775" s="102"/>
      <c r="N775" s="95"/>
      <c r="O775" s="43"/>
    </row>
    <row r="776" ht="14.25" customHeight="1">
      <c r="A776" s="95"/>
      <c r="B776" s="96"/>
      <c r="C776" s="97"/>
      <c r="D776" s="98"/>
      <c r="E776" s="95"/>
      <c r="F776" s="99"/>
      <c r="G776" s="100"/>
      <c r="H776" s="101"/>
      <c r="I776" s="101"/>
      <c r="J776" s="102"/>
      <c r="K776" s="102"/>
      <c r="L776" s="102"/>
      <c r="M776" s="102"/>
      <c r="N776" s="95"/>
      <c r="O776" s="43"/>
    </row>
    <row r="777" ht="14.25" customHeight="1">
      <c r="A777" s="95"/>
      <c r="B777" s="96"/>
      <c r="C777" s="97"/>
      <c r="D777" s="98"/>
      <c r="E777" s="95"/>
      <c r="F777" s="99"/>
      <c r="G777" s="100"/>
      <c r="H777" s="101"/>
      <c r="I777" s="101"/>
      <c r="J777" s="102"/>
      <c r="K777" s="102"/>
      <c r="L777" s="102"/>
      <c r="M777" s="102"/>
      <c r="N777" s="95"/>
      <c r="O777" s="43"/>
    </row>
    <row r="778" ht="14.25" customHeight="1">
      <c r="A778" s="95"/>
      <c r="B778" s="96"/>
      <c r="C778" s="97"/>
      <c r="D778" s="98"/>
      <c r="E778" s="95"/>
      <c r="F778" s="99"/>
      <c r="G778" s="100"/>
      <c r="H778" s="101"/>
      <c r="I778" s="101"/>
      <c r="J778" s="102"/>
      <c r="K778" s="102"/>
      <c r="L778" s="102"/>
      <c r="M778" s="102"/>
      <c r="N778" s="95"/>
      <c r="O778" s="43"/>
    </row>
    <row r="779" ht="14.25" customHeight="1">
      <c r="A779" s="95"/>
      <c r="B779" s="96"/>
      <c r="C779" s="97"/>
      <c r="D779" s="98"/>
      <c r="E779" s="95"/>
      <c r="F779" s="99"/>
      <c r="G779" s="100"/>
      <c r="H779" s="101"/>
      <c r="I779" s="101"/>
      <c r="J779" s="102"/>
      <c r="K779" s="102"/>
      <c r="L779" s="102"/>
      <c r="M779" s="102"/>
      <c r="N779" s="95"/>
      <c r="O779" s="43"/>
    </row>
    <row r="780" ht="14.25" customHeight="1">
      <c r="A780" s="95"/>
      <c r="B780" s="96"/>
      <c r="C780" s="97"/>
      <c r="D780" s="98"/>
      <c r="E780" s="95"/>
      <c r="F780" s="99"/>
      <c r="G780" s="100"/>
      <c r="H780" s="101"/>
      <c r="I780" s="101"/>
      <c r="J780" s="102"/>
      <c r="K780" s="102"/>
      <c r="L780" s="102"/>
      <c r="M780" s="102"/>
      <c r="N780" s="95"/>
      <c r="O780" s="43"/>
    </row>
    <row r="781" ht="14.25" customHeight="1">
      <c r="A781" s="95"/>
      <c r="B781" s="96"/>
      <c r="C781" s="97"/>
      <c r="D781" s="98"/>
      <c r="E781" s="95"/>
      <c r="F781" s="99"/>
      <c r="G781" s="100"/>
      <c r="H781" s="101"/>
      <c r="I781" s="101"/>
      <c r="J781" s="102"/>
      <c r="K781" s="102"/>
      <c r="L781" s="102"/>
      <c r="M781" s="102"/>
      <c r="N781" s="95"/>
      <c r="O781" s="43"/>
    </row>
    <row r="782" ht="14.25" customHeight="1">
      <c r="A782" s="95"/>
      <c r="B782" s="96"/>
      <c r="C782" s="97"/>
      <c r="D782" s="98"/>
      <c r="E782" s="95"/>
      <c r="F782" s="99"/>
      <c r="G782" s="100"/>
      <c r="H782" s="101"/>
      <c r="I782" s="101"/>
      <c r="J782" s="102"/>
      <c r="K782" s="102"/>
      <c r="L782" s="102"/>
      <c r="M782" s="102"/>
      <c r="N782" s="95"/>
      <c r="O782" s="43"/>
    </row>
    <row r="783" ht="14.25" customHeight="1">
      <c r="A783" s="95"/>
      <c r="B783" s="96"/>
      <c r="C783" s="97"/>
      <c r="D783" s="98"/>
      <c r="E783" s="95"/>
      <c r="F783" s="99"/>
      <c r="G783" s="100"/>
      <c r="H783" s="101"/>
      <c r="I783" s="101"/>
      <c r="J783" s="102"/>
      <c r="K783" s="102"/>
      <c r="L783" s="102"/>
      <c r="M783" s="102"/>
      <c r="N783" s="95"/>
      <c r="O783" s="43"/>
    </row>
    <row r="784" ht="14.25" customHeight="1">
      <c r="A784" s="95"/>
      <c r="B784" s="96"/>
      <c r="C784" s="97"/>
      <c r="D784" s="98"/>
      <c r="E784" s="95"/>
      <c r="F784" s="99"/>
      <c r="G784" s="100"/>
      <c r="H784" s="101"/>
      <c r="I784" s="101"/>
      <c r="J784" s="102"/>
      <c r="K784" s="102"/>
      <c r="L784" s="102"/>
      <c r="M784" s="102"/>
      <c r="N784" s="95"/>
      <c r="O784" s="43"/>
    </row>
    <row r="785" ht="14.25" customHeight="1">
      <c r="A785" s="95"/>
      <c r="B785" s="96"/>
      <c r="C785" s="97"/>
      <c r="D785" s="98"/>
      <c r="E785" s="95"/>
      <c r="F785" s="99"/>
      <c r="G785" s="100"/>
      <c r="H785" s="101"/>
      <c r="I785" s="101"/>
      <c r="J785" s="102"/>
      <c r="K785" s="102"/>
      <c r="L785" s="102"/>
      <c r="M785" s="102"/>
      <c r="N785" s="95"/>
      <c r="O785" s="43"/>
    </row>
    <row r="786" ht="14.25" customHeight="1">
      <c r="A786" s="95"/>
      <c r="B786" s="96"/>
      <c r="C786" s="97"/>
      <c r="D786" s="98"/>
      <c r="E786" s="95"/>
      <c r="F786" s="99"/>
      <c r="G786" s="100"/>
      <c r="H786" s="101"/>
      <c r="I786" s="101"/>
      <c r="J786" s="102"/>
      <c r="K786" s="102"/>
      <c r="L786" s="102"/>
      <c r="M786" s="102"/>
      <c r="N786" s="95"/>
      <c r="O786" s="43"/>
    </row>
    <row r="787" ht="14.25" customHeight="1">
      <c r="A787" s="95"/>
      <c r="B787" s="96"/>
      <c r="C787" s="97"/>
      <c r="D787" s="98"/>
      <c r="E787" s="95"/>
      <c r="F787" s="99"/>
      <c r="G787" s="100"/>
      <c r="H787" s="101"/>
      <c r="I787" s="101"/>
      <c r="J787" s="102"/>
      <c r="K787" s="102"/>
      <c r="L787" s="102"/>
      <c r="M787" s="102"/>
      <c r="N787" s="95"/>
      <c r="O787" s="43"/>
    </row>
    <row r="788" ht="14.25" customHeight="1">
      <c r="A788" s="95"/>
      <c r="B788" s="96"/>
      <c r="C788" s="97"/>
      <c r="D788" s="98"/>
      <c r="E788" s="95"/>
      <c r="F788" s="99"/>
      <c r="G788" s="100"/>
      <c r="H788" s="101"/>
      <c r="I788" s="101"/>
      <c r="J788" s="102"/>
      <c r="K788" s="102"/>
      <c r="L788" s="102"/>
      <c r="M788" s="102"/>
      <c r="N788" s="95"/>
      <c r="O788" s="43"/>
    </row>
    <row r="789" ht="14.25" customHeight="1">
      <c r="A789" s="95"/>
      <c r="B789" s="96"/>
      <c r="C789" s="97"/>
      <c r="D789" s="98"/>
      <c r="E789" s="95"/>
      <c r="F789" s="99"/>
      <c r="G789" s="100"/>
      <c r="H789" s="101"/>
      <c r="I789" s="101"/>
      <c r="J789" s="102"/>
      <c r="K789" s="102"/>
      <c r="L789" s="102"/>
      <c r="M789" s="102"/>
      <c r="N789" s="95"/>
      <c r="O789" s="43"/>
    </row>
    <row r="790" ht="14.25" customHeight="1">
      <c r="A790" s="95"/>
      <c r="B790" s="96"/>
      <c r="C790" s="97"/>
      <c r="D790" s="98"/>
      <c r="E790" s="95"/>
      <c r="F790" s="99"/>
      <c r="G790" s="100"/>
      <c r="H790" s="101"/>
      <c r="I790" s="101"/>
      <c r="J790" s="102"/>
      <c r="K790" s="102"/>
      <c r="L790" s="102"/>
      <c r="M790" s="102"/>
      <c r="N790" s="95"/>
      <c r="O790" s="43"/>
    </row>
    <row r="791" ht="14.25" customHeight="1">
      <c r="A791" s="95"/>
      <c r="B791" s="96"/>
      <c r="C791" s="97"/>
      <c r="D791" s="98"/>
      <c r="E791" s="95"/>
      <c r="F791" s="99"/>
      <c r="G791" s="100"/>
      <c r="H791" s="101"/>
      <c r="I791" s="101"/>
      <c r="J791" s="102"/>
      <c r="K791" s="102"/>
      <c r="L791" s="102"/>
      <c r="M791" s="102"/>
      <c r="N791" s="95"/>
      <c r="O791" s="43"/>
    </row>
    <row r="792" ht="14.25" customHeight="1">
      <c r="A792" s="95"/>
      <c r="B792" s="96"/>
      <c r="C792" s="97"/>
      <c r="D792" s="98"/>
      <c r="E792" s="95"/>
      <c r="F792" s="99"/>
      <c r="G792" s="100"/>
      <c r="H792" s="101"/>
      <c r="I792" s="101"/>
      <c r="J792" s="102"/>
      <c r="K792" s="102"/>
      <c r="L792" s="102"/>
      <c r="M792" s="102"/>
      <c r="N792" s="95"/>
      <c r="O792" s="43"/>
    </row>
    <row r="793" ht="14.25" customHeight="1">
      <c r="A793" s="95"/>
      <c r="B793" s="96"/>
      <c r="C793" s="97"/>
      <c r="D793" s="98"/>
      <c r="E793" s="95"/>
      <c r="F793" s="99"/>
      <c r="G793" s="100"/>
      <c r="H793" s="101"/>
      <c r="I793" s="101"/>
      <c r="J793" s="102"/>
      <c r="K793" s="102"/>
      <c r="L793" s="102"/>
      <c r="M793" s="102"/>
      <c r="N793" s="95"/>
      <c r="O793" s="43"/>
    </row>
    <row r="794" ht="14.25" customHeight="1">
      <c r="A794" s="95"/>
      <c r="B794" s="96"/>
      <c r="C794" s="97"/>
      <c r="D794" s="98"/>
      <c r="E794" s="95"/>
      <c r="F794" s="99"/>
      <c r="G794" s="100"/>
      <c r="H794" s="101"/>
      <c r="I794" s="101"/>
      <c r="J794" s="102"/>
      <c r="K794" s="102"/>
      <c r="L794" s="102"/>
      <c r="M794" s="102"/>
      <c r="N794" s="95"/>
      <c r="O794" s="43"/>
    </row>
    <row r="795" ht="14.25" customHeight="1">
      <c r="A795" s="95"/>
      <c r="B795" s="96"/>
      <c r="C795" s="97"/>
      <c r="D795" s="98"/>
      <c r="E795" s="95"/>
      <c r="F795" s="99"/>
      <c r="G795" s="100"/>
      <c r="H795" s="101"/>
      <c r="I795" s="101"/>
      <c r="J795" s="102"/>
      <c r="K795" s="102"/>
      <c r="L795" s="102"/>
      <c r="M795" s="102"/>
      <c r="N795" s="95"/>
      <c r="O795" s="43"/>
    </row>
    <row r="796" ht="14.25" customHeight="1">
      <c r="A796" s="95"/>
      <c r="B796" s="96"/>
      <c r="C796" s="97"/>
      <c r="D796" s="98"/>
      <c r="E796" s="95"/>
      <c r="F796" s="99"/>
      <c r="G796" s="100"/>
      <c r="H796" s="101"/>
      <c r="I796" s="101"/>
      <c r="J796" s="102"/>
      <c r="K796" s="102"/>
      <c r="L796" s="102"/>
      <c r="M796" s="102"/>
      <c r="N796" s="95"/>
      <c r="O796" s="43"/>
    </row>
    <row r="797" ht="14.25" customHeight="1">
      <c r="A797" s="95"/>
      <c r="B797" s="96"/>
      <c r="C797" s="97"/>
      <c r="D797" s="98"/>
      <c r="E797" s="95"/>
      <c r="F797" s="99"/>
      <c r="G797" s="100"/>
      <c r="H797" s="101"/>
      <c r="I797" s="101"/>
      <c r="J797" s="102"/>
      <c r="K797" s="102"/>
      <c r="L797" s="102"/>
      <c r="M797" s="102"/>
      <c r="N797" s="95"/>
      <c r="O797" s="43"/>
    </row>
    <row r="798" ht="14.25" customHeight="1">
      <c r="A798" s="95"/>
      <c r="B798" s="96"/>
      <c r="C798" s="97"/>
      <c r="D798" s="98"/>
      <c r="E798" s="95"/>
      <c r="F798" s="99"/>
      <c r="G798" s="100"/>
      <c r="H798" s="101"/>
      <c r="I798" s="101"/>
      <c r="J798" s="102"/>
      <c r="K798" s="102"/>
      <c r="L798" s="102"/>
      <c r="M798" s="102"/>
      <c r="N798" s="95"/>
      <c r="O798" s="43"/>
    </row>
    <row r="799" ht="14.25" customHeight="1">
      <c r="A799" s="95"/>
      <c r="B799" s="96"/>
      <c r="C799" s="97"/>
      <c r="D799" s="98"/>
      <c r="E799" s="95"/>
      <c r="F799" s="99"/>
      <c r="G799" s="100"/>
      <c r="H799" s="101"/>
      <c r="I799" s="101"/>
      <c r="J799" s="102"/>
      <c r="K799" s="102"/>
      <c r="L799" s="102"/>
      <c r="M799" s="102"/>
      <c r="N799" s="95"/>
      <c r="O799" s="43"/>
    </row>
    <row r="800" ht="14.25" customHeight="1">
      <c r="A800" s="95"/>
      <c r="B800" s="96"/>
      <c r="C800" s="97"/>
      <c r="D800" s="98"/>
      <c r="E800" s="95"/>
      <c r="F800" s="99"/>
      <c r="G800" s="100"/>
      <c r="H800" s="101"/>
      <c r="I800" s="101"/>
      <c r="J800" s="102"/>
      <c r="K800" s="102"/>
      <c r="L800" s="102"/>
      <c r="M800" s="102"/>
      <c r="N800" s="95"/>
      <c r="O800" s="43"/>
    </row>
    <row r="801" ht="14.25" customHeight="1">
      <c r="A801" s="95"/>
      <c r="B801" s="96"/>
      <c r="C801" s="97"/>
      <c r="D801" s="98"/>
      <c r="E801" s="95"/>
      <c r="F801" s="99"/>
      <c r="G801" s="100"/>
      <c r="H801" s="101"/>
      <c r="I801" s="101"/>
      <c r="J801" s="102"/>
      <c r="K801" s="102"/>
      <c r="L801" s="102"/>
      <c r="M801" s="102"/>
      <c r="N801" s="95"/>
      <c r="O801" s="43"/>
    </row>
    <row r="802" ht="14.25" customHeight="1">
      <c r="A802" s="95"/>
      <c r="B802" s="96"/>
      <c r="C802" s="97"/>
      <c r="D802" s="98"/>
      <c r="E802" s="95"/>
      <c r="F802" s="99"/>
      <c r="G802" s="100"/>
      <c r="H802" s="101"/>
      <c r="I802" s="101"/>
      <c r="J802" s="102"/>
      <c r="K802" s="102"/>
      <c r="L802" s="102"/>
      <c r="M802" s="102"/>
      <c r="N802" s="95"/>
      <c r="O802" s="43"/>
    </row>
    <row r="803" ht="14.25" customHeight="1">
      <c r="A803" s="95"/>
      <c r="B803" s="96"/>
      <c r="C803" s="97"/>
      <c r="D803" s="98"/>
      <c r="E803" s="95"/>
      <c r="F803" s="99"/>
      <c r="G803" s="100"/>
      <c r="H803" s="101"/>
      <c r="I803" s="101"/>
      <c r="J803" s="102"/>
      <c r="K803" s="102"/>
      <c r="L803" s="102"/>
      <c r="M803" s="102"/>
      <c r="N803" s="95"/>
      <c r="O803" s="43"/>
    </row>
    <row r="804" ht="14.25" customHeight="1">
      <c r="A804" s="95"/>
      <c r="B804" s="96"/>
      <c r="C804" s="97"/>
      <c r="D804" s="98"/>
      <c r="E804" s="95"/>
      <c r="F804" s="99"/>
      <c r="G804" s="100"/>
      <c r="H804" s="101"/>
      <c r="I804" s="101"/>
      <c r="J804" s="102"/>
      <c r="K804" s="102"/>
      <c r="L804" s="102"/>
      <c r="M804" s="102"/>
      <c r="N804" s="95"/>
      <c r="O804" s="43"/>
    </row>
    <row r="805" ht="14.25" customHeight="1">
      <c r="A805" s="95"/>
      <c r="B805" s="96"/>
      <c r="C805" s="97"/>
      <c r="D805" s="98"/>
      <c r="E805" s="95"/>
      <c r="F805" s="99"/>
      <c r="G805" s="100"/>
      <c r="H805" s="101"/>
      <c r="I805" s="101"/>
      <c r="J805" s="102"/>
      <c r="K805" s="102"/>
      <c r="L805" s="102"/>
      <c r="M805" s="102"/>
      <c r="N805" s="95"/>
      <c r="O805" s="43"/>
    </row>
    <row r="806" ht="14.25" customHeight="1">
      <c r="A806" s="95"/>
      <c r="B806" s="96"/>
      <c r="C806" s="97"/>
      <c r="D806" s="98"/>
      <c r="E806" s="95"/>
      <c r="F806" s="99"/>
      <c r="G806" s="100"/>
      <c r="H806" s="101"/>
      <c r="I806" s="101"/>
      <c r="J806" s="102"/>
      <c r="K806" s="102"/>
      <c r="L806" s="102"/>
      <c r="M806" s="102"/>
      <c r="N806" s="95"/>
      <c r="O806" s="43"/>
    </row>
    <row r="807" ht="14.25" customHeight="1">
      <c r="A807" s="95"/>
      <c r="B807" s="96"/>
      <c r="C807" s="97"/>
      <c r="D807" s="98"/>
      <c r="E807" s="95"/>
      <c r="F807" s="99"/>
      <c r="G807" s="100"/>
      <c r="H807" s="101"/>
      <c r="I807" s="101"/>
      <c r="J807" s="102"/>
      <c r="K807" s="102"/>
      <c r="L807" s="102"/>
      <c r="M807" s="102"/>
      <c r="N807" s="95"/>
      <c r="O807" s="43"/>
    </row>
    <row r="808" ht="14.25" customHeight="1">
      <c r="A808" s="95"/>
      <c r="B808" s="96"/>
      <c r="C808" s="97"/>
      <c r="D808" s="98"/>
      <c r="E808" s="95"/>
      <c r="F808" s="99"/>
      <c r="G808" s="100"/>
      <c r="H808" s="101"/>
      <c r="I808" s="101"/>
      <c r="J808" s="102"/>
      <c r="K808" s="102"/>
      <c r="L808" s="102"/>
      <c r="M808" s="102"/>
      <c r="N808" s="95"/>
      <c r="O808" s="43"/>
    </row>
    <row r="809" ht="14.25" customHeight="1">
      <c r="A809" s="95"/>
      <c r="B809" s="96"/>
      <c r="C809" s="97"/>
      <c r="D809" s="98"/>
      <c r="E809" s="95"/>
      <c r="F809" s="99"/>
      <c r="G809" s="100"/>
      <c r="H809" s="101"/>
      <c r="I809" s="101"/>
      <c r="J809" s="102"/>
      <c r="K809" s="102"/>
      <c r="L809" s="102"/>
      <c r="M809" s="102"/>
      <c r="N809" s="95"/>
      <c r="O809" s="43"/>
    </row>
    <row r="810" ht="14.25" customHeight="1">
      <c r="A810" s="95"/>
      <c r="B810" s="96"/>
      <c r="C810" s="97"/>
      <c r="D810" s="98"/>
      <c r="E810" s="95"/>
      <c r="F810" s="99"/>
      <c r="G810" s="100"/>
      <c r="H810" s="101"/>
      <c r="I810" s="101"/>
      <c r="J810" s="102"/>
      <c r="K810" s="102"/>
      <c r="L810" s="102"/>
      <c r="M810" s="102"/>
      <c r="N810" s="95"/>
      <c r="O810" s="43"/>
    </row>
    <row r="811" ht="14.25" customHeight="1">
      <c r="A811" s="95"/>
      <c r="B811" s="96"/>
      <c r="C811" s="97"/>
      <c r="D811" s="98"/>
      <c r="E811" s="95"/>
      <c r="F811" s="99"/>
      <c r="G811" s="100"/>
      <c r="H811" s="101"/>
      <c r="I811" s="101"/>
      <c r="J811" s="102"/>
      <c r="K811" s="102"/>
      <c r="L811" s="102"/>
      <c r="M811" s="102"/>
      <c r="N811" s="95"/>
      <c r="O811" s="43"/>
    </row>
    <row r="812" ht="14.25" customHeight="1">
      <c r="A812" s="95"/>
      <c r="B812" s="96"/>
      <c r="C812" s="97"/>
      <c r="D812" s="98"/>
      <c r="E812" s="95"/>
      <c r="F812" s="99"/>
      <c r="G812" s="100"/>
      <c r="H812" s="101"/>
      <c r="I812" s="101"/>
      <c r="J812" s="102"/>
      <c r="K812" s="102"/>
      <c r="L812" s="102"/>
      <c r="M812" s="102"/>
      <c r="N812" s="95"/>
      <c r="O812" s="43"/>
    </row>
    <row r="813" ht="14.25" customHeight="1">
      <c r="A813" s="95"/>
      <c r="B813" s="96"/>
      <c r="C813" s="97"/>
      <c r="D813" s="98"/>
      <c r="E813" s="95"/>
      <c r="F813" s="99"/>
      <c r="G813" s="100"/>
      <c r="H813" s="101"/>
      <c r="I813" s="101"/>
      <c r="J813" s="102"/>
      <c r="K813" s="102"/>
      <c r="L813" s="102"/>
      <c r="M813" s="102"/>
      <c r="N813" s="95"/>
      <c r="O813" s="43"/>
    </row>
    <row r="814" ht="14.25" customHeight="1">
      <c r="A814" s="95"/>
      <c r="B814" s="96"/>
      <c r="C814" s="97"/>
      <c r="D814" s="98"/>
      <c r="E814" s="95"/>
      <c r="F814" s="99"/>
      <c r="G814" s="100"/>
      <c r="H814" s="101"/>
      <c r="I814" s="101"/>
      <c r="J814" s="102"/>
      <c r="K814" s="102"/>
      <c r="L814" s="102"/>
      <c r="M814" s="102"/>
      <c r="N814" s="95"/>
      <c r="O814" s="43"/>
    </row>
    <row r="815" ht="14.25" customHeight="1">
      <c r="A815" s="95"/>
      <c r="B815" s="96"/>
      <c r="C815" s="97"/>
      <c r="D815" s="98"/>
      <c r="E815" s="95"/>
      <c r="F815" s="99"/>
      <c r="G815" s="100"/>
      <c r="H815" s="101"/>
      <c r="I815" s="101"/>
      <c r="J815" s="102"/>
      <c r="K815" s="102"/>
      <c r="L815" s="102"/>
      <c r="M815" s="102"/>
      <c r="N815" s="95"/>
      <c r="O815" s="43"/>
    </row>
    <row r="816" ht="14.25" customHeight="1">
      <c r="A816" s="95"/>
      <c r="B816" s="96"/>
      <c r="C816" s="97"/>
      <c r="D816" s="98"/>
      <c r="E816" s="95"/>
      <c r="F816" s="99"/>
      <c r="G816" s="100"/>
      <c r="H816" s="101"/>
      <c r="I816" s="101"/>
      <c r="J816" s="102"/>
      <c r="K816" s="102"/>
      <c r="L816" s="102"/>
      <c r="M816" s="102"/>
      <c r="N816" s="95"/>
      <c r="O816" s="43"/>
    </row>
    <row r="817" ht="14.25" customHeight="1">
      <c r="A817" s="95"/>
      <c r="B817" s="96"/>
      <c r="C817" s="97"/>
      <c r="D817" s="98"/>
      <c r="E817" s="95"/>
      <c r="F817" s="99"/>
      <c r="G817" s="100"/>
      <c r="H817" s="101"/>
      <c r="I817" s="101"/>
      <c r="J817" s="102"/>
      <c r="K817" s="102"/>
      <c r="L817" s="102"/>
      <c r="M817" s="102"/>
      <c r="N817" s="95"/>
      <c r="O817" s="43"/>
    </row>
    <row r="818" ht="14.25" customHeight="1">
      <c r="A818" s="95"/>
      <c r="B818" s="96"/>
      <c r="C818" s="97"/>
      <c r="D818" s="98"/>
      <c r="E818" s="95"/>
      <c r="F818" s="99"/>
      <c r="G818" s="100"/>
      <c r="H818" s="101"/>
      <c r="I818" s="101"/>
      <c r="J818" s="102"/>
      <c r="K818" s="102"/>
      <c r="L818" s="102"/>
      <c r="M818" s="102"/>
      <c r="N818" s="95"/>
      <c r="O818" s="43"/>
    </row>
    <row r="819" ht="14.25" customHeight="1">
      <c r="A819" s="95"/>
      <c r="B819" s="96"/>
      <c r="C819" s="97"/>
      <c r="D819" s="98"/>
      <c r="E819" s="95"/>
      <c r="F819" s="99"/>
      <c r="G819" s="100"/>
      <c r="H819" s="101"/>
      <c r="I819" s="101"/>
      <c r="J819" s="102"/>
      <c r="K819" s="102"/>
      <c r="L819" s="102"/>
      <c r="M819" s="102"/>
      <c r="N819" s="95"/>
      <c r="O819" s="43"/>
    </row>
    <row r="820" ht="14.25" customHeight="1">
      <c r="A820" s="95"/>
      <c r="B820" s="96"/>
      <c r="C820" s="97"/>
      <c r="D820" s="98"/>
      <c r="E820" s="95"/>
      <c r="F820" s="99"/>
      <c r="G820" s="100"/>
      <c r="H820" s="101"/>
      <c r="I820" s="101"/>
      <c r="J820" s="102"/>
      <c r="K820" s="102"/>
      <c r="L820" s="102"/>
      <c r="M820" s="102"/>
      <c r="N820" s="95"/>
      <c r="O820" s="43"/>
    </row>
    <row r="821" ht="14.25" customHeight="1">
      <c r="A821" s="95"/>
      <c r="B821" s="96"/>
      <c r="C821" s="97"/>
      <c r="D821" s="98"/>
      <c r="E821" s="95"/>
      <c r="F821" s="99"/>
      <c r="G821" s="100"/>
      <c r="H821" s="101"/>
      <c r="I821" s="101"/>
      <c r="J821" s="102"/>
      <c r="K821" s="102"/>
      <c r="L821" s="102"/>
      <c r="M821" s="102"/>
      <c r="N821" s="95"/>
      <c r="O821" s="43"/>
    </row>
    <row r="822" ht="14.25" customHeight="1">
      <c r="A822" s="95"/>
      <c r="B822" s="96"/>
      <c r="C822" s="97"/>
      <c r="D822" s="98"/>
      <c r="E822" s="95"/>
      <c r="F822" s="99"/>
      <c r="G822" s="100"/>
      <c r="H822" s="101"/>
      <c r="I822" s="101"/>
      <c r="J822" s="102"/>
      <c r="K822" s="102"/>
      <c r="L822" s="102"/>
      <c r="M822" s="102"/>
      <c r="N822" s="95"/>
      <c r="O822" s="43"/>
    </row>
    <row r="823" ht="14.25" customHeight="1">
      <c r="A823" s="95"/>
      <c r="B823" s="96"/>
      <c r="C823" s="97"/>
      <c r="D823" s="98"/>
      <c r="E823" s="95"/>
      <c r="F823" s="99"/>
      <c r="G823" s="100"/>
      <c r="H823" s="101"/>
      <c r="I823" s="101"/>
      <c r="J823" s="102"/>
      <c r="K823" s="102"/>
      <c r="L823" s="102"/>
      <c r="M823" s="102"/>
      <c r="N823" s="95"/>
      <c r="O823" s="43"/>
    </row>
    <row r="824" ht="14.25" customHeight="1">
      <c r="A824" s="95"/>
      <c r="B824" s="96"/>
      <c r="C824" s="97"/>
      <c r="D824" s="98"/>
      <c r="E824" s="95"/>
      <c r="F824" s="99"/>
      <c r="G824" s="100"/>
      <c r="H824" s="101"/>
      <c r="I824" s="101"/>
      <c r="J824" s="102"/>
      <c r="K824" s="102"/>
      <c r="L824" s="102"/>
      <c r="M824" s="102"/>
      <c r="N824" s="95"/>
      <c r="O824" s="43"/>
    </row>
    <row r="825" ht="14.25" customHeight="1">
      <c r="A825" s="95"/>
      <c r="B825" s="96"/>
      <c r="C825" s="97"/>
      <c r="D825" s="98"/>
      <c r="E825" s="95"/>
      <c r="F825" s="99"/>
      <c r="G825" s="100"/>
      <c r="H825" s="101"/>
      <c r="I825" s="101"/>
      <c r="J825" s="102"/>
      <c r="K825" s="102"/>
      <c r="L825" s="102"/>
      <c r="M825" s="102"/>
      <c r="N825" s="95"/>
      <c r="O825" s="43"/>
    </row>
    <row r="826" ht="14.25" customHeight="1">
      <c r="A826" s="95"/>
      <c r="B826" s="96"/>
      <c r="C826" s="97"/>
      <c r="D826" s="98"/>
      <c r="E826" s="95"/>
      <c r="F826" s="99"/>
      <c r="G826" s="100"/>
      <c r="H826" s="101"/>
      <c r="I826" s="101"/>
      <c r="J826" s="102"/>
      <c r="K826" s="102"/>
      <c r="L826" s="102"/>
      <c r="M826" s="102"/>
      <c r="N826" s="95"/>
      <c r="O826" s="43"/>
    </row>
    <row r="827" ht="14.25" customHeight="1">
      <c r="A827" s="95"/>
      <c r="B827" s="96"/>
      <c r="C827" s="97"/>
      <c r="D827" s="98"/>
      <c r="E827" s="95"/>
      <c r="F827" s="99"/>
      <c r="G827" s="100"/>
      <c r="H827" s="101"/>
      <c r="I827" s="101"/>
      <c r="J827" s="102"/>
      <c r="K827" s="102"/>
      <c r="L827" s="102"/>
      <c r="M827" s="102"/>
      <c r="N827" s="95"/>
      <c r="O827" s="43"/>
    </row>
    <row r="828" ht="14.25" customHeight="1">
      <c r="A828" s="95"/>
      <c r="B828" s="96"/>
      <c r="C828" s="97"/>
      <c r="D828" s="98"/>
      <c r="E828" s="95"/>
      <c r="F828" s="99"/>
      <c r="G828" s="100"/>
      <c r="H828" s="101"/>
      <c r="I828" s="101"/>
      <c r="J828" s="102"/>
      <c r="K828" s="102"/>
      <c r="L828" s="102"/>
      <c r="M828" s="102"/>
      <c r="N828" s="95"/>
      <c r="O828" s="43"/>
    </row>
    <row r="829" ht="14.25" customHeight="1">
      <c r="A829" s="95"/>
      <c r="B829" s="96"/>
      <c r="C829" s="97"/>
      <c r="D829" s="98"/>
      <c r="E829" s="95"/>
      <c r="F829" s="99"/>
      <c r="G829" s="100"/>
      <c r="H829" s="101"/>
      <c r="I829" s="101"/>
      <c r="J829" s="102"/>
      <c r="K829" s="102"/>
      <c r="L829" s="102"/>
      <c r="M829" s="102"/>
      <c r="N829" s="95"/>
      <c r="O829" s="43"/>
    </row>
    <row r="830" ht="14.25" customHeight="1">
      <c r="A830" s="95"/>
      <c r="B830" s="96"/>
      <c r="C830" s="97"/>
      <c r="D830" s="98"/>
      <c r="E830" s="95"/>
      <c r="F830" s="99"/>
      <c r="G830" s="100"/>
      <c r="H830" s="101"/>
      <c r="I830" s="101"/>
      <c r="J830" s="102"/>
      <c r="K830" s="102"/>
      <c r="L830" s="102"/>
      <c r="M830" s="102"/>
      <c r="N830" s="95"/>
      <c r="O830" s="43"/>
    </row>
    <row r="831" ht="14.25" customHeight="1">
      <c r="A831" s="95"/>
      <c r="B831" s="96"/>
      <c r="C831" s="97"/>
      <c r="D831" s="98"/>
      <c r="E831" s="95"/>
      <c r="F831" s="99"/>
      <c r="G831" s="100"/>
      <c r="H831" s="101"/>
      <c r="I831" s="101"/>
      <c r="J831" s="102"/>
      <c r="K831" s="102"/>
      <c r="L831" s="102"/>
      <c r="M831" s="102"/>
      <c r="N831" s="95"/>
      <c r="O831" s="43"/>
    </row>
    <row r="832" ht="14.25" customHeight="1">
      <c r="A832" s="95"/>
      <c r="B832" s="96"/>
      <c r="C832" s="97"/>
      <c r="D832" s="98"/>
      <c r="E832" s="95"/>
      <c r="F832" s="99"/>
      <c r="G832" s="100"/>
      <c r="H832" s="101"/>
      <c r="I832" s="101"/>
      <c r="J832" s="102"/>
      <c r="K832" s="102"/>
      <c r="L832" s="102"/>
      <c r="M832" s="102"/>
      <c r="N832" s="95"/>
      <c r="O832" s="43"/>
    </row>
    <row r="833" ht="14.25" customHeight="1">
      <c r="A833" s="95"/>
      <c r="B833" s="96"/>
      <c r="C833" s="97"/>
      <c r="D833" s="98"/>
      <c r="E833" s="95"/>
      <c r="F833" s="99"/>
      <c r="G833" s="100"/>
      <c r="H833" s="101"/>
      <c r="I833" s="101"/>
      <c r="J833" s="102"/>
      <c r="K833" s="102"/>
      <c r="L833" s="102"/>
      <c r="M833" s="102"/>
      <c r="N833" s="95"/>
      <c r="O833" s="43"/>
    </row>
    <row r="834" ht="14.25" customHeight="1">
      <c r="A834" s="95"/>
      <c r="B834" s="96"/>
      <c r="C834" s="97"/>
      <c r="D834" s="98"/>
      <c r="E834" s="95"/>
      <c r="F834" s="99"/>
      <c r="G834" s="100"/>
      <c r="H834" s="101"/>
      <c r="I834" s="101"/>
      <c r="J834" s="102"/>
      <c r="K834" s="102"/>
      <c r="L834" s="102"/>
      <c r="M834" s="102"/>
      <c r="N834" s="95"/>
      <c r="O834" s="43"/>
    </row>
    <row r="835" ht="14.25" customHeight="1">
      <c r="A835" s="95"/>
      <c r="B835" s="96"/>
      <c r="C835" s="97"/>
      <c r="D835" s="98"/>
      <c r="E835" s="95"/>
      <c r="F835" s="99"/>
      <c r="G835" s="100"/>
      <c r="H835" s="101"/>
      <c r="I835" s="101"/>
      <c r="J835" s="102"/>
      <c r="K835" s="102"/>
      <c r="L835" s="102"/>
      <c r="M835" s="102"/>
      <c r="N835" s="95"/>
      <c r="O835" s="43"/>
    </row>
    <row r="836" ht="14.25" customHeight="1">
      <c r="A836" s="95"/>
      <c r="B836" s="96"/>
      <c r="C836" s="97"/>
      <c r="D836" s="98"/>
      <c r="E836" s="95"/>
      <c r="F836" s="99"/>
      <c r="G836" s="100"/>
      <c r="H836" s="101"/>
      <c r="I836" s="101"/>
      <c r="J836" s="102"/>
      <c r="K836" s="102"/>
      <c r="L836" s="102"/>
      <c r="M836" s="102"/>
      <c r="N836" s="95"/>
      <c r="O836" s="43"/>
    </row>
    <row r="837" ht="14.25" customHeight="1">
      <c r="A837" s="95"/>
      <c r="B837" s="96"/>
      <c r="C837" s="97"/>
      <c r="D837" s="98"/>
      <c r="E837" s="95"/>
      <c r="F837" s="99"/>
      <c r="G837" s="100"/>
      <c r="H837" s="101"/>
      <c r="I837" s="101"/>
      <c r="J837" s="102"/>
      <c r="K837" s="102"/>
      <c r="L837" s="102"/>
      <c r="M837" s="102"/>
      <c r="N837" s="95"/>
      <c r="O837" s="43"/>
    </row>
    <row r="838" ht="14.25" customHeight="1">
      <c r="A838" s="95"/>
      <c r="B838" s="96"/>
      <c r="C838" s="97"/>
      <c r="D838" s="98"/>
      <c r="E838" s="95"/>
      <c r="F838" s="99"/>
      <c r="G838" s="100"/>
      <c r="H838" s="101"/>
      <c r="I838" s="101"/>
      <c r="J838" s="102"/>
      <c r="K838" s="102"/>
      <c r="L838" s="102"/>
      <c r="M838" s="102"/>
      <c r="N838" s="95"/>
      <c r="O838" s="43"/>
    </row>
    <row r="839" ht="14.25" customHeight="1">
      <c r="A839" s="95"/>
      <c r="B839" s="96"/>
      <c r="C839" s="97"/>
      <c r="D839" s="98"/>
      <c r="E839" s="95"/>
      <c r="F839" s="99"/>
      <c r="G839" s="100"/>
      <c r="H839" s="101"/>
      <c r="I839" s="101"/>
      <c r="J839" s="102"/>
      <c r="K839" s="102"/>
      <c r="L839" s="102"/>
      <c r="M839" s="102"/>
      <c r="N839" s="95"/>
      <c r="O839" s="43"/>
    </row>
    <row r="840" ht="14.25" customHeight="1">
      <c r="A840" s="95"/>
      <c r="B840" s="96"/>
      <c r="C840" s="97"/>
      <c r="D840" s="98"/>
      <c r="E840" s="95"/>
      <c r="F840" s="99"/>
      <c r="G840" s="100"/>
      <c r="H840" s="101"/>
      <c r="I840" s="101"/>
      <c r="J840" s="102"/>
      <c r="K840" s="102"/>
      <c r="L840" s="102"/>
      <c r="M840" s="102"/>
      <c r="N840" s="95"/>
      <c r="O840" s="43"/>
    </row>
    <row r="841" ht="14.25" customHeight="1">
      <c r="A841" s="95"/>
      <c r="B841" s="96"/>
      <c r="C841" s="97"/>
      <c r="D841" s="98"/>
      <c r="E841" s="95"/>
      <c r="F841" s="99"/>
      <c r="G841" s="100"/>
      <c r="H841" s="101"/>
      <c r="I841" s="101"/>
      <c r="J841" s="102"/>
      <c r="K841" s="102"/>
      <c r="L841" s="102"/>
      <c r="M841" s="102"/>
      <c r="N841" s="95"/>
      <c r="O841" s="43"/>
    </row>
    <row r="842" ht="14.25" customHeight="1">
      <c r="A842" s="95"/>
      <c r="B842" s="96"/>
      <c r="C842" s="97"/>
      <c r="D842" s="98"/>
      <c r="E842" s="95"/>
      <c r="F842" s="99"/>
      <c r="G842" s="100"/>
      <c r="H842" s="101"/>
      <c r="I842" s="101"/>
      <c r="J842" s="102"/>
      <c r="K842" s="102"/>
      <c r="L842" s="102"/>
      <c r="M842" s="102"/>
      <c r="N842" s="95"/>
      <c r="O842" s="43"/>
    </row>
    <row r="843" ht="14.25" customHeight="1">
      <c r="A843" s="95"/>
      <c r="B843" s="96"/>
      <c r="C843" s="97"/>
      <c r="D843" s="98"/>
      <c r="E843" s="95"/>
      <c r="F843" s="99"/>
      <c r="G843" s="100"/>
      <c r="H843" s="101"/>
      <c r="I843" s="101"/>
      <c r="J843" s="102"/>
      <c r="K843" s="102"/>
      <c r="L843" s="102"/>
      <c r="M843" s="102"/>
      <c r="N843" s="95"/>
      <c r="O843" s="43"/>
    </row>
    <row r="844" ht="14.25" customHeight="1">
      <c r="A844" s="95"/>
      <c r="B844" s="96"/>
      <c r="C844" s="97"/>
      <c r="D844" s="98"/>
      <c r="E844" s="95"/>
      <c r="F844" s="99"/>
      <c r="G844" s="100"/>
      <c r="H844" s="101"/>
      <c r="I844" s="101"/>
      <c r="J844" s="102"/>
      <c r="K844" s="102"/>
      <c r="L844" s="102"/>
      <c r="M844" s="102"/>
      <c r="N844" s="95"/>
      <c r="O844" s="43"/>
    </row>
    <row r="845" ht="14.25" customHeight="1">
      <c r="A845" s="95"/>
      <c r="B845" s="96"/>
      <c r="C845" s="97"/>
      <c r="D845" s="98"/>
      <c r="E845" s="95"/>
      <c r="F845" s="99"/>
      <c r="G845" s="100"/>
      <c r="H845" s="101"/>
      <c r="I845" s="101"/>
      <c r="J845" s="102"/>
      <c r="K845" s="102"/>
      <c r="L845" s="102"/>
      <c r="M845" s="102"/>
      <c r="N845" s="95"/>
      <c r="O845" s="43"/>
    </row>
    <row r="846" ht="14.25" customHeight="1">
      <c r="A846" s="95"/>
      <c r="B846" s="96"/>
      <c r="C846" s="97"/>
      <c r="D846" s="98"/>
      <c r="E846" s="95"/>
      <c r="F846" s="99"/>
      <c r="G846" s="100"/>
      <c r="H846" s="101"/>
      <c r="I846" s="101"/>
      <c r="J846" s="102"/>
      <c r="K846" s="102"/>
      <c r="L846" s="102"/>
      <c r="M846" s="102"/>
      <c r="N846" s="95"/>
      <c r="O846" s="43"/>
    </row>
    <row r="847" ht="14.25" customHeight="1">
      <c r="A847" s="95"/>
      <c r="B847" s="96"/>
      <c r="C847" s="97"/>
      <c r="D847" s="98"/>
      <c r="E847" s="95"/>
      <c r="F847" s="99"/>
      <c r="G847" s="100"/>
      <c r="H847" s="101"/>
      <c r="I847" s="101"/>
      <c r="J847" s="102"/>
      <c r="K847" s="102"/>
      <c r="L847" s="102"/>
      <c r="M847" s="102"/>
      <c r="N847" s="95"/>
      <c r="O847" s="43"/>
    </row>
    <row r="848" ht="14.25" customHeight="1">
      <c r="A848" s="95"/>
      <c r="B848" s="96"/>
      <c r="C848" s="97"/>
      <c r="D848" s="98"/>
      <c r="E848" s="95"/>
      <c r="F848" s="99"/>
      <c r="G848" s="100"/>
      <c r="H848" s="101"/>
      <c r="I848" s="101"/>
      <c r="J848" s="102"/>
      <c r="K848" s="102"/>
      <c r="L848" s="102"/>
      <c r="M848" s="102"/>
      <c r="N848" s="95"/>
      <c r="O848" s="43"/>
    </row>
    <row r="849" ht="14.25" customHeight="1">
      <c r="A849" s="95"/>
      <c r="B849" s="96"/>
      <c r="C849" s="97"/>
      <c r="D849" s="98"/>
      <c r="E849" s="95"/>
      <c r="F849" s="99"/>
      <c r="G849" s="100"/>
      <c r="H849" s="101"/>
      <c r="I849" s="101"/>
      <c r="J849" s="102"/>
      <c r="K849" s="102"/>
      <c r="L849" s="102"/>
      <c r="M849" s="102"/>
      <c r="N849" s="95"/>
      <c r="O849" s="43"/>
    </row>
    <row r="850" ht="14.25" customHeight="1">
      <c r="A850" s="95"/>
      <c r="B850" s="96"/>
      <c r="C850" s="97"/>
      <c r="D850" s="98"/>
      <c r="E850" s="95"/>
      <c r="F850" s="99"/>
      <c r="G850" s="100"/>
      <c r="H850" s="101"/>
      <c r="I850" s="101"/>
      <c r="J850" s="102"/>
      <c r="K850" s="102"/>
      <c r="L850" s="102"/>
      <c r="M850" s="102"/>
      <c r="N850" s="95"/>
      <c r="O850" s="43"/>
    </row>
    <row r="851" ht="14.25" customHeight="1">
      <c r="A851" s="95"/>
      <c r="B851" s="96"/>
      <c r="C851" s="97"/>
      <c r="D851" s="98"/>
      <c r="E851" s="95"/>
      <c r="F851" s="99"/>
      <c r="G851" s="100"/>
      <c r="H851" s="101"/>
      <c r="I851" s="101"/>
      <c r="J851" s="102"/>
      <c r="K851" s="102"/>
      <c r="L851" s="102"/>
      <c r="M851" s="102"/>
      <c r="N851" s="95"/>
      <c r="O851" s="43"/>
    </row>
    <row r="852" ht="14.25" customHeight="1">
      <c r="A852" s="95"/>
      <c r="B852" s="96"/>
      <c r="C852" s="97"/>
      <c r="D852" s="98"/>
      <c r="E852" s="95"/>
      <c r="F852" s="99"/>
      <c r="G852" s="100"/>
      <c r="H852" s="101"/>
      <c r="I852" s="101"/>
      <c r="J852" s="102"/>
      <c r="K852" s="102"/>
      <c r="L852" s="102"/>
      <c r="M852" s="102"/>
      <c r="N852" s="95"/>
      <c r="O852" s="43"/>
    </row>
    <row r="853" ht="14.25" customHeight="1">
      <c r="A853" s="95"/>
      <c r="B853" s="96"/>
      <c r="C853" s="97"/>
      <c r="D853" s="98"/>
      <c r="E853" s="95"/>
      <c r="F853" s="99"/>
      <c r="G853" s="100"/>
      <c r="H853" s="101"/>
      <c r="I853" s="101"/>
      <c r="J853" s="102"/>
      <c r="K853" s="102"/>
      <c r="L853" s="102"/>
      <c r="M853" s="102"/>
      <c r="N853" s="95"/>
      <c r="O853" s="43"/>
    </row>
    <row r="854" ht="14.25" customHeight="1">
      <c r="A854" s="95"/>
      <c r="B854" s="96"/>
      <c r="C854" s="97"/>
      <c r="D854" s="98"/>
      <c r="E854" s="95"/>
      <c r="F854" s="99"/>
      <c r="G854" s="100"/>
      <c r="H854" s="101"/>
      <c r="I854" s="101"/>
      <c r="J854" s="102"/>
      <c r="K854" s="102"/>
      <c r="L854" s="102"/>
      <c r="M854" s="102"/>
      <c r="N854" s="95"/>
      <c r="O854" s="43"/>
    </row>
    <row r="855" ht="14.25" customHeight="1">
      <c r="A855" s="95"/>
      <c r="B855" s="96"/>
      <c r="C855" s="97"/>
      <c r="D855" s="98"/>
      <c r="E855" s="95"/>
      <c r="F855" s="99"/>
      <c r="G855" s="100"/>
      <c r="H855" s="101"/>
      <c r="I855" s="101"/>
      <c r="J855" s="102"/>
      <c r="K855" s="102"/>
      <c r="L855" s="102"/>
      <c r="M855" s="102"/>
      <c r="N855" s="95"/>
      <c r="O855" s="43"/>
    </row>
    <row r="856" ht="14.25" customHeight="1">
      <c r="A856" s="95"/>
      <c r="B856" s="96"/>
      <c r="C856" s="97"/>
      <c r="D856" s="98"/>
      <c r="E856" s="95"/>
      <c r="F856" s="99"/>
      <c r="G856" s="100"/>
      <c r="H856" s="101"/>
      <c r="I856" s="101"/>
      <c r="J856" s="102"/>
      <c r="K856" s="102"/>
      <c r="L856" s="102"/>
      <c r="M856" s="102"/>
      <c r="N856" s="95"/>
      <c r="O856" s="43"/>
    </row>
    <row r="857" ht="14.25" customHeight="1">
      <c r="A857" s="95"/>
      <c r="B857" s="96"/>
      <c r="C857" s="97"/>
      <c r="D857" s="98"/>
      <c r="E857" s="95"/>
      <c r="F857" s="99"/>
      <c r="G857" s="100"/>
      <c r="H857" s="101"/>
      <c r="I857" s="101"/>
      <c r="J857" s="102"/>
      <c r="K857" s="102"/>
      <c r="L857" s="102"/>
      <c r="M857" s="102"/>
      <c r="N857" s="95"/>
      <c r="O857" s="43"/>
    </row>
    <row r="858" ht="14.25" customHeight="1">
      <c r="A858" s="95"/>
      <c r="B858" s="96"/>
      <c r="C858" s="97"/>
      <c r="D858" s="98"/>
      <c r="E858" s="95"/>
      <c r="F858" s="99"/>
      <c r="G858" s="100"/>
      <c r="H858" s="101"/>
      <c r="I858" s="101"/>
      <c r="J858" s="102"/>
      <c r="K858" s="102"/>
      <c r="L858" s="102"/>
      <c r="M858" s="102"/>
      <c r="N858" s="95"/>
      <c r="O858" s="43"/>
    </row>
    <row r="859" ht="14.25" customHeight="1">
      <c r="A859" s="95"/>
      <c r="B859" s="96"/>
      <c r="C859" s="97"/>
      <c r="D859" s="98"/>
      <c r="E859" s="95"/>
      <c r="F859" s="99"/>
      <c r="G859" s="100"/>
      <c r="H859" s="101"/>
      <c r="I859" s="101"/>
      <c r="J859" s="102"/>
      <c r="K859" s="102"/>
      <c r="L859" s="102"/>
      <c r="M859" s="102"/>
      <c r="N859" s="95"/>
      <c r="O859" s="43"/>
    </row>
    <row r="860" ht="14.25" customHeight="1">
      <c r="A860" s="95"/>
      <c r="B860" s="96"/>
      <c r="C860" s="97"/>
      <c r="D860" s="98"/>
      <c r="E860" s="95"/>
      <c r="F860" s="99"/>
      <c r="G860" s="100"/>
      <c r="H860" s="101"/>
      <c r="I860" s="101"/>
      <c r="J860" s="102"/>
      <c r="K860" s="102"/>
      <c r="L860" s="102"/>
      <c r="M860" s="102"/>
      <c r="N860" s="95"/>
      <c r="O860" s="43"/>
    </row>
    <row r="861" ht="14.25" customHeight="1">
      <c r="A861" s="95"/>
      <c r="B861" s="96"/>
      <c r="C861" s="97"/>
      <c r="D861" s="98"/>
      <c r="E861" s="95"/>
      <c r="F861" s="99"/>
      <c r="G861" s="100"/>
      <c r="H861" s="101"/>
      <c r="I861" s="101"/>
      <c r="J861" s="102"/>
      <c r="K861" s="102"/>
      <c r="L861" s="102"/>
      <c r="M861" s="102"/>
      <c r="N861" s="95"/>
      <c r="O861" s="43"/>
    </row>
    <row r="862" ht="14.25" customHeight="1">
      <c r="A862" s="95"/>
      <c r="B862" s="96"/>
      <c r="C862" s="97"/>
      <c r="D862" s="98"/>
      <c r="E862" s="95"/>
      <c r="F862" s="99"/>
      <c r="G862" s="100"/>
      <c r="H862" s="101"/>
      <c r="I862" s="101"/>
      <c r="J862" s="102"/>
      <c r="K862" s="102"/>
      <c r="L862" s="102"/>
      <c r="M862" s="102"/>
      <c r="N862" s="95"/>
      <c r="O862" s="43"/>
    </row>
    <row r="863" ht="14.25" customHeight="1">
      <c r="A863" s="95"/>
      <c r="B863" s="96"/>
      <c r="C863" s="97"/>
      <c r="D863" s="98"/>
      <c r="E863" s="95"/>
      <c r="F863" s="99"/>
      <c r="G863" s="100"/>
      <c r="H863" s="101"/>
      <c r="I863" s="101"/>
      <c r="J863" s="102"/>
      <c r="K863" s="102"/>
      <c r="L863" s="102"/>
      <c r="M863" s="102"/>
      <c r="N863" s="95"/>
      <c r="O863" s="43"/>
    </row>
    <row r="864" ht="14.25" customHeight="1">
      <c r="A864" s="95"/>
      <c r="B864" s="96"/>
      <c r="C864" s="97"/>
      <c r="D864" s="98"/>
      <c r="E864" s="95"/>
      <c r="F864" s="99"/>
      <c r="G864" s="100"/>
      <c r="H864" s="101"/>
      <c r="I864" s="101"/>
      <c r="J864" s="102"/>
      <c r="K864" s="102"/>
      <c r="L864" s="102"/>
      <c r="M864" s="102"/>
      <c r="N864" s="95"/>
      <c r="O864" s="43"/>
    </row>
    <row r="865" ht="14.25" customHeight="1">
      <c r="A865" s="95"/>
      <c r="B865" s="96"/>
      <c r="C865" s="97"/>
      <c r="D865" s="98"/>
      <c r="E865" s="95"/>
      <c r="F865" s="99"/>
      <c r="G865" s="100"/>
      <c r="H865" s="101"/>
      <c r="I865" s="101"/>
      <c r="J865" s="102"/>
      <c r="K865" s="102"/>
      <c r="L865" s="102"/>
      <c r="M865" s="102"/>
      <c r="N865" s="95"/>
      <c r="O865" s="43"/>
    </row>
    <row r="866" ht="14.25" customHeight="1">
      <c r="A866" s="95"/>
      <c r="B866" s="96"/>
      <c r="C866" s="97"/>
      <c r="D866" s="98"/>
      <c r="E866" s="95"/>
      <c r="F866" s="99"/>
      <c r="G866" s="100"/>
      <c r="H866" s="101"/>
      <c r="I866" s="101"/>
      <c r="J866" s="102"/>
      <c r="K866" s="102"/>
      <c r="L866" s="102"/>
      <c r="M866" s="102"/>
      <c r="N866" s="95"/>
      <c r="O866" s="43"/>
    </row>
    <row r="867" ht="14.25" customHeight="1">
      <c r="A867" s="95"/>
      <c r="B867" s="96"/>
      <c r="C867" s="97"/>
      <c r="D867" s="98"/>
      <c r="E867" s="95"/>
      <c r="F867" s="99"/>
      <c r="G867" s="100"/>
      <c r="H867" s="101"/>
      <c r="I867" s="101"/>
      <c r="J867" s="102"/>
      <c r="K867" s="102"/>
      <c r="L867" s="102"/>
      <c r="M867" s="102"/>
      <c r="N867" s="95"/>
      <c r="O867" s="43"/>
    </row>
    <row r="868" ht="14.25" customHeight="1">
      <c r="A868" s="95"/>
      <c r="B868" s="96"/>
      <c r="C868" s="97"/>
      <c r="D868" s="98"/>
      <c r="E868" s="95"/>
      <c r="F868" s="99"/>
      <c r="G868" s="100"/>
      <c r="H868" s="101"/>
      <c r="I868" s="101"/>
      <c r="J868" s="102"/>
      <c r="K868" s="102"/>
      <c r="L868" s="102"/>
      <c r="M868" s="102"/>
      <c r="N868" s="95"/>
      <c r="O868" s="43"/>
    </row>
    <row r="869" ht="14.25" customHeight="1">
      <c r="A869" s="95"/>
      <c r="B869" s="96"/>
      <c r="C869" s="97"/>
      <c r="D869" s="98"/>
      <c r="E869" s="95"/>
      <c r="F869" s="99"/>
      <c r="G869" s="100"/>
      <c r="H869" s="101"/>
      <c r="I869" s="101"/>
      <c r="J869" s="102"/>
      <c r="K869" s="102"/>
      <c r="L869" s="102"/>
      <c r="M869" s="102"/>
      <c r="N869" s="95"/>
      <c r="O869" s="43"/>
    </row>
    <row r="870" ht="14.25" customHeight="1">
      <c r="A870" s="95"/>
      <c r="B870" s="96"/>
      <c r="C870" s="97"/>
      <c r="D870" s="98"/>
      <c r="E870" s="95"/>
      <c r="F870" s="99"/>
      <c r="G870" s="100"/>
      <c r="H870" s="101"/>
      <c r="I870" s="101"/>
      <c r="J870" s="102"/>
      <c r="K870" s="102"/>
      <c r="L870" s="102"/>
      <c r="M870" s="102"/>
      <c r="N870" s="95"/>
      <c r="O870" s="43"/>
    </row>
    <row r="871" ht="14.25" customHeight="1">
      <c r="A871" s="95"/>
      <c r="B871" s="96"/>
      <c r="C871" s="97"/>
      <c r="D871" s="98"/>
      <c r="E871" s="95"/>
      <c r="F871" s="99"/>
      <c r="G871" s="100"/>
      <c r="H871" s="101"/>
      <c r="I871" s="101"/>
      <c r="J871" s="102"/>
      <c r="K871" s="102"/>
      <c r="L871" s="102"/>
      <c r="M871" s="102"/>
      <c r="N871" s="95"/>
      <c r="O871" s="43"/>
    </row>
    <row r="872" ht="14.25" customHeight="1">
      <c r="A872" s="95"/>
      <c r="B872" s="96"/>
      <c r="C872" s="97"/>
      <c r="D872" s="98"/>
      <c r="E872" s="95"/>
      <c r="F872" s="99"/>
      <c r="G872" s="100"/>
      <c r="H872" s="101"/>
      <c r="I872" s="101"/>
      <c r="J872" s="102"/>
      <c r="K872" s="102"/>
      <c r="L872" s="102"/>
      <c r="M872" s="102"/>
      <c r="N872" s="95"/>
      <c r="O872" s="43"/>
    </row>
    <row r="873" ht="14.25" customHeight="1">
      <c r="A873" s="95"/>
      <c r="B873" s="96"/>
      <c r="C873" s="97"/>
      <c r="D873" s="98"/>
      <c r="E873" s="95"/>
      <c r="F873" s="99"/>
      <c r="G873" s="100"/>
      <c r="H873" s="101"/>
      <c r="I873" s="101"/>
      <c r="J873" s="102"/>
      <c r="K873" s="102"/>
      <c r="L873" s="102"/>
      <c r="M873" s="102"/>
      <c r="N873" s="95"/>
      <c r="O873" s="43"/>
    </row>
    <row r="874" ht="14.25" customHeight="1">
      <c r="A874" s="95"/>
      <c r="B874" s="96"/>
      <c r="C874" s="97"/>
      <c r="D874" s="98"/>
      <c r="E874" s="95"/>
      <c r="F874" s="99"/>
      <c r="G874" s="100"/>
      <c r="H874" s="101"/>
      <c r="I874" s="101"/>
      <c r="J874" s="102"/>
      <c r="K874" s="102"/>
      <c r="L874" s="102"/>
      <c r="M874" s="102"/>
      <c r="N874" s="95"/>
      <c r="O874" s="43"/>
    </row>
    <row r="875" ht="14.25" customHeight="1">
      <c r="A875" s="95"/>
      <c r="B875" s="96"/>
      <c r="C875" s="97"/>
      <c r="D875" s="98"/>
      <c r="E875" s="95"/>
      <c r="F875" s="99"/>
      <c r="G875" s="100"/>
      <c r="H875" s="101"/>
      <c r="I875" s="101"/>
      <c r="J875" s="102"/>
      <c r="K875" s="102"/>
      <c r="L875" s="102"/>
      <c r="M875" s="102"/>
      <c r="N875" s="95"/>
      <c r="O875" s="43"/>
    </row>
    <row r="876" ht="14.25" customHeight="1">
      <c r="A876" s="95"/>
      <c r="B876" s="96"/>
      <c r="C876" s="97"/>
      <c r="D876" s="98"/>
      <c r="E876" s="95"/>
      <c r="F876" s="99"/>
      <c r="G876" s="100"/>
      <c r="H876" s="101"/>
      <c r="I876" s="101"/>
      <c r="J876" s="102"/>
      <c r="K876" s="102"/>
      <c r="L876" s="102"/>
      <c r="M876" s="102"/>
      <c r="N876" s="95"/>
      <c r="O876" s="43"/>
    </row>
    <row r="877" ht="14.25" customHeight="1">
      <c r="A877" s="95"/>
      <c r="B877" s="96"/>
      <c r="C877" s="97"/>
      <c r="D877" s="98"/>
      <c r="E877" s="95"/>
      <c r="F877" s="99"/>
      <c r="G877" s="100"/>
      <c r="H877" s="101"/>
      <c r="I877" s="101"/>
      <c r="J877" s="102"/>
      <c r="K877" s="102"/>
      <c r="L877" s="102"/>
      <c r="M877" s="102"/>
      <c r="N877" s="95"/>
      <c r="O877" s="43"/>
    </row>
    <row r="878" ht="14.25" customHeight="1">
      <c r="A878" s="95"/>
      <c r="B878" s="96"/>
      <c r="C878" s="97"/>
      <c r="D878" s="98"/>
      <c r="E878" s="95"/>
      <c r="F878" s="99"/>
      <c r="G878" s="100"/>
      <c r="H878" s="101"/>
      <c r="I878" s="101"/>
      <c r="J878" s="102"/>
      <c r="K878" s="102"/>
      <c r="L878" s="102"/>
      <c r="M878" s="102"/>
      <c r="N878" s="95"/>
      <c r="O878" s="43"/>
    </row>
    <row r="879" ht="14.25" customHeight="1">
      <c r="A879" s="95"/>
      <c r="B879" s="96"/>
      <c r="C879" s="97"/>
      <c r="D879" s="98"/>
      <c r="E879" s="95"/>
      <c r="F879" s="99"/>
      <c r="G879" s="100"/>
      <c r="H879" s="101"/>
      <c r="I879" s="101"/>
      <c r="J879" s="102"/>
      <c r="K879" s="102"/>
      <c r="L879" s="102"/>
      <c r="M879" s="102"/>
      <c r="N879" s="95"/>
      <c r="O879" s="43"/>
    </row>
    <row r="880" ht="14.25" customHeight="1">
      <c r="A880" s="95"/>
      <c r="B880" s="96"/>
      <c r="C880" s="97"/>
      <c r="D880" s="98"/>
      <c r="E880" s="95"/>
      <c r="F880" s="99"/>
      <c r="G880" s="100"/>
      <c r="H880" s="101"/>
      <c r="I880" s="101"/>
      <c r="J880" s="102"/>
      <c r="K880" s="102"/>
      <c r="L880" s="102"/>
      <c r="M880" s="102"/>
      <c r="N880" s="95"/>
      <c r="O880" s="43"/>
    </row>
    <row r="881" ht="14.25" customHeight="1">
      <c r="A881" s="95"/>
      <c r="B881" s="96"/>
      <c r="C881" s="97"/>
      <c r="D881" s="98"/>
      <c r="E881" s="95"/>
      <c r="F881" s="99"/>
      <c r="G881" s="100"/>
      <c r="H881" s="101"/>
      <c r="I881" s="101"/>
      <c r="J881" s="102"/>
      <c r="K881" s="102"/>
      <c r="L881" s="102"/>
      <c r="M881" s="102"/>
      <c r="N881" s="95"/>
      <c r="O881" s="43"/>
    </row>
    <row r="882" ht="14.25" customHeight="1">
      <c r="A882" s="95"/>
      <c r="B882" s="96"/>
      <c r="C882" s="97"/>
      <c r="D882" s="98"/>
      <c r="E882" s="95"/>
      <c r="F882" s="99"/>
      <c r="G882" s="100"/>
      <c r="H882" s="101"/>
      <c r="I882" s="101"/>
      <c r="J882" s="102"/>
      <c r="K882" s="102"/>
      <c r="L882" s="102"/>
      <c r="M882" s="102"/>
      <c r="N882" s="95"/>
      <c r="O882" s="43"/>
    </row>
    <row r="883" ht="14.25" customHeight="1">
      <c r="A883" s="95"/>
      <c r="B883" s="96"/>
      <c r="C883" s="97"/>
      <c r="D883" s="98"/>
      <c r="E883" s="95"/>
      <c r="F883" s="99"/>
      <c r="G883" s="100"/>
      <c r="H883" s="101"/>
      <c r="I883" s="101"/>
      <c r="J883" s="102"/>
      <c r="K883" s="102"/>
      <c r="L883" s="102"/>
      <c r="M883" s="102"/>
      <c r="N883" s="95"/>
      <c r="O883" s="43"/>
    </row>
    <row r="884" ht="14.25" customHeight="1">
      <c r="A884" s="95"/>
      <c r="B884" s="96"/>
      <c r="C884" s="97"/>
      <c r="D884" s="98"/>
      <c r="E884" s="95"/>
      <c r="F884" s="99"/>
      <c r="G884" s="100"/>
      <c r="H884" s="101"/>
      <c r="I884" s="101"/>
      <c r="J884" s="102"/>
      <c r="K884" s="102"/>
      <c r="L884" s="102"/>
      <c r="M884" s="102"/>
      <c r="N884" s="95"/>
      <c r="O884" s="43"/>
    </row>
    <row r="885" ht="14.25" customHeight="1">
      <c r="A885" s="95"/>
      <c r="B885" s="96"/>
      <c r="C885" s="97"/>
      <c r="D885" s="98"/>
      <c r="E885" s="95"/>
      <c r="F885" s="99"/>
      <c r="G885" s="100"/>
      <c r="H885" s="101"/>
      <c r="I885" s="101"/>
      <c r="J885" s="102"/>
      <c r="K885" s="102"/>
      <c r="L885" s="102"/>
      <c r="M885" s="102"/>
      <c r="N885" s="95"/>
      <c r="O885" s="43"/>
    </row>
    <row r="886" ht="14.25" customHeight="1">
      <c r="A886" s="95"/>
      <c r="B886" s="96"/>
      <c r="C886" s="97"/>
      <c r="D886" s="98"/>
      <c r="E886" s="95"/>
      <c r="F886" s="99"/>
      <c r="G886" s="100"/>
      <c r="H886" s="101"/>
      <c r="I886" s="101"/>
      <c r="J886" s="102"/>
      <c r="K886" s="102"/>
      <c r="L886" s="102"/>
      <c r="M886" s="102"/>
      <c r="N886" s="95"/>
      <c r="O886" s="43"/>
    </row>
    <row r="887" ht="14.25" customHeight="1">
      <c r="A887" s="95"/>
      <c r="B887" s="96"/>
      <c r="C887" s="97"/>
      <c r="D887" s="98"/>
      <c r="E887" s="95"/>
      <c r="F887" s="99"/>
      <c r="G887" s="100"/>
      <c r="H887" s="101"/>
      <c r="I887" s="101"/>
      <c r="J887" s="102"/>
      <c r="K887" s="102"/>
      <c r="L887" s="102"/>
      <c r="M887" s="102"/>
      <c r="N887" s="95"/>
      <c r="O887" s="43"/>
    </row>
    <row r="888" ht="14.25" customHeight="1">
      <c r="A888" s="95"/>
      <c r="B888" s="96"/>
      <c r="C888" s="97"/>
      <c r="D888" s="98"/>
      <c r="E888" s="95"/>
      <c r="F888" s="99"/>
      <c r="G888" s="100"/>
      <c r="H888" s="101"/>
      <c r="I888" s="101"/>
      <c r="J888" s="102"/>
      <c r="K888" s="102"/>
      <c r="L888" s="102"/>
      <c r="M888" s="102"/>
      <c r="N888" s="95"/>
      <c r="O888" s="43"/>
    </row>
    <row r="889" ht="14.25" customHeight="1">
      <c r="A889" s="95"/>
      <c r="B889" s="96"/>
      <c r="C889" s="97"/>
      <c r="D889" s="98"/>
      <c r="E889" s="95"/>
      <c r="F889" s="99"/>
      <c r="G889" s="100"/>
      <c r="H889" s="101"/>
      <c r="I889" s="101"/>
      <c r="J889" s="102"/>
      <c r="K889" s="102"/>
      <c r="L889" s="102"/>
      <c r="M889" s="102"/>
      <c r="N889" s="95"/>
      <c r="O889" s="43"/>
    </row>
    <row r="890" ht="14.25" customHeight="1">
      <c r="A890" s="95"/>
      <c r="B890" s="96"/>
      <c r="C890" s="97"/>
      <c r="D890" s="98"/>
      <c r="E890" s="95"/>
      <c r="F890" s="99"/>
      <c r="G890" s="100"/>
      <c r="H890" s="101"/>
      <c r="I890" s="101"/>
      <c r="J890" s="102"/>
      <c r="K890" s="102"/>
      <c r="L890" s="102"/>
      <c r="M890" s="102"/>
      <c r="N890" s="95"/>
      <c r="O890" s="43"/>
    </row>
    <row r="891" ht="14.25" customHeight="1">
      <c r="A891" s="95"/>
      <c r="B891" s="96"/>
      <c r="C891" s="97"/>
      <c r="D891" s="98"/>
      <c r="E891" s="95"/>
      <c r="F891" s="99"/>
      <c r="G891" s="100"/>
      <c r="H891" s="101"/>
      <c r="I891" s="101"/>
      <c r="J891" s="102"/>
      <c r="K891" s="102"/>
      <c r="L891" s="102"/>
      <c r="M891" s="102"/>
      <c r="N891" s="95"/>
      <c r="O891" s="43"/>
    </row>
    <row r="892" ht="14.25" customHeight="1">
      <c r="A892" s="95"/>
      <c r="B892" s="96"/>
      <c r="C892" s="97"/>
      <c r="D892" s="98"/>
      <c r="E892" s="95"/>
      <c r="F892" s="99"/>
      <c r="G892" s="100"/>
      <c r="H892" s="101"/>
      <c r="I892" s="101"/>
      <c r="J892" s="102"/>
      <c r="K892" s="102"/>
      <c r="L892" s="102"/>
      <c r="M892" s="102"/>
      <c r="N892" s="95"/>
      <c r="O892" s="43"/>
    </row>
    <row r="893" ht="14.25" customHeight="1">
      <c r="A893" s="95"/>
      <c r="B893" s="96"/>
      <c r="C893" s="97"/>
      <c r="D893" s="98"/>
      <c r="E893" s="95"/>
      <c r="F893" s="99"/>
      <c r="G893" s="100"/>
      <c r="H893" s="101"/>
      <c r="I893" s="101"/>
      <c r="J893" s="102"/>
      <c r="K893" s="102"/>
      <c r="L893" s="102"/>
      <c r="M893" s="102"/>
      <c r="N893" s="95"/>
      <c r="O893" s="43"/>
    </row>
    <row r="894" ht="14.25" customHeight="1">
      <c r="A894" s="95"/>
      <c r="B894" s="96"/>
      <c r="C894" s="97"/>
      <c r="D894" s="98"/>
      <c r="E894" s="95"/>
      <c r="F894" s="99"/>
      <c r="G894" s="100"/>
      <c r="H894" s="101"/>
      <c r="I894" s="101"/>
      <c r="J894" s="102"/>
      <c r="K894" s="102"/>
      <c r="L894" s="102"/>
      <c r="M894" s="102"/>
      <c r="N894" s="95"/>
      <c r="O894" s="43"/>
    </row>
    <row r="895" ht="14.25" customHeight="1">
      <c r="A895" s="95"/>
      <c r="B895" s="96"/>
      <c r="C895" s="97"/>
      <c r="D895" s="98"/>
      <c r="E895" s="95"/>
      <c r="F895" s="99"/>
      <c r="G895" s="100"/>
      <c r="H895" s="101"/>
      <c r="I895" s="101"/>
      <c r="J895" s="102"/>
      <c r="K895" s="102"/>
      <c r="L895" s="102"/>
      <c r="M895" s="102"/>
      <c r="N895" s="95"/>
      <c r="O895" s="43"/>
    </row>
    <row r="896" ht="14.25" customHeight="1">
      <c r="A896" s="95"/>
      <c r="B896" s="96"/>
      <c r="C896" s="97"/>
      <c r="D896" s="98"/>
      <c r="E896" s="95"/>
      <c r="F896" s="99"/>
      <c r="G896" s="100"/>
      <c r="H896" s="101"/>
      <c r="I896" s="101"/>
      <c r="J896" s="102"/>
      <c r="K896" s="102"/>
      <c r="L896" s="102"/>
      <c r="M896" s="102"/>
      <c r="N896" s="95"/>
      <c r="O896" s="43"/>
    </row>
    <row r="897" ht="14.25" customHeight="1">
      <c r="A897" s="95"/>
      <c r="B897" s="96"/>
      <c r="C897" s="97"/>
      <c r="D897" s="98"/>
      <c r="E897" s="95"/>
      <c r="F897" s="99"/>
      <c r="G897" s="100"/>
      <c r="H897" s="101"/>
      <c r="I897" s="101"/>
      <c r="J897" s="102"/>
      <c r="K897" s="102"/>
      <c r="L897" s="102"/>
      <c r="M897" s="102"/>
      <c r="N897" s="95"/>
      <c r="O897" s="43"/>
    </row>
    <row r="898" ht="14.25" customHeight="1">
      <c r="A898" s="95"/>
      <c r="B898" s="96"/>
      <c r="C898" s="97"/>
      <c r="D898" s="98"/>
      <c r="E898" s="95"/>
      <c r="F898" s="99"/>
      <c r="G898" s="100"/>
      <c r="H898" s="101"/>
      <c r="I898" s="101"/>
      <c r="J898" s="102"/>
      <c r="K898" s="102"/>
      <c r="L898" s="102"/>
      <c r="M898" s="102"/>
      <c r="N898" s="95"/>
      <c r="O898" s="43"/>
    </row>
    <row r="899" ht="14.25" customHeight="1">
      <c r="A899" s="95"/>
      <c r="B899" s="96"/>
      <c r="C899" s="97"/>
      <c r="D899" s="98"/>
      <c r="E899" s="95"/>
      <c r="F899" s="99"/>
      <c r="G899" s="100"/>
      <c r="H899" s="101"/>
      <c r="I899" s="101"/>
      <c r="J899" s="102"/>
      <c r="K899" s="102"/>
      <c r="L899" s="102"/>
      <c r="M899" s="102"/>
      <c r="N899" s="95"/>
      <c r="O899" s="43"/>
    </row>
    <row r="900" ht="14.25" customHeight="1">
      <c r="A900" s="95"/>
      <c r="B900" s="96"/>
      <c r="C900" s="97"/>
      <c r="D900" s="98"/>
      <c r="E900" s="95"/>
      <c r="F900" s="99"/>
      <c r="G900" s="100"/>
      <c r="H900" s="101"/>
      <c r="I900" s="101"/>
      <c r="J900" s="102"/>
      <c r="K900" s="102"/>
      <c r="L900" s="102"/>
      <c r="M900" s="102"/>
      <c r="N900" s="95"/>
      <c r="O900" s="43"/>
    </row>
    <row r="901" ht="14.25" customHeight="1">
      <c r="A901" s="95"/>
      <c r="B901" s="96"/>
      <c r="C901" s="97"/>
      <c r="D901" s="98"/>
      <c r="E901" s="95"/>
      <c r="F901" s="99"/>
      <c r="G901" s="100"/>
      <c r="H901" s="101"/>
      <c r="I901" s="101"/>
      <c r="J901" s="102"/>
      <c r="K901" s="102"/>
      <c r="L901" s="102"/>
      <c r="M901" s="102"/>
      <c r="N901" s="95"/>
      <c r="O901" s="43"/>
    </row>
    <row r="902" ht="14.25" customHeight="1">
      <c r="A902" s="95"/>
      <c r="B902" s="96"/>
      <c r="C902" s="97"/>
      <c r="D902" s="98"/>
      <c r="E902" s="95"/>
      <c r="F902" s="99"/>
      <c r="G902" s="100"/>
      <c r="H902" s="101"/>
      <c r="I902" s="101"/>
      <c r="J902" s="102"/>
      <c r="K902" s="102"/>
      <c r="L902" s="102"/>
      <c r="M902" s="102"/>
      <c r="N902" s="95"/>
      <c r="O902" s="43"/>
    </row>
    <row r="903" ht="14.25" customHeight="1">
      <c r="A903" s="95"/>
      <c r="B903" s="96"/>
      <c r="C903" s="97"/>
      <c r="D903" s="98"/>
      <c r="E903" s="95"/>
      <c r="F903" s="99"/>
      <c r="G903" s="100"/>
      <c r="H903" s="101"/>
      <c r="I903" s="101"/>
      <c r="J903" s="102"/>
      <c r="K903" s="102"/>
      <c r="L903" s="102"/>
      <c r="M903" s="102"/>
      <c r="N903" s="95"/>
      <c r="O903" s="43"/>
    </row>
    <row r="904" ht="14.25" customHeight="1">
      <c r="A904" s="95"/>
      <c r="B904" s="96"/>
      <c r="C904" s="97"/>
      <c r="D904" s="98"/>
      <c r="E904" s="95"/>
      <c r="F904" s="99"/>
      <c r="G904" s="100"/>
      <c r="H904" s="101"/>
      <c r="I904" s="101"/>
      <c r="J904" s="102"/>
      <c r="K904" s="102"/>
      <c r="L904" s="102"/>
      <c r="M904" s="102"/>
      <c r="N904" s="95"/>
      <c r="O904" s="43"/>
    </row>
    <row r="905" ht="14.25" customHeight="1">
      <c r="A905" s="95"/>
      <c r="B905" s="96"/>
      <c r="C905" s="97"/>
      <c r="D905" s="98"/>
      <c r="E905" s="95"/>
      <c r="F905" s="99"/>
      <c r="G905" s="100"/>
      <c r="H905" s="101"/>
      <c r="I905" s="101"/>
      <c r="J905" s="102"/>
      <c r="K905" s="102"/>
      <c r="L905" s="102"/>
      <c r="M905" s="102"/>
      <c r="N905" s="95"/>
      <c r="O905" s="43"/>
    </row>
    <row r="906" ht="14.25" customHeight="1">
      <c r="A906" s="95"/>
      <c r="B906" s="96"/>
      <c r="C906" s="97"/>
      <c r="D906" s="98"/>
      <c r="E906" s="95"/>
      <c r="F906" s="99"/>
      <c r="G906" s="100"/>
      <c r="H906" s="101"/>
      <c r="I906" s="101"/>
      <c r="J906" s="102"/>
      <c r="K906" s="102"/>
      <c r="L906" s="102"/>
      <c r="M906" s="102"/>
      <c r="N906" s="95"/>
      <c r="O906" s="43"/>
    </row>
    <row r="907" ht="14.25" customHeight="1">
      <c r="A907" s="95"/>
      <c r="B907" s="96"/>
      <c r="C907" s="97"/>
      <c r="D907" s="98"/>
      <c r="E907" s="95"/>
      <c r="F907" s="99"/>
      <c r="G907" s="100"/>
      <c r="H907" s="101"/>
      <c r="I907" s="101"/>
      <c r="J907" s="102"/>
      <c r="K907" s="102"/>
      <c r="L907" s="102"/>
      <c r="M907" s="102"/>
      <c r="N907" s="95"/>
      <c r="O907" s="43"/>
    </row>
    <row r="908" ht="14.25" customHeight="1">
      <c r="A908" s="95"/>
      <c r="B908" s="96"/>
      <c r="C908" s="97"/>
      <c r="D908" s="98"/>
      <c r="E908" s="95"/>
      <c r="F908" s="99"/>
      <c r="G908" s="100"/>
      <c r="H908" s="101"/>
      <c r="I908" s="101"/>
      <c r="J908" s="102"/>
      <c r="K908" s="102"/>
      <c r="L908" s="102"/>
      <c r="M908" s="102"/>
      <c r="N908" s="95"/>
      <c r="O908" s="43"/>
    </row>
    <row r="909" ht="14.25" customHeight="1">
      <c r="A909" s="95"/>
      <c r="B909" s="96"/>
      <c r="C909" s="97"/>
      <c r="D909" s="98"/>
      <c r="E909" s="95"/>
      <c r="F909" s="99"/>
      <c r="G909" s="100"/>
      <c r="H909" s="101"/>
      <c r="I909" s="101"/>
      <c r="J909" s="102"/>
      <c r="K909" s="102"/>
      <c r="L909" s="102"/>
      <c r="M909" s="102"/>
      <c r="N909" s="95"/>
      <c r="O909" s="43"/>
    </row>
    <row r="910" ht="14.25" customHeight="1">
      <c r="A910" s="95"/>
      <c r="B910" s="96"/>
      <c r="C910" s="97"/>
      <c r="D910" s="98"/>
      <c r="E910" s="95"/>
      <c r="F910" s="99"/>
      <c r="G910" s="100"/>
      <c r="H910" s="101"/>
      <c r="I910" s="101"/>
      <c r="J910" s="102"/>
      <c r="K910" s="102"/>
      <c r="L910" s="102"/>
      <c r="M910" s="102"/>
      <c r="N910" s="95"/>
      <c r="O910" s="43"/>
    </row>
    <row r="911" ht="14.25" customHeight="1">
      <c r="A911" s="95"/>
      <c r="B911" s="96"/>
      <c r="C911" s="97"/>
      <c r="D911" s="98"/>
      <c r="E911" s="95"/>
      <c r="F911" s="99"/>
      <c r="G911" s="100"/>
      <c r="H911" s="101"/>
      <c r="I911" s="101"/>
      <c r="J911" s="102"/>
      <c r="K911" s="102"/>
      <c r="L911" s="102"/>
      <c r="M911" s="102"/>
      <c r="N911" s="95"/>
      <c r="O911" s="43"/>
    </row>
    <row r="912" ht="14.25" customHeight="1">
      <c r="A912" s="95"/>
      <c r="B912" s="96"/>
      <c r="C912" s="97"/>
      <c r="D912" s="98"/>
      <c r="E912" s="95"/>
      <c r="F912" s="99"/>
      <c r="G912" s="100"/>
      <c r="H912" s="101"/>
      <c r="I912" s="101"/>
      <c r="J912" s="102"/>
      <c r="K912" s="102"/>
      <c r="L912" s="102"/>
      <c r="M912" s="102"/>
      <c r="N912" s="95"/>
      <c r="O912" s="43"/>
    </row>
    <row r="913" ht="14.25" customHeight="1">
      <c r="A913" s="95"/>
      <c r="B913" s="96"/>
      <c r="C913" s="97"/>
      <c r="D913" s="98"/>
      <c r="E913" s="95"/>
      <c r="F913" s="99"/>
      <c r="G913" s="100"/>
      <c r="H913" s="101"/>
      <c r="I913" s="101"/>
      <c r="J913" s="102"/>
      <c r="K913" s="102"/>
      <c r="L913" s="102"/>
      <c r="M913" s="102"/>
      <c r="N913" s="95"/>
      <c r="O913" s="43"/>
    </row>
    <row r="914" ht="14.25" customHeight="1">
      <c r="A914" s="95"/>
      <c r="B914" s="96"/>
      <c r="C914" s="97"/>
      <c r="D914" s="98"/>
      <c r="E914" s="95"/>
      <c r="F914" s="99"/>
      <c r="G914" s="100"/>
      <c r="H914" s="101"/>
      <c r="I914" s="101"/>
      <c r="J914" s="102"/>
      <c r="K914" s="102"/>
      <c r="L914" s="102"/>
      <c r="M914" s="102"/>
      <c r="N914" s="95"/>
      <c r="O914" s="43"/>
    </row>
    <row r="915" ht="14.25" customHeight="1">
      <c r="A915" s="95"/>
      <c r="B915" s="96"/>
      <c r="C915" s="97"/>
      <c r="D915" s="98"/>
      <c r="E915" s="95"/>
      <c r="F915" s="99"/>
      <c r="G915" s="100"/>
      <c r="H915" s="101"/>
      <c r="I915" s="101"/>
      <c r="J915" s="102"/>
      <c r="K915" s="102"/>
      <c r="L915" s="102"/>
      <c r="M915" s="102"/>
      <c r="N915" s="95"/>
      <c r="O915" s="43"/>
    </row>
    <row r="916" ht="14.25" customHeight="1">
      <c r="A916" s="95"/>
      <c r="B916" s="96"/>
      <c r="C916" s="97"/>
      <c r="D916" s="98"/>
      <c r="E916" s="95"/>
      <c r="F916" s="99"/>
      <c r="G916" s="100"/>
      <c r="H916" s="101"/>
      <c r="I916" s="101"/>
      <c r="J916" s="102"/>
      <c r="K916" s="102"/>
      <c r="L916" s="102"/>
      <c r="M916" s="102"/>
      <c r="N916" s="95"/>
      <c r="O916" s="43"/>
    </row>
    <row r="917" ht="14.25" customHeight="1">
      <c r="A917" s="95"/>
      <c r="B917" s="96"/>
      <c r="C917" s="97"/>
      <c r="D917" s="98"/>
      <c r="E917" s="95"/>
      <c r="F917" s="99"/>
      <c r="G917" s="100"/>
      <c r="H917" s="101"/>
      <c r="I917" s="101"/>
      <c r="J917" s="102"/>
      <c r="K917" s="102"/>
      <c r="L917" s="102"/>
      <c r="M917" s="102"/>
      <c r="N917" s="95"/>
      <c r="O917" s="43"/>
    </row>
    <row r="918" ht="14.25" customHeight="1">
      <c r="A918" s="95"/>
      <c r="B918" s="96"/>
      <c r="C918" s="97"/>
      <c r="D918" s="98"/>
      <c r="E918" s="95"/>
      <c r="F918" s="99"/>
      <c r="G918" s="100"/>
      <c r="H918" s="101"/>
      <c r="I918" s="101"/>
      <c r="J918" s="102"/>
      <c r="K918" s="102"/>
      <c r="L918" s="102"/>
      <c r="M918" s="102"/>
      <c r="N918" s="95"/>
      <c r="O918" s="43"/>
    </row>
    <row r="919" ht="14.25" customHeight="1">
      <c r="A919" s="95"/>
      <c r="B919" s="96"/>
      <c r="C919" s="97"/>
      <c r="D919" s="98"/>
      <c r="E919" s="95"/>
      <c r="F919" s="99"/>
      <c r="G919" s="100"/>
      <c r="H919" s="101"/>
      <c r="I919" s="101"/>
      <c r="J919" s="102"/>
      <c r="K919" s="102"/>
      <c r="L919" s="102"/>
      <c r="M919" s="102"/>
      <c r="N919" s="95"/>
      <c r="O919" s="43"/>
    </row>
    <row r="920" ht="14.25" customHeight="1">
      <c r="A920" s="95"/>
      <c r="B920" s="96"/>
      <c r="C920" s="97"/>
      <c r="D920" s="98"/>
      <c r="E920" s="95"/>
      <c r="F920" s="99"/>
      <c r="G920" s="100"/>
      <c r="H920" s="101"/>
      <c r="I920" s="101"/>
      <c r="J920" s="102"/>
      <c r="K920" s="102"/>
      <c r="L920" s="102"/>
      <c r="M920" s="102"/>
      <c r="N920" s="95"/>
      <c r="O920" s="43"/>
    </row>
    <row r="921" ht="14.25" customHeight="1">
      <c r="A921" s="95"/>
      <c r="B921" s="96"/>
      <c r="C921" s="97"/>
      <c r="D921" s="98"/>
      <c r="E921" s="95"/>
      <c r="F921" s="99"/>
      <c r="G921" s="100"/>
      <c r="H921" s="101"/>
      <c r="I921" s="101"/>
      <c r="J921" s="102"/>
      <c r="K921" s="102"/>
      <c r="L921" s="102"/>
      <c r="M921" s="102"/>
      <c r="N921" s="95"/>
      <c r="O921" s="43"/>
    </row>
    <row r="922" ht="14.25" customHeight="1">
      <c r="A922" s="95"/>
      <c r="B922" s="96"/>
      <c r="C922" s="97"/>
      <c r="D922" s="98"/>
      <c r="E922" s="95"/>
      <c r="F922" s="99"/>
      <c r="G922" s="100"/>
      <c r="H922" s="101"/>
      <c r="I922" s="101"/>
      <c r="J922" s="102"/>
      <c r="K922" s="102"/>
      <c r="L922" s="102"/>
      <c r="M922" s="102"/>
      <c r="N922" s="95"/>
      <c r="O922" s="43"/>
    </row>
    <row r="923" ht="14.25" customHeight="1">
      <c r="A923" s="95"/>
      <c r="B923" s="96"/>
      <c r="C923" s="97"/>
      <c r="D923" s="98"/>
      <c r="E923" s="95"/>
      <c r="F923" s="99"/>
      <c r="G923" s="100"/>
      <c r="H923" s="101"/>
      <c r="I923" s="101"/>
      <c r="J923" s="102"/>
      <c r="K923" s="102"/>
      <c r="L923" s="102"/>
      <c r="M923" s="102"/>
      <c r="N923" s="95"/>
      <c r="O923" s="43"/>
    </row>
    <row r="924" ht="14.25" customHeight="1">
      <c r="A924" s="95"/>
      <c r="B924" s="96"/>
      <c r="C924" s="97"/>
      <c r="D924" s="98"/>
      <c r="E924" s="95"/>
      <c r="F924" s="99"/>
      <c r="G924" s="100"/>
      <c r="H924" s="101"/>
      <c r="I924" s="101"/>
      <c r="J924" s="102"/>
      <c r="K924" s="102"/>
      <c r="L924" s="102"/>
      <c r="M924" s="102"/>
      <c r="N924" s="95"/>
      <c r="O924" s="43"/>
    </row>
    <row r="925" ht="14.25" customHeight="1">
      <c r="A925" s="95"/>
      <c r="B925" s="96"/>
      <c r="C925" s="97"/>
      <c r="D925" s="98"/>
      <c r="E925" s="95"/>
      <c r="F925" s="99"/>
      <c r="G925" s="100"/>
      <c r="H925" s="101"/>
      <c r="I925" s="101"/>
      <c r="J925" s="102"/>
      <c r="K925" s="102"/>
      <c r="L925" s="102"/>
      <c r="M925" s="102"/>
      <c r="N925" s="95"/>
      <c r="O925" s="43"/>
    </row>
    <row r="926" ht="14.25" customHeight="1">
      <c r="A926" s="95"/>
      <c r="B926" s="96"/>
      <c r="C926" s="97"/>
      <c r="D926" s="98"/>
      <c r="E926" s="95"/>
      <c r="F926" s="99"/>
      <c r="G926" s="100"/>
      <c r="H926" s="101"/>
      <c r="I926" s="101"/>
      <c r="J926" s="102"/>
      <c r="K926" s="102"/>
      <c r="L926" s="102"/>
      <c r="M926" s="102"/>
      <c r="N926" s="95"/>
      <c r="O926" s="43"/>
    </row>
    <row r="927" ht="14.25" customHeight="1">
      <c r="A927" s="95"/>
      <c r="B927" s="96"/>
      <c r="C927" s="97"/>
      <c r="D927" s="98"/>
      <c r="E927" s="95"/>
      <c r="F927" s="99"/>
      <c r="G927" s="100"/>
      <c r="H927" s="101"/>
      <c r="I927" s="101"/>
      <c r="J927" s="102"/>
      <c r="K927" s="102"/>
      <c r="L927" s="102"/>
      <c r="M927" s="102"/>
      <c r="N927" s="95"/>
      <c r="O927" s="43"/>
    </row>
    <row r="928" ht="14.25" customHeight="1">
      <c r="A928" s="95"/>
      <c r="B928" s="96"/>
      <c r="C928" s="97"/>
      <c r="D928" s="98"/>
      <c r="E928" s="95"/>
      <c r="F928" s="99"/>
      <c r="G928" s="100"/>
      <c r="H928" s="101"/>
      <c r="I928" s="101"/>
      <c r="J928" s="102"/>
      <c r="K928" s="102"/>
      <c r="L928" s="102"/>
      <c r="M928" s="102"/>
      <c r="N928" s="95"/>
      <c r="O928" s="43"/>
    </row>
    <row r="929" ht="14.25" customHeight="1">
      <c r="A929" s="95"/>
      <c r="B929" s="96"/>
      <c r="C929" s="97"/>
      <c r="D929" s="98"/>
      <c r="E929" s="95"/>
      <c r="F929" s="99"/>
      <c r="G929" s="100"/>
      <c r="H929" s="101"/>
      <c r="I929" s="101"/>
      <c r="J929" s="102"/>
      <c r="K929" s="102"/>
      <c r="L929" s="102"/>
      <c r="M929" s="102"/>
      <c r="N929" s="95"/>
      <c r="O929" s="43"/>
    </row>
    <row r="930" ht="14.25" customHeight="1">
      <c r="A930" s="95"/>
      <c r="B930" s="96"/>
      <c r="C930" s="97"/>
      <c r="D930" s="98"/>
      <c r="E930" s="95"/>
      <c r="F930" s="99"/>
      <c r="G930" s="100"/>
      <c r="H930" s="101"/>
      <c r="I930" s="101"/>
      <c r="J930" s="102"/>
      <c r="K930" s="102"/>
      <c r="L930" s="102"/>
      <c r="M930" s="102"/>
      <c r="N930" s="95"/>
      <c r="O930" s="43"/>
    </row>
    <row r="931" ht="14.25" customHeight="1">
      <c r="A931" s="95"/>
      <c r="B931" s="96"/>
      <c r="C931" s="97"/>
      <c r="D931" s="98"/>
      <c r="E931" s="95"/>
      <c r="F931" s="99"/>
      <c r="G931" s="100"/>
      <c r="H931" s="101"/>
      <c r="I931" s="101"/>
      <c r="J931" s="102"/>
      <c r="K931" s="102"/>
      <c r="L931" s="102"/>
      <c r="M931" s="102"/>
      <c r="N931" s="95"/>
      <c r="O931" s="43"/>
    </row>
    <row r="932" ht="14.25" customHeight="1">
      <c r="A932" s="95"/>
      <c r="B932" s="96"/>
      <c r="C932" s="97"/>
      <c r="D932" s="98"/>
      <c r="E932" s="95"/>
      <c r="F932" s="99"/>
      <c r="G932" s="100"/>
      <c r="H932" s="101"/>
      <c r="I932" s="101"/>
      <c r="J932" s="102"/>
      <c r="K932" s="102"/>
      <c r="L932" s="102"/>
      <c r="M932" s="102"/>
      <c r="N932" s="95"/>
      <c r="O932" s="43"/>
    </row>
    <row r="933" ht="14.25" customHeight="1">
      <c r="A933" s="95"/>
      <c r="B933" s="96"/>
      <c r="C933" s="97"/>
      <c r="D933" s="98"/>
      <c r="E933" s="95"/>
      <c r="F933" s="99"/>
      <c r="G933" s="100"/>
      <c r="H933" s="101"/>
      <c r="I933" s="101"/>
      <c r="J933" s="102"/>
      <c r="K933" s="102"/>
      <c r="L933" s="102"/>
      <c r="M933" s="102"/>
      <c r="N933" s="95"/>
      <c r="O933" s="43"/>
    </row>
    <row r="934" ht="14.25" customHeight="1">
      <c r="A934" s="95"/>
      <c r="B934" s="96"/>
      <c r="C934" s="97"/>
      <c r="D934" s="98"/>
      <c r="E934" s="95"/>
      <c r="F934" s="99"/>
      <c r="G934" s="100"/>
      <c r="H934" s="101"/>
      <c r="I934" s="101"/>
      <c r="J934" s="102"/>
      <c r="K934" s="102"/>
      <c r="L934" s="102"/>
      <c r="M934" s="102"/>
      <c r="N934" s="95"/>
      <c r="O934" s="43"/>
    </row>
    <row r="935" ht="14.25" customHeight="1">
      <c r="A935" s="95"/>
      <c r="B935" s="96"/>
      <c r="C935" s="97"/>
      <c r="D935" s="98"/>
      <c r="E935" s="95"/>
      <c r="F935" s="99"/>
      <c r="G935" s="100"/>
      <c r="H935" s="101"/>
      <c r="I935" s="101"/>
      <c r="J935" s="102"/>
      <c r="K935" s="102"/>
      <c r="L935" s="102"/>
      <c r="M935" s="102"/>
      <c r="N935" s="95"/>
      <c r="O935" s="43"/>
    </row>
    <row r="936" ht="14.25" customHeight="1">
      <c r="A936" s="95"/>
      <c r="B936" s="96"/>
      <c r="C936" s="97"/>
      <c r="D936" s="98"/>
      <c r="E936" s="95"/>
      <c r="F936" s="99"/>
      <c r="G936" s="100"/>
      <c r="H936" s="101"/>
      <c r="I936" s="101"/>
      <c r="J936" s="102"/>
      <c r="K936" s="102"/>
      <c r="L936" s="102"/>
      <c r="M936" s="102"/>
      <c r="N936" s="95"/>
      <c r="O936" s="43"/>
    </row>
    <row r="937" ht="14.25" customHeight="1">
      <c r="A937" s="95"/>
      <c r="B937" s="96"/>
      <c r="C937" s="97"/>
      <c r="D937" s="98"/>
      <c r="E937" s="95"/>
      <c r="F937" s="99"/>
      <c r="G937" s="100"/>
      <c r="H937" s="101"/>
      <c r="I937" s="101"/>
      <c r="J937" s="102"/>
      <c r="K937" s="102"/>
      <c r="L937" s="102"/>
      <c r="M937" s="102"/>
      <c r="N937" s="95"/>
      <c r="O937" s="43"/>
    </row>
    <row r="938" ht="14.25" customHeight="1">
      <c r="A938" s="95"/>
      <c r="B938" s="96"/>
      <c r="C938" s="97"/>
      <c r="D938" s="98"/>
      <c r="E938" s="95"/>
      <c r="F938" s="99"/>
      <c r="G938" s="100"/>
      <c r="H938" s="101"/>
      <c r="I938" s="101"/>
      <c r="J938" s="102"/>
      <c r="K938" s="102"/>
      <c r="L938" s="102"/>
      <c r="M938" s="102"/>
      <c r="N938" s="95"/>
      <c r="O938" s="43"/>
    </row>
    <row r="939" ht="14.25" customHeight="1">
      <c r="A939" s="95"/>
      <c r="B939" s="96"/>
      <c r="C939" s="97"/>
      <c r="D939" s="98"/>
      <c r="E939" s="95"/>
      <c r="F939" s="99"/>
      <c r="G939" s="100"/>
      <c r="H939" s="101"/>
      <c r="I939" s="101"/>
      <c r="J939" s="102"/>
      <c r="K939" s="102"/>
      <c r="L939" s="102"/>
      <c r="M939" s="102"/>
      <c r="N939" s="95"/>
      <c r="O939" s="43"/>
    </row>
    <row r="940" ht="14.25" customHeight="1">
      <c r="A940" s="95"/>
      <c r="B940" s="96"/>
      <c r="C940" s="97"/>
      <c r="D940" s="98"/>
      <c r="E940" s="95"/>
      <c r="F940" s="99"/>
      <c r="G940" s="100"/>
      <c r="H940" s="101"/>
      <c r="I940" s="101"/>
      <c r="J940" s="102"/>
      <c r="K940" s="102"/>
      <c r="L940" s="102"/>
      <c r="M940" s="102"/>
      <c r="N940" s="95"/>
      <c r="O940" s="43"/>
    </row>
    <row r="941" ht="14.25" customHeight="1">
      <c r="A941" s="95"/>
      <c r="B941" s="96"/>
      <c r="C941" s="97"/>
      <c r="D941" s="98"/>
      <c r="E941" s="95"/>
      <c r="F941" s="99"/>
      <c r="G941" s="100"/>
      <c r="H941" s="101"/>
      <c r="I941" s="101"/>
      <c r="J941" s="102"/>
      <c r="K941" s="102"/>
      <c r="L941" s="102"/>
      <c r="M941" s="102"/>
      <c r="N941" s="95"/>
      <c r="O941" s="43"/>
    </row>
    <row r="942" ht="14.25" customHeight="1">
      <c r="A942" s="95"/>
      <c r="B942" s="96"/>
      <c r="C942" s="97"/>
      <c r="D942" s="98"/>
      <c r="E942" s="95"/>
      <c r="F942" s="99"/>
      <c r="G942" s="100"/>
      <c r="H942" s="101"/>
      <c r="I942" s="101"/>
      <c r="J942" s="102"/>
      <c r="K942" s="102"/>
      <c r="L942" s="102"/>
      <c r="M942" s="102"/>
      <c r="N942" s="95"/>
      <c r="O942" s="43"/>
    </row>
    <row r="943" ht="14.25" customHeight="1">
      <c r="A943" s="95"/>
      <c r="B943" s="96"/>
      <c r="C943" s="97"/>
      <c r="D943" s="98"/>
      <c r="E943" s="95"/>
      <c r="F943" s="99"/>
      <c r="G943" s="100"/>
      <c r="H943" s="101"/>
      <c r="I943" s="101"/>
      <c r="J943" s="102"/>
      <c r="K943" s="102"/>
      <c r="L943" s="102"/>
      <c r="M943" s="102"/>
      <c r="N943" s="95"/>
      <c r="O943" s="43"/>
    </row>
    <row r="944" ht="14.25" customHeight="1">
      <c r="A944" s="95"/>
      <c r="B944" s="96"/>
      <c r="C944" s="97"/>
      <c r="D944" s="98"/>
      <c r="E944" s="95"/>
      <c r="F944" s="99"/>
      <c r="G944" s="100"/>
      <c r="H944" s="101"/>
      <c r="I944" s="101"/>
      <c r="J944" s="102"/>
      <c r="K944" s="102"/>
      <c r="L944" s="102"/>
      <c r="M944" s="102"/>
      <c r="N944" s="95"/>
      <c r="O944" s="43"/>
    </row>
    <row r="945" ht="14.25" customHeight="1">
      <c r="A945" s="95"/>
      <c r="B945" s="96"/>
      <c r="C945" s="97"/>
      <c r="D945" s="98"/>
      <c r="E945" s="95"/>
      <c r="F945" s="99"/>
      <c r="G945" s="100"/>
      <c r="H945" s="101"/>
      <c r="I945" s="101"/>
      <c r="J945" s="102"/>
      <c r="K945" s="102"/>
      <c r="L945" s="102"/>
      <c r="M945" s="102"/>
      <c r="N945" s="95"/>
      <c r="O945" s="43"/>
    </row>
    <row r="946" ht="14.25" customHeight="1">
      <c r="A946" s="95"/>
      <c r="B946" s="96"/>
      <c r="C946" s="97"/>
      <c r="D946" s="98"/>
      <c r="E946" s="95"/>
      <c r="F946" s="99"/>
      <c r="G946" s="100"/>
      <c r="H946" s="101"/>
      <c r="I946" s="101"/>
      <c r="J946" s="102"/>
      <c r="K946" s="102"/>
      <c r="L946" s="102"/>
      <c r="M946" s="102"/>
      <c r="N946" s="95"/>
      <c r="O946" s="43"/>
    </row>
    <row r="947" ht="14.25" customHeight="1">
      <c r="A947" s="95"/>
      <c r="B947" s="96"/>
      <c r="C947" s="97"/>
      <c r="D947" s="98"/>
      <c r="E947" s="95"/>
      <c r="F947" s="99"/>
      <c r="G947" s="100"/>
      <c r="H947" s="101"/>
      <c r="I947" s="101"/>
      <c r="J947" s="102"/>
      <c r="K947" s="102"/>
      <c r="L947" s="102"/>
      <c r="M947" s="102"/>
      <c r="N947" s="95"/>
      <c r="O947" s="43"/>
    </row>
    <row r="948" ht="14.25" customHeight="1">
      <c r="A948" s="95"/>
      <c r="B948" s="96"/>
      <c r="C948" s="97"/>
      <c r="D948" s="98"/>
      <c r="E948" s="95"/>
      <c r="F948" s="99"/>
      <c r="G948" s="100"/>
      <c r="H948" s="101"/>
      <c r="I948" s="101"/>
      <c r="J948" s="102"/>
      <c r="K948" s="102"/>
      <c r="L948" s="102"/>
      <c r="M948" s="102"/>
      <c r="N948" s="95"/>
      <c r="O948" s="43"/>
    </row>
    <row r="949" ht="14.25" customHeight="1">
      <c r="A949" s="95"/>
      <c r="B949" s="96"/>
      <c r="C949" s="97"/>
      <c r="D949" s="98"/>
      <c r="E949" s="95"/>
      <c r="F949" s="99"/>
      <c r="G949" s="100"/>
      <c r="H949" s="101"/>
      <c r="I949" s="101"/>
      <c r="J949" s="102"/>
      <c r="K949" s="102"/>
      <c r="L949" s="102"/>
      <c r="M949" s="102"/>
      <c r="N949" s="95"/>
      <c r="O949" s="43"/>
    </row>
    <row r="950" ht="14.25" customHeight="1">
      <c r="A950" s="95"/>
      <c r="B950" s="96"/>
      <c r="C950" s="97"/>
      <c r="D950" s="98"/>
      <c r="E950" s="95"/>
      <c r="F950" s="99"/>
      <c r="G950" s="100"/>
      <c r="H950" s="101"/>
      <c r="I950" s="101"/>
      <c r="J950" s="102"/>
      <c r="K950" s="102"/>
      <c r="L950" s="102"/>
      <c r="M950" s="102"/>
      <c r="N950" s="95"/>
      <c r="O950" s="43"/>
    </row>
    <row r="951" ht="14.25" customHeight="1">
      <c r="A951" s="95"/>
      <c r="B951" s="96"/>
      <c r="C951" s="97"/>
      <c r="D951" s="98"/>
      <c r="E951" s="95"/>
      <c r="F951" s="99"/>
      <c r="G951" s="100"/>
      <c r="H951" s="101"/>
      <c r="I951" s="101"/>
      <c r="J951" s="102"/>
      <c r="K951" s="102"/>
      <c r="L951" s="102"/>
      <c r="M951" s="102"/>
      <c r="N951" s="95"/>
      <c r="O951" s="43"/>
    </row>
    <row r="952" ht="14.25" customHeight="1">
      <c r="A952" s="95"/>
      <c r="B952" s="96"/>
      <c r="C952" s="97"/>
      <c r="D952" s="98"/>
      <c r="E952" s="95"/>
      <c r="F952" s="99"/>
      <c r="G952" s="100"/>
      <c r="H952" s="101"/>
      <c r="I952" s="101"/>
      <c r="J952" s="102"/>
      <c r="K952" s="102"/>
      <c r="L952" s="102"/>
      <c r="M952" s="102"/>
      <c r="N952" s="95"/>
      <c r="O952" s="43"/>
    </row>
    <row r="953" ht="14.25" customHeight="1">
      <c r="A953" s="95"/>
      <c r="B953" s="96"/>
      <c r="C953" s="97"/>
      <c r="D953" s="98"/>
      <c r="E953" s="95"/>
      <c r="F953" s="99"/>
      <c r="G953" s="100"/>
      <c r="H953" s="101"/>
      <c r="I953" s="101"/>
      <c r="J953" s="102"/>
      <c r="K953" s="102"/>
      <c r="L953" s="102"/>
      <c r="M953" s="102"/>
      <c r="N953" s="95"/>
      <c r="O953" s="43"/>
    </row>
    <row r="954" ht="14.25" customHeight="1">
      <c r="A954" s="95"/>
      <c r="B954" s="96"/>
      <c r="C954" s="97"/>
      <c r="D954" s="98"/>
      <c r="E954" s="95"/>
      <c r="F954" s="99"/>
      <c r="G954" s="100"/>
      <c r="H954" s="101"/>
      <c r="I954" s="101"/>
      <c r="J954" s="102"/>
      <c r="K954" s="102"/>
      <c r="L954" s="102"/>
      <c r="M954" s="102"/>
      <c r="N954" s="95"/>
      <c r="O954" s="43"/>
    </row>
    <row r="955" ht="14.25" customHeight="1">
      <c r="A955" s="95"/>
      <c r="B955" s="96"/>
      <c r="C955" s="97"/>
      <c r="D955" s="98"/>
      <c r="E955" s="95"/>
      <c r="F955" s="99"/>
      <c r="G955" s="100"/>
      <c r="H955" s="101"/>
      <c r="I955" s="101"/>
      <c r="J955" s="102"/>
      <c r="K955" s="102"/>
      <c r="L955" s="102"/>
      <c r="M955" s="102"/>
      <c r="N955" s="95"/>
      <c r="O955" s="43"/>
    </row>
    <row r="956" ht="14.25" customHeight="1">
      <c r="A956" s="95"/>
      <c r="B956" s="96"/>
      <c r="C956" s="97"/>
      <c r="D956" s="98"/>
      <c r="E956" s="95"/>
      <c r="F956" s="99"/>
      <c r="G956" s="100"/>
      <c r="H956" s="101"/>
      <c r="I956" s="101"/>
      <c r="J956" s="102"/>
      <c r="K956" s="102"/>
      <c r="L956" s="102"/>
      <c r="M956" s="102"/>
      <c r="N956" s="95"/>
      <c r="O956" s="43"/>
    </row>
    <row r="957" ht="14.25" customHeight="1">
      <c r="A957" s="95"/>
      <c r="B957" s="96"/>
      <c r="C957" s="97"/>
      <c r="D957" s="98"/>
      <c r="E957" s="95"/>
      <c r="F957" s="99"/>
      <c r="G957" s="100"/>
      <c r="H957" s="101"/>
      <c r="I957" s="101"/>
      <c r="J957" s="102"/>
      <c r="K957" s="102"/>
      <c r="L957" s="102"/>
      <c r="M957" s="102"/>
      <c r="N957" s="95"/>
      <c r="O957" s="43"/>
    </row>
    <row r="958" ht="14.25" customHeight="1">
      <c r="A958" s="95"/>
      <c r="B958" s="96"/>
      <c r="C958" s="97"/>
      <c r="D958" s="98"/>
      <c r="E958" s="95"/>
      <c r="F958" s="99"/>
      <c r="G958" s="100"/>
      <c r="H958" s="101"/>
      <c r="I958" s="101"/>
      <c r="J958" s="102"/>
      <c r="K958" s="102"/>
      <c r="L958" s="102"/>
      <c r="M958" s="102"/>
      <c r="N958" s="95"/>
      <c r="O958" s="43"/>
    </row>
    <row r="959" ht="14.25" customHeight="1">
      <c r="A959" s="95"/>
      <c r="B959" s="96"/>
      <c r="C959" s="97"/>
      <c r="D959" s="98"/>
      <c r="E959" s="95"/>
      <c r="F959" s="99"/>
      <c r="G959" s="100"/>
      <c r="H959" s="101"/>
      <c r="I959" s="101"/>
      <c r="J959" s="102"/>
      <c r="K959" s="102"/>
      <c r="L959" s="102"/>
      <c r="M959" s="102"/>
      <c r="N959" s="95"/>
      <c r="O959" s="43"/>
    </row>
    <row r="960" ht="14.25" customHeight="1">
      <c r="A960" s="95"/>
      <c r="B960" s="96"/>
      <c r="C960" s="97"/>
      <c r="D960" s="98"/>
      <c r="E960" s="95"/>
      <c r="F960" s="99"/>
      <c r="G960" s="100"/>
      <c r="H960" s="101"/>
      <c r="I960" s="101"/>
      <c r="J960" s="102"/>
      <c r="K960" s="102"/>
      <c r="L960" s="102"/>
      <c r="M960" s="102"/>
      <c r="N960" s="95"/>
      <c r="O960" s="43"/>
    </row>
    <row r="961" ht="14.25" customHeight="1">
      <c r="A961" s="95"/>
      <c r="B961" s="96"/>
      <c r="C961" s="97"/>
      <c r="D961" s="98"/>
      <c r="E961" s="95"/>
      <c r="F961" s="99"/>
      <c r="G961" s="100"/>
      <c r="H961" s="101"/>
      <c r="I961" s="101"/>
      <c r="J961" s="102"/>
      <c r="K961" s="102"/>
      <c r="L961" s="102"/>
      <c r="M961" s="102"/>
      <c r="N961" s="95"/>
      <c r="O961" s="43"/>
    </row>
    <row r="962" ht="14.25" customHeight="1">
      <c r="A962" s="95"/>
      <c r="B962" s="96"/>
      <c r="C962" s="97"/>
      <c r="D962" s="98"/>
      <c r="E962" s="95"/>
      <c r="F962" s="99"/>
      <c r="G962" s="100"/>
      <c r="H962" s="101"/>
      <c r="I962" s="101"/>
      <c r="J962" s="102"/>
      <c r="K962" s="102"/>
      <c r="L962" s="102"/>
      <c r="M962" s="102"/>
      <c r="N962" s="95"/>
      <c r="O962" s="43"/>
    </row>
    <row r="963" ht="14.25" customHeight="1">
      <c r="A963" s="95"/>
      <c r="B963" s="96"/>
      <c r="C963" s="97"/>
      <c r="D963" s="98"/>
      <c r="E963" s="95"/>
      <c r="F963" s="99"/>
      <c r="G963" s="100"/>
      <c r="H963" s="101"/>
      <c r="I963" s="101"/>
      <c r="J963" s="102"/>
      <c r="K963" s="102"/>
      <c r="L963" s="102"/>
      <c r="M963" s="102"/>
      <c r="N963" s="95"/>
      <c r="O963" s="43"/>
    </row>
    <row r="964" ht="14.25" customHeight="1">
      <c r="A964" s="95"/>
      <c r="B964" s="96"/>
      <c r="C964" s="97"/>
      <c r="D964" s="98"/>
      <c r="E964" s="95"/>
      <c r="F964" s="99"/>
      <c r="G964" s="100"/>
      <c r="H964" s="101"/>
      <c r="I964" s="101"/>
      <c r="J964" s="102"/>
      <c r="K964" s="102"/>
      <c r="L964" s="102"/>
      <c r="M964" s="102"/>
      <c r="N964" s="95"/>
      <c r="O964" s="43"/>
    </row>
    <row r="965" ht="14.25" customHeight="1">
      <c r="A965" s="95"/>
      <c r="B965" s="96"/>
      <c r="C965" s="97"/>
      <c r="D965" s="98"/>
      <c r="E965" s="95"/>
      <c r="F965" s="99"/>
      <c r="G965" s="100"/>
      <c r="H965" s="101"/>
      <c r="I965" s="101"/>
      <c r="J965" s="102"/>
      <c r="K965" s="102"/>
      <c r="L965" s="102"/>
      <c r="M965" s="102"/>
      <c r="N965" s="95"/>
      <c r="O965" s="43"/>
    </row>
    <row r="966" ht="14.25" customHeight="1">
      <c r="A966" s="95"/>
      <c r="B966" s="96"/>
      <c r="C966" s="97"/>
      <c r="D966" s="98"/>
      <c r="E966" s="95"/>
      <c r="F966" s="99"/>
      <c r="G966" s="100"/>
      <c r="H966" s="101"/>
      <c r="I966" s="101"/>
      <c r="J966" s="102"/>
      <c r="K966" s="102"/>
      <c r="L966" s="102"/>
      <c r="M966" s="102"/>
      <c r="N966" s="95"/>
      <c r="O966" s="43"/>
    </row>
    <row r="967" ht="14.25" customHeight="1">
      <c r="A967" s="95"/>
      <c r="B967" s="96"/>
      <c r="C967" s="97"/>
      <c r="D967" s="98"/>
      <c r="E967" s="95"/>
      <c r="F967" s="99"/>
      <c r="G967" s="100"/>
      <c r="H967" s="101"/>
      <c r="I967" s="101"/>
      <c r="J967" s="102"/>
      <c r="K967" s="102"/>
      <c r="L967" s="102"/>
      <c r="M967" s="102"/>
      <c r="N967" s="95"/>
      <c r="O967" s="43"/>
    </row>
    <row r="968" ht="14.25" customHeight="1">
      <c r="A968" s="95"/>
      <c r="B968" s="96"/>
      <c r="C968" s="97"/>
      <c r="D968" s="98"/>
      <c r="E968" s="95"/>
      <c r="F968" s="99"/>
      <c r="G968" s="100"/>
      <c r="H968" s="101"/>
      <c r="I968" s="101"/>
      <c r="J968" s="102"/>
      <c r="K968" s="102"/>
      <c r="L968" s="102"/>
      <c r="M968" s="102"/>
      <c r="N968" s="95"/>
      <c r="O968" s="43"/>
    </row>
    <row r="969" ht="14.25" customHeight="1">
      <c r="A969" s="95"/>
      <c r="B969" s="96"/>
      <c r="C969" s="97"/>
      <c r="D969" s="98"/>
      <c r="E969" s="95"/>
      <c r="F969" s="99"/>
      <c r="G969" s="100"/>
      <c r="H969" s="101"/>
      <c r="I969" s="101"/>
      <c r="J969" s="102"/>
      <c r="K969" s="102"/>
      <c r="L969" s="102"/>
      <c r="M969" s="102"/>
      <c r="N969" s="95"/>
      <c r="O969" s="43"/>
    </row>
    <row r="970" ht="14.25" customHeight="1">
      <c r="A970" s="95"/>
      <c r="B970" s="96"/>
      <c r="C970" s="97"/>
      <c r="D970" s="98"/>
      <c r="E970" s="95"/>
      <c r="F970" s="99"/>
      <c r="G970" s="100"/>
      <c r="H970" s="101"/>
      <c r="I970" s="101"/>
      <c r="J970" s="102"/>
      <c r="K970" s="102"/>
      <c r="L970" s="102"/>
      <c r="M970" s="102"/>
      <c r="N970" s="95"/>
      <c r="O970" s="43"/>
    </row>
    <row r="971" ht="14.25" customHeight="1">
      <c r="A971" s="95"/>
      <c r="B971" s="96"/>
      <c r="C971" s="97"/>
      <c r="D971" s="98"/>
      <c r="E971" s="95"/>
      <c r="F971" s="99"/>
      <c r="G971" s="100"/>
      <c r="H971" s="101"/>
      <c r="I971" s="101"/>
      <c r="J971" s="102"/>
      <c r="K971" s="102"/>
      <c r="L971" s="102"/>
      <c r="M971" s="102"/>
      <c r="N971" s="95"/>
      <c r="O971" s="43"/>
    </row>
    <row r="972" ht="14.25" customHeight="1">
      <c r="A972" s="95"/>
      <c r="B972" s="96"/>
      <c r="C972" s="97"/>
      <c r="D972" s="98"/>
      <c r="E972" s="95"/>
      <c r="F972" s="99"/>
      <c r="G972" s="100"/>
      <c r="H972" s="101"/>
      <c r="I972" s="101"/>
      <c r="J972" s="102"/>
      <c r="K972" s="102"/>
      <c r="L972" s="102"/>
      <c r="M972" s="102"/>
      <c r="N972" s="95"/>
      <c r="O972" s="43"/>
    </row>
    <row r="973" ht="14.25" customHeight="1">
      <c r="A973" s="95"/>
      <c r="B973" s="96"/>
      <c r="C973" s="97"/>
      <c r="D973" s="98"/>
      <c r="E973" s="95"/>
      <c r="F973" s="99"/>
      <c r="G973" s="100"/>
      <c r="H973" s="101"/>
      <c r="I973" s="101"/>
      <c r="J973" s="102"/>
      <c r="K973" s="102"/>
      <c r="L973" s="102"/>
      <c r="M973" s="102"/>
      <c r="N973" s="95"/>
      <c r="O973" s="43"/>
    </row>
    <row r="974" ht="14.25" customHeight="1">
      <c r="A974" s="95"/>
      <c r="B974" s="96"/>
      <c r="C974" s="97"/>
      <c r="D974" s="98"/>
      <c r="E974" s="95"/>
      <c r="F974" s="99"/>
      <c r="G974" s="100"/>
      <c r="H974" s="101"/>
      <c r="I974" s="101"/>
      <c r="J974" s="102"/>
      <c r="K974" s="102"/>
      <c r="L974" s="102"/>
      <c r="M974" s="102"/>
      <c r="N974" s="95"/>
      <c r="O974" s="43"/>
    </row>
    <row r="975" ht="14.25" customHeight="1">
      <c r="A975" s="95"/>
      <c r="B975" s="96"/>
      <c r="C975" s="97"/>
      <c r="D975" s="98"/>
      <c r="E975" s="95"/>
      <c r="F975" s="99"/>
      <c r="G975" s="100"/>
      <c r="H975" s="101"/>
      <c r="I975" s="101"/>
      <c r="J975" s="102"/>
      <c r="K975" s="102"/>
      <c r="L975" s="102"/>
      <c r="M975" s="102"/>
      <c r="N975" s="95"/>
      <c r="O975" s="43"/>
    </row>
    <row r="976" ht="14.25" customHeight="1">
      <c r="A976" s="95"/>
      <c r="B976" s="96"/>
      <c r="C976" s="97"/>
      <c r="D976" s="98"/>
      <c r="E976" s="95"/>
      <c r="F976" s="99"/>
      <c r="G976" s="100"/>
      <c r="H976" s="101"/>
      <c r="I976" s="101"/>
      <c r="J976" s="102"/>
      <c r="K976" s="102"/>
      <c r="L976" s="102"/>
      <c r="M976" s="102"/>
      <c r="N976" s="95"/>
      <c r="O976" s="43"/>
    </row>
    <row r="977" ht="14.25" customHeight="1">
      <c r="A977" s="95"/>
      <c r="B977" s="96"/>
      <c r="C977" s="97"/>
      <c r="D977" s="98"/>
      <c r="E977" s="95"/>
      <c r="F977" s="99"/>
      <c r="G977" s="100"/>
      <c r="H977" s="101"/>
      <c r="I977" s="101"/>
      <c r="J977" s="102"/>
      <c r="K977" s="102"/>
      <c r="L977" s="102"/>
      <c r="M977" s="102"/>
      <c r="N977" s="95"/>
      <c r="O977" s="43"/>
    </row>
    <row r="978" ht="14.25" customHeight="1">
      <c r="A978" s="95"/>
      <c r="B978" s="96"/>
      <c r="C978" s="97"/>
      <c r="D978" s="98"/>
      <c r="E978" s="95"/>
      <c r="F978" s="99"/>
      <c r="G978" s="100"/>
      <c r="H978" s="101"/>
      <c r="I978" s="101"/>
      <c r="J978" s="102"/>
      <c r="K978" s="102"/>
      <c r="L978" s="102"/>
      <c r="M978" s="102"/>
      <c r="N978" s="95"/>
      <c r="O978" s="43"/>
    </row>
    <row r="979" ht="14.25" customHeight="1">
      <c r="A979" s="95"/>
      <c r="B979" s="96"/>
      <c r="C979" s="97"/>
      <c r="D979" s="98"/>
      <c r="E979" s="95"/>
      <c r="F979" s="99"/>
      <c r="G979" s="100"/>
      <c r="H979" s="101"/>
      <c r="I979" s="101"/>
      <c r="J979" s="102"/>
      <c r="K979" s="102"/>
      <c r="L979" s="102"/>
      <c r="M979" s="102"/>
      <c r="N979" s="95"/>
      <c r="O979" s="43"/>
    </row>
    <row r="980" ht="14.25" customHeight="1">
      <c r="A980" s="95"/>
      <c r="B980" s="96"/>
      <c r="C980" s="97"/>
      <c r="D980" s="98"/>
      <c r="E980" s="95"/>
      <c r="F980" s="99"/>
      <c r="G980" s="100"/>
      <c r="H980" s="101"/>
      <c r="I980" s="101"/>
      <c r="J980" s="102"/>
      <c r="K980" s="102"/>
      <c r="L980" s="102"/>
      <c r="M980" s="102"/>
      <c r="N980" s="95"/>
      <c r="O980" s="43"/>
    </row>
    <row r="981" ht="14.25" customHeight="1">
      <c r="A981" s="95"/>
      <c r="B981" s="96"/>
      <c r="C981" s="97"/>
      <c r="D981" s="98"/>
      <c r="E981" s="95"/>
      <c r="F981" s="99"/>
      <c r="G981" s="100"/>
      <c r="H981" s="101"/>
      <c r="I981" s="101"/>
      <c r="J981" s="102"/>
      <c r="K981" s="102"/>
      <c r="L981" s="102"/>
      <c r="M981" s="102"/>
      <c r="N981" s="95"/>
      <c r="O981" s="43"/>
    </row>
    <row r="982" ht="14.25" customHeight="1">
      <c r="A982" s="95"/>
      <c r="B982" s="96"/>
      <c r="C982" s="97"/>
      <c r="D982" s="98"/>
      <c r="E982" s="95"/>
      <c r="F982" s="99"/>
      <c r="G982" s="100"/>
      <c r="H982" s="101"/>
      <c r="I982" s="101"/>
      <c r="J982" s="102"/>
      <c r="K982" s="102"/>
      <c r="L982" s="102"/>
      <c r="M982" s="102"/>
      <c r="N982" s="95"/>
      <c r="O982" s="43"/>
    </row>
    <row r="983" ht="14.25" customHeight="1">
      <c r="A983" s="95"/>
      <c r="B983" s="96"/>
      <c r="C983" s="97"/>
      <c r="D983" s="98"/>
      <c r="E983" s="95"/>
      <c r="F983" s="99"/>
      <c r="G983" s="100"/>
      <c r="H983" s="101"/>
      <c r="I983" s="101"/>
      <c r="J983" s="102"/>
      <c r="K983" s="102"/>
      <c r="L983" s="102"/>
      <c r="M983" s="102"/>
      <c r="N983" s="95"/>
      <c r="O983" s="43"/>
    </row>
    <row r="984" ht="14.25" customHeight="1">
      <c r="A984" s="95"/>
      <c r="B984" s="96"/>
      <c r="C984" s="97"/>
      <c r="D984" s="98"/>
      <c r="E984" s="95"/>
      <c r="F984" s="99"/>
      <c r="G984" s="100"/>
      <c r="H984" s="101"/>
      <c r="I984" s="101"/>
      <c r="J984" s="102"/>
      <c r="K984" s="102"/>
      <c r="L984" s="102"/>
      <c r="M984" s="102"/>
      <c r="N984" s="95"/>
      <c r="O984" s="43"/>
    </row>
    <row r="985" ht="14.25" customHeight="1">
      <c r="A985" s="95"/>
      <c r="B985" s="96"/>
      <c r="C985" s="97"/>
      <c r="D985" s="98"/>
      <c r="E985" s="95"/>
      <c r="F985" s="99"/>
      <c r="G985" s="100"/>
      <c r="H985" s="101"/>
      <c r="I985" s="101"/>
      <c r="J985" s="102"/>
      <c r="K985" s="102"/>
      <c r="L985" s="102"/>
      <c r="M985" s="102"/>
      <c r="N985" s="95"/>
      <c r="O985" s="43"/>
    </row>
    <row r="986" ht="14.25" customHeight="1">
      <c r="A986" s="95"/>
      <c r="B986" s="96"/>
      <c r="C986" s="97"/>
      <c r="D986" s="98"/>
      <c r="E986" s="95"/>
      <c r="F986" s="99"/>
      <c r="G986" s="100"/>
      <c r="H986" s="101"/>
      <c r="I986" s="101"/>
      <c r="J986" s="102"/>
      <c r="K986" s="102"/>
      <c r="L986" s="102"/>
      <c r="M986" s="102"/>
      <c r="N986" s="95"/>
      <c r="O986" s="43"/>
    </row>
    <row r="987" ht="14.25" customHeight="1">
      <c r="A987" s="95"/>
      <c r="B987" s="96"/>
      <c r="C987" s="97"/>
      <c r="D987" s="98"/>
      <c r="E987" s="95"/>
      <c r="F987" s="99"/>
      <c r="G987" s="100"/>
      <c r="H987" s="101"/>
      <c r="I987" s="101"/>
      <c r="J987" s="102"/>
      <c r="K987" s="102"/>
      <c r="L987" s="102"/>
      <c r="M987" s="102"/>
      <c r="N987" s="95"/>
      <c r="O987" s="43"/>
    </row>
    <row r="988" ht="14.25" customHeight="1">
      <c r="A988" s="95"/>
      <c r="B988" s="96"/>
      <c r="C988" s="97"/>
      <c r="D988" s="98"/>
      <c r="E988" s="95"/>
      <c r="F988" s="99"/>
      <c r="G988" s="100"/>
      <c r="H988" s="101"/>
      <c r="I988" s="101"/>
      <c r="J988" s="102"/>
      <c r="K988" s="102"/>
      <c r="L988" s="102"/>
      <c r="M988" s="102"/>
      <c r="N988" s="95"/>
      <c r="O988" s="43"/>
    </row>
    <row r="989" ht="14.25" customHeight="1">
      <c r="A989" s="95"/>
      <c r="B989" s="96"/>
      <c r="C989" s="97"/>
      <c r="D989" s="98"/>
      <c r="E989" s="95"/>
      <c r="F989" s="99"/>
      <c r="G989" s="100"/>
      <c r="H989" s="101"/>
      <c r="I989" s="101"/>
      <c r="J989" s="102"/>
      <c r="K989" s="102"/>
      <c r="L989" s="102"/>
      <c r="M989" s="102"/>
      <c r="N989" s="95"/>
      <c r="O989" s="43"/>
    </row>
    <row r="990" ht="14.25" customHeight="1">
      <c r="A990" s="95"/>
      <c r="B990" s="96"/>
      <c r="C990" s="97"/>
      <c r="D990" s="98"/>
      <c r="E990" s="95"/>
      <c r="F990" s="99"/>
      <c r="G990" s="100"/>
      <c r="H990" s="101"/>
      <c r="I990" s="101"/>
      <c r="J990" s="102"/>
      <c r="K990" s="102"/>
      <c r="L990" s="102"/>
      <c r="M990" s="102"/>
      <c r="N990" s="95"/>
      <c r="O990" s="43"/>
    </row>
    <row r="991" ht="14.25" customHeight="1">
      <c r="A991" s="95"/>
      <c r="B991" s="96"/>
      <c r="C991" s="97"/>
      <c r="D991" s="98"/>
      <c r="E991" s="95"/>
      <c r="F991" s="99"/>
      <c r="G991" s="100"/>
      <c r="H991" s="101"/>
      <c r="I991" s="101"/>
      <c r="J991" s="102"/>
      <c r="K991" s="102"/>
      <c r="L991" s="102"/>
      <c r="M991" s="102"/>
      <c r="N991" s="95"/>
      <c r="O991" s="43"/>
    </row>
    <row r="992" ht="14.25" customHeight="1">
      <c r="A992" s="95"/>
      <c r="B992" s="96"/>
      <c r="C992" s="97"/>
      <c r="D992" s="98"/>
      <c r="E992" s="95"/>
      <c r="F992" s="99"/>
      <c r="G992" s="100"/>
      <c r="H992" s="101"/>
      <c r="I992" s="101"/>
      <c r="J992" s="102"/>
      <c r="K992" s="102"/>
      <c r="L992" s="102"/>
      <c r="M992" s="102"/>
      <c r="N992" s="95"/>
      <c r="O992" s="43"/>
    </row>
    <row r="993" ht="14.25" customHeight="1">
      <c r="A993" s="95"/>
      <c r="B993" s="96"/>
      <c r="C993" s="97"/>
      <c r="D993" s="98"/>
      <c r="E993" s="95"/>
      <c r="F993" s="99"/>
      <c r="G993" s="100"/>
      <c r="H993" s="101"/>
      <c r="I993" s="101"/>
      <c r="J993" s="102"/>
      <c r="K993" s="102"/>
      <c r="L993" s="102"/>
      <c r="M993" s="102"/>
      <c r="N993" s="95"/>
      <c r="O993" s="43"/>
    </row>
    <row r="994" ht="14.25" customHeight="1">
      <c r="A994" s="95"/>
      <c r="B994" s="96"/>
      <c r="C994" s="97"/>
      <c r="D994" s="98"/>
      <c r="E994" s="95"/>
      <c r="F994" s="99"/>
      <c r="G994" s="100"/>
      <c r="H994" s="101"/>
      <c r="I994" s="101"/>
      <c r="J994" s="102"/>
      <c r="K994" s="102"/>
      <c r="L994" s="102"/>
      <c r="M994" s="102"/>
      <c r="N994" s="95"/>
      <c r="O994" s="43"/>
    </row>
    <row r="995" ht="14.25" customHeight="1">
      <c r="A995" s="95"/>
      <c r="B995" s="96"/>
      <c r="C995" s="97"/>
      <c r="D995" s="98"/>
      <c r="E995" s="95"/>
      <c r="F995" s="99"/>
      <c r="G995" s="100"/>
      <c r="H995" s="101"/>
      <c r="I995" s="101"/>
      <c r="J995" s="102"/>
      <c r="K995" s="102"/>
      <c r="L995" s="102"/>
      <c r="M995" s="102"/>
      <c r="N995" s="95"/>
      <c r="O995" s="43"/>
    </row>
    <row r="996" ht="14.25" customHeight="1">
      <c r="A996" s="95"/>
      <c r="B996" s="96"/>
      <c r="C996" s="97"/>
      <c r="D996" s="98"/>
      <c r="E996" s="95"/>
      <c r="F996" s="99"/>
      <c r="G996" s="100"/>
      <c r="H996" s="101"/>
      <c r="I996" s="101"/>
      <c r="J996" s="102"/>
      <c r="K996" s="102"/>
      <c r="L996" s="102"/>
      <c r="M996" s="102"/>
      <c r="N996" s="95"/>
      <c r="O996" s="43"/>
    </row>
    <row r="997" ht="14.25" customHeight="1">
      <c r="A997" s="95"/>
      <c r="B997" s="96"/>
      <c r="C997" s="97"/>
      <c r="D997" s="98"/>
      <c r="E997" s="95"/>
      <c r="F997" s="99"/>
      <c r="G997" s="100"/>
      <c r="H997" s="101"/>
      <c r="I997" s="101"/>
      <c r="J997" s="102"/>
      <c r="K997" s="102"/>
      <c r="L997" s="102"/>
      <c r="M997" s="102"/>
      <c r="N997" s="95"/>
      <c r="O997" s="43"/>
    </row>
    <row r="998" ht="14.25" customHeight="1">
      <c r="A998" s="95"/>
      <c r="B998" s="96"/>
      <c r="C998" s="97"/>
      <c r="D998" s="98"/>
      <c r="E998" s="95"/>
      <c r="F998" s="99"/>
      <c r="G998" s="100"/>
      <c r="H998" s="101"/>
      <c r="I998" s="101"/>
      <c r="J998" s="102"/>
      <c r="K998" s="102"/>
      <c r="L998" s="102"/>
      <c r="M998" s="102"/>
      <c r="N998" s="95"/>
      <c r="O998" s="43"/>
    </row>
    <row r="999" ht="14.25" customHeight="1">
      <c r="A999" s="95"/>
      <c r="B999" s="96"/>
      <c r="C999" s="97"/>
      <c r="D999" s="98"/>
      <c r="E999" s="95"/>
      <c r="F999" s="99"/>
      <c r="G999" s="100"/>
      <c r="H999" s="101"/>
      <c r="I999" s="101"/>
      <c r="J999" s="102"/>
      <c r="K999" s="102"/>
      <c r="L999" s="102"/>
      <c r="M999" s="102"/>
      <c r="N999" s="95"/>
      <c r="O999" s="43"/>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6:C71">
      <formula1>LTE(LEN(C56),(22))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30.86"/>
    <col customWidth="1" min="5" max="5" width="21.86"/>
    <col customWidth="1" min="6" max="6" width="16.71"/>
    <col customWidth="1" min="7" max="7" width="11.14"/>
    <col customWidth="1" min="8" max="13" width="13.0"/>
    <col customWidth="1" min="14" max="14" width="15.0"/>
    <col customWidth="1" min="15" max="15" width="13.57"/>
    <col customWidth="1" min="16" max="16" width="15.14"/>
    <col customWidth="1" min="17" max="17" width="43.0"/>
    <col customWidth="1" min="18" max="26" width="9.86"/>
  </cols>
  <sheetData>
    <row r="1" ht="14.25" customHeight="1">
      <c r="A1" s="1" t="s">
        <v>0</v>
      </c>
      <c r="B1" s="2" t="s">
        <v>1</v>
      </c>
      <c r="C1" s="3" t="s">
        <v>2</v>
      </c>
      <c r="D1" s="3" t="s">
        <v>3</v>
      </c>
      <c r="E1" s="4" t="s">
        <v>4</v>
      </c>
      <c r="F1" s="5" t="s">
        <v>5</v>
      </c>
      <c r="G1" s="6" t="s">
        <v>6</v>
      </c>
      <c r="H1" s="7" t="s">
        <v>7</v>
      </c>
      <c r="I1" s="8"/>
      <c r="J1" s="9" t="s">
        <v>8</v>
      </c>
      <c r="K1" s="8"/>
      <c r="L1" s="10" t="s">
        <v>9</v>
      </c>
      <c r="M1" s="8"/>
      <c r="N1" s="11" t="s">
        <v>10</v>
      </c>
      <c r="O1" s="12"/>
      <c r="P1" s="13"/>
      <c r="Q1" s="13"/>
      <c r="R1" s="13"/>
      <c r="S1" s="13"/>
      <c r="T1" s="13"/>
      <c r="U1" s="13"/>
      <c r="V1" s="13"/>
      <c r="W1" s="13"/>
      <c r="X1" s="13"/>
      <c r="Y1" s="13"/>
      <c r="Z1" s="13"/>
    </row>
    <row r="2" ht="31.5" customHeight="1">
      <c r="A2" s="14"/>
      <c r="B2" s="14"/>
      <c r="C2" s="15"/>
      <c r="D2" s="15"/>
      <c r="E2" s="15"/>
      <c r="F2" s="15"/>
      <c r="G2" s="16"/>
      <c r="H2" s="17" t="s">
        <v>37</v>
      </c>
      <c r="I2" s="18" t="s">
        <v>38</v>
      </c>
      <c r="J2" s="19" t="s">
        <v>39</v>
      </c>
      <c r="K2" s="20" t="s">
        <v>40</v>
      </c>
      <c r="L2" s="21" t="s">
        <v>41</v>
      </c>
      <c r="M2" s="22" t="s">
        <v>42</v>
      </c>
      <c r="N2" s="23"/>
      <c r="O2" s="13" t="s">
        <v>17</v>
      </c>
      <c r="P2" s="13"/>
      <c r="Q2" s="13"/>
      <c r="R2" s="13"/>
      <c r="S2" s="13"/>
      <c r="T2" s="13"/>
      <c r="U2" s="13"/>
      <c r="V2" s="13"/>
      <c r="W2" s="13"/>
      <c r="X2" s="13"/>
      <c r="Y2" s="13"/>
      <c r="Z2" s="13"/>
    </row>
    <row r="3" ht="14.25" customHeight="1">
      <c r="A3" s="24" t="s">
        <v>18</v>
      </c>
      <c r="B3" s="25" t="s">
        <v>19</v>
      </c>
      <c r="C3" s="26"/>
      <c r="D3" s="27" t="s">
        <v>20</v>
      </c>
      <c r="E3" s="28" t="s">
        <v>21</v>
      </c>
      <c r="F3" s="29">
        <v>550.0</v>
      </c>
      <c r="G3" s="30">
        <v>45856.0</v>
      </c>
      <c r="H3" s="31">
        <f t="shared" ref="H3:H331" si="1">F3*0.5+F3</f>
        <v>825</v>
      </c>
      <c r="I3" s="32">
        <f t="shared" ref="I3:I331" si="2">F3*0.3+F3</f>
        <v>715</v>
      </c>
      <c r="J3" s="33">
        <f t="shared" ref="J3:J331" si="3">F3*0.3+F3</f>
        <v>715</v>
      </c>
      <c r="K3" s="34">
        <f t="shared" ref="K3:K331" si="4">F3*0.2+F3</f>
        <v>660</v>
      </c>
      <c r="L3" s="33">
        <f t="shared" ref="L3:L331" si="5">F3*0.15+F3</f>
        <v>632.5</v>
      </c>
      <c r="M3" s="34">
        <f t="shared" ref="M3:M331" si="6">F3*0.1+F3</f>
        <v>605</v>
      </c>
      <c r="N3" s="35">
        <v>500.0</v>
      </c>
      <c r="O3" s="36" t="s">
        <v>22</v>
      </c>
    </row>
    <row r="4" ht="14.25" customHeight="1">
      <c r="A4" s="24" t="s">
        <v>18</v>
      </c>
      <c r="B4" s="25" t="s">
        <v>23</v>
      </c>
      <c r="C4" s="26"/>
      <c r="D4" s="37" t="s">
        <v>20</v>
      </c>
      <c r="E4" s="28" t="s">
        <v>21</v>
      </c>
      <c r="F4" s="29">
        <v>1000.0</v>
      </c>
      <c r="G4" s="30">
        <v>45856.0</v>
      </c>
      <c r="H4" s="38">
        <f t="shared" si="1"/>
        <v>1500</v>
      </c>
      <c r="I4" s="39">
        <f t="shared" si="2"/>
        <v>1300</v>
      </c>
      <c r="J4" s="40">
        <f t="shared" si="3"/>
        <v>1300</v>
      </c>
      <c r="K4" s="41">
        <f t="shared" si="4"/>
        <v>1200</v>
      </c>
      <c r="L4" s="40">
        <f t="shared" si="5"/>
        <v>1150</v>
      </c>
      <c r="M4" s="41">
        <f t="shared" si="6"/>
        <v>1100</v>
      </c>
      <c r="N4" s="35"/>
      <c r="O4" s="36" t="s">
        <v>24</v>
      </c>
    </row>
    <row r="5" ht="14.25" customHeight="1">
      <c r="A5" s="24" t="s">
        <v>18</v>
      </c>
      <c r="B5" s="25" t="s">
        <v>23</v>
      </c>
      <c r="C5" s="26"/>
      <c r="D5" s="27" t="s">
        <v>25</v>
      </c>
      <c r="E5" s="28" t="s">
        <v>21</v>
      </c>
      <c r="F5" s="29">
        <v>1750.0</v>
      </c>
      <c r="G5" s="30">
        <v>45856.0</v>
      </c>
      <c r="H5" s="38">
        <f t="shared" si="1"/>
        <v>2625</v>
      </c>
      <c r="I5" s="39">
        <f t="shared" si="2"/>
        <v>2275</v>
      </c>
      <c r="J5" s="40">
        <f t="shared" si="3"/>
        <v>2275</v>
      </c>
      <c r="K5" s="41">
        <f t="shared" si="4"/>
        <v>2100</v>
      </c>
      <c r="L5" s="40">
        <f t="shared" si="5"/>
        <v>2012.5</v>
      </c>
      <c r="M5" s="41">
        <f t="shared" si="6"/>
        <v>1925</v>
      </c>
      <c r="N5" s="35">
        <v>1750.0</v>
      </c>
      <c r="O5" s="36" t="s">
        <v>24</v>
      </c>
    </row>
    <row r="6" ht="14.25" customHeight="1">
      <c r="A6" s="24" t="s">
        <v>18</v>
      </c>
      <c r="B6" s="25" t="s">
        <v>23</v>
      </c>
      <c r="C6" s="26"/>
      <c r="D6" s="27" t="s">
        <v>26</v>
      </c>
      <c r="E6" s="28" t="s">
        <v>21</v>
      </c>
      <c r="F6" s="29">
        <v>2487.5</v>
      </c>
      <c r="G6" s="30">
        <v>45856.0</v>
      </c>
      <c r="H6" s="38">
        <f t="shared" si="1"/>
        <v>3731.25</v>
      </c>
      <c r="I6" s="39">
        <f t="shared" si="2"/>
        <v>3233.75</v>
      </c>
      <c r="J6" s="40">
        <f t="shared" si="3"/>
        <v>3233.75</v>
      </c>
      <c r="K6" s="41">
        <f t="shared" si="4"/>
        <v>2985</v>
      </c>
      <c r="L6" s="40">
        <f t="shared" si="5"/>
        <v>2860.625</v>
      </c>
      <c r="M6" s="41">
        <f t="shared" si="6"/>
        <v>2736.25</v>
      </c>
      <c r="N6" s="35"/>
      <c r="O6" s="36" t="s">
        <v>24</v>
      </c>
    </row>
    <row r="7" ht="14.25" customHeight="1">
      <c r="A7" s="24" t="s">
        <v>18</v>
      </c>
      <c r="B7" s="25" t="s">
        <v>23</v>
      </c>
      <c r="C7" s="26"/>
      <c r="D7" s="27" t="s">
        <v>27</v>
      </c>
      <c r="E7" s="28" t="s">
        <v>21</v>
      </c>
      <c r="F7" s="29">
        <v>3843.75</v>
      </c>
      <c r="G7" s="30">
        <v>45856.0</v>
      </c>
      <c r="H7" s="38">
        <f t="shared" si="1"/>
        <v>5765.625</v>
      </c>
      <c r="I7" s="39">
        <f t="shared" si="2"/>
        <v>4996.875</v>
      </c>
      <c r="J7" s="40">
        <f t="shared" si="3"/>
        <v>4996.875</v>
      </c>
      <c r="K7" s="41">
        <f t="shared" si="4"/>
        <v>4612.5</v>
      </c>
      <c r="L7" s="40">
        <f t="shared" si="5"/>
        <v>4420.3125</v>
      </c>
      <c r="M7" s="41">
        <f t="shared" si="6"/>
        <v>4228.125</v>
      </c>
      <c r="N7" s="35"/>
      <c r="O7" s="36" t="s">
        <v>24</v>
      </c>
    </row>
    <row r="8" ht="14.25" customHeight="1">
      <c r="A8" s="24" t="s">
        <v>18</v>
      </c>
      <c r="B8" s="25" t="s">
        <v>23</v>
      </c>
      <c r="C8" s="26"/>
      <c r="D8" s="27" t="s">
        <v>28</v>
      </c>
      <c r="E8" s="28" t="s">
        <v>21</v>
      </c>
      <c r="F8" s="29">
        <v>6050.0</v>
      </c>
      <c r="G8" s="30">
        <v>45856.0</v>
      </c>
      <c r="H8" s="38">
        <f t="shared" si="1"/>
        <v>9075</v>
      </c>
      <c r="I8" s="39">
        <f t="shared" si="2"/>
        <v>7865</v>
      </c>
      <c r="J8" s="40">
        <f t="shared" si="3"/>
        <v>7865</v>
      </c>
      <c r="K8" s="41">
        <f t="shared" si="4"/>
        <v>7260</v>
      </c>
      <c r="L8" s="40">
        <f t="shared" si="5"/>
        <v>6957.5</v>
      </c>
      <c r="M8" s="41">
        <f t="shared" si="6"/>
        <v>6655</v>
      </c>
      <c r="N8" s="35"/>
      <c r="O8" s="36" t="s">
        <v>24</v>
      </c>
    </row>
    <row r="9" ht="14.25" customHeight="1">
      <c r="A9" s="24" t="s">
        <v>18</v>
      </c>
      <c r="B9" s="25" t="s">
        <v>23</v>
      </c>
      <c r="C9" s="26"/>
      <c r="D9" s="27" t="s">
        <v>29</v>
      </c>
      <c r="E9" s="28" t="s">
        <v>21</v>
      </c>
      <c r="F9" s="29">
        <v>9550.0</v>
      </c>
      <c r="G9" s="30">
        <v>45856.0</v>
      </c>
      <c r="H9" s="38">
        <f t="shared" si="1"/>
        <v>14325</v>
      </c>
      <c r="I9" s="39">
        <f t="shared" si="2"/>
        <v>12415</v>
      </c>
      <c r="J9" s="40">
        <f t="shared" si="3"/>
        <v>12415</v>
      </c>
      <c r="K9" s="41">
        <f t="shared" si="4"/>
        <v>11460</v>
      </c>
      <c r="L9" s="40">
        <f t="shared" si="5"/>
        <v>10982.5</v>
      </c>
      <c r="M9" s="41">
        <f t="shared" si="6"/>
        <v>10505</v>
      </c>
      <c r="N9" s="35"/>
      <c r="O9" s="36" t="s">
        <v>24</v>
      </c>
    </row>
    <row r="10" ht="14.25" customHeight="1">
      <c r="A10" s="42"/>
      <c r="B10" s="25"/>
      <c r="C10" s="26"/>
      <c r="D10" s="27"/>
      <c r="E10" s="26"/>
      <c r="F10" s="29"/>
      <c r="G10" s="30">
        <v>45856.0</v>
      </c>
      <c r="H10" s="38">
        <f t="shared" si="1"/>
        <v>0</v>
      </c>
      <c r="I10" s="39">
        <f t="shared" si="2"/>
        <v>0</v>
      </c>
      <c r="J10" s="40">
        <f t="shared" si="3"/>
        <v>0</v>
      </c>
      <c r="K10" s="41">
        <f t="shared" si="4"/>
        <v>0</v>
      </c>
      <c r="L10" s="40">
        <f t="shared" si="5"/>
        <v>0</v>
      </c>
      <c r="M10" s="41">
        <f t="shared" si="6"/>
        <v>0</v>
      </c>
      <c r="N10" s="35"/>
      <c r="O10" s="43"/>
    </row>
    <row r="11" ht="14.25" customHeight="1">
      <c r="A11" s="42"/>
      <c r="B11" s="25"/>
      <c r="C11" s="26"/>
      <c r="D11" s="27"/>
      <c r="E11" s="26"/>
      <c r="F11" s="29"/>
      <c r="G11" s="30">
        <v>45856.0</v>
      </c>
      <c r="H11" s="38">
        <f t="shared" si="1"/>
        <v>0</v>
      </c>
      <c r="I11" s="39">
        <f t="shared" si="2"/>
        <v>0</v>
      </c>
      <c r="J11" s="40">
        <f t="shared" si="3"/>
        <v>0</v>
      </c>
      <c r="K11" s="41">
        <f t="shared" si="4"/>
        <v>0</v>
      </c>
      <c r="L11" s="40">
        <f t="shared" si="5"/>
        <v>0</v>
      </c>
      <c r="M11" s="41">
        <f t="shared" si="6"/>
        <v>0</v>
      </c>
      <c r="N11" s="35"/>
      <c r="O11" s="43"/>
    </row>
    <row r="12" ht="14.25" customHeight="1">
      <c r="A12" s="24" t="s">
        <v>18</v>
      </c>
      <c r="B12" s="25" t="s">
        <v>30</v>
      </c>
      <c r="C12" s="26" t="s">
        <v>31</v>
      </c>
      <c r="D12" s="27" t="s">
        <v>32</v>
      </c>
      <c r="E12" s="26"/>
      <c r="F12" s="29">
        <v>2000.0</v>
      </c>
      <c r="G12" s="30">
        <v>45856.0</v>
      </c>
      <c r="H12" s="38">
        <f t="shared" si="1"/>
        <v>3000</v>
      </c>
      <c r="I12" s="39">
        <f t="shared" si="2"/>
        <v>2600</v>
      </c>
      <c r="J12" s="40">
        <f t="shared" si="3"/>
        <v>2600</v>
      </c>
      <c r="K12" s="41">
        <f t="shared" si="4"/>
        <v>2400</v>
      </c>
      <c r="L12" s="40">
        <f t="shared" si="5"/>
        <v>2300</v>
      </c>
      <c r="M12" s="41">
        <f t="shared" si="6"/>
        <v>2200</v>
      </c>
      <c r="N12" s="44">
        <v>1520.0</v>
      </c>
      <c r="O12" s="36" t="s">
        <v>23</v>
      </c>
    </row>
    <row r="13" ht="26.25" customHeight="1">
      <c r="A13" s="45" t="s">
        <v>33</v>
      </c>
      <c r="B13" s="25"/>
      <c r="C13" s="26"/>
      <c r="D13" s="37" t="s">
        <v>34</v>
      </c>
      <c r="E13" s="26" t="s">
        <v>35</v>
      </c>
      <c r="F13" s="29">
        <v>57940.0</v>
      </c>
      <c r="G13" s="30">
        <v>45856.0</v>
      </c>
      <c r="H13" s="38">
        <f t="shared" si="1"/>
        <v>86910</v>
      </c>
      <c r="I13" s="39">
        <f t="shared" si="2"/>
        <v>75322</v>
      </c>
      <c r="J13" s="40">
        <f t="shared" si="3"/>
        <v>75322</v>
      </c>
      <c r="K13" s="41">
        <f t="shared" si="4"/>
        <v>69528</v>
      </c>
      <c r="L13" s="40">
        <f t="shared" si="5"/>
        <v>66631</v>
      </c>
      <c r="M13" s="41">
        <f t="shared" si="6"/>
        <v>63734</v>
      </c>
      <c r="N13" s="35"/>
      <c r="O13" s="36" t="s">
        <v>36</v>
      </c>
    </row>
    <row r="14" ht="14.25" customHeight="1">
      <c r="A14" s="42"/>
      <c r="B14" s="25"/>
      <c r="C14" s="26"/>
      <c r="D14" s="46"/>
      <c r="E14" s="26"/>
      <c r="F14" s="29"/>
      <c r="G14" s="30"/>
      <c r="H14" s="38">
        <f t="shared" si="1"/>
        <v>0</v>
      </c>
      <c r="I14" s="39">
        <f t="shared" si="2"/>
        <v>0</v>
      </c>
      <c r="J14" s="40">
        <f t="shared" si="3"/>
        <v>0</v>
      </c>
      <c r="K14" s="41">
        <f t="shared" si="4"/>
        <v>0</v>
      </c>
      <c r="L14" s="40">
        <f t="shared" si="5"/>
        <v>0</v>
      </c>
      <c r="M14" s="41">
        <f t="shared" si="6"/>
        <v>0</v>
      </c>
      <c r="N14" s="35"/>
      <c r="O14" s="43"/>
    </row>
    <row r="15" ht="14.25" customHeight="1">
      <c r="A15" s="42"/>
      <c r="B15" s="25"/>
      <c r="C15" s="26"/>
      <c r="D15" s="37"/>
      <c r="E15" s="26"/>
      <c r="F15" s="29"/>
      <c r="G15" s="30"/>
      <c r="H15" s="38">
        <f t="shared" si="1"/>
        <v>0</v>
      </c>
      <c r="I15" s="39">
        <f t="shared" si="2"/>
        <v>0</v>
      </c>
      <c r="J15" s="40">
        <f t="shared" si="3"/>
        <v>0</v>
      </c>
      <c r="K15" s="41">
        <f t="shared" si="4"/>
        <v>0</v>
      </c>
      <c r="L15" s="40">
        <f t="shared" si="5"/>
        <v>0</v>
      </c>
      <c r="M15" s="41">
        <f t="shared" si="6"/>
        <v>0</v>
      </c>
      <c r="N15" s="35"/>
      <c r="O15" s="43"/>
    </row>
    <row r="16" ht="14.25" customHeight="1">
      <c r="A16" s="42"/>
      <c r="B16" s="25"/>
      <c r="C16" s="26"/>
      <c r="D16" s="37"/>
      <c r="E16" s="26"/>
      <c r="F16" s="29"/>
      <c r="G16" s="30"/>
      <c r="H16" s="38">
        <f t="shared" si="1"/>
        <v>0</v>
      </c>
      <c r="I16" s="39">
        <f t="shared" si="2"/>
        <v>0</v>
      </c>
      <c r="J16" s="40">
        <f t="shared" si="3"/>
        <v>0</v>
      </c>
      <c r="K16" s="41">
        <f t="shared" si="4"/>
        <v>0</v>
      </c>
      <c r="L16" s="40">
        <f t="shared" si="5"/>
        <v>0</v>
      </c>
      <c r="M16" s="41">
        <f t="shared" si="6"/>
        <v>0</v>
      </c>
      <c r="N16" s="35"/>
      <c r="O16" s="43"/>
    </row>
    <row r="17" ht="14.25" customHeight="1">
      <c r="A17" s="42"/>
      <c r="B17" s="47"/>
      <c r="C17" s="26"/>
      <c r="D17" s="37"/>
      <c r="E17" s="26"/>
      <c r="F17" s="29"/>
      <c r="G17" s="30"/>
      <c r="H17" s="38">
        <f t="shared" si="1"/>
        <v>0</v>
      </c>
      <c r="I17" s="39">
        <f t="shared" si="2"/>
        <v>0</v>
      </c>
      <c r="J17" s="40">
        <f t="shared" si="3"/>
        <v>0</v>
      </c>
      <c r="K17" s="41">
        <f t="shared" si="4"/>
        <v>0</v>
      </c>
      <c r="L17" s="40">
        <f t="shared" si="5"/>
        <v>0</v>
      </c>
      <c r="M17" s="41">
        <f t="shared" si="6"/>
        <v>0</v>
      </c>
      <c r="N17" s="35"/>
      <c r="O17" s="43"/>
    </row>
    <row r="18" ht="14.25" customHeight="1">
      <c r="A18" s="42"/>
      <c r="B18" s="47"/>
      <c r="C18" s="26"/>
      <c r="D18" s="37"/>
      <c r="E18" s="26"/>
      <c r="F18" s="29"/>
      <c r="G18" s="30"/>
      <c r="H18" s="38">
        <f t="shared" si="1"/>
        <v>0</v>
      </c>
      <c r="I18" s="39">
        <f t="shared" si="2"/>
        <v>0</v>
      </c>
      <c r="J18" s="40">
        <f t="shared" si="3"/>
        <v>0</v>
      </c>
      <c r="K18" s="41">
        <f t="shared" si="4"/>
        <v>0</v>
      </c>
      <c r="L18" s="40">
        <f t="shared" si="5"/>
        <v>0</v>
      </c>
      <c r="M18" s="41">
        <f t="shared" si="6"/>
        <v>0</v>
      </c>
      <c r="N18" s="35"/>
      <c r="O18" s="43"/>
    </row>
    <row r="19" ht="14.25" customHeight="1">
      <c r="A19" s="42"/>
      <c r="B19" s="47"/>
      <c r="C19" s="26"/>
      <c r="D19" s="37"/>
      <c r="F19" s="29"/>
      <c r="G19" s="30"/>
      <c r="H19" s="38">
        <f t="shared" si="1"/>
        <v>0</v>
      </c>
      <c r="I19" s="39">
        <f t="shared" si="2"/>
        <v>0</v>
      </c>
      <c r="J19" s="40">
        <f t="shared" si="3"/>
        <v>0</v>
      </c>
      <c r="K19" s="41">
        <f t="shared" si="4"/>
        <v>0</v>
      </c>
      <c r="L19" s="40">
        <f t="shared" si="5"/>
        <v>0</v>
      </c>
      <c r="M19" s="41">
        <f t="shared" si="6"/>
        <v>0</v>
      </c>
      <c r="N19" s="35"/>
      <c r="O19" s="43"/>
    </row>
    <row r="20" ht="14.25" customHeight="1">
      <c r="A20" s="42"/>
      <c r="B20" s="47"/>
      <c r="C20" s="26"/>
      <c r="D20" s="37"/>
      <c r="E20" s="26"/>
      <c r="F20" s="29"/>
      <c r="G20" s="30"/>
      <c r="H20" s="38">
        <f t="shared" si="1"/>
        <v>0</v>
      </c>
      <c r="I20" s="39">
        <f t="shared" si="2"/>
        <v>0</v>
      </c>
      <c r="J20" s="40">
        <f t="shared" si="3"/>
        <v>0</v>
      </c>
      <c r="K20" s="41">
        <f t="shared" si="4"/>
        <v>0</v>
      </c>
      <c r="L20" s="40">
        <f t="shared" si="5"/>
        <v>0</v>
      </c>
      <c r="M20" s="41">
        <f t="shared" si="6"/>
        <v>0</v>
      </c>
      <c r="N20" s="35"/>
      <c r="O20" s="43"/>
    </row>
    <row r="21" ht="14.25" customHeight="1">
      <c r="A21" s="42"/>
      <c r="B21" s="47"/>
      <c r="C21" s="26"/>
      <c r="D21" s="37"/>
      <c r="E21" s="26"/>
      <c r="F21" s="29"/>
      <c r="G21" s="30"/>
      <c r="H21" s="38">
        <f t="shared" si="1"/>
        <v>0</v>
      </c>
      <c r="I21" s="39">
        <f t="shared" si="2"/>
        <v>0</v>
      </c>
      <c r="J21" s="40">
        <f t="shared" si="3"/>
        <v>0</v>
      </c>
      <c r="K21" s="41">
        <f t="shared" si="4"/>
        <v>0</v>
      </c>
      <c r="L21" s="40">
        <f t="shared" si="5"/>
        <v>0</v>
      </c>
      <c r="M21" s="41">
        <f t="shared" si="6"/>
        <v>0</v>
      </c>
      <c r="N21" s="35"/>
      <c r="O21" s="43"/>
    </row>
    <row r="22" ht="14.25" customHeight="1">
      <c r="A22" s="42"/>
      <c r="B22" s="47"/>
      <c r="C22" s="26"/>
      <c r="D22" s="27"/>
      <c r="E22" s="26"/>
      <c r="F22" s="29"/>
      <c r="G22" s="30"/>
      <c r="H22" s="38">
        <f t="shared" si="1"/>
        <v>0</v>
      </c>
      <c r="I22" s="39">
        <f t="shared" si="2"/>
        <v>0</v>
      </c>
      <c r="J22" s="40">
        <f t="shared" si="3"/>
        <v>0</v>
      </c>
      <c r="K22" s="41">
        <f t="shared" si="4"/>
        <v>0</v>
      </c>
      <c r="L22" s="40">
        <f t="shared" si="5"/>
        <v>0</v>
      </c>
      <c r="M22" s="41">
        <f t="shared" si="6"/>
        <v>0</v>
      </c>
      <c r="N22" s="35"/>
      <c r="O22" s="43"/>
    </row>
    <row r="23" ht="14.25" customHeight="1">
      <c r="A23" s="42"/>
      <c r="B23" s="47"/>
      <c r="C23" s="26"/>
      <c r="D23" s="27"/>
      <c r="E23" s="26"/>
      <c r="F23" s="29"/>
      <c r="G23" s="30"/>
      <c r="H23" s="38">
        <f t="shared" si="1"/>
        <v>0</v>
      </c>
      <c r="I23" s="39">
        <f t="shared" si="2"/>
        <v>0</v>
      </c>
      <c r="J23" s="40">
        <f t="shared" si="3"/>
        <v>0</v>
      </c>
      <c r="K23" s="41">
        <f t="shared" si="4"/>
        <v>0</v>
      </c>
      <c r="L23" s="40">
        <f t="shared" si="5"/>
        <v>0</v>
      </c>
      <c r="M23" s="41">
        <f t="shared" si="6"/>
        <v>0</v>
      </c>
      <c r="N23" s="35"/>
      <c r="O23" s="43"/>
    </row>
    <row r="24" ht="14.25" customHeight="1">
      <c r="A24" s="42"/>
      <c r="B24" s="47"/>
      <c r="C24" s="26"/>
      <c r="D24" s="27"/>
      <c r="E24" s="26"/>
      <c r="F24" s="29"/>
      <c r="G24" s="30"/>
      <c r="H24" s="38">
        <f t="shared" si="1"/>
        <v>0</v>
      </c>
      <c r="I24" s="39">
        <f t="shared" si="2"/>
        <v>0</v>
      </c>
      <c r="J24" s="40">
        <f t="shared" si="3"/>
        <v>0</v>
      </c>
      <c r="K24" s="41">
        <f t="shared" si="4"/>
        <v>0</v>
      </c>
      <c r="L24" s="40">
        <f t="shared" si="5"/>
        <v>0</v>
      </c>
      <c r="M24" s="41">
        <f t="shared" si="6"/>
        <v>0</v>
      </c>
      <c r="N24" s="35"/>
      <c r="O24" s="43"/>
    </row>
    <row r="25" ht="14.25" customHeight="1">
      <c r="A25" s="42"/>
      <c r="B25" s="47"/>
      <c r="C25" s="26"/>
      <c r="D25" s="27"/>
      <c r="E25" s="26"/>
      <c r="F25" s="29"/>
      <c r="G25" s="30"/>
      <c r="H25" s="38">
        <f t="shared" si="1"/>
        <v>0</v>
      </c>
      <c r="I25" s="39">
        <f t="shared" si="2"/>
        <v>0</v>
      </c>
      <c r="J25" s="40">
        <f t="shared" si="3"/>
        <v>0</v>
      </c>
      <c r="K25" s="41">
        <f t="shared" si="4"/>
        <v>0</v>
      </c>
      <c r="L25" s="40">
        <f t="shared" si="5"/>
        <v>0</v>
      </c>
      <c r="M25" s="41">
        <f t="shared" si="6"/>
        <v>0</v>
      </c>
      <c r="N25" s="35"/>
      <c r="O25" s="43"/>
    </row>
    <row r="26" ht="14.25" customHeight="1">
      <c r="A26" s="42"/>
      <c r="B26" s="47"/>
      <c r="C26" s="26"/>
      <c r="D26" s="27"/>
      <c r="E26" s="26"/>
      <c r="F26" s="29"/>
      <c r="G26" s="30"/>
      <c r="H26" s="38">
        <f t="shared" si="1"/>
        <v>0</v>
      </c>
      <c r="I26" s="39">
        <f t="shared" si="2"/>
        <v>0</v>
      </c>
      <c r="J26" s="40">
        <f t="shared" si="3"/>
        <v>0</v>
      </c>
      <c r="K26" s="41">
        <f t="shared" si="4"/>
        <v>0</v>
      </c>
      <c r="L26" s="40">
        <f t="shared" si="5"/>
        <v>0</v>
      </c>
      <c r="M26" s="41">
        <f t="shared" si="6"/>
        <v>0</v>
      </c>
      <c r="N26" s="35"/>
      <c r="O26" s="43"/>
    </row>
    <row r="27" ht="14.25" customHeight="1">
      <c r="A27" s="42"/>
      <c r="B27" s="47"/>
      <c r="C27" s="26"/>
      <c r="D27" s="27"/>
      <c r="E27" s="26"/>
      <c r="F27" s="29"/>
      <c r="G27" s="30"/>
      <c r="H27" s="38">
        <f t="shared" si="1"/>
        <v>0</v>
      </c>
      <c r="I27" s="39">
        <f t="shared" si="2"/>
        <v>0</v>
      </c>
      <c r="J27" s="40">
        <f t="shared" si="3"/>
        <v>0</v>
      </c>
      <c r="K27" s="41">
        <f t="shared" si="4"/>
        <v>0</v>
      </c>
      <c r="L27" s="40">
        <f t="shared" si="5"/>
        <v>0</v>
      </c>
      <c r="M27" s="41">
        <f t="shared" si="6"/>
        <v>0</v>
      </c>
      <c r="N27" s="35"/>
      <c r="O27" s="43"/>
    </row>
    <row r="28" ht="14.25" customHeight="1">
      <c r="A28" s="42"/>
      <c r="B28" s="47"/>
      <c r="C28" s="26"/>
      <c r="D28" s="27"/>
      <c r="E28" s="26"/>
      <c r="F28" s="29"/>
      <c r="G28" s="30"/>
      <c r="H28" s="38">
        <f t="shared" si="1"/>
        <v>0</v>
      </c>
      <c r="I28" s="39">
        <f t="shared" si="2"/>
        <v>0</v>
      </c>
      <c r="J28" s="40">
        <f t="shared" si="3"/>
        <v>0</v>
      </c>
      <c r="K28" s="41">
        <f t="shared" si="4"/>
        <v>0</v>
      </c>
      <c r="L28" s="40">
        <f t="shared" si="5"/>
        <v>0</v>
      </c>
      <c r="M28" s="41">
        <f t="shared" si="6"/>
        <v>0</v>
      </c>
      <c r="N28" s="35"/>
      <c r="O28" s="43"/>
    </row>
    <row r="29" ht="14.25" customHeight="1">
      <c r="A29" s="42"/>
      <c r="B29" s="47"/>
      <c r="C29" s="26"/>
      <c r="D29" s="27"/>
      <c r="E29" s="26"/>
      <c r="F29" s="29"/>
      <c r="G29" s="30"/>
      <c r="H29" s="38">
        <f t="shared" si="1"/>
        <v>0</v>
      </c>
      <c r="I29" s="39">
        <f t="shared" si="2"/>
        <v>0</v>
      </c>
      <c r="J29" s="40">
        <f t="shared" si="3"/>
        <v>0</v>
      </c>
      <c r="K29" s="41">
        <f t="shared" si="4"/>
        <v>0</v>
      </c>
      <c r="L29" s="40">
        <f t="shared" si="5"/>
        <v>0</v>
      </c>
      <c r="M29" s="41">
        <f t="shared" si="6"/>
        <v>0</v>
      </c>
      <c r="N29" s="35"/>
      <c r="O29" s="43"/>
    </row>
    <row r="30" ht="14.25" customHeight="1">
      <c r="A30" s="42"/>
      <c r="B30" s="47"/>
      <c r="C30" s="26"/>
      <c r="D30" s="27"/>
      <c r="E30" s="26"/>
      <c r="F30" s="29"/>
      <c r="G30" s="30"/>
      <c r="H30" s="38">
        <f t="shared" si="1"/>
        <v>0</v>
      </c>
      <c r="I30" s="39">
        <f t="shared" si="2"/>
        <v>0</v>
      </c>
      <c r="J30" s="40">
        <f t="shared" si="3"/>
        <v>0</v>
      </c>
      <c r="K30" s="41">
        <f t="shared" si="4"/>
        <v>0</v>
      </c>
      <c r="L30" s="40">
        <f t="shared" si="5"/>
        <v>0</v>
      </c>
      <c r="M30" s="41">
        <f t="shared" si="6"/>
        <v>0</v>
      </c>
      <c r="N30" s="35"/>
      <c r="O30" s="43"/>
    </row>
    <row r="31" ht="14.25" customHeight="1">
      <c r="A31" s="42"/>
      <c r="B31" s="47"/>
      <c r="C31" s="26"/>
      <c r="D31" s="27"/>
      <c r="E31" s="26"/>
      <c r="F31" s="29"/>
      <c r="G31" s="30"/>
      <c r="H31" s="38">
        <f t="shared" si="1"/>
        <v>0</v>
      </c>
      <c r="I31" s="39">
        <f t="shared" si="2"/>
        <v>0</v>
      </c>
      <c r="J31" s="40">
        <f t="shared" si="3"/>
        <v>0</v>
      </c>
      <c r="K31" s="41">
        <f t="shared" si="4"/>
        <v>0</v>
      </c>
      <c r="L31" s="40">
        <f t="shared" si="5"/>
        <v>0</v>
      </c>
      <c r="M31" s="41">
        <f t="shared" si="6"/>
        <v>0</v>
      </c>
      <c r="N31" s="35"/>
      <c r="O31" s="43"/>
    </row>
    <row r="32" ht="14.25" customHeight="1">
      <c r="A32" s="42"/>
      <c r="B32" s="47"/>
      <c r="C32" s="48"/>
      <c r="D32" s="27"/>
      <c r="E32" s="26"/>
      <c r="F32" s="29"/>
      <c r="G32" s="30"/>
      <c r="H32" s="38">
        <f t="shared" si="1"/>
        <v>0</v>
      </c>
      <c r="I32" s="39">
        <f t="shared" si="2"/>
        <v>0</v>
      </c>
      <c r="J32" s="40">
        <f t="shared" si="3"/>
        <v>0</v>
      </c>
      <c r="K32" s="41">
        <f t="shared" si="4"/>
        <v>0</v>
      </c>
      <c r="L32" s="40">
        <f t="shared" si="5"/>
        <v>0</v>
      </c>
      <c r="M32" s="41">
        <f t="shared" si="6"/>
        <v>0</v>
      </c>
      <c r="N32" s="35"/>
      <c r="O32" s="43"/>
    </row>
    <row r="33" ht="14.25" customHeight="1">
      <c r="A33" s="42"/>
      <c r="B33" s="47"/>
      <c r="C33" s="48"/>
      <c r="D33" s="27"/>
      <c r="E33" s="26"/>
      <c r="F33" s="29"/>
      <c r="G33" s="30"/>
      <c r="H33" s="38">
        <f t="shared" si="1"/>
        <v>0</v>
      </c>
      <c r="I33" s="39">
        <f t="shared" si="2"/>
        <v>0</v>
      </c>
      <c r="J33" s="40">
        <f t="shared" si="3"/>
        <v>0</v>
      </c>
      <c r="K33" s="41">
        <f t="shared" si="4"/>
        <v>0</v>
      </c>
      <c r="L33" s="40">
        <f t="shared" si="5"/>
        <v>0</v>
      </c>
      <c r="M33" s="41">
        <f t="shared" si="6"/>
        <v>0</v>
      </c>
      <c r="N33" s="35"/>
      <c r="O33" s="43"/>
    </row>
    <row r="34" ht="14.25" customHeight="1">
      <c r="A34" s="42"/>
      <c r="B34" s="47"/>
      <c r="C34" s="48"/>
      <c r="D34" s="27"/>
      <c r="E34" s="26"/>
      <c r="F34" s="29"/>
      <c r="G34" s="30"/>
      <c r="H34" s="38">
        <f t="shared" si="1"/>
        <v>0</v>
      </c>
      <c r="I34" s="39">
        <f t="shared" si="2"/>
        <v>0</v>
      </c>
      <c r="J34" s="40">
        <f t="shared" si="3"/>
        <v>0</v>
      </c>
      <c r="K34" s="41">
        <f t="shared" si="4"/>
        <v>0</v>
      </c>
      <c r="L34" s="40">
        <f t="shared" si="5"/>
        <v>0</v>
      </c>
      <c r="M34" s="41">
        <f t="shared" si="6"/>
        <v>0</v>
      </c>
      <c r="N34" s="35"/>
      <c r="O34" s="43"/>
    </row>
    <row r="35" ht="14.25" customHeight="1">
      <c r="A35" s="42"/>
      <c r="B35" s="47"/>
      <c r="C35" s="48"/>
      <c r="D35" s="27"/>
      <c r="E35" s="26"/>
      <c r="F35" s="29"/>
      <c r="G35" s="30"/>
      <c r="H35" s="38">
        <f t="shared" si="1"/>
        <v>0</v>
      </c>
      <c r="I35" s="39">
        <f t="shared" si="2"/>
        <v>0</v>
      </c>
      <c r="J35" s="40">
        <f t="shared" si="3"/>
        <v>0</v>
      </c>
      <c r="K35" s="41">
        <f t="shared" si="4"/>
        <v>0</v>
      </c>
      <c r="L35" s="40">
        <f t="shared" si="5"/>
        <v>0</v>
      </c>
      <c r="M35" s="41">
        <f t="shared" si="6"/>
        <v>0</v>
      </c>
      <c r="N35" s="35"/>
      <c r="O35" s="43"/>
    </row>
    <row r="36" ht="14.25" customHeight="1">
      <c r="A36" s="42"/>
      <c r="B36" s="47"/>
      <c r="C36" s="48"/>
      <c r="D36" s="37"/>
      <c r="E36" s="26"/>
      <c r="F36" s="29"/>
      <c r="G36" s="30"/>
      <c r="H36" s="38">
        <f t="shared" si="1"/>
        <v>0</v>
      </c>
      <c r="I36" s="39">
        <f t="shared" si="2"/>
        <v>0</v>
      </c>
      <c r="J36" s="40">
        <f t="shared" si="3"/>
        <v>0</v>
      </c>
      <c r="K36" s="41">
        <f t="shared" si="4"/>
        <v>0</v>
      </c>
      <c r="L36" s="40">
        <f t="shared" si="5"/>
        <v>0</v>
      </c>
      <c r="M36" s="41">
        <f t="shared" si="6"/>
        <v>0</v>
      </c>
      <c r="N36" s="35"/>
      <c r="O36" s="43"/>
    </row>
    <row r="37" ht="14.25" customHeight="1">
      <c r="A37" s="42"/>
      <c r="B37" s="47"/>
      <c r="C37" s="48"/>
      <c r="D37" s="37"/>
      <c r="E37" s="26"/>
      <c r="F37" s="29"/>
      <c r="G37" s="30"/>
      <c r="H37" s="38">
        <f t="shared" si="1"/>
        <v>0</v>
      </c>
      <c r="I37" s="39">
        <f t="shared" si="2"/>
        <v>0</v>
      </c>
      <c r="J37" s="40">
        <f t="shared" si="3"/>
        <v>0</v>
      </c>
      <c r="K37" s="41">
        <f t="shared" si="4"/>
        <v>0</v>
      </c>
      <c r="L37" s="40">
        <f t="shared" si="5"/>
        <v>0</v>
      </c>
      <c r="M37" s="41">
        <f t="shared" si="6"/>
        <v>0</v>
      </c>
      <c r="N37" s="35"/>
      <c r="O37" s="43"/>
    </row>
    <row r="38" ht="14.25" customHeight="1">
      <c r="A38" s="42"/>
      <c r="B38" s="47"/>
      <c r="C38" s="48"/>
      <c r="D38" s="37"/>
      <c r="E38" s="26"/>
      <c r="F38" s="29"/>
      <c r="G38" s="30"/>
      <c r="H38" s="38">
        <f t="shared" si="1"/>
        <v>0</v>
      </c>
      <c r="I38" s="39">
        <f t="shared" si="2"/>
        <v>0</v>
      </c>
      <c r="J38" s="40">
        <f t="shared" si="3"/>
        <v>0</v>
      </c>
      <c r="K38" s="41">
        <f t="shared" si="4"/>
        <v>0</v>
      </c>
      <c r="L38" s="40">
        <f t="shared" si="5"/>
        <v>0</v>
      </c>
      <c r="M38" s="41">
        <f t="shared" si="6"/>
        <v>0</v>
      </c>
      <c r="N38" s="35"/>
      <c r="O38" s="43"/>
    </row>
    <row r="39" ht="14.25" customHeight="1">
      <c r="A39" s="42"/>
      <c r="B39" s="47"/>
      <c r="C39" s="48"/>
      <c r="D39" s="37"/>
      <c r="E39" s="26"/>
      <c r="F39" s="29"/>
      <c r="G39" s="30"/>
      <c r="H39" s="38">
        <f t="shared" si="1"/>
        <v>0</v>
      </c>
      <c r="I39" s="39">
        <f t="shared" si="2"/>
        <v>0</v>
      </c>
      <c r="J39" s="40">
        <f t="shared" si="3"/>
        <v>0</v>
      </c>
      <c r="K39" s="41">
        <f t="shared" si="4"/>
        <v>0</v>
      </c>
      <c r="L39" s="40">
        <f t="shared" si="5"/>
        <v>0</v>
      </c>
      <c r="M39" s="41">
        <f t="shared" si="6"/>
        <v>0</v>
      </c>
      <c r="N39" s="35"/>
      <c r="O39" s="43"/>
    </row>
    <row r="40" ht="14.25" customHeight="1">
      <c r="A40" s="42"/>
      <c r="B40" s="47"/>
      <c r="C40" s="48"/>
      <c r="D40" s="37"/>
      <c r="E40" s="26"/>
      <c r="F40" s="29"/>
      <c r="G40" s="30"/>
      <c r="H40" s="38">
        <f t="shared" si="1"/>
        <v>0</v>
      </c>
      <c r="I40" s="39">
        <f t="shared" si="2"/>
        <v>0</v>
      </c>
      <c r="J40" s="40">
        <f t="shared" si="3"/>
        <v>0</v>
      </c>
      <c r="K40" s="41">
        <f t="shared" si="4"/>
        <v>0</v>
      </c>
      <c r="L40" s="40">
        <f t="shared" si="5"/>
        <v>0</v>
      </c>
      <c r="M40" s="41">
        <f t="shared" si="6"/>
        <v>0</v>
      </c>
      <c r="N40" s="35"/>
      <c r="O40" s="43"/>
    </row>
    <row r="41" ht="14.25" customHeight="1">
      <c r="A41" s="42"/>
      <c r="B41" s="47"/>
      <c r="C41" s="48"/>
      <c r="D41" s="37"/>
      <c r="E41" s="26"/>
      <c r="F41" s="29"/>
      <c r="G41" s="30"/>
      <c r="H41" s="38">
        <f t="shared" si="1"/>
        <v>0</v>
      </c>
      <c r="I41" s="39">
        <f t="shared" si="2"/>
        <v>0</v>
      </c>
      <c r="J41" s="40">
        <f t="shared" si="3"/>
        <v>0</v>
      </c>
      <c r="K41" s="41">
        <f t="shared" si="4"/>
        <v>0</v>
      </c>
      <c r="L41" s="40">
        <f t="shared" si="5"/>
        <v>0</v>
      </c>
      <c r="M41" s="41">
        <f t="shared" si="6"/>
        <v>0</v>
      </c>
      <c r="N41" s="35"/>
      <c r="O41" s="43"/>
    </row>
    <row r="42" ht="14.25" customHeight="1">
      <c r="A42" s="42"/>
      <c r="B42" s="47"/>
      <c r="C42" s="48"/>
      <c r="D42" s="37"/>
      <c r="E42" s="26"/>
      <c r="F42" s="29"/>
      <c r="G42" s="30"/>
      <c r="H42" s="38">
        <f t="shared" si="1"/>
        <v>0</v>
      </c>
      <c r="I42" s="39">
        <f t="shared" si="2"/>
        <v>0</v>
      </c>
      <c r="J42" s="40">
        <f t="shared" si="3"/>
        <v>0</v>
      </c>
      <c r="K42" s="41">
        <f t="shared" si="4"/>
        <v>0</v>
      </c>
      <c r="L42" s="40">
        <f t="shared" si="5"/>
        <v>0</v>
      </c>
      <c r="M42" s="41">
        <f t="shared" si="6"/>
        <v>0</v>
      </c>
      <c r="N42" s="35"/>
      <c r="O42" s="43"/>
    </row>
    <row r="43" ht="14.25" customHeight="1">
      <c r="A43" s="42"/>
      <c r="B43" s="47"/>
      <c r="C43" s="48"/>
      <c r="D43" s="37"/>
      <c r="E43" s="26"/>
      <c r="F43" s="29"/>
      <c r="G43" s="30"/>
      <c r="H43" s="38">
        <f t="shared" si="1"/>
        <v>0</v>
      </c>
      <c r="I43" s="39">
        <f t="shared" si="2"/>
        <v>0</v>
      </c>
      <c r="J43" s="40">
        <f t="shared" si="3"/>
        <v>0</v>
      </c>
      <c r="K43" s="41">
        <f t="shared" si="4"/>
        <v>0</v>
      </c>
      <c r="L43" s="40">
        <f t="shared" si="5"/>
        <v>0</v>
      </c>
      <c r="M43" s="41">
        <f t="shared" si="6"/>
        <v>0</v>
      </c>
      <c r="N43" s="35"/>
      <c r="O43" s="43"/>
    </row>
    <row r="44" ht="14.25" customHeight="1">
      <c r="A44" s="42"/>
      <c r="B44" s="47"/>
      <c r="C44" s="48"/>
      <c r="D44" s="37"/>
      <c r="E44" s="26"/>
      <c r="F44" s="29"/>
      <c r="G44" s="30"/>
      <c r="H44" s="38">
        <f t="shared" si="1"/>
        <v>0</v>
      </c>
      <c r="I44" s="39">
        <f t="shared" si="2"/>
        <v>0</v>
      </c>
      <c r="J44" s="40">
        <f t="shared" si="3"/>
        <v>0</v>
      </c>
      <c r="K44" s="41">
        <f t="shared" si="4"/>
        <v>0</v>
      </c>
      <c r="L44" s="40">
        <f t="shared" si="5"/>
        <v>0</v>
      </c>
      <c r="M44" s="41">
        <f t="shared" si="6"/>
        <v>0</v>
      </c>
      <c r="N44" s="35"/>
      <c r="O44" s="43"/>
    </row>
    <row r="45" ht="14.25" customHeight="1">
      <c r="A45" s="42"/>
      <c r="B45" s="47"/>
      <c r="C45" s="48"/>
      <c r="D45" s="37"/>
      <c r="E45" s="26"/>
      <c r="F45" s="29"/>
      <c r="G45" s="30"/>
      <c r="H45" s="38">
        <f t="shared" si="1"/>
        <v>0</v>
      </c>
      <c r="I45" s="39">
        <f t="shared" si="2"/>
        <v>0</v>
      </c>
      <c r="J45" s="40">
        <f t="shared" si="3"/>
        <v>0</v>
      </c>
      <c r="K45" s="41">
        <f t="shared" si="4"/>
        <v>0</v>
      </c>
      <c r="L45" s="40">
        <f t="shared" si="5"/>
        <v>0</v>
      </c>
      <c r="M45" s="41">
        <f t="shared" si="6"/>
        <v>0</v>
      </c>
      <c r="N45" s="35"/>
      <c r="O45" s="43"/>
    </row>
    <row r="46" ht="14.25" customHeight="1">
      <c r="A46" s="42"/>
      <c r="B46" s="47"/>
      <c r="C46" s="48"/>
      <c r="D46" s="37"/>
      <c r="E46" s="26"/>
      <c r="F46" s="29"/>
      <c r="G46" s="30"/>
      <c r="H46" s="38">
        <f t="shared" si="1"/>
        <v>0</v>
      </c>
      <c r="I46" s="39">
        <f t="shared" si="2"/>
        <v>0</v>
      </c>
      <c r="J46" s="40">
        <f t="shared" si="3"/>
        <v>0</v>
      </c>
      <c r="K46" s="41">
        <f t="shared" si="4"/>
        <v>0</v>
      </c>
      <c r="L46" s="40">
        <f t="shared" si="5"/>
        <v>0</v>
      </c>
      <c r="M46" s="41">
        <f t="shared" si="6"/>
        <v>0</v>
      </c>
      <c r="N46" s="35"/>
      <c r="O46" s="43"/>
    </row>
    <row r="47" ht="14.25" customHeight="1">
      <c r="A47" s="42"/>
      <c r="B47" s="47"/>
      <c r="C47" s="26"/>
      <c r="D47" s="49"/>
      <c r="E47" s="26"/>
      <c r="F47" s="29"/>
      <c r="G47" s="30"/>
      <c r="H47" s="38">
        <f t="shared" si="1"/>
        <v>0</v>
      </c>
      <c r="I47" s="39">
        <f t="shared" si="2"/>
        <v>0</v>
      </c>
      <c r="J47" s="40">
        <f t="shared" si="3"/>
        <v>0</v>
      </c>
      <c r="K47" s="41">
        <f t="shared" si="4"/>
        <v>0</v>
      </c>
      <c r="L47" s="40">
        <f t="shared" si="5"/>
        <v>0</v>
      </c>
      <c r="M47" s="41">
        <f t="shared" si="6"/>
        <v>0</v>
      </c>
      <c r="N47" s="35"/>
      <c r="O47" s="43"/>
    </row>
    <row r="48" ht="14.25" customHeight="1">
      <c r="A48" s="42"/>
      <c r="B48" s="47"/>
      <c r="C48" s="26"/>
      <c r="D48" s="49"/>
      <c r="E48" s="26"/>
      <c r="F48" s="29"/>
      <c r="G48" s="30"/>
      <c r="H48" s="38">
        <f t="shared" si="1"/>
        <v>0</v>
      </c>
      <c r="I48" s="39">
        <f t="shared" si="2"/>
        <v>0</v>
      </c>
      <c r="J48" s="40">
        <f t="shared" si="3"/>
        <v>0</v>
      </c>
      <c r="K48" s="41">
        <f t="shared" si="4"/>
        <v>0</v>
      </c>
      <c r="L48" s="40">
        <f t="shared" si="5"/>
        <v>0</v>
      </c>
      <c r="M48" s="41">
        <f t="shared" si="6"/>
        <v>0</v>
      </c>
      <c r="N48" s="35"/>
      <c r="O48" s="43"/>
    </row>
    <row r="49" ht="14.25" customHeight="1">
      <c r="A49" s="42"/>
      <c r="B49" s="47"/>
      <c r="C49" s="26"/>
      <c r="D49" s="49"/>
      <c r="E49" s="50"/>
      <c r="F49" s="29"/>
      <c r="G49" s="30"/>
      <c r="H49" s="38">
        <f t="shared" si="1"/>
        <v>0</v>
      </c>
      <c r="I49" s="39">
        <f t="shared" si="2"/>
        <v>0</v>
      </c>
      <c r="J49" s="40">
        <f t="shared" si="3"/>
        <v>0</v>
      </c>
      <c r="K49" s="41">
        <f t="shared" si="4"/>
        <v>0</v>
      </c>
      <c r="L49" s="40">
        <f t="shared" si="5"/>
        <v>0</v>
      </c>
      <c r="M49" s="41">
        <f t="shared" si="6"/>
        <v>0</v>
      </c>
      <c r="N49" s="35"/>
      <c r="O49" s="43"/>
    </row>
    <row r="50" ht="14.25" customHeight="1">
      <c r="A50" s="42"/>
      <c r="B50" s="47"/>
      <c r="C50" s="26"/>
      <c r="D50" s="49"/>
      <c r="E50" s="51"/>
      <c r="F50" s="29"/>
      <c r="G50" s="30"/>
      <c r="H50" s="38">
        <f t="shared" si="1"/>
        <v>0</v>
      </c>
      <c r="I50" s="39">
        <f t="shared" si="2"/>
        <v>0</v>
      </c>
      <c r="J50" s="40">
        <f t="shared" si="3"/>
        <v>0</v>
      </c>
      <c r="K50" s="41">
        <f t="shared" si="4"/>
        <v>0</v>
      </c>
      <c r="L50" s="40">
        <f t="shared" si="5"/>
        <v>0</v>
      </c>
      <c r="M50" s="41">
        <f t="shared" si="6"/>
        <v>0</v>
      </c>
      <c r="N50" s="35"/>
      <c r="O50" s="43"/>
    </row>
    <row r="51" ht="14.25" customHeight="1">
      <c r="A51" s="42"/>
      <c r="B51" s="47"/>
      <c r="C51" s="26"/>
      <c r="D51" s="49"/>
      <c r="E51" s="51"/>
      <c r="F51" s="29"/>
      <c r="G51" s="30"/>
      <c r="H51" s="38">
        <f t="shared" si="1"/>
        <v>0</v>
      </c>
      <c r="I51" s="39">
        <f t="shared" si="2"/>
        <v>0</v>
      </c>
      <c r="J51" s="40">
        <f t="shared" si="3"/>
        <v>0</v>
      </c>
      <c r="K51" s="41">
        <f t="shared" si="4"/>
        <v>0</v>
      </c>
      <c r="L51" s="40">
        <f t="shared" si="5"/>
        <v>0</v>
      </c>
      <c r="M51" s="41">
        <f t="shared" si="6"/>
        <v>0</v>
      </c>
      <c r="N51" s="35"/>
      <c r="O51" s="43"/>
    </row>
    <row r="52" ht="14.25" customHeight="1">
      <c r="A52" s="42"/>
      <c r="B52" s="47"/>
      <c r="C52" s="26"/>
      <c r="D52" s="49"/>
      <c r="E52" s="52"/>
      <c r="F52" s="29"/>
      <c r="G52" s="30"/>
      <c r="H52" s="38">
        <f t="shared" si="1"/>
        <v>0</v>
      </c>
      <c r="I52" s="39">
        <f t="shared" si="2"/>
        <v>0</v>
      </c>
      <c r="J52" s="40">
        <f t="shared" si="3"/>
        <v>0</v>
      </c>
      <c r="K52" s="41">
        <f t="shared" si="4"/>
        <v>0</v>
      </c>
      <c r="L52" s="40">
        <f t="shared" si="5"/>
        <v>0</v>
      </c>
      <c r="M52" s="41">
        <f t="shared" si="6"/>
        <v>0</v>
      </c>
      <c r="N52" s="35"/>
      <c r="O52" s="43"/>
    </row>
    <row r="53" ht="14.25" customHeight="1">
      <c r="A53" s="42"/>
      <c r="B53" s="47"/>
      <c r="C53" s="26"/>
      <c r="D53" s="46"/>
      <c r="E53" s="26"/>
      <c r="F53" s="29"/>
      <c r="G53" s="30"/>
      <c r="H53" s="38">
        <f t="shared" si="1"/>
        <v>0</v>
      </c>
      <c r="I53" s="39">
        <f t="shared" si="2"/>
        <v>0</v>
      </c>
      <c r="J53" s="40">
        <f t="shared" si="3"/>
        <v>0</v>
      </c>
      <c r="K53" s="41">
        <f t="shared" si="4"/>
        <v>0</v>
      </c>
      <c r="L53" s="40">
        <f t="shared" si="5"/>
        <v>0</v>
      </c>
      <c r="M53" s="41">
        <f t="shared" si="6"/>
        <v>0</v>
      </c>
      <c r="N53" s="35"/>
      <c r="O53" s="43"/>
    </row>
    <row r="54" ht="14.25" customHeight="1">
      <c r="A54" s="42"/>
      <c r="B54" s="47"/>
      <c r="C54" s="53"/>
      <c r="D54" s="49"/>
      <c r="E54" s="26"/>
      <c r="F54" s="29"/>
      <c r="G54" s="30"/>
      <c r="H54" s="38">
        <f t="shared" si="1"/>
        <v>0</v>
      </c>
      <c r="I54" s="39">
        <f t="shared" si="2"/>
        <v>0</v>
      </c>
      <c r="J54" s="40">
        <f t="shared" si="3"/>
        <v>0</v>
      </c>
      <c r="K54" s="41">
        <f t="shared" si="4"/>
        <v>0</v>
      </c>
      <c r="L54" s="40">
        <f t="shared" si="5"/>
        <v>0</v>
      </c>
      <c r="M54" s="41">
        <f t="shared" si="6"/>
        <v>0</v>
      </c>
      <c r="N54" s="35"/>
      <c r="O54" s="43"/>
    </row>
    <row r="55" ht="14.25" customHeight="1">
      <c r="A55" s="42"/>
      <c r="B55" s="47"/>
      <c r="C55" s="51"/>
      <c r="D55" s="27"/>
      <c r="E55" s="26"/>
      <c r="F55" s="29"/>
      <c r="G55" s="30"/>
      <c r="H55" s="38">
        <f t="shared" si="1"/>
        <v>0</v>
      </c>
      <c r="I55" s="39">
        <f t="shared" si="2"/>
        <v>0</v>
      </c>
      <c r="J55" s="40">
        <f t="shared" si="3"/>
        <v>0</v>
      </c>
      <c r="K55" s="41">
        <f t="shared" si="4"/>
        <v>0</v>
      </c>
      <c r="L55" s="40">
        <f t="shared" si="5"/>
        <v>0</v>
      </c>
      <c r="M55" s="41">
        <f t="shared" si="6"/>
        <v>0</v>
      </c>
      <c r="N55" s="35"/>
      <c r="O55" s="43"/>
    </row>
    <row r="56" ht="14.25" customHeight="1">
      <c r="A56" s="42"/>
      <c r="B56" s="47"/>
      <c r="C56" s="51"/>
      <c r="D56" s="37"/>
      <c r="E56" s="26"/>
      <c r="F56" s="29"/>
      <c r="G56" s="30"/>
      <c r="H56" s="38">
        <f t="shared" si="1"/>
        <v>0</v>
      </c>
      <c r="I56" s="39">
        <f t="shared" si="2"/>
        <v>0</v>
      </c>
      <c r="J56" s="40">
        <f t="shared" si="3"/>
        <v>0</v>
      </c>
      <c r="K56" s="41">
        <f t="shared" si="4"/>
        <v>0</v>
      </c>
      <c r="L56" s="40">
        <f t="shared" si="5"/>
        <v>0</v>
      </c>
      <c r="M56" s="41">
        <f t="shared" si="6"/>
        <v>0</v>
      </c>
      <c r="N56" s="35"/>
      <c r="O56" s="43"/>
    </row>
    <row r="57" ht="14.25" customHeight="1">
      <c r="A57" s="42"/>
      <c r="B57" s="47"/>
      <c r="C57" s="51"/>
      <c r="D57" s="27"/>
      <c r="E57" s="51"/>
      <c r="F57" s="29"/>
      <c r="G57" s="30"/>
      <c r="H57" s="38">
        <f t="shared" si="1"/>
        <v>0</v>
      </c>
      <c r="I57" s="39">
        <f t="shared" si="2"/>
        <v>0</v>
      </c>
      <c r="J57" s="40">
        <f t="shared" si="3"/>
        <v>0</v>
      </c>
      <c r="K57" s="41">
        <f t="shared" si="4"/>
        <v>0</v>
      </c>
      <c r="L57" s="40">
        <f t="shared" si="5"/>
        <v>0</v>
      </c>
      <c r="M57" s="41">
        <f t="shared" si="6"/>
        <v>0</v>
      </c>
      <c r="N57" s="35"/>
      <c r="O57" s="43"/>
    </row>
    <row r="58" ht="14.25" customHeight="1">
      <c r="A58" s="42"/>
      <c r="B58" s="47"/>
      <c r="C58" s="51"/>
      <c r="D58" s="27"/>
      <c r="E58" s="51"/>
      <c r="F58" s="29"/>
      <c r="G58" s="30"/>
      <c r="H58" s="38">
        <f t="shared" si="1"/>
        <v>0</v>
      </c>
      <c r="I58" s="39">
        <f t="shared" si="2"/>
        <v>0</v>
      </c>
      <c r="J58" s="40">
        <f t="shared" si="3"/>
        <v>0</v>
      </c>
      <c r="K58" s="41">
        <f t="shared" si="4"/>
        <v>0</v>
      </c>
      <c r="L58" s="40">
        <f t="shared" si="5"/>
        <v>0</v>
      </c>
      <c r="M58" s="41">
        <f t="shared" si="6"/>
        <v>0</v>
      </c>
      <c r="N58" s="35"/>
      <c r="O58" s="43"/>
    </row>
    <row r="59" ht="14.25" customHeight="1">
      <c r="A59" s="42"/>
      <c r="B59" s="47"/>
      <c r="C59" s="51"/>
      <c r="D59" s="27"/>
      <c r="E59" s="51"/>
      <c r="F59" s="29"/>
      <c r="G59" s="30"/>
      <c r="H59" s="38">
        <f t="shared" si="1"/>
        <v>0</v>
      </c>
      <c r="I59" s="39">
        <f t="shared" si="2"/>
        <v>0</v>
      </c>
      <c r="J59" s="40">
        <f t="shared" si="3"/>
        <v>0</v>
      </c>
      <c r="K59" s="41">
        <f t="shared" si="4"/>
        <v>0</v>
      </c>
      <c r="L59" s="40">
        <f t="shared" si="5"/>
        <v>0</v>
      </c>
      <c r="M59" s="41">
        <f t="shared" si="6"/>
        <v>0</v>
      </c>
      <c r="N59" s="35"/>
      <c r="O59" s="43"/>
    </row>
    <row r="60" ht="14.25" customHeight="1">
      <c r="A60" s="42"/>
      <c r="B60" s="47"/>
      <c r="C60" s="51"/>
      <c r="D60" s="27"/>
      <c r="E60" s="51"/>
      <c r="F60" s="29"/>
      <c r="G60" s="54"/>
      <c r="H60" s="38">
        <f t="shared" si="1"/>
        <v>0</v>
      </c>
      <c r="I60" s="39">
        <f t="shared" si="2"/>
        <v>0</v>
      </c>
      <c r="J60" s="40">
        <f t="shared" si="3"/>
        <v>0</v>
      </c>
      <c r="K60" s="41">
        <f t="shared" si="4"/>
        <v>0</v>
      </c>
      <c r="L60" s="40">
        <f t="shared" si="5"/>
        <v>0</v>
      </c>
      <c r="M60" s="41">
        <f t="shared" si="6"/>
        <v>0</v>
      </c>
      <c r="N60" s="35"/>
      <c r="O60" s="43"/>
    </row>
    <row r="61" ht="14.25" customHeight="1">
      <c r="A61" s="42"/>
      <c r="B61" s="47"/>
      <c r="C61" s="51"/>
      <c r="D61" s="27"/>
      <c r="E61" s="51"/>
      <c r="F61" s="29"/>
      <c r="G61" s="30"/>
      <c r="H61" s="38">
        <f t="shared" si="1"/>
        <v>0</v>
      </c>
      <c r="I61" s="39">
        <f t="shared" si="2"/>
        <v>0</v>
      </c>
      <c r="J61" s="40">
        <f t="shared" si="3"/>
        <v>0</v>
      </c>
      <c r="K61" s="41">
        <f t="shared" si="4"/>
        <v>0</v>
      </c>
      <c r="L61" s="40">
        <f t="shared" si="5"/>
        <v>0</v>
      </c>
      <c r="M61" s="41">
        <f t="shared" si="6"/>
        <v>0</v>
      </c>
      <c r="N61" s="35"/>
      <c r="O61" s="43"/>
    </row>
    <row r="62" ht="14.25" customHeight="1">
      <c r="A62" s="42"/>
      <c r="B62" s="47"/>
      <c r="C62" s="51"/>
      <c r="D62" s="27"/>
      <c r="E62" s="51"/>
      <c r="F62" s="29"/>
      <c r="G62" s="30"/>
      <c r="H62" s="38">
        <f t="shared" si="1"/>
        <v>0</v>
      </c>
      <c r="I62" s="39">
        <f t="shared" si="2"/>
        <v>0</v>
      </c>
      <c r="J62" s="40">
        <f t="shared" si="3"/>
        <v>0</v>
      </c>
      <c r="K62" s="41">
        <f t="shared" si="4"/>
        <v>0</v>
      </c>
      <c r="L62" s="40">
        <f t="shared" si="5"/>
        <v>0</v>
      </c>
      <c r="M62" s="41">
        <f t="shared" si="6"/>
        <v>0</v>
      </c>
      <c r="N62" s="35"/>
      <c r="O62" s="43"/>
    </row>
    <row r="63" ht="14.25" customHeight="1">
      <c r="A63" s="42"/>
      <c r="B63" s="47"/>
      <c r="C63" s="51"/>
      <c r="D63" s="37"/>
      <c r="E63" s="51"/>
      <c r="F63" s="29"/>
      <c r="G63" s="30"/>
      <c r="H63" s="38">
        <f t="shared" si="1"/>
        <v>0</v>
      </c>
      <c r="I63" s="39">
        <f t="shared" si="2"/>
        <v>0</v>
      </c>
      <c r="J63" s="40">
        <f t="shared" si="3"/>
        <v>0</v>
      </c>
      <c r="K63" s="41">
        <f t="shared" si="4"/>
        <v>0</v>
      </c>
      <c r="L63" s="40">
        <f t="shared" si="5"/>
        <v>0</v>
      </c>
      <c r="M63" s="41">
        <f t="shared" si="6"/>
        <v>0</v>
      </c>
      <c r="N63" s="35"/>
      <c r="O63" s="43"/>
    </row>
    <row r="64" ht="14.25" customHeight="1">
      <c r="A64" s="42"/>
      <c r="B64" s="47"/>
      <c r="C64" s="51"/>
      <c r="D64" s="37"/>
      <c r="E64" s="51"/>
      <c r="F64" s="29"/>
      <c r="G64" s="30"/>
      <c r="H64" s="38">
        <f t="shared" si="1"/>
        <v>0</v>
      </c>
      <c r="I64" s="39">
        <f t="shared" si="2"/>
        <v>0</v>
      </c>
      <c r="J64" s="40">
        <f t="shared" si="3"/>
        <v>0</v>
      </c>
      <c r="K64" s="41">
        <f t="shared" si="4"/>
        <v>0</v>
      </c>
      <c r="L64" s="40">
        <f t="shared" si="5"/>
        <v>0</v>
      </c>
      <c r="M64" s="41">
        <f t="shared" si="6"/>
        <v>0</v>
      </c>
      <c r="N64" s="35"/>
      <c r="O64" s="43"/>
    </row>
    <row r="65" ht="14.25" customHeight="1">
      <c r="A65" s="42"/>
      <c r="B65" s="47"/>
      <c r="C65" s="51"/>
      <c r="D65" s="49"/>
      <c r="E65" s="51"/>
      <c r="F65" s="29"/>
      <c r="G65" s="30"/>
      <c r="H65" s="38">
        <f t="shared" si="1"/>
        <v>0</v>
      </c>
      <c r="I65" s="39">
        <f t="shared" si="2"/>
        <v>0</v>
      </c>
      <c r="J65" s="40">
        <f t="shared" si="3"/>
        <v>0</v>
      </c>
      <c r="K65" s="41">
        <f t="shared" si="4"/>
        <v>0</v>
      </c>
      <c r="L65" s="40">
        <f t="shared" si="5"/>
        <v>0</v>
      </c>
      <c r="M65" s="41">
        <f t="shared" si="6"/>
        <v>0</v>
      </c>
      <c r="N65" s="35"/>
      <c r="O65" s="43"/>
    </row>
    <row r="66" ht="14.25" customHeight="1">
      <c r="A66" s="42"/>
      <c r="B66" s="47"/>
      <c r="C66" s="51"/>
      <c r="D66" s="49"/>
      <c r="E66" s="51"/>
      <c r="F66" s="29"/>
      <c r="G66" s="30"/>
      <c r="H66" s="38">
        <f t="shared" si="1"/>
        <v>0</v>
      </c>
      <c r="I66" s="39">
        <f t="shared" si="2"/>
        <v>0</v>
      </c>
      <c r="J66" s="40">
        <f t="shared" si="3"/>
        <v>0</v>
      </c>
      <c r="K66" s="41">
        <f t="shared" si="4"/>
        <v>0</v>
      </c>
      <c r="L66" s="40">
        <f t="shared" si="5"/>
        <v>0</v>
      </c>
      <c r="M66" s="41">
        <f t="shared" si="6"/>
        <v>0</v>
      </c>
      <c r="N66" s="35"/>
      <c r="O66" s="43"/>
    </row>
    <row r="67" ht="14.25" customHeight="1">
      <c r="A67" s="42"/>
      <c r="B67" s="47"/>
      <c r="C67" s="51"/>
      <c r="D67" s="49"/>
      <c r="E67" s="51"/>
      <c r="F67" s="29"/>
      <c r="G67" s="30"/>
      <c r="H67" s="38">
        <f t="shared" si="1"/>
        <v>0</v>
      </c>
      <c r="I67" s="39">
        <f t="shared" si="2"/>
        <v>0</v>
      </c>
      <c r="J67" s="40">
        <f t="shared" si="3"/>
        <v>0</v>
      </c>
      <c r="K67" s="41">
        <f t="shared" si="4"/>
        <v>0</v>
      </c>
      <c r="L67" s="40">
        <f t="shared" si="5"/>
        <v>0</v>
      </c>
      <c r="M67" s="41">
        <f t="shared" si="6"/>
        <v>0</v>
      </c>
      <c r="N67" s="35"/>
      <c r="O67" s="43"/>
    </row>
    <row r="68" ht="14.25" customHeight="1">
      <c r="A68" s="42"/>
      <c r="B68" s="47"/>
      <c r="C68" s="51"/>
      <c r="D68" s="46"/>
      <c r="E68" s="51"/>
      <c r="F68" s="29"/>
      <c r="G68" s="30"/>
      <c r="H68" s="38">
        <f t="shared" si="1"/>
        <v>0</v>
      </c>
      <c r="I68" s="39">
        <f t="shared" si="2"/>
        <v>0</v>
      </c>
      <c r="J68" s="40">
        <f t="shared" si="3"/>
        <v>0</v>
      </c>
      <c r="K68" s="41">
        <f t="shared" si="4"/>
        <v>0</v>
      </c>
      <c r="L68" s="40">
        <f t="shared" si="5"/>
        <v>0</v>
      </c>
      <c r="M68" s="41">
        <f t="shared" si="6"/>
        <v>0</v>
      </c>
      <c r="N68" s="35"/>
      <c r="O68" s="43"/>
    </row>
    <row r="69" ht="14.25" customHeight="1">
      <c r="A69" s="42"/>
      <c r="B69" s="47"/>
      <c r="C69" s="51"/>
      <c r="D69" s="46"/>
      <c r="E69" s="51"/>
      <c r="F69" s="29"/>
      <c r="G69" s="30"/>
      <c r="H69" s="38">
        <f t="shared" si="1"/>
        <v>0</v>
      </c>
      <c r="I69" s="39">
        <f t="shared" si="2"/>
        <v>0</v>
      </c>
      <c r="J69" s="40">
        <f t="shared" si="3"/>
        <v>0</v>
      </c>
      <c r="K69" s="41">
        <f t="shared" si="4"/>
        <v>0</v>
      </c>
      <c r="L69" s="40">
        <f t="shared" si="5"/>
        <v>0</v>
      </c>
      <c r="M69" s="41">
        <f t="shared" si="6"/>
        <v>0</v>
      </c>
      <c r="N69" s="35"/>
      <c r="O69" s="43"/>
    </row>
    <row r="70" ht="14.25" customHeight="1">
      <c r="A70" s="42"/>
      <c r="B70" s="47"/>
      <c r="C70" s="55"/>
      <c r="D70" s="49"/>
      <c r="E70" s="51"/>
      <c r="F70" s="29"/>
      <c r="G70" s="30"/>
      <c r="H70" s="38">
        <f t="shared" si="1"/>
        <v>0</v>
      </c>
      <c r="I70" s="39">
        <f t="shared" si="2"/>
        <v>0</v>
      </c>
      <c r="J70" s="40">
        <f t="shared" si="3"/>
        <v>0</v>
      </c>
      <c r="K70" s="41">
        <f t="shared" si="4"/>
        <v>0</v>
      </c>
      <c r="L70" s="40">
        <f t="shared" si="5"/>
        <v>0</v>
      </c>
      <c r="M70" s="41">
        <f t="shared" si="6"/>
        <v>0</v>
      </c>
      <c r="N70" s="35"/>
      <c r="O70" s="43"/>
      <c r="Q70" s="56"/>
      <c r="R70" s="56"/>
      <c r="S70" s="56"/>
      <c r="T70" s="56"/>
      <c r="U70" s="56"/>
      <c r="V70" s="56"/>
      <c r="W70" s="56"/>
      <c r="X70" s="56"/>
      <c r="Y70" s="56"/>
      <c r="Z70" s="56"/>
    </row>
    <row r="71" ht="14.25" customHeight="1">
      <c r="A71" s="42"/>
      <c r="B71" s="47"/>
      <c r="C71" s="51"/>
      <c r="D71" s="49"/>
      <c r="E71" s="51"/>
      <c r="F71" s="29"/>
      <c r="G71" s="30"/>
      <c r="H71" s="38">
        <f t="shared" si="1"/>
        <v>0</v>
      </c>
      <c r="I71" s="39">
        <f t="shared" si="2"/>
        <v>0</v>
      </c>
      <c r="J71" s="40">
        <f t="shared" si="3"/>
        <v>0</v>
      </c>
      <c r="K71" s="41">
        <f t="shared" si="4"/>
        <v>0</v>
      </c>
      <c r="L71" s="40">
        <f t="shared" si="5"/>
        <v>0</v>
      </c>
      <c r="M71" s="41">
        <f t="shared" si="6"/>
        <v>0</v>
      </c>
      <c r="N71" s="35"/>
      <c r="O71" s="43"/>
    </row>
    <row r="72" ht="14.25" customHeight="1">
      <c r="A72" s="42"/>
      <c r="B72" s="47"/>
      <c r="C72" s="57"/>
      <c r="D72" s="58"/>
      <c r="E72" s="51"/>
      <c r="F72" s="29"/>
      <c r="G72" s="30"/>
      <c r="H72" s="38">
        <f t="shared" si="1"/>
        <v>0</v>
      </c>
      <c r="I72" s="39">
        <f t="shared" si="2"/>
        <v>0</v>
      </c>
      <c r="J72" s="40">
        <f t="shared" si="3"/>
        <v>0</v>
      </c>
      <c r="K72" s="41">
        <f t="shared" si="4"/>
        <v>0</v>
      </c>
      <c r="L72" s="40">
        <f t="shared" si="5"/>
        <v>0</v>
      </c>
      <c r="M72" s="41">
        <f t="shared" si="6"/>
        <v>0</v>
      </c>
      <c r="N72" s="35"/>
      <c r="O72" s="43"/>
      <c r="Q72" s="56"/>
      <c r="R72" s="56"/>
      <c r="S72" s="56"/>
      <c r="T72" s="56"/>
      <c r="U72" s="56"/>
      <c r="V72" s="56"/>
      <c r="W72" s="56"/>
      <c r="X72" s="56"/>
      <c r="Y72" s="56"/>
      <c r="Z72" s="56"/>
    </row>
    <row r="73" ht="14.25" customHeight="1">
      <c r="A73" s="42"/>
      <c r="B73" s="47"/>
      <c r="C73" s="57"/>
      <c r="D73" s="58"/>
      <c r="E73" s="50"/>
      <c r="F73" s="29"/>
      <c r="G73" s="30"/>
      <c r="H73" s="38">
        <f t="shared" si="1"/>
        <v>0</v>
      </c>
      <c r="I73" s="39">
        <f t="shared" si="2"/>
        <v>0</v>
      </c>
      <c r="J73" s="40">
        <f t="shared" si="3"/>
        <v>0</v>
      </c>
      <c r="K73" s="41">
        <f t="shared" si="4"/>
        <v>0</v>
      </c>
      <c r="L73" s="40">
        <f t="shared" si="5"/>
        <v>0</v>
      </c>
      <c r="M73" s="41">
        <f t="shared" si="6"/>
        <v>0</v>
      </c>
      <c r="N73" s="35"/>
      <c r="O73" s="43"/>
    </row>
    <row r="74" ht="14.25" customHeight="1">
      <c r="A74" s="42"/>
      <c r="B74" s="47"/>
      <c r="C74" s="57"/>
      <c r="D74" s="58"/>
      <c r="E74" s="50"/>
      <c r="F74" s="29"/>
      <c r="G74" s="30"/>
      <c r="H74" s="38">
        <f t="shared" si="1"/>
        <v>0</v>
      </c>
      <c r="I74" s="39">
        <f t="shared" si="2"/>
        <v>0</v>
      </c>
      <c r="J74" s="40">
        <f t="shared" si="3"/>
        <v>0</v>
      </c>
      <c r="K74" s="41">
        <f t="shared" si="4"/>
        <v>0</v>
      </c>
      <c r="L74" s="40">
        <f t="shared" si="5"/>
        <v>0</v>
      </c>
      <c r="M74" s="41">
        <f t="shared" si="6"/>
        <v>0</v>
      </c>
      <c r="N74" s="35"/>
      <c r="O74" s="43"/>
    </row>
    <row r="75" ht="14.25" customHeight="1">
      <c r="A75" s="42"/>
      <c r="B75" s="47"/>
      <c r="C75" s="57"/>
      <c r="D75" s="58"/>
      <c r="E75" s="50"/>
      <c r="F75" s="29"/>
      <c r="G75" s="30"/>
      <c r="H75" s="38">
        <f t="shared" si="1"/>
        <v>0</v>
      </c>
      <c r="I75" s="39">
        <f t="shared" si="2"/>
        <v>0</v>
      </c>
      <c r="J75" s="40">
        <f t="shared" si="3"/>
        <v>0</v>
      </c>
      <c r="K75" s="41">
        <f t="shared" si="4"/>
        <v>0</v>
      </c>
      <c r="L75" s="40">
        <f t="shared" si="5"/>
        <v>0</v>
      </c>
      <c r="M75" s="41">
        <f t="shared" si="6"/>
        <v>0</v>
      </c>
      <c r="N75" s="35"/>
      <c r="O75" s="43"/>
    </row>
    <row r="76" ht="14.25" customHeight="1">
      <c r="A76" s="42"/>
      <c r="B76" s="47"/>
      <c r="C76" s="57"/>
      <c r="D76" s="58"/>
      <c r="E76" s="50"/>
      <c r="F76" s="29"/>
      <c r="G76" s="30"/>
      <c r="H76" s="38">
        <f t="shared" si="1"/>
        <v>0</v>
      </c>
      <c r="I76" s="39">
        <f t="shared" si="2"/>
        <v>0</v>
      </c>
      <c r="J76" s="40">
        <f t="shared" si="3"/>
        <v>0</v>
      </c>
      <c r="K76" s="41">
        <f t="shared" si="4"/>
        <v>0</v>
      </c>
      <c r="L76" s="40">
        <f t="shared" si="5"/>
        <v>0</v>
      </c>
      <c r="M76" s="41">
        <f t="shared" si="6"/>
        <v>0</v>
      </c>
      <c r="N76" s="35"/>
      <c r="O76" s="43"/>
    </row>
    <row r="77" ht="14.25" customHeight="1">
      <c r="A77" s="42"/>
      <c r="B77" s="47"/>
      <c r="C77" s="51"/>
      <c r="D77" s="26"/>
      <c r="E77" s="50"/>
      <c r="F77" s="59"/>
      <c r="G77" s="60"/>
      <c r="H77" s="38">
        <f t="shared" si="1"/>
        <v>0</v>
      </c>
      <c r="I77" s="39">
        <f t="shared" si="2"/>
        <v>0</v>
      </c>
      <c r="J77" s="40">
        <f t="shared" si="3"/>
        <v>0</v>
      </c>
      <c r="K77" s="41">
        <f t="shared" si="4"/>
        <v>0</v>
      </c>
      <c r="L77" s="40">
        <f t="shared" si="5"/>
        <v>0</v>
      </c>
      <c r="M77" s="41">
        <f t="shared" si="6"/>
        <v>0</v>
      </c>
      <c r="N77" s="35"/>
      <c r="O77" s="43"/>
    </row>
    <row r="78" ht="14.25" customHeight="1">
      <c r="A78" s="42"/>
      <c r="B78" s="47"/>
      <c r="C78" s="61"/>
      <c r="D78" s="26"/>
      <c r="E78" s="50"/>
      <c r="F78" s="59"/>
      <c r="G78" s="60"/>
      <c r="H78" s="38">
        <f t="shared" si="1"/>
        <v>0</v>
      </c>
      <c r="I78" s="39">
        <f t="shared" si="2"/>
        <v>0</v>
      </c>
      <c r="J78" s="40">
        <f t="shared" si="3"/>
        <v>0</v>
      </c>
      <c r="K78" s="41">
        <f t="shared" si="4"/>
        <v>0</v>
      </c>
      <c r="L78" s="40">
        <f t="shared" si="5"/>
        <v>0</v>
      </c>
      <c r="M78" s="41">
        <f t="shared" si="6"/>
        <v>0</v>
      </c>
      <c r="N78" s="35"/>
      <c r="O78" s="43"/>
    </row>
    <row r="79" ht="14.25" customHeight="1">
      <c r="A79" s="42"/>
      <c r="B79" s="47"/>
      <c r="C79" s="61"/>
      <c r="D79" s="26"/>
      <c r="E79" s="51"/>
      <c r="F79" s="59"/>
      <c r="G79" s="60"/>
      <c r="H79" s="38">
        <f t="shared" si="1"/>
        <v>0</v>
      </c>
      <c r="I79" s="39">
        <f t="shared" si="2"/>
        <v>0</v>
      </c>
      <c r="J79" s="40">
        <f t="shared" si="3"/>
        <v>0</v>
      </c>
      <c r="K79" s="41">
        <f t="shared" si="4"/>
        <v>0</v>
      </c>
      <c r="L79" s="40">
        <f t="shared" si="5"/>
        <v>0</v>
      </c>
      <c r="M79" s="41">
        <f t="shared" si="6"/>
        <v>0</v>
      </c>
      <c r="N79" s="35"/>
      <c r="O79" s="43"/>
    </row>
    <row r="80" ht="14.25" customHeight="1">
      <c r="A80" s="42"/>
      <c r="B80" s="47"/>
      <c r="C80" s="61"/>
      <c r="D80" s="26"/>
      <c r="E80" s="51"/>
      <c r="F80" s="62"/>
      <c r="G80" s="60"/>
      <c r="H80" s="38">
        <f t="shared" si="1"/>
        <v>0</v>
      </c>
      <c r="I80" s="39">
        <f t="shared" si="2"/>
        <v>0</v>
      </c>
      <c r="J80" s="40">
        <f t="shared" si="3"/>
        <v>0</v>
      </c>
      <c r="K80" s="41">
        <f t="shared" si="4"/>
        <v>0</v>
      </c>
      <c r="L80" s="40">
        <f t="shared" si="5"/>
        <v>0</v>
      </c>
      <c r="M80" s="41">
        <f t="shared" si="6"/>
        <v>0</v>
      </c>
      <c r="N80" s="35"/>
      <c r="O80" s="43"/>
    </row>
    <row r="81" ht="14.25" customHeight="1">
      <c r="A81" s="42"/>
      <c r="B81" s="47"/>
      <c r="C81" s="63"/>
      <c r="D81" s="64"/>
      <c r="E81" s="51"/>
      <c r="F81" s="59"/>
      <c r="G81" s="60"/>
      <c r="H81" s="38">
        <f t="shared" si="1"/>
        <v>0</v>
      </c>
      <c r="I81" s="39">
        <f t="shared" si="2"/>
        <v>0</v>
      </c>
      <c r="J81" s="40">
        <f t="shared" si="3"/>
        <v>0</v>
      </c>
      <c r="K81" s="41">
        <f t="shared" si="4"/>
        <v>0</v>
      </c>
      <c r="L81" s="40">
        <f t="shared" si="5"/>
        <v>0</v>
      </c>
      <c r="M81" s="41">
        <f t="shared" si="6"/>
        <v>0</v>
      </c>
      <c r="N81" s="35"/>
      <c r="O81" s="43"/>
    </row>
    <row r="82" ht="14.25" customHeight="1">
      <c r="A82" s="42"/>
      <c r="B82" s="47"/>
      <c r="C82" s="63"/>
      <c r="D82" s="64"/>
      <c r="E82" s="51"/>
      <c r="F82" s="59"/>
      <c r="G82" s="60"/>
      <c r="H82" s="38">
        <f t="shared" si="1"/>
        <v>0</v>
      </c>
      <c r="I82" s="39">
        <f t="shared" si="2"/>
        <v>0</v>
      </c>
      <c r="J82" s="40">
        <f t="shared" si="3"/>
        <v>0</v>
      </c>
      <c r="K82" s="41">
        <f t="shared" si="4"/>
        <v>0</v>
      </c>
      <c r="L82" s="40">
        <f t="shared" si="5"/>
        <v>0</v>
      </c>
      <c r="M82" s="41">
        <f t="shared" si="6"/>
        <v>0</v>
      </c>
      <c r="N82" s="35"/>
      <c r="O82" s="43"/>
    </row>
    <row r="83" ht="14.25" customHeight="1">
      <c r="A83" s="42"/>
      <c r="B83" s="47"/>
      <c r="C83" s="65"/>
      <c r="D83" s="26"/>
      <c r="E83" s="51"/>
      <c r="F83" s="59"/>
      <c r="G83" s="60"/>
      <c r="H83" s="38">
        <f t="shared" si="1"/>
        <v>0</v>
      </c>
      <c r="I83" s="39">
        <f t="shared" si="2"/>
        <v>0</v>
      </c>
      <c r="J83" s="40">
        <f t="shared" si="3"/>
        <v>0</v>
      </c>
      <c r="K83" s="41">
        <f t="shared" si="4"/>
        <v>0</v>
      </c>
      <c r="L83" s="40">
        <f t="shared" si="5"/>
        <v>0</v>
      </c>
      <c r="M83" s="41">
        <f t="shared" si="6"/>
        <v>0</v>
      </c>
      <c r="N83" s="35"/>
      <c r="O83" s="43"/>
    </row>
    <row r="84" ht="14.25" customHeight="1">
      <c r="A84" s="42"/>
      <c r="B84" s="47"/>
      <c r="C84" s="65"/>
      <c r="D84" s="26"/>
      <c r="E84" s="51"/>
      <c r="F84" s="59"/>
      <c r="G84" s="60"/>
      <c r="H84" s="38">
        <f t="shared" si="1"/>
        <v>0</v>
      </c>
      <c r="I84" s="39">
        <f t="shared" si="2"/>
        <v>0</v>
      </c>
      <c r="J84" s="40">
        <f t="shared" si="3"/>
        <v>0</v>
      </c>
      <c r="K84" s="41">
        <f t="shared" si="4"/>
        <v>0</v>
      </c>
      <c r="L84" s="40">
        <f t="shared" si="5"/>
        <v>0</v>
      </c>
      <c r="M84" s="41">
        <f t="shared" si="6"/>
        <v>0</v>
      </c>
      <c r="N84" s="35"/>
      <c r="O84" s="43"/>
    </row>
    <row r="85" ht="14.25" customHeight="1">
      <c r="A85" s="42"/>
      <c r="B85" s="47"/>
      <c r="C85" s="65"/>
      <c r="D85" s="26"/>
      <c r="E85" s="51"/>
      <c r="F85" s="59"/>
      <c r="G85" s="60"/>
      <c r="H85" s="38">
        <f t="shared" si="1"/>
        <v>0</v>
      </c>
      <c r="I85" s="39">
        <f t="shared" si="2"/>
        <v>0</v>
      </c>
      <c r="J85" s="40">
        <f t="shared" si="3"/>
        <v>0</v>
      </c>
      <c r="K85" s="41">
        <f t="shared" si="4"/>
        <v>0</v>
      </c>
      <c r="L85" s="40">
        <f t="shared" si="5"/>
        <v>0</v>
      </c>
      <c r="M85" s="41">
        <f t="shared" si="6"/>
        <v>0</v>
      </c>
      <c r="N85" s="35"/>
      <c r="O85" s="43"/>
    </row>
    <row r="86" ht="14.25" customHeight="1">
      <c r="A86" s="42"/>
      <c r="B86" s="47"/>
      <c r="C86" s="63"/>
      <c r="D86" s="52"/>
      <c r="E86" s="26"/>
      <c r="F86" s="59"/>
      <c r="G86" s="60"/>
      <c r="H86" s="38">
        <f t="shared" si="1"/>
        <v>0</v>
      </c>
      <c r="I86" s="39">
        <f t="shared" si="2"/>
        <v>0</v>
      </c>
      <c r="J86" s="40">
        <f t="shared" si="3"/>
        <v>0</v>
      </c>
      <c r="K86" s="41">
        <f t="shared" si="4"/>
        <v>0</v>
      </c>
      <c r="L86" s="40">
        <f t="shared" si="5"/>
        <v>0</v>
      </c>
      <c r="M86" s="41">
        <f t="shared" si="6"/>
        <v>0</v>
      </c>
      <c r="N86" s="35"/>
      <c r="O86" s="43"/>
    </row>
    <row r="87" ht="14.25" customHeight="1">
      <c r="A87" s="42"/>
      <c r="B87" s="47"/>
      <c r="C87" s="66"/>
      <c r="D87" s="26"/>
      <c r="E87" s="51"/>
      <c r="F87" s="59"/>
      <c r="G87" s="60"/>
      <c r="H87" s="38">
        <f t="shared" si="1"/>
        <v>0</v>
      </c>
      <c r="I87" s="39">
        <f t="shared" si="2"/>
        <v>0</v>
      </c>
      <c r="J87" s="40">
        <f t="shared" si="3"/>
        <v>0</v>
      </c>
      <c r="K87" s="41">
        <f t="shared" si="4"/>
        <v>0</v>
      </c>
      <c r="L87" s="40">
        <f t="shared" si="5"/>
        <v>0</v>
      </c>
      <c r="M87" s="41">
        <f t="shared" si="6"/>
        <v>0</v>
      </c>
      <c r="N87" s="35"/>
      <c r="O87" s="67"/>
      <c r="P87" s="56"/>
      <c r="Q87" s="56"/>
      <c r="R87" s="56"/>
      <c r="S87" s="56"/>
      <c r="T87" s="56"/>
      <c r="U87" s="56"/>
      <c r="V87" s="56"/>
      <c r="W87" s="56"/>
      <c r="X87" s="56"/>
      <c r="Y87" s="56"/>
      <c r="Z87" s="56"/>
    </row>
    <row r="88" ht="14.25" customHeight="1">
      <c r="A88" s="42"/>
      <c r="B88" s="47"/>
      <c r="C88" s="68"/>
      <c r="D88" s="64"/>
      <c r="E88" s="51"/>
      <c r="F88" s="59"/>
      <c r="G88" s="60"/>
      <c r="H88" s="38">
        <f t="shared" si="1"/>
        <v>0</v>
      </c>
      <c r="I88" s="39">
        <f t="shared" si="2"/>
        <v>0</v>
      </c>
      <c r="J88" s="40">
        <f t="shared" si="3"/>
        <v>0</v>
      </c>
      <c r="K88" s="41">
        <f t="shared" si="4"/>
        <v>0</v>
      </c>
      <c r="L88" s="40">
        <f t="shared" si="5"/>
        <v>0</v>
      </c>
      <c r="M88" s="41">
        <f t="shared" si="6"/>
        <v>0</v>
      </c>
      <c r="N88" s="35"/>
      <c r="O88" s="67"/>
    </row>
    <row r="89" ht="14.25" customHeight="1">
      <c r="A89" s="42"/>
      <c r="B89" s="47"/>
      <c r="C89" s="61"/>
      <c r="D89" s="26"/>
      <c r="E89" s="51"/>
      <c r="F89" s="59"/>
      <c r="G89" s="60"/>
      <c r="H89" s="38">
        <f t="shared" si="1"/>
        <v>0</v>
      </c>
      <c r="I89" s="39">
        <f t="shared" si="2"/>
        <v>0</v>
      </c>
      <c r="J89" s="40">
        <f t="shared" si="3"/>
        <v>0</v>
      </c>
      <c r="K89" s="41">
        <f t="shared" si="4"/>
        <v>0</v>
      </c>
      <c r="L89" s="40">
        <f t="shared" si="5"/>
        <v>0</v>
      </c>
      <c r="M89" s="41">
        <f t="shared" si="6"/>
        <v>0</v>
      </c>
      <c r="N89" s="35"/>
      <c r="O89" s="67"/>
    </row>
    <row r="90" ht="14.25" customHeight="1">
      <c r="A90" s="42"/>
      <c r="B90" s="47"/>
      <c r="C90" s="63"/>
      <c r="D90" s="52"/>
      <c r="E90" s="26"/>
      <c r="F90" s="59"/>
      <c r="G90" s="60"/>
      <c r="H90" s="38">
        <f t="shared" si="1"/>
        <v>0</v>
      </c>
      <c r="I90" s="39">
        <f t="shared" si="2"/>
        <v>0</v>
      </c>
      <c r="J90" s="40">
        <f t="shared" si="3"/>
        <v>0</v>
      </c>
      <c r="K90" s="41">
        <f t="shared" si="4"/>
        <v>0</v>
      </c>
      <c r="L90" s="40">
        <f t="shared" si="5"/>
        <v>0</v>
      </c>
      <c r="M90" s="41">
        <f t="shared" si="6"/>
        <v>0</v>
      </c>
      <c r="N90" s="35"/>
      <c r="O90" s="43"/>
    </row>
    <row r="91" ht="14.25" customHeight="1">
      <c r="A91" s="42"/>
      <c r="B91" s="47"/>
      <c r="C91" s="61"/>
      <c r="D91" s="26"/>
      <c r="E91" s="26"/>
      <c r="F91" s="69"/>
      <c r="G91" s="60"/>
      <c r="H91" s="38">
        <f t="shared" si="1"/>
        <v>0</v>
      </c>
      <c r="I91" s="39">
        <f t="shared" si="2"/>
        <v>0</v>
      </c>
      <c r="J91" s="40">
        <f t="shared" si="3"/>
        <v>0</v>
      </c>
      <c r="K91" s="41">
        <f t="shared" si="4"/>
        <v>0</v>
      </c>
      <c r="L91" s="40">
        <f t="shared" si="5"/>
        <v>0</v>
      </c>
      <c r="M91" s="41">
        <f t="shared" si="6"/>
        <v>0</v>
      </c>
      <c r="N91" s="35"/>
      <c r="O91" s="67"/>
    </row>
    <row r="92" ht="14.25" customHeight="1">
      <c r="A92" s="42"/>
      <c r="B92" s="47"/>
      <c r="C92" s="66"/>
      <c r="D92" s="64"/>
      <c r="E92" s="26"/>
      <c r="F92" s="59"/>
      <c r="G92" s="60"/>
      <c r="H92" s="38">
        <f t="shared" si="1"/>
        <v>0</v>
      </c>
      <c r="I92" s="39">
        <f t="shared" si="2"/>
        <v>0</v>
      </c>
      <c r="J92" s="40">
        <f t="shared" si="3"/>
        <v>0</v>
      </c>
      <c r="K92" s="41">
        <f t="shared" si="4"/>
        <v>0</v>
      </c>
      <c r="L92" s="40">
        <f t="shared" si="5"/>
        <v>0</v>
      </c>
      <c r="M92" s="41">
        <f t="shared" si="6"/>
        <v>0</v>
      </c>
      <c r="N92" s="35"/>
      <c r="O92" s="43"/>
    </row>
    <row r="93" ht="14.25" customHeight="1">
      <c r="A93" s="42"/>
      <c r="B93" s="47"/>
      <c r="C93" s="66"/>
      <c r="D93" s="26"/>
      <c r="E93" s="51"/>
      <c r="F93" s="59"/>
      <c r="G93" s="60"/>
      <c r="H93" s="38">
        <f t="shared" si="1"/>
        <v>0</v>
      </c>
      <c r="I93" s="39">
        <f t="shared" si="2"/>
        <v>0</v>
      </c>
      <c r="J93" s="40">
        <f t="shared" si="3"/>
        <v>0</v>
      </c>
      <c r="K93" s="41">
        <f t="shared" si="4"/>
        <v>0</v>
      </c>
      <c r="L93" s="40">
        <f t="shared" si="5"/>
        <v>0</v>
      </c>
      <c r="M93" s="41">
        <f t="shared" si="6"/>
        <v>0</v>
      </c>
      <c r="N93" s="35"/>
      <c r="O93" s="67"/>
    </row>
    <row r="94" ht="14.25" customHeight="1">
      <c r="A94" s="42"/>
      <c r="B94" s="47"/>
      <c r="C94" s="66"/>
      <c r="D94" s="52"/>
      <c r="E94" s="51"/>
      <c r="F94" s="59"/>
      <c r="G94" s="60"/>
      <c r="H94" s="38">
        <f t="shared" si="1"/>
        <v>0</v>
      </c>
      <c r="I94" s="39">
        <f t="shared" si="2"/>
        <v>0</v>
      </c>
      <c r="J94" s="40">
        <f t="shared" si="3"/>
        <v>0</v>
      </c>
      <c r="K94" s="41">
        <f t="shared" si="4"/>
        <v>0</v>
      </c>
      <c r="L94" s="40">
        <f t="shared" si="5"/>
        <v>0</v>
      </c>
      <c r="M94" s="41">
        <f t="shared" si="6"/>
        <v>0</v>
      </c>
      <c r="N94" s="35"/>
      <c r="O94" s="67"/>
    </row>
    <row r="95" ht="14.25" customHeight="1">
      <c r="A95" s="42"/>
      <c r="B95" s="47"/>
      <c r="C95" s="66"/>
      <c r="D95" s="26"/>
      <c r="E95" s="51"/>
      <c r="F95" s="59"/>
      <c r="G95" s="60"/>
      <c r="H95" s="38">
        <f t="shared" si="1"/>
        <v>0</v>
      </c>
      <c r="I95" s="39">
        <f t="shared" si="2"/>
        <v>0</v>
      </c>
      <c r="J95" s="40">
        <f t="shared" si="3"/>
        <v>0</v>
      </c>
      <c r="K95" s="41">
        <f t="shared" si="4"/>
        <v>0</v>
      </c>
      <c r="L95" s="40">
        <f t="shared" si="5"/>
        <v>0</v>
      </c>
      <c r="M95" s="41">
        <f t="shared" si="6"/>
        <v>0</v>
      </c>
      <c r="N95" s="35"/>
      <c r="O95" s="67"/>
    </row>
    <row r="96" ht="14.25" customHeight="1">
      <c r="A96" s="42"/>
      <c r="B96" s="47"/>
      <c r="C96" s="66"/>
      <c r="D96" s="26"/>
      <c r="E96" s="26"/>
      <c r="F96" s="59"/>
      <c r="G96" s="60"/>
      <c r="H96" s="38">
        <f t="shared" si="1"/>
        <v>0</v>
      </c>
      <c r="I96" s="39">
        <f t="shared" si="2"/>
        <v>0</v>
      </c>
      <c r="J96" s="40">
        <f t="shared" si="3"/>
        <v>0</v>
      </c>
      <c r="K96" s="41">
        <f t="shared" si="4"/>
        <v>0</v>
      </c>
      <c r="L96" s="40">
        <f t="shared" si="5"/>
        <v>0</v>
      </c>
      <c r="M96" s="41">
        <f t="shared" si="6"/>
        <v>0</v>
      </c>
      <c r="N96" s="35"/>
      <c r="O96" s="43"/>
    </row>
    <row r="97" ht="14.25" customHeight="1">
      <c r="A97" s="42"/>
      <c r="B97" s="47"/>
      <c r="C97" s="70"/>
      <c r="D97" s="26"/>
      <c r="E97" s="26"/>
      <c r="F97" s="59"/>
      <c r="G97" s="60"/>
      <c r="H97" s="38">
        <f t="shared" si="1"/>
        <v>0</v>
      </c>
      <c r="I97" s="39">
        <f t="shared" si="2"/>
        <v>0</v>
      </c>
      <c r="J97" s="40">
        <f t="shared" si="3"/>
        <v>0</v>
      </c>
      <c r="K97" s="41">
        <f t="shared" si="4"/>
        <v>0</v>
      </c>
      <c r="L97" s="40">
        <f t="shared" si="5"/>
        <v>0</v>
      </c>
      <c r="M97" s="41">
        <f t="shared" si="6"/>
        <v>0</v>
      </c>
      <c r="N97" s="35"/>
      <c r="O97" s="43"/>
    </row>
    <row r="98" ht="14.25" customHeight="1">
      <c r="A98" s="42"/>
      <c r="B98" s="47"/>
      <c r="C98" s="65"/>
      <c r="D98" s="26"/>
      <c r="E98" s="26"/>
      <c r="F98" s="59"/>
      <c r="G98" s="60"/>
      <c r="H98" s="38">
        <f t="shared" si="1"/>
        <v>0</v>
      </c>
      <c r="I98" s="39">
        <f t="shared" si="2"/>
        <v>0</v>
      </c>
      <c r="J98" s="40">
        <f t="shared" si="3"/>
        <v>0</v>
      </c>
      <c r="K98" s="41">
        <f t="shared" si="4"/>
        <v>0</v>
      </c>
      <c r="L98" s="40">
        <f t="shared" si="5"/>
        <v>0</v>
      </c>
      <c r="M98" s="41">
        <f t="shared" si="6"/>
        <v>0</v>
      </c>
      <c r="N98" s="35"/>
      <c r="O98" s="43"/>
    </row>
    <row r="99" ht="14.25" customHeight="1">
      <c r="A99" s="42"/>
      <c r="B99" s="47"/>
      <c r="C99" s="63"/>
      <c r="D99" s="26"/>
      <c r="E99" s="26"/>
      <c r="F99" s="59"/>
      <c r="G99" s="60"/>
      <c r="H99" s="38">
        <f t="shared" si="1"/>
        <v>0</v>
      </c>
      <c r="I99" s="39">
        <f t="shared" si="2"/>
        <v>0</v>
      </c>
      <c r="J99" s="40">
        <f t="shared" si="3"/>
        <v>0</v>
      </c>
      <c r="K99" s="41">
        <f t="shared" si="4"/>
        <v>0</v>
      </c>
      <c r="L99" s="40">
        <f t="shared" si="5"/>
        <v>0</v>
      </c>
      <c r="M99" s="41">
        <f t="shared" si="6"/>
        <v>0</v>
      </c>
      <c r="N99" s="35"/>
      <c r="O99" s="43"/>
    </row>
    <row r="100" ht="14.25" customHeight="1">
      <c r="A100" s="42"/>
      <c r="B100" s="47"/>
      <c r="C100" s="66"/>
      <c r="D100" s="26"/>
      <c r="E100" s="26"/>
      <c r="F100" s="59"/>
      <c r="G100" s="60"/>
      <c r="H100" s="38">
        <f t="shared" si="1"/>
        <v>0</v>
      </c>
      <c r="I100" s="39">
        <f t="shared" si="2"/>
        <v>0</v>
      </c>
      <c r="J100" s="40">
        <f t="shared" si="3"/>
        <v>0</v>
      </c>
      <c r="K100" s="41">
        <f t="shared" si="4"/>
        <v>0</v>
      </c>
      <c r="L100" s="40">
        <f t="shared" si="5"/>
        <v>0</v>
      </c>
      <c r="M100" s="41">
        <f t="shared" si="6"/>
        <v>0</v>
      </c>
      <c r="N100" s="35"/>
      <c r="O100" s="43"/>
    </row>
    <row r="101" ht="14.25" customHeight="1">
      <c r="A101" s="42"/>
      <c r="B101" s="47"/>
      <c r="C101" s="66"/>
      <c r="D101" s="26"/>
      <c r="E101" s="26"/>
      <c r="F101" s="59"/>
      <c r="G101" s="60"/>
      <c r="H101" s="38">
        <f t="shared" si="1"/>
        <v>0</v>
      </c>
      <c r="I101" s="39">
        <f t="shared" si="2"/>
        <v>0</v>
      </c>
      <c r="J101" s="40">
        <f t="shared" si="3"/>
        <v>0</v>
      </c>
      <c r="K101" s="41">
        <f t="shared" si="4"/>
        <v>0</v>
      </c>
      <c r="L101" s="40">
        <f t="shared" si="5"/>
        <v>0</v>
      </c>
      <c r="M101" s="41">
        <f t="shared" si="6"/>
        <v>0</v>
      </c>
      <c r="N101" s="35"/>
      <c r="O101" s="43"/>
    </row>
    <row r="102" ht="14.25" customHeight="1">
      <c r="A102" s="42"/>
      <c r="B102" s="47"/>
      <c r="C102" s="65"/>
      <c r="D102" s="64"/>
      <c r="E102" s="26"/>
      <c r="F102" s="59"/>
      <c r="G102" s="60"/>
      <c r="H102" s="38">
        <f t="shared" si="1"/>
        <v>0</v>
      </c>
      <c r="I102" s="39">
        <f t="shared" si="2"/>
        <v>0</v>
      </c>
      <c r="J102" s="40">
        <f t="shared" si="3"/>
        <v>0</v>
      </c>
      <c r="K102" s="41">
        <f t="shared" si="4"/>
        <v>0</v>
      </c>
      <c r="L102" s="40">
        <f t="shared" si="5"/>
        <v>0</v>
      </c>
      <c r="M102" s="41">
        <f t="shared" si="6"/>
        <v>0</v>
      </c>
      <c r="N102" s="35"/>
      <c r="O102" s="43"/>
    </row>
    <row r="103" ht="14.25" customHeight="1">
      <c r="A103" s="42"/>
      <c r="B103" s="47"/>
      <c r="C103" s="66"/>
      <c r="D103" s="52"/>
      <c r="E103" s="26"/>
      <c r="F103" s="59"/>
      <c r="G103" s="60"/>
      <c r="H103" s="38">
        <f t="shared" si="1"/>
        <v>0</v>
      </c>
      <c r="I103" s="39">
        <f t="shared" si="2"/>
        <v>0</v>
      </c>
      <c r="J103" s="40">
        <f t="shared" si="3"/>
        <v>0</v>
      </c>
      <c r="K103" s="41">
        <f t="shared" si="4"/>
        <v>0</v>
      </c>
      <c r="L103" s="40">
        <f t="shared" si="5"/>
        <v>0</v>
      </c>
      <c r="M103" s="41">
        <f t="shared" si="6"/>
        <v>0</v>
      </c>
      <c r="N103" s="35"/>
      <c r="O103" s="67"/>
    </row>
    <row r="104" ht="14.25" customHeight="1">
      <c r="A104" s="42"/>
      <c r="B104" s="47"/>
      <c r="C104" s="65"/>
      <c r="D104" s="71"/>
      <c r="E104" s="50"/>
      <c r="F104" s="59"/>
      <c r="G104" s="60"/>
      <c r="H104" s="38">
        <f t="shared" si="1"/>
        <v>0</v>
      </c>
      <c r="I104" s="39">
        <f t="shared" si="2"/>
        <v>0</v>
      </c>
      <c r="J104" s="40">
        <f t="shared" si="3"/>
        <v>0</v>
      </c>
      <c r="K104" s="41">
        <f t="shared" si="4"/>
        <v>0</v>
      </c>
      <c r="L104" s="40">
        <f t="shared" si="5"/>
        <v>0</v>
      </c>
      <c r="M104" s="41">
        <f t="shared" si="6"/>
        <v>0</v>
      </c>
      <c r="N104" s="35"/>
      <c r="O104" s="67"/>
    </row>
    <row r="105" ht="14.25" customHeight="1">
      <c r="A105" s="42"/>
      <c r="B105" s="47"/>
      <c r="C105" s="63"/>
      <c r="D105" s="26"/>
      <c r="E105" s="50"/>
      <c r="F105" s="62"/>
      <c r="G105" s="60"/>
      <c r="H105" s="38">
        <f t="shared" si="1"/>
        <v>0</v>
      </c>
      <c r="I105" s="39">
        <f t="shared" si="2"/>
        <v>0</v>
      </c>
      <c r="J105" s="40">
        <f t="shared" si="3"/>
        <v>0</v>
      </c>
      <c r="K105" s="41">
        <f t="shared" si="4"/>
        <v>0</v>
      </c>
      <c r="L105" s="40">
        <f t="shared" si="5"/>
        <v>0</v>
      </c>
      <c r="M105" s="41">
        <f t="shared" si="6"/>
        <v>0</v>
      </c>
      <c r="N105" s="35"/>
      <c r="O105" s="67"/>
    </row>
    <row r="106" ht="14.25" customHeight="1">
      <c r="A106" s="42"/>
      <c r="B106" s="47"/>
      <c r="C106" s="63"/>
      <c r="D106" s="64"/>
      <c r="E106" s="50"/>
      <c r="F106" s="62"/>
      <c r="G106" s="60"/>
      <c r="H106" s="38">
        <f t="shared" si="1"/>
        <v>0</v>
      </c>
      <c r="I106" s="39">
        <f t="shared" si="2"/>
        <v>0</v>
      </c>
      <c r="J106" s="40">
        <f t="shared" si="3"/>
        <v>0</v>
      </c>
      <c r="K106" s="41">
        <f t="shared" si="4"/>
        <v>0</v>
      </c>
      <c r="L106" s="40">
        <f t="shared" si="5"/>
        <v>0</v>
      </c>
      <c r="M106" s="41">
        <f t="shared" si="6"/>
        <v>0</v>
      </c>
      <c r="N106" s="35"/>
      <c r="O106" s="67"/>
    </row>
    <row r="107" ht="14.25" customHeight="1">
      <c r="A107" s="42"/>
      <c r="B107" s="47"/>
      <c r="C107" s="65"/>
      <c r="D107" s="71"/>
      <c r="E107" s="50"/>
      <c r="F107" s="59"/>
      <c r="G107" s="60"/>
      <c r="H107" s="38">
        <f t="shared" si="1"/>
        <v>0</v>
      </c>
      <c r="I107" s="39">
        <f t="shared" si="2"/>
        <v>0</v>
      </c>
      <c r="J107" s="40">
        <f t="shared" si="3"/>
        <v>0</v>
      </c>
      <c r="K107" s="41">
        <f t="shared" si="4"/>
        <v>0</v>
      </c>
      <c r="L107" s="40">
        <f t="shared" si="5"/>
        <v>0</v>
      </c>
      <c r="M107" s="41">
        <f t="shared" si="6"/>
        <v>0</v>
      </c>
      <c r="N107" s="35"/>
      <c r="O107" s="67"/>
    </row>
    <row r="108" ht="14.25" customHeight="1">
      <c r="A108" s="42"/>
      <c r="B108" s="47"/>
      <c r="C108" s="65"/>
      <c r="D108" s="71"/>
      <c r="E108" s="50"/>
      <c r="F108" s="59"/>
      <c r="G108" s="60"/>
      <c r="H108" s="38">
        <f t="shared" si="1"/>
        <v>0</v>
      </c>
      <c r="I108" s="39">
        <f t="shared" si="2"/>
        <v>0</v>
      </c>
      <c r="J108" s="40">
        <f t="shared" si="3"/>
        <v>0</v>
      </c>
      <c r="K108" s="41">
        <f t="shared" si="4"/>
        <v>0</v>
      </c>
      <c r="L108" s="40">
        <f t="shared" si="5"/>
        <v>0</v>
      </c>
      <c r="M108" s="41">
        <f t="shared" si="6"/>
        <v>0</v>
      </c>
      <c r="N108" s="35"/>
      <c r="O108" s="67"/>
    </row>
    <row r="109" ht="14.25" customHeight="1">
      <c r="A109" s="42"/>
      <c r="B109" s="47"/>
      <c r="C109" s="65"/>
      <c r="D109" s="71"/>
      <c r="E109" s="50"/>
      <c r="F109" s="59"/>
      <c r="G109" s="60"/>
      <c r="H109" s="38">
        <f t="shared" si="1"/>
        <v>0</v>
      </c>
      <c r="I109" s="39">
        <f t="shared" si="2"/>
        <v>0</v>
      </c>
      <c r="J109" s="40">
        <f t="shared" si="3"/>
        <v>0</v>
      </c>
      <c r="K109" s="41">
        <f t="shared" si="4"/>
        <v>0</v>
      </c>
      <c r="L109" s="40">
        <f t="shared" si="5"/>
        <v>0</v>
      </c>
      <c r="M109" s="41">
        <f t="shared" si="6"/>
        <v>0</v>
      </c>
      <c r="N109" s="35"/>
      <c r="O109" s="67"/>
    </row>
    <row r="110" ht="14.25" customHeight="1">
      <c r="A110" s="42"/>
      <c r="B110" s="47"/>
      <c r="C110" s="65"/>
      <c r="D110" s="71"/>
      <c r="E110" s="50"/>
      <c r="F110" s="59"/>
      <c r="G110" s="60"/>
      <c r="H110" s="38">
        <f t="shared" si="1"/>
        <v>0</v>
      </c>
      <c r="I110" s="39">
        <f t="shared" si="2"/>
        <v>0</v>
      </c>
      <c r="J110" s="40">
        <f t="shared" si="3"/>
        <v>0</v>
      </c>
      <c r="K110" s="41">
        <f t="shared" si="4"/>
        <v>0</v>
      </c>
      <c r="L110" s="40">
        <f t="shared" si="5"/>
        <v>0</v>
      </c>
      <c r="M110" s="41">
        <f t="shared" si="6"/>
        <v>0</v>
      </c>
      <c r="N110" s="35"/>
      <c r="O110" s="67"/>
    </row>
    <row r="111" ht="14.25" customHeight="1">
      <c r="A111" s="42"/>
      <c r="B111" s="47"/>
      <c r="C111" s="65"/>
      <c r="D111" s="71"/>
      <c r="E111" s="50"/>
      <c r="F111" s="59"/>
      <c r="G111" s="60"/>
      <c r="H111" s="38">
        <f t="shared" si="1"/>
        <v>0</v>
      </c>
      <c r="I111" s="39">
        <f t="shared" si="2"/>
        <v>0</v>
      </c>
      <c r="J111" s="40">
        <f t="shared" si="3"/>
        <v>0</v>
      </c>
      <c r="K111" s="41">
        <f t="shared" si="4"/>
        <v>0</v>
      </c>
      <c r="L111" s="40">
        <f t="shared" si="5"/>
        <v>0</v>
      </c>
      <c r="M111" s="41">
        <f t="shared" si="6"/>
        <v>0</v>
      </c>
      <c r="N111" s="35"/>
      <c r="O111" s="67"/>
    </row>
    <row r="112" ht="14.25" customHeight="1">
      <c r="A112" s="42"/>
      <c r="B112" s="47"/>
      <c r="C112" s="66"/>
      <c r="D112" s="64"/>
      <c r="E112" s="51"/>
      <c r="F112" s="59"/>
      <c r="G112" s="60"/>
      <c r="H112" s="38">
        <f t="shared" si="1"/>
        <v>0</v>
      </c>
      <c r="I112" s="39">
        <f t="shared" si="2"/>
        <v>0</v>
      </c>
      <c r="J112" s="40">
        <f t="shared" si="3"/>
        <v>0</v>
      </c>
      <c r="K112" s="41">
        <f t="shared" si="4"/>
        <v>0</v>
      </c>
      <c r="L112" s="40">
        <f t="shared" si="5"/>
        <v>0</v>
      </c>
      <c r="M112" s="41">
        <f t="shared" si="6"/>
        <v>0</v>
      </c>
      <c r="N112" s="35"/>
      <c r="O112" s="67"/>
    </row>
    <row r="113" ht="14.25" customHeight="1">
      <c r="A113" s="42"/>
      <c r="B113" s="47"/>
      <c r="C113" s="66"/>
      <c r="D113" s="64"/>
      <c r="E113" s="26"/>
      <c r="F113" s="59"/>
      <c r="G113" s="60"/>
      <c r="H113" s="38">
        <f t="shared" si="1"/>
        <v>0</v>
      </c>
      <c r="I113" s="39">
        <f t="shared" si="2"/>
        <v>0</v>
      </c>
      <c r="J113" s="40">
        <f t="shared" si="3"/>
        <v>0</v>
      </c>
      <c r="K113" s="41">
        <f t="shared" si="4"/>
        <v>0</v>
      </c>
      <c r="L113" s="40">
        <f t="shared" si="5"/>
        <v>0</v>
      </c>
      <c r="M113" s="41">
        <f t="shared" si="6"/>
        <v>0</v>
      </c>
      <c r="N113" s="35"/>
      <c r="O113" s="67"/>
    </row>
    <row r="114" ht="14.25" customHeight="1">
      <c r="A114" s="42"/>
      <c r="B114" s="47"/>
      <c r="C114" s="66"/>
      <c r="D114" s="64"/>
      <c r="E114" s="51"/>
      <c r="F114" s="59"/>
      <c r="G114" s="60"/>
      <c r="H114" s="38">
        <f t="shared" si="1"/>
        <v>0</v>
      </c>
      <c r="I114" s="39">
        <f t="shared" si="2"/>
        <v>0</v>
      </c>
      <c r="J114" s="40">
        <f t="shared" si="3"/>
        <v>0</v>
      </c>
      <c r="K114" s="41">
        <f t="shared" si="4"/>
        <v>0</v>
      </c>
      <c r="L114" s="40">
        <f t="shared" si="5"/>
        <v>0</v>
      </c>
      <c r="M114" s="41">
        <f t="shared" si="6"/>
        <v>0</v>
      </c>
      <c r="N114" s="35"/>
      <c r="O114" s="67"/>
    </row>
    <row r="115" ht="14.25" customHeight="1">
      <c r="A115" s="42"/>
      <c r="B115" s="47"/>
      <c r="C115" s="65"/>
      <c r="D115" s="26"/>
      <c r="E115" s="50"/>
      <c r="F115" s="59"/>
      <c r="G115" s="60"/>
      <c r="H115" s="38">
        <f t="shared" si="1"/>
        <v>0</v>
      </c>
      <c r="I115" s="39">
        <f t="shared" si="2"/>
        <v>0</v>
      </c>
      <c r="J115" s="40">
        <f t="shared" si="3"/>
        <v>0</v>
      </c>
      <c r="K115" s="41">
        <f t="shared" si="4"/>
        <v>0</v>
      </c>
      <c r="L115" s="40">
        <f t="shared" si="5"/>
        <v>0</v>
      </c>
      <c r="M115" s="41">
        <f t="shared" si="6"/>
        <v>0</v>
      </c>
      <c r="N115" s="35"/>
      <c r="O115" s="67"/>
    </row>
    <row r="116" ht="14.25" customHeight="1">
      <c r="A116" s="42"/>
      <c r="B116" s="47"/>
      <c r="C116" s="61"/>
      <c r="D116" s="26"/>
      <c r="E116" s="50"/>
      <c r="F116" s="59"/>
      <c r="G116" s="60"/>
      <c r="H116" s="38">
        <f t="shared" si="1"/>
        <v>0</v>
      </c>
      <c r="I116" s="39">
        <f t="shared" si="2"/>
        <v>0</v>
      </c>
      <c r="J116" s="40">
        <f t="shared" si="3"/>
        <v>0</v>
      </c>
      <c r="K116" s="41">
        <f t="shared" si="4"/>
        <v>0</v>
      </c>
      <c r="L116" s="40">
        <f t="shared" si="5"/>
        <v>0</v>
      </c>
      <c r="M116" s="41">
        <f t="shared" si="6"/>
        <v>0</v>
      </c>
      <c r="N116" s="35"/>
      <c r="O116" s="67"/>
    </row>
    <row r="117" ht="14.25" customHeight="1">
      <c r="A117" s="42"/>
      <c r="B117" s="47"/>
      <c r="C117" s="63"/>
      <c r="D117" s="64"/>
      <c r="E117" s="51"/>
      <c r="F117" s="59"/>
      <c r="G117" s="60"/>
      <c r="H117" s="38">
        <f t="shared" si="1"/>
        <v>0</v>
      </c>
      <c r="I117" s="39">
        <f t="shared" si="2"/>
        <v>0</v>
      </c>
      <c r="J117" s="40">
        <f t="shared" si="3"/>
        <v>0</v>
      </c>
      <c r="K117" s="41">
        <f t="shared" si="4"/>
        <v>0</v>
      </c>
      <c r="L117" s="40">
        <f t="shared" si="5"/>
        <v>0</v>
      </c>
      <c r="M117" s="41">
        <f t="shared" si="6"/>
        <v>0</v>
      </c>
      <c r="N117" s="35"/>
      <c r="O117" s="67"/>
    </row>
    <row r="118" ht="14.25" customHeight="1">
      <c r="A118" s="42"/>
      <c r="B118" s="47"/>
      <c r="C118" s="61"/>
      <c r="D118" s="26"/>
      <c r="E118" s="50"/>
      <c r="F118" s="59"/>
      <c r="G118" s="60"/>
      <c r="H118" s="38">
        <f t="shared" si="1"/>
        <v>0</v>
      </c>
      <c r="I118" s="39">
        <f t="shared" si="2"/>
        <v>0</v>
      </c>
      <c r="J118" s="40">
        <f t="shared" si="3"/>
        <v>0</v>
      </c>
      <c r="K118" s="41">
        <f t="shared" si="4"/>
        <v>0</v>
      </c>
      <c r="L118" s="40">
        <f t="shared" si="5"/>
        <v>0</v>
      </c>
      <c r="M118" s="41">
        <f t="shared" si="6"/>
        <v>0</v>
      </c>
      <c r="N118" s="35"/>
      <c r="O118" s="67"/>
    </row>
    <row r="119" ht="14.25" customHeight="1">
      <c r="A119" s="42"/>
      <c r="B119" s="47"/>
      <c r="C119" s="61"/>
      <c r="D119" s="52"/>
      <c r="E119" s="50"/>
      <c r="F119" s="59"/>
      <c r="G119" s="60"/>
      <c r="H119" s="38">
        <f t="shared" si="1"/>
        <v>0</v>
      </c>
      <c r="I119" s="39">
        <f t="shared" si="2"/>
        <v>0</v>
      </c>
      <c r="J119" s="40">
        <f t="shared" si="3"/>
        <v>0</v>
      </c>
      <c r="K119" s="41">
        <f t="shared" si="4"/>
        <v>0</v>
      </c>
      <c r="L119" s="40">
        <f t="shared" si="5"/>
        <v>0</v>
      </c>
      <c r="M119" s="41">
        <f t="shared" si="6"/>
        <v>0</v>
      </c>
      <c r="N119" s="35"/>
      <c r="O119" s="67"/>
    </row>
    <row r="120" ht="14.25" customHeight="1">
      <c r="A120" s="42"/>
      <c r="B120" s="47"/>
      <c r="C120" s="61"/>
      <c r="D120" s="26"/>
      <c r="E120" s="50"/>
      <c r="F120" s="59"/>
      <c r="G120" s="60"/>
      <c r="H120" s="38">
        <f t="shared" si="1"/>
        <v>0</v>
      </c>
      <c r="I120" s="39">
        <f t="shared" si="2"/>
        <v>0</v>
      </c>
      <c r="J120" s="40">
        <f t="shared" si="3"/>
        <v>0</v>
      </c>
      <c r="K120" s="41">
        <f t="shared" si="4"/>
        <v>0</v>
      </c>
      <c r="L120" s="40">
        <f t="shared" si="5"/>
        <v>0</v>
      </c>
      <c r="M120" s="41">
        <f t="shared" si="6"/>
        <v>0</v>
      </c>
      <c r="N120" s="35"/>
      <c r="O120" s="67"/>
    </row>
    <row r="121" ht="14.25" customHeight="1">
      <c r="A121" s="42"/>
      <c r="B121" s="47"/>
      <c r="C121" s="61"/>
      <c r="D121" s="26"/>
      <c r="E121" s="50"/>
      <c r="F121" s="59"/>
      <c r="G121" s="60"/>
      <c r="H121" s="38">
        <f t="shared" si="1"/>
        <v>0</v>
      </c>
      <c r="I121" s="39">
        <f t="shared" si="2"/>
        <v>0</v>
      </c>
      <c r="J121" s="40">
        <f t="shared" si="3"/>
        <v>0</v>
      </c>
      <c r="K121" s="41">
        <f t="shared" si="4"/>
        <v>0</v>
      </c>
      <c r="L121" s="40">
        <f t="shared" si="5"/>
        <v>0</v>
      </c>
      <c r="M121" s="41">
        <f t="shared" si="6"/>
        <v>0</v>
      </c>
      <c r="N121" s="35"/>
      <c r="O121" s="67"/>
    </row>
    <row r="122" ht="14.25" customHeight="1">
      <c r="A122" s="42"/>
      <c r="B122" s="47"/>
      <c r="C122" s="61"/>
      <c r="D122" s="26"/>
      <c r="E122" s="50"/>
      <c r="F122" s="59"/>
      <c r="G122" s="60"/>
      <c r="H122" s="38">
        <f t="shared" si="1"/>
        <v>0</v>
      </c>
      <c r="I122" s="39">
        <f t="shared" si="2"/>
        <v>0</v>
      </c>
      <c r="J122" s="40">
        <f t="shared" si="3"/>
        <v>0</v>
      </c>
      <c r="K122" s="41">
        <f t="shared" si="4"/>
        <v>0</v>
      </c>
      <c r="L122" s="40">
        <f t="shared" si="5"/>
        <v>0</v>
      </c>
      <c r="M122" s="41">
        <f t="shared" si="6"/>
        <v>0</v>
      </c>
      <c r="N122" s="35"/>
      <c r="O122" s="67"/>
    </row>
    <row r="123" ht="14.25" customHeight="1">
      <c r="A123" s="42"/>
      <c r="B123" s="47"/>
      <c r="C123" s="61"/>
      <c r="D123" s="26"/>
      <c r="E123" s="50"/>
      <c r="F123" s="59"/>
      <c r="G123" s="60"/>
      <c r="H123" s="38">
        <f t="shared" si="1"/>
        <v>0</v>
      </c>
      <c r="I123" s="39">
        <f t="shared" si="2"/>
        <v>0</v>
      </c>
      <c r="J123" s="40">
        <f t="shared" si="3"/>
        <v>0</v>
      </c>
      <c r="K123" s="41">
        <f t="shared" si="4"/>
        <v>0</v>
      </c>
      <c r="L123" s="40">
        <f t="shared" si="5"/>
        <v>0</v>
      </c>
      <c r="M123" s="41">
        <f t="shared" si="6"/>
        <v>0</v>
      </c>
      <c r="N123" s="35"/>
      <c r="O123" s="67"/>
    </row>
    <row r="124" ht="14.25" customHeight="1">
      <c r="A124" s="42"/>
      <c r="B124" s="47"/>
      <c r="C124" s="61"/>
      <c r="D124" s="26"/>
      <c r="E124" s="50"/>
      <c r="F124" s="59"/>
      <c r="G124" s="60"/>
      <c r="H124" s="38">
        <f t="shared" si="1"/>
        <v>0</v>
      </c>
      <c r="I124" s="39">
        <f t="shared" si="2"/>
        <v>0</v>
      </c>
      <c r="J124" s="40">
        <f t="shared" si="3"/>
        <v>0</v>
      </c>
      <c r="K124" s="41">
        <f t="shared" si="4"/>
        <v>0</v>
      </c>
      <c r="L124" s="40">
        <f t="shared" si="5"/>
        <v>0</v>
      </c>
      <c r="M124" s="41">
        <f t="shared" si="6"/>
        <v>0</v>
      </c>
      <c r="N124" s="35"/>
      <c r="O124" s="67"/>
    </row>
    <row r="125" ht="14.25" customHeight="1">
      <c r="A125" s="42"/>
      <c r="B125" s="47"/>
      <c r="C125" s="61"/>
      <c r="D125" s="26"/>
      <c r="E125" s="50"/>
      <c r="F125" s="59"/>
      <c r="G125" s="60"/>
      <c r="H125" s="38">
        <f t="shared" si="1"/>
        <v>0</v>
      </c>
      <c r="I125" s="39">
        <f t="shared" si="2"/>
        <v>0</v>
      </c>
      <c r="J125" s="40">
        <f t="shared" si="3"/>
        <v>0</v>
      </c>
      <c r="K125" s="41">
        <f t="shared" si="4"/>
        <v>0</v>
      </c>
      <c r="L125" s="40">
        <f t="shared" si="5"/>
        <v>0</v>
      </c>
      <c r="M125" s="41">
        <f t="shared" si="6"/>
        <v>0</v>
      </c>
      <c r="N125" s="35"/>
      <c r="O125" s="67"/>
    </row>
    <row r="126" ht="14.25" customHeight="1">
      <c r="A126" s="42"/>
      <c r="B126" s="47"/>
      <c r="C126" s="61"/>
      <c r="D126" s="26"/>
      <c r="E126" s="50"/>
      <c r="F126" s="59"/>
      <c r="G126" s="60"/>
      <c r="H126" s="38">
        <f t="shared" si="1"/>
        <v>0</v>
      </c>
      <c r="I126" s="39">
        <f t="shared" si="2"/>
        <v>0</v>
      </c>
      <c r="J126" s="40">
        <f t="shared" si="3"/>
        <v>0</v>
      </c>
      <c r="K126" s="41">
        <f t="shared" si="4"/>
        <v>0</v>
      </c>
      <c r="L126" s="40">
        <f t="shared" si="5"/>
        <v>0</v>
      </c>
      <c r="M126" s="41">
        <f t="shared" si="6"/>
        <v>0</v>
      </c>
      <c r="N126" s="35"/>
      <c r="O126" s="67"/>
    </row>
    <row r="127" ht="14.25" customHeight="1">
      <c r="A127" s="42"/>
      <c r="B127" s="47"/>
      <c r="C127" s="61"/>
      <c r="D127" s="26"/>
      <c r="E127" s="50"/>
      <c r="F127" s="59"/>
      <c r="G127" s="60"/>
      <c r="H127" s="38">
        <f t="shared" si="1"/>
        <v>0</v>
      </c>
      <c r="I127" s="39">
        <f t="shared" si="2"/>
        <v>0</v>
      </c>
      <c r="J127" s="40">
        <f t="shared" si="3"/>
        <v>0</v>
      </c>
      <c r="K127" s="41">
        <f t="shared" si="4"/>
        <v>0</v>
      </c>
      <c r="L127" s="40">
        <f t="shared" si="5"/>
        <v>0</v>
      </c>
      <c r="M127" s="41">
        <f t="shared" si="6"/>
        <v>0</v>
      </c>
      <c r="N127" s="35"/>
      <c r="O127" s="67"/>
    </row>
    <row r="128" ht="14.25" customHeight="1">
      <c r="A128" s="42"/>
      <c r="B128" s="47"/>
      <c r="C128" s="61"/>
      <c r="D128" s="26"/>
      <c r="E128" s="50"/>
      <c r="F128" s="59"/>
      <c r="G128" s="60"/>
      <c r="H128" s="38">
        <f t="shared" si="1"/>
        <v>0</v>
      </c>
      <c r="I128" s="39">
        <f t="shared" si="2"/>
        <v>0</v>
      </c>
      <c r="J128" s="40">
        <f t="shared" si="3"/>
        <v>0</v>
      </c>
      <c r="K128" s="41">
        <f t="shared" si="4"/>
        <v>0</v>
      </c>
      <c r="L128" s="40">
        <f t="shared" si="5"/>
        <v>0</v>
      </c>
      <c r="M128" s="41">
        <f t="shared" si="6"/>
        <v>0</v>
      </c>
      <c r="N128" s="35"/>
      <c r="O128" s="67"/>
    </row>
    <row r="129" ht="14.25" customHeight="1">
      <c r="A129" s="42"/>
      <c r="B129" s="47"/>
      <c r="C129" s="61"/>
      <c r="D129" s="26"/>
      <c r="E129" s="50"/>
      <c r="F129" s="59"/>
      <c r="G129" s="60"/>
      <c r="H129" s="38">
        <f t="shared" si="1"/>
        <v>0</v>
      </c>
      <c r="I129" s="39">
        <f t="shared" si="2"/>
        <v>0</v>
      </c>
      <c r="J129" s="40">
        <f t="shared" si="3"/>
        <v>0</v>
      </c>
      <c r="K129" s="41">
        <f t="shared" si="4"/>
        <v>0</v>
      </c>
      <c r="L129" s="40">
        <f t="shared" si="5"/>
        <v>0</v>
      </c>
      <c r="M129" s="41">
        <f t="shared" si="6"/>
        <v>0</v>
      </c>
      <c r="N129" s="35"/>
      <c r="O129" s="67"/>
    </row>
    <row r="130" ht="14.25" customHeight="1">
      <c r="A130" s="42"/>
      <c r="B130" s="47"/>
      <c r="C130" s="68"/>
      <c r="D130" s="26"/>
      <c r="E130" s="51"/>
      <c r="F130" s="59"/>
      <c r="G130" s="60"/>
      <c r="H130" s="38">
        <f t="shared" si="1"/>
        <v>0</v>
      </c>
      <c r="I130" s="39">
        <f t="shared" si="2"/>
        <v>0</v>
      </c>
      <c r="J130" s="40">
        <f t="shared" si="3"/>
        <v>0</v>
      </c>
      <c r="K130" s="41">
        <f t="shared" si="4"/>
        <v>0</v>
      </c>
      <c r="L130" s="40">
        <f t="shared" si="5"/>
        <v>0</v>
      </c>
      <c r="M130" s="41">
        <f t="shared" si="6"/>
        <v>0</v>
      </c>
      <c r="N130" s="35"/>
      <c r="O130" s="67"/>
    </row>
    <row r="131" ht="14.25" customHeight="1">
      <c r="A131" s="42"/>
      <c r="B131" s="47"/>
      <c r="C131" s="61"/>
      <c r="D131" s="26"/>
      <c r="E131" s="50"/>
      <c r="F131" s="59"/>
      <c r="G131" s="60"/>
      <c r="H131" s="38">
        <f t="shared" si="1"/>
        <v>0</v>
      </c>
      <c r="I131" s="39">
        <f t="shared" si="2"/>
        <v>0</v>
      </c>
      <c r="J131" s="40">
        <f t="shared" si="3"/>
        <v>0</v>
      </c>
      <c r="K131" s="41">
        <f t="shared" si="4"/>
        <v>0</v>
      </c>
      <c r="L131" s="40">
        <f t="shared" si="5"/>
        <v>0</v>
      </c>
      <c r="M131" s="41">
        <f t="shared" si="6"/>
        <v>0</v>
      </c>
      <c r="N131" s="35"/>
      <c r="O131" s="67"/>
    </row>
    <row r="132" ht="14.25" customHeight="1">
      <c r="A132" s="42"/>
      <c r="B132" s="47"/>
      <c r="C132" s="68"/>
      <c r="D132" s="72"/>
      <c r="E132" s="26"/>
      <c r="F132" s="62"/>
      <c r="G132" s="60"/>
      <c r="H132" s="38">
        <f t="shared" si="1"/>
        <v>0</v>
      </c>
      <c r="I132" s="39">
        <f t="shared" si="2"/>
        <v>0</v>
      </c>
      <c r="J132" s="40">
        <f t="shared" si="3"/>
        <v>0</v>
      </c>
      <c r="K132" s="41">
        <f t="shared" si="4"/>
        <v>0</v>
      </c>
      <c r="L132" s="40">
        <f t="shared" si="5"/>
        <v>0</v>
      </c>
      <c r="M132" s="41">
        <f t="shared" si="6"/>
        <v>0</v>
      </c>
      <c r="N132" s="35"/>
      <c r="O132" s="67"/>
    </row>
    <row r="133" ht="14.25" customHeight="1">
      <c r="A133" s="42"/>
      <c r="B133" s="47"/>
      <c r="C133" s="61"/>
      <c r="D133" s="26"/>
      <c r="E133" s="50"/>
      <c r="F133" s="59"/>
      <c r="G133" s="60"/>
      <c r="H133" s="38">
        <f t="shared" si="1"/>
        <v>0</v>
      </c>
      <c r="I133" s="39">
        <f t="shared" si="2"/>
        <v>0</v>
      </c>
      <c r="J133" s="40">
        <f t="shared" si="3"/>
        <v>0</v>
      </c>
      <c r="K133" s="41">
        <f t="shared" si="4"/>
        <v>0</v>
      </c>
      <c r="L133" s="40">
        <f t="shared" si="5"/>
        <v>0</v>
      </c>
      <c r="M133" s="41">
        <f t="shared" si="6"/>
        <v>0</v>
      </c>
      <c r="N133" s="35"/>
      <c r="O133" s="67"/>
    </row>
    <row r="134" ht="14.25" customHeight="1">
      <c r="A134" s="42"/>
      <c r="B134" s="47"/>
      <c r="C134" s="61"/>
      <c r="D134" s="26"/>
      <c r="E134" s="50"/>
      <c r="F134" s="59"/>
      <c r="G134" s="60"/>
      <c r="H134" s="38">
        <f t="shared" si="1"/>
        <v>0</v>
      </c>
      <c r="I134" s="39">
        <f t="shared" si="2"/>
        <v>0</v>
      </c>
      <c r="J134" s="40">
        <f t="shared" si="3"/>
        <v>0</v>
      </c>
      <c r="K134" s="41">
        <f t="shared" si="4"/>
        <v>0</v>
      </c>
      <c r="L134" s="40">
        <f t="shared" si="5"/>
        <v>0</v>
      </c>
      <c r="M134" s="41">
        <f t="shared" si="6"/>
        <v>0</v>
      </c>
      <c r="N134" s="35"/>
      <c r="O134" s="67"/>
    </row>
    <row r="135" ht="14.25" customHeight="1">
      <c r="A135" s="42"/>
      <c r="B135" s="47"/>
      <c r="C135" s="61"/>
      <c r="D135" s="26"/>
      <c r="E135" s="50"/>
      <c r="F135" s="59"/>
      <c r="G135" s="60"/>
      <c r="H135" s="38">
        <f t="shared" si="1"/>
        <v>0</v>
      </c>
      <c r="I135" s="39">
        <f t="shared" si="2"/>
        <v>0</v>
      </c>
      <c r="J135" s="40">
        <f t="shared" si="3"/>
        <v>0</v>
      </c>
      <c r="K135" s="41">
        <f t="shared" si="4"/>
        <v>0</v>
      </c>
      <c r="L135" s="40">
        <f t="shared" si="5"/>
        <v>0</v>
      </c>
      <c r="M135" s="41">
        <f t="shared" si="6"/>
        <v>0</v>
      </c>
      <c r="N135" s="35"/>
      <c r="O135" s="67"/>
    </row>
    <row r="136" ht="14.25" customHeight="1">
      <c r="A136" s="42"/>
      <c r="B136" s="47"/>
      <c r="C136" s="61"/>
      <c r="D136" s="26"/>
      <c r="E136" s="50"/>
      <c r="F136" s="59"/>
      <c r="G136" s="60"/>
      <c r="H136" s="38">
        <f t="shared" si="1"/>
        <v>0</v>
      </c>
      <c r="I136" s="39">
        <f t="shared" si="2"/>
        <v>0</v>
      </c>
      <c r="J136" s="40">
        <f t="shared" si="3"/>
        <v>0</v>
      </c>
      <c r="K136" s="41">
        <f t="shared" si="4"/>
        <v>0</v>
      </c>
      <c r="L136" s="40">
        <f t="shared" si="5"/>
        <v>0</v>
      </c>
      <c r="M136" s="41">
        <f t="shared" si="6"/>
        <v>0</v>
      </c>
      <c r="N136" s="35"/>
      <c r="O136" s="67"/>
    </row>
    <row r="137" ht="14.25" customHeight="1">
      <c r="A137" s="42"/>
      <c r="B137" s="47"/>
      <c r="C137" s="70"/>
      <c r="D137" s="26"/>
      <c r="E137" s="51"/>
      <c r="F137" s="59"/>
      <c r="G137" s="60"/>
      <c r="H137" s="38">
        <f t="shared" si="1"/>
        <v>0</v>
      </c>
      <c r="I137" s="39">
        <f t="shared" si="2"/>
        <v>0</v>
      </c>
      <c r="J137" s="40">
        <f t="shared" si="3"/>
        <v>0</v>
      </c>
      <c r="K137" s="41">
        <f t="shared" si="4"/>
        <v>0</v>
      </c>
      <c r="L137" s="40">
        <f t="shared" si="5"/>
        <v>0</v>
      </c>
      <c r="M137" s="41">
        <f t="shared" si="6"/>
        <v>0</v>
      </c>
      <c r="N137" s="35"/>
      <c r="O137" s="67"/>
    </row>
    <row r="138" ht="14.25" customHeight="1">
      <c r="A138" s="42"/>
      <c r="B138" s="47"/>
      <c r="C138" s="61"/>
      <c r="D138" s="72"/>
      <c r="E138" s="51"/>
      <c r="F138" s="62"/>
      <c r="G138" s="60"/>
      <c r="H138" s="38">
        <f t="shared" si="1"/>
        <v>0</v>
      </c>
      <c r="I138" s="39">
        <f t="shared" si="2"/>
        <v>0</v>
      </c>
      <c r="J138" s="40">
        <f t="shared" si="3"/>
        <v>0</v>
      </c>
      <c r="K138" s="41">
        <f t="shared" si="4"/>
        <v>0</v>
      </c>
      <c r="L138" s="40">
        <f t="shared" si="5"/>
        <v>0</v>
      </c>
      <c r="M138" s="41">
        <f t="shared" si="6"/>
        <v>0</v>
      </c>
      <c r="N138" s="35"/>
      <c r="O138" s="67"/>
    </row>
    <row r="139" ht="14.25" customHeight="1">
      <c r="A139" s="42"/>
      <c r="B139" s="47"/>
      <c r="C139" s="61"/>
      <c r="D139" s="72"/>
      <c r="E139" s="51"/>
      <c r="F139" s="62"/>
      <c r="G139" s="60"/>
      <c r="H139" s="38">
        <f t="shared" si="1"/>
        <v>0</v>
      </c>
      <c r="I139" s="39">
        <f t="shared" si="2"/>
        <v>0</v>
      </c>
      <c r="J139" s="40">
        <f t="shared" si="3"/>
        <v>0</v>
      </c>
      <c r="K139" s="41">
        <f t="shared" si="4"/>
        <v>0</v>
      </c>
      <c r="L139" s="40">
        <f t="shared" si="5"/>
        <v>0</v>
      </c>
      <c r="M139" s="41">
        <f t="shared" si="6"/>
        <v>0</v>
      </c>
      <c r="N139" s="35"/>
      <c r="O139" s="67"/>
    </row>
    <row r="140" ht="14.25" customHeight="1">
      <c r="A140" s="42"/>
      <c r="B140" s="47"/>
      <c r="C140" s="61"/>
      <c r="D140" s="26"/>
      <c r="E140" s="51"/>
      <c r="F140" s="59"/>
      <c r="G140" s="60"/>
      <c r="H140" s="38">
        <f t="shared" si="1"/>
        <v>0</v>
      </c>
      <c r="I140" s="39">
        <f t="shared" si="2"/>
        <v>0</v>
      </c>
      <c r="J140" s="40">
        <f t="shared" si="3"/>
        <v>0</v>
      </c>
      <c r="K140" s="41">
        <f t="shared" si="4"/>
        <v>0</v>
      </c>
      <c r="L140" s="40">
        <f t="shared" si="5"/>
        <v>0</v>
      </c>
      <c r="M140" s="41">
        <f t="shared" si="6"/>
        <v>0</v>
      </c>
      <c r="N140" s="35"/>
      <c r="O140" s="67"/>
    </row>
    <row r="141" ht="14.25" customHeight="1">
      <c r="A141" s="42"/>
      <c r="B141" s="47"/>
      <c r="C141" s="68"/>
      <c r="D141" s="72"/>
      <c r="E141" s="51"/>
      <c r="F141" s="62"/>
      <c r="G141" s="60"/>
      <c r="H141" s="38">
        <f t="shared" si="1"/>
        <v>0</v>
      </c>
      <c r="I141" s="39">
        <f t="shared" si="2"/>
        <v>0</v>
      </c>
      <c r="J141" s="40">
        <f t="shared" si="3"/>
        <v>0</v>
      </c>
      <c r="K141" s="41">
        <f t="shared" si="4"/>
        <v>0</v>
      </c>
      <c r="L141" s="40">
        <f t="shared" si="5"/>
        <v>0</v>
      </c>
      <c r="M141" s="41">
        <f t="shared" si="6"/>
        <v>0</v>
      </c>
      <c r="N141" s="35"/>
      <c r="O141" s="67"/>
    </row>
    <row r="142" ht="14.25" customHeight="1">
      <c r="A142" s="42"/>
      <c r="B142" s="47"/>
      <c r="C142" s="68"/>
      <c r="D142" s="26"/>
      <c r="E142" s="51"/>
      <c r="F142" s="59"/>
      <c r="G142" s="60"/>
      <c r="H142" s="38">
        <f t="shared" si="1"/>
        <v>0</v>
      </c>
      <c r="I142" s="39">
        <f t="shared" si="2"/>
        <v>0</v>
      </c>
      <c r="J142" s="40">
        <f t="shared" si="3"/>
        <v>0</v>
      </c>
      <c r="K142" s="41">
        <f t="shared" si="4"/>
        <v>0</v>
      </c>
      <c r="L142" s="40">
        <f t="shared" si="5"/>
        <v>0</v>
      </c>
      <c r="M142" s="41">
        <f t="shared" si="6"/>
        <v>0</v>
      </c>
      <c r="N142" s="35"/>
      <c r="O142" s="67"/>
    </row>
    <row r="143" ht="14.25" customHeight="1">
      <c r="A143" s="42"/>
      <c r="B143" s="47"/>
      <c r="C143" s="68"/>
      <c r="D143" s="26"/>
      <c r="E143" s="51"/>
      <c r="F143" s="59"/>
      <c r="G143" s="60"/>
      <c r="H143" s="38">
        <f t="shared" si="1"/>
        <v>0</v>
      </c>
      <c r="I143" s="39">
        <f t="shared" si="2"/>
        <v>0</v>
      </c>
      <c r="J143" s="40">
        <f t="shared" si="3"/>
        <v>0</v>
      </c>
      <c r="K143" s="41">
        <f t="shared" si="4"/>
        <v>0</v>
      </c>
      <c r="L143" s="40">
        <f t="shared" si="5"/>
        <v>0</v>
      </c>
      <c r="M143" s="41">
        <f t="shared" si="6"/>
        <v>0</v>
      </c>
      <c r="N143" s="35"/>
      <c r="O143" s="67"/>
    </row>
    <row r="144" ht="14.25" customHeight="1">
      <c r="A144" s="42"/>
      <c r="B144" s="47"/>
      <c r="C144" s="68"/>
      <c r="D144" s="26"/>
      <c r="E144" s="51"/>
      <c r="F144" s="59"/>
      <c r="G144" s="60"/>
      <c r="H144" s="38">
        <f t="shared" si="1"/>
        <v>0</v>
      </c>
      <c r="I144" s="39">
        <f t="shared" si="2"/>
        <v>0</v>
      </c>
      <c r="J144" s="40">
        <f t="shared" si="3"/>
        <v>0</v>
      </c>
      <c r="K144" s="41">
        <f t="shared" si="4"/>
        <v>0</v>
      </c>
      <c r="L144" s="40">
        <f t="shared" si="5"/>
        <v>0</v>
      </c>
      <c r="M144" s="41">
        <f t="shared" si="6"/>
        <v>0</v>
      </c>
      <c r="N144" s="35"/>
      <c r="O144" s="67"/>
    </row>
    <row r="145" ht="14.25" customHeight="1">
      <c r="A145" s="42"/>
      <c r="B145" s="47"/>
      <c r="C145" s="70"/>
      <c r="D145" s="72"/>
      <c r="E145" s="26"/>
      <c r="F145" s="62"/>
      <c r="G145" s="60"/>
      <c r="H145" s="38">
        <f t="shared" si="1"/>
        <v>0</v>
      </c>
      <c r="I145" s="39">
        <f t="shared" si="2"/>
        <v>0</v>
      </c>
      <c r="J145" s="40">
        <f t="shared" si="3"/>
        <v>0</v>
      </c>
      <c r="K145" s="41">
        <f t="shared" si="4"/>
        <v>0</v>
      </c>
      <c r="L145" s="40">
        <f t="shared" si="5"/>
        <v>0</v>
      </c>
      <c r="M145" s="41">
        <f t="shared" si="6"/>
        <v>0</v>
      </c>
      <c r="N145" s="35"/>
      <c r="O145" s="67"/>
    </row>
    <row r="146" ht="14.25" customHeight="1">
      <c r="A146" s="42"/>
      <c r="B146" s="47"/>
      <c r="C146" s="68"/>
      <c r="D146" s="26"/>
      <c r="E146" s="73"/>
      <c r="F146" s="59"/>
      <c r="G146" s="60"/>
      <c r="H146" s="38">
        <f t="shared" si="1"/>
        <v>0</v>
      </c>
      <c r="I146" s="39">
        <f t="shared" si="2"/>
        <v>0</v>
      </c>
      <c r="J146" s="40">
        <f t="shared" si="3"/>
        <v>0</v>
      </c>
      <c r="K146" s="41">
        <f t="shared" si="4"/>
        <v>0</v>
      </c>
      <c r="L146" s="40">
        <f t="shared" si="5"/>
        <v>0</v>
      </c>
      <c r="M146" s="41">
        <f t="shared" si="6"/>
        <v>0</v>
      </c>
      <c r="N146" s="35"/>
      <c r="O146" s="67"/>
    </row>
    <row r="147" ht="14.25" customHeight="1">
      <c r="A147" s="42"/>
      <c r="B147" s="47"/>
      <c r="C147" s="68"/>
      <c r="D147" s="26"/>
      <c r="E147" s="73"/>
      <c r="F147" s="59"/>
      <c r="G147" s="60"/>
      <c r="H147" s="38">
        <f t="shared" si="1"/>
        <v>0</v>
      </c>
      <c r="I147" s="39">
        <f t="shared" si="2"/>
        <v>0</v>
      </c>
      <c r="J147" s="40">
        <f t="shared" si="3"/>
        <v>0</v>
      </c>
      <c r="K147" s="41">
        <f t="shared" si="4"/>
        <v>0</v>
      </c>
      <c r="L147" s="40">
        <f t="shared" si="5"/>
        <v>0</v>
      </c>
      <c r="M147" s="41">
        <f t="shared" si="6"/>
        <v>0</v>
      </c>
      <c r="N147" s="35"/>
      <c r="O147" s="43"/>
    </row>
    <row r="148" ht="14.25" customHeight="1">
      <c r="A148" s="42"/>
      <c r="B148" s="47"/>
      <c r="C148" s="68"/>
      <c r="D148" s="26"/>
      <c r="E148" s="73"/>
      <c r="F148" s="62"/>
      <c r="G148" s="60"/>
      <c r="H148" s="38">
        <f t="shared" si="1"/>
        <v>0</v>
      </c>
      <c r="I148" s="39">
        <f t="shared" si="2"/>
        <v>0</v>
      </c>
      <c r="J148" s="40">
        <f t="shared" si="3"/>
        <v>0</v>
      </c>
      <c r="K148" s="41">
        <f t="shared" si="4"/>
        <v>0</v>
      </c>
      <c r="L148" s="40">
        <f t="shared" si="5"/>
        <v>0</v>
      </c>
      <c r="M148" s="41">
        <f t="shared" si="6"/>
        <v>0</v>
      </c>
      <c r="N148" s="35"/>
      <c r="O148" s="43"/>
    </row>
    <row r="149" ht="14.25" customHeight="1">
      <c r="A149" s="42"/>
      <c r="B149" s="47"/>
      <c r="C149" s="68"/>
      <c r="D149" s="26"/>
      <c r="E149" s="73"/>
      <c r="F149" s="59"/>
      <c r="G149" s="60"/>
      <c r="H149" s="38">
        <f t="shared" si="1"/>
        <v>0</v>
      </c>
      <c r="I149" s="39">
        <f t="shared" si="2"/>
        <v>0</v>
      </c>
      <c r="J149" s="40">
        <f t="shared" si="3"/>
        <v>0</v>
      </c>
      <c r="K149" s="41">
        <f t="shared" si="4"/>
        <v>0</v>
      </c>
      <c r="L149" s="40">
        <f t="shared" si="5"/>
        <v>0</v>
      </c>
      <c r="M149" s="41">
        <f t="shared" si="6"/>
        <v>0</v>
      </c>
      <c r="N149" s="35"/>
      <c r="O149" s="43"/>
    </row>
    <row r="150" ht="14.25" customHeight="1">
      <c r="A150" s="42"/>
      <c r="B150" s="47"/>
      <c r="C150" s="68"/>
      <c r="D150" s="26"/>
      <c r="E150" s="73"/>
      <c r="F150" s="59"/>
      <c r="G150" s="60"/>
      <c r="H150" s="38">
        <f t="shared" si="1"/>
        <v>0</v>
      </c>
      <c r="I150" s="39">
        <f t="shared" si="2"/>
        <v>0</v>
      </c>
      <c r="J150" s="40">
        <f t="shared" si="3"/>
        <v>0</v>
      </c>
      <c r="K150" s="41">
        <f t="shared" si="4"/>
        <v>0</v>
      </c>
      <c r="L150" s="40">
        <f t="shared" si="5"/>
        <v>0</v>
      </c>
      <c r="M150" s="41">
        <f t="shared" si="6"/>
        <v>0</v>
      </c>
      <c r="N150" s="35"/>
      <c r="O150" s="43"/>
    </row>
    <row r="151" ht="14.25" customHeight="1">
      <c r="A151" s="42"/>
      <c r="B151" s="47"/>
      <c r="C151" s="68"/>
      <c r="D151" s="26"/>
      <c r="E151" s="73"/>
      <c r="F151" s="74"/>
      <c r="G151" s="60"/>
      <c r="H151" s="38">
        <f t="shared" si="1"/>
        <v>0</v>
      </c>
      <c r="I151" s="39">
        <f t="shared" si="2"/>
        <v>0</v>
      </c>
      <c r="J151" s="40">
        <f t="shared" si="3"/>
        <v>0</v>
      </c>
      <c r="K151" s="41">
        <f t="shared" si="4"/>
        <v>0</v>
      </c>
      <c r="L151" s="40">
        <f t="shared" si="5"/>
        <v>0</v>
      </c>
      <c r="M151" s="41">
        <f t="shared" si="6"/>
        <v>0</v>
      </c>
      <c r="N151" s="35"/>
      <c r="O151" s="43"/>
    </row>
    <row r="152" ht="14.25" customHeight="1">
      <c r="A152" s="42"/>
      <c r="B152" s="47"/>
      <c r="C152" s="75"/>
      <c r="D152" s="26"/>
      <c r="E152" s="51"/>
      <c r="F152" s="69"/>
      <c r="G152" s="60"/>
      <c r="H152" s="38">
        <f t="shared" si="1"/>
        <v>0</v>
      </c>
      <c r="I152" s="39">
        <f t="shared" si="2"/>
        <v>0</v>
      </c>
      <c r="J152" s="40">
        <f t="shared" si="3"/>
        <v>0</v>
      </c>
      <c r="K152" s="41">
        <f t="shared" si="4"/>
        <v>0</v>
      </c>
      <c r="L152" s="40">
        <f t="shared" si="5"/>
        <v>0</v>
      </c>
      <c r="M152" s="41">
        <f t="shared" si="6"/>
        <v>0</v>
      </c>
      <c r="N152" s="35"/>
      <c r="O152" s="43"/>
    </row>
    <row r="153" ht="14.25" customHeight="1">
      <c r="A153" s="42"/>
      <c r="B153" s="47"/>
      <c r="C153" s="66"/>
      <c r="D153" s="26"/>
      <c r="E153" s="26"/>
      <c r="F153" s="62"/>
      <c r="G153" s="60"/>
      <c r="H153" s="38">
        <f t="shared" si="1"/>
        <v>0</v>
      </c>
      <c r="I153" s="39">
        <f t="shared" si="2"/>
        <v>0</v>
      </c>
      <c r="J153" s="40">
        <f t="shared" si="3"/>
        <v>0</v>
      </c>
      <c r="K153" s="41">
        <f t="shared" si="4"/>
        <v>0</v>
      </c>
      <c r="L153" s="40">
        <f t="shared" si="5"/>
        <v>0</v>
      </c>
      <c r="M153" s="41">
        <f t="shared" si="6"/>
        <v>0</v>
      </c>
      <c r="N153" s="35"/>
      <c r="O153" s="67"/>
    </row>
    <row r="154" ht="14.25" customHeight="1">
      <c r="A154" s="42"/>
      <c r="B154" s="47"/>
      <c r="C154" s="65"/>
      <c r="D154" s="26"/>
      <c r="E154" s="26"/>
      <c r="F154" s="62"/>
      <c r="G154" s="60"/>
      <c r="H154" s="38">
        <f t="shared" si="1"/>
        <v>0</v>
      </c>
      <c r="I154" s="39">
        <f t="shared" si="2"/>
        <v>0</v>
      </c>
      <c r="J154" s="40">
        <f t="shared" si="3"/>
        <v>0</v>
      </c>
      <c r="K154" s="41">
        <f t="shared" si="4"/>
        <v>0</v>
      </c>
      <c r="L154" s="40">
        <f t="shared" si="5"/>
        <v>0</v>
      </c>
      <c r="M154" s="41">
        <f t="shared" si="6"/>
        <v>0</v>
      </c>
      <c r="N154" s="35"/>
      <c r="O154" s="67"/>
    </row>
    <row r="155" ht="14.25" customHeight="1">
      <c r="A155" s="42"/>
      <c r="B155" s="47"/>
      <c r="C155" s="68"/>
      <c r="D155" s="26"/>
      <c r="E155" s="26"/>
      <c r="F155" s="62"/>
      <c r="G155" s="60"/>
      <c r="H155" s="38">
        <f t="shared" si="1"/>
        <v>0</v>
      </c>
      <c r="I155" s="39">
        <f t="shared" si="2"/>
        <v>0</v>
      </c>
      <c r="J155" s="40">
        <f t="shared" si="3"/>
        <v>0</v>
      </c>
      <c r="K155" s="41">
        <f t="shared" si="4"/>
        <v>0</v>
      </c>
      <c r="L155" s="40">
        <f t="shared" si="5"/>
        <v>0</v>
      </c>
      <c r="M155" s="41">
        <f t="shared" si="6"/>
        <v>0</v>
      </c>
      <c r="N155" s="35"/>
      <c r="O155" s="67"/>
    </row>
    <row r="156" ht="14.25" customHeight="1">
      <c r="A156" s="42"/>
      <c r="B156" s="47"/>
      <c r="C156" s="68"/>
      <c r="D156" s="26"/>
      <c r="E156" s="26"/>
      <c r="F156" s="62"/>
      <c r="G156" s="60"/>
      <c r="H156" s="38">
        <f t="shared" si="1"/>
        <v>0</v>
      </c>
      <c r="I156" s="39">
        <f t="shared" si="2"/>
        <v>0</v>
      </c>
      <c r="J156" s="40">
        <f t="shared" si="3"/>
        <v>0</v>
      </c>
      <c r="K156" s="41">
        <f t="shared" si="4"/>
        <v>0</v>
      </c>
      <c r="L156" s="40">
        <f t="shared" si="5"/>
        <v>0</v>
      </c>
      <c r="M156" s="41">
        <f t="shared" si="6"/>
        <v>0</v>
      </c>
      <c r="N156" s="35"/>
      <c r="O156" s="67"/>
    </row>
    <row r="157" ht="14.25" customHeight="1">
      <c r="A157" s="42"/>
      <c r="B157" s="47"/>
      <c r="C157" s="68"/>
      <c r="D157" s="26"/>
      <c r="E157" s="26"/>
      <c r="F157" s="62"/>
      <c r="G157" s="60"/>
      <c r="H157" s="38">
        <f t="shared" si="1"/>
        <v>0</v>
      </c>
      <c r="I157" s="39">
        <f t="shared" si="2"/>
        <v>0</v>
      </c>
      <c r="J157" s="40">
        <f t="shared" si="3"/>
        <v>0</v>
      </c>
      <c r="K157" s="41">
        <f t="shared" si="4"/>
        <v>0</v>
      </c>
      <c r="L157" s="40">
        <f t="shared" si="5"/>
        <v>0</v>
      </c>
      <c r="M157" s="41">
        <f t="shared" si="6"/>
        <v>0</v>
      </c>
      <c r="N157" s="35"/>
      <c r="O157" s="67"/>
    </row>
    <row r="158" ht="14.25" customHeight="1">
      <c r="A158" s="42"/>
      <c r="B158" s="47"/>
      <c r="C158" s="68"/>
      <c r="D158" s="26"/>
      <c r="E158" s="26"/>
      <c r="F158" s="59"/>
      <c r="G158" s="60"/>
      <c r="H158" s="38">
        <f t="shared" si="1"/>
        <v>0</v>
      </c>
      <c r="I158" s="39">
        <f t="shared" si="2"/>
        <v>0</v>
      </c>
      <c r="J158" s="40">
        <f t="shared" si="3"/>
        <v>0</v>
      </c>
      <c r="K158" s="41">
        <f t="shared" si="4"/>
        <v>0</v>
      </c>
      <c r="L158" s="40">
        <f t="shared" si="5"/>
        <v>0</v>
      </c>
      <c r="M158" s="41">
        <f t="shared" si="6"/>
        <v>0</v>
      </c>
      <c r="N158" s="35"/>
      <c r="O158" s="67"/>
    </row>
    <row r="159" ht="14.25" customHeight="1">
      <c r="A159" s="42"/>
      <c r="B159" s="47"/>
      <c r="C159" s="66"/>
      <c r="D159" s="26"/>
      <c r="E159" s="26"/>
      <c r="F159" s="59"/>
      <c r="G159" s="60"/>
      <c r="H159" s="38">
        <f t="shared" si="1"/>
        <v>0</v>
      </c>
      <c r="I159" s="39">
        <f t="shared" si="2"/>
        <v>0</v>
      </c>
      <c r="J159" s="40">
        <f t="shared" si="3"/>
        <v>0</v>
      </c>
      <c r="K159" s="41">
        <f t="shared" si="4"/>
        <v>0</v>
      </c>
      <c r="L159" s="40">
        <f t="shared" si="5"/>
        <v>0</v>
      </c>
      <c r="M159" s="41">
        <f t="shared" si="6"/>
        <v>0</v>
      </c>
      <c r="N159" s="35"/>
      <c r="O159" s="67"/>
    </row>
    <row r="160" ht="14.25" customHeight="1">
      <c r="A160" s="42"/>
      <c r="B160" s="47"/>
      <c r="C160" s="66"/>
      <c r="D160" s="26"/>
      <c r="E160" s="26"/>
      <c r="F160" s="59"/>
      <c r="G160" s="60"/>
      <c r="H160" s="38">
        <f t="shared" si="1"/>
        <v>0</v>
      </c>
      <c r="I160" s="39">
        <f t="shared" si="2"/>
        <v>0</v>
      </c>
      <c r="J160" s="40">
        <f t="shared" si="3"/>
        <v>0</v>
      </c>
      <c r="K160" s="41">
        <f t="shared" si="4"/>
        <v>0</v>
      </c>
      <c r="L160" s="40">
        <f t="shared" si="5"/>
        <v>0</v>
      </c>
      <c r="M160" s="41">
        <f t="shared" si="6"/>
        <v>0</v>
      </c>
      <c r="N160" s="35"/>
      <c r="O160" s="67"/>
    </row>
    <row r="161" ht="14.25" customHeight="1">
      <c r="A161" s="42"/>
      <c r="B161" s="47"/>
      <c r="C161" s="66"/>
      <c r="D161" s="26"/>
      <c r="E161" s="76"/>
      <c r="F161" s="59"/>
      <c r="G161" s="60"/>
      <c r="H161" s="38">
        <f t="shared" si="1"/>
        <v>0</v>
      </c>
      <c r="I161" s="39">
        <f t="shared" si="2"/>
        <v>0</v>
      </c>
      <c r="J161" s="40">
        <f t="shared" si="3"/>
        <v>0</v>
      </c>
      <c r="K161" s="41">
        <f t="shared" si="4"/>
        <v>0</v>
      </c>
      <c r="L161" s="40">
        <f t="shared" si="5"/>
        <v>0</v>
      </c>
      <c r="M161" s="41">
        <f t="shared" si="6"/>
        <v>0</v>
      </c>
      <c r="N161" s="35"/>
      <c r="O161" s="67"/>
    </row>
    <row r="162" ht="14.25" customHeight="1">
      <c r="A162" s="42"/>
      <c r="B162" s="47"/>
      <c r="C162" s="66"/>
      <c r="D162" s="26"/>
      <c r="E162" s="26"/>
      <c r="F162" s="59"/>
      <c r="G162" s="60"/>
      <c r="H162" s="38">
        <f t="shared" si="1"/>
        <v>0</v>
      </c>
      <c r="I162" s="39">
        <f t="shared" si="2"/>
        <v>0</v>
      </c>
      <c r="J162" s="40">
        <f t="shared" si="3"/>
        <v>0</v>
      </c>
      <c r="K162" s="41">
        <f t="shared" si="4"/>
        <v>0</v>
      </c>
      <c r="L162" s="40">
        <f t="shared" si="5"/>
        <v>0</v>
      </c>
      <c r="M162" s="41">
        <f t="shared" si="6"/>
        <v>0</v>
      </c>
      <c r="N162" s="35"/>
      <c r="O162" s="67"/>
    </row>
    <row r="163" ht="14.25" customHeight="1">
      <c r="A163" s="42"/>
      <c r="B163" s="47"/>
      <c r="C163" s="66"/>
      <c r="D163" s="26"/>
      <c r="E163" s="26"/>
      <c r="F163" s="59"/>
      <c r="G163" s="60"/>
      <c r="H163" s="38">
        <f t="shared" si="1"/>
        <v>0</v>
      </c>
      <c r="I163" s="39">
        <f t="shared" si="2"/>
        <v>0</v>
      </c>
      <c r="J163" s="40">
        <f t="shared" si="3"/>
        <v>0</v>
      </c>
      <c r="K163" s="41">
        <f t="shared" si="4"/>
        <v>0</v>
      </c>
      <c r="L163" s="40">
        <f t="shared" si="5"/>
        <v>0</v>
      </c>
      <c r="M163" s="41">
        <f t="shared" si="6"/>
        <v>0</v>
      </c>
      <c r="N163" s="35"/>
      <c r="O163" s="67"/>
    </row>
    <row r="164" ht="14.25" customHeight="1">
      <c r="A164" s="42"/>
      <c r="B164" s="47"/>
      <c r="C164" s="66"/>
      <c r="D164" s="26"/>
      <c r="E164" s="26"/>
      <c r="F164" s="59"/>
      <c r="G164" s="60"/>
      <c r="H164" s="38">
        <f t="shared" si="1"/>
        <v>0</v>
      </c>
      <c r="I164" s="39">
        <f t="shared" si="2"/>
        <v>0</v>
      </c>
      <c r="J164" s="40">
        <f t="shared" si="3"/>
        <v>0</v>
      </c>
      <c r="K164" s="41">
        <f t="shared" si="4"/>
        <v>0</v>
      </c>
      <c r="L164" s="40">
        <f t="shared" si="5"/>
        <v>0</v>
      </c>
      <c r="M164" s="41">
        <f t="shared" si="6"/>
        <v>0</v>
      </c>
      <c r="N164" s="35"/>
      <c r="O164" s="67"/>
    </row>
    <row r="165" ht="14.25" customHeight="1">
      <c r="A165" s="42"/>
      <c r="B165" s="47"/>
      <c r="C165" s="66"/>
      <c r="D165" s="26"/>
      <c r="E165" s="26"/>
      <c r="F165" s="59"/>
      <c r="G165" s="60"/>
      <c r="H165" s="38">
        <f t="shared" si="1"/>
        <v>0</v>
      </c>
      <c r="I165" s="39">
        <f t="shared" si="2"/>
        <v>0</v>
      </c>
      <c r="J165" s="40">
        <f t="shared" si="3"/>
        <v>0</v>
      </c>
      <c r="K165" s="41">
        <f t="shared" si="4"/>
        <v>0</v>
      </c>
      <c r="L165" s="40">
        <f t="shared" si="5"/>
        <v>0</v>
      </c>
      <c r="M165" s="41">
        <f t="shared" si="6"/>
        <v>0</v>
      </c>
      <c r="N165" s="35"/>
      <c r="O165" s="67"/>
    </row>
    <row r="166" ht="14.25" customHeight="1">
      <c r="A166" s="42"/>
      <c r="B166" s="47"/>
      <c r="C166" s="63"/>
      <c r="D166" s="77"/>
      <c r="E166" s="77"/>
      <c r="F166" s="69"/>
      <c r="G166" s="60"/>
      <c r="H166" s="38">
        <f t="shared" si="1"/>
        <v>0</v>
      </c>
      <c r="I166" s="39">
        <f t="shared" si="2"/>
        <v>0</v>
      </c>
      <c r="J166" s="40">
        <f t="shared" si="3"/>
        <v>0</v>
      </c>
      <c r="K166" s="41">
        <f t="shared" si="4"/>
        <v>0</v>
      </c>
      <c r="L166" s="40">
        <f t="shared" si="5"/>
        <v>0</v>
      </c>
      <c r="M166" s="41">
        <f t="shared" si="6"/>
        <v>0</v>
      </c>
      <c r="N166" s="35"/>
      <c r="O166" s="67"/>
    </row>
    <row r="167" ht="14.25" customHeight="1">
      <c r="A167" s="42"/>
      <c r="B167" s="47"/>
      <c r="C167" s="63"/>
      <c r="D167" s="26"/>
      <c r="E167" s="26"/>
      <c r="F167" s="59"/>
      <c r="G167" s="60"/>
      <c r="H167" s="38">
        <f t="shared" si="1"/>
        <v>0</v>
      </c>
      <c r="I167" s="39">
        <f t="shared" si="2"/>
        <v>0</v>
      </c>
      <c r="J167" s="40">
        <f t="shared" si="3"/>
        <v>0</v>
      </c>
      <c r="K167" s="41">
        <f t="shared" si="4"/>
        <v>0</v>
      </c>
      <c r="L167" s="40">
        <f t="shared" si="5"/>
        <v>0</v>
      </c>
      <c r="M167" s="41">
        <f t="shared" si="6"/>
        <v>0</v>
      </c>
      <c r="N167" s="35"/>
      <c r="O167" s="67"/>
    </row>
    <row r="168" ht="14.25" customHeight="1">
      <c r="A168" s="42"/>
      <c r="B168" s="47"/>
      <c r="C168" s="63"/>
      <c r="D168" s="26"/>
      <c r="E168" s="26"/>
      <c r="F168" s="59"/>
      <c r="G168" s="60"/>
      <c r="H168" s="38">
        <f t="shared" si="1"/>
        <v>0</v>
      </c>
      <c r="I168" s="39">
        <f t="shared" si="2"/>
        <v>0</v>
      </c>
      <c r="J168" s="40">
        <f t="shared" si="3"/>
        <v>0</v>
      </c>
      <c r="K168" s="41">
        <f t="shared" si="4"/>
        <v>0</v>
      </c>
      <c r="L168" s="40">
        <f t="shared" si="5"/>
        <v>0</v>
      </c>
      <c r="M168" s="41">
        <f t="shared" si="6"/>
        <v>0</v>
      </c>
      <c r="N168" s="35"/>
      <c r="O168" s="67"/>
    </row>
    <row r="169" ht="14.25" customHeight="1">
      <c r="A169" s="42"/>
      <c r="B169" s="47"/>
      <c r="C169" s="66"/>
      <c r="D169" s="26"/>
      <c r="E169" s="26"/>
      <c r="F169" s="59"/>
      <c r="G169" s="60"/>
      <c r="H169" s="38">
        <f t="shared" si="1"/>
        <v>0</v>
      </c>
      <c r="I169" s="39">
        <f t="shared" si="2"/>
        <v>0</v>
      </c>
      <c r="J169" s="40">
        <f t="shared" si="3"/>
        <v>0</v>
      </c>
      <c r="K169" s="41">
        <f t="shared" si="4"/>
        <v>0</v>
      </c>
      <c r="L169" s="40">
        <f t="shared" si="5"/>
        <v>0</v>
      </c>
      <c r="M169" s="41">
        <f t="shared" si="6"/>
        <v>0</v>
      </c>
      <c r="N169" s="35"/>
      <c r="O169" s="67"/>
    </row>
    <row r="170" ht="14.25" customHeight="1">
      <c r="A170" s="42"/>
      <c r="B170" s="47"/>
      <c r="C170" s="66"/>
      <c r="D170" s="26"/>
      <c r="E170" s="26"/>
      <c r="F170" s="59"/>
      <c r="G170" s="60"/>
      <c r="H170" s="38">
        <f t="shared" si="1"/>
        <v>0</v>
      </c>
      <c r="I170" s="39">
        <f t="shared" si="2"/>
        <v>0</v>
      </c>
      <c r="J170" s="40">
        <f t="shared" si="3"/>
        <v>0</v>
      </c>
      <c r="K170" s="41">
        <f t="shared" si="4"/>
        <v>0</v>
      </c>
      <c r="L170" s="40">
        <f t="shared" si="5"/>
        <v>0</v>
      </c>
      <c r="M170" s="41">
        <f t="shared" si="6"/>
        <v>0</v>
      </c>
      <c r="N170" s="35"/>
      <c r="O170" s="67"/>
    </row>
    <row r="171" ht="14.25" customHeight="1">
      <c r="A171" s="42"/>
      <c r="B171" s="47"/>
      <c r="C171" s="61"/>
      <c r="D171" s="52"/>
      <c r="E171" s="52"/>
      <c r="F171" s="62"/>
      <c r="G171" s="60"/>
      <c r="H171" s="38">
        <f t="shared" si="1"/>
        <v>0</v>
      </c>
      <c r="I171" s="39">
        <f t="shared" si="2"/>
        <v>0</v>
      </c>
      <c r="J171" s="40">
        <f t="shared" si="3"/>
        <v>0</v>
      </c>
      <c r="K171" s="41">
        <f t="shared" si="4"/>
        <v>0</v>
      </c>
      <c r="L171" s="40">
        <f t="shared" si="5"/>
        <v>0</v>
      </c>
      <c r="M171" s="41">
        <f t="shared" si="6"/>
        <v>0</v>
      </c>
      <c r="N171" s="35"/>
      <c r="O171" s="43"/>
      <c r="P171" s="36"/>
      <c r="Q171" s="36"/>
    </row>
    <row r="172" ht="14.25" customHeight="1">
      <c r="A172" s="42"/>
      <c r="B172" s="47"/>
      <c r="C172" s="78"/>
      <c r="D172" s="26"/>
      <c r="E172" s="26"/>
      <c r="F172" s="59"/>
      <c r="G172" s="60"/>
      <c r="H172" s="38">
        <f t="shared" si="1"/>
        <v>0</v>
      </c>
      <c r="I172" s="39">
        <f t="shared" si="2"/>
        <v>0</v>
      </c>
      <c r="J172" s="40">
        <f t="shared" si="3"/>
        <v>0</v>
      </c>
      <c r="K172" s="41">
        <f t="shared" si="4"/>
        <v>0</v>
      </c>
      <c r="L172" s="40">
        <f t="shared" si="5"/>
        <v>0</v>
      </c>
      <c r="M172" s="41">
        <f t="shared" si="6"/>
        <v>0</v>
      </c>
      <c r="N172" s="35"/>
      <c r="O172" s="43"/>
      <c r="P172" s="36"/>
      <c r="Q172" s="36"/>
    </row>
    <row r="173" ht="14.25" customHeight="1">
      <c r="A173" s="42"/>
      <c r="B173" s="47"/>
      <c r="C173" s="78"/>
      <c r="D173" s="26"/>
      <c r="E173" s="26"/>
      <c r="F173" s="59"/>
      <c r="G173" s="60"/>
      <c r="H173" s="38">
        <f t="shared" si="1"/>
        <v>0</v>
      </c>
      <c r="I173" s="39">
        <f t="shared" si="2"/>
        <v>0</v>
      </c>
      <c r="J173" s="40">
        <f t="shared" si="3"/>
        <v>0</v>
      </c>
      <c r="K173" s="41">
        <f t="shared" si="4"/>
        <v>0</v>
      </c>
      <c r="L173" s="40">
        <f t="shared" si="5"/>
        <v>0</v>
      </c>
      <c r="M173" s="41">
        <f t="shared" si="6"/>
        <v>0</v>
      </c>
      <c r="N173" s="35"/>
      <c r="O173" s="43"/>
      <c r="P173" s="36"/>
      <c r="Q173" s="36"/>
    </row>
    <row r="174" ht="14.25" customHeight="1">
      <c r="A174" s="42"/>
      <c r="B174" s="47"/>
      <c r="C174" s="78"/>
      <c r="D174" s="26"/>
      <c r="E174" s="26"/>
      <c r="F174" s="59"/>
      <c r="G174" s="60"/>
      <c r="H174" s="38">
        <f t="shared" si="1"/>
        <v>0</v>
      </c>
      <c r="I174" s="39">
        <f t="shared" si="2"/>
        <v>0</v>
      </c>
      <c r="J174" s="40">
        <f t="shared" si="3"/>
        <v>0</v>
      </c>
      <c r="K174" s="41">
        <f t="shared" si="4"/>
        <v>0</v>
      </c>
      <c r="L174" s="40">
        <f t="shared" si="5"/>
        <v>0</v>
      </c>
      <c r="M174" s="41">
        <f t="shared" si="6"/>
        <v>0</v>
      </c>
      <c r="N174" s="35"/>
      <c r="O174" s="43"/>
      <c r="P174" s="36"/>
      <c r="Q174" s="36"/>
    </row>
    <row r="175" ht="14.25" customHeight="1">
      <c r="A175" s="42"/>
      <c r="B175" s="47"/>
      <c r="C175" s="78"/>
      <c r="D175" s="26"/>
      <c r="E175" s="26"/>
      <c r="F175" s="59"/>
      <c r="G175" s="60"/>
      <c r="H175" s="38">
        <f t="shared" si="1"/>
        <v>0</v>
      </c>
      <c r="I175" s="39">
        <f t="shared" si="2"/>
        <v>0</v>
      </c>
      <c r="J175" s="40">
        <f t="shared" si="3"/>
        <v>0</v>
      </c>
      <c r="K175" s="41">
        <f t="shared" si="4"/>
        <v>0</v>
      </c>
      <c r="L175" s="40">
        <f t="shared" si="5"/>
        <v>0</v>
      </c>
      <c r="M175" s="41">
        <f t="shared" si="6"/>
        <v>0</v>
      </c>
      <c r="N175" s="35"/>
      <c r="O175" s="43"/>
      <c r="P175" s="36"/>
      <c r="Q175" s="36"/>
    </row>
    <row r="176" ht="14.25" customHeight="1">
      <c r="A176" s="42"/>
      <c r="B176" s="47"/>
      <c r="C176" s="78"/>
      <c r="D176" s="26"/>
      <c r="E176" s="26"/>
      <c r="F176" s="59"/>
      <c r="G176" s="60"/>
      <c r="H176" s="38">
        <f t="shared" si="1"/>
        <v>0</v>
      </c>
      <c r="I176" s="39">
        <f t="shared" si="2"/>
        <v>0</v>
      </c>
      <c r="J176" s="40">
        <f t="shared" si="3"/>
        <v>0</v>
      </c>
      <c r="K176" s="41">
        <f t="shared" si="4"/>
        <v>0</v>
      </c>
      <c r="L176" s="40">
        <f t="shared" si="5"/>
        <v>0</v>
      </c>
      <c r="M176" s="41">
        <f t="shared" si="6"/>
        <v>0</v>
      </c>
      <c r="N176" s="35"/>
      <c r="O176" s="43"/>
      <c r="P176" s="36"/>
      <c r="Q176" s="36"/>
    </row>
    <row r="177" ht="14.25" customHeight="1">
      <c r="A177" s="42"/>
      <c r="B177" s="47"/>
      <c r="C177" s="65"/>
      <c r="D177" s="26"/>
      <c r="E177" s="79"/>
      <c r="F177" s="59"/>
      <c r="G177" s="60"/>
      <c r="H177" s="38">
        <f t="shared" si="1"/>
        <v>0</v>
      </c>
      <c r="I177" s="39">
        <f t="shared" si="2"/>
        <v>0</v>
      </c>
      <c r="J177" s="40">
        <f t="shared" si="3"/>
        <v>0</v>
      </c>
      <c r="K177" s="41">
        <f t="shared" si="4"/>
        <v>0</v>
      </c>
      <c r="L177" s="40">
        <f t="shared" si="5"/>
        <v>0</v>
      </c>
      <c r="M177" s="41">
        <f t="shared" si="6"/>
        <v>0</v>
      </c>
      <c r="N177" s="35"/>
      <c r="O177" s="43"/>
      <c r="P177" s="36"/>
      <c r="Q177" s="36"/>
    </row>
    <row r="178" ht="14.25" customHeight="1">
      <c r="A178" s="42"/>
      <c r="B178" s="47"/>
      <c r="C178" s="78"/>
      <c r="D178" s="26"/>
      <c r="E178" s="26"/>
      <c r="F178" s="59"/>
      <c r="G178" s="60"/>
      <c r="H178" s="38">
        <f t="shared" si="1"/>
        <v>0</v>
      </c>
      <c r="I178" s="39">
        <f t="shared" si="2"/>
        <v>0</v>
      </c>
      <c r="J178" s="40">
        <f t="shared" si="3"/>
        <v>0</v>
      </c>
      <c r="K178" s="41">
        <f t="shared" si="4"/>
        <v>0</v>
      </c>
      <c r="L178" s="40">
        <f t="shared" si="5"/>
        <v>0</v>
      </c>
      <c r="M178" s="41">
        <f t="shared" si="6"/>
        <v>0</v>
      </c>
      <c r="N178" s="35"/>
      <c r="O178" s="43"/>
      <c r="P178" s="36"/>
      <c r="Q178" s="36"/>
    </row>
    <row r="179" ht="14.25" customHeight="1">
      <c r="A179" s="42"/>
      <c r="B179" s="47"/>
      <c r="C179" s="61"/>
      <c r="D179" s="80"/>
      <c r="E179" s="26"/>
      <c r="F179" s="59"/>
      <c r="G179" s="60"/>
      <c r="H179" s="38">
        <f t="shared" si="1"/>
        <v>0</v>
      </c>
      <c r="I179" s="39">
        <f t="shared" si="2"/>
        <v>0</v>
      </c>
      <c r="J179" s="40">
        <f t="shared" si="3"/>
        <v>0</v>
      </c>
      <c r="K179" s="41">
        <f t="shared" si="4"/>
        <v>0</v>
      </c>
      <c r="L179" s="40">
        <f t="shared" si="5"/>
        <v>0</v>
      </c>
      <c r="M179" s="41">
        <f t="shared" si="6"/>
        <v>0</v>
      </c>
      <c r="N179" s="35"/>
      <c r="O179" s="43"/>
      <c r="P179" s="36"/>
      <c r="Q179" s="36"/>
    </row>
    <row r="180" ht="14.25" customHeight="1">
      <c r="A180" s="42"/>
      <c r="B180" s="47"/>
      <c r="C180" s="65"/>
      <c r="D180" s="26"/>
      <c r="E180" s="26"/>
      <c r="F180" s="59"/>
      <c r="G180" s="60"/>
      <c r="H180" s="38">
        <f t="shared" si="1"/>
        <v>0</v>
      </c>
      <c r="I180" s="39">
        <f t="shared" si="2"/>
        <v>0</v>
      </c>
      <c r="J180" s="40">
        <f t="shared" si="3"/>
        <v>0</v>
      </c>
      <c r="K180" s="41">
        <f t="shared" si="4"/>
        <v>0</v>
      </c>
      <c r="L180" s="40">
        <f t="shared" si="5"/>
        <v>0</v>
      </c>
      <c r="M180" s="41">
        <f t="shared" si="6"/>
        <v>0</v>
      </c>
      <c r="N180" s="35"/>
      <c r="O180" s="43"/>
      <c r="P180" s="36"/>
      <c r="Q180" s="36"/>
    </row>
    <row r="181" ht="14.25" customHeight="1">
      <c r="A181" s="42"/>
      <c r="B181" s="47"/>
      <c r="C181" s="65"/>
      <c r="D181" s="26"/>
      <c r="E181" s="26"/>
      <c r="F181" s="59"/>
      <c r="G181" s="60"/>
      <c r="H181" s="38">
        <f t="shared" si="1"/>
        <v>0</v>
      </c>
      <c r="I181" s="39">
        <f t="shared" si="2"/>
        <v>0</v>
      </c>
      <c r="J181" s="40">
        <f t="shared" si="3"/>
        <v>0</v>
      </c>
      <c r="K181" s="41">
        <f t="shared" si="4"/>
        <v>0</v>
      </c>
      <c r="L181" s="40">
        <f t="shared" si="5"/>
        <v>0</v>
      </c>
      <c r="M181" s="41">
        <f t="shared" si="6"/>
        <v>0</v>
      </c>
      <c r="N181" s="35"/>
      <c r="O181" s="43"/>
      <c r="P181" s="36"/>
      <c r="Q181" s="36"/>
    </row>
    <row r="182" ht="14.25" customHeight="1">
      <c r="A182" s="42"/>
      <c r="B182" s="47"/>
      <c r="C182" s="65"/>
      <c r="D182" s="26"/>
      <c r="E182" s="26"/>
      <c r="F182" s="59"/>
      <c r="G182" s="60"/>
      <c r="H182" s="38">
        <f t="shared" si="1"/>
        <v>0</v>
      </c>
      <c r="I182" s="39">
        <f t="shared" si="2"/>
        <v>0</v>
      </c>
      <c r="J182" s="40">
        <f t="shared" si="3"/>
        <v>0</v>
      </c>
      <c r="K182" s="41">
        <f t="shared" si="4"/>
        <v>0</v>
      </c>
      <c r="L182" s="40">
        <f t="shared" si="5"/>
        <v>0</v>
      </c>
      <c r="M182" s="41">
        <f t="shared" si="6"/>
        <v>0</v>
      </c>
      <c r="N182" s="35"/>
      <c r="O182" s="43"/>
      <c r="P182" s="36"/>
      <c r="Q182" s="36"/>
    </row>
    <row r="183" ht="14.25" customHeight="1">
      <c r="A183" s="42"/>
      <c r="B183" s="47"/>
      <c r="C183" s="78"/>
      <c r="D183" s="26"/>
      <c r="E183" s="26"/>
      <c r="F183" s="59"/>
      <c r="G183" s="60"/>
      <c r="H183" s="38">
        <f t="shared" si="1"/>
        <v>0</v>
      </c>
      <c r="I183" s="39">
        <f t="shared" si="2"/>
        <v>0</v>
      </c>
      <c r="J183" s="40">
        <f t="shared" si="3"/>
        <v>0</v>
      </c>
      <c r="K183" s="41">
        <f t="shared" si="4"/>
        <v>0</v>
      </c>
      <c r="L183" s="40">
        <f t="shared" si="5"/>
        <v>0</v>
      </c>
      <c r="M183" s="41">
        <f t="shared" si="6"/>
        <v>0</v>
      </c>
      <c r="N183" s="35"/>
      <c r="O183" s="43"/>
      <c r="P183" s="36"/>
      <c r="Q183" s="36"/>
    </row>
    <row r="184" ht="14.25" customHeight="1">
      <c r="A184" s="42"/>
      <c r="B184" s="47"/>
      <c r="C184" s="78"/>
      <c r="D184" s="26"/>
      <c r="E184" s="26"/>
      <c r="F184" s="59"/>
      <c r="G184" s="60"/>
      <c r="H184" s="38">
        <f t="shared" si="1"/>
        <v>0</v>
      </c>
      <c r="I184" s="39">
        <f t="shared" si="2"/>
        <v>0</v>
      </c>
      <c r="J184" s="40">
        <f t="shared" si="3"/>
        <v>0</v>
      </c>
      <c r="K184" s="41">
        <f t="shared" si="4"/>
        <v>0</v>
      </c>
      <c r="L184" s="40">
        <f t="shared" si="5"/>
        <v>0</v>
      </c>
      <c r="M184" s="41">
        <f t="shared" si="6"/>
        <v>0</v>
      </c>
      <c r="N184" s="35"/>
      <c r="O184" s="43"/>
      <c r="P184" s="36"/>
      <c r="Q184" s="36"/>
    </row>
    <row r="185" ht="14.25" customHeight="1">
      <c r="A185" s="42"/>
      <c r="B185" s="47"/>
      <c r="C185" s="78"/>
      <c r="D185" s="26"/>
      <c r="E185" s="26"/>
      <c r="F185" s="59"/>
      <c r="G185" s="60"/>
      <c r="H185" s="38">
        <f t="shared" si="1"/>
        <v>0</v>
      </c>
      <c r="I185" s="39">
        <f t="shared" si="2"/>
        <v>0</v>
      </c>
      <c r="J185" s="40">
        <f t="shared" si="3"/>
        <v>0</v>
      </c>
      <c r="K185" s="41">
        <f t="shared" si="4"/>
        <v>0</v>
      </c>
      <c r="L185" s="40">
        <f t="shared" si="5"/>
        <v>0</v>
      </c>
      <c r="M185" s="41">
        <f t="shared" si="6"/>
        <v>0</v>
      </c>
      <c r="N185" s="35"/>
      <c r="O185" s="43"/>
      <c r="P185" s="36"/>
      <c r="Q185" s="36"/>
    </row>
    <row r="186" ht="14.25" customHeight="1">
      <c r="A186" s="42"/>
      <c r="B186" s="47"/>
      <c r="C186" s="65"/>
      <c r="D186" s="26"/>
      <c r="E186" s="26"/>
      <c r="F186" s="59"/>
      <c r="G186" s="60"/>
      <c r="H186" s="38">
        <f t="shared" si="1"/>
        <v>0</v>
      </c>
      <c r="I186" s="39">
        <f t="shared" si="2"/>
        <v>0</v>
      </c>
      <c r="J186" s="40">
        <f t="shared" si="3"/>
        <v>0</v>
      </c>
      <c r="K186" s="41">
        <f t="shared" si="4"/>
        <v>0</v>
      </c>
      <c r="L186" s="40">
        <f t="shared" si="5"/>
        <v>0</v>
      </c>
      <c r="M186" s="41">
        <f t="shared" si="6"/>
        <v>0</v>
      </c>
      <c r="N186" s="35"/>
      <c r="O186" s="43"/>
      <c r="P186" s="36"/>
      <c r="Q186" s="36"/>
    </row>
    <row r="187" ht="14.25" customHeight="1">
      <c r="A187" s="42"/>
      <c r="B187" s="47"/>
      <c r="C187" s="78"/>
      <c r="D187" s="26"/>
      <c r="E187" s="26"/>
      <c r="F187" s="59"/>
      <c r="G187" s="60"/>
      <c r="H187" s="38">
        <f t="shared" si="1"/>
        <v>0</v>
      </c>
      <c r="I187" s="39">
        <f t="shared" si="2"/>
        <v>0</v>
      </c>
      <c r="J187" s="40">
        <f t="shared" si="3"/>
        <v>0</v>
      </c>
      <c r="K187" s="41">
        <f t="shared" si="4"/>
        <v>0</v>
      </c>
      <c r="L187" s="40">
        <f t="shared" si="5"/>
        <v>0</v>
      </c>
      <c r="M187" s="41">
        <f t="shared" si="6"/>
        <v>0</v>
      </c>
      <c r="N187" s="35"/>
      <c r="O187" s="43"/>
      <c r="P187" s="36"/>
      <c r="Q187" s="36"/>
    </row>
    <row r="188" ht="14.25" customHeight="1">
      <c r="A188" s="42"/>
      <c r="B188" s="47"/>
      <c r="C188" s="78"/>
      <c r="D188" s="26"/>
      <c r="E188" s="26"/>
      <c r="F188" s="59"/>
      <c r="G188" s="60"/>
      <c r="H188" s="38">
        <f t="shared" si="1"/>
        <v>0</v>
      </c>
      <c r="I188" s="39">
        <f t="shared" si="2"/>
        <v>0</v>
      </c>
      <c r="J188" s="40">
        <f t="shared" si="3"/>
        <v>0</v>
      </c>
      <c r="K188" s="41">
        <f t="shared" si="4"/>
        <v>0</v>
      </c>
      <c r="L188" s="40">
        <f t="shared" si="5"/>
        <v>0</v>
      </c>
      <c r="M188" s="41">
        <f t="shared" si="6"/>
        <v>0</v>
      </c>
      <c r="N188" s="35"/>
      <c r="O188" s="43"/>
      <c r="P188" s="36"/>
      <c r="Q188" s="36"/>
    </row>
    <row r="189" ht="14.25" customHeight="1">
      <c r="A189" s="42"/>
      <c r="B189" s="47"/>
      <c r="C189" s="78"/>
      <c r="D189" s="26"/>
      <c r="E189" s="26"/>
      <c r="F189" s="59"/>
      <c r="G189" s="60"/>
      <c r="H189" s="38">
        <f t="shared" si="1"/>
        <v>0</v>
      </c>
      <c r="I189" s="39">
        <f t="shared" si="2"/>
        <v>0</v>
      </c>
      <c r="J189" s="40">
        <f t="shared" si="3"/>
        <v>0</v>
      </c>
      <c r="K189" s="41">
        <f t="shared" si="4"/>
        <v>0</v>
      </c>
      <c r="L189" s="40">
        <f t="shared" si="5"/>
        <v>0</v>
      </c>
      <c r="M189" s="41">
        <f t="shared" si="6"/>
        <v>0</v>
      </c>
      <c r="N189" s="35"/>
      <c r="O189" s="43"/>
      <c r="P189" s="36"/>
      <c r="Q189" s="36"/>
    </row>
    <row r="190" ht="14.25" customHeight="1">
      <c r="A190" s="42"/>
      <c r="B190" s="47"/>
      <c r="C190" s="78"/>
      <c r="D190" s="26"/>
      <c r="E190" s="26"/>
      <c r="F190" s="59"/>
      <c r="G190" s="60"/>
      <c r="H190" s="38">
        <f t="shared" si="1"/>
        <v>0</v>
      </c>
      <c r="I190" s="39">
        <f t="shared" si="2"/>
        <v>0</v>
      </c>
      <c r="J190" s="40">
        <f t="shared" si="3"/>
        <v>0</v>
      </c>
      <c r="K190" s="41">
        <f t="shared" si="4"/>
        <v>0</v>
      </c>
      <c r="L190" s="40">
        <f t="shared" si="5"/>
        <v>0</v>
      </c>
      <c r="M190" s="41">
        <f t="shared" si="6"/>
        <v>0</v>
      </c>
      <c r="N190" s="35"/>
      <c r="O190" s="43"/>
      <c r="P190" s="36"/>
      <c r="Q190" s="36"/>
    </row>
    <row r="191" ht="14.25" customHeight="1">
      <c r="A191" s="42"/>
      <c r="B191" s="47"/>
      <c r="C191" s="78"/>
      <c r="D191" s="26"/>
      <c r="E191" s="26"/>
      <c r="F191" s="59"/>
      <c r="G191" s="60"/>
      <c r="H191" s="38">
        <f t="shared" si="1"/>
        <v>0</v>
      </c>
      <c r="I191" s="39">
        <f t="shared" si="2"/>
        <v>0</v>
      </c>
      <c r="J191" s="40">
        <f t="shared" si="3"/>
        <v>0</v>
      </c>
      <c r="K191" s="41">
        <f t="shared" si="4"/>
        <v>0</v>
      </c>
      <c r="L191" s="40">
        <f t="shared" si="5"/>
        <v>0</v>
      </c>
      <c r="M191" s="41">
        <f t="shared" si="6"/>
        <v>0</v>
      </c>
      <c r="N191" s="35"/>
      <c r="O191" s="43"/>
      <c r="P191" s="36"/>
      <c r="Q191" s="36"/>
    </row>
    <row r="192" ht="14.25" customHeight="1">
      <c r="A192" s="42"/>
      <c r="B192" s="47"/>
      <c r="C192" s="78"/>
      <c r="D192" s="26"/>
      <c r="E192" s="26"/>
      <c r="F192" s="59"/>
      <c r="G192" s="60"/>
      <c r="H192" s="38">
        <f t="shared" si="1"/>
        <v>0</v>
      </c>
      <c r="I192" s="39">
        <f t="shared" si="2"/>
        <v>0</v>
      </c>
      <c r="J192" s="40">
        <f t="shared" si="3"/>
        <v>0</v>
      </c>
      <c r="K192" s="41">
        <f t="shared" si="4"/>
        <v>0</v>
      </c>
      <c r="L192" s="40">
        <f t="shared" si="5"/>
        <v>0</v>
      </c>
      <c r="M192" s="41">
        <f t="shared" si="6"/>
        <v>0</v>
      </c>
      <c r="N192" s="35"/>
      <c r="O192" s="43"/>
      <c r="P192" s="36"/>
      <c r="Q192" s="36"/>
    </row>
    <row r="193" ht="14.25" customHeight="1">
      <c r="A193" s="42"/>
      <c r="B193" s="47"/>
      <c r="C193" s="78"/>
      <c r="D193" s="26"/>
      <c r="E193" s="26"/>
      <c r="F193" s="59"/>
      <c r="G193" s="60"/>
      <c r="H193" s="38">
        <f t="shared" si="1"/>
        <v>0</v>
      </c>
      <c r="I193" s="39">
        <f t="shared" si="2"/>
        <v>0</v>
      </c>
      <c r="J193" s="40">
        <f t="shared" si="3"/>
        <v>0</v>
      </c>
      <c r="K193" s="41">
        <f t="shared" si="4"/>
        <v>0</v>
      </c>
      <c r="L193" s="40">
        <f t="shared" si="5"/>
        <v>0</v>
      </c>
      <c r="M193" s="41">
        <f t="shared" si="6"/>
        <v>0</v>
      </c>
      <c r="N193" s="35"/>
      <c r="O193" s="43"/>
      <c r="P193" s="36"/>
      <c r="Q193" s="36"/>
    </row>
    <row r="194" ht="14.25" customHeight="1">
      <c r="A194" s="42"/>
      <c r="B194" s="47"/>
      <c r="C194" s="78"/>
      <c r="D194" s="26"/>
      <c r="E194" s="26"/>
      <c r="F194" s="59"/>
      <c r="G194" s="60"/>
      <c r="H194" s="38">
        <f t="shared" si="1"/>
        <v>0</v>
      </c>
      <c r="I194" s="39">
        <f t="shared" si="2"/>
        <v>0</v>
      </c>
      <c r="J194" s="40">
        <f t="shared" si="3"/>
        <v>0</v>
      </c>
      <c r="K194" s="41">
        <f t="shared" si="4"/>
        <v>0</v>
      </c>
      <c r="L194" s="40">
        <f t="shared" si="5"/>
        <v>0</v>
      </c>
      <c r="M194" s="41">
        <f t="shared" si="6"/>
        <v>0</v>
      </c>
      <c r="N194" s="35"/>
      <c r="O194" s="43"/>
      <c r="P194" s="36"/>
      <c r="Q194" s="36"/>
    </row>
    <row r="195" ht="14.25" customHeight="1">
      <c r="A195" s="42"/>
      <c r="B195" s="47"/>
      <c r="C195" s="61"/>
      <c r="D195" s="80"/>
      <c r="E195" s="26"/>
      <c r="F195" s="59"/>
      <c r="G195" s="60"/>
      <c r="H195" s="38">
        <f t="shared" si="1"/>
        <v>0</v>
      </c>
      <c r="I195" s="39">
        <f t="shared" si="2"/>
        <v>0</v>
      </c>
      <c r="J195" s="40">
        <f t="shared" si="3"/>
        <v>0</v>
      </c>
      <c r="K195" s="41">
        <f t="shared" si="4"/>
        <v>0</v>
      </c>
      <c r="L195" s="40">
        <f t="shared" si="5"/>
        <v>0</v>
      </c>
      <c r="M195" s="41">
        <f t="shared" si="6"/>
        <v>0</v>
      </c>
      <c r="N195" s="35"/>
      <c r="O195" s="43"/>
      <c r="P195" s="36"/>
      <c r="Q195" s="36"/>
    </row>
    <row r="196" ht="14.25" customHeight="1">
      <c r="A196" s="42"/>
      <c r="B196" s="47"/>
      <c r="C196" s="61"/>
      <c r="D196" s="80"/>
      <c r="E196" s="26"/>
      <c r="F196" s="59"/>
      <c r="G196" s="60"/>
      <c r="H196" s="38">
        <f t="shared" si="1"/>
        <v>0</v>
      </c>
      <c r="I196" s="39">
        <f t="shared" si="2"/>
        <v>0</v>
      </c>
      <c r="J196" s="40">
        <f t="shared" si="3"/>
        <v>0</v>
      </c>
      <c r="K196" s="41">
        <f t="shared" si="4"/>
        <v>0</v>
      </c>
      <c r="L196" s="40">
        <f t="shared" si="5"/>
        <v>0</v>
      </c>
      <c r="M196" s="41">
        <f t="shared" si="6"/>
        <v>0</v>
      </c>
      <c r="N196" s="35"/>
      <c r="O196" s="43"/>
      <c r="P196" s="36"/>
      <c r="Q196" s="36"/>
    </row>
    <row r="197" ht="14.25" customHeight="1">
      <c r="A197" s="42"/>
      <c r="B197" s="47"/>
      <c r="C197" s="78"/>
      <c r="D197" s="26"/>
      <c r="E197" s="26"/>
      <c r="F197" s="59"/>
      <c r="G197" s="60"/>
      <c r="H197" s="38">
        <f t="shared" si="1"/>
        <v>0</v>
      </c>
      <c r="I197" s="39">
        <f t="shared" si="2"/>
        <v>0</v>
      </c>
      <c r="J197" s="40">
        <f t="shared" si="3"/>
        <v>0</v>
      </c>
      <c r="K197" s="41">
        <f t="shared" si="4"/>
        <v>0</v>
      </c>
      <c r="L197" s="40">
        <f t="shared" si="5"/>
        <v>0</v>
      </c>
      <c r="M197" s="41">
        <f t="shared" si="6"/>
        <v>0</v>
      </c>
      <c r="N197" s="35"/>
      <c r="O197" s="43"/>
      <c r="P197" s="36"/>
      <c r="Q197" s="36"/>
    </row>
    <row r="198" ht="14.25" customHeight="1">
      <c r="A198" s="42"/>
      <c r="B198" s="47"/>
      <c r="C198" s="78"/>
      <c r="D198" s="26"/>
      <c r="E198" s="26"/>
      <c r="F198" s="59"/>
      <c r="G198" s="60"/>
      <c r="H198" s="38">
        <f t="shared" si="1"/>
        <v>0</v>
      </c>
      <c r="I198" s="39">
        <f t="shared" si="2"/>
        <v>0</v>
      </c>
      <c r="J198" s="40">
        <f t="shared" si="3"/>
        <v>0</v>
      </c>
      <c r="K198" s="41">
        <f t="shared" si="4"/>
        <v>0</v>
      </c>
      <c r="L198" s="40">
        <f t="shared" si="5"/>
        <v>0</v>
      </c>
      <c r="M198" s="41">
        <f t="shared" si="6"/>
        <v>0</v>
      </c>
      <c r="N198" s="35"/>
      <c r="O198" s="43"/>
      <c r="P198" s="36"/>
      <c r="Q198" s="36"/>
    </row>
    <row r="199" ht="14.25" customHeight="1">
      <c r="A199" s="42"/>
      <c r="B199" s="47"/>
      <c r="C199" s="78"/>
      <c r="D199" s="26"/>
      <c r="E199" s="26"/>
      <c r="F199" s="59"/>
      <c r="G199" s="60"/>
      <c r="H199" s="38">
        <f t="shared" si="1"/>
        <v>0</v>
      </c>
      <c r="I199" s="39">
        <f t="shared" si="2"/>
        <v>0</v>
      </c>
      <c r="J199" s="40">
        <f t="shared" si="3"/>
        <v>0</v>
      </c>
      <c r="K199" s="41">
        <f t="shared" si="4"/>
        <v>0</v>
      </c>
      <c r="L199" s="40">
        <f t="shared" si="5"/>
        <v>0</v>
      </c>
      <c r="M199" s="41">
        <f t="shared" si="6"/>
        <v>0</v>
      </c>
      <c r="N199" s="35"/>
      <c r="O199" s="43"/>
      <c r="P199" s="36"/>
      <c r="Q199" s="36"/>
    </row>
    <row r="200" ht="14.25" customHeight="1">
      <c r="A200" s="42"/>
      <c r="B200" s="47"/>
      <c r="C200" s="78"/>
      <c r="D200" s="26"/>
      <c r="E200" s="26"/>
      <c r="F200" s="59"/>
      <c r="G200" s="60"/>
      <c r="H200" s="38">
        <f t="shared" si="1"/>
        <v>0</v>
      </c>
      <c r="I200" s="39">
        <f t="shared" si="2"/>
        <v>0</v>
      </c>
      <c r="J200" s="40">
        <f t="shared" si="3"/>
        <v>0</v>
      </c>
      <c r="K200" s="41">
        <f t="shared" si="4"/>
        <v>0</v>
      </c>
      <c r="L200" s="40">
        <f t="shared" si="5"/>
        <v>0</v>
      </c>
      <c r="M200" s="41">
        <f t="shared" si="6"/>
        <v>0</v>
      </c>
      <c r="N200" s="35"/>
      <c r="O200" s="43"/>
      <c r="P200" s="36"/>
      <c r="Q200" s="36"/>
    </row>
    <row r="201" ht="14.25" customHeight="1">
      <c r="A201" s="42"/>
      <c r="B201" s="47"/>
      <c r="C201" s="78"/>
      <c r="D201" s="26"/>
      <c r="E201" s="26"/>
      <c r="F201" s="59"/>
      <c r="G201" s="60"/>
      <c r="H201" s="38">
        <f t="shared" si="1"/>
        <v>0</v>
      </c>
      <c r="I201" s="39">
        <f t="shared" si="2"/>
        <v>0</v>
      </c>
      <c r="J201" s="40">
        <f t="shared" si="3"/>
        <v>0</v>
      </c>
      <c r="K201" s="41">
        <f t="shared" si="4"/>
        <v>0</v>
      </c>
      <c r="L201" s="40">
        <f t="shared" si="5"/>
        <v>0</v>
      </c>
      <c r="M201" s="41">
        <f t="shared" si="6"/>
        <v>0</v>
      </c>
      <c r="N201" s="35"/>
      <c r="O201" s="43"/>
      <c r="P201" s="36"/>
      <c r="Q201" s="36"/>
    </row>
    <row r="202" ht="14.25" customHeight="1">
      <c r="A202" s="42"/>
      <c r="B202" s="47"/>
      <c r="C202" s="61"/>
      <c r="D202" s="26"/>
      <c r="E202" s="26"/>
      <c r="F202" s="62"/>
      <c r="G202" s="60"/>
      <c r="H202" s="38">
        <f t="shared" si="1"/>
        <v>0</v>
      </c>
      <c r="I202" s="39">
        <f t="shared" si="2"/>
        <v>0</v>
      </c>
      <c r="J202" s="40">
        <f t="shared" si="3"/>
        <v>0</v>
      </c>
      <c r="K202" s="41">
        <f t="shared" si="4"/>
        <v>0</v>
      </c>
      <c r="L202" s="40">
        <f t="shared" si="5"/>
        <v>0</v>
      </c>
      <c r="M202" s="41">
        <f t="shared" si="6"/>
        <v>0</v>
      </c>
      <c r="N202" s="35"/>
      <c r="O202" s="43"/>
      <c r="P202" s="36"/>
      <c r="Q202" s="36"/>
    </row>
    <row r="203" ht="14.25" customHeight="1">
      <c r="A203" s="42"/>
      <c r="B203" s="47"/>
      <c r="C203" s="78"/>
      <c r="D203" s="79"/>
      <c r="E203" s="26"/>
      <c r="F203" s="59"/>
      <c r="G203" s="60"/>
      <c r="H203" s="38">
        <f t="shared" si="1"/>
        <v>0</v>
      </c>
      <c r="I203" s="39">
        <f t="shared" si="2"/>
        <v>0</v>
      </c>
      <c r="J203" s="40">
        <f t="shared" si="3"/>
        <v>0</v>
      </c>
      <c r="K203" s="41">
        <f t="shared" si="4"/>
        <v>0</v>
      </c>
      <c r="L203" s="40">
        <f t="shared" si="5"/>
        <v>0</v>
      </c>
      <c r="M203" s="41">
        <f t="shared" si="6"/>
        <v>0</v>
      </c>
      <c r="N203" s="35"/>
      <c r="O203" s="43"/>
      <c r="P203" s="36"/>
      <c r="Q203" s="36"/>
    </row>
    <row r="204" ht="14.25" customHeight="1">
      <c r="A204" s="42"/>
      <c r="B204" s="47"/>
      <c r="C204" s="78"/>
      <c r="D204" s="79"/>
      <c r="E204" s="26"/>
      <c r="F204" s="59"/>
      <c r="G204" s="60"/>
      <c r="H204" s="38">
        <f t="shared" si="1"/>
        <v>0</v>
      </c>
      <c r="I204" s="39">
        <f t="shared" si="2"/>
        <v>0</v>
      </c>
      <c r="J204" s="40">
        <f t="shared" si="3"/>
        <v>0</v>
      </c>
      <c r="K204" s="41">
        <f t="shared" si="4"/>
        <v>0</v>
      </c>
      <c r="L204" s="40">
        <f t="shared" si="5"/>
        <v>0</v>
      </c>
      <c r="M204" s="41">
        <f t="shared" si="6"/>
        <v>0</v>
      </c>
      <c r="N204" s="35"/>
      <c r="O204" s="43"/>
      <c r="P204" s="36"/>
      <c r="Q204" s="36"/>
    </row>
    <row r="205" ht="14.25" customHeight="1">
      <c r="A205" s="42"/>
      <c r="B205" s="47"/>
      <c r="C205" s="78"/>
      <c r="D205" s="80"/>
      <c r="E205" s="68"/>
      <c r="F205" s="59"/>
      <c r="G205" s="60"/>
      <c r="H205" s="38">
        <f t="shared" si="1"/>
        <v>0</v>
      </c>
      <c r="I205" s="39">
        <f t="shared" si="2"/>
        <v>0</v>
      </c>
      <c r="J205" s="40">
        <f t="shared" si="3"/>
        <v>0</v>
      </c>
      <c r="K205" s="41">
        <f t="shared" si="4"/>
        <v>0</v>
      </c>
      <c r="L205" s="40">
        <f t="shared" si="5"/>
        <v>0</v>
      </c>
      <c r="M205" s="41">
        <f t="shared" si="6"/>
        <v>0</v>
      </c>
      <c r="N205" s="35"/>
      <c r="O205" s="43"/>
      <c r="P205" s="36"/>
      <c r="Q205" s="36"/>
    </row>
    <row r="206" ht="14.25" customHeight="1">
      <c r="A206" s="42"/>
      <c r="B206" s="47"/>
      <c r="C206" s="61"/>
      <c r="D206" s="80"/>
      <c r="E206" s="26"/>
      <c r="F206" s="59"/>
      <c r="G206" s="60"/>
      <c r="H206" s="38">
        <f t="shared" si="1"/>
        <v>0</v>
      </c>
      <c r="I206" s="39">
        <f t="shared" si="2"/>
        <v>0</v>
      </c>
      <c r="J206" s="40">
        <f t="shared" si="3"/>
        <v>0</v>
      </c>
      <c r="K206" s="41">
        <f t="shared" si="4"/>
        <v>0</v>
      </c>
      <c r="L206" s="40">
        <f t="shared" si="5"/>
        <v>0</v>
      </c>
      <c r="M206" s="41">
        <f t="shared" si="6"/>
        <v>0</v>
      </c>
      <c r="N206" s="35"/>
      <c r="O206" s="43"/>
      <c r="P206" s="36"/>
      <c r="Q206" s="36"/>
    </row>
    <row r="207" ht="14.25" customHeight="1">
      <c r="A207" s="42"/>
      <c r="B207" s="47"/>
      <c r="C207" s="61"/>
      <c r="D207" s="80"/>
      <c r="E207" s="26"/>
      <c r="F207" s="59"/>
      <c r="G207" s="60"/>
      <c r="H207" s="38">
        <f t="shared" si="1"/>
        <v>0</v>
      </c>
      <c r="I207" s="39">
        <f t="shared" si="2"/>
        <v>0</v>
      </c>
      <c r="J207" s="40">
        <f t="shared" si="3"/>
        <v>0</v>
      </c>
      <c r="K207" s="41">
        <f t="shared" si="4"/>
        <v>0</v>
      </c>
      <c r="L207" s="40">
        <f t="shared" si="5"/>
        <v>0</v>
      </c>
      <c r="M207" s="41">
        <f t="shared" si="6"/>
        <v>0</v>
      </c>
      <c r="N207" s="35"/>
      <c r="O207" s="43"/>
      <c r="P207" s="36"/>
      <c r="Q207" s="36"/>
    </row>
    <row r="208" ht="14.25" customHeight="1">
      <c r="A208" s="42"/>
      <c r="B208" s="47"/>
      <c r="C208" s="81"/>
      <c r="D208" s="64"/>
      <c r="E208" s="26"/>
      <c r="F208" s="82"/>
      <c r="G208" s="60"/>
      <c r="H208" s="38">
        <f t="shared" si="1"/>
        <v>0</v>
      </c>
      <c r="I208" s="39">
        <f t="shared" si="2"/>
        <v>0</v>
      </c>
      <c r="J208" s="40">
        <f t="shared" si="3"/>
        <v>0</v>
      </c>
      <c r="K208" s="41">
        <f t="shared" si="4"/>
        <v>0</v>
      </c>
      <c r="L208" s="40">
        <f t="shared" si="5"/>
        <v>0</v>
      </c>
      <c r="M208" s="41">
        <f t="shared" si="6"/>
        <v>0</v>
      </c>
      <c r="N208" s="35"/>
      <c r="O208" s="43"/>
    </row>
    <row r="209" ht="14.25" customHeight="1">
      <c r="A209" s="42"/>
      <c r="B209" s="47"/>
      <c r="C209" s="81"/>
      <c r="D209" s="64"/>
      <c r="E209" s="26"/>
      <c r="F209" s="82"/>
      <c r="G209" s="60"/>
      <c r="H209" s="38">
        <f t="shared" si="1"/>
        <v>0</v>
      </c>
      <c r="I209" s="39">
        <f t="shared" si="2"/>
        <v>0</v>
      </c>
      <c r="J209" s="40">
        <f t="shared" si="3"/>
        <v>0</v>
      </c>
      <c r="K209" s="41">
        <f t="shared" si="4"/>
        <v>0</v>
      </c>
      <c r="L209" s="40">
        <f t="shared" si="5"/>
        <v>0</v>
      </c>
      <c r="M209" s="41">
        <f t="shared" si="6"/>
        <v>0</v>
      </c>
      <c r="N209" s="35"/>
      <c r="O209" s="43"/>
    </row>
    <row r="210" ht="14.25" customHeight="1">
      <c r="A210" s="42"/>
      <c r="B210" s="47"/>
      <c r="C210" s="81"/>
      <c r="D210" s="64"/>
      <c r="E210" s="26"/>
      <c r="F210" s="82"/>
      <c r="G210" s="60"/>
      <c r="H210" s="38">
        <f t="shared" si="1"/>
        <v>0</v>
      </c>
      <c r="I210" s="39">
        <f t="shared" si="2"/>
        <v>0</v>
      </c>
      <c r="J210" s="40">
        <f t="shared" si="3"/>
        <v>0</v>
      </c>
      <c r="K210" s="41">
        <f t="shared" si="4"/>
        <v>0</v>
      </c>
      <c r="L210" s="40">
        <f t="shared" si="5"/>
        <v>0</v>
      </c>
      <c r="M210" s="41">
        <f t="shared" si="6"/>
        <v>0</v>
      </c>
      <c r="N210" s="35"/>
      <c r="O210" s="43"/>
    </row>
    <row r="211" ht="14.25" customHeight="1">
      <c r="A211" s="42"/>
      <c r="B211" s="47"/>
      <c r="C211" s="81"/>
      <c r="D211" s="64"/>
      <c r="E211" s="26"/>
      <c r="F211" s="82"/>
      <c r="G211" s="60"/>
      <c r="H211" s="38">
        <f t="shared" si="1"/>
        <v>0</v>
      </c>
      <c r="I211" s="39">
        <f t="shared" si="2"/>
        <v>0</v>
      </c>
      <c r="J211" s="40">
        <f t="shared" si="3"/>
        <v>0</v>
      </c>
      <c r="K211" s="41">
        <f t="shared" si="4"/>
        <v>0</v>
      </c>
      <c r="L211" s="40">
        <f t="shared" si="5"/>
        <v>0</v>
      </c>
      <c r="M211" s="41">
        <f t="shared" si="6"/>
        <v>0</v>
      </c>
      <c r="N211" s="35"/>
      <c r="O211" s="43"/>
    </row>
    <row r="212" ht="14.25" customHeight="1">
      <c r="A212" s="42"/>
      <c r="B212" s="47"/>
      <c r="C212" s="81"/>
      <c r="D212" s="64"/>
      <c r="E212" s="26"/>
      <c r="F212" s="82"/>
      <c r="G212" s="60"/>
      <c r="H212" s="38">
        <f t="shared" si="1"/>
        <v>0</v>
      </c>
      <c r="I212" s="39">
        <f t="shared" si="2"/>
        <v>0</v>
      </c>
      <c r="J212" s="40">
        <f t="shared" si="3"/>
        <v>0</v>
      </c>
      <c r="K212" s="41">
        <f t="shared" si="4"/>
        <v>0</v>
      </c>
      <c r="L212" s="40">
        <f t="shared" si="5"/>
        <v>0</v>
      </c>
      <c r="M212" s="41">
        <f t="shared" si="6"/>
        <v>0</v>
      </c>
      <c r="N212" s="35"/>
      <c r="O212" s="43"/>
    </row>
    <row r="213" ht="14.25" customHeight="1">
      <c r="A213" s="42"/>
      <c r="B213" s="47"/>
      <c r="C213" s="81"/>
      <c r="D213" s="64"/>
      <c r="E213" s="26"/>
      <c r="F213" s="82"/>
      <c r="G213" s="60"/>
      <c r="H213" s="38">
        <f t="shared" si="1"/>
        <v>0</v>
      </c>
      <c r="I213" s="39">
        <f t="shared" si="2"/>
        <v>0</v>
      </c>
      <c r="J213" s="40">
        <f t="shared" si="3"/>
        <v>0</v>
      </c>
      <c r="K213" s="41">
        <f t="shared" si="4"/>
        <v>0</v>
      </c>
      <c r="L213" s="40">
        <f t="shared" si="5"/>
        <v>0</v>
      </c>
      <c r="M213" s="41">
        <f t="shared" si="6"/>
        <v>0</v>
      </c>
      <c r="N213" s="35"/>
      <c r="O213" s="43"/>
    </row>
    <row r="214" ht="14.25" customHeight="1">
      <c r="A214" s="42"/>
      <c r="B214" s="47"/>
      <c r="C214" s="81"/>
      <c r="D214" s="64"/>
      <c r="E214" s="26"/>
      <c r="F214" s="82"/>
      <c r="G214" s="60"/>
      <c r="H214" s="38">
        <f t="shared" si="1"/>
        <v>0</v>
      </c>
      <c r="I214" s="39">
        <f t="shared" si="2"/>
        <v>0</v>
      </c>
      <c r="J214" s="40">
        <f t="shared" si="3"/>
        <v>0</v>
      </c>
      <c r="K214" s="41">
        <f t="shared" si="4"/>
        <v>0</v>
      </c>
      <c r="L214" s="40">
        <f t="shared" si="5"/>
        <v>0</v>
      </c>
      <c r="M214" s="41">
        <f t="shared" si="6"/>
        <v>0</v>
      </c>
      <c r="N214" s="35"/>
      <c r="O214" s="43"/>
    </row>
    <row r="215" ht="14.25" customHeight="1">
      <c r="A215" s="42"/>
      <c r="B215" s="47"/>
      <c r="C215" s="81"/>
      <c r="D215" s="64"/>
      <c r="E215" s="26"/>
      <c r="F215" s="82"/>
      <c r="G215" s="60"/>
      <c r="H215" s="38">
        <f t="shared" si="1"/>
        <v>0</v>
      </c>
      <c r="I215" s="39">
        <f t="shared" si="2"/>
        <v>0</v>
      </c>
      <c r="J215" s="40">
        <f t="shared" si="3"/>
        <v>0</v>
      </c>
      <c r="K215" s="41">
        <f t="shared" si="4"/>
        <v>0</v>
      </c>
      <c r="L215" s="40">
        <f t="shared" si="5"/>
        <v>0</v>
      </c>
      <c r="M215" s="41">
        <f t="shared" si="6"/>
        <v>0</v>
      </c>
      <c r="N215" s="35"/>
      <c r="O215" s="43"/>
    </row>
    <row r="216" ht="14.25" customHeight="1">
      <c r="A216" s="42"/>
      <c r="B216" s="47"/>
      <c r="C216" s="81"/>
      <c r="D216" s="64"/>
      <c r="E216" s="26"/>
      <c r="F216" s="82"/>
      <c r="G216" s="60"/>
      <c r="H216" s="38">
        <f t="shared" si="1"/>
        <v>0</v>
      </c>
      <c r="I216" s="39">
        <f t="shared" si="2"/>
        <v>0</v>
      </c>
      <c r="J216" s="40">
        <f t="shared" si="3"/>
        <v>0</v>
      </c>
      <c r="K216" s="41">
        <f t="shared" si="4"/>
        <v>0</v>
      </c>
      <c r="L216" s="40">
        <f t="shared" si="5"/>
        <v>0</v>
      </c>
      <c r="M216" s="41">
        <f t="shared" si="6"/>
        <v>0</v>
      </c>
      <c r="N216" s="35"/>
      <c r="O216" s="43"/>
    </row>
    <row r="217" ht="14.25" customHeight="1">
      <c r="A217" s="42"/>
      <c r="B217" s="47"/>
      <c r="C217" s="81"/>
      <c r="D217" s="64"/>
      <c r="E217" s="26"/>
      <c r="F217" s="82"/>
      <c r="G217" s="60"/>
      <c r="H217" s="38">
        <f t="shared" si="1"/>
        <v>0</v>
      </c>
      <c r="I217" s="39">
        <f t="shared" si="2"/>
        <v>0</v>
      </c>
      <c r="J217" s="40">
        <f t="shared" si="3"/>
        <v>0</v>
      </c>
      <c r="K217" s="41">
        <f t="shared" si="4"/>
        <v>0</v>
      </c>
      <c r="L217" s="40">
        <f t="shared" si="5"/>
        <v>0</v>
      </c>
      <c r="M217" s="41">
        <f t="shared" si="6"/>
        <v>0</v>
      </c>
      <c r="N217" s="35"/>
      <c r="O217" s="43"/>
    </row>
    <row r="218" ht="14.25" customHeight="1">
      <c r="A218" s="42"/>
      <c r="B218" s="47"/>
      <c r="C218" s="81"/>
      <c r="D218" s="64"/>
      <c r="E218" s="26"/>
      <c r="F218" s="82"/>
      <c r="G218" s="60"/>
      <c r="H218" s="38">
        <f t="shared" si="1"/>
        <v>0</v>
      </c>
      <c r="I218" s="39">
        <f t="shared" si="2"/>
        <v>0</v>
      </c>
      <c r="J218" s="40">
        <f t="shared" si="3"/>
        <v>0</v>
      </c>
      <c r="K218" s="41">
        <f t="shared" si="4"/>
        <v>0</v>
      </c>
      <c r="L218" s="40">
        <f t="shared" si="5"/>
        <v>0</v>
      </c>
      <c r="M218" s="41">
        <f t="shared" si="6"/>
        <v>0</v>
      </c>
      <c r="N218" s="35"/>
      <c r="O218" s="43"/>
    </row>
    <row r="219" ht="14.25" customHeight="1">
      <c r="A219" s="42"/>
      <c r="B219" s="47"/>
      <c r="C219" s="83"/>
      <c r="D219" s="64"/>
      <c r="E219" s="26"/>
      <c r="F219" s="74"/>
      <c r="G219" s="60"/>
      <c r="H219" s="38">
        <f t="shared" si="1"/>
        <v>0</v>
      </c>
      <c r="I219" s="39">
        <f t="shared" si="2"/>
        <v>0</v>
      </c>
      <c r="J219" s="40">
        <f t="shared" si="3"/>
        <v>0</v>
      </c>
      <c r="K219" s="41">
        <f t="shared" si="4"/>
        <v>0</v>
      </c>
      <c r="L219" s="40">
        <f t="shared" si="5"/>
        <v>0</v>
      </c>
      <c r="M219" s="41">
        <f t="shared" si="6"/>
        <v>0</v>
      </c>
      <c r="N219" s="35"/>
      <c r="O219" s="43"/>
    </row>
    <row r="220" ht="14.25" customHeight="1">
      <c r="A220" s="42"/>
      <c r="B220" s="47"/>
      <c r="C220" s="61"/>
      <c r="D220" s="64"/>
      <c r="E220" s="26"/>
      <c r="F220" s="82"/>
      <c r="G220" s="60"/>
      <c r="H220" s="38">
        <f t="shared" si="1"/>
        <v>0</v>
      </c>
      <c r="I220" s="39">
        <f t="shared" si="2"/>
        <v>0</v>
      </c>
      <c r="J220" s="40">
        <f t="shared" si="3"/>
        <v>0</v>
      </c>
      <c r="K220" s="41">
        <f t="shared" si="4"/>
        <v>0</v>
      </c>
      <c r="L220" s="40">
        <f t="shared" si="5"/>
        <v>0</v>
      </c>
      <c r="M220" s="41">
        <f t="shared" si="6"/>
        <v>0</v>
      </c>
      <c r="N220" s="35"/>
      <c r="O220" s="43"/>
    </row>
    <row r="221" ht="14.25" customHeight="1">
      <c r="A221" s="42"/>
      <c r="B221" s="47"/>
      <c r="C221" s="61"/>
      <c r="D221" s="64"/>
      <c r="E221" s="64"/>
      <c r="F221" s="82"/>
      <c r="G221" s="60"/>
      <c r="H221" s="38">
        <f t="shared" si="1"/>
        <v>0</v>
      </c>
      <c r="I221" s="39">
        <f t="shared" si="2"/>
        <v>0</v>
      </c>
      <c r="J221" s="40">
        <f t="shared" si="3"/>
        <v>0</v>
      </c>
      <c r="K221" s="41">
        <f t="shared" si="4"/>
        <v>0</v>
      </c>
      <c r="L221" s="40">
        <f t="shared" si="5"/>
        <v>0</v>
      </c>
      <c r="M221" s="41">
        <f t="shared" si="6"/>
        <v>0</v>
      </c>
      <c r="N221" s="35"/>
      <c r="O221" s="43"/>
    </row>
    <row r="222" ht="14.25" customHeight="1">
      <c r="A222" s="42"/>
      <c r="B222" s="47"/>
      <c r="C222" s="61"/>
      <c r="D222" s="64"/>
      <c r="E222" s="64"/>
      <c r="F222" s="82"/>
      <c r="G222" s="60"/>
      <c r="H222" s="38">
        <f t="shared" si="1"/>
        <v>0</v>
      </c>
      <c r="I222" s="39">
        <f t="shared" si="2"/>
        <v>0</v>
      </c>
      <c r="J222" s="40">
        <f t="shared" si="3"/>
        <v>0</v>
      </c>
      <c r="K222" s="41">
        <f t="shared" si="4"/>
        <v>0</v>
      </c>
      <c r="L222" s="40">
        <f t="shared" si="5"/>
        <v>0</v>
      </c>
      <c r="M222" s="41">
        <f t="shared" si="6"/>
        <v>0</v>
      </c>
      <c r="N222" s="35"/>
      <c r="O222" s="43"/>
    </row>
    <row r="223" ht="14.25" customHeight="1">
      <c r="A223" s="42"/>
      <c r="B223" s="47"/>
      <c r="C223" s="61"/>
      <c r="D223" s="64"/>
      <c r="E223" s="64"/>
      <c r="F223" s="82"/>
      <c r="G223" s="60"/>
      <c r="H223" s="38">
        <f t="shared" si="1"/>
        <v>0</v>
      </c>
      <c r="I223" s="39">
        <f t="shared" si="2"/>
        <v>0</v>
      </c>
      <c r="J223" s="40">
        <f t="shared" si="3"/>
        <v>0</v>
      </c>
      <c r="K223" s="41">
        <f t="shared" si="4"/>
        <v>0</v>
      </c>
      <c r="L223" s="40">
        <f t="shared" si="5"/>
        <v>0</v>
      </c>
      <c r="M223" s="41">
        <f t="shared" si="6"/>
        <v>0</v>
      </c>
      <c r="N223" s="35"/>
      <c r="O223" s="43"/>
    </row>
    <row r="224" ht="14.25" customHeight="1">
      <c r="A224" s="42"/>
      <c r="B224" s="47"/>
      <c r="C224" s="61"/>
      <c r="D224" s="64"/>
      <c r="E224" s="64"/>
      <c r="F224" s="82"/>
      <c r="G224" s="60"/>
      <c r="H224" s="38">
        <f t="shared" si="1"/>
        <v>0</v>
      </c>
      <c r="I224" s="39">
        <f t="shared" si="2"/>
        <v>0</v>
      </c>
      <c r="J224" s="40">
        <f t="shared" si="3"/>
        <v>0</v>
      </c>
      <c r="K224" s="41">
        <f t="shared" si="4"/>
        <v>0</v>
      </c>
      <c r="L224" s="40">
        <f t="shared" si="5"/>
        <v>0</v>
      </c>
      <c r="M224" s="41">
        <f t="shared" si="6"/>
        <v>0</v>
      </c>
      <c r="N224" s="35"/>
      <c r="O224" s="43"/>
    </row>
    <row r="225" ht="14.25" customHeight="1">
      <c r="A225" s="42"/>
      <c r="B225" s="47"/>
      <c r="C225" s="65"/>
      <c r="D225" s="71"/>
      <c r="E225" s="64"/>
      <c r="F225" s="74"/>
      <c r="G225" s="60"/>
      <c r="H225" s="38">
        <f t="shared" si="1"/>
        <v>0</v>
      </c>
      <c r="I225" s="39">
        <f t="shared" si="2"/>
        <v>0</v>
      </c>
      <c r="J225" s="40">
        <f t="shared" si="3"/>
        <v>0</v>
      </c>
      <c r="K225" s="41">
        <f t="shared" si="4"/>
        <v>0</v>
      </c>
      <c r="L225" s="40">
        <f t="shared" si="5"/>
        <v>0</v>
      </c>
      <c r="M225" s="41">
        <f t="shared" si="6"/>
        <v>0</v>
      </c>
      <c r="N225" s="35"/>
      <c r="O225" s="43"/>
    </row>
    <row r="226" ht="14.25" customHeight="1">
      <c r="A226" s="42"/>
      <c r="B226" s="47"/>
      <c r="C226" s="83"/>
      <c r="D226" s="71"/>
      <c r="E226" s="64"/>
      <c r="F226" s="74"/>
      <c r="G226" s="60"/>
      <c r="H226" s="38">
        <f t="shared" si="1"/>
        <v>0</v>
      </c>
      <c r="I226" s="39">
        <f t="shared" si="2"/>
        <v>0</v>
      </c>
      <c r="J226" s="40">
        <f t="shared" si="3"/>
        <v>0</v>
      </c>
      <c r="K226" s="41">
        <f t="shared" si="4"/>
        <v>0</v>
      </c>
      <c r="L226" s="40">
        <f t="shared" si="5"/>
        <v>0</v>
      </c>
      <c r="M226" s="41">
        <f t="shared" si="6"/>
        <v>0</v>
      </c>
      <c r="N226" s="35"/>
      <c r="O226" s="43"/>
    </row>
    <row r="227" ht="14.25" customHeight="1">
      <c r="A227" s="42"/>
      <c r="B227" s="47"/>
      <c r="C227" s="83"/>
      <c r="D227" s="71"/>
      <c r="E227" s="71"/>
      <c r="F227" s="74"/>
      <c r="G227" s="60"/>
      <c r="H227" s="38">
        <f t="shared" si="1"/>
        <v>0</v>
      </c>
      <c r="I227" s="39">
        <f t="shared" si="2"/>
        <v>0</v>
      </c>
      <c r="J227" s="40">
        <f t="shared" si="3"/>
        <v>0</v>
      </c>
      <c r="K227" s="41">
        <f t="shared" si="4"/>
        <v>0</v>
      </c>
      <c r="L227" s="40">
        <f t="shared" si="5"/>
        <v>0</v>
      </c>
      <c r="M227" s="41">
        <f t="shared" si="6"/>
        <v>0</v>
      </c>
      <c r="N227" s="35"/>
      <c r="O227" s="43"/>
    </row>
    <row r="228" ht="14.25" customHeight="1">
      <c r="A228" s="42"/>
      <c r="B228" s="47"/>
      <c r="C228" s="81"/>
      <c r="D228" s="71"/>
      <c r="E228" s="64"/>
      <c r="F228" s="82"/>
      <c r="G228" s="60"/>
      <c r="H228" s="38">
        <f t="shared" si="1"/>
        <v>0</v>
      </c>
      <c r="I228" s="39">
        <f t="shared" si="2"/>
        <v>0</v>
      </c>
      <c r="J228" s="40">
        <f t="shared" si="3"/>
        <v>0</v>
      </c>
      <c r="K228" s="41">
        <f t="shared" si="4"/>
        <v>0</v>
      </c>
      <c r="L228" s="40">
        <f t="shared" si="5"/>
        <v>0</v>
      </c>
      <c r="M228" s="41">
        <f t="shared" si="6"/>
        <v>0</v>
      </c>
      <c r="N228" s="35"/>
      <c r="O228" s="43"/>
    </row>
    <row r="229" ht="14.25" customHeight="1">
      <c r="A229" s="42"/>
      <c r="B229" s="47"/>
      <c r="C229" s="65"/>
      <c r="D229" s="71"/>
      <c r="E229" s="64"/>
      <c r="F229" s="74"/>
      <c r="G229" s="60"/>
      <c r="H229" s="38">
        <f t="shared" si="1"/>
        <v>0</v>
      </c>
      <c r="I229" s="39">
        <f t="shared" si="2"/>
        <v>0</v>
      </c>
      <c r="J229" s="40">
        <f t="shared" si="3"/>
        <v>0</v>
      </c>
      <c r="K229" s="41">
        <f t="shared" si="4"/>
        <v>0</v>
      </c>
      <c r="L229" s="40">
        <f t="shared" si="5"/>
        <v>0</v>
      </c>
      <c r="M229" s="41">
        <f t="shared" si="6"/>
        <v>0</v>
      </c>
      <c r="N229" s="35"/>
      <c r="O229" s="43"/>
    </row>
    <row r="230" ht="14.25" customHeight="1">
      <c r="A230" s="42"/>
      <c r="B230" s="47"/>
      <c r="C230" s="83"/>
      <c r="D230" s="71"/>
      <c r="E230" s="64"/>
      <c r="F230" s="82"/>
      <c r="G230" s="60"/>
      <c r="H230" s="38">
        <f t="shared" si="1"/>
        <v>0</v>
      </c>
      <c r="I230" s="39">
        <f t="shared" si="2"/>
        <v>0</v>
      </c>
      <c r="J230" s="40">
        <f t="shared" si="3"/>
        <v>0</v>
      </c>
      <c r="K230" s="41">
        <f t="shared" si="4"/>
        <v>0</v>
      </c>
      <c r="L230" s="40">
        <f t="shared" si="5"/>
        <v>0</v>
      </c>
      <c r="M230" s="41">
        <f t="shared" si="6"/>
        <v>0</v>
      </c>
      <c r="N230" s="35"/>
      <c r="O230" s="43"/>
    </row>
    <row r="231" ht="14.25" customHeight="1">
      <c r="A231" s="42"/>
      <c r="B231" s="47"/>
      <c r="C231" s="83"/>
      <c r="D231" s="71"/>
      <c r="E231" s="64"/>
      <c r="F231" s="74"/>
      <c r="G231" s="60"/>
      <c r="H231" s="38">
        <f t="shared" si="1"/>
        <v>0</v>
      </c>
      <c r="I231" s="39">
        <f t="shared" si="2"/>
        <v>0</v>
      </c>
      <c r="J231" s="40">
        <f t="shared" si="3"/>
        <v>0</v>
      </c>
      <c r="K231" s="41">
        <f t="shared" si="4"/>
        <v>0</v>
      </c>
      <c r="L231" s="40">
        <f t="shared" si="5"/>
        <v>0</v>
      </c>
      <c r="M231" s="41">
        <f t="shared" si="6"/>
        <v>0</v>
      </c>
      <c r="N231" s="35"/>
      <c r="O231" s="43"/>
    </row>
    <row r="232" ht="14.25" customHeight="1">
      <c r="A232" s="42"/>
      <c r="B232" s="47"/>
      <c r="C232" s="61"/>
      <c r="D232" s="71"/>
      <c r="E232" s="64"/>
      <c r="F232" s="59"/>
      <c r="G232" s="60"/>
      <c r="H232" s="38">
        <f t="shared" si="1"/>
        <v>0</v>
      </c>
      <c r="I232" s="39">
        <f t="shared" si="2"/>
        <v>0</v>
      </c>
      <c r="J232" s="40">
        <f t="shared" si="3"/>
        <v>0</v>
      </c>
      <c r="K232" s="41">
        <f t="shared" si="4"/>
        <v>0</v>
      </c>
      <c r="L232" s="40">
        <f t="shared" si="5"/>
        <v>0</v>
      </c>
      <c r="M232" s="41">
        <f t="shared" si="6"/>
        <v>0</v>
      </c>
      <c r="N232" s="35"/>
      <c r="O232" s="43"/>
    </row>
    <row r="233" ht="14.25" customHeight="1">
      <c r="A233" s="42"/>
      <c r="B233" s="47"/>
      <c r="C233" s="61"/>
      <c r="D233" s="71"/>
      <c r="E233" s="64"/>
      <c r="F233" s="74"/>
      <c r="G233" s="60"/>
      <c r="H233" s="38">
        <f t="shared" si="1"/>
        <v>0</v>
      </c>
      <c r="I233" s="39">
        <f t="shared" si="2"/>
        <v>0</v>
      </c>
      <c r="J233" s="40">
        <f t="shared" si="3"/>
        <v>0</v>
      </c>
      <c r="K233" s="41">
        <f t="shared" si="4"/>
        <v>0</v>
      </c>
      <c r="L233" s="40">
        <f t="shared" si="5"/>
        <v>0</v>
      </c>
      <c r="M233" s="41">
        <f t="shared" si="6"/>
        <v>0</v>
      </c>
      <c r="N233" s="35"/>
      <c r="O233" s="43"/>
    </row>
    <row r="234" ht="14.25" customHeight="1">
      <c r="A234" s="42"/>
      <c r="B234" s="47"/>
      <c r="C234" s="83"/>
      <c r="D234" s="71"/>
      <c r="E234" s="64"/>
      <c r="F234" s="82"/>
      <c r="G234" s="60"/>
      <c r="H234" s="38">
        <f t="shared" si="1"/>
        <v>0</v>
      </c>
      <c r="I234" s="39">
        <f t="shared" si="2"/>
        <v>0</v>
      </c>
      <c r="J234" s="40">
        <f t="shared" si="3"/>
        <v>0</v>
      </c>
      <c r="K234" s="41">
        <f t="shared" si="4"/>
        <v>0</v>
      </c>
      <c r="L234" s="40">
        <f t="shared" si="5"/>
        <v>0</v>
      </c>
      <c r="M234" s="41">
        <f t="shared" si="6"/>
        <v>0</v>
      </c>
      <c r="N234" s="35"/>
      <c r="O234" s="43"/>
    </row>
    <row r="235" ht="14.25" customHeight="1">
      <c r="A235" s="42"/>
      <c r="B235" s="47"/>
      <c r="C235" s="61"/>
      <c r="D235" s="64"/>
      <c r="E235" s="64"/>
      <c r="F235" s="82"/>
      <c r="G235" s="60"/>
      <c r="H235" s="38">
        <f t="shared" si="1"/>
        <v>0</v>
      </c>
      <c r="I235" s="39">
        <f t="shared" si="2"/>
        <v>0</v>
      </c>
      <c r="J235" s="40">
        <f t="shared" si="3"/>
        <v>0</v>
      </c>
      <c r="K235" s="41">
        <f t="shared" si="4"/>
        <v>0</v>
      </c>
      <c r="L235" s="40">
        <f t="shared" si="5"/>
        <v>0</v>
      </c>
      <c r="M235" s="41">
        <f t="shared" si="6"/>
        <v>0</v>
      </c>
      <c r="N235" s="35"/>
      <c r="O235" s="43"/>
    </row>
    <row r="236" ht="14.25" customHeight="1">
      <c r="A236" s="42"/>
      <c r="B236" s="47"/>
      <c r="C236" s="61"/>
      <c r="D236" s="64"/>
      <c r="E236" s="64"/>
      <c r="F236" s="82"/>
      <c r="G236" s="60"/>
      <c r="H236" s="38">
        <f t="shared" si="1"/>
        <v>0</v>
      </c>
      <c r="I236" s="39">
        <f t="shared" si="2"/>
        <v>0</v>
      </c>
      <c r="J236" s="40">
        <f t="shared" si="3"/>
        <v>0</v>
      </c>
      <c r="K236" s="41">
        <f t="shared" si="4"/>
        <v>0</v>
      </c>
      <c r="L236" s="40">
        <f t="shared" si="5"/>
        <v>0</v>
      </c>
      <c r="M236" s="41">
        <f t="shared" si="6"/>
        <v>0</v>
      </c>
      <c r="N236" s="35"/>
      <c r="O236" s="43"/>
    </row>
    <row r="237" ht="14.25" customHeight="1">
      <c r="A237" s="42"/>
      <c r="B237" s="47"/>
      <c r="C237" s="61"/>
      <c r="D237" s="64"/>
      <c r="E237" s="64"/>
      <c r="F237" s="82"/>
      <c r="G237" s="60"/>
      <c r="H237" s="38">
        <f t="shared" si="1"/>
        <v>0</v>
      </c>
      <c r="I237" s="39">
        <f t="shared" si="2"/>
        <v>0</v>
      </c>
      <c r="J237" s="40">
        <f t="shared" si="3"/>
        <v>0</v>
      </c>
      <c r="K237" s="41">
        <f t="shared" si="4"/>
        <v>0</v>
      </c>
      <c r="L237" s="40">
        <f t="shared" si="5"/>
        <v>0</v>
      </c>
      <c r="M237" s="41">
        <f t="shared" si="6"/>
        <v>0</v>
      </c>
      <c r="N237" s="35"/>
      <c r="O237" s="43"/>
    </row>
    <row r="238" ht="14.25" customHeight="1">
      <c r="A238" s="42"/>
      <c r="B238" s="47"/>
      <c r="C238" s="66"/>
      <c r="D238" s="71"/>
      <c r="E238" s="73"/>
      <c r="F238" s="84"/>
      <c r="G238" s="60"/>
      <c r="H238" s="38">
        <f t="shared" si="1"/>
        <v>0</v>
      </c>
      <c r="I238" s="39">
        <f t="shared" si="2"/>
        <v>0</v>
      </c>
      <c r="J238" s="40">
        <f t="shared" si="3"/>
        <v>0</v>
      </c>
      <c r="K238" s="41">
        <f t="shared" si="4"/>
        <v>0</v>
      </c>
      <c r="L238" s="40">
        <f t="shared" si="5"/>
        <v>0</v>
      </c>
      <c r="M238" s="41">
        <f t="shared" si="6"/>
        <v>0</v>
      </c>
      <c r="N238" s="35"/>
      <c r="O238" s="43"/>
    </row>
    <row r="239" ht="14.25" customHeight="1">
      <c r="A239" s="42"/>
      <c r="B239" s="47"/>
      <c r="C239" s="66"/>
      <c r="D239" s="71"/>
      <c r="E239" s="73"/>
      <c r="F239" s="84"/>
      <c r="G239" s="60"/>
      <c r="H239" s="38">
        <f t="shared" si="1"/>
        <v>0</v>
      </c>
      <c r="I239" s="39">
        <f t="shared" si="2"/>
        <v>0</v>
      </c>
      <c r="J239" s="40">
        <f t="shared" si="3"/>
        <v>0</v>
      </c>
      <c r="K239" s="41">
        <f t="shared" si="4"/>
        <v>0</v>
      </c>
      <c r="L239" s="40">
        <f t="shared" si="5"/>
        <v>0</v>
      </c>
      <c r="M239" s="41">
        <f t="shared" si="6"/>
        <v>0</v>
      </c>
      <c r="N239" s="35"/>
      <c r="O239" s="43"/>
    </row>
    <row r="240" ht="14.25" customHeight="1">
      <c r="A240" s="42"/>
      <c r="B240" s="47"/>
      <c r="C240" s="66"/>
      <c r="D240" s="71"/>
      <c r="E240" s="73"/>
      <c r="F240" s="84"/>
      <c r="G240" s="60"/>
      <c r="H240" s="38">
        <f t="shared" si="1"/>
        <v>0</v>
      </c>
      <c r="I240" s="39">
        <f t="shared" si="2"/>
        <v>0</v>
      </c>
      <c r="J240" s="40">
        <f t="shared" si="3"/>
        <v>0</v>
      </c>
      <c r="K240" s="41">
        <f t="shared" si="4"/>
        <v>0</v>
      </c>
      <c r="L240" s="40">
        <f t="shared" si="5"/>
        <v>0</v>
      </c>
      <c r="M240" s="41">
        <f t="shared" si="6"/>
        <v>0</v>
      </c>
      <c r="N240" s="35"/>
      <c r="O240" s="43"/>
    </row>
    <row r="241" ht="14.25" customHeight="1">
      <c r="A241" s="42"/>
      <c r="B241" s="47"/>
      <c r="C241" s="66"/>
      <c r="D241" s="71"/>
      <c r="E241" s="73"/>
      <c r="F241" s="84"/>
      <c r="G241" s="60"/>
      <c r="H241" s="38">
        <f t="shared" si="1"/>
        <v>0</v>
      </c>
      <c r="I241" s="39">
        <f t="shared" si="2"/>
        <v>0</v>
      </c>
      <c r="J241" s="40">
        <f t="shared" si="3"/>
        <v>0</v>
      </c>
      <c r="K241" s="41">
        <f t="shared" si="4"/>
        <v>0</v>
      </c>
      <c r="L241" s="40">
        <f t="shared" si="5"/>
        <v>0</v>
      </c>
      <c r="M241" s="41">
        <f t="shared" si="6"/>
        <v>0</v>
      </c>
      <c r="N241" s="35"/>
      <c r="O241" s="43"/>
    </row>
    <row r="242" ht="14.25" customHeight="1">
      <c r="A242" s="42"/>
      <c r="B242" s="47"/>
      <c r="C242" s="66"/>
      <c r="D242" s="71"/>
      <c r="E242" s="73"/>
      <c r="F242" s="84"/>
      <c r="G242" s="60"/>
      <c r="H242" s="38">
        <f t="shared" si="1"/>
        <v>0</v>
      </c>
      <c r="I242" s="39">
        <f t="shared" si="2"/>
        <v>0</v>
      </c>
      <c r="J242" s="40">
        <f t="shared" si="3"/>
        <v>0</v>
      </c>
      <c r="K242" s="41">
        <f t="shared" si="4"/>
        <v>0</v>
      </c>
      <c r="L242" s="40">
        <f t="shared" si="5"/>
        <v>0</v>
      </c>
      <c r="M242" s="41">
        <f t="shared" si="6"/>
        <v>0</v>
      </c>
      <c r="N242" s="35"/>
      <c r="O242" s="43"/>
    </row>
    <row r="243" ht="14.25" customHeight="1">
      <c r="A243" s="42"/>
      <c r="B243" s="47"/>
      <c r="C243" s="66"/>
      <c r="D243" s="71"/>
      <c r="E243" s="73"/>
      <c r="F243" s="84"/>
      <c r="G243" s="60"/>
      <c r="H243" s="38">
        <f t="shared" si="1"/>
        <v>0</v>
      </c>
      <c r="I243" s="39">
        <f t="shared" si="2"/>
        <v>0</v>
      </c>
      <c r="J243" s="40">
        <f t="shared" si="3"/>
        <v>0</v>
      </c>
      <c r="K243" s="41">
        <f t="shared" si="4"/>
        <v>0</v>
      </c>
      <c r="L243" s="40">
        <f t="shared" si="5"/>
        <v>0</v>
      </c>
      <c r="M243" s="41">
        <f t="shared" si="6"/>
        <v>0</v>
      </c>
      <c r="N243" s="35"/>
      <c r="O243" s="43"/>
    </row>
    <row r="244" ht="14.25" customHeight="1">
      <c r="A244" s="42"/>
      <c r="B244" s="47"/>
      <c r="C244" s="66"/>
      <c r="D244" s="71"/>
      <c r="E244" s="73"/>
      <c r="F244" s="84"/>
      <c r="G244" s="60"/>
      <c r="H244" s="38">
        <f t="shared" si="1"/>
        <v>0</v>
      </c>
      <c r="I244" s="39">
        <f t="shared" si="2"/>
        <v>0</v>
      </c>
      <c r="J244" s="40">
        <f t="shared" si="3"/>
        <v>0</v>
      </c>
      <c r="K244" s="41">
        <f t="shared" si="4"/>
        <v>0</v>
      </c>
      <c r="L244" s="40">
        <f t="shared" si="5"/>
        <v>0</v>
      </c>
      <c r="M244" s="41">
        <f t="shared" si="6"/>
        <v>0</v>
      </c>
      <c r="N244" s="35"/>
      <c r="O244" s="43"/>
    </row>
    <row r="245" ht="14.25" customHeight="1">
      <c r="A245" s="42"/>
      <c r="B245" s="47"/>
      <c r="C245" s="65"/>
      <c r="D245" s="71"/>
      <c r="E245" s="73"/>
      <c r="F245" s="84"/>
      <c r="G245" s="60"/>
      <c r="H245" s="38">
        <f t="shared" si="1"/>
        <v>0</v>
      </c>
      <c r="I245" s="39">
        <f t="shared" si="2"/>
        <v>0</v>
      </c>
      <c r="J245" s="40">
        <f t="shared" si="3"/>
        <v>0</v>
      </c>
      <c r="K245" s="41">
        <f t="shared" si="4"/>
        <v>0</v>
      </c>
      <c r="L245" s="40">
        <f t="shared" si="5"/>
        <v>0</v>
      </c>
      <c r="M245" s="41">
        <f t="shared" si="6"/>
        <v>0</v>
      </c>
      <c r="N245" s="35"/>
      <c r="O245" s="43"/>
    </row>
    <row r="246" ht="14.25" customHeight="1">
      <c r="A246" s="42"/>
      <c r="B246" s="47"/>
      <c r="C246" s="61"/>
      <c r="D246" s="71"/>
      <c r="E246" s="73"/>
      <c r="F246" s="85"/>
      <c r="G246" s="60"/>
      <c r="H246" s="38">
        <f t="shared" si="1"/>
        <v>0</v>
      </c>
      <c r="I246" s="39">
        <f t="shared" si="2"/>
        <v>0</v>
      </c>
      <c r="J246" s="40">
        <f t="shared" si="3"/>
        <v>0</v>
      </c>
      <c r="K246" s="41">
        <f t="shared" si="4"/>
        <v>0</v>
      </c>
      <c r="L246" s="40">
        <f t="shared" si="5"/>
        <v>0</v>
      </c>
      <c r="M246" s="41">
        <f t="shared" si="6"/>
        <v>0</v>
      </c>
      <c r="N246" s="35"/>
      <c r="O246" s="43"/>
    </row>
    <row r="247" ht="14.25" customHeight="1">
      <c r="A247" s="42"/>
      <c r="B247" s="47"/>
      <c r="C247" s="61"/>
      <c r="D247" s="71"/>
      <c r="E247" s="73"/>
      <c r="F247" s="85"/>
      <c r="G247" s="60"/>
      <c r="H247" s="38">
        <f t="shared" si="1"/>
        <v>0</v>
      </c>
      <c r="I247" s="39">
        <f t="shared" si="2"/>
        <v>0</v>
      </c>
      <c r="J247" s="40">
        <f t="shared" si="3"/>
        <v>0</v>
      </c>
      <c r="K247" s="41">
        <f t="shared" si="4"/>
        <v>0</v>
      </c>
      <c r="L247" s="40">
        <f t="shared" si="5"/>
        <v>0</v>
      </c>
      <c r="M247" s="41">
        <f t="shared" si="6"/>
        <v>0</v>
      </c>
      <c r="N247" s="35"/>
      <c r="O247" s="43"/>
    </row>
    <row r="248" ht="14.25" customHeight="1">
      <c r="A248" s="42"/>
      <c r="B248" s="47"/>
      <c r="C248" s="61"/>
      <c r="D248" s="71"/>
      <c r="E248" s="73"/>
      <c r="F248" s="85"/>
      <c r="G248" s="60"/>
      <c r="H248" s="38">
        <f t="shared" si="1"/>
        <v>0</v>
      </c>
      <c r="I248" s="39">
        <f t="shared" si="2"/>
        <v>0</v>
      </c>
      <c r="J248" s="40">
        <f t="shared" si="3"/>
        <v>0</v>
      </c>
      <c r="K248" s="41">
        <f t="shared" si="4"/>
        <v>0</v>
      </c>
      <c r="L248" s="40">
        <f t="shared" si="5"/>
        <v>0</v>
      </c>
      <c r="M248" s="41">
        <f t="shared" si="6"/>
        <v>0</v>
      </c>
      <c r="N248" s="35"/>
      <c r="O248" s="43"/>
    </row>
    <row r="249" ht="14.25" customHeight="1">
      <c r="A249" s="42"/>
      <c r="B249" s="47"/>
      <c r="C249" s="61"/>
      <c r="D249" s="26"/>
      <c r="E249" s="73"/>
      <c r="F249" s="85"/>
      <c r="G249" s="60"/>
      <c r="H249" s="38">
        <f t="shared" si="1"/>
        <v>0</v>
      </c>
      <c r="I249" s="39">
        <f t="shared" si="2"/>
        <v>0</v>
      </c>
      <c r="J249" s="40">
        <f t="shared" si="3"/>
        <v>0</v>
      </c>
      <c r="K249" s="41">
        <f t="shared" si="4"/>
        <v>0</v>
      </c>
      <c r="L249" s="40">
        <f t="shared" si="5"/>
        <v>0</v>
      </c>
      <c r="M249" s="41">
        <f t="shared" si="6"/>
        <v>0</v>
      </c>
      <c r="N249" s="35"/>
      <c r="O249" s="43"/>
    </row>
    <row r="250" ht="14.25" customHeight="1">
      <c r="A250" s="42"/>
      <c r="B250" s="47"/>
      <c r="C250" s="61"/>
      <c r="D250" s="71"/>
      <c r="E250" s="73"/>
      <c r="F250" s="85"/>
      <c r="G250" s="60"/>
      <c r="H250" s="38">
        <f t="shared" si="1"/>
        <v>0</v>
      </c>
      <c r="I250" s="39">
        <f t="shared" si="2"/>
        <v>0</v>
      </c>
      <c r="J250" s="40">
        <f t="shared" si="3"/>
        <v>0</v>
      </c>
      <c r="K250" s="41">
        <f t="shared" si="4"/>
        <v>0</v>
      </c>
      <c r="L250" s="40">
        <f t="shared" si="5"/>
        <v>0</v>
      </c>
      <c r="M250" s="41">
        <f t="shared" si="6"/>
        <v>0</v>
      </c>
      <c r="N250" s="35"/>
      <c r="O250" s="43"/>
    </row>
    <row r="251" ht="14.25" customHeight="1">
      <c r="A251" s="42"/>
      <c r="B251" s="47"/>
      <c r="C251" s="61"/>
      <c r="D251" s="71"/>
      <c r="E251" s="73"/>
      <c r="F251" s="85"/>
      <c r="G251" s="60"/>
      <c r="H251" s="38">
        <f t="shared" si="1"/>
        <v>0</v>
      </c>
      <c r="I251" s="39">
        <f t="shared" si="2"/>
        <v>0</v>
      </c>
      <c r="J251" s="40">
        <f t="shared" si="3"/>
        <v>0</v>
      </c>
      <c r="K251" s="41">
        <f t="shared" si="4"/>
        <v>0</v>
      </c>
      <c r="L251" s="40">
        <f t="shared" si="5"/>
        <v>0</v>
      </c>
      <c r="M251" s="41">
        <f t="shared" si="6"/>
        <v>0</v>
      </c>
      <c r="N251" s="35"/>
      <c r="O251" s="43"/>
    </row>
    <row r="252" ht="14.25" customHeight="1">
      <c r="A252" s="42"/>
      <c r="B252" s="47"/>
      <c r="C252" s="61"/>
      <c r="D252" s="71"/>
      <c r="E252" s="73"/>
      <c r="F252" s="85"/>
      <c r="G252" s="60"/>
      <c r="H252" s="38">
        <f t="shared" si="1"/>
        <v>0</v>
      </c>
      <c r="I252" s="39">
        <f t="shared" si="2"/>
        <v>0</v>
      </c>
      <c r="J252" s="40">
        <f t="shared" si="3"/>
        <v>0</v>
      </c>
      <c r="K252" s="41">
        <f t="shared" si="4"/>
        <v>0</v>
      </c>
      <c r="L252" s="40">
        <f t="shared" si="5"/>
        <v>0</v>
      </c>
      <c r="M252" s="41">
        <f t="shared" si="6"/>
        <v>0</v>
      </c>
      <c r="N252" s="35"/>
      <c r="O252" s="43"/>
    </row>
    <row r="253" ht="14.25" customHeight="1">
      <c r="A253" s="42"/>
      <c r="B253" s="47"/>
      <c r="C253" s="61"/>
      <c r="D253" s="71"/>
      <c r="E253" s="73"/>
      <c r="F253" s="85"/>
      <c r="G253" s="60"/>
      <c r="H253" s="38">
        <f t="shared" si="1"/>
        <v>0</v>
      </c>
      <c r="I253" s="39">
        <f t="shared" si="2"/>
        <v>0</v>
      </c>
      <c r="J253" s="40">
        <f t="shared" si="3"/>
        <v>0</v>
      </c>
      <c r="K253" s="41">
        <f t="shared" si="4"/>
        <v>0</v>
      </c>
      <c r="L253" s="40">
        <f t="shared" si="5"/>
        <v>0</v>
      </c>
      <c r="M253" s="41">
        <f t="shared" si="6"/>
        <v>0</v>
      </c>
      <c r="N253" s="35"/>
      <c r="O253" s="43"/>
    </row>
    <row r="254" ht="14.25" customHeight="1">
      <c r="A254" s="42"/>
      <c r="B254" s="47"/>
      <c r="C254" s="61"/>
      <c r="D254" s="71"/>
      <c r="E254" s="73"/>
      <c r="F254" s="85"/>
      <c r="G254" s="60"/>
      <c r="H254" s="38">
        <f t="shared" si="1"/>
        <v>0</v>
      </c>
      <c r="I254" s="39">
        <f t="shared" si="2"/>
        <v>0</v>
      </c>
      <c r="J254" s="40">
        <f t="shared" si="3"/>
        <v>0</v>
      </c>
      <c r="K254" s="41">
        <f t="shared" si="4"/>
        <v>0</v>
      </c>
      <c r="L254" s="40">
        <f t="shared" si="5"/>
        <v>0</v>
      </c>
      <c r="M254" s="41">
        <f t="shared" si="6"/>
        <v>0</v>
      </c>
      <c r="N254" s="35"/>
      <c r="O254" s="43"/>
    </row>
    <row r="255" ht="14.25" customHeight="1">
      <c r="A255" s="42"/>
      <c r="B255" s="47"/>
      <c r="C255" s="61"/>
      <c r="D255" s="71"/>
      <c r="E255" s="73"/>
      <c r="F255" s="85"/>
      <c r="G255" s="60"/>
      <c r="H255" s="38">
        <f t="shared" si="1"/>
        <v>0</v>
      </c>
      <c r="I255" s="39">
        <f t="shared" si="2"/>
        <v>0</v>
      </c>
      <c r="J255" s="40">
        <f t="shared" si="3"/>
        <v>0</v>
      </c>
      <c r="K255" s="41">
        <f t="shared" si="4"/>
        <v>0</v>
      </c>
      <c r="L255" s="40">
        <f t="shared" si="5"/>
        <v>0</v>
      </c>
      <c r="M255" s="41">
        <f t="shared" si="6"/>
        <v>0</v>
      </c>
      <c r="N255" s="35"/>
      <c r="O255" s="43"/>
    </row>
    <row r="256" ht="14.25" customHeight="1">
      <c r="A256" s="42"/>
      <c r="B256" s="47"/>
      <c r="C256" s="61"/>
      <c r="D256" s="71"/>
      <c r="E256" s="73"/>
      <c r="F256" s="84"/>
      <c r="G256" s="60"/>
      <c r="H256" s="38">
        <f t="shared" si="1"/>
        <v>0</v>
      </c>
      <c r="I256" s="39">
        <f t="shared" si="2"/>
        <v>0</v>
      </c>
      <c r="J256" s="40">
        <f t="shared" si="3"/>
        <v>0</v>
      </c>
      <c r="K256" s="41">
        <f t="shared" si="4"/>
        <v>0</v>
      </c>
      <c r="L256" s="40">
        <f t="shared" si="5"/>
        <v>0</v>
      </c>
      <c r="M256" s="41">
        <f t="shared" si="6"/>
        <v>0</v>
      </c>
      <c r="N256" s="35"/>
      <c r="O256" s="43"/>
    </row>
    <row r="257" ht="14.25" customHeight="1">
      <c r="A257" s="42"/>
      <c r="B257" s="47"/>
      <c r="C257" s="61"/>
      <c r="D257" s="26"/>
      <c r="E257" s="73"/>
      <c r="F257" s="86"/>
      <c r="G257" s="60"/>
      <c r="H257" s="38">
        <f t="shared" si="1"/>
        <v>0</v>
      </c>
      <c r="I257" s="39">
        <f t="shared" si="2"/>
        <v>0</v>
      </c>
      <c r="J257" s="40">
        <f t="shared" si="3"/>
        <v>0</v>
      </c>
      <c r="K257" s="41">
        <f t="shared" si="4"/>
        <v>0</v>
      </c>
      <c r="L257" s="40">
        <f t="shared" si="5"/>
        <v>0</v>
      </c>
      <c r="M257" s="41">
        <f t="shared" si="6"/>
        <v>0</v>
      </c>
      <c r="N257" s="35"/>
      <c r="O257" s="43"/>
    </row>
    <row r="258" ht="14.25" customHeight="1">
      <c r="A258" s="42"/>
      <c r="B258" s="47"/>
      <c r="C258" s="61"/>
      <c r="D258" s="87"/>
      <c r="E258" s="73"/>
      <c r="F258" s="86"/>
      <c r="G258" s="60"/>
      <c r="H258" s="38">
        <f t="shared" si="1"/>
        <v>0</v>
      </c>
      <c r="I258" s="39">
        <f t="shared" si="2"/>
        <v>0</v>
      </c>
      <c r="J258" s="40">
        <f t="shared" si="3"/>
        <v>0</v>
      </c>
      <c r="K258" s="41">
        <f t="shared" si="4"/>
        <v>0</v>
      </c>
      <c r="L258" s="40">
        <f t="shared" si="5"/>
        <v>0</v>
      </c>
      <c r="M258" s="41">
        <f t="shared" si="6"/>
        <v>0</v>
      </c>
      <c r="N258" s="35"/>
      <c r="O258" s="43"/>
    </row>
    <row r="259" ht="14.25" customHeight="1">
      <c r="A259" s="42"/>
      <c r="B259" s="47"/>
      <c r="C259" s="61"/>
      <c r="D259" s="26"/>
      <c r="E259" s="73"/>
      <c r="F259" s="86"/>
      <c r="G259" s="60"/>
      <c r="H259" s="38">
        <f t="shared" si="1"/>
        <v>0</v>
      </c>
      <c r="I259" s="39">
        <f t="shared" si="2"/>
        <v>0</v>
      </c>
      <c r="J259" s="40">
        <f t="shared" si="3"/>
        <v>0</v>
      </c>
      <c r="K259" s="41">
        <f t="shared" si="4"/>
        <v>0</v>
      </c>
      <c r="L259" s="40">
        <f t="shared" si="5"/>
        <v>0</v>
      </c>
      <c r="M259" s="41">
        <f t="shared" si="6"/>
        <v>0</v>
      </c>
      <c r="N259" s="35"/>
      <c r="O259" s="43"/>
    </row>
    <row r="260" ht="14.25" customHeight="1">
      <c r="A260" s="42"/>
      <c r="B260" s="47"/>
      <c r="C260" s="61"/>
      <c r="D260" s="26"/>
      <c r="E260" s="73"/>
      <c r="F260" s="86"/>
      <c r="G260" s="60"/>
      <c r="H260" s="38">
        <f t="shared" si="1"/>
        <v>0</v>
      </c>
      <c r="I260" s="39">
        <f t="shared" si="2"/>
        <v>0</v>
      </c>
      <c r="J260" s="40">
        <f t="shared" si="3"/>
        <v>0</v>
      </c>
      <c r="K260" s="41">
        <f t="shared" si="4"/>
        <v>0</v>
      </c>
      <c r="L260" s="40">
        <f t="shared" si="5"/>
        <v>0</v>
      </c>
      <c r="M260" s="41">
        <f t="shared" si="6"/>
        <v>0</v>
      </c>
      <c r="N260" s="35"/>
      <c r="O260" s="43"/>
    </row>
    <row r="261" ht="14.25" customHeight="1">
      <c r="A261" s="42"/>
      <c r="B261" s="47"/>
      <c r="C261" s="61"/>
      <c r="D261" s="26"/>
      <c r="E261" s="73"/>
      <c r="F261" s="86"/>
      <c r="G261" s="60"/>
      <c r="H261" s="38">
        <f t="shared" si="1"/>
        <v>0</v>
      </c>
      <c r="I261" s="39">
        <f t="shared" si="2"/>
        <v>0</v>
      </c>
      <c r="J261" s="40">
        <f t="shared" si="3"/>
        <v>0</v>
      </c>
      <c r="K261" s="41">
        <f t="shared" si="4"/>
        <v>0</v>
      </c>
      <c r="L261" s="40">
        <f t="shared" si="5"/>
        <v>0</v>
      </c>
      <c r="M261" s="41">
        <f t="shared" si="6"/>
        <v>0</v>
      </c>
      <c r="N261" s="35"/>
      <c r="O261" s="43"/>
    </row>
    <row r="262" ht="14.25" customHeight="1">
      <c r="A262" s="42"/>
      <c r="B262" s="47"/>
      <c r="C262" s="61"/>
      <c r="D262" s="26"/>
      <c r="E262" s="73"/>
      <c r="F262" s="86"/>
      <c r="G262" s="60"/>
      <c r="H262" s="38">
        <f t="shared" si="1"/>
        <v>0</v>
      </c>
      <c r="I262" s="39">
        <f t="shared" si="2"/>
        <v>0</v>
      </c>
      <c r="J262" s="40">
        <f t="shared" si="3"/>
        <v>0</v>
      </c>
      <c r="K262" s="41">
        <f t="shared" si="4"/>
        <v>0</v>
      </c>
      <c r="L262" s="40">
        <f t="shared" si="5"/>
        <v>0</v>
      </c>
      <c r="M262" s="41">
        <f t="shared" si="6"/>
        <v>0</v>
      </c>
      <c r="N262" s="35"/>
      <c r="O262" s="43"/>
    </row>
    <row r="263" ht="14.25" customHeight="1">
      <c r="A263" s="42"/>
      <c r="B263" s="47"/>
      <c r="C263" s="61"/>
      <c r="D263" s="26"/>
      <c r="E263" s="73"/>
      <c r="F263" s="85"/>
      <c r="G263" s="60"/>
      <c r="H263" s="38">
        <f t="shared" si="1"/>
        <v>0</v>
      </c>
      <c r="I263" s="39">
        <f t="shared" si="2"/>
        <v>0</v>
      </c>
      <c r="J263" s="40">
        <f t="shared" si="3"/>
        <v>0</v>
      </c>
      <c r="K263" s="41">
        <f t="shared" si="4"/>
        <v>0</v>
      </c>
      <c r="L263" s="40">
        <f t="shared" si="5"/>
        <v>0</v>
      </c>
      <c r="M263" s="41">
        <f t="shared" si="6"/>
        <v>0</v>
      </c>
      <c r="N263" s="35"/>
      <c r="O263" s="43"/>
    </row>
    <row r="264" ht="14.25" customHeight="1">
      <c r="A264" s="42"/>
      <c r="B264" s="47"/>
      <c r="C264" s="68"/>
      <c r="D264" s="26"/>
      <c r="E264" s="73"/>
      <c r="F264" s="85"/>
      <c r="G264" s="60"/>
      <c r="H264" s="38">
        <f t="shared" si="1"/>
        <v>0</v>
      </c>
      <c r="I264" s="39">
        <f t="shared" si="2"/>
        <v>0</v>
      </c>
      <c r="J264" s="40">
        <f t="shared" si="3"/>
        <v>0</v>
      </c>
      <c r="K264" s="41">
        <f t="shared" si="4"/>
        <v>0</v>
      </c>
      <c r="L264" s="40">
        <f t="shared" si="5"/>
        <v>0</v>
      </c>
      <c r="M264" s="41">
        <f t="shared" si="6"/>
        <v>0</v>
      </c>
      <c r="N264" s="35"/>
      <c r="O264" s="43"/>
    </row>
    <row r="265" ht="14.25" customHeight="1">
      <c r="A265" s="42"/>
      <c r="B265" s="47"/>
      <c r="C265" s="65"/>
      <c r="D265" s="71"/>
      <c r="E265" s="73"/>
      <c r="F265" s="85"/>
      <c r="G265" s="60"/>
      <c r="H265" s="38">
        <f t="shared" si="1"/>
        <v>0</v>
      </c>
      <c r="I265" s="39">
        <f t="shared" si="2"/>
        <v>0</v>
      </c>
      <c r="J265" s="40">
        <f t="shared" si="3"/>
        <v>0</v>
      </c>
      <c r="K265" s="41">
        <f t="shared" si="4"/>
        <v>0</v>
      </c>
      <c r="L265" s="40">
        <f t="shared" si="5"/>
        <v>0</v>
      </c>
      <c r="M265" s="41">
        <f t="shared" si="6"/>
        <v>0</v>
      </c>
      <c r="N265" s="35"/>
      <c r="O265" s="43"/>
    </row>
    <row r="266" ht="14.25" customHeight="1">
      <c r="A266" s="42"/>
      <c r="B266" s="47"/>
      <c r="C266" s="65"/>
      <c r="D266" s="71"/>
      <c r="E266" s="73"/>
      <c r="F266" s="85"/>
      <c r="G266" s="60"/>
      <c r="H266" s="38">
        <f t="shared" si="1"/>
        <v>0</v>
      </c>
      <c r="I266" s="39">
        <f t="shared" si="2"/>
        <v>0</v>
      </c>
      <c r="J266" s="40">
        <f t="shared" si="3"/>
        <v>0</v>
      </c>
      <c r="K266" s="41">
        <f t="shared" si="4"/>
        <v>0</v>
      </c>
      <c r="L266" s="40">
        <f t="shared" si="5"/>
        <v>0</v>
      </c>
      <c r="M266" s="41">
        <f t="shared" si="6"/>
        <v>0</v>
      </c>
      <c r="N266" s="35"/>
      <c r="O266" s="43"/>
    </row>
    <row r="267" ht="14.25" customHeight="1">
      <c r="A267" s="42"/>
      <c r="B267" s="47"/>
      <c r="C267" s="65"/>
      <c r="D267" s="71"/>
      <c r="E267" s="73"/>
      <c r="F267" s="85"/>
      <c r="G267" s="60"/>
      <c r="H267" s="38">
        <f t="shared" si="1"/>
        <v>0</v>
      </c>
      <c r="I267" s="39">
        <f t="shared" si="2"/>
        <v>0</v>
      </c>
      <c r="J267" s="40">
        <f t="shared" si="3"/>
        <v>0</v>
      </c>
      <c r="K267" s="41">
        <f t="shared" si="4"/>
        <v>0</v>
      </c>
      <c r="L267" s="40">
        <f t="shared" si="5"/>
        <v>0</v>
      </c>
      <c r="M267" s="41">
        <f t="shared" si="6"/>
        <v>0</v>
      </c>
      <c r="N267" s="35"/>
      <c r="O267" s="43"/>
    </row>
    <row r="268" ht="14.25" customHeight="1">
      <c r="A268" s="42"/>
      <c r="B268" s="47"/>
      <c r="C268" s="65"/>
      <c r="D268" s="71"/>
      <c r="E268" s="73"/>
      <c r="F268" s="85"/>
      <c r="G268" s="60"/>
      <c r="H268" s="38">
        <f t="shared" si="1"/>
        <v>0</v>
      </c>
      <c r="I268" s="39">
        <f t="shared" si="2"/>
        <v>0</v>
      </c>
      <c r="J268" s="40">
        <f t="shared" si="3"/>
        <v>0</v>
      </c>
      <c r="K268" s="41">
        <f t="shared" si="4"/>
        <v>0</v>
      </c>
      <c r="L268" s="40">
        <f t="shared" si="5"/>
        <v>0</v>
      </c>
      <c r="M268" s="41">
        <f t="shared" si="6"/>
        <v>0</v>
      </c>
      <c r="N268" s="35"/>
      <c r="O268" s="43"/>
    </row>
    <row r="269" ht="14.25" customHeight="1">
      <c r="A269" s="42"/>
      <c r="B269" s="47"/>
      <c r="C269" s="61"/>
      <c r="D269" s="71"/>
      <c r="E269" s="73"/>
      <c r="F269" s="85"/>
      <c r="G269" s="60"/>
      <c r="H269" s="38">
        <f t="shared" si="1"/>
        <v>0</v>
      </c>
      <c r="I269" s="39">
        <f t="shared" si="2"/>
        <v>0</v>
      </c>
      <c r="J269" s="40">
        <f t="shared" si="3"/>
        <v>0</v>
      </c>
      <c r="K269" s="41">
        <f t="shared" si="4"/>
        <v>0</v>
      </c>
      <c r="L269" s="40">
        <f t="shared" si="5"/>
        <v>0</v>
      </c>
      <c r="M269" s="41">
        <f t="shared" si="6"/>
        <v>0</v>
      </c>
      <c r="N269" s="35"/>
      <c r="O269" s="43"/>
    </row>
    <row r="270" ht="14.25" customHeight="1">
      <c r="A270" s="42"/>
      <c r="B270" s="47"/>
      <c r="C270" s="66"/>
      <c r="D270" s="71"/>
      <c r="E270" s="73"/>
      <c r="F270" s="85"/>
      <c r="G270" s="60"/>
      <c r="H270" s="38">
        <f t="shared" si="1"/>
        <v>0</v>
      </c>
      <c r="I270" s="39">
        <f t="shared" si="2"/>
        <v>0</v>
      </c>
      <c r="J270" s="40">
        <f t="shared" si="3"/>
        <v>0</v>
      </c>
      <c r="K270" s="41">
        <f t="shared" si="4"/>
        <v>0</v>
      </c>
      <c r="L270" s="40">
        <f t="shared" si="5"/>
        <v>0</v>
      </c>
      <c r="M270" s="41">
        <f t="shared" si="6"/>
        <v>0</v>
      </c>
      <c r="N270" s="35"/>
      <c r="O270" s="43"/>
    </row>
    <row r="271" ht="14.25" customHeight="1">
      <c r="A271" s="42"/>
      <c r="B271" s="47"/>
      <c r="C271" s="63"/>
      <c r="D271" s="71"/>
      <c r="E271" s="73"/>
      <c r="F271" s="85"/>
      <c r="G271" s="60"/>
      <c r="H271" s="38">
        <f t="shared" si="1"/>
        <v>0</v>
      </c>
      <c r="I271" s="39">
        <f t="shared" si="2"/>
        <v>0</v>
      </c>
      <c r="J271" s="40">
        <f t="shared" si="3"/>
        <v>0</v>
      </c>
      <c r="K271" s="41">
        <f t="shared" si="4"/>
        <v>0</v>
      </c>
      <c r="L271" s="40">
        <f t="shared" si="5"/>
        <v>0</v>
      </c>
      <c r="M271" s="41">
        <f t="shared" si="6"/>
        <v>0</v>
      </c>
      <c r="N271" s="35"/>
      <c r="O271" s="43"/>
    </row>
    <row r="272" ht="14.25" customHeight="1">
      <c r="A272" s="42"/>
      <c r="B272" s="47"/>
      <c r="C272" s="65"/>
      <c r="D272" s="71"/>
      <c r="E272" s="73"/>
      <c r="F272" s="85"/>
      <c r="G272" s="60"/>
      <c r="H272" s="38">
        <f t="shared" si="1"/>
        <v>0</v>
      </c>
      <c r="I272" s="39">
        <f t="shared" si="2"/>
        <v>0</v>
      </c>
      <c r="J272" s="40">
        <f t="shared" si="3"/>
        <v>0</v>
      </c>
      <c r="K272" s="41">
        <f t="shared" si="4"/>
        <v>0</v>
      </c>
      <c r="L272" s="40">
        <f t="shared" si="5"/>
        <v>0</v>
      </c>
      <c r="M272" s="41">
        <f t="shared" si="6"/>
        <v>0</v>
      </c>
      <c r="N272" s="35"/>
      <c r="O272" s="43"/>
    </row>
    <row r="273" ht="14.25" customHeight="1">
      <c r="A273" s="42"/>
      <c r="B273" s="47"/>
      <c r="C273" s="66"/>
      <c r="D273" s="71"/>
      <c r="E273" s="73"/>
      <c r="F273" s="85"/>
      <c r="G273" s="60"/>
      <c r="H273" s="38">
        <f t="shared" si="1"/>
        <v>0</v>
      </c>
      <c r="I273" s="39">
        <f t="shared" si="2"/>
        <v>0</v>
      </c>
      <c r="J273" s="40">
        <f t="shared" si="3"/>
        <v>0</v>
      </c>
      <c r="K273" s="41">
        <f t="shared" si="4"/>
        <v>0</v>
      </c>
      <c r="L273" s="40">
        <f t="shared" si="5"/>
        <v>0</v>
      </c>
      <c r="M273" s="41">
        <f t="shared" si="6"/>
        <v>0</v>
      </c>
      <c r="N273" s="35"/>
      <c r="O273" s="43"/>
    </row>
    <row r="274" ht="14.25" customHeight="1">
      <c r="A274" s="42"/>
      <c r="B274" s="47"/>
      <c r="C274" s="66"/>
      <c r="D274" s="71"/>
      <c r="E274" s="73"/>
      <c r="F274" s="85"/>
      <c r="G274" s="60"/>
      <c r="H274" s="38">
        <f t="shared" si="1"/>
        <v>0</v>
      </c>
      <c r="I274" s="39">
        <f t="shared" si="2"/>
        <v>0</v>
      </c>
      <c r="J274" s="40">
        <f t="shared" si="3"/>
        <v>0</v>
      </c>
      <c r="K274" s="41">
        <f t="shared" si="4"/>
        <v>0</v>
      </c>
      <c r="L274" s="40">
        <f t="shared" si="5"/>
        <v>0</v>
      </c>
      <c r="M274" s="41">
        <f t="shared" si="6"/>
        <v>0</v>
      </c>
      <c r="N274" s="35"/>
      <c r="O274" s="43"/>
    </row>
    <row r="275" ht="14.25" customHeight="1">
      <c r="A275" s="42"/>
      <c r="B275" s="47"/>
      <c r="C275" s="66"/>
      <c r="D275" s="71"/>
      <c r="E275" s="73"/>
      <c r="F275" s="85"/>
      <c r="G275" s="60"/>
      <c r="H275" s="38">
        <f t="shared" si="1"/>
        <v>0</v>
      </c>
      <c r="I275" s="39">
        <f t="shared" si="2"/>
        <v>0</v>
      </c>
      <c r="J275" s="40">
        <f t="shared" si="3"/>
        <v>0</v>
      </c>
      <c r="K275" s="41">
        <f t="shared" si="4"/>
        <v>0</v>
      </c>
      <c r="L275" s="40">
        <f t="shared" si="5"/>
        <v>0</v>
      </c>
      <c r="M275" s="41">
        <f t="shared" si="6"/>
        <v>0</v>
      </c>
      <c r="N275" s="35"/>
      <c r="O275" s="43"/>
    </row>
    <row r="276" ht="14.25" customHeight="1">
      <c r="A276" s="42"/>
      <c r="B276" s="47"/>
      <c r="C276" s="66"/>
      <c r="D276" s="71"/>
      <c r="E276" s="73"/>
      <c r="F276" s="85"/>
      <c r="G276" s="60"/>
      <c r="H276" s="38">
        <f t="shared" si="1"/>
        <v>0</v>
      </c>
      <c r="I276" s="39">
        <f t="shared" si="2"/>
        <v>0</v>
      </c>
      <c r="J276" s="40">
        <f t="shared" si="3"/>
        <v>0</v>
      </c>
      <c r="K276" s="41">
        <f t="shared" si="4"/>
        <v>0</v>
      </c>
      <c r="L276" s="40">
        <f t="shared" si="5"/>
        <v>0</v>
      </c>
      <c r="M276" s="41">
        <f t="shared" si="6"/>
        <v>0</v>
      </c>
      <c r="N276" s="35"/>
      <c r="O276" s="43"/>
    </row>
    <row r="277" ht="14.25" customHeight="1">
      <c r="A277" s="42"/>
      <c r="B277" s="47"/>
      <c r="C277" s="66"/>
      <c r="D277" s="71"/>
      <c r="E277" s="73"/>
      <c r="F277" s="85"/>
      <c r="G277" s="60"/>
      <c r="H277" s="38">
        <f t="shared" si="1"/>
        <v>0</v>
      </c>
      <c r="I277" s="39">
        <f t="shared" si="2"/>
        <v>0</v>
      </c>
      <c r="J277" s="40">
        <f t="shared" si="3"/>
        <v>0</v>
      </c>
      <c r="K277" s="41">
        <f t="shared" si="4"/>
        <v>0</v>
      </c>
      <c r="L277" s="40">
        <f t="shared" si="5"/>
        <v>0</v>
      </c>
      <c r="M277" s="41">
        <f t="shared" si="6"/>
        <v>0</v>
      </c>
      <c r="N277" s="35"/>
      <c r="O277" s="43"/>
    </row>
    <row r="278" ht="14.25" customHeight="1">
      <c r="A278" s="42"/>
      <c r="B278" s="47"/>
      <c r="C278" s="66"/>
      <c r="D278" s="71"/>
      <c r="E278" s="73"/>
      <c r="F278" s="85"/>
      <c r="G278" s="60"/>
      <c r="H278" s="38">
        <f t="shared" si="1"/>
        <v>0</v>
      </c>
      <c r="I278" s="39">
        <f t="shared" si="2"/>
        <v>0</v>
      </c>
      <c r="J278" s="40">
        <f t="shared" si="3"/>
        <v>0</v>
      </c>
      <c r="K278" s="41">
        <f t="shared" si="4"/>
        <v>0</v>
      </c>
      <c r="L278" s="40">
        <f t="shared" si="5"/>
        <v>0</v>
      </c>
      <c r="M278" s="41">
        <f t="shared" si="6"/>
        <v>0</v>
      </c>
      <c r="N278" s="35"/>
      <c r="O278" s="43"/>
    </row>
    <row r="279" ht="14.25" customHeight="1">
      <c r="A279" s="42"/>
      <c r="B279" s="47"/>
      <c r="C279" s="66"/>
      <c r="D279" s="71"/>
      <c r="E279" s="73"/>
      <c r="F279" s="85"/>
      <c r="G279" s="60"/>
      <c r="H279" s="38">
        <f t="shared" si="1"/>
        <v>0</v>
      </c>
      <c r="I279" s="39">
        <f t="shared" si="2"/>
        <v>0</v>
      </c>
      <c r="J279" s="40">
        <f t="shared" si="3"/>
        <v>0</v>
      </c>
      <c r="K279" s="41">
        <f t="shared" si="4"/>
        <v>0</v>
      </c>
      <c r="L279" s="40">
        <f t="shared" si="5"/>
        <v>0</v>
      </c>
      <c r="M279" s="41">
        <f t="shared" si="6"/>
        <v>0</v>
      </c>
      <c r="N279" s="35"/>
      <c r="O279" s="43"/>
    </row>
    <row r="280" ht="14.25" customHeight="1">
      <c r="A280" s="42"/>
      <c r="B280" s="47"/>
      <c r="C280" s="66"/>
      <c r="D280" s="71"/>
      <c r="E280" s="73"/>
      <c r="F280" s="85"/>
      <c r="G280" s="60"/>
      <c r="H280" s="38">
        <f t="shared" si="1"/>
        <v>0</v>
      </c>
      <c r="I280" s="39">
        <f t="shared" si="2"/>
        <v>0</v>
      </c>
      <c r="J280" s="40">
        <f t="shared" si="3"/>
        <v>0</v>
      </c>
      <c r="K280" s="41">
        <f t="shared" si="4"/>
        <v>0</v>
      </c>
      <c r="L280" s="40">
        <f t="shared" si="5"/>
        <v>0</v>
      </c>
      <c r="M280" s="41">
        <f t="shared" si="6"/>
        <v>0</v>
      </c>
      <c r="N280" s="35"/>
      <c r="O280" s="43"/>
    </row>
    <row r="281" ht="14.25" customHeight="1">
      <c r="A281" s="42"/>
      <c r="B281" s="47"/>
      <c r="C281" s="66"/>
      <c r="D281" s="71"/>
      <c r="E281" s="73"/>
      <c r="F281" s="85"/>
      <c r="G281" s="60"/>
      <c r="H281" s="38">
        <f t="shared" si="1"/>
        <v>0</v>
      </c>
      <c r="I281" s="39">
        <f t="shared" si="2"/>
        <v>0</v>
      </c>
      <c r="J281" s="40">
        <f t="shared" si="3"/>
        <v>0</v>
      </c>
      <c r="K281" s="41">
        <f t="shared" si="4"/>
        <v>0</v>
      </c>
      <c r="L281" s="40">
        <f t="shared" si="5"/>
        <v>0</v>
      </c>
      <c r="M281" s="41">
        <f t="shared" si="6"/>
        <v>0</v>
      </c>
      <c r="N281" s="35"/>
      <c r="O281" s="43"/>
    </row>
    <row r="282" ht="14.25" customHeight="1">
      <c r="A282" s="42"/>
      <c r="B282" s="47"/>
      <c r="C282" s="66"/>
      <c r="D282" s="71"/>
      <c r="E282" s="73"/>
      <c r="F282" s="85"/>
      <c r="G282" s="60"/>
      <c r="H282" s="38">
        <f t="shared" si="1"/>
        <v>0</v>
      </c>
      <c r="I282" s="39">
        <f t="shared" si="2"/>
        <v>0</v>
      </c>
      <c r="J282" s="40">
        <f t="shared" si="3"/>
        <v>0</v>
      </c>
      <c r="K282" s="41">
        <f t="shared" si="4"/>
        <v>0</v>
      </c>
      <c r="L282" s="40">
        <f t="shared" si="5"/>
        <v>0</v>
      </c>
      <c r="M282" s="41">
        <f t="shared" si="6"/>
        <v>0</v>
      </c>
      <c r="N282" s="35"/>
      <c r="O282" s="43"/>
    </row>
    <row r="283" ht="14.25" customHeight="1">
      <c r="A283" s="42"/>
      <c r="B283" s="47"/>
      <c r="C283" s="66"/>
      <c r="D283" s="71"/>
      <c r="E283" s="73"/>
      <c r="F283" s="85"/>
      <c r="G283" s="60"/>
      <c r="H283" s="38">
        <f t="shared" si="1"/>
        <v>0</v>
      </c>
      <c r="I283" s="39">
        <f t="shared" si="2"/>
        <v>0</v>
      </c>
      <c r="J283" s="40">
        <f t="shared" si="3"/>
        <v>0</v>
      </c>
      <c r="K283" s="41">
        <f t="shared" si="4"/>
        <v>0</v>
      </c>
      <c r="L283" s="40">
        <f t="shared" si="5"/>
        <v>0</v>
      </c>
      <c r="M283" s="41">
        <f t="shared" si="6"/>
        <v>0</v>
      </c>
      <c r="N283" s="35"/>
      <c r="O283" s="43"/>
    </row>
    <row r="284" ht="14.25" customHeight="1">
      <c r="A284" s="42"/>
      <c r="B284" s="47"/>
      <c r="C284" s="61"/>
      <c r="D284" s="71"/>
      <c r="E284" s="73"/>
      <c r="F284" s="85"/>
      <c r="G284" s="60"/>
      <c r="H284" s="38">
        <f t="shared" si="1"/>
        <v>0</v>
      </c>
      <c r="I284" s="39">
        <f t="shared" si="2"/>
        <v>0</v>
      </c>
      <c r="J284" s="40">
        <f t="shared" si="3"/>
        <v>0</v>
      </c>
      <c r="K284" s="41">
        <f t="shared" si="4"/>
        <v>0</v>
      </c>
      <c r="L284" s="40">
        <f t="shared" si="5"/>
        <v>0</v>
      </c>
      <c r="M284" s="41">
        <f t="shared" si="6"/>
        <v>0</v>
      </c>
      <c r="N284" s="35"/>
      <c r="O284" s="43"/>
    </row>
    <row r="285" ht="14.25" customHeight="1">
      <c r="A285" s="42"/>
      <c r="B285" s="47"/>
      <c r="C285" s="61"/>
      <c r="D285" s="26"/>
      <c r="E285" s="73"/>
      <c r="F285" s="85"/>
      <c r="G285" s="60"/>
      <c r="H285" s="38">
        <f t="shared" si="1"/>
        <v>0</v>
      </c>
      <c r="I285" s="39">
        <f t="shared" si="2"/>
        <v>0</v>
      </c>
      <c r="J285" s="40">
        <f t="shared" si="3"/>
        <v>0</v>
      </c>
      <c r="K285" s="41">
        <f t="shared" si="4"/>
        <v>0</v>
      </c>
      <c r="L285" s="40">
        <f t="shared" si="5"/>
        <v>0</v>
      </c>
      <c r="M285" s="41">
        <f t="shared" si="6"/>
        <v>0</v>
      </c>
      <c r="N285" s="35"/>
      <c r="O285" s="43"/>
    </row>
    <row r="286" ht="14.25" customHeight="1">
      <c r="A286" s="42"/>
      <c r="B286" s="47"/>
      <c r="C286" s="61"/>
      <c r="D286" s="26"/>
      <c r="E286" s="73"/>
      <c r="F286" s="85"/>
      <c r="G286" s="60"/>
      <c r="H286" s="38">
        <f t="shared" si="1"/>
        <v>0</v>
      </c>
      <c r="I286" s="39">
        <f t="shared" si="2"/>
        <v>0</v>
      </c>
      <c r="J286" s="40">
        <f t="shared" si="3"/>
        <v>0</v>
      </c>
      <c r="K286" s="41">
        <f t="shared" si="4"/>
        <v>0</v>
      </c>
      <c r="L286" s="40">
        <f t="shared" si="5"/>
        <v>0</v>
      </c>
      <c r="M286" s="41">
        <f t="shared" si="6"/>
        <v>0</v>
      </c>
      <c r="N286" s="35"/>
      <c r="O286" s="43"/>
    </row>
    <row r="287" ht="14.25" customHeight="1">
      <c r="A287" s="42"/>
      <c r="B287" s="47"/>
      <c r="C287" s="61"/>
      <c r="D287" s="71"/>
      <c r="E287" s="73"/>
      <c r="F287" s="85"/>
      <c r="G287" s="60"/>
      <c r="H287" s="38">
        <f t="shared" si="1"/>
        <v>0</v>
      </c>
      <c r="I287" s="39">
        <f t="shared" si="2"/>
        <v>0</v>
      </c>
      <c r="J287" s="40">
        <f t="shared" si="3"/>
        <v>0</v>
      </c>
      <c r="K287" s="41">
        <f t="shared" si="4"/>
        <v>0</v>
      </c>
      <c r="L287" s="40">
        <f t="shared" si="5"/>
        <v>0</v>
      </c>
      <c r="M287" s="41">
        <f t="shared" si="6"/>
        <v>0</v>
      </c>
      <c r="N287" s="35"/>
      <c r="O287" s="43"/>
    </row>
    <row r="288" ht="14.25" customHeight="1">
      <c r="A288" s="42"/>
      <c r="B288" s="47"/>
      <c r="C288" s="66"/>
      <c r="D288" s="71"/>
      <c r="E288" s="73"/>
      <c r="F288" s="85"/>
      <c r="G288" s="60"/>
      <c r="H288" s="38">
        <f t="shared" si="1"/>
        <v>0</v>
      </c>
      <c r="I288" s="39">
        <f t="shared" si="2"/>
        <v>0</v>
      </c>
      <c r="J288" s="40">
        <f t="shared" si="3"/>
        <v>0</v>
      </c>
      <c r="K288" s="41">
        <f t="shared" si="4"/>
        <v>0</v>
      </c>
      <c r="L288" s="40">
        <f t="shared" si="5"/>
        <v>0</v>
      </c>
      <c r="M288" s="41">
        <f t="shared" si="6"/>
        <v>0</v>
      </c>
      <c r="N288" s="35"/>
      <c r="O288" s="43"/>
    </row>
    <row r="289" ht="14.25" customHeight="1">
      <c r="A289" s="42"/>
      <c r="B289" s="47"/>
      <c r="C289" s="66"/>
      <c r="D289" s="71"/>
      <c r="E289" s="73"/>
      <c r="F289" s="85"/>
      <c r="G289" s="60"/>
      <c r="H289" s="38">
        <f t="shared" si="1"/>
        <v>0</v>
      </c>
      <c r="I289" s="39">
        <f t="shared" si="2"/>
        <v>0</v>
      </c>
      <c r="J289" s="40">
        <f t="shared" si="3"/>
        <v>0</v>
      </c>
      <c r="K289" s="41">
        <f t="shared" si="4"/>
        <v>0</v>
      </c>
      <c r="L289" s="40">
        <f t="shared" si="5"/>
        <v>0</v>
      </c>
      <c r="M289" s="41">
        <f t="shared" si="6"/>
        <v>0</v>
      </c>
      <c r="N289" s="35"/>
      <c r="O289" s="43"/>
    </row>
    <row r="290" ht="14.25" customHeight="1">
      <c r="A290" s="42"/>
      <c r="B290" s="47"/>
      <c r="C290" s="66"/>
      <c r="D290" s="71"/>
      <c r="E290" s="73"/>
      <c r="F290" s="85"/>
      <c r="G290" s="60"/>
      <c r="H290" s="38">
        <f t="shared" si="1"/>
        <v>0</v>
      </c>
      <c r="I290" s="39">
        <f t="shared" si="2"/>
        <v>0</v>
      </c>
      <c r="J290" s="40">
        <f t="shared" si="3"/>
        <v>0</v>
      </c>
      <c r="K290" s="41">
        <f t="shared" si="4"/>
        <v>0</v>
      </c>
      <c r="L290" s="40">
        <f t="shared" si="5"/>
        <v>0</v>
      </c>
      <c r="M290" s="41">
        <f t="shared" si="6"/>
        <v>0</v>
      </c>
      <c r="N290" s="35"/>
      <c r="O290" s="43"/>
    </row>
    <row r="291" ht="14.25" customHeight="1">
      <c r="A291" s="42"/>
      <c r="B291" s="47"/>
      <c r="C291" s="66"/>
      <c r="D291" s="71"/>
      <c r="E291" s="73"/>
      <c r="F291" s="85"/>
      <c r="G291" s="60"/>
      <c r="H291" s="38">
        <f t="shared" si="1"/>
        <v>0</v>
      </c>
      <c r="I291" s="39">
        <f t="shared" si="2"/>
        <v>0</v>
      </c>
      <c r="J291" s="40">
        <f t="shared" si="3"/>
        <v>0</v>
      </c>
      <c r="K291" s="41">
        <f t="shared" si="4"/>
        <v>0</v>
      </c>
      <c r="L291" s="40">
        <f t="shared" si="5"/>
        <v>0</v>
      </c>
      <c r="M291" s="41">
        <f t="shared" si="6"/>
        <v>0</v>
      </c>
      <c r="N291" s="35"/>
      <c r="O291" s="43"/>
    </row>
    <row r="292" ht="14.25" customHeight="1">
      <c r="A292" s="42"/>
      <c r="B292" s="47"/>
      <c r="C292" s="66"/>
      <c r="D292" s="71"/>
      <c r="E292" s="73"/>
      <c r="F292" s="85"/>
      <c r="G292" s="60"/>
      <c r="H292" s="38">
        <f t="shared" si="1"/>
        <v>0</v>
      </c>
      <c r="I292" s="39">
        <f t="shared" si="2"/>
        <v>0</v>
      </c>
      <c r="J292" s="40">
        <f t="shared" si="3"/>
        <v>0</v>
      </c>
      <c r="K292" s="41">
        <f t="shared" si="4"/>
        <v>0</v>
      </c>
      <c r="L292" s="40">
        <f t="shared" si="5"/>
        <v>0</v>
      </c>
      <c r="M292" s="41">
        <f t="shared" si="6"/>
        <v>0</v>
      </c>
      <c r="N292" s="35"/>
      <c r="O292" s="43"/>
    </row>
    <row r="293" ht="14.25" customHeight="1">
      <c r="A293" s="42"/>
      <c r="B293" s="47"/>
      <c r="C293" s="66"/>
      <c r="D293" s="71"/>
      <c r="E293" s="73"/>
      <c r="F293" s="85"/>
      <c r="G293" s="60"/>
      <c r="H293" s="38">
        <f t="shared" si="1"/>
        <v>0</v>
      </c>
      <c r="I293" s="39">
        <f t="shared" si="2"/>
        <v>0</v>
      </c>
      <c r="J293" s="40">
        <f t="shared" si="3"/>
        <v>0</v>
      </c>
      <c r="K293" s="41">
        <f t="shared" si="4"/>
        <v>0</v>
      </c>
      <c r="L293" s="40">
        <f t="shared" si="5"/>
        <v>0</v>
      </c>
      <c r="M293" s="41">
        <f t="shared" si="6"/>
        <v>0</v>
      </c>
      <c r="N293" s="35"/>
      <c r="O293" s="43"/>
    </row>
    <row r="294" ht="14.25" customHeight="1">
      <c r="A294" s="42"/>
      <c r="B294" s="47"/>
      <c r="C294" s="66"/>
      <c r="D294" s="71"/>
      <c r="E294" s="73"/>
      <c r="F294" s="85"/>
      <c r="G294" s="60"/>
      <c r="H294" s="38">
        <f t="shared" si="1"/>
        <v>0</v>
      </c>
      <c r="I294" s="39">
        <f t="shared" si="2"/>
        <v>0</v>
      </c>
      <c r="J294" s="40">
        <f t="shared" si="3"/>
        <v>0</v>
      </c>
      <c r="K294" s="41">
        <f t="shared" si="4"/>
        <v>0</v>
      </c>
      <c r="L294" s="40">
        <f t="shared" si="5"/>
        <v>0</v>
      </c>
      <c r="M294" s="41">
        <f t="shared" si="6"/>
        <v>0</v>
      </c>
      <c r="N294" s="35"/>
      <c r="O294" s="43"/>
    </row>
    <row r="295" ht="14.25" customHeight="1">
      <c r="A295" s="42"/>
      <c r="B295" s="47"/>
      <c r="C295" s="66"/>
      <c r="D295" s="71"/>
      <c r="E295" s="73"/>
      <c r="F295" s="85"/>
      <c r="G295" s="60"/>
      <c r="H295" s="38">
        <f t="shared" si="1"/>
        <v>0</v>
      </c>
      <c r="I295" s="39">
        <f t="shared" si="2"/>
        <v>0</v>
      </c>
      <c r="J295" s="40">
        <f t="shared" si="3"/>
        <v>0</v>
      </c>
      <c r="K295" s="41">
        <f t="shared" si="4"/>
        <v>0</v>
      </c>
      <c r="L295" s="40">
        <f t="shared" si="5"/>
        <v>0</v>
      </c>
      <c r="M295" s="41">
        <f t="shared" si="6"/>
        <v>0</v>
      </c>
      <c r="N295" s="35"/>
      <c r="O295" s="43"/>
    </row>
    <row r="296" ht="14.25" customHeight="1">
      <c r="A296" s="42"/>
      <c r="B296" s="47"/>
      <c r="C296" s="61"/>
      <c r="D296" s="26"/>
      <c r="E296" s="73"/>
      <c r="F296" s="85"/>
      <c r="G296" s="60"/>
      <c r="H296" s="38">
        <f t="shared" si="1"/>
        <v>0</v>
      </c>
      <c r="I296" s="39">
        <f t="shared" si="2"/>
        <v>0</v>
      </c>
      <c r="J296" s="40">
        <f t="shared" si="3"/>
        <v>0</v>
      </c>
      <c r="K296" s="41">
        <f t="shared" si="4"/>
        <v>0</v>
      </c>
      <c r="L296" s="40">
        <f t="shared" si="5"/>
        <v>0</v>
      </c>
      <c r="M296" s="41">
        <f t="shared" si="6"/>
        <v>0</v>
      </c>
      <c r="N296" s="35"/>
      <c r="O296" s="43"/>
    </row>
    <row r="297" ht="14.25" customHeight="1">
      <c r="A297" s="42"/>
      <c r="B297" s="47"/>
      <c r="C297" s="61"/>
      <c r="D297" s="26"/>
      <c r="E297" s="73"/>
      <c r="F297" s="85"/>
      <c r="G297" s="60"/>
      <c r="H297" s="38">
        <f t="shared" si="1"/>
        <v>0</v>
      </c>
      <c r="I297" s="39">
        <f t="shared" si="2"/>
        <v>0</v>
      </c>
      <c r="J297" s="40">
        <f t="shared" si="3"/>
        <v>0</v>
      </c>
      <c r="K297" s="41">
        <f t="shared" si="4"/>
        <v>0</v>
      </c>
      <c r="L297" s="40">
        <f t="shared" si="5"/>
        <v>0</v>
      </c>
      <c r="M297" s="41">
        <f t="shared" si="6"/>
        <v>0</v>
      </c>
      <c r="N297" s="35"/>
      <c r="O297" s="43"/>
    </row>
    <row r="298" ht="14.25" customHeight="1">
      <c r="A298" s="42"/>
      <c r="B298" s="47"/>
      <c r="C298" s="65"/>
      <c r="D298" s="71"/>
      <c r="E298" s="73"/>
      <c r="F298" s="85"/>
      <c r="G298" s="60"/>
      <c r="H298" s="38">
        <f t="shared" si="1"/>
        <v>0</v>
      </c>
      <c r="I298" s="39">
        <f t="shared" si="2"/>
        <v>0</v>
      </c>
      <c r="J298" s="40">
        <f t="shared" si="3"/>
        <v>0</v>
      </c>
      <c r="K298" s="41">
        <f t="shared" si="4"/>
        <v>0</v>
      </c>
      <c r="L298" s="40">
        <f t="shared" si="5"/>
        <v>0</v>
      </c>
      <c r="M298" s="41">
        <f t="shared" si="6"/>
        <v>0</v>
      </c>
      <c r="N298" s="35"/>
      <c r="O298" s="43"/>
    </row>
    <row r="299" ht="14.25" customHeight="1">
      <c r="A299" s="42"/>
      <c r="B299" s="47"/>
      <c r="C299" s="66"/>
      <c r="D299" s="71"/>
      <c r="E299" s="73"/>
      <c r="F299" s="85"/>
      <c r="G299" s="60"/>
      <c r="H299" s="38">
        <f t="shared" si="1"/>
        <v>0</v>
      </c>
      <c r="I299" s="39">
        <f t="shared" si="2"/>
        <v>0</v>
      </c>
      <c r="J299" s="40">
        <f t="shared" si="3"/>
        <v>0</v>
      </c>
      <c r="K299" s="41">
        <f t="shared" si="4"/>
        <v>0</v>
      </c>
      <c r="L299" s="40">
        <f t="shared" si="5"/>
        <v>0</v>
      </c>
      <c r="M299" s="41">
        <f t="shared" si="6"/>
        <v>0</v>
      </c>
      <c r="N299" s="35"/>
      <c r="O299" s="43"/>
    </row>
    <row r="300" ht="14.25" customHeight="1">
      <c r="A300" s="42"/>
      <c r="B300" s="47"/>
      <c r="C300" s="66"/>
      <c r="D300" s="71"/>
      <c r="E300" s="73"/>
      <c r="F300" s="85"/>
      <c r="G300" s="60"/>
      <c r="H300" s="38">
        <f t="shared" si="1"/>
        <v>0</v>
      </c>
      <c r="I300" s="39">
        <f t="shared" si="2"/>
        <v>0</v>
      </c>
      <c r="J300" s="40">
        <f t="shared" si="3"/>
        <v>0</v>
      </c>
      <c r="K300" s="41">
        <f t="shared" si="4"/>
        <v>0</v>
      </c>
      <c r="L300" s="40">
        <f t="shared" si="5"/>
        <v>0</v>
      </c>
      <c r="M300" s="41">
        <f t="shared" si="6"/>
        <v>0</v>
      </c>
      <c r="N300" s="35"/>
      <c r="O300" s="43"/>
    </row>
    <row r="301" ht="14.25" customHeight="1">
      <c r="A301" s="42"/>
      <c r="B301" s="47"/>
      <c r="C301" s="65"/>
      <c r="D301" s="71"/>
      <c r="E301" s="73"/>
      <c r="F301" s="85"/>
      <c r="G301" s="60"/>
      <c r="H301" s="38">
        <f t="shared" si="1"/>
        <v>0</v>
      </c>
      <c r="I301" s="39">
        <f t="shared" si="2"/>
        <v>0</v>
      </c>
      <c r="J301" s="40">
        <f t="shared" si="3"/>
        <v>0</v>
      </c>
      <c r="K301" s="41">
        <f t="shared" si="4"/>
        <v>0</v>
      </c>
      <c r="L301" s="40">
        <f t="shared" si="5"/>
        <v>0</v>
      </c>
      <c r="M301" s="41">
        <f t="shared" si="6"/>
        <v>0</v>
      </c>
      <c r="N301" s="35"/>
      <c r="O301" s="43"/>
    </row>
    <row r="302" ht="14.25" customHeight="1">
      <c r="A302" s="42"/>
      <c r="B302" s="47"/>
      <c r="C302" s="65"/>
      <c r="D302" s="71"/>
      <c r="E302" s="73"/>
      <c r="F302" s="85"/>
      <c r="G302" s="60"/>
      <c r="H302" s="38">
        <f t="shared" si="1"/>
        <v>0</v>
      </c>
      <c r="I302" s="39">
        <f t="shared" si="2"/>
        <v>0</v>
      </c>
      <c r="J302" s="40">
        <f t="shared" si="3"/>
        <v>0</v>
      </c>
      <c r="K302" s="41">
        <f t="shared" si="4"/>
        <v>0</v>
      </c>
      <c r="L302" s="40">
        <f t="shared" si="5"/>
        <v>0</v>
      </c>
      <c r="M302" s="41">
        <f t="shared" si="6"/>
        <v>0</v>
      </c>
      <c r="N302" s="35"/>
      <c r="O302" s="43"/>
    </row>
    <row r="303" ht="14.25" customHeight="1">
      <c r="A303" s="42"/>
      <c r="B303" s="47"/>
      <c r="C303" s="65"/>
      <c r="D303" s="26"/>
      <c r="E303" s="73"/>
      <c r="F303" s="85"/>
      <c r="G303" s="60"/>
      <c r="H303" s="38">
        <f t="shared" si="1"/>
        <v>0</v>
      </c>
      <c r="I303" s="39">
        <f t="shared" si="2"/>
        <v>0</v>
      </c>
      <c r="J303" s="40">
        <f t="shared" si="3"/>
        <v>0</v>
      </c>
      <c r="K303" s="41">
        <f t="shared" si="4"/>
        <v>0</v>
      </c>
      <c r="L303" s="40">
        <f t="shared" si="5"/>
        <v>0</v>
      </c>
      <c r="M303" s="41">
        <f t="shared" si="6"/>
        <v>0</v>
      </c>
      <c r="N303" s="35"/>
      <c r="O303" s="43"/>
    </row>
    <row r="304" ht="14.25" customHeight="1">
      <c r="A304" s="42"/>
      <c r="B304" s="47"/>
      <c r="C304" s="70"/>
      <c r="D304" s="88"/>
      <c r="E304" s="73"/>
      <c r="F304" s="85"/>
      <c r="G304" s="60"/>
      <c r="H304" s="38">
        <f t="shared" si="1"/>
        <v>0</v>
      </c>
      <c r="I304" s="39">
        <f t="shared" si="2"/>
        <v>0</v>
      </c>
      <c r="J304" s="40">
        <f t="shared" si="3"/>
        <v>0</v>
      </c>
      <c r="K304" s="41">
        <f t="shared" si="4"/>
        <v>0</v>
      </c>
      <c r="L304" s="40">
        <f t="shared" si="5"/>
        <v>0</v>
      </c>
      <c r="M304" s="41">
        <f t="shared" si="6"/>
        <v>0</v>
      </c>
      <c r="N304" s="35"/>
      <c r="O304" s="43"/>
    </row>
    <row r="305" ht="14.25" customHeight="1">
      <c r="A305" s="42"/>
      <c r="B305" s="47"/>
      <c r="C305" s="68"/>
      <c r="D305" s="51"/>
      <c r="E305" s="73"/>
      <c r="F305" s="85"/>
      <c r="G305" s="60"/>
      <c r="H305" s="38">
        <f t="shared" si="1"/>
        <v>0</v>
      </c>
      <c r="I305" s="39">
        <f t="shared" si="2"/>
        <v>0</v>
      </c>
      <c r="J305" s="40">
        <f t="shared" si="3"/>
        <v>0</v>
      </c>
      <c r="K305" s="41">
        <f t="shared" si="4"/>
        <v>0</v>
      </c>
      <c r="L305" s="40">
        <f t="shared" si="5"/>
        <v>0</v>
      </c>
      <c r="M305" s="41">
        <f t="shared" si="6"/>
        <v>0</v>
      </c>
      <c r="N305" s="35"/>
      <c r="O305" s="43"/>
    </row>
    <row r="306" ht="14.25" customHeight="1">
      <c r="A306" s="42"/>
      <c r="B306" s="47"/>
      <c r="C306" s="66"/>
      <c r="D306" s="26"/>
      <c r="E306" s="73"/>
      <c r="F306" s="85"/>
      <c r="G306" s="60"/>
      <c r="H306" s="38">
        <f t="shared" si="1"/>
        <v>0</v>
      </c>
      <c r="I306" s="39">
        <f t="shared" si="2"/>
        <v>0</v>
      </c>
      <c r="J306" s="40">
        <f t="shared" si="3"/>
        <v>0</v>
      </c>
      <c r="K306" s="41">
        <f t="shared" si="4"/>
        <v>0</v>
      </c>
      <c r="L306" s="40">
        <f t="shared" si="5"/>
        <v>0</v>
      </c>
      <c r="M306" s="41">
        <f t="shared" si="6"/>
        <v>0</v>
      </c>
      <c r="N306" s="35"/>
      <c r="O306" s="43"/>
    </row>
    <row r="307" ht="14.25" customHeight="1">
      <c r="A307" s="42"/>
      <c r="B307" s="47"/>
      <c r="C307" s="66"/>
      <c r="D307" s="26"/>
      <c r="E307" s="73"/>
      <c r="F307" s="85"/>
      <c r="G307" s="60"/>
      <c r="H307" s="38">
        <f t="shared" si="1"/>
        <v>0</v>
      </c>
      <c r="I307" s="39">
        <f t="shared" si="2"/>
        <v>0</v>
      </c>
      <c r="J307" s="40">
        <f t="shared" si="3"/>
        <v>0</v>
      </c>
      <c r="K307" s="41">
        <f t="shared" si="4"/>
        <v>0</v>
      </c>
      <c r="L307" s="40">
        <f t="shared" si="5"/>
        <v>0</v>
      </c>
      <c r="M307" s="41">
        <f t="shared" si="6"/>
        <v>0</v>
      </c>
      <c r="N307" s="35"/>
      <c r="O307" s="43"/>
    </row>
    <row r="308" ht="14.25" customHeight="1">
      <c r="A308" s="42"/>
      <c r="B308" s="47"/>
      <c r="C308" s="66"/>
      <c r="D308" s="26"/>
      <c r="E308" s="73"/>
      <c r="F308" s="85"/>
      <c r="G308" s="60"/>
      <c r="H308" s="38">
        <f t="shared" si="1"/>
        <v>0</v>
      </c>
      <c r="I308" s="39">
        <f t="shared" si="2"/>
        <v>0</v>
      </c>
      <c r="J308" s="40">
        <f t="shared" si="3"/>
        <v>0</v>
      </c>
      <c r="K308" s="41">
        <f t="shared" si="4"/>
        <v>0</v>
      </c>
      <c r="L308" s="40">
        <f t="shared" si="5"/>
        <v>0</v>
      </c>
      <c r="M308" s="41">
        <f t="shared" si="6"/>
        <v>0</v>
      </c>
      <c r="N308" s="35"/>
      <c r="O308" s="43"/>
    </row>
    <row r="309" ht="14.25" customHeight="1">
      <c r="A309" s="42"/>
      <c r="B309" s="47"/>
      <c r="C309" s="66"/>
      <c r="D309" s="26"/>
      <c r="E309" s="73"/>
      <c r="F309" s="85"/>
      <c r="G309" s="60"/>
      <c r="H309" s="38">
        <f t="shared" si="1"/>
        <v>0</v>
      </c>
      <c r="I309" s="39">
        <f t="shared" si="2"/>
        <v>0</v>
      </c>
      <c r="J309" s="40">
        <f t="shared" si="3"/>
        <v>0</v>
      </c>
      <c r="K309" s="41">
        <f t="shared" si="4"/>
        <v>0</v>
      </c>
      <c r="L309" s="40">
        <f t="shared" si="5"/>
        <v>0</v>
      </c>
      <c r="M309" s="41">
        <f t="shared" si="6"/>
        <v>0</v>
      </c>
      <c r="N309" s="35"/>
      <c r="O309" s="43"/>
    </row>
    <row r="310" ht="14.25" customHeight="1">
      <c r="A310" s="42"/>
      <c r="B310" s="47"/>
      <c r="C310" s="68"/>
      <c r="D310" s="87"/>
      <c r="E310" s="73"/>
      <c r="F310" s="85"/>
      <c r="G310" s="60"/>
      <c r="H310" s="38">
        <f t="shared" si="1"/>
        <v>0</v>
      </c>
      <c r="I310" s="39">
        <f t="shared" si="2"/>
        <v>0</v>
      </c>
      <c r="J310" s="40">
        <f t="shared" si="3"/>
        <v>0</v>
      </c>
      <c r="K310" s="41">
        <f t="shared" si="4"/>
        <v>0</v>
      </c>
      <c r="L310" s="40">
        <f t="shared" si="5"/>
        <v>0</v>
      </c>
      <c r="M310" s="41">
        <f t="shared" si="6"/>
        <v>0</v>
      </c>
      <c r="N310" s="35"/>
      <c r="O310" s="43"/>
    </row>
    <row r="311" ht="14.25" customHeight="1">
      <c r="A311" s="42"/>
      <c r="B311" s="47"/>
      <c r="C311" s="68"/>
      <c r="D311" s="87"/>
      <c r="E311" s="73"/>
      <c r="F311" s="85"/>
      <c r="G311" s="60"/>
      <c r="H311" s="38">
        <f t="shared" si="1"/>
        <v>0</v>
      </c>
      <c r="I311" s="39">
        <f t="shared" si="2"/>
        <v>0</v>
      </c>
      <c r="J311" s="40">
        <f t="shared" si="3"/>
        <v>0</v>
      </c>
      <c r="K311" s="41">
        <f t="shared" si="4"/>
        <v>0</v>
      </c>
      <c r="L311" s="40">
        <f t="shared" si="5"/>
        <v>0</v>
      </c>
      <c r="M311" s="41">
        <f t="shared" si="6"/>
        <v>0</v>
      </c>
      <c r="N311" s="35"/>
      <c r="O311" s="43"/>
    </row>
    <row r="312" ht="14.25" customHeight="1">
      <c r="A312" s="42"/>
      <c r="B312" s="47"/>
      <c r="C312" s="68"/>
      <c r="D312" s="51"/>
      <c r="E312" s="73"/>
      <c r="F312" s="85"/>
      <c r="G312" s="60"/>
      <c r="H312" s="38">
        <f t="shared" si="1"/>
        <v>0</v>
      </c>
      <c r="I312" s="39">
        <f t="shared" si="2"/>
        <v>0</v>
      </c>
      <c r="J312" s="40">
        <f t="shared" si="3"/>
        <v>0</v>
      </c>
      <c r="K312" s="41">
        <f t="shared" si="4"/>
        <v>0</v>
      </c>
      <c r="L312" s="40">
        <f t="shared" si="5"/>
        <v>0</v>
      </c>
      <c r="M312" s="41">
        <f t="shared" si="6"/>
        <v>0</v>
      </c>
      <c r="N312" s="35"/>
      <c r="O312" s="43"/>
    </row>
    <row r="313" ht="14.25" customHeight="1">
      <c r="A313" s="42"/>
      <c r="B313" s="47"/>
      <c r="C313" s="61"/>
      <c r="D313" s="26"/>
      <c r="E313" s="73"/>
      <c r="F313" s="85"/>
      <c r="G313" s="60"/>
      <c r="H313" s="38">
        <f t="shared" si="1"/>
        <v>0</v>
      </c>
      <c r="I313" s="39">
        <f t="shared" si="2"/>
        <v>0</v>
      </c>
      <c r="J313" s="40">
        <f t="shared" si="3"/>
        <v>0</v>
      </c>
      <c r="K313" s="41">
        <f t="shared" si="4"/>
        <v>0</v>
      </c>
      <c r="L313" s="40">
        <f t="shared" si="5"/>
        <v>0</v>
      </c>
      <c r="M313" s="41">
        <f t="shared" si="6"/>
        <v>0</v>
      </c>
      <c r="N313" s="35"/>
      <c r="O313" s="43"/>
    </row>
    <row r="314" ht="14.25" customHeight="1">
      <c r="A314" s="42"/>
      <c r="B314" s="47"/>
      <c r="C314" s="61"/>
      <c r="D314" s="26"/>
      <c r="E314" s="73"/>
      <c r="F314" s="85"/>
      <c r="G314" s="60"/>
      <c r="H314" s="38">
        <f t="shared" si="1"/>
        <v>0</v>
      </c>
      <c r="I314" s="39">
        <f t="shared" si="2"/>
        <v>0</v>
      </c>
      <c r="J314" s="40">
        <f t="shared" si="3"/>
        <v>0</v>
      </c>
      <c r="K314" s="41">
        <f t="shared" si="4"/>
        <v>0</v>
      </c>
      <c r="L314" s="40">
        <f t="shared" si="5"/>
        <v>0</v>
      </c>
      <c r="M314" s="41">
        <f t="shared" si="6"/>
        <v>0</v>
      </c>
      <c r="N314" s="35"/>
      <c r="O314" s="43"/>
    </row>
    <row r="315" ht="14.25" customHeight="1">
      <c r="A315" s="42"/>
      <c r="B315" s="47"/>
      <c r="C315" s="61"/>
      <c r="D315" s="26"/>
      <c r="E315" s="73"/>
      <c r="F315" s="85"/>
      <c r="G315" s="60"/>
      <c r="H315" s="38">
        <f t="shared" si="1"/>
        <v>0</v>
      </c>
      <c r="I315" s="39">
        <f t="shared" si="2"/>
        <v>0</v>
      </c>
      <c r="J315" s="40">
        <f t="shared" si="3"/>
        <v>0</v>
      </c>
      <c r="K315" s="41">
        <f t="shared" si="4"/>
        <v>0</v>
      </c>
      <c r="L315" s="40">
        <f t="shared" si="5"/>
        <v>0</v>
      </c>
      <c r="M315" s="41">
        <f t="shared" si="6"/>
        <v>0</v>
      </c>
      <c r="N315" s="35"/>
      <c r="O315" s="43"/>
    </row>
    <row r="316" ht="14.25" customHeight="1">
      <c r="A316" s="42"/>
      <c r="B316" s="47"/>
      <c r="C316" s="61"/>
      <c r="D316" s="26"/>
      <c r="E316" s="73"/>
      <c r="F316" s="85"/>
      <c r="G316" s="60"/>
      <c r="H316" s="38">
        <f t="shared" si="1"/>
        <v>0</v>
      </c>
      <c r="I316" s="39">
        <f t="shared" si="2"/>
        <v>0</v>
      </c>
      <c r="J316" s="40">
        <f t="shared" si="3"/>
        <v>0</v>
      </c>
      <c r="K316" s="41">
        <f t="shared" si="4"/>
        <v>0</v>
      </c>
      <c r="L316" s="40">
        <f t="shared" si="5"/>
        <v>0</v>
      </c>
      <c r="M316" s="41">
        <f t="shared" si="6"/>
        <v>0</v>
      </c>
      <c r="N316" s="35"/>
      <c r="O316" s="43"/>
    </row>
    <row r="317" ht="14.25" customHeight="1">
      <c r="A317" s="42"/>
      <c r="B317" s="47"/>
      <c r="C317" s="61"/>
      <c r="D317" s="26"/>
      <c r="E317" s="73"/>
      <c r="F317" s="85"/>
      <c r="G317" s="60"/>
      <c r="H317" s="38">
        <f t="shared" si="1"/>
        <v>0</v>
      </c>
      <c r="I317" s="39">
        <f t="shared" si="2"/>
        <v>0</v>
      </c>
      <c r="J317" s="40">
        <f t="shared" si="3"/>
        <v>0</v>
      </c>
      <c r="K317" s="41">
        <f t="shared" si="4"/>
        <v>0</v>
      </c>
      <c r="L317" s="40">
        <f t="shared" si="5"/>
        <v>0</v>
      </c>
      <c r="M317" s="41">
        <f t="shared" si="6"/>
        <v>0</v>
      </c>
      <c r="N317" s="35"/>
      <c r="O317" s="43"/>
    </row>
    <row r="318" ht="14.25" customHeight="1">
      <c r="A318" s="42"/>
      <c r="B318" s="47"/>
      <c r="C318" s="61"/>
      <c r="D318" s="26"/>
      <c r="E318" s="73"/>
      <c r="F318" s="85"/>
      <c r="G318" s="60"/>
      <c r="H318" s="38">
        <f t="shared" si="1"/>
        <v>0</v>
      </c>
      <c r="I318" s="39">
        <f t="shared" si="2"/>
        <v>0</v>
      </c>
      <c r="J318" s="40">
        <f t="shared" si="3"/>
        <v>0</v>
      </c>
      <c r="K318" s="41">
        <f t="shared" si="4"/>
        <v>0</v>
      </c>
      <c r="L318" s="40">
        <f t="shared" si="5"/>
        <v>0</v>
      </c>
      <c r="M318" s="41">
        <f t="shared" si="6"/>
        <v>0</v>
      </c>
      <c r="N318" s="35"/>
      <c r="O318" s="43"/>
    </row>
    <row r="319" ht="14.25" customHeight="1">
      <c r="A319" s="42"/>
      <c r="B319" s="47"/>
      <c r="C319" s="61"/>
      <c r="D319" s="26"/>
      <c r="E319" s="73"/>
      <c r="F319" s="85"/>
      <c r="G319" s="60"/>
      <c r="H319" s="38">
        <f t="shared" si="1"/>
        <v>0</v>
      </c>
      <c r="I319" s="39">
        <f t="shared" si="2"/>
        <v>0</v>
      </c>
      <c r="J319" s="40">
        <f t="shared" si="3"/>
        <v>0</v>
      </c>
      <c r="K319" s="41">
        <f t="shared" si="4"/>
        <v>0</v>
      </c>
      <c r="L319" s="40">
        <f t="shared" si="5"/>
        <v>0</v>
      </c>
      <c r="M319" s="41">
        <f t="shared" si="6"/>
        <v>0</v>
      </c>
      <c r="N319" s="35"/>
      <c r="O319" s="43"/>
    </row>
    <row r="320" ht="14.25" customHeight="1">
      <c r="A320" s="42"/>
      <c r="B320" s="47"/>
      <c r="C320" s="70"/>
      <c r="D320" s="26"/>
      <c r="E320" s="73"/>
      <c r="F320" s="85"/>
      <c r="G320" s="60"/>
      <c r="H320" s="38">
        <f t="shared" si="1"/>
        <v>0</v>
      </c>
      <c r="I320" s="39">
        <f t="shared" si="2"/>
        <v>0</v>
      </c>
      <c r="J320" s="40">
        <f t="shared" si="3"/>
        <v>0</v>
      </c>
      <c r="K320" s="41">
        <f t="shared" si="4"/>
        <v>0</v>
      </c>
      <c r="L320" s="40">
        <f t="shared" si="5"/>
        <v>0</v>
      </c>
      <c r="M320" s="41">
        <f t="shared" si="6"/>
        <v>0</v>
      </c>
      <c r="N320" s="35"/>
      <c r="O320" s="43"/>
    </row>
    <row r="321" ht="14.25" customHeight="1">
      <c r="A321" s="42"/>
      <c r="B321" s="47"/>
      <c r="C321" s="61"/>
      <c r="D321" s="51"/>
      <c r="E321" s="73"/>
      <c r="F321" s="85"/>
      <c r="G321" s="60"/>
      <c r="H321" s="38">
        <f t="shared" si="1"/>
        <v>0</v>
      </c>
      <c r="I321" s="39">
        <f t="shared" si="2"/>
        <v>0</v>
      </c>
      <c r="J321" s="40">
        <f t="shared" si="3"/>
        <v>0</v>
      </c>
      <c r="K321" s="41">
        <f t="shared" si="4"/>
        <v>0</v>
      </c>
      <c r="L321" s="40">
        <f t="shared" si="5"/>
        <v>0</v>
      </c>
      <c r="M321" s="41">
        <f t="shared" si="6"/>
        <v>0</v>
      </c>
      <c r="N321" s="35"/>
      <c r="O321" s="43"/>
    </row>
    <row r="322" ht="14.25" customHeight="1">
      <c r="A322" s="42"/>
      <c r="B322" s="47"/>
      <c r="C322" s="61"/>
      <c r="D322" s="72"/>
      <c r="E322" s="73"/>
      <c r="F322" s="85"/>
      <c r="G322" s="60"/>
      <c r="H322" s="38">
        <f t="shared" si="1"/>
        <v>0</v>
      </c>
      <c r="I322" s="39">
        <f t="shared" si="2"/>
        <v>0</v>
      </c>
      <c r="J322" s="40">
        <f t="shared" si="3"/>
        <v>0</v>
      </c>
      <c r="K322" s="41">
        <f t="shared" si="4"/>
        <v>0</v>
      </c>
      <c r="L322" s="40">
        <f t="shared" si="5"/>
        <v>0</v>
      </c>
      <c r="M322" s="41">
        <f t="shared" si="6"/>
        <v>0</v>
      </c>
      <c r="N322" s="35"/>
      <c r="O322" s="43"/>
    </row>
    <row r="323" ht="14.25" customHeight="1">
      <c r="A323" s="42"/>
      <c r="B323" s="47"/>
      <c r="C323" s="89"/>
      <c r="D323" s="52"/>
      <c r="E323" s="73"/>
      <c r="F323" s="90"/>
      <c r="G323" s="60"/>
      <c r="H323" s="38">
        <f t="shared" si="1"/>
        <v>0</v>
      </c>
      <c r="I323" s="39">
        <f t="shared" si="2"/>
        <v>0</v>
      </c>
      <c r="J323" s="40">
        <f t="shared" si="3"/>
        <v>0</v>
      </c>
      <c r="K323" s="41">
        <f t="shared" si="4"/>
        <v>0</v>
      </c>
      <c r="L323" s="40">
        <f t="shared" si="5"/>
        <v>0</v>
      </c>
      <c r="M323" s="41">
        <f t="shared" si="6"/>
        <v>0</v>
      </c>
      <c r="N323" s="35"/>
      <c r="O323" s="43"/>
    </row>
    <row r="324" ht="14.25" customHeight="1">
      <c r="A324" s="42"/>
      <c r="B324" s="47"/>
      <c r="C324" s="65"/>
      <c r="D324" s="71"/>
      <c r="E324" s="73"/>
      <c r="F324" s="91"/>
      <c r="G324" s="60"/>
      <c r="H324" s="38">
        <f t="shared" si="1"/>
        <v>0</v>
      </c>
      <c r="I324" s="39">
        <f t="shared" si="2"/>
        <v>0</v>
      </c>
      <c r="J324" s="40">
        <f t="shared" si="3"/>
        <v>0</v>
      </c>
      <c r="K324" s="41">
        <f t="shared" si="4"/>
        <v>0</v>
      </c>
      <c r="L324" s="40">
        <f t="shared" si="5"/>
        <v>0</v>
      </c>
      <c r="M324" s="41">
        <f t="shared" si="6"/>
        <v>0</v>
      </c>
      <c r="N324" s="35"/>
      <c r="O324" s="43"/>
    </row>
    <row r="325" ht="14.25" customHeight="1">
      <c r="A325" s="42"/>
      <c r="B325" s="47"/>
      <c r="C325" s="65"/>
      <c r="D325" s="71"/>
      <c r="E325" s="73"/>
      <c r="F325" s="91"/>
      <c r="G325" s="60"/>
      <c r="H325" s="38">
        <f t="shared" si="1"/>
        <v>0</v>
      </c>
      <c r="I325" s="39">
        <f t="shared" si="2"/>
        <v>0</v>
      </c>
      <c r="J325" s="40">
        <f t="shared" si="3"/>
        <v>0</v>
      </c>
      <c r="K325" s="41">
        <f t="shared" si="4"/>
        <v>0</v>
      </c>
      <c r="L325" s="40">
        <f t="shared" si="5"/>
        <v>0</v>
      </c>
      <c r="M325" s="41">
        <f t="shared" si="6"/>
        <v>0</v>
      </c>
      <c r="N325" s="35"/>
      <c r="O325" s="43"/>
    </row>
    <row r="326" ht="14.25" customHeight="1">
      <c r="A326" s="42"/>
      <c r="B326" s="47"/>
      <c r="C326" s="65"/>
      <c r="D326" s="71"/>
      <c r="E326" s="73"/>
      <c r="F326" s="91"/>
      <c r="G326" s="60"/>
      <c r="H326" s="38">
        <f t="shared" si="1"/>
        <v>0</v>
      </c>
      <c r="I326" s="39">
        <f t="shared" si="2"/>
        <v>0</v>
      </c>
      <c r="J326" s="40">
        <f t="shared" si="3"/>
        <v>0</v>
      </c>
      <c r="K326" s="41">
        <f t="shared" si="4"/>
        <v>0</v>
      </c>
      <c r="L326" s="40">
        <f t="shared" si="5"/>
        <v>0</v>
      </c>
      <c r="M326" s="41">
        <f t="shared" si="6"/>
        <v>0</v>
      </c>
      <c r="N326" s="35"/>
      <c r="O326" s="43"/>
    </row>
    <row r="327" ht="14.25" customHeight="1">
      <c r="A327" s="42"/>
      <c r="B327" s="47"/>
      <c r="C327" s="65"/>
      <c r="D327" s="71"/>
      <c r="E327" s="73"/>
      <c r="F327" s="91"/>
      <c r="G327" s="60"/>
      <c r="H327" s="38">
        <f t="shared" si="1"/>
        <v>0</v>
      </c>
      <c r="I327" s="39">
        <f t="shared" si="2"/>
        <v>0</v>
      </c>
      <c r="J327" s="40">
        <f t="shared" si="3"/>
        <v>0</v>
      </c>
      <c r="K327" s="41">
        <f t="shared" si="4"/>
        <v>0</v>
      </c>
      <c r="L327" s="40">
        <f t="shared" si="5"/>
        <v>0</v>
      </c>
      <c r="M327" s="41">
        <f t="shared" si="6"/>
        <v>0</v>
      </c>
      <c r="N327" s="35"/>
      <c r="O327" s="43"/>
    </row>
    <row r="328" ht="14.25" customHeight="1">
      <c r="A328" s="42"/>
      <c r="B328" s="47"/>
      <c r="C328" s="65"/>
      <c r="D328" s="71"/>
      <c r="E328" s="73"/>
      <c r="F328" s="91"/>
      <c r="G328" s="60"/>
      <c r="H328" s="38">
        <f t="shared" si="1"/>
        <v>0</v>
      </c>
      <c r="I328" s="39">
        <f t="shared" si="2"/>
        <v>0</v>
      </c>
      <c r="J328" s="40">
        <f t="shared" si="3"/>
        <v>0</v>
      </c>
      <c r="K328" s="41">
        <f t="shared" si="4"/>
        <v>0</v>
      </c>
      <c r="L328" s="40">
        <f t="shared" si="5"/>
        <v>0</v>
      </c>
      <c r="M328" s="41">
        <f t="shared" si="6"/>
        <v>0</v>
      </c>
      <c r="N328" s="35"/>
      <c r="O328" s="43"/>
    </row>
    <row r="329" ht="14.25" customHeight="1">
      <c r="A329" s="42"/>
      <c r="B329" s="47"/>
      <c r="C329" s="65"/>
      <c r="D329" s="71"/>
      <c r="E329" s="73"/>
      <c r="F329" s="91"/>
      <c r="G329" s="60"/>
      <c r="H329" s="38">
        <f t="shared" si="1"/>
        <v>0</v>
      </c>
      <c r="I329" s="39">
        <f t="shared" si="2"/>
        <v>0</v>
      </c>
      <c r="J329" s="40">
        <f t="shared" si="3"/>
        <v>0</v>
      </c>
      <c r="K329" s="41">
        <f t="shared" si="4"/>
        <v>0</v>
      </c>
      <c r="L329" s="40">
        <f t="shared" si="5"/>
        <v>0</v>
      </c>
      <c r="M329" s="41">
        <f t="shared" si="6"/>
        <v>0</v>
      </c>
      <c r="N329" s="35"/>
      <c r="O329" s="43"/>
    </row>
    <row r="330" ht="14.25" customHeight="1">
      <c r="A330" s="42"/>
      <c r="B330" s="47"/>
      <c r="C330" s="65"/>
      <c r="D330" s="71"/>
      <c r="E330" s="73"/>
      <c r="F330" s="59"/>
      <c r="G330" s="60"/>
      <c r="H330" s="38">
        <f t="shared" si="1"/>
        <v>0</v>
      </c>
      <c r="I330" s="39">
        <f t="shared" si="2"/>
        <v>0</v>
      </c>
      <c r="J330" s="40">
        <f t="shared" si="3"/>
        <v>0</v>
      </c>
      <c r="K330" s="41">
        <f t="shared" si="4"/>
        <v>0</v>
      </c>
      <c r="L330" s="40">
        <f t="shared" si="5"/>
        <v>0</v>
      </c>
      <c r="M330" s="41">
        <f t="shared" si="6"/>
        <v>0</v>
      </c>
      <c r="N330" s="35"/>
      <c r="O330" s="43"/>
    </row>
    <row r="331" ht="14.25" customHeight="1">
      <c r="A331" s="42"/>
      <c r="B331" s="47"/>
      <c r="C331" s="61"/>
      <c r="D331" s="26"/>
      <c r="E331" s="73"/>
      <c r="F331" s="82"/>
      <c r="G331" s="60"/>
      <c r="H331" s="38">
        <f t="shared" si="1"/>
        <v>0</v>
      </c>
      <c r="I331" s="39">
        <f t="shared" si="2"/>
        <v>0</v>
      </c>
      <c r="J331" s="40">
        <f t="shared" si="3"/>
        <v>0</v>
      </c>
      <c r="K331" s="41">
        <f t="shared" si="4"/>
        <v>0</v>
      </c>
      <c r="L331" s="40">
        <f t="shared" si="5"/>
        <v>0</v>
      </c>
      <c r="M331" s="41">
        <f t="shared" si="6"/>
        <v>0</v>
      </c>
      <c r="N331" s="35"/>
      <c r="O331" s="43"/>
    </row>
    <row r="332" ht="14.25" customHeight="1">
      <c r="A332" s="92"/>
      <c r="B332" s="93"/>
      <c r="C332" s="61"/>
      <c r="D332" s="51"/>
      <c r="E332" s="73"/>
      <c r="F332" s="94"/>
      <c r="G332" s="60"/>
      <c r="H332" s="38"/>
      <c r="I332" s="39"/>
      <c r="J332" s="40"/>
      <c r="K332" s="41"/>
      <c r="L332" s="40"/>
      <c r="M332" s="41"/>
      <c r="N332" s="35"/>
      <c r="O332" s="43"/>
    </row>
    <row r="333" ht="14.25" customHeight="1">
      <c r="A333" s="92"/>
      <c r="B333" s="93"/>
      <c r="C333" s="61"/>
      <c r="D333" s="51"/>
      <c r="E333" s="73"/>
      <c r="F333" s="94"/>
      <c r="G333" s="60"/>
      <c r="H333" s="38"/>
      <c r="I333" s="39"/>
      <c r="J333" s="40"/>
      <c r="K333" s="41"/>
      <c r="L333" s="40"/>
      <c r="M333" s="41"/>
      <c r="N333" s="35"/>
      <c r="O333" s="43"/>
    </row>
    <row r="334" ht="14.25" customHeight="1">
      <c r="A334" s="92"/>
      <c r="B334" s="93"/>
      <c r="C334" s="61"/>
      <c r="D334" s="51"/>
      <c r="E334" s="73"/>
      <c r="F334" s="94"/>
      <c r="G334" s="60"/>
      <c r="H334" s="38"/>
      <c r="I334" s="39"/>
      <c r="J334" s="40"/>
      <c r="K334" s="41"/>
      <c r="L334" s="40"/>
      <c r="M334" s="41"/>
      <c r="N334" s="35"/>
      <c r="O334" s="43"/>
    </row>
    <row r="335" ht="14.25" customHeight="1">
      <c r="A335" s="92"/>
      <c r="B335" s="93"/>
      <c r="C335" s="61"/>
      <c r="D335" s="51"/>
      <c r="E335" s="73"/>
      <c r="F335" s="94"/>
      <c r="G335" s="60"/>
      <c r="H335" s="38"/>
      <c r="I335" s="39"/>
      <c r="J335" s="40"/>
      <c r="K335" s="41"/>
      <c r="L335" s="40"/>
      <c r="M335" s="41"/>
      <c r="N335" s="35"/>
      <c r="O335" s="43"/>
    </row>
    <row r="336" ht="14.25" customHeight="1">
      <c r="A336" s="92"/>
      <c r="B336" s="93"/>
      <c r="C336" s="61"/>
      <c r="D336" s="51"/>
      <c r="E336" s="73"/>
      <c r="F336" s="94"/>
      <c r="G336" s="60"/>
      <c r="H336" s="38"/>
      <c r="I336" s="39"/>
      <c r="J336" s="40"/>
      <c r="K336" s="41"/>
      <c r="L336" s="40"/>
      <c r="M336" s="41"/>
      <c r="N336" s="35"/>
      <c r="O336" s="43"/>
    </row>
    <row r="337" ht="14.25" customHeight="1">
      <c r="A337" s="92"/>
      <c r="B337" s="93"/>
      <c r="C337" s="61"/>
      <c r="D337" s="51"/>
      <c r="E337" s="73"/>
      <c r="F337" s="94"/>
      <c r="G337" s="60"/>
      <c r="H337" s="38"/>
      <c r="I337" s="39"/>
      <c r="J337" s="40"/>
      <c r="K337" s="41"/>
      <c r="L337" s="40"/>
      <c r="M337" s="41"/>
      <c r="N337" s="35"/>
      <c r="O337" s="43"/>
    </row>
    <row r="338" ht="14.25" customHeight="1">
      <c r="A338" s="92"/>
      <c r="B338" s="93"/>
      <c r="C338" s="61"/>
      <c r="D338" s="51"/>
      <c r="E338" s="73"/>
      <c r="F338" s="94"/>
      <c r="G338" s="60"/>
      <c r="H338" s="38"/>
      <c r="I338" s="39"/>
      <c r="J338" s="40"/>
      <c r="K338" s="41"/>
      <c r="L338" s="40"/>
      <c r="M338" s="41"/>
      <c r="N338" s="35"/>
      <c r="O338" s="43"/>
    </row>
    <row r="339" ht="14.25" customHeight="1">
      <c r="A339" s="92"/>
      <c r="B339" s="93"/>
      <c r="C339" s="61"/>
      <c r="D339" s="51"/>
      <c r="E339" s="73"/>
      <c r="F339" s="94"/>
      <c r="G339" s="60"/>
      <c r="H339" s="38"/>
      <c r="I339" s="39"/>
      <c r="J339" s="40"/>
      <c r="K339" s="41"/>
      <c r="L339" s="40"/>
      <c r="M339" s="41"/>
      <c r="N339" s="35"/>
      <c r="O339" s="43"/>
    </row>
    <row r="340" ht="14.25" customHeight="1">
      <c r="A340" s="92"/>
      <c r="B340" s="93"/>
      <c r="C340" s="61"/>
      <c r="D340" s="51"/>
      <c r="E340" s="73"/>
      <c r="F340" s="94"/>
      <c r="G340" s="60"/>
      <c r="H340" s="38"/>
      <c r="I340" s="39"/>
      <c r="J340" s="40"/>
      <c r="K340" s="41"/>
      <c r="L340" s="40"/>
      <c r="M340" s="41"/>
      <c r="N340" s="35"/>
      <c r="O340" s="43"/>
    </row>
    <row r="341" ht="14.25" customHeight="1">
      <c r="A341" s="92"/>
      <c r="B341" s="93"/>
      <c r="C341" s="61"/>
      <c r="D341" s="51"/>
      <c r="E341" s="73"/>
      <c r="F341" s="94"/>
      <c r="G341" s="60"/>
      <c r="H341" s="38"/>
      <c r="I341" s="39"/>
      <c r="J341" s="40"/>
      <c r="K341" s="41"/>
      <c r="L341" s="40"/>
      <c r="M341" s="41"/>
      <c r="N341" s="35"/>
      <c r="O341" s="43"/>
    </row>
    <row r="342" ht="14.25" customHeight="1">
      <c r="A342" s="92"/>
      <c r="B342" s="93"/>
      <c r="C342" s="61"/>
      <c r="D342" s="51"/>
      <c r="E342" s="73"/>
      <c r="F342" s="94"/>
      <c r="G342" s="60"/>
      <c r="H342" s="38"/>
      <c r="I342" s="39"/>
      <c r="J342" s="40"/>
      <c r="K342" s="41"/>
      <c r="L342" s="40"/>
      <c r="M342" s="41"/>
      <c r="N342" s="35"/>
      <c r="O342" s="43"/>
    </row>
    <row r="343" ht="14.25" customHeight="1">
      <c r="A343" s="92"/>
      <c r="B343" s="93"/>
      <c r="C343" s="61"/>
      <c r="D343" s="51"/>
      <c r="E343" s="73"/>
      <c r="F343" s="94"/>
      <c r="G343" s="60"/>
      <c r="H343" s="38"/>
      <c r="I343" s="39"/>
      <c r="J343" s="40"/>
      <c r="K343" s="41"/>
      <c r="L343" s="40"/>
      <c r="M343" s="41"/>
      <c r="N343" s="35"/>
      <c r="O343" s="43"/>
    </row>
    <row r="344" ht="14.25" customHeight="1">
      <c r="A344" s="92"/>
      <c r="B344" s="93"/>
      <c r="C344" s="61"/>
      <c r="D344" s="51"/>
      <c r="E344" s="73"/>
      <c r="F344" s="94"/>
      <c r="G344" s="60"/>
      <c r="H344" s="38"/>
      <c r="I344" s="39"/>
      <c r="J344" s="40"/>
      <c r="K344" s="41"/>
      <c r="L344" s="40"/>
      <c r="M344" s="41"/>
      <c r="N344" s="35"/>
      <c r="O344" s="43"/>
    </row>
    <row r="345" ht="14.25" customHeight="1">
      <c r="A345" s="92"/>
      <c r="B345" s="93"/>
      <c r="C345" s="61"/>
      <c r="D345" s="51"/>
      <c r="E345" s="73"/>
      <c r="F345" s="94"/>
      <c r="G345" s="60"/>
      <c r="H345" s="38"/>
      <c r="I345" s="39"/>
      <c r="J345" s="40"/>
      <c r="K345" s="41"/>
      <c r="L345" s="40"/>
      <c r="M345" s="41"/>
      <c r="N345" s="35"/>
      <c r="O345" s="43"/>
    </row>
    <row r="346" ht="14.25" customHeight="1">
      <c r="A346" s="92"/>
      <c r="B346" s="93"/>
      <c r="C346" s="61"/>
      <c r="D346" s="51"/>
      <c r="E346" s="73"/>
      <c r="F346" s="94"/>
      <c r="G346" s="60"/>
      <c r="H346" s="38"/>
      <c r="I346" s="39"/>
      <c r="J346" s="40"/>
      <c r="K346" s="41"/>
      <c r="L346" s="40"/>
      <c r="M346" s="41"/>
      <c r="N346" s="35"/>
      <c r="O346" s="43"/>
    </row>
    <row r="347" ht="14.25" customHeight="1">
      <c r="A347" s="92"/>
      <c r="B347" s="93"/>
      <c r="C347" s="61"/>
      <c r="D347" s="51"/>
      <c r="E347" s="73"/>
      <c r="F347" s="94"/>
      <c r="G347" s="60"/>
      <c r="H347" s="38"/>
      <c r="I347" s="39"/>
      <c r="J347" s="40"/>
      <c r="K347" s="41"/>
      <c r="L347" s="40"/>
      <c r="M347" s="41"/>
      <c r="N347" s="35"/>
      <c r="O347" s="43"/>
    </row>
    <row r="348" ht="14.25" customHeight="1">
      <c r="A348" s="92"/>
      <c r="B348" s="93"/>
      <c r="C348" s="61"/>
      <c r="D348" s="51"/>
      <c r="E348" s="73"/>
      <c r="F348" s="94"/>
      <c r="G348" s="60"/>
      <c r="H348" s="38"/>
      <c r="I348" s="39"/>
      <c r="J348" s="40"/>
      <c r="K348" s="41"/>
      <c r="L348" s="40"/>
      <c r="M348" s="41"/>
      <c r="N348" s="35"/>
      <c r="O348" s="43"/>
    </row>
    <row r="349" ht="14.25" customHeight="1">
      <c r="A349" s="92"/>
      <c r="B349" s="93"/>
      <c r="C349" s="61"/>
      <c r="D349" s="51"/>
      <c r="E349" s="73"/>
      <c r="F349" s="94"/>
      <c r="G349" s="60"/>
      <c r="H349" s="38"/>
      <c r="I349" s="39"/>
      <c r="J349" s="40"/>
      <c r="K349" s="41"/>
      <c r="L349" s="40"/>
      <c r="M349" s="41"/>
      <c r="N349" s="35"/>
      <c r="O349" s="43"/>
    </row>
    <row r="350" ht="14.25" customHeight="1">
      <c r="A350" s="92"/>
      <c r="B350" s="93"/>
      <c r="C350" s="61"/>
      <c r="D350" s="51"/>
      <c r="E350" s="73"/>
      <c r="F350" s="94"/>
      <c r="G350" s="60"/>
      <c r="H350" s="38"/>
      <c r="I350" s="39"/>
      <c r="J350" s="40"/>
      <c r="K350" s="41"/>
      <c r="L350" s="40"/>
      <c r="M350" s="41"/>
      <c r="N350" s="35"/>
      <c r="O350" s="43"/>
    </row>
    <row r="351" ht="14.25" customHeight="1">
      <c r="A351" s="92"/>
      <c r="B351" s="93"/>
      <c r="C351" s="61"/>
      <c r="D351" s="51"/>
      <c r="E351" s="73"/>
      <c r="F351" s="94"/>
      <c r="G351" s="60"/>
      <c r="H351" s="38"/>
      <c r="I351" s="39"/>
      <c r="J351" s="40"/>
      <c r="K351" s="41"/>
      <c r="L351" s="40"/>
      <c r="M351" s="41"/>
      <c r="N351" s="35"/>
      <c r="O351" s="43"/>
    </row>
    <row r="352" ht="14.25" customHeight="1">
      <c r="A352" s="92"/>
      <c r="B352" s="93"/>
      <c r="C352" s="61"/>
      <c r="D352" s="51"/>
      <c r="E352" s="73"/>
      <c r="F352" s="94"/>
      <c r="G352" s="60"/>
      <c r="H352" s="38"/>
      <c r="I352" s="39"/>
      <c r="J352" s="40"/>
      <c r="K352" s="41"/>
      <c r="L352" s="40"/>
      <c r="M352" s="41"/>
      <c r="N352" s="35"/>
      <c r="O352" s="43"/>
    </row>
    <row r="353" ht="14.25" customHeight="1">
      <c r="A353" s="92"/>
      <c r="B353" s="93"/>
      <c r="C353" s="61"/>
      <c r="D353" s="51"/>
      <c r="E353" s="73"/>
      <c r="F353" s="94"/>
      <c r="G353" s="60"/>
      <c r="H353" s="38"/>
      <c r="I353" s="39"/>
      <c r="J353" s="40"/>
      <c r="K353" s="41"/>
      <c r="L353" s="40"/>
      <c r="M353" s="41"/>
      <c r="N353" s="35"/>
      <c r="O353" s="43"/>
    </row>
    <row r="354" ht="14.25" customHeight="1">
      <c r="A354" s="92"/>
      <c r="B354" s="93"/>
      <c r="C354" s="61"/>
      <c r="D354" s="51"/>
      <c r="E354" s="73"/>
      <c r="F354" s="94"/>
      <c r="G354" s="60"/>
      <c r="H354" s="38"/>
      <c r="I354" s="39"/>
      <c r="J354" s="40"/>
      <c r="K354" s="41"/>
      <c r="L354" s="40"/>
      <c r="M354" s="41"/>
      <c r="N354" s="35"/>
      <c r="O354" s="43"/>
    </row>
    <row r="355" ht="14.25" customHeight="1">
      <c r="A355" s="92"/>
      <c r="B355" s="93"/>
      <c r="C355" s="61"/>
      <c r="D355" s="51"/>
      <c r="E355" s="73"/>
      <c r="F355" s="94"/>
      <c r="G355" s="60"/>
      <c r="H355" s="38"/>
      <c r="I355" s="39"/>
      <c r="J355" s="40"/>
      <c r="K355" s="41"/>
      <c r="L355" s="40"/>
      <c r="M355" s="41"/>
      <c r="N355" s="35"/>
      <c r="O355" s="43"/>
    </row>
    <row r="356" ht="14.25" customHeight="1">
      <c r="A356" s="92"/>
      <c r="B356" s="93"/>
      <c r="C356" s="61"/>
      <c r="D356" s="51"/>
      <c r="E356" s="73"/>
      <c r="F356" s="94"/>
      <c r="G356" s="60"/>
      <c r="H356" s="38"/>
      <c r="I356" s="39"/>
      <c r="J356" s="40"/>
      <c r="K356" s="41"/>
      <c r="L356" s="40"/>
      <c r="M356" s="41"/>
      <c r="N356" s="35"/>
      <c r="O356" s="43"/>
    </row>
    <row r="357" ht="14.25" customHeight="1">
      <c r="A357" s="92"/>
      <c r="B357" s="93"/>
      <c r="C357" s="61"/>
      <c r="D357" s="51"/>
      <c r="E357" s="73"/>
      <c r="F357" s="94"/>
      <c r="G357" s="60"/>
      <c r="H357" s="38"/>
      <c r="I357" s="39"/>
      <c r="J357" s="40"/>
      <c r="K357" s="41"/>
      <c r="L357" s="40"/>
      <c r="M357" s="41"/>
      <c r="N357" s="35"/>
      <c r="O357" s="43"/>
    </row>
    <row r="358" ht="14.25" customHeight="1">
      <c r="A358" s="92"/>
      <c r="B358" s="93"/>
      <c r="C358" s="61"/>
      <c r="D358" s="51"/>
      <c r="E358" s="73"/>
      <c r="F358" s="94"/>
      <c r="G358" s="60"/>
      <c r="H358" s="38"/>
      <c r="I358" s="39"/>
      <c r="J358" s="40"/>
      <c r="K358" s="41"/>
      <c r="L358" s="40"/>
      <c r="M358" s="41"/>
      <c r="N358" s="35"/>
      <c r="O358" s="43"/>
    </row>
    <row r="359" ht="14.25" customHeight="1">
      <c r="A359" s="92"/>
      <c r="B359" s="93"/>
      <c r="C359" s="61"/>
      <c r="D359" s="51"/>
      <c r="E359" s="73"/>
      <c r="F359" s="94"/>
      <c r="G359" s="60"/>
      <c r="H359" s="38"/>
      <c r="I359" s="39"/>
      <c r="J359" s="40"/>
      <c r="K359" s="41"/>
      <c r="L359" s="40"/>
      <c r="M359" s="41"/>
      <c r="N359" s="35"/>
      <c r="O359" s="43"/>
    </row>
    <row r="360" ht="14.25" customHeight="1">
      <c r="A360" s="92"/>
      <c r="B360" s="93"/>
      <c r="C360" s="61"/>
      <c r="D360" s="51"/>
      <c r="E360" s="73"/>
      <c r="F360" s="94"/>
      <c r="G360" s="60"/>
      <c r="H360" s="38"/>
      <c r="I360" s="39"/>
      <c r="J360" s="40"/>
      <c r="K360" s="41"/>
      <c r="L360" s="40"/>
      <c r="M360" s="41"/>
      <c r="N360" s="35"/>
      <c r="O360" s="43"/>
    </row>
    <row r="361" ht="14.25" customHeight="1">
      <c r="A361" s="92"/>
      <c r="B361" s="93"/>
      <c r="C361" s="61"/>
      <c r="D361" s="51"/>
      <c r="E361" s="73"/>
      <c r="F361" s="94"/>
      <c r="G361" s="60"/>
      <c r="H361" s="38"/>
      <c r="I361" s="39"/>
      <c r="J361" s="40"/>
      <c r="K361" s="41"/>
      <c r="L361" s="40"/>
      <c r="M361" s="41"/>
      <c r="N361" s="35"/>
      <c r="O361" s="43"/>
    </row>
    <row r="362" ht="14.25" customHeight="1">
      <c r="A362" s="92"/>
      <c r="B362" s="93"/>
      <c r="C362" s="61"/>
      <c r="D362" s="51"/>
      <c r="E362" s="73"/>
      <c r="F362" s="94"/>
      <c r="G362" s="60"/>
      <c r="H362" s="38"/>
      <c r="I362" s="39"/>
      <c r="J362" s="40"/>
      <c r="K362" s="41"/>
      <c r="L362" s="40"/>
      <c r="M362" s="41"/>
      <c r="N362" s="35"/>
      <c r="O362" s="43"/>
    </row>
    <row r="363" ht="14.25" customHeight="1">
      <c r="A363" s="92"/>
      <c r="B363" s="93"/>
      <c r="C363" s="61"/>
      <c r="D363" s="51"/>
      <c r="E363" s="73"/>
      <c r="F363" s="94"/>
      <c r="G363" s="60"/>
      <c r="H363" s="38"/>
      <c r="I363" s="39"/>
      <c r="J363" s="40"/>
      <c r="K363" s="41"/>
      <c r="L363" s="40"/>
      <c r="M363" s="41"/>
      <c r="N363" s="35"/>
      <c r="O363" s="43"/>
    </row>
    <row r="364" ht="14.25" customHeight="1">
      <c r="A364" s="92"/>
      <c r="B364" s="93"/>
      <c r="C364" s="61"/>
      <c r="D364" s="51"/>
      <c r="E364" s="73"/>
      <c r="F364" s="94"/>
      <c r="G364" s="60"/>
      <c r="H364" s="38"/>
      <c r="I364" s="39"/>
      <c r="J364" s="40"/>
      <c r="K364" s="41"/>
      <c r="L364" s="40"/>
      <c r="M364" s="41"/>
      <c r="N364" s="35"/>
      <c r="O364" s="43"/>
    </row>
    <row r="365" ht="14.25" customHeight="1">
      <c r="A365" s="92"/>
      <c r="B365" s="93"/>
      <c r="C365" s="61"/>
      <c r="D365" s="51"/>
      <c r="E365" s="73"/>
      <c r="F365" s="94"/>
      <c r="G365" s="60"/>
      <c r="H365" s="38"/>
      <c r="I365" s="39"/>
      <c r="J365" s="40"/>
      <c r="K365" s="41"/>
      <c r="L365" s="40"/>
      <c r="M365" s="41"/>
      <c r="N365" s="35"/>
      <c r="O365" s="43"/>
    </row>
    <row r="366" ht="14.25" customHeight="1">
      <c r="A366" s="92"/>
      <c r="B366" s="93"/>
      <c r="C366" s="61"/>
      <c r="D366" s="51"/>
      <c r="E366" s="73"/>
      <c r="F366" s="94"/>
      <c r="G366" s="60"/>
      <c r="H366" s="38"/>
      <c r="I366" s="39"/>
      <c r="J366" s="40"/>
      <c r="K366" s="41"/>
      <c r="L366" s="40"/>
      <c r="M366" s="41"/>
      <c r="N366" s="35"/>
      <c r="O366" s="43"/>
    </row>
    <row r="367" ht="14.25" customHeight="1">
      <c r="A367" s="92"/>
      <c r="B367" s="93"/>
      <c r="C367" s="61"/>
      <c r="D367" s="51"/>
      <c r="E367" s="73"/>
      <c r="F367" s="94"/>
      <c r="G367" s="60"/>
      <c r="H367" s="38"/>
      <c r="I367" s="39"/>
      <c r="J367" s="40"/>
      <c r="K367" s="41"/>
      <c r="L367" s="40"/>
      <c r="M367" s="41"/>
      <c r="N367" s="35"/>
      <c r="O367" s="43"/>
    </row>
    <row r="368" ht="14.25" customHeight="1">
      <c r="A368" s="92"/>
      <c r="B368" s="93"/>
      <c r="C368" s="61"/>
      <c r="D368" s="51"/>
      <c r="E368" s="73"/>
      <c r="F368" s="94"/>
      <c r="G368" s="60"/>
      <c r="H368" s="38"/>
      <c r="I368" s="39"/>
      <c r="J368" s="40"/>
      <c r="K368" s="41"/>
      <c r="L368" s="40"/>
      <c r="M368" s="41"/>
      <c r="N368" s="35"/>
      <c r="O368" s="43"/>
    </row>
    <row r="369" ht="14.25" customHeight="1">
      <c r="A369" s="92"/>
      <c r="B369" s="93"/>
      <c r="C369" s="61"/>
      <c r="D369" s="51"/>
      <c r="E369" s="73"/>
      <c r="F369" s="94"/>
      <c r="G369" s="60"/>
      <c r="H369" s="38"/>
      <c r="I369" s="39"/>
      <c r="J369" s="40"/>
      <c r="K369" s="41"/>
      <c r="L369" s="40"/>
      <c r="M369" s="41"/>
      <c r="N369" s="35"/>
      <c r="O369" s="43"/>
    </row>
    <row r="370" ht="14.25" customHeight="1">
      <c r="A370" s="92"/>
      <c r="B370" s="93"/>
      <c r="C370" s="61"/>
      <c r="D370" s="51"/>
      <c r="E370" s="73"/>
      <c r="F370" s="94"/>
      <c r="G370" s="60"/>
      <c r="H370" s="38"/>
      <c r="I370" s="39"/>
      <c r="J370" s="40"/>
      <c r="K370" s="41"/>
      <c r="L370" s="40"/>
      <c r="M370" s="41"/>
      <c r="N370" s="35"/>
      <c r="O370" s="43"/>
    </row>
    <row r="371" ht="14.25" customHeight="1">
      <c r="A371" s="92"/>
      <c r="B371" s="93"/>
      <c r="C371" s="61"/>
      <c r="D371" s="51"/>
      <c r="E371" s="73"/>
      <c r="F371" s="94"/>
      <c r="G371" s="60"/>
      <c r="H371" s="38"/>
      <c r="I371" s="39"/>
      <c r="J371" s="40"/>
      <c r="K371" s="41"/>
      <c r="L371" s="40"/>
      <c r="M371" s="41"/>
      <c r="N371" s="35"/>
      <c r="O371" s="43"/>
    </row>
    <row r="372" ht="14.25" customHeight="1">
      <c r="A372" s="92"/>
      <c r="B372" s="93"/>
      <c r="C372" s="61"/>
      <c r="D372" s="51"/>
      <c r="E372" s="73"/>
      <c r="F372" s="94"/>
      <c r="G372" s="60"/>
      <c r="H372" s="38"/>
      <c r="I372" s="39"/>
      <c r="J372" s="40"/>
      <c r="K372" s="41"/>
      <c r="L372" s="40"/>
      <c r="M372" s="41"/>
      <c r="N372" s="35"/>
      <c r="O372" s="43"/>
    </row>
    <row r="373" ht="14.25" customHeight="1">
      <c r="A373" s="92"/>
      <c r="B373" s="93"/>
      <c r="C373" s="61"/>
      <c r="D373" s="51"/>
      <c r="E373" s="73"/>
      <c r="F373" s="94"/>
      <c r="G373" s="60"/>
      <c r="H373" s="38"/>
      <c r="I373" s="39"/>
      <c r="J373" s="40"/>
      <c r="K373" s="41"/>
      <c r="L373" s="40"/>
      <c r="M373" s="41"/>
      <c r="N373" s="35"/>
      <c r="O373" s="43"/>
    </row>
    <row r="374" ht="14.25" customHeight="1">
      <c r="A374" s="92"/>
      <c r="B374" s="93"/>
      <c r="C374" s="61"/>
      <c r="D374" s="51"/>
      <c r="E374" s="73"/>
      <c r="F374" s="94"/>
      <c r="G374" s="60"/>
      <c r="H374" s="38"/>
      <c r="I374" s="39"/>
      <c r="J374" s="40"/>
      <c r="K374" s="41"/>
      <c r="L374" s="40"/>
      <c r="M374" s="41"/>
      <c r="N374" s="35"/>
      <c r="O374" s="43"/>
    </row>
    <row r="375" ht="14.25" customHeight="1">
      <c r="A375" s="92"/>
      <c r="B375" s="93"/>
      <c r="C375" s="61"/>
      <c r="D375" s="51"/>
      <c r="E375" s="73"/>
      <c r="F375" s="94"/>
      <c r="G375" s="60"/>
      <c r="H375" s="38"/>
      <c r="I375" s="39"/>
      <c r="J375" s="40"/>
      <c r="K375" s="41"/>
      <c r="L375" s="40"/>
      <c r="M375" s="41"/>
      <c r="N375" s="35"/>
      <c r="O375" s="43"/>
    </row>
    <row r="376" ht="14.25" customHeight="1">
      <c r="A376" s="92"/>
      <c r="B376" s="93"/>
      <c r="C376" s="61"/>
      <c r="D376" s="51"/>
      <c r="E376" s="73"/>
      <c r="F376" s="94"/>
      <c r="G376" s="60"/>
      <c r="H376" s="38"/>
      <c r="I376" s="39"/>
      <c r="J376" s="40"/>
      <c r="K376" s="41"/>
      <c r="L376" s="40"/>
      <c r="M376" s="41"/>
      <c r="N376" s="35"/>
      <c r="O376" s="43"/>
    </row>
    <row r="377" ht="14.25" customHeight="1">
      <c r="A377" s="92"/>
      <c r="B377" s="93"/>
      <c r="C377" s="61"/>
      <c r="D377" s="51"/>
      <c r="E377" s="73"/>
      <c r="F377" s="94"/>
      <c r="G377" s="60"/>
      <c r="H377" s="38"/>
      <c r="I377" s="39"/>
      <c r="J377" s="40"/>
      <c r="K377" s="41"/>
      <c r="L377" s="40"/>
      <c r="M377" s="41"/>
      <c r="N377" s="35"/>
      <c r="O377" s="43"/>
    </row>
    <row r="378" ht="14.25" customHeight="1">
      <c r="A378" s="92"/>
      <c r="B378" s="93"/>
      <c r="C378" s="61"/>
      <c r="D378" s="51"/>
      <c r="E378" s="73"/>
      <c r="F378" s="94"/>
      <c r="G378" s="60"/>
      <c r="H378" s="38"/>
      <c r="I378" s="39"/>
      <c r="J378" s="40"/>
      <c r="K378" s="41"/>
      <c r="L378" s="40"/>
      <c r="M378" s="41"/>
      <c r="N378" s="35"/>
      <c r="O378" s="43"/>
    </row>
    <row r="379" ht="14.25" customHeight="1">
      <c r="A379" s="92"/>
      <c r="B379" s="93"/>
      <c r="C379" s="61"/>
      <c r="D379" s="51"/>
      <c r="E379" s="73"/>
      <c r="F379" s="94"/>
      <c r="G379" s="60"/>
      <c r="H379" s="38"/>
      <c r="I379" s="39"/>
      <c r="J379" s="40"/>
      <c r="K379" s="41"/>
      <c r="L379" s="40"/>
      <c r="M379" s="41"/>
      <c r="N379" s="35"/>
      <c r="O379" s="43"/>
    </row>
    <row r="380" ht="14.25" customHeight="1">
      <c r="A380" s="92"/>
      <c r="B380" s="93"/>
      <c r="C380" s="61"/>
      <c r="D380" s="51"/>
      <c r="E380" s="73"/>
      <c r="F380" s="94"/>
      <c r="G380" s="60"/>
      <c r="H380" s="38"/>
      <c r="I380" s="39"/>
      <c r="J380" s="40"/>
      <c r="K380" s="41"/>
      <c r="L380" s="40"/>
      <c r="M380" s="41"/>
      <c r="N380" s="35"/>
      <c r="O380" s="43"/>
    </row>
    <row r="381" ht="14.25" customHeight="1">
      <c r="A381" s="92"/>
      <c r="B381" s="93"/>
      <c r="C381" s="61"/>
      <c r="D381" s="51"/>
      <c r="E381" s="73"/>
      <c r="F381" s="94"/>
      <c r="G381" s="60"/>
      <c r="H381" s="38"/>
      <c r="I381" s="39"/>
      <c r="J381" s="40"/>
      <c r="K381" s="41"/>
      <c r="L381" s="40"/>
      <c r="M381" s="41"/>
      <c r="N381" s="35"/>
      <c r="O381" s="43"/>
    </row>
    <row r="382" ht="14.25" customHeight="1">
      <c r="A382" s="92"/>
      <c r="B382" s="93"/>
      <c r="C382" s="61"/>
      <c r="D382" s="51"/>
      <c r="E382" s="73"/>
      <c r="F382" s="94"/>
      <c r="G382" s="60"/>
      <c r="H382" s="38"/>
      <c r="I382" s="39"/>
      <c r="J382" s="40"/>
      <c r="K382" s="41"/>
      <c r="L382" s="40"/>
      <c r="M382" s="41"/>
      <c r="N382" s="35"/>
      <c r="O382" s="43"/>
    </row>
    <row r="383" ht="14.25" customHeight="1">
      <c r="A383" s="92"/>
      <c r="B383" s="93"/>
      <c r="C383" s="61"/>
      <c r="D383" s="51"/>
      <c r="E383" s="73"/>
      <c r="F383" s="94"/>
      <c r="G383" s="60"/>
      <c r="H383" s="38"/>
      <c r="I383" s="39"/>
      <c r="J383" s="40"/>
      <c r="K383" s="41"/>
      <c r="L383" s="40"/>
      <c r="M383" s="41"/>
      <c r="N383" s="35"/>
      <c r="O383" s="43"/>
    </row>
    <row r="384" ht="14.25" customHeight="1">
      <c r="A384" s="92"/>
      <c r="B384" s="93"/>
      <c r="C384" s="61"/>
      <c r="D384" s="51"/>
      <c r="E384" s="73"/>
      <c r="F384" s="94"/>
      <c r="G384" s="60"/>
      <c r="H384" s="38"/>
      <c r="I384" s="39"/>
      <c r="J384" s="40"/>
      <c r="K384" s="41"/>
      <c r="L384" s="40"/>
      <c r="M384" s="41"/>
      <c r="N384" s="35"/>
      <c r="O384" s="43"/>
    </row>
    <row r="385" ht="14.25" customHeight="1">
      <c r="A385" s="92"/>
      <c r="B385" s="93"/>
      <c r="C385" s="61"/>
      <c r="D385" s="51"/>
      <c r="E385" s="73"/>
      <c r="F385" s="94"/>
      <c r="G385" s="60"/>
      <c r="H385" s="38"/>
      <c r="I385" s="39"/>
      <c r="J385" s="40"/>
      <c r="K385" s="41"/>
      <c r="L385" s="40"/>
      <c r="M385" s="41"/>
      <c r="N385" s="35"/>
      <c r="O385" s="43"/>
    </row>
    <row r="386" ht="14.25" customHeight="1">
      <c r="A386" s="92"/>
      <c r="B386" s="93"/>
      <c r="C386" s="61"/>
      <c r="D386" s="51"/>
      <c r="E386" s="73"/>
      <c r="F386" s="94"/>
      <c r="G386" s="60"/>
      <c r="H386" s="38"/>
      <c r="I386" s="39"/>
      <c r="J386" s="40"/>
      <c r="K386" s="41"/>
      <c r="L386" s="40"/>
      <c r="M386" s="41"/>
      <c r="N386" s="35"/>
      <c r="O386" s="43"/>
    </row>
    <row r="387" ht="14.25" customHeight="1">
      <c r="A387" s="92"/>
      <c r="B387" s="93"/>
      <c r="C387" s="61"/>
      <c r="D387" s="51"/>
      <c r="E387" s="73"/>
      <c r="F387" s="94"/>
      <c r="G387" s="60"/>
      <c r="H387" s="38"/>
      <c r="I387" s="39"/>
      <c r="J387" s="40"/>
      <c r="K387" s="41"/>
      <c r="L387" s="40"/>
      <c r="M387" s="41"/>
      <c r="N387" s="35"/>
      <c r="O387" s="43"/>
    </row>
    <row r="388" ht="14.25" customHeight="1">
      <c r="A388" s="92"/>
      <c r="B388" s="93"/>
      <c r="C388" s="61"/>
      <c r="D388" s="51"/>
      <c r="E388" s="73"/>
      <c r="F388" s="94"/>
      <c r="G388" s="60"/>
      <c r="H388" s="38"/>
      <c r="I388" s="39"/>
      <c r="J388" s="40"/>
      <c r="K388" s="41"/>
      <c r="L388" s="40"/>
      <c r="M388" s="41"/>
      <c r="N388" s="35"/>
      <c r="O388" s="43"/>
    </row>
    <row r="389" ht="14.25" customHeight="1">
      <c r="A389" s="92"/>
      <c r="B389" s="93"/>
      <c r="C389" s="61"/>
      <c r="D389" s="51"/>
      <c r="E389" s="73"/>
      <c r="F389" s="94"/>
      <c r="G389" s="60"/>
      <c r="H389" s="38"/>
      <c r="I389" s="39"/>
      <c r="J389" s="40"/>
      <c r="K389" s="41"/>
      <c r="L389" s="40"/>
      <c r="M389" s="41"/>
      <c r="N389" s="35"/>
      <c r="O389" s="43"/>
    </row>
    <row r="390" ht="14.25" customHeight="1">
      <c r="A390" s="92"/>
      <c r="B390" s="93"/>
      <c r="C390" s="61"/>
      <c r="D390" s="51"/>
      <c r="E390" s="73"/>
      <c r="F390" s="94"/>
      <c r="G390" s="60"/>
      <c r="H390" s="38"/>
      <c r="I390" s="39"/>
      <c r="J390" s="40"/>
      <c r="K390" s="41"/>
      <c r="L390" s="40"/>
      <c r="M390" s="41"/>
      <c r="N390" s="35"/>
      <c r="O390" s="43"/>
    </row>
    <row r="391" ht="14.25" customHeight="1">
      <c r="A391" s="92"/>
      <c r="B391" s="93"/>
      <c r="C391" s="61"/>
      <c r="D391" s="51"/>
      <c r="E391" s="73"/>
      <c r="F391" s="94"/>
      <c r="G391" s="60"/>
      <c r="H391" s="38"/>
      <c r="I391" s="39"/>
      <c r="J391" s="40"/>
      <c r="K391" s="41"/>
      <c r="L391" s="40"/>
      <c r="M391" s="41"/>
      <c r="N391" s="35"/>
      <c r="O391" s="43"/>
    </row>
    <row r="392" ht="14.25" customHeight="1">
      <c r="A392" s="92"/>
      <c r="B392" s="93"/>
      <c r="C392" s="61"/>
      <c r="D392" s="51"/>
      <c r="E392" s="73"/>
      <c r="F392" s="94"/>
      <c r="G392" s="60"/>
      <c r="H392" s="38"/>
      <c r="I392" s="39"/>
      <c r="J392" s="40"/>
      <c r="K392" s="41"/>
      <c r="L392" s="40"/>
      <c r="M392" s="41"/>
      <c r="N392" s="35"/>
      <c r="O392" s="43"/>
    </row>
    <row r="393" ht="14.25" customHeight="1">
      <c r="A393" s="92"/>
      <c r="B393" s="93"/>
      <c r="C393" s="61"/>
      <c r="D393" s="51"/>
      <c r="E393" s="73"/>
      <c r="F393" s="94"/>
      <c r="G393" s="60"/>
      <c r="H393" s="38"/>
      <c r="I393" s="39"/>
      <c r="J393" s="40"/>
      <c r="K393" s="41"/>
      <c r="L393" s="40"/>
      <c r="M393" s="41"/>
      <c r="N393" s="35"/>
      <c r="O393" s="43"/>
    </row>
    <row r="394" ht="14.25" customHeight="1">
      <c r="A394" s="92"/>
      <c r="B394" s="93"/>
      <c r="C394" s="61"/>
      <c r="D394" s="51"/>
      <c r="E394" s="73"/>
      <c r="F394" s="94"/>
      <c r="G394" s="60"/>
      <c r="H394" s="38"/>
      <c r="I394" s="39"/>
      <c r="J394" s="40"/>
      <c r="K394" s="41"/>
      <c r="L394" s="40"/>
      <c r="M394" s="41"/>
      <c r="N394" s="35"/>
      <c r="O394" s="43"/>
    </row>
    <row r="395" ht="14.25" customHeight="1">
      <c r="A395" s="92"/>
      <c r="B395" s="93"/>
      <c r="C395" s="61"/>
      <c r="D395" s="51"/>
      <c r="E395" s="73"/>
      <c r="F395" s="94"/>
      <c r="G395" s="60"/>
      <c r="H395" s="38"/>
      <c r="I395" s="39"/>
      <c r="J395" s="40"/>
      <c r="K395" s="41"/>
      <c r="L395" s="40"/>
      <c r="M395" s="41"/>
      <c r="N395" s="35"/>
      <c r="O395" s="43"/>
    </row>
    <row r="396" ht="14.25" customHeight="1">
      <c r="A396" s="92"/>
      <c r="B396" s="93"/>
      <c r="C396" s="61"/>
      <c r="D396" s="51"/>
      <c r="E396" s="73"/>
      <c r="F396" s="94"/>
      <c r="G396" s="60"/>
      <c r="H396" s="38"/>
      <c r="I396" s="39"/>
      <c r="J396" s="40"/>
      <c r="K396" s="41"/>
      <c r="L396" s="40"/>
      <c r="M396" s="41"/>
      <c r="N396" s="35"/>
      <c r="O396" s="43"/>
    </row>
    <row r="397" ht="14.25" customHeight="1">
      <c r="A397" s="92"/>
      <c r="B397" s="93"/>
      <c r="C397" s="61"/>
      <c r="D397" s="51"/>
      <c r="E397" s="73"/>
      <c r="F397" s="94"/>
      <c r="G397" s="60"/>
      <c r="H397" s="38"/>
      <c r="I397" s="39"/>
      <c r="J397" s="40"/>
      <c r="K397" s="41"/>
      <c r="L397" s="40"/>
      <c r="M397" s="41"/>
      <c r="N397" s="35"/>
      <c r="O397" s="43"/>
    </row>
    <row r="398" ht="14.25" customHeight="1">
      <c r="A398" s="92"/>
      <c r="B398" s="93"/>
      <c r="C398" s="61"/>
      <c r="D398" s="51"/>
      <c r="E398" s="73"/>
      <c r="F398" s="94"/>
      <c r="G398" s="60"/>
      <c r="H398" s="38"/>
      <c r="I398" s="39"/>
      <c r="J398" s="40"/>
      <c r="K398" s="41"/>
      <c r="L398" s="40"/>
      <c r="M398" s="41"/>
      <c r="N398" s="35"/>
      <c r="O398" s="43"/>
    </row>
    <row r="399" ht="14.25" customHeight="1">
      <c r="A399" s="92"/>
      <c r="B399" s="93"/>
      <c r="C399" s="61"/>
      <c r="D399" s="51"/>
      <c r="E399" s="73"/>
      <c r="F399" s="94"/>
      <c r="G399" s="60"/>
      <c r="H399" s="38"/>
      <c r="I399" s="39"/>
      <c r="J399" s="40"/>
      <c r="K399" s="41"/>
      <c r="L399" s="40"/>
      <c r="M399" s="41"/>
      <c r="N399" s="35"/>
      <c r="O399" s="43"/>
    </row>
    <row r="400" ht="14.25" customHeight="1">
      <c r="A400" s="92"/>
      <c r="B400" s="93"/>
      <c r="C400" s="61"/>
      <c r="D400" s="51"/>
      <c r="E400" s="73"/>
      <c r="F400" s="94"/>
      <c r="G400" s="60"/>
      <c r="H400" s="38"/>
      <c r="I400" s="39"/>
      <c r="J400" s="40"/>
      <c r="K400" s="41"/>
      <c r="L400" s="40"/>
      <c r="M400" s="41"/>
      <c r="N400" s="35"/>
      <c r="O400" s="43"/>
    </row>
    <row r="401" ht="14.25" customHeight="1">
      <c r="A401" s="92"/>
      <c r="B401" s="93"/>
      <c r="C401" s="61"/>
      <c r="D401" s="51"/>
      <c r="E401" s="73"/>
      <c r="F401" s="94"/>
      <c r="G401" s="60"/>
      <c r="H401" s="38"/>
      <c r="I401" s="39"/>
      <c r="J401" s="40"/>
      <c r="K401" s="41"/>
      <c r="L401" s="40"/>
      <c r="M401" s="41"/>
      <c r="N401" s="35"/>
      <c r="O401" s="43"/>
    </row>
    <row r="402" ht="14.25" customHeight="1">
      <c r="A402" s="92"/>
      <c r="B402" s="93"/>
      <c r="C402" s="61"/>
      <c r="D402" s="51"/>
      <c r="E402" s="73"/>
      <c r="F402" s="94"/>
      <c r="G402" s="60"/>
      <c r="H402" s="38"/>
      <c r="I402" s="39"/>
      <c r="J402" s="40"/>
      <c r="K402" s="41"/>
      <c r="L402" s="40"/>
      <c r="M402" s="41"/>
      <c r="N402" s="35"/>
      <c r="O402" s="43"/>
    </row>
    <row r="403" ht="14.25" customHeight="1">
      <c r="A403" s="92"/>
      <c r="B403" s="93"/>
      <c r="C403" s="61"/>
      <c r="D403" s="51"/>
      <c r="E403" s="73"/>
      <c r="F403" s="94"/>
      <c r="G403" s="60"/>
      <c r="H403" s="38"/>
      <c r="I403" s="39"/>
      <c r="J403" s="40"/>
      <c r="K403" s="41"/>
      <c r="L403" s="40"/>
      <c r="M403" s="41"/>
      <c r="N403" s="35"/>
      <c r="O403" s="43"/>
    </row>
    <row r="404" ht="14.25" customHeight="1">
      <c r="A404" s="92"/>
      <c r="B404" s="93"/>
      <c r="C404" s="61"/>
      <c r="D404" s="51"/>
      <c r="E404" s="73"/>
      <c r="F404" s="94"/>
      <c r="G404" s="60"/>
      <c r="H404" s="38"/>
      <c r="I404" s="39"/>
      <c r="J404" s="40"/>
      <c r="K404" s="41"/>
      <c r="L404" s="40"/>
      <c r="M404" s="41"/>
      <c r="N404" s="35"/>
      <c r="O404" s="43"/>
    </row>
    <row r="405" ht="14.25" customHeight="1">
      <c r="A405" s="92"/>
      <c r="B405" s="93"/>
      <c r="C405" s="61"/>
      <c r="D405" s="51"/>
      <c r="E405" s="73"/>
      <c r="F405" s="94"/>
      <c r="G405" s="60"/>
      <c r="H405" s="38"/>
      <c r="I405" s="39"/>
      <c r="J405" s="40"/>
      <c r="K405" s="41"/>
      <c r="L405" s="40"/>
      <c r="M405" s="41"/>
      <c r="N405" s="35"/>
      <c r="O405" s="43"/>
    </row>
    <row r="406" ht="14.25" customHeight="1">
      <c r="A406" s="92"/>
      <c r="B406" s="93"/>
      <c r="C406" s="61"/>
      <c r="D406" s="51"/>
      <c r="E406" s="73"/>
      <c r="F406" s="94"/>
      <c r="G406" s="60"/>
      <c r="H406" s="38"/>
      <c r="I406" s="39"/>
      <c r="J406" s="40"/>
      <c r="K406" s="41"/>
      <c r="L406" s="40"/>
      <c r="M406" s="41"/>
      <c r="N406" s="35"/>
      <c r="O406" s="43"/>
    </row>
    <row r="407" ht="14.25" customHeight="1">
      <c r="A407" s="92"/>
      <c r="B407" s="93"/>
      <c r="C407" s="61"/>
      <c r="D407" s="51"/>
      <c r="E407" s="73"/>
      <c r="F407" s="94"/>
      <c r="G407" s="60"/>
      <c r="H407" s="38"/>
      <c r="I407" s="39"/>
      <c r="J407" s="40"/>
      <c r="K407" s="41"/>
      <c r="L407" s="40"/>
      <c r="M407" s="41"/>
      <c r="N407" s="35"/>
      <c r="O407" s="43"/>
    </row>
    <row r="408" ht="14.25" customHeight="1">
      <c r="A408" s="92"/>
      <c r="B408" s="93"/>
      <c r="C408" s="61"/>
      <c r="D408" s="51"/>
      <c r="E408" s="73"/>
      <c r="F408" s="94"/>
      <c r="G408" s="60"/>
      <c r="H408" s="38"/>
      <c r="I408" s="39"/>
      <c r="J408" s="40"/>
      <c r="K408" s="41"/>
      <c r="L408" s="40"/>
      <c r="M408" s="41"/>
      <c r="N408" s="35"/>
      <c r="O408" s="43"/>
    </row>
    <row r="409" ht="14.25" customHeight="1">
      <c r="A409" s="92"/>
      <c r="B409" s="93"/>
      <c r="C409" s="61"/>
      <c r="D409" s="51"/>
      <c r="E409" s="73"/>
      <c r="F409" s="94"/>
      <c r="G409" s="60"/>
      <c r="H409" s="38"/>
      <c r="I409" s="39"/>
      <c r="J409" s="40"/>
      <c r="K409" s="41"/>
      <c r="L409" s="40"/>
      <c r="M409" s="41"/>
      <c r="N409" s="35"/>
      <c r="O409" s="43"/>
    </row>
    <row r="410" ht="14.25" customHeight="1">
      <c r="A410" s="92"/>
      <c r="B410" s="93"/>
      <c r="C410" s="61"/>
      <c r="D410" s="51"/>
      <c r="E410" s="73"/>
      <c r="F410" s="94"/>
      <c r="G410" s="60"/>
      <c r="H410" s="38"/>
      <c r="I410" s="39"/>
      <c r="J410" s="40"/>
      <c r="K410" s="41"/>
      <c r="L410" s="40"/>
      <c r="M410" s="41"/>
      <c r="N410" s="35"/>
      <c r="O410" s="43"/>
    </row>
    <row r="411" ht="14.25" customHeight="1">
      <c r="A411" s="92"/>
      <c r="B411" s="93"/>
      <c r="C411" s="61"/>
      <c r="D411" s="51"/>
      <c r="E411" s="73"/>
      <c r="F411" s="94"/>
      <c r="G411" s="60"/>
      <c r="H411" s="38"/>
      <c r="I411" s="39"/>
      <c r="J411" s="40"/>
      <c r="K411" s="41"/>
      <c r="L411" s="40"/>
      <c r="M411" s="41"/>
      <c r="N411" s="35"/>
      <c r="O411" s="43"/>
    </row>
    <row r="412" ht="14.25" customHeight="1">
      <c r="A412" s="92"/>
      <c r="B412" s="93"/>
      <c r="C412" s="61"/>
      <c r="D412" s="51"/>
      <c r="E412" s="73"/>
      <c r="F412" s="94"/>
      <c r="G412" s="60"/>
      <c r="H412" s="38"/>
      <c r="I412" s="39"/>
      <c r="J412" s="40"/>
      <c r="K412" s="41"/>
      <c r="L412" s="40"/>
      <c r="M412" s="41"/>
      <c r="N412" s="35"/>
      <c r="O412" s="43"/>
    </row>
    <row r="413" ht="14.25" customHeight="1">
      <c r="A413" s="92"/>
      <c r="B413" s="93"/>
      <c r="C413" s="61"/>
      <c r="D413" s="51"/>
      <c r="E413" s="73"/>
      <c r="F413" s="94"/>
      <c r="G413" s="60"/>
      <c r="H413" s="38"/>
      <c r="I413" s="39"/>
      <c r="J413" s="40"/>
      <c r="K413" s="41"/>
      <c r="L413" s="40"/>
      <c r="M413" s="41"/>
      <c r="N413" s="35"/>
      <c r="O413" s="43"/>
    </row>
    <row r="414" ht="14.25" customHeight="1">
      <c r="A414" s="92"/>
      <c r="B414" s="93"/>
      <c r="C414" s="61"/>
      <c r="D414" s="51"/>
      <c r="E414" s="73"/>
      <c r="F414" s="94"/>
      <c r="G414" s="60"/>
      <c r="H414" s="38"/>
      <c r="I414" s="39"/>
      <c r="J414" s="40"/>
      <c r="K414" s="41"/>
      <c r="L414" s="40"/>
      <c r="M414" s="41"/>
      <c r="N414" s="35"/>
      <c r="O414" s="43"/>
    </row>
    <row r="415" ht="14.25" customHeight="1">
      <c r="A415" s="92"/>
      <c r="B415" s="93"/>
      <c r="C415" s="61"/>
      <c r="D415" s="51"/>
      <c r="E415" s="73"/>
      <c r="F415" s="94"/>
      <c r="G415" s="60"/>
      <c r="H415" s="38"/>
      <c r="I415" s="39"/>
      <c r="J415" s="40"/>
      <c r="K415" s="41"/>
      <c r="L415" s="40"/>
      <c r="M415" s="41"/>
      <c r="N415" s="35"/>
      <c r="O415" s="43"/>
    </row>
    <row r="416" ht="14.25" customHeight="1">
      <c r="A416" s="92"/>
      <c r="B416" s="93"/>
      <c r="C416" s="61"/>
      <c r="D416" s="51"/>
      <c r="E416" s="73"/>
      <c r="F416" s="94"/>
      <c r="G416" s="60"/>
      <c r="H416" s="38"/>
      <c r="I416" s="39"/>
      <c r="J416" s="40"/>
      <c r="K416" s="41"/>
      <c r="L416" s="40"/>
      <c r="M416" s="41"/>
      <c r="N416" s="35"/>
      <c r="O416" s="43"/>
    </row>
    <row r="417" ht="14.25" customHeight="1">
      <c r="A417" s="92"/>
      <c r="B417" s="93"/>
      <c r="C417" s="61"/>
      <c r="D417" s="51"/>
      <c r="E417" s="73"/>
      <c r="F417" s="94"/>
      <c r="G417" s="60"/>
      <c r="H417" s="38"/>
      <c r="I417" s="39"/>
      <c r="J417" s="40"/>
      <c r="K417" s="41"/>
      <c r="L417" s="40"/>
      <c r="M417" s="41"/>
      <c r="N417" s="35"/>
      <c r="O417" s="43"/>
    </row>
    <row r="418" ht="14.25" customHeight="1">
      <c r="A418" s="92"/>
      <c r="B418" s="93"/>
      <c r="C418" s="61"/>
      <c r="D418" s="51"/>
      <c r="E418" s="73"/>
      <c r="F418" s="94"/>
      <c r="G418" s="60"/>
      <c r="H418" s="38"/>
      <c r="I418" s="39"/>
      <c r="J418" s="40"/>
      <c r="K418" s="41"/>
      <c r="L418" s="40"/>
      <c r="M418" s="41"/>
      <c r="N418" s="35"/>
      <c r="O418" s="43"/>
    </row>
    <row r="419" ht="14.25" customHeight="1">
      <c r="A419" s="92"/>
      <c r="B419" s="93"/>
      <c r="C419" s="61"/>
      <c r="D419" s="51"/>
      <c r="E419" s="73"/>
      <c r="F419" s="94"/>
      <c r="G419" s="60"/>
      <c r="H419" s="38"/>
      <c r="I419" s="39"/>
      <c r="J419" s="40"/>
      <c r="K419" s="41"/>
      <c r="L419" s="40"/>
      <c r="M419" s="41"/>
      <c r="N419" s="35"/>
      <c r="O419" s="43"/>
    </row>
    <row r="420" ht="14.25" customHeight="1">
      <c r="A420" s="92"/>
      <c r="B420" s="93"/>
      <c r="C420" s="61"/>
      <c r="D420" s="51"/>
      <c r="E420" s="73"/>
      <c r="F420" s="94"/>
      <c r="G420" s="60"/>
      <c r="H420" s="38"/>
      <c r="I420" s="39"/>
      <c r="J420" s="40"/>
      <c r="K420" s="41"/>
      <c r="L420" s="40"/>
      <c r="M420" s="41"/>
      <c r="N420" s="35"/>
      <c r="O420" s="43"/>
    </row>
    <row r="421" ht="14.25" customHeight="1">
      <c r="A421" s="92"/>
      <c r="B421" s="93"/>
      <c r="C421" s="61"/>
      <c r="D421" s="51"/>
      <c r="E421" s="73"/>
      <c r="F421" s="94"/>
      <c r="G421" s="60"/>
      <c r="H421" s="38"/>
      <c r="I421" s="39"/>
      <c r="J421" s="40"/>
      <c r="K421" s="41"/>
      <c r="L421" s="40"/>
      <c r="M421" s="41"/>
      <c r="N421" s="35"/>
      <c r="O421" s="43"/>
    </row>
    <row r="422" ht="14.25" customHeight="1">
      <c r="A422" s="92"/>
      <c r="B422" s="93"/>
      <c r="C422" s="61"/>
      <c r="D422" s="51"/>
      <c r="E422" s="73"/>
      <c r="F422" s="94"/>
      <c r="G422" s="60"/>
      <c r="H422" s="38"/>
      <c r="I422" s="39"/>
      <c r="J422" s="40"/>
      <c r="K422" s="41"/>
      <c r="L422" s="40"/>
      <c r="M422" s="41"/>
      <c r="N422" s="35"/>
      <c r="O422" s="43"/>
    </row>
    <row r="423" ht="14.25" customHeight="1">
      <c r="A423" s="92"/>
      <c r="B423" s="93"/>
      <c r="C423" s="61"/>
      <c r="D423" s="51"/>
      <c r="E423" s="73"/>
      <c r="F423" s="94"/>
      <c r="G423" s="60"/>
      <c r="H423" s="38"/>
      <c r="I423" s="39"/>
      <c r="J423" s="40"/>
      <c r="K423" s="41"/>
      <c r="L423" s="40"/>
      <c r="M423" s="41"/>
      <c r="N423" s="35"/>
      <c r="O423" s="43"/>
    </row>
    <row r="424" ht="14.25" customHeight="1">
      <c r="A424" s="92"/>
      <c r="B424" s="93"/>
      <c r="C424" s="61"/>
      <c r="D424" s="51"/>
      <c r="E424" s="73"/>
      <c r="F424" s="94"/>
      <c r="G424" s="60"/>
      <c r="H424" s="38"/>
      <c r="I424" s="39"/>
      <c r="J424" s="40"/>
      <c r="K424" s="41"/>
      <c r="L424" s="40"/>
      <c r="M424" s="41"/>
      <c r="N424" s="35"/>
      <c r="O424" s="43"/>
    </row>
    <row r="425" ht="14.25" customHeight="1">
      <c r="A425" s="92"/>
      <c r="B425" s="93"/>
      <c r="C425" s="61"/>
      <c r="D425" s="51"/>
      <c r="E425" s="73"/>
      <c r="F425" s="94"/>
      <c r="G425" s="60"/>
      <c r="H425" s="38"/>
      <c r="I425" s="39"/>
      <c r="J425" s="40"/>
      <c r="K425" s="41"/>
      <c r="L425" s="40"/>
      <c r="M425" s="41"/>
      <c r="N425" s="35"/>
      <c r="O425" s="43"/>
    </row>
    <row r="426" ht="14.25" customHeight="1">
      <c r="A426" s="92"/>
      <c r="B426" s="93"/>
      <c r="C426" s="61"/>
      <c r="D426" s="51"/>
      <c r="E426" s="73"/>
      <c r="F426" s="94"/>
      <c r="G426" s="60"/>
      <c r="H426" s="38"/>
      <c r="I426" s="39"/>
      <c r="J426" s="40"/>
      <c r="K426" s="41"/>
      <c r="L426" s="40"/>
      <c r="M426" s="41"/>
      <c r="N426" s="35"/>
      <c r="O426" s="43"/>
    </row>
    <row r="427" ht="14.25" customHeight="1">
      <c r="A427" s="92"/>
      <c r="B427" s="93"/>
      <c r="C427" s="61"/>
      <c r="D427" s="51"/>
      <c r="E427" s="73"/>
      <c r="F427" s="94"/>
      <c r="G427" s="60"/>
      <c r="H427" s="38"/>
      <c r="I427" s="39"/>
      <c r="J427" s="40"/>
      <c r="K427" s="41"/>
      <c r="L427" s="40"/>
      <c r="M427" s="41"/>
      <c r="N427" s="35"/>
      <c r="O427" s="43"/>
    </row>
    <row r="428" ht="14.25" customHeight="1">
      <c r="A428" s="92"/>
      <c r="B428" s="93"/>
      <c r="C428" s="61"/>
      <c r="D428" s="51"/>
      <c r="E428" s="73"/>
      <c r="F428" s="94"/>
      <c r="G428" s="60"/>
      <c r="H428" s="38"/>
      <c r="I428" s="39"/>
      <c r="J428" s="40"/>
      <c r="K428" s="41"/>
      <c r="L428" s="40"/>
      <c r="M428" s="41"/>
      <c r="N428" s="35"/>
      <c r="O428" s="43"/>
    </row>
    <row r="429" ht="14.25" customHeight="1">
      <c r="A429" s="92"/>
      <c r="B429" s="93"/>
      <c r="C429" s="61"/>
      <c r="D429" s="51"/>
      <c r="E429" s="73"/>
      <c r="F429" s="94"/>
      <c r="G429" s="60"/>
      <c r="H429" s="38"/>
      <c r="I429" s="39"/>
      <c r="J429" s="40"/>
      <c r="K429" s="41"/>
      <c r="L429" s="40"/>
      <c r="M429" s="41"/>
      <c r="N429" s="35"/>
      <c r="O429" s="43"/>
    </row>
    <row r="430" ht="14.25" customHeight="1">
      <c r="A430" s="92"/>
      <c r="B430" s="93"/>
      <c r="C430" s="61"/>
      <c r="D430" s="51"/>
      <c r="E430" s="73"/>
      <c r="F430" s="94"/>
      <c r="G430" s="60"/>
      <c r="H430" s="38"/>
      <c r="I430" s="39"/>
      <c r="J430" s="40"/>
      <c r="K430" s="41"/>
      <c r="L430" s="40"/>
      <c r="M430" s="41"/>
      <c r="N430" s="35"/>
      <c r="O430" s="43"/>
    </row>
    <row r="431" ht="14.25" customHeight="1">
      <c r="A431" s="92"/>
      <c r="B431" s="93"/>
      <c r="C431" s="61"/>
      <c r="D431" s="51"/>
      <c r="E431" s="73"/>
      <c r="F431" s="94"/>
      <c r="G431" s="60"/>
      <c r="H431" s="38"/>
      <c r="I431" s="39"/>
      <c r="J431" s="40"/>
      <c r="K431" s="41"/>
      <c r="L431" s="40"/>
      <c r="M431" s="41"/>
      <c r="N431" s="35"/>
      <c r="O431" s="43"/>
    </row>
    <row r="432" ht="14.25" customHeight="1">
      <c r="A432" s="92"/>
      <c r="B432" s="93"/>
      <c r="C432" s="61"/>
      <c r="D432" s="51"/>
      <c r="E432" s="73"/>
      <c r="F432" s="94"/>
      <c r="G432" s="60"/>
      <c r="H432" s="38"/>
      <c r="I432" s="39"/>
      <c r="J432" s="40"/>
      <c r="K432" s="41"/>
      <c r="L432" s="40"/>
      <c r="M432" s="41"/>
      <c r="N432" s="35"/>
      <c r="O432" s="43"/>
    </row>
    <row r="433" ht="14.25" customHeight="1">
      <c r="A433" s="92"/>
      <c r="B433" s="93"/>
      <c r="C433" s="61"/>
      <c r="D433" s="51"/>
      <c r="E433" s="73"/>
      <c r="F433" s="94"/>
      <c r="G433" s="60"/>
      <c r="H433" s="38"/>
      <c r="I433" s="39"/>
      <c r="J433" s="40"/>
      <c r="K433" s="41"/>
      <c r="L433" s="40"/>
      <c r="M433" s="41"/>
      <c r="N433" s="35"/>
      <c r="O433" s="43"/>
    </row>
    <row r="434" ht="14.25" customHeight="1">
      <c r="A434" s="92"/>
      <c r="B434" s="93"/>
      <c r="C434" s="61"/>
      <c r="D434" s="51"/>
      <c r="E434" s="73"/>
      <c r="F434" s="94"/>
      <c r="G434" s="60"/>
      <c r="H434" s="38"/>
      <c r="I434" s="39"/>
      <c r="J434" s="40"/>
      <c r="K434" s="41"/>
      <c r="L434" s="40"/>
      <c r="M434" s="41"/>
      <c r="N434" s="35"/>
      <c r="O434" s="43"/>
    </row>
    <row r="435" ht="14.25" customHeight="1">
      <c r="A435" s="92"/>
      <c r="B435" s="93"/>
      <c r="C435" s="61"/>
      <c r="D435" s="51"/>
      <c r="E435" s="73"/>
      <c r="F435" s="94"/>
      <c r="G435" s="60"/>
      <c r="H435" s="38"/>
      <c r="I435" s="39"/>
      <c r="J435" s="40"/>
      <c r="K435" s="41"/>
      <c r="L435" s="40"/>
      <c r="M435" s="41"/>
      <c r="N435" s="35"/>
      <c r="O435" s="43"/>
    </row>
    <row r="436" ht="14.25" customHeight="1">
      <c r="A436" s="92"/>
      <c r="B436" s="93"/>
      <c r="C436" s="61"/>
      <c r="D436" s="51"/>
      <c r="E436" s="73"/>
      <c r="F436" s="94"/>
      <c r="G436" s="60"/>
      <c r="H436" s="38"/>
      <c r="I436" s="39"/>
      <c r="J436" s="40"/>
      <c r="K436" s="41"/>
      <c r="L436" s="40"/>
      <c r="M436" s="41"/>
      <c r="N436" s="35"/>
      <c r="O436" s="43"/>
    </row>
    <row r="437" ht="14.25" customHeight="1">
      <c r="A437" s="92"/>
      <c r="B437" s="93"/>
      <c r="C437" s="61"/>
      <c r="D437" s="51"/>
      <c r="E437" s="73"/>
      <c r="F437" s="94"/>
      <c r="G437" s="60"/>
      <c r="H437" s="38"/>
      <c r="I437" s="39"/>
      <c r="J437" s="40"/>
      <c r="K437" s="41"/>
      <c r="L437" s="40"/>
      <c r="M437" s="41"/>
      <c r="N437" s="35"/>
      <c r="O437" s="43"/>
    </row>
    <row r="438" ht="14.25" customHeight="1">
      <c r="A438" s="92"/>
      <c r="B438" s="93"/>
      <c r="C438" s="61"/>
      <c r="D438" s="51"/>
      <c r="E438" s="73"/>
      <c r="F438" s="94"/>
      <c r="G438" s="60"/>
      <c r="H438" s="38"/>
      <c r="I438" s="39"/>
      <c r="J438" s="40"/>
      <c r="K438" s="41"/>
      <c r="L438" s="40"/>
      <c r="M438" s="41"/>
      <c r="N438" s="35"/>
      <c r="O438" s="43"/>
    </row>
    <row r="439" ht="14.25" customHeight="1">
      <c r="A439" s="92"/>
      <c r="B439" s="93"/>
      <c r="C439" s="61"/>
      <c r="D439" s="51"/>
      <c r="E439" s="73"/>
      <c r="F439" s="94"/>
      <c r="G439" s="60"/>
      <c r="H439" s="38"/>
      <c r="I439" s="39"/>
      <c r="J439" s="40"/>
      <c r="K439" s="41"/>
      <c r="L439" s="40"/>
      <c r="M439" s="41"/>
      <c r="N439" s="35"/>
      <c r="O439" s="43"/>
    </row>
    <row r="440" ht="14.25" customHeight="1">
      <c r="A440" s="92"/>
      <c r="B440" s="93"/>
      <c r="C440" s="61"/>
      <c r="D440" s="51"/>
      <c r="E440" s="73"/>
      <c r="F440" s="94"/>
      <c r="G440" s="60"/>
      <c r="H440" s="38"/>
      <c r="I440" s="39"/>
      <c r="J440" s="40"/>
      <c r="K440" s="41"/>
      <c r="L440" s="40"/>
      <c r="M440" s="41"/>
      <c r="N440" s="35"/>
      <c r="O440" s="43"/>
    </row>
    <row r="441" ht="14.25" customHeight="1">
      <c r="A441" s="92"/>
      <c r="B441" s="93"/>
      <c r="C441" s="61"/>
      <c r="D441" s="51"/>
      <c r="E441" s="73"/>
      <c r="F441" s="94"/>
      <c r="G441" s="60"/>
      <c r="H441" s="38"/>
      <c r="I441" s="39"/>
      <c r="J441" s="40"/>
      <c r="K441" s="41"/>
      <c r="L441" s="40"/>
      <c r="M441" s="41"/>
      <c r="N441" s="35"/>
      <c r="O441" s="43"/>
    </row>
    <row r="442" ht="14.25" customHeight="1">
      <c r="A442" s="92"/>
      <c r="B442" s="93"/>
      <c r="C442" s="61"/>
      <c r="D442" s="51"/>
      <c r="E442" s="73"/>
      <c r="F442" s="94"/>
      <c r="G442" s="60"/>
      <c r="H442" s="38"/>
      <c r="I442" s="39"/>
      <c r="J442" s="40"/>
      <c r="K442" s="41"/>
      <c r="L442" s="40"/>
      <c r="M442" s="41"/>
      <c r="N442" s="35"/>
      <c r="O442" s="43"/>
    </row>
    <row r="443" ht="14.25" customHeight="1">
      <c r="A443" s="92"/>
      <c r="B443" s="93"/>
      <c r="C443" s="61"/>
      <c r="D443" s="51"/>
      <c r="E443" s="73"/>
      <c r="F443" s="94"/>
      <c r="G443" s="60"/>
      <c r="H443" s="38"/>
      <c r="I443" s="39"/>
      <c r="J443" s="40"/>
      <c r="K443" s="41"/>
      <c r="L443" s="40"/>
      <c r="M443" s="41"/>
      <c r="N443" s="35"/>
      <c r="O443" s="43"/>
    </row>
    <row r="444" ht="14.25" customHeight="1">
      <c r="A444" s="92"/>
      <c r="B444" s="93"/>
      <c r="C444" s="61"/>
      <c r="D444" s="51"/>
      <c r="E444" s="73"/>
      <c r="F444" s="94"/>
      <c r="G444" s="60"/>
      <c r="H444" s="38"/>
      <c r="I444" s="39"/>
      <c r="J444" s="40"/>
      <c r="K444" s="41"/>
      <c r="L444" s="40"/>
      <c r="M444" s="41"/>
      <c r="N444" s="35"/>
      <c r="O444" s="43"/>
    </row>
    <row r="445" ht="14.25" customHeight="1">
      <c r="A445" s="92"/>
      <c r="B445" s="93"/>
      <c r="C445" s="61"/>
      <c r="D445" s="51"/>
      <c r="E445" s="73"/>
      <c r="F445" s="94"/>
      <c r="G445" s="60"/>
      <c r="H445" s="38"/>
      <c r="I445" s="39"/>
      <c r="J445" s="40"/>
      <c r="K445" s="41"/>
      <c r="L445" s="40"/>
      <c r="M445" s="41"/>
      <c r="N445" s="35"/>
      <c r="O445" s="43"/>
    </row>
    <row r="446" ht="14.25" customHeight="1">
      <c r="A446" s="92"/>
      <c r="B446" s="93"/>
      <c r="C446" s="61"/>
      <c r="D446" s="51"/>
      <c r="E446" s="73"/>
      <c r="F446" s="94"/>
      <c r="G446" s="60"/>
      <c r="H446" s="38"/>
      <c r="I446" s="39"/>
      <c r="J446" s="40"/>
      <c r="K446" s="41"/>
      <c r="L446" s="40"/>
      <c r="M446" s="41"/>
      <c r="N446" s="35"/>
      <c r="O446" s="43"/>
    </row>
    <row r="447" ht="14.25" customHeight="1">
      <c r="A447" s="92"/>
      <c r="B447" s="93"/>
      <c r="C447" s="61"/>
      <c r="D447" s="51"/>
      <c r="E447" s="73"/>
      <c r="F447" s="94"/>
      <c r="G447" s="60"/>
      <c r="H447" s="38"/>
      <c r="I447" s="39"/>
      <c r="J447" s="40"/>
      <c r="K447" s="41"/>
      <c r="L447" s="40"/>
      <c r="M447" s="41"/>
      <c r="N447" s="35"/>
      <c r="O447" s="43"/>
    </row>
    <row r="448" ht="14.25" customHeight="1">
      <c r="A448" s="92"/>
      <c r="B448" s="93"/>
      <c r="C448" s="61"/>
      <c r="D448" s="51"/>
      <c r="E448" s="73"/>
      <c r="F448" s="94"/>
      <c r="G448" s="60"/>
      <c r="H448" s="38"/>
      <c r="I448" s="39"/>
      <c r="J448" s="40"/>
      <c r="K448" s="41"/>
      <c r="L448" s="40"/>
      <c r="M448" s="41"/>
      <c r="N448" s="35"/>
      <c r="O448" s="43"/>
    </row>
    <row r="449" ht="14.25" customHeight="1">
      <c r="A449" s="92"/>
      <c r="B449" s="93"/>
      <c r="C449" s="61"/>
      <c r="D449" s="51"/>
      <c r="E449" s="73"/>
      <c r="F449" s="94"/>
      <c r="G449" s="60"/>
      <c r="H449" s="38"/>
      <c r="I449" s="39"/>
      <c r="J449" s="40"/>
      <c r="K449" s="41"/>
      <c r="L449" s="40"/>
      <c r="M449" s="41"/>
      <c r="N449" s="35"/>
      <c r="O449" s="43"/>
    </row>
    <row r="450" ht="14.25" customHeight="1">
      <c r="A450" s="92"/>
      <c r="B450" s="93"/>
      <c r="C450" s="61"/>
      <c r="D450" s="51"/>
      <c r="E450" s="73"/>
      <c r="F450" s="94"/>
      <c r="G450" s="60"/>
      <c r="H450" s="38"/>
      <c r="I450" s="39"/>
      <c r="J450" s="40"/>
      <c r="K450" s="41"/>
      <c r="L450" s="40"/>
      <c r="M450" s="41"/>
      <c r="N450" s="35"/>
      <c r="O450" s="43"/>
    </row>
    <row r="451" ht="14.25" customHeight="1">
      <c r="A451" s="92"/>
      <c r="B451" s="93"/>
      <c r="C451" s="61"/>
      <c r="D451" s="51"/>
      <c r="E451" s="73"/>
      <c r="F451" s="94"/>
      <c r="G451" s="60"/>
      <c r="H451" s="38"/>
      <c r="I451" s="39"/>
      <c r="J451" s="40"/>
      <c r="K451" s="41"/>
      <c r="L451" s="40"/>
      <c r="M451" s="41"/>
      <c r="N451" s="35"/>
      <c r="O451" s="43"/>
    </row>
    <row r="452" ht="14.25" customHeight="1">
      <c r="A452" s="92"/>
      <c r="B452" s="93"/>
      <c r="C452" s="61"/>
      <c r="D452" s="51"/>
      <c r="E452" s="73"/>
      <c r="F452" s="94"/>
      <c r="G452" s="60"/>
      <c r="H452" s="38"/>
      <c r="I452" s="39"/>
      <c r="J452" s="40"/>
      <c r="K452" s="41"/>
      <c r="L452" s="40"/>
      <c r="M452" s="41"/>
      <c r="N452" s="35"/>
      <c r="O452" s="43"/>
    </row>
    <row r="453" ht="14.25" customHeight="1">
      <c r="A453" s="92"/>
      <c r="B453" s="93"/>
      <c r="C453" s="61"/>
      <c r="D453" s="51"/>
      <c r="E453" s="73"/>
      <c r="F453" s="94"/>
      <c r="G453" s="60"/>
      <c r="H453" s="38"/>
      <c r="I453" s="39"/>
      <c r="J453" s="40"/>
      <c r="K453" s="41"/>
      <c r="L453" s="40"/>
      <c r="M453" s="41"/>
      <c r="N453" s="35"/>
      <c r="O453" s="43"/>
    </row>
    <row r="454" ht="14.25" customHeight="1">
      <c r="A454" s="92"/>
      <c r="B454" s="93"/>
      <c r="C454" s="61"/>
      <c r="D454" s="51"/>
      <c r="E454" s="73"/>
      <c r="F454" s="94"/>
      <c r="G454" s="60"/>
      <c r="H454" s="38"/>
      <c r="I454" s="39"/>
      <c r="J454" s="40"/>
      <c r="K454" s="41"/>
      <c r="L454" s="40"/>
      <c r="M454" s="41"/>
      <c r="N454" s="35"/>
      <c r="O454" s="43"/>
    </row>
    <row r="455" ht="14.25" customHeight="1">
      <c r="A455" s="92"/>
      <c r="B455" s="93"/>
      <c r="C455" s="61"/>
      <c r="D455" s="51"/>
      <c r="E455" s="73"/>
      <c r="F455" s="94"/>
      <c r="G455" s="60"/>
      <c r="H455" s="38"/>
      <c r="I455" s="39"/>
      <c r="J455" s="40"/>
      <c r="K455" s="41"/>
      <c r="L455" s="40"/>
      <c r="M455" s="41"/>
      <c r="N455" s="35"/>
      <c r="O455" s="43"/>
    </row>
    <row r="456" ht="14.25" customHeight="1">
      <c r="A456" s="92"/>
      <c r="B456" s="93"/>
      <c r="C456" s="61"/>
      <c r="D456" s="51"/>
      <c r="E456" s="73"/>
      <c r="F456" s="94"/>
      <c r="G456" s="60"/>
      <c r="H456" s="38"/>
      <c r="I456" s="39"/>
      <c r="J456" s="40"/>
      <c r="K456" s="41"/>
      <c r="L456" s="40"/>
      <c r="M456" s="41"/>
      <c r="N456" s="35"/>
      <c r="O456" s="43"/>
    </row>
    <row r="457" ht="14.25" customHeight="1">
      <c r="A457" s="92"/>
      <c r="B457" s="93"/>
      <c r="C457" s="61"/>
      <c r="D457" s="51"/>
      <c r="E457" s="73"/>
      <c r="F457" s="94"/>
      <c r="G457" s="60"/>
      <c r="H457" s="38"/>
      <c r="I457" s="39"/>
      <c r="J457" s="40"/>
      <c r="K457" s="41"/>
      <c r="L457" s="40"/>
      <c r="M457" s="41"/>
      <c r="N457" s="35"/>
      <c r="O457" s="43"/>
    </row>
    <row r="458" ht="14.25" customHeight="1">
      <c r="A458" s="92"/>
      <c r="B458" s="93"/>
      <c r="C458" s="61"/>
      <c r="D458" s="51"/>
      <c r="E458" s="73"/>
      <c r="F458" s="94"/>
      <c r="G458" s="60"/>
      <c r="H458" s="38"/>
      <c r="I458" s="39"/>
      <c r="J458" s="40"/>
      <c r="K458" s="41"/>
      <c r="L458" s="40"/>
      <c r="M458" s="41"/>
      <c r="N458" s="35"/>
      <c r="O458" s="43"/>
    </row>
    <row r="459" ht="14.25" customHeight="1">
      <c r="A459" s="92"/>
      <c r="B459" s="93"/>
      <c r="C459" s="61"/>
      <c r="D459" s="51"/>
      <c r="E459" s="73"/>
      <c r="F459" s="94"/>
      <c r="G459" s="60"/>
      <c r="H459" s="38"/>
      <c r="I459" s="39"/>
      <c r="J459" s="40"/>
      <c r="K459" s="41"/>
      <c r="L459" s="40"/>
      <c r="M459" s="41"/>
      <c r="N459" s="35"/>
      <c r="O459" s="43"/>
    </row>
    <row r="460" ht="14.25" customHeight="1">
      <c r="A460" s="92"/>
      <c r="B460" s="93"/>
      <c r="C460" s="61"/>
      <c r="D460" s="51"/>
      <c r="E460" s="73"/>
      <c r="F460" s="94"/>
      <c r="G460" s="60"/>
      <c r="H460" s="38"/>
      <c r="I460" s="39"/>
      <c r="J460" s="40"/>
      <c r="K460" s="41"/>
      <c r="L460" s="40"/>
      <c r="M460" s="41"/>
      <c r="N460" s="35"/>
      <c r="O460" s="43"/>
    </row>
    <row r="461" ht="14.25" customHeight="1">
      <c r="A461" s="92"/>
      <c r="B461" s="93"/>
      <c r="C461" s="61"/>
      <c r="D461" s="51"/>
      <c r="E461" s="73"/>
      <c r="F461" s="94"/>
      <c r="G461" s="60"/>
      <c r="H461" s="38"/>
      <c r="I461" s="39"/>
      <c r="J461" s="40"/>
      <c r="K461" s="41"/>
      <c r="L461" s="40"/>
      <c r="M461" s="41"/>
      <c r="N461" s="35"/>
      <c r="O461" s="43"/>
    </row>
    <row r="462" ht="14.25" customHeight="1">
      <c r="A462" s="92"/>
      <c r="B462" s="93"/>
      <c r="C462" s="61"/>
      <c r="D462" s="51"/>
      <c r="E462" s="73"/>
      <c r="F462" s="94"/>
      <c r="G462" s="60"/>
      <c r="H462" s="38"/>
      <c r="I462" s="39"/>
      <c r="J462" s="40"/>
      <c r="K462" s="41"/>
      <c r="L462" s="40"/>
      <c r="M462" s="41"/>
      <c r="N462" s="35"/>
      <c r="O462" s="43"/>
    </row>
    <row r="463" ht="14.25" customHeight="1">
      <c r="A463" s="92"/>
      <c r="B463" s="93"/>
      <c r="C463" s="61"/>
      <c r="D463" s="51"/>
      <c r="E463" s="73"/>
      <c r="F463" s="94"/>
      <c r="G463" s="60"/>
      <c r="H463" s="38"/>
      <c r="I463" s="39"/>
      <c r="J463" s="40"/>
      <c r="K463" s="41"/>
      <c r="L463" s="40"/>
      <c r="M463" s="41"/>
      <c r="N463" s="35"/>
      <c r="O463" s="43"/>
    </row>
    <row r="464" ht="14.25" customHeight="1">
      <c r="A464" s="92"/>
      <c r="B464" s="93"/>
      <c r="C464" s="61"/>
      <c r="D464" s="51"/>
      <c r="E464" s="73"/>
      <c r="F464" s="94"/>
      <c r="G464" s="60"/>
      <c r="H464" s="38"/>
      <c r="I464" s="39"/>
      <c r="J464" s="40"/>
      <c r="K464" s="41"/>
      <c r="L464" s="40"/>
      <c r="M464" s="41"/>
      <c r="N464" s="35"/>
      <c r="O464" s="43"/>
    </row>
    <row r="465" ht="14.25" customHeight="1">
      <c r="A465" s="92"/>
      <c r="B465" s="93"/>
      <c r="C465" s="61"/>
      <c r="D465" s="51"/>
      <c r="E465" s="73"/>
      <c r="F465" s="94"/>
      <c r="G465" s="60"/>
      <c r="H465" s="38"/>
      <c r="I465" s="39"/>
      <c r="J465" s="40"/>
      <c r="K465" s="41"/>
      <c r="L465" s="40"/>
      <c r="M465" s="41"/>
      <c r="N465" s="35"/>
      <c r="O465" s="43"/>
    </row>
    <row r="466" ht="14.25" customHeight="1">
      <c r="A466" s="92"/>
      <c r="B466" s="93"/>
      <c r="C466" s="61"/>
      <c r="D466" s="51"/>
      <c r="E466" s="73"/>
      <c r="F466" s="94"/>
      <c r="G466" s="60"/>
      <c r="H466" s="38"/>
      <c r="I466" s="39"/>
      <c r="J466" s="40"/>
      <c r="K466" s="41"/>
      <c r="L466" s="40"/>
      <c r="M466" s="41"/>
      <c r="N466" s="35"/>
      <c r="O466" s="43"/>
    </row>
    <row r="467" ht="14.25" customHeight="1">
      <c r="A467" s="92"/>
      <c r="B467" s="93"/>
      <c r="C467" s="61"/>
      <c r="D467" s="51"/>
      <c r="E467" s="73"/>
      <c r="F467" s="94"/>
      <c r="G467" s="60"/>
      <c r="H467" s="38"/>
      <c r="I467" s="39"/>
      <c r="J467" s="40"/>
      <c r="K467" s="41"/>
      <c r="L467" s="40"/>
      <c r="M467" s="41"/>
      <c r="N467" s="35"/>
      <c r="O467" s="43"/>
    </row>
    <row r="468" ht="14.25" customHeight="1">
      <c r="A468" s="92"/>
      <c r="B468" s="93"/>
      <c r="C468" s="61"/>
      <c r="D468" s="51"/>
      <c r="E468" s="73"/>
      <c r="F468" s="94"/>
      <c r="G468" s="60"/>
      <c r="H468" s="38"/>
      <c r="I468" s="39"/>
      <c r="J468" s="40"/>
      <c r="K468" s="41"/>
      <c r="L468" s="40"/>
      <c r="M468" s="41"/>
      <c r="N468" s="35"/>
      <c r="O468" s="43"/>
    </row>
    <row r="469" ht="14.25" customHeight="1">
      <c r="A469" s="92"/>
      <c r="B469" s="93"/>
      <c r="C469" s="61"/>
      <c r="D469" s="51"/>
      <c r="E469" s="73"/>
      <c r="F469" s="94"/>
      <c r="G469" s="60"/>
      <c r="H469" s="38"/>
      <c r="I469" s="39"/>
      <c r="J469" s="40"/>
      <c r="K469" s="41"/>
      <c r="L469" s="40"/>
      <c r="M469" s="41"/>
      <c r="N469" s="35"/>
      <c r="O469" s="43"/>
    </row>
    <row r="470" ht="14.25" customHeight="1">
      <c r="A470" s="92"/>
      <c r="B470" s="93"/>
      <c r="C470" s="61"/>
      <c r="D470" s="51"/>
      <c r="E470" s="73"/>
      <c r="F470" s="94"/>
      <c r="G470" s="60"/>
      <c r="H470" s="38"/>
      <c r="I470" s="39"/>
      <c r="J470" s="40"/>
      <c r="K470" s="41"/>
      <c r="L470" s="40"/>
      <c r="M470" s="41"/>
      <c r="N470" s="35"/>
      <c r="O470" s="43"/>
    </row>
    <row r="471" ht="14.25" customHeight="1">
      <c r="A471" s="92"/>
      <c r="B471" s="93"/>
      <c r="C471" s="61"/>
      <c r="D471" s="51"/>
      <c r="E471" s="73"/>
      <c r="F471" s="94"/>
      <c r="G471" s="60"/>
      <c r="H471" s="38"/>
      <c r="I471" s="39"/>
      <c r="J471" s="40"/>
      <c r="K471" s="41"/>
      <c r="L471" s="40"/>
      <c r="M471" s="41"/>
      <c r="N471" s="35"/>
      <c r="O471" s="43"/>
    </row>
    <row r="472" ht="14.25" customHeight="1">
      <c r="A472" s="92"/>
      <c r="B472" s="93"/>
      <c r="C472" s="61"/>
      <c r="D472" s="51"/>
      <c r="E472" s="73"/>
      <c r="F472" s="94"/>
      <c r="G472" s="60"/>
      <c r="H472" s="38"/>
      <c r="I472" s="39"/>
      <c r="J472" s="40"/>
      <c r="K472" s="41"/>
      <c r="L472" s="40"/>
      <c r="M472" s="41"/>
      <c r="N472" s="35"/>
      <c r="O472" s="43"/>
    </row>
    <row r="473" ht="14.25" customHeight="1">
      <c r="A473" s="92"/>
      <c r="B473" s="93"/>
      <c r="C473" s="61"/>
      <c r="D473" s="51"/>
      <c r="E473" s="73"/>
      <c r="F473" s="94"/>
      <c r="G473" s="60"/>
      <c r="H473" s="38"/>
      <c r="I473" s="39"/>
      <c r="J473" s="40"/>
      <c r="K473" s="41"/>
      <c r="L473" s="40"/>
      <c r="M473" s="41"/>
      <c r="N473" s="35"/>
      <c r="O473" s="43"/>
    </row>
    <row r="474" ht="14.25" customHeight="1">
      <c r="A474" s="92"/>
      <c r="B474" s="93"/>
      <c r="C474" s="61"/>
      <c r="D474" s="51"/>
      <c r="E474" s="73"/>
      <c r="F474" s="94"/>
      <c r="G474" s="60"/>
      <c r="H474" s="38"/>
      <c r="I474" s="39"/>
      <c r="J474" s="40"/>
      <c r="K474" s="41"/>
      <c r="L474" s="40"/>
      <c r="M474" s="41"/>
      <c r="N474" s="35"/>
      <c r="O474" s="43"/>
    </row>
    <row r="475" ht="14.25" customHeight="1">
      <c r="A475" s="92"/>
      <c r="B475" s="93"/>
      <c r="C475" s="61"/>
      <c r="D475" s="51"/>
      <c r="E475" s="73"/>
      <c r="F475" s="94"/>
      <c r="G475" s="60"/>
      <c r="H475" s="38"/>
      <c r="I475" s="39"/>
      <c r="J475" s="40"/>
      <c r="K475" s="41"/>
      <c r="L475" s="40"/>
      <c r="M475" s="41"/>
      <c r="N475" s="35"/>
      <c r="O475" s="43"/>
    </row>
    <row r="476" ht="14.25" customHeight="1">
      <c r="A476" s="92"/>
      <c r="B476" s="93"/>
      <c r="C476" s="61"/>
      <c r="D476" s="51"/>
      <c r="E476" s="73"/>
      <c r="F476" s="94"/>
      <c r="G476" s="60"/>
      <c r="H476" s="38"/>
      <c r="I476" s="39"/>
      <c r="J476" s="40"/>
      <c r="K476" s="41"/>
      <c r="L476" s="40"/>
      <c r="M476" s="41"/>
      <c r="N476" s="35"/>
      <c r="O476" s="43"/>
    </row>
    <row r="477" ht="14.25" customHeight="1">
      <c r="A477" s="92"/>
      <c r="B477" s="93"/>
      <c r="C477" s="61"/>
      <c r="D477" s="51"/>
      <c r="E477" s="73"/>
      <c r="F477" s="94"/>
      <c r="G477" s="60"/>
      <c r="H477" s="38"/>
      <c r="I477" s="39"/>
      <c r="J477" s="40"/>
      <c r="K477" s="41"/>
      <c r="L477" s="40"/>
      <c r="M477" s="41"/>
      <c r="N477" s="35"/>
      <c r="O477" s="43"/>
    </row>
    <row r="478" ht="14.25" customHeight="1">
      <c r="A478" s="92"/>
      <c r="B478" s="93"/>
      <c r="C478" s="61"/>
      <c r="D478" s="51"/>
      <c r="E478" s="73"/>
      <c r="F478" s="94"/>
      <c r="G478" s="60"/>
      <c r="H478" s="38"/>
      <c r="I478" s="39"/>
      <c r="J478" s="40"/>
      <c r="K478" s="41"/>
      <c r="L478" s="40"/>
      <c r="M478" s="41"/>
      <c r="N478" s="35"/>
      <c r="O478" s="43"/>
    </row>
    <row r="479" ht="14.25" customHeight="1">
      <c r="A479" s="92"/>
      <c r="B479" s="93"/>
      <c r="C479" s="61"/>
      <c r="D479" s="51"/>
      <c r="E479" s="73"/>
      <c r="F479" s="94"/>
      <c r="G479" s="60"/>
      <c r="H479" s="38"/>
      <c r="I479" s="39"/>
      <c r="J479" s="40"/>
      <c r="K479" s="41"/>
      <c r="L479" s="40"/>
      <c r="M479" s="41"/>
      <c r="N479" s="35"/>
      <c r="O479" s="43"/>
    </row>
    <row r="480" ht="14.25" customHeight="1">
      <c r="A480" s="92"/>
      <c r="B480" s="93"/>
      <c r="C480" s="61"/>
      <c r="D480" s="51"/>
      <c r="E480" s="73"/>
      <c r="F480" s="94"/>
      <c r="G480" s="60"/>
      <c r="H480" s="38"/>
      <c r="I480" s="39"/>
      <c r="J480" s="40"/>
      <c r="K480" s="41"/>
      <c r="L480" s="40"/>
      <c r="M480" s="41"/>
      <c r="N480" s="35"/>
      <c r="O480" s="43"/>
    </row>
    <row r="481" ht="14.25" customHeight="1">
      <c r="A481" s="92"/>
      <c r="B481" s="93"/>
      <c r="C481" s="61"/>
      <c r="D481" s="51"/>
      <c r="E481" s="73"/>
      <c r="F481" s="94"/>
      <c r="G481" s="60"/>
      <c r="H481" s="38"/>
      <c r="I481" s="39"/>
      <c r="J481" s="40"/>
      <c r="K481" s="41"/>
      <c r="L481" s="40"/>
      <c r="M481" s="41"/>
      <c r="N481" s="35"/>
      <c r="O481" s="43"/>
    </row>
    <row r="482" ht="14.25" customHeight="1">
      <c r="A482" s="92"/>
      <c r="B482" s="93"/>
      <c r="C482" s="61"/>
      <c r="D482" s="51"/>
      <c r="E482" s="73"/>
      <c r="F482" s="94"/>
      <c r="G482" s="60"/>
      <c r="H482" s="38"/>
      <c r="I482" s="39"/>
      <c r="J482" s="40"/>
      <c r="K482" s="41"/>
      <c r="L482" s="40"/>
      <c r="M482" s="41"/>
      <c r="N482" s="35"/>
      <c r="O482" s="43"/>
    </row>
    <row r="483" ht="14.25" customHeight="1">
      <c r="A483" s="92"/>
      <c r="B483" s="93"/>
      <c r="C483" s="61"/>
      <c r="D483" s="51"/>
      <c r="E483" s="73"/>
      <c r="F483" s="94"/>
      <c r="G483" s="60"/>
      <c r="H483" s="38"/>
      <c r="I483" s="39"/>
      <c r="J483" s="40"/>
      <c r="K483" s="41"/>
      <c r="L483" s="40"/>
      <c r="M483" s="41"/>
      <c r="N483" s="35"/>
      <c r="O483" s="43"/>
    </row>
    <row r="484" ht="14.25" customHeight="1">
      <c r="A484" s="92"/>
      <c r="B484" s="93"/>
      <c r="C484" s="61"/>
      <c r="D484" s="51"/>
      <c r="E484" s="73"/>
      <c r="F484" s="94"/>
      <c r="G484" s="60"/>
      <c r="H484" s="38"/>
      <c r="I484" s="39"/>
      <c r="J484" s="40"/>
      <c r="K484" s="41"/>
      <c r="L484" s="40"/>
      <c r="M484" s="41"/>
      <c r="N484" s="35"/>
      <c r="O484" s="43"/>
    </row>
    <row r="485" ht="14.25" customHeight="1">
      <c r="A485" s="92"/>
      <c r="B485" s="93"/>
      <c r="C485" s="61"/>
      <c r="D485" s="51"/>
      <c r="E485" s="73"/>
      <c r="F485" s="94"/>
      <c r="G485" s="60"/>
      <c r="H485" s="38"/>
      <c r="I485" s="39"/>
      <c r="J485" s="40"/>
      <c r="K485" s="41"/>
      <c r="L485" s="40"/>
      <c r="M485" s="41"/>
      <c r="N485" s="35"/>
      <c r="O485" s="43"/>
    </row>
    <row r="486" ht="14.25" customHeight="1">
      <c r="A486" s="92"/>
      <c r="B486" s="93"/>
      <c r="C486" s="61"/>
      <c r="D486" s="51"/>
      <c r="E486" s="73"/>
      <c r="F486" s="94"/>
      <c r="G486" s="60"/>
      <c r="H486" s="38"/>
      <c r="I486" s="39"/>
      <c r="J486" s="40"/>
      <c r="K486" s="41"/>
      <c r="L486" s="40"/>
      <c r="M486" s="41"/>
      <c r="N486" s="35"/>
      <c r="O486" s="43"/>
    </row>
    <row r="487" ht="14.25" customHeight="1">
      <c r="A487" s="92"/>
      <c r="B487" s="93"/>
      <c r="C487" s="61"/>
      <c r="D487" s="51"/>
      <c r="E487" s="73"/>
      <c r="F487" s="94"/>
      <c r="G487" s="60"/>
      <c r="H487" s="38"/>
      <c r="I487" s="39"/>
      <c r="J487" s="40"/>
      <c r="K487" s="41"/>
      <c r="L487" s="40"/>
      <c r="M487" s="41"/>
      <c r="N487" s="35"/>
      <c r="O487" s="43"/>
    </row>
    <row r="488" ht="14.25" customHeight="1">
      <c r="A488" s="92"/>
      <c r="B488" s="93"/>
      <c r="C488" s="61"/>
      <c r="D488" s="51"/>
      <c r="E488" s="73"/>
      <c r="F488" s="94"/>
      <c r="G488" s="60"/>
      <c r="H488" s="38"/>
      <c r="I488" s="39"/>
      <c r="J488" s="40"/>
      <c r="K488" s="41"/>
      <c r="L488" s="40"/>
      <c r="M488" s="41"/>
      <c r="N488" s="35"/>
      <c r="O488" s="43"/>
    </row>
    <row r="489" ht="14.25" customHeight="1">
      <c r="A489" s="92"/>
      <c r="B489" s="93"/>
      <c r="C489" s="61"/>
      <c r="D489" s="51"/>
      <c r="E489" s="73"/>
      <c r="F489" s="94"/>
      <c r="G489" s="60"/>
      <c r="H489" s="38"/>
      <c r="I489" s="39"/>
      <c r="J489" s="40"/>
      <c r="K489" s="41"/>
      <c r="L489" s="40"/>
      <c r="M489" s="41"/>
      <c r="N489" s="35"/>
      <c r="O489" s="43"/>
    </row>
    <row r="490" ht="14.25" customHeight="1">
      <c r="A490" s="92"/>
      <c r="B490" s="93"/>
      <c r="C490" s="61"/>
      <c r="D490" s="51"/>
      <c r="E490" s="73"/>
      <c r="F490" s="94"/>
      <c r="G490" s="60"/>
      <c r="H490" s="38"/>
      <c r="I490" s="39"/>
      <c r="J490" s="40"/>
      <c r="K490" s="41"/>
      <c r="L490" s="40"/>
      <c r="M490" s="41"/>
      <c r="N490" s="35"/>
      <c r="O490" s="43"/>
    </row>
    <row r="491" ht="14.25" customHeight="1">
      <c r="A491" s="92"/>
      <c r="B491" s="93"/>
      <c r="C491" s="61"/>
      <c r="D491" s="51"/>
      <c r="E491" s="73"/>
      <c r="F491" s="94"/>
      <c r="G491" s="60"/>
      <c r="H491" s="38"/>
      <c r="I491" s="39"/>
      <c r="J491" s="40"/>
      <c r="K491" s="41"/>
      <c r="L491" s="40"/>
      <c r="M491" s="41"/>
      <c r="N491" s="35"/>
      <c r="O491" s="43"/>
    </row>
    <row r="492" ht="14.25" customHeight="1">
      <c r="A492" s="92"/>
      <c r="B492" s="93"/>
      <c r="C492" s="61"/>
      <c r="D492" s="51"/>
      <c r="E492" s="73"/>
      <c r="F492" s="94"/>
      <c r="G492" s="60"/>
      <c r="H492" s="38"/>
      <c r="I492" s="39"/>
      <c r="J492" s="40"/>
      <c r="K492" s="41"/>
      <c r="L492" s="40"/>
      <c r="M492" s="41"/>
      <c r="N492" s="35"/>
      <c r="O492" s="43"/>
    </row>
    <row r="493" ht="14.25" customHeight="1">
      <c r="A493" s="92"/>
      <c r="B493" s="93"/>
      <c r="C493" s="61"/>
      <c r="D493" s="51"/>
      <c r="E493" s="73"/>
      <c r="F493" s="94"/>
      <c r="G493" s="60"/>
      <c r="H493" s="38"/>
      <c r="I493" s="39"/>
      <c r="J493" s="40"/>
      <c r="K493" s="41"/>
      <c r="L493" s="40"/>
      <c r="M493" s="41"/>
      <c r="N493" s="35"/>
      <c r="O493" s="43"/>
    </row>
    <row r="494" ht="14.25" customHeight="1">
      <c r="A494" s="92"/>
      <c r="B494" s="93"/>
      <c r="C494" s="61"/>
      <c r="D494" s="51"/>
      <c r="E494" s="73"/>
      <c r="F494" s="94"/>
      <c r="G494" s="60"/>
      <c r="H494" s="38"/>
      <c r="I494" s="39"/>
      <c r="J494" s="40"/>
      <c r="K494" s="41"/>
      <c r="L494" s="40"/>
      <c r="M494" s="41"/>
      <c r="N494" s="35"/>
      <c r="O494" s="43"/>
    </row>
    <row r="495" ht="14.25" customHeight="1">
      <c r="A495" s="92"/>
      <c r="B495" s="93"/>
      <c r="C495" s="61"/>
      <c r="D495" s="51"/>
      <c r="E495" s="73"/>
      <c r="F495" s="94"/>
      <c r="G495" s="60"/>
      <c r="H495" s="38"/>
      <c r="I495" s="39"/>
      <c r="J495" s="40"/>
      <c r="K495" s="41"/>
      <c r="L495" s="40"/>
      <c r="M495" s="41"/>
      <c r="N495" s="35"/>
      <c r="O495" s="43"/>
    </row>
    <row r="496" ht="14.25" customHeight="1">
      <c r="A496" s="92"/>
      <c r="B496" s="93"/>
      <c r="C496" s="61"/>
      <c r="D496" s="51"/>
      <c r="E496" s="73"/>
      <c r="F496" s="94"/>
      <c r="G496" s="60"/>
      <c r="H496" s="38"/>
      <c r="I496" s="39"/>
      <c r="J496" s="40"/>
      <c r="K496" s="41"/>
      <c r="L496" s="40"/>
      <c r="M496" s="41"/>
      <c r="N496" s="35"/>
      <c r="O496" s="43"/>
    </row>
    <row r="497" ht="14.25" customHeight="1">
      <c r="A497" s="92"/>
      <c r="B497" s="93"/>
      <c r="C497" s="61"/>
      <c r="D497" s="51"/>
      <c r="E497" s="73"/>
      <c r="F497" s="94"/>
      <c r="G497" s="60"/>
      <c r="H497" s="38"/>
      <c r="I497" s="39"/>
      <c r="J497" s="40"/>
      <c r="K497" s="41"/>
      <c r="L497" s="40"/>
      <c r="M497" s="41"/>
      <c r="N497" s="35"/>
      <c r="O497" s="43"/>
    </row>
    <row r="498" ht="14.25" customHeight="1">
      <c r="A498" s="92"/>
      <c r="B498" s="93"/>
      <c r="C498" s="61"/>
      <c r="D498" s="51"/>
      <c r="E498" s="73"/>
      <c r="F498" s="94"/>
      <c r="G498" s="60"/>
      <c r="H498" s="38"/>
      <c r="I498" s="39"/>
      <c r="J498" s="40"/>
      <c r="K498" s="41"/>
      <c r="L498" s="40"/>
      <c r="M498" s="41"/>
      <c r="N498" s="35"/>
      <c r="O498" s="43"/>
    </row>
    <row r="499" ht="14.25" customHeight="1">
      <c r="A499" s="92"/>
      <c r="B499" s="93"/>
      <c r="C499" s="61"/>
      <c r="D499" s="51"/>
      <c r="E499" s="73"/>
      <c r="F499" s="94"/>
      <c r="G499" s="60"/>
      <c r="H499" s="38"/>
      <c r="I499" s="39"/>
      <c r="J499" s="40"/>
      <c r="K499" s="41"/>
      <c r="L499" s="40"/>
      <c r="M499" s="41"/>
      <c r="N499" s="35"/>
      <c r="O499" s="43"/>
    </row>
    <row r="500" ht="14.25" customHeight="1">
      <c r="A500" s="92"/>
      <c r="B500" s="93"/>
      <c r="C500" s="61"/>
      <c r="D500" s="51"/>
      <c r="E500" s="73"/>
      <c r="F500" s="94"/>
      <c r="G500" s="60"/>
      <c r="H500" s="38"/>
      <c r="I500" s="39"/>
      <c r="J500" s="40"/>
      <c r="K500" s="41"/>
      <c r="L500" s="40"/>
      <c r="M500" s="41"/>
      <c r="N500" s="35"/>
      <c r="O500" s="43"/>
    </row>
    <row r="501" ht="14.25" customHeight="1">
      <c r="A501" s="92"/>
      <c r="B501" s="93"/>
      <c r="C501" s="61"/>
      <c r="D501" s="51"/>
      <c r="E501" s="73"/>
      <c r="F501" s="94"/>
      <c r="G501" s="60"/>
      <c r="H501" s="38"/>
      <c r="I501" s="39"/>
      <c r="J501" s="40"/>
      <c r="K501" s="41"/>
      <c r="L501" s="40"/>
      <c r="M501" s="41"/>
      <c r="N501" s="35"/>
      <c r="O501" s="43"/>
    </row>
    <row r="502" ht="14.25" customHeight="1">
      <c r="A502" s="92"/>
      <c r="B502" s="93"/>
      <c r="C502" s="61"/>
      <c r="D502" s="51"/>
      <c r="E502" s="73"/>
      <c r="F502" s="94"/>
      <c r="G502" s="60"/>
      <c r="H502" s="38"/>
      <c r="I502" s="39"/>
      <c r="J502" s="40"/>
      <c r="K502" s="41"/>
      <c r="L502" s="40"/>
      <c r="M502" s="41"/>
      <c r="N502" s="35"/>
      <c r="O502" s="43"/>
    </row>
    <row r="503" ht="14.25" customHeight="1">
      <c r="A503" s="92"/>
      <c r="B503" s="93"/>
      <c r="C503" s="61"/>
      <c r="D503" s="51"/>
      <c r="E503" s="73"/>
      <c r="F503" s="94"/>
      <c r="G503" s="60"/>
      <c r="H503" s="38"/>
      <c r="I503" s="39"/>
      <c r="J503" s="40"/>
      <c r="K503" s="41"/>
      <c r="L503" s="40"/>
      <c r="M503" s="41"/>
      <c r="N503" s="35"/>
      <c r="O503" s="43"/>
    </row>
    <row r="504" ht="14.25" customHeight="1">
      <c r="A504" s="92"/>
      <c r="B504" s="93"/>
      <c r="C504" s="61"/>
      <c r="D504" s="51"/>
      <c r="E504" s="73"/>
      <c r="F504" s="94"/>
      <c r="G504" s="60"/>
      <c r="H504" s="38"/>
      <c r="I504" s="39"/>
      <c r="J504" s="40"/>
      <c r="K504" s="41"/>
      <c r="L504" s="40"/>
      <c r="M504" s="41"/>
      <c r="N504" s="35"/>
      <c r="O504" s="43"/>
    </row>
    <row r="505" ht="14.25" customHeight="1">
      <c r="A505" s="92"/>
      <c r="B505" s="93"/>
      <c r="C505" s="61"/>
      <c r="D505" s="51"/>
      <c r="E505" s="73"/>
      <c r="F505" s="94"/>
      <c r="G505" s="60"/>
      <c r="H505" s="38"/>
      <c r="I505" s="39"/>
      <c r="J505" s="40"/>
      <c r="K505" s="41"/>
      <c r="L505" s="40"/>
      <c r="M505" s="41"/>
      <c r="N505" s="35"/>
      <c r="O505" s="43"/>
    </row>
    <row r="506" ht="14.25" customHeight="1">
      <c r="A506" s="92"/>
      <c r="B506" s="93"/>
      <c r="C506" s="61"/>
      <c r="D506" s="51"/>
      <c r="E506" s="73"/>
      <c r="F506" s="94"/>
      <c r="G506" s="60"/>
      <c r="H506" s="38"/>
      <c r="I506" s="39"/>
      <c r="J506" s="40"/>
      <c r="K506" s="41"/>
      <c r="L506" s="40"/>
      <c r="M506" s="41"/>
      <c r="N506" s="35"/>
      <c r="O506" s="43"/>
    </row>
    <row r="507" ht="14.25" customHeight="1">
      <c r="A507" s="92"/>
      <c r="B507" s="93"/>
      <c r="C507" s="61"/>
      <c r="D507" s="51"/>
      <c r="E507" s="73"/>
      <c r="F507" s="94"/>
      <c r="G507" s="60"/>
      <c r="H507" s="38"/>
      <c r="I507" s="39"/>
      <c r="J507" s="40"/>
      <c r="K507" s="41"/>
      <c r="L507" s="40"/>
      <c r="M507" s="41"/>
      <c r="N507" s="35"/>
      <c r="O507" s="43"/>
    </row>
    <row r="508" ht="14.25" customHeight="1">
      <c r="A508" s="92"/>
      <c r="B508" s="93"/>
      <c r="C508" s="61"/>
      <c r="D508" s="51"/>
      <c r="E508" s="73"/>
      <c r="F508" s="94"/>
      <c r="G508" s="60"/>
      <c r="H508" s="38"/>
      <c r="I508" s="39"/>
      <c r="J508" s="40"/>
      <c r="K508" s="41"/>
      <c r="L508" s="40"/>
      <c r="M508" s="41"/>
      <c r="N508" s="35"/>
      <c r="O508" s="43"/>
    </row>
    <row r="509" ht="14.25" customHeight="1">
      <c r="A509" s="92"/>
      <c r="B509" s="93"/>
      <c r="C509" s="61"/>
      <c r="D509" s="51"/>
      <c r="E509" s="73"/>
      <c r="F509" s="94"/>
      <c r="G509" s="60"/>
      <c r="H509" s="38"/>
      <c r="I509" s="39"/>
      <c r="J509" s="40"/>
      <c r="K509" s="41"/>
      <c r="L509" s="40"/>
      <c r="M509" s="41"/>
      <c r="N509" s="35"/>
      <c r="O509" s="43"/>
    </row>
    <row r="510" ht="14.25" customHeight="1">
      <c r="A510" s="92"/>
      <c r="B510" s="93"/>
      <c r="C510" s="61"/>
      <c r="D510" s="51"/>
      <c r="E510" s="73"/>
      <c r="F510" s="94"/>
      <c r="G510" s="60"/>
      <c r="H510" s="38"/>
      <c r="I510" s="39"/>
      <c r="J510" s="40"/>
      <c r="K510" s="41"/>
      <c r="L510" s="40"/>
      <c r="M510" s="41"/>
      <c r="N510" s="35"/>
      <c r="O510" s="43"/>
    </row>
    <row r="511" ht="14.25" customHeight="1">
      <c r="A511" s="92"/>
      <c r="B511" s="93"/>
      <c r="C511" s="61"/>
      <c r="D511" s="51"/>
      <c r="E511" s="73"/>
      <c r="F511" s="94"/>
      <c r="G511" s="60"/>
      <c r="H511" s="38"/>
      <c r="I511" s="39"/>
      <c r="J511" s="40"/>
      <c r="K511" s="41"/>
      <c r="L511" s="40"/>
      <c r="M511" s="41"/>
      <c r="N511" s="35"/>
      <c r="O511" s="43"/>
    </row>
    <row r="512" ht="14.25" customHeight="1">
      <c r="A512" s="92"/>
      <c r="B512" s="93"/>
      <c r="C512" s="61"/>
      <c r="D512" s="51"/>
      <c r="E512" s="73"/>
      <c r="F512" s="94"/>
      <c r="G512" s="60"/>
      <c r="H512" s="38"/>
      <c r="I512" s="39"/>
      <c r="J512" s="40"/>
      <c r="K512" s="41"/>
      <c r="L512" s="40"/>
      <c r="M512" s="41"/>
      <c r="N512" s="35"/>
      <c r="O512" s="43"/>
    </row>
    <row r="513" ht="14.25" customHeight="1">
      <c r="A513" s="92"/>
      <c r="B513" s="93"/>
      <c r="C513" s="61"/>
      <c r="D513" s="51"/>
      <c r="E513" s="73"/>
      <c r="F513" s="94"/>
      <c r="G513" s="60"/>
      <c r="H513" s="38"/>
      <c r="I513" s="39"/>
      <c r="J513" s="40"/>
      <c r="K513" s="41"/>
      <c r="L513" s="40"/>
      <c r="M513" s="41"/>
      <c r="N513" s="35"/>
      <c r="O513" s="43"/>
    </row>
    <row r="514" ht="14.25" customHeight="1">
      <c r="A514" s="92"/>
      <c r="B514" s="93"/>
      <c r="C514" s="61"/>
      <c r="D514" s="51"/>
      <c r="E514" s="73"/>
      <c r="F514" s="94"/>
      <c r="G514" s="60"/>
      <c r="H514" s="38"/>
      <c r="I514" s="39"/>
      <c r="J514" s="40"/>
      <c r="K514" s="41"/>
      <c r="L514" s="40"/>
      <c r="M514" s="41"/>
      <c r="N514" s="35"/>
      <c r="O514" s="43"/>
    </row>
    <row r="515" ht="14.25" customHeight="1">
      <c r="A515" s="92"/>
      <c r="B515" s="93"/>
      <c r="C515" s="61"/>
      <c r="D515" s="51"/>
      <c r="E515" s="73"/>
      <c r="F515" s="94"/>
      <c r="G515" s="60"/>
      <c r="H515" s="38"/>
      <c r="I515" s="39"/>
      <c r="J515" s="40"/>
      <c r="K515" s="41"/>
      <c r="L515" s="40"/>
      <c r="M515" s="41"/>
      <c r="N515" s="35"/>
      <c r="O515" s="43"/>
    </row>
    <row r="516" ht="14.25" customHeight="1">
      <c r="A516" s="92"/>
      <c r="B516" s="93"/>
      <c r="C516" s="61"/>
      <c r="D516" s="51"/>
      <c r="E516" s="73"/>
      <c r="F516" s="94"/>
      <c r="G516" s="60"/>
      <c r="H516" s="38"/>
      <c r="I516" s="39"/>
      <c r="J516" s="40"/>
      <c r="K516" s="41"/>
      <c r="L516" s="40"/>
      <c r="M516" s="41"/>
      <c r="N516" s="35"/>
      <c r="O516" s="43"/>
    </row>
    <row r="517" ht="14.25" customHeight="1">
      <c r="A517" s="92"/>
      <c r="B517" s="93"/>
      <c r="C517" s="61"/>
      <c r="D517" s="51"/>
      <c r="E517" s="73"/>
      <c r="F517" s="94"/>
      <c r="G517" s="60"/>
      <c r="H517" s="38"/>
      <c r="I517" s="39"/>
      <c r="J517" s="40"/>
      <c r="K517" s="41"/>
      <c r="L517" s="40"/>
      <c r="M517" s="41"/>
      <c r="N517" s="35"/>
      <c r="O517" s="43"/>
    </row>
    <row r="518" ht="14.25" customHeight="1">
      <c r="A518" s="92"/>
      <c r="B518" s="93"/>
      <c r="C518" s="61"/>
      <c r="D518" s="51"/>
      <c r="E518" s="73"/>
      <c r="F518" s="94"/>
      <c r="G518" s="60"/>
      <c r="H518" s="38"/>
      <c r="I518" s="39"/>
      <c r="J518" s="40"/>
      <c r="K518" s="41"/>
      <c r="L518" s="40"/>
      <c r="M518" s="41"/>
      <c r="N518" s="35"/>
      <c r="O518" s="43"/>
    </row>
    <row r="519" ht="14.25" customHeight="1">
      <c r="A519" s="92"/>
      <c r="B519" s="93"/>
      <c r="C519" s="61"/>
      <c r="D519" s="51"/>
      <c r="E519" s="73"/>
      <c r="F519" s="94"/>
      <c r="G519" s="60"/>
      <c r="H519" s="38"/>
      <c r="I519" s="39"/>
      <c r="J519" s="40"/>
      <c r="K519" s="41"/>
      <c r="L519" s="40"/>
      <c r="M519" s="41"/>
      <c r="N519" s="35"/>
      <c r="O519" s="43"/>
    </row>
    <row r="520" ht="14.25" customHeight="1">
      <c r="A520" s="92"/>
      <c r="B520" s="93"/>
      <c r="C520" s="61"/>
      <c r="D520" s="51"/>
      <c r="E520" s="73"/>
      <c r="F520" s="94"/>
      <c r="G520" s="60"/>
      <c r="H520" s="38"/>
      <c r="I520" s="39"/>
      <c r="J520" s="40"/>
      <c r="K520" s="41"/>
      <c r="L520" s="40"/>
      <c r="M520" s="41"/>
      <c r="N520" s="35"/>
      <c r="O520" s="43"/>
    </row>
    <row r="521" ht="14.25" customHeight="1">
      <c r="A521" s="92"/>
      <c r="B521" s="93"/>
      <c r="C521" s="61"/>
      <c r="D521" s="51"/>
      <c r="E521" s="73"/>
      <c r="F521" s="94"/>
      <c r="G521" s="60"/>
      <c r="H521" s="38"/>
      <c r="I521" s="39"/>
      <c r="J521" s="40"/>
      <c r="K521" s="41"/>
      <c r="L521" s="40"/>
      <c r="M521" s="41"/>
      <c r="N521" s="35"/>
      <c r="O521" s="43"/>
    </row>
    <row r="522" ht="14.25" customHeight="1">
      <c r="A522" s="92"/>
      <c r="B522" s="93"/>
      <c r="C522" s="61"/>
      <c r="D522" s="51"/>
      <c r="E522" s="73"/>
      <c r="F522" s="94"/>
      <c r="G522" s="60"/>
      <c r="H522" s="38"/>
      <c r="I522" s="39"/>
      <c r="J522" s="40"/>
      <c r="K522" s="41"/>
      <c r="L522" s="40"/>
      <c r="M522" s="41"/>
      <c r="N522" s="35"/>
      <c r="O522" s="43"/>
    </row>
    <row r="523" ht="14.25" customHeight="1">
      <c r="A523" s="92"/>
      <c r="B523" s="93"/>
      <c r="C523" s="61"/>
      <c r="D523" s="51"/>
      <c r="E523" s="73"/>
      <c r="F523" s="94"/>
      <c r="G523" s="60"/>
      <c r="H523" s="38"/>
      <c r="I523" s="39"/>
      <c r="J523" s="40"/>
      <c r="K523" s="41"/>
      <c r="L523" s="40"/>
      <c r="M523" s="41"/>
      <c r="N523" s="35"/>
      <c r="O523" s="43"/>
    </row>
    <row r="524" ht="14.25" customHeight="1">
      <c r="A524" s="92"/>
      <c r="B524" s="93"/>
      <c r="C524" s="61"/>
      <c r="D524" s="51"/>
      <c r="E524" s="73"/>
      <c r="F524" s="94"/>
      <c r="G524" s="60"/>
      <c r="H524" s="38"/>
      <c r="I524" s="39"/>
      <c r="J524" s="40"/>
      <c r="K524" s="41"/>
      <c r="L524" s="40"/>
      <c r="M524" s="41"/>
      <c r="N524" s="35"/>
      <c r="O524" s="43"/>
    </row>
    <row r="525" ht="14.25" customHeight="1">
      <c r="A525" s="92"/>
      <c r="B525" s="93"/>
      <c r="C525" s="61"/>
      <c r="D525" s="51"/>
      <c r="E525" s="73"/>
      <c r="F525" s="94"/>
      <c r="G525" s="60"/>
      <c r="H525" s="38"/>
      <c r="I525" s="39"/>
      <c r="J525" s="40"/>
      <c r="K525" s="41"/>
      <c r="L525" s="40"/>
      <c r="M525" s="41"/>
      <c r="N525" s="35"/>
      <c r="O525" s="43"/>
    </row>
    <row r="526" ht="14.25" customHeight="1">
      <c r="A526" s="92"/>
      <c r="B526" s="93"/>
      <c r="C526" s="61"/>
      <c r="D526" s="51"/>
      <c r="E526" s="73"/>
      <c r="F526" s="94"/>
      <c r="G526" s="60"/>
      <c r="H526" s="38"/>
      <c r="I526" s="39"/>
      <c r="J526" s="40"/>
      <c r="K526" s="41"/>
      <c r="L526" s="40"/>
      <c r="M526" s="41"/>
      <c r="N526" s="35"/>
      <c r="O526" s="43"/>
    </row>
    <row r="527" ht="14.25" customHeight="1">
      <c r="A527" s="92"/>
      <c r="B527" s="93"/>
      <c r="C527" s="61"/>
      <c r="D527" s="51"/>
      <c r="E527" s="73"/>
      <c r="F527" s="94"/>
      <c r="G527" s="60"/>
      <c r="H527" s="38"/>
      <c r="I527" s="39"/>
      <c r="J527" s="40"/>
      <c r="K527" s="41"/>
      <c r="L527" s="40"/>
      <c r="M527" s="41"/>
      <c r="N527" s="35"/>
      <c r="O527" s="43"/>
    </row>
    <row r="528" ht="14.25" customHeight="1">
      <c r="A528" s="92"/>
      <c r="B528" s="93"/>
      <c r="C528" s="61"/>
      <c r="D528" s="51"/>
      <c r="E528" s="73"/>
      <c r="F528" s="94"/>
      <c r="G528" s="60"/>
      <c r="H528" s="38"/>
      <c r="I528" s="39"/>
      <c r="J528" s="40"/>
      <c r="K528" s="41"/>
      <c r="L528" s="40"/>
      <c r="M528" s="41"/>
      <c r="N528" s="35"/>
      <c r="O528" s="43"/>
    </row>
    <row r="529" ht="14.25" customHeight="1">
      <c r="A529" s="92"/>
      <c r="B529" s="93"/>
      <c r="C529" s="61"/>
      <c r="D529" s="51"/>
      <c r="E529" s="73"/>
      <c r="F529" s="94"/>
      <c r="G529" s="60"/>
      <c r="H529" s="38"/>
      <c r="I529" s="39"/>
      <c r="J529" s="40"/>
      <c r="K529" s="41"/>
      <c r="L529" s="40"/>
      <c r="M529" s="41"/>
      <c r="N529" s="35"/>
      <c r="O529" s="43"/>
    </row>
    <row r="530" ht="14.25" customHeight="1">
      <c r="A530" s="92"/>
      <c r="B530" s="93"/>
      <c r="C530" s="61"/>
      <c r="D530" s="51"/>
      <c r="E530" s="73"/>
      <c r="F530" s="94"/>
      <c r="G530" s="60"/>
      <c r="H530" s="38"/>
      <c r="I530" s="39"/>
      <c r="J530" s="40"/>
      <c r="K530" s="41"/>
      <c r="L530" s="40"/>
      <c r="M530" s="41"/>
      <c r="N530" s="35"/>
      <c r="O530" s="43"/>
    </row>
    <row r="531" ht="14.25" customHeight="1">
      <c r="A531" s="92"/>
      <c r="B531" s="93"/>
      <c r="C531" s="61"/>
      <c r="D531" s="51"/>
      <c r="E531" s="73"/>
      <c r="F531" s="94"/>
      <c r="G531" s="60"/>
      <c r="H531" s="38"/>
      <c r="I531" s="39"/>
      <c r="J531" s="40"/>
      <c r="K531" s="41"/>
      <c r="L531" s="40"/>
      <c r="M531" s="41"/>
      <c r="N531" s="35"/>
      <c r="O531" s="43"/>
    </row>
    <row r="532" ht="14.25" customHeight="1">
      <c r="A532" s="95"/>
      <c r="B532" s="96"/>
      <c r="C532" s="97"/>
      <c r="D532" s="98"/>
      <c r="E532" s="95"/>
      <c r="F532" s="99"/>
      <c r="G532" s="100"/>
      <c r="H532" s="101"/>
      <c r="I532" s="101"/>
      <c r="J532" s="102"/>
      <c r="K532" s="102"/>
      <c r="L532" s="102"/>
      <c r="M532" s="102"/>
      <c r="N532" s="95"/>
      <c r="O532" s="43"/>
    </row>
    <row r="533" ht="14.25" customHeight="1">
      <c r="A533" s="95"/>
      <c r="B533" s="96"/>
      <c r="C533" s="97"/>
      <c r="D533" s="98"/>
      <c r="E533" s="95"/>
      <c r="F533" s="99"/>
      <c r="G533" s="100"/>
      <c r="H533" s="101"/>
      <c r="I533" s="101"/>
      <c r="J533" s="102"/>
      <c r="K533" s="102"/>
      <c r="L533" s="102"/>
      <c r="M533" s="102"/>
      <c r="N533" s="95"/>
      <c r="O533" s="43"/>
    </row>
    <row r="534" ht="14.25" customHeight="1">
      <c r="A534" s="95"/>
      <c r="B534" s="96"/>
      <c r="C534" s="97"/>
      <c r="D534" s="98"/>
      <c r="E534" s="95"/>
      <c r="F534" s="99"/>
      <c r="G534" s="100"/>
      <c r="H534" s="101"/>
      <c r="I534" s="101"/>
      <c r="J534" s="102"/>
      <c r="K534" s="102"/>
      <c r="L534" s="102"/>
      <c r="M534" s="102"/>
      <c r="N534" s="95"/>
      <c r="O534" s="43"/>
    </row>
    <row r="535" ht="14.25" customHeight="1">
      <c r="A535" s="95"/>
      <c r="B535" s="96"/>
      <c r="C535" s="97"/>
      <c r="D535" s="98"/>
      <c r="E535" s="95"/>
      <c r="F535" s="99"/>
      <c r="G535" s="100"/>
      <c r="H535" s="101"/>
      <c r="I535" s="101"/>
      <c r="J535" s="102"/>
      <c r="K535" s="102"/>
      <c r="L535" s="102"/>
      <c r="M535" s="102"/>
      <c r="N535" s="95"/>
      <c r="O535" s="43"/>
    </row>
    <row r="536" ht="14.25" customHeight="1">
      <c r="A536" s="95"/>
      <c r="B536" s="96"/>
      <c r="C536" s="97"/>
      <c r="D536" s="98"/>
      <c r="E536" s="95"/>
      <c r="F536" s="99"/>
      <c r="G536" s="100"/>
      <c r="H536" s="101"/>
      <c r="I536" s="101"/>
      <c r="J536" s="102"/>
      <c r="K536" s="102"/>
      <c r="L536" s="102"/>
      <c r="M536" s="102"/>
      <c r="N536" s="95"/>
      <c r="O536" s="43"/>
    </row>
    <row r="537" ht="14.25" customHeight="1">
      <c r="A537" s="95"/>
      <c r="B537" s="96"/>
      <c r="C537" s="97"/>
      <c r="D537" s="98"/>
      <c r="E537" s="95"/>
      <c r="F537" s="99"/>
      <c r="G537" s="100"/>
      <c r="H537" s="101"/>
      <c r="I537" s="101"/>
      <c r="J537" s="102"/>
      <c r="K537" s="102"/>
      <c r="L537" s="102"/>
      <c r="M537" s="102"/>
      <c r="N537" s="95"/>
      <c r="O537" s="43"/>
    </row>
    <row r="538" ht="14.25" customHeight="1">
      <c r="A538" s="95"/>
      <c r="B538" s="96"/>
      <c r="C538" s="97"/>
      <c r="D538" s="98"/>
      <c r="E538" s="95"/>
      <c r="F538" s="99"/>
      <c r="G538" s="100"/>
      <c r="H538" s="101"/>
      <c r="I538" s="101"/>
      <c r="J538" s="102"/>
      <c r="K538" s="102"/>
      <c r="L538" s="102"/>
      <c r="M538" s="102"/>
      <c r="N538" s="95"/>
      <c r="O538" s="43"/>
    </row>
    <row r="539" ht="14.25" customHeight="1">
      <c r="A539" s="95"/>
      <c r="B539" s="96"/>
      <c r="C539" s="97"/>
      <c r="D539" s="98"/>
      <c r="E539" s="95"/>
      <c r="F539" s="99"/>
      <c r="G539" s="100"/>
      <c r="H539" s="101"/>
      <c r="I539" s="101"/>
      <c r="J539" s="102"/>
      <c r="K539" s="102"/>
      <c r="L539" s="102"/>
      <c r="M539" s="102"/>
      <c r="N539" s="95"/>
      <c r="O539" s="43"/>
    </row>
    <row r="540" ht="14.25" customHeight="1">
      <c r="A540" s="95"/>
      <c r="B540" s="96"/>
      <c r="C540" s="97"/>
      <c r="D540" s="98"/>
      <c r="E540" s="95"/>
      <c r="F540" s="99"/>
      <c r="G540" s="100"/>
      <c r="H540" s="101"/>
      <c r="I540" s="101"/>
      <c r="J540" s="102"/>
      <c r="K540" s="102"/>
      <c r="L540" s="102"/>
      <c r="M540" s="102"/>
      <c r="N540" s="95"/>
      <c r="O540" s="43"/>
    </row>
    <row r="541" ht="14.25" customHeight="1">
      <c r="A541" s="95"/>
      <c r="B541" s="96"/>
      <c r="C541" s="97"/>
      <c r="D541" s="98"/>
      <c r="E541" s="95"/>
      <c r="F541" s="99"/>
      <c r="G541" s="100"/>
      <c r="H541" s="101"/>
      <c r="I541" s="101"/>
      <c r="J541" s="102"/>
      <c r="K541" s="102"/>
      <c r="L541" s="102"/>
      <c r="M541" s="102"/>
      <c r="N541" s="95"/>
      <c r="O541" s="43"/>
    </row>
    <row r="542" ht="14.25" customHeight="1">
      <c r="A542" s="95"/>
      <c r="B542" s="96"/>
      <c r="C542" s="97"/>
      <c r="D542" s="98"/>
      <c r="E542" s="95"/>
      <c r="F542" s="99"/>
      <c r="G542" s="100"/>
      <c r="H542" s="101"/>
      <c r="I542" s="101"/>
      <c r="J542" s="102"/>
      <c r="K542" s="102"/>
      <c r="L542" s="102"/>
      <c r="M542" s="102"/>
      <c r="N542" s="95"/>
      <c r="O542" s="43"/>
    </row>
    <row r="543" ht="14.25" customHeight="1">
      <c r="A543" s="95"/>
      <c r="B543" s="96"/>
      <c r="C543" s="97"/>
      <c r="D543" s="98"/>
      <c r="E543" s="95"/>
      <c r="F543" s="99"/>
      <c r="G543" s="100"/>
      <c r="H543" s="101"/>
      <c r="I543" s="101"/>
      <c r="J543" s="102"/>
      <c r="K543" s="102"/>
      <c r="L543" s="102"/>
      <c r="M543" s="102"/>
      <c r="N543" s="95"/>
      <c r="O543" s="43"/>
    </row>
    <row r="544" ht="14.25" customHeight="1">
      <c r="A544" s="95"/>
      <c r="B544" s="96"/>
      <c r="C544" s="97"/>
      <c r="D544" s="98"/>
      <c r="E544" s="95"/>
      <c r="F544" s="99"/>
      <c r="G544" s="100"/>
      <c r="H544" s="101"/>
      <c r="I544" s="101"/>
      <c r="J544" s="102"/>
      <c r="K544" s="102"/>
      <c r="L544" s="102"/>
      <c r="M544" s="102"/>
      <c r="N544" s="95"/>
      <c r="O544" s="43"/>
    </row>
    <row r="545" ht="14.25" customHeight="1">
      <c r="A545" s="95"/>
      <c r="B545" s="96"/>
      <c r="C545" s="97"/>
      <c r="D545" s="98"/>
      <c r="E545" s="95"/>
      <c r="F545" s="99"/>
      <c r="G545" s="100"/>
      <c r="H545" s="101"/>
      <c r="I545" s="101"/>
      <c r="J545" s="102"/>
      <c r="K545" s="102"/>
      <c r="L545" s="102"/>
      <c r="M545" s="102"/>
      <c r="N545" s="95"/>
      <c r="O545" s="43"/>
    </row>
    <row r="546" ht="14.25" customHeight="1">
      <c r="A546" s="95"/>
      <c r="B546" s="96"/>
      <c r="C546" s="97"/>
      <c r="D546" s="98"/>
      <c r="E546" s="95"/>
      <c r="F546" s="99"/>
      <c r="G546" s="100"/>
      <c r="H546" s="101"/>
      <c r="I546" s="101"/>
      <c r="J546" s="102"/>
      <c r="K546" s="102"/>
      <c r="L546" s="102"/>
      <c r="M546" s="102"/>
      <c r="N546" s="95"/>
      <c r="O546" s="43"/>
    </row>
    <row r="547" ht="14.25" customHeight="1">
      <c r="A547" s="95"/>
      <c r="B547" s="96"/>
      <c r="C547" s="97"/>
      <c r="D547" s="98"/>
      <c r="E547" s="95"/>
      <c r="F547" s="99"/>
      <c r="G547" s="100"/>
      <c r="H547" s="101"/>
      <c r="I547" s="101"/>
      <c r="J547" s="102"/>
      <c r="K547" s="102"/>
      <c r="L547" s="102"/>
      <c r="M547" s="102"/>
      <c r="N547" s="95"/>
      <c r="O547" s="43"/>
    </row>
    <row r="548" ht="14.25" customHeight="1">
      <c r="A548" s="95"/>
      <c r="B548" s="96"/>
      <c r="C548" s="97"/>
      <c r="D548" s="98"/>
      <c r="E548" s="95"/>
      <c r="F548" s="99"/>
      <c r="G548" s="100"/>
      <c r="H548" s="101"/>
      <c r="I548" s="101"/>
      <c r="J548" s="102"/>
      <c r="K548" s="102"/>
      <c r="L548" s="102"/>
      <c r="M548" s="102"/>
      <c r="N548" s="95"/>
      <c r="O548" s="43"/>
    </row>
    <row r="549" ht="14.25" customHeight="1">
      <c r="A549" s="95"/>
      <c r="B549" s="96"/>
      <c r="C549" s="97"/>
      <c r="D549" s="98"/>
      <c r="E549" s="95"/>
      <c r="F549" s="99"/>
      <c r="G549" s="100"/>
      <c r="H549" s="101"/>
      <c r="I549" s="101"/>
      <c r="J549" s="102"/>
      <c r="K549" s="102"/>
      <c r="L549" s="102"/>
      <c r="M549" s="102"/>
      <c r="N549" s="95"/>
      <c r="O549" s="43"/>
    </row>
    <row r="550" ht="14.25" customHeight="1">
      <c r="A550" s="95"/>
      <c r="B550" s="96"/>
      <c r="C550" s="97"/>
      <c r="D550" s="98"/>
      <c r="E550" s="95"/>
      <c r="F550" s="99"/>
      <c r="G550" s="100"/>
      <c r="H550" s="101"/>
      <c r="I550" s="101"/>
      <c r="J550" s="102"/>
      <c r="K550" s="102"/>
      <c r="L550" s="102"/>
      <c r="M550" s="102"/>
      <c r="N550" s="95"/>
      <c r="O550" s="43"/>
    </row>
    <row r="551" ht="14.25" customHeight="1">
      <c r="A551" s="95"/>
      <c r="B551" s="96"/>
      <c r="C551" s="97"/>
      <c r="D551" s="98"/>
      <c r="E551" s="95"/>
      <c r="F551" s="99"/>
      <c r="G551" s="100"/>
      <c r="H551" s="101"/>
      <c r="I551" s="101"/>
      <c r="J551" s="102"/>
      <c r="K551" s="102"/>
      <c r="L551" s="102"/>
      <c r="M551" s="102"/>
      <c r="N551" s="95"/>
      <c r="O551" s="43"/>
    </row>
    <row r="552" ht="14.25" customHeight="1">
      <c r="A552" s="95"/>
      <c r="B552" s="96"/>
      <c r="C552" s="97"/>
      <c r="D552" s="98"/>
      <c r="E552" s="95"/>
      <c r="F552" s="99"/>
      <c r="G552" s="100"/>
      <c r="H552" s="101"/>
      <c r="I552" s="101"/>
      <c r="J552" s="102"/>
      <c r="K552" s="102"/>
      <c r="L552" s="102"/>
      <c r="M552" s="102"/>
      <c r="N552" s="95"/>
      <c r="O552" s="43"/>
    </row>
    <row r="553" ht="14.25" customHeight="1">
      <c r="A553" s="95"/>
      <c r="B553" s="96"/>
      <c r="C553" s="97"/>
      <c r="D553" s="98"/>
      <c r="E553" s="95"/>
      <c r="F553" s="99"/>
      <c r="G553" s="100"/>
      <c r="H553" s="101"/>
      <c r="I553" s="101"/>
      <c r="J553" s="102"/>
      <c r="K553" s="102"/>
      <c r="L553" s="102"/>
      <c r="M553" s="102"/>
      <c r="N553" s="95"/>
      <c r="O553" s="43"/>
    </row>
    <row r="554" ht="14.25" customHeight="1">
      <c r="A554" s="95"/>
      <c r="B554" s="96"/>
      <c r="C554" s="97"/>
      <c r="D554" s="98"/>
      <c r="E554" s="95"/>
      <c r="F554" s="99"/>
      <c r="G554" s="100"/>
      <c r="H554" s="101"/>
      <c r="I554" s="101"/>
      <c r="J554" s="102"/>
      <c r="K554" s="102"/>
      <c r="L554" s="102"/>
      <c r="M554" s="102"/>
      <c r="N554" s="95"/>
      <c r="O554" s="43"/>
    </row>
    <row r="555" ht="14.25" customHeight="1">
      <c r="A555" s="95"/>
      <c r="B555" s="96"/>
      <c r="C555" s="97"/>
      <c r="D555" s="98"/>
      <c r="E555" s="95"/>
      <c r="F555" s="99"/>
      <c r="G555" s="100"/>
      <c r="H555" s="101"/>
      <c r="I555" s="101"/>
      <c r="J555" s="102"/>
      <c r="K555" s="102"/>
      <c r="L555" s="102"/>
      <c r="M555" s="102"/>
      <c r="N555" s="95"/>
      <c r="O555" s="43"/>
    </row>
    <row r="556" ht="14.25" customHeight="1">
      <c r="A556" s="95"/>
      <c r="B556" s="96"/>
      <c r="C556" s="97"/>
      <c r="D556" s="98"/>
      <c r="E556" s="95"/>
      <c r="F556" s="99"/>
      <c r="G556" s="100"/>
      <c r="H556" s="101"/>
      <c r="I556" s="101"/>
      <c r="J556" s="102"/>
      <c r="K556" s="102"/>
      <c r="L556" s="102"/>
      <c r="M556" s="102"/>
      <c r="N556" s="95"/>
      <c r="O556" s="43"/>
    </row>
    <row r="557" ht="14.25" customHeight="1">
      <c r="A557" s="95"/>
      <c r="B557" s="96"/>
      <c r="C557" s="97"/>
      <c r="D557" s="98"/>
      <c r="E557" s="95"/>
      <c r="F557" s="99"/>
      <c r="G557" s="100"/>
      <c r="H557" s="101"/>
      <c r="I557" s="101"/>
      <c r="J557" s="102"/>
      <c r="K557" s="102"/>
      <c r="L557" s="102"/>
      <c r="M557" s="102"/>
      <c r="N557" s="95"/>
      <c r="O557" s="43"/>
    </row>
    <row r="558" ht="14.25" customHeight="1">
      <c r="A558" s="95"/>
      <c r="B558" s="96"/>
      <c r="C558" s="97"/>
      <c r="D558" s="98"/>
      <c r="E558" s="95"/>
      <c r="F558" s="99"/>
      <c r="G558" s="100"/>
      <c r="H558" s="101"/>
      <c r="I558" s="101"/>
      <c r="J558" s="102"/>
      <c r="K558" s="102"/>
      <c r="L558" s="102"/>
      <c r="M558" s="102"/>
      <c r="N558" s="95"/>
      <c r="O558" s="43"/>
    </row>
    <row r="559" ht="14.25" customHeight="1">
      <c r="A559" s="95"/>
      <c r="B559" s="96"/>
      <c r="C559" s="97"/>
      <c r="D559" s="98"/>
      <c r="E559" s="95"/>
      <c r="F559" s="99"/>
      <c r="G559" s="100"/>
      <c r="H559" s="101"/>
      <c r="I559" s="101"/>
      <c r="J559" s="102"/>
      <c r="K559" s="102"/>
      <c r="L559" s="102"/>
      <c r="M559" s="102"/>
      <c r="N559" s="95"/>
      <c r="O559" s="43"/>
    </row>
    <row r="560" ht="14.25" customHeight="1">
      <c r="A560" s="95"/>
      <c r="B560" s="96"/>
      <c r="C560" s="97"/>
      <c r="D560" s="98"/>
      <c r="E560" s="95"/>
      <c r="F560" s="99"/>
      <c r="G560" s="100"/>
      <c r="H560" s="101"/>
      <c r="I560" s="101"/>
      <c r="J560" s="102"/>
      <c r="K560" s="102"/>
      <c r="L560" s="102"/>
      <c r="M560" s="102"/>
      <c r="N560" s="95"/>
      <c r="O560" s="43"/>
    </row>
    <row r="561" ht="14.25" customHeight="1">
      <c r="A561" s="95"/>
      <c r="B561" s="96"/>
      <c r="C561" s="97"/>
      <c r="D561" s="98"/>
      <c r="E561" s="95"/>
      <c r="F561" s="99"/>
      <c r="G561" s="100"/>
      <c r="H561" s="101"/>
      <c r="I561" s="101"/>
      <c r="J561" s="102"/>
      <c r="K561" s="102"/>
      <c r="L561" s="102"/>
      <c r="M561" s="102"/>
      <c r="N561" s="95"/>
      <c r="O561" s="43"/>
    </row>
    <row r="562" ht="14.25" customHeight="1">
      <c r="A562" s="95"/>
      <c r="B562" s="96"/>
      <c r="C562" s="97"/>
      <c r="D562" s="98"/>
      <c r="E562" s="95"/>
      <c r="F562" s="99"/>
      <c r="G562" s="100"/>
      <c r="H562" s="101"/>
      <c r="I562" s="101"/>
      <c r="J562" s="102"/>
      <c r="K562" s="102"/>
      <c r="L562" s="102"/>
      <c r="M562" s="102"/>
      <c r="N562" s="95"/>
      <c r="O562" s="43"/>
    </row>
    <row r="563" ht="14.25" customHeight="1">
      <c r="A563" s="95"/>
      <c r="B563" s="96"/>
      <c r="C563" s="97"/>
      <c r="D563" s="98"/>
      <c r="E563" s="95"/>
      <c r="F563" s="99"/>
      <c r="G563" s="100"/>
      <c r="H563" s="101"/>
      <c r="I563" s="101"/>
      <c r="J563" s="102"/>
      <c r="K563" s="102"/>
      <c r="L563" s="102"/>
      <c r="M563" s="102"/>
      <c r="N563" s="95"/>
      <c r="O563" s="43"/>
    </row>
    <row r="564" ht="14.25" customHeight="1">
      <c r="A564" s="95"/>
      <c r="B564" s="96"/>
      <c r="C564" s="97"/>
      <c r="D564" s="98"/>
      <c r="E564" s="95"/>
      <c r="F564" s="99"/>
      <c r="G564" s="100"/>
      <c r="H564" s="101"/>
      <c r="I564" s="101"/>
      <c r="J564" s="102"/>
      <c r="K564" s="102"/>
      <c r="L564" s="102"/>
      <c r="M564" s="102"/>
      <c r="N564" s="95"/>
      <c r="O564" s="43"/>
    </row>
    <row r="565" ht="14.25" customHeight="1">
      <c r="A565" s="95"/>
      <c r="B565" s="96"/>
      <c r="C565" s="97"/>
      <c r="D565" s="98"/>
      <c r="E565" s="95"/>
      <c r="F565" s="99"/>
      <c r="G565" s="100"/>
      <c r="H565" s="101"/>
      <c r="I565" s="101"/>
      <c r="J565" s="102"/>
      <c r="K565" s="102"/>
      <c r="L565" s="102"/>
      <c r="M565" s="102"/>
      <c r="N565" s="95"/>
      <c r="O565" s="43"/>
    </row>
    <row r="566" ht="14.25" customHeight="1">
      <c r="A566" s="95"/>
      <c r="B566" s="96"/>
      <c r="C566" s="97"/>
      <c r="D566" s="98"/>
      <c r="E566" s="95"/>
      <c r="F566" s="99"/>
      <c r="G566" s="100"/>
      <c r="H566" s="101"/>
      <c r="I566" s="101"/>
      <c r="J566" s="102"/>
      <c r="K566" s="102"/>
      <c r="L566" s="102"/>
      <c r="M566" s="102"/>
      <c r="N566" s="95"/>
      <c r="O566" s="43"/>
    </row>
    <row r="567" ht="14.25" customHeight="1">
      <c r="A567" s="95"/>
      <c r="B567" s="96"/>
      <c r="C567" s="97"/>
      <c r="D567" s="98"/>
      <c r="E567" s="95"/>
      <c r="F567" s="99"/>
      <c r="G567" s="100"/>
      <c r="H567" s="101"/>
      <c r="I567" s="101"/>
      <c r="J567" s="102"/>
      <c r="K567" s="102"/>
      <c r="L567" s="102"/>
      <c r="M567" s="102"/>
      <c r="N567" s="95"/>
      <c r="O567" s="43"/>
    </row>
    <row r="568" ht="14.25" customHeight="1">
      <c r="A568" s="95"/>
      <c r="B568" s="96"/>
      <c r="C568" s="97"/>
      <c r="D568" s="98"/>
      <c r="E568" s="95"/>
      <c r="F568" s="99"/>
      <c r="G568" s="100"/>
      <c r="H568" s="101"/>
      <c r="I568" s="101"/>
      <c r="J568" s="102"/>
      <c r="K568" s="102"/>
      <c r="L568" s="102"/>
      <c r="M568" s="102"/>
      <c r="N568" s="95"/>
      <c r="O568" s="43"/>
    </row>
    <row r="569" ht="14.25" customHeight="1">
      <c r="A569" s="95"/>
      <c r="B569" s="96"/>
      <c r="C569" s="97"/>
      <c r="D569" s="98"/>
      <c r="E569" s="95"/>
      <c r="F569" s="99"/>
      <c r="G569" s="100"/>
      <c r="H569" s="101"/>
      <c r="I569" s="101"/>
      <c r="J569" s="102"/>
      <c r="K569" s="102"/>
      <c r="L569" s="102"/>
      <c r="M569" s="102"/>
      <c r="N569" s="95"/>
      <c r="O569" s="43"/>
    </row>
    <row r="570" ht="14.25" customHeight="1">
      <c r="A570" s="95"/>
      <c r="B570" s="96"/>
      <c r="C570" s="97"/>
      <c r="D570" s="98"/>
      <c r="E570" s="95"/>
      <c r="F570" s="99"/>
      <c r="G570" s="100"/>
      <c r="H570" s="101"/>
      <c r="I570" s="101"/>
      <c r="J570" s="102"/>
      <c r="K570" s="102"/>
      <c r="L570" s="102"/>
      <c r="M570" s="102"/>
      <c r="N570" s="95"/>
      <c r="O570" s="43"/>
    </row>
    <row r="571" ht="14.25" customHeight="1">
      <c r="A571" s="95"/>
      <c r="B571" s="96"/>
      <c r="C571" s="97"/>
      <c r="D571" s="98"/>
      <c r="E571" s="95"/>
      <c r="F571" s="99"/>
      <c r="G571" s="100"/>
      <c r="H571" s="101"/>
      <c r="I571" s="101"/>
      <c r="J571" s="102"/>
      <c r="K571" s="102"/>
      <c r="L571" s="102"/>
      <c r="M571" s="102"/>
      <c r="N571" s="95"/>
      <c r="O571" s="43"/>
    </row>
    <row r="572" ht="14.25" customHeight="1">
      <c r="A572" s="95"/>
      <c r="B572" s="96"/>
      <c r="C572" s="97"/>
      <c r="D572" s="98"/>
      <c r="E572" s="95"/>
      <c r="F572" s="99"/>
      <c r="G572" s="100"/>
      <c r="H572" s="101"/>
      <c r="I572" s="101"/>
      <c r="J572" s="102"/>
      <c r="K572" s="102"/>
      <c r="L572" s="102"/>
      <c r="M572" s="102"/>
      <c r="N572" s="95"/>
      <c r="O572" s="43"/>
    </row>
    <row r="573" ht="14.25" customHeight="1">
      <c r="A573" s="95"/>
      <c r="B573" s="96"/>
      <c r="C573" s="97"/>
      <c r="D573" s="98"/>
      <c r="E573" s="95"/>
      <c r="F573" s="99"/>
      <c r="G573" s="100"/>
      <c r="H573" s="101"/>
      <c r="I573" s="101"/>
      <c r="J573" s="102"/>
      <c r="K573" s="102"/>
      <c r="L573" s="102"/>
      <c r="M573" s="102"/>
      <c r="N573" s="95"/>
      <c r="O573" s="43"/>
    </row>
    <row r="574" ht="14.25" customHeight="1">
      <c r="A574" s="95"/>
      <c r="B574" s="96"/>
      <c r="C574" s="97"/>
      <c r="D574" s="98"/>
      <c r="E574" s="95"/>
      <c r="F574" s="99"/>
      <c r="G574" s="100"/>
      <c r="H574" s="101"/>
      <c r="I574" s="101"/>
      <c r="J574" s="102"/>
      <c r="K574" s="102"/>
      <c r="L574" s="102"/>
      <c r="M574" s="102"/>
      <c r="N574" s="95"/>
      <c r="O574" s="43"/>
    </row>
    <row r="575" ht="14.25" customHeight="1">
      <c r="A575" s="95"/>
      <c r="B575" s="96"/>
      <c r="C575" s="97"/>
      <c r="D575" s="98"/>
      <c r="E575" s="95"/>
      <c r="F575" s="99"/>
      <c r="G575" s="100"/>
      <c r="H575" s="101"/>
      <c r="I575" s="101"/>
      <c r="J575" s="102"/>
      <c r="K575" s="102"/>
      <c r="L575" s="102"/>
      <c r="M575" s="102"/>
      <c r="N575" s="95"/>
      <c r="O575" s="43"/>
    </row>
    <row r="576" ht="14.25" customHeight="1">
      <c r="A576" s="95"/>
      <c r="B576" s="96"/>
      <c r="C576" s="97"/>
      <c r="D576" s="98"/>
      <c r="E576" s="95"/>
      <c r="F576" s="99"/>
      <c r="G576" s="100"/>
      <c r="H576" s="101"/>
      <c r="I576" s="101"/>
      <c r="J576" s="102"/>
      <c r="K576" s="102"/>
      <c r="L576" s="102"/>
      <c r="M576" s="102"/>
      <c r="N576" s="95"/>
      <c r="O576" s="43"/>
    </row>
    <row r="577" ht="14.25" customHeight="1">
      <c r="A577" s="95"/>
      <c r="B577" s="96"/>
      <c r="C577" s="97"/>
      <c r="D577" s="98"/>
      <c r="E577" s="95"/>
      <c r="F577" s="99"/>
      <c r="G577" s="100"/>
      <c r="H577" s="101"/>
      <c r="I577" s="101"/>
      <c r="J577" s="102"/>
      <c r="K577" s="102"/>
      <c r="L577" s="102"/>
      <c r="M577" s="102"/>
      <c r="N577" s="95"/>
      <c r="O577" s="43"/>
    </row>
    <row r="578" ht="14.25" customHeight="1">
      <c r="A578" s="95"/>
      <c r="B578" s="96"/>
      <c r="C578" s="97"/>
      <c r="D578" s="98"/>
      <c r="E578" s="95"/>
      <c r="F578" s="99"/>
      <c r="G578" s="100"/>
      <c r="H578" s="101"/>
      <c r="I578" s="101"/>
      <c r="J578" s="102"/>
      <c r="K578" s="102"/>
      <c r="L578" s="102"/>
      <c r="M578" s="102"/>
      <c r="N578" s="95"/>
      <c r="O578" s="43"/>
    </row>
    <row r="579" ht="14.25" customHeight="1">
      <c r="A579" s="95"/>
      <c r="B579" s="96"/>
      <c r="C579" s="97"/>
      <c r="D579" s="98"/>
      <c r="E579" s="95"/>
      <c r="F579" s="99"/>
      <c r="G579" s="100"/>
      <c r="H579" s="101"/>
      <c r="I579" s="101"/>
      <c r="J579" s="102"/>
      <c r="K579" s="102"/>
      <c r="L579" s="102"/>
      <c r="M579" s="102"/>
      <c r="N579" s="95"/>
      <c r="O579" s="43"/>
    </row>
    <row r="580" ht="14.25" customHeight="1">
      <c r="A580" s="95"/>
      <c r="B580" s="96"/>
      <c r="C580" s="97"/>
      <c r="D580" s="98"/>
      <c r="E580" s="95"/>
      <c r="F580" s="99"/>
      <c r="G580" s="100"/>
      <c r="H580" s="101"/>
      <c r="I580" s="101"/>
      <c r="J580" s="102"/>
      <c r="K580" s="102"/>
      <c r="L580" s="102"/>
      <c r="M580" s="102"/>
      <c r="N580" s="95"/>
      <c r="O580" s="43"/>
    </row>
    <row r="581" ht="14.25" customHeight="1">
      <c r="A581" s="95"/>
      <c r="B581" s="96"/>
      <c r="C581" s="97"/>
      <c r="D581" s="98"/>
      <c r="E581" s="95"/>
      <c r="F581" s="99"/>
      <c r="G581" s="100"/>
      <c r="H581" s="101"/>
      <c r="I581" s="101"/>
      <c r="J581" s="102"/>
      <c r="K581" s="102"/>
      <c r="L581" s="102"/>
      <c r="M581" s="102"/>
      <c r="N581" s="95"/>
      <c r="O581" s="43"/>
    </row>
    <row r="582" ht="14.25" customHeight="1">
      <c r="A582" s="95"/>
      <c r="B582" s="96"/>
      <c r="C582" s="97"/>
      <c r="D582" s="98"/>
      <c r="E582" s="95"/>
      <c r="F582" s="99"/>
      <c r="G582" s="100"/>
      <c r="H582" s="101"/>
      <c r="I582" s="101"/>
      <c r="J582" s="102"/>
      <c r="K582" s="102"/>
      <c r="L582" s="102"/>
      <c r="M582" s="102"/>
      <c r="N582" s="95"/>
      <c r="O582" s="43"/>
    </row>
    <row r="583" ht="14.25" customHeight="1">
      <c r="A583" s="95"/>
      <c r="B583" s="96"/>
      <c r="C583" s="97"/>
      <c r="D583" s="98"/>
      <c r="E583" s="95"/>
      <c r="F583" s="99"/>
      <c r="G583" s="100"/>
      <c r="H583" s="101"/>
      <c r="I583" s="101"/>
      <c r="J583" s="102"/>
      <c r="K583" s="102"/>
      <c r="L583" s="102"/>
      <c r="M583" s="102"/>
      <c r="N583" s="95"/>
      <c r="O583" s="43"/>
    </row>
    <row r="584" ht="14.25" customHeight="1">
      <c r="A584" s="95"/>
      <c r="B584" s="96"/>
      <c r="C584" s="97"/>
      <c r="D584" s="98"/>
      <c r="E584" s="95"/>
      <c r="F584" s="99"/>
      <c r="G584" s="100"/>
      <c r="H584" s="101"/>
      <c r="I584" s="101"/>
      <c r="J584" s="102"/>
      <c r="K584" s="102"/>
      <c r="L584" s="102"/>
      <c r="M584" s="102"/>
      <c r="N584" s="95"/>
      <c r="O584" s="43"/>
    </row>
    <row r="585" ht="14.25" customHeight="1">
      <c r="A585" s="95"/>
      <c r="B585" s="96"/>
      <c r="C585" s="97"/>
      <c r="D585" s="98"/>
      <c r="E585" s="95"/>
      <c r="F585" s="99"/>
      <c r="G585" s="100"/>
      <c r="H585" s="101"/>
      <c r="I585" s="101"/>
      <c r="J585" s="102"/>
      <c r="K585" s="102"/>
      <c r="L585" s="102"/>
      <c r="M585" s="102"/>
      <c r="N585" s="95"/>
      <c r="O585" s="43"/>
    </row>
    <row r="586" ht="14.25" customHeight="1">
      <c r="A586" s="95"/>
      <c r="B586" s="96"/>
      <c r="C586" s="97"/>
      <c r="D586" s="98"/>
      <c r="E586" s="95"/>
      <c r="F586" s="99"/>
      <c r="G586" s="100"/>
      <c r="H586" s="101"/>
      <c r="I586" s="101"/>
      <c r="J586" s="102"/>
      <c r="K586" s="102"/>
      <c r="L586" s="102"/>
      <c r="M586" s="102"/>
      <c r="N586" s="95"/>
      <c r="O586" s="43"/>
    </row>
    <row r="587" ht="14.25" customHeight="1">
      <c r="A587" s="95"/>
      <c r="B587" s="96"/>
      <c r="C587" s="97"/>
      <c r="D587" s="98"/>
      <c r="E587" s="95"/>
      <c r="F587" s="99"/>
      <c r="G587" s="100"/>
      <c r="H587" s="101"/>
      <c r="I587" s="101"/>
      <c r="J587" s="102"/>
      <c r="K587" s="102"/>
      <c r="L587" s="102"/>
      <c r="M587" s="102"/>
      <c r="N587" s="95"/>
      <c r="O587" s="43"/>
    </row>
    <row r="588" ht="14.25" customHeight="1">
      <c r="A588" s="95"/>
      <c r="B588" s="96"/>
      <c r="C588" s="97"/>
      <c r="D588" s="98"/>
      <c r="E588" s="95"/>
      <c r="F588" s="99"/>
      <c r="G588" s="100"/>
      <c r="H588" s="101"/>
      <c r="I588" s="101"/>
      <c r="J588" s="102"/>
      <c r="K588" s="102"/>
      <c r="L588" s="102"/>
      <c r="M588" s="102"/>
      <c r="N588" s="95"/>
      <c r="O588" s="43"/>
    </row>
    <row r="589" ht="14.25" customHeight="1">
      <c r="A589" s="95"/>
      <c r="B589" s="96"/>
      <c r="C589" s="97"/>
      <c r="D589" s="98"/>
      <c r="E589" s="95"/>
      <c r="F589" s="99"/>
      <c r="G589" s="100"/>
      <c r="H589" s="101"/>
      <c r="I589" s="101"/>
      <c r="J589" s="102"/>
      <c r="K589" s="102"/>
      <c r="L589" s="102"/>
      <c r="M589" s="102"/>
      <c r="N589" s="95"/>
      <c r="O589" s="43"/>
    </row>
    <row r="590" ht="14.25" customHeight="1">
      <c r="A590" s="95"/>
      <c r="B590" s="96"/>
      <c r="C590" s="97"/>
      <c r="D590" s="98"/>
      <c r="E590" s="95"/>
      <c r="F590" s="99"/>
      <c r="G590" s="100"/>
      <c r="H590" s="101"/>
      <c r="I590" s="101"/>
      <c r="J590" s="102"/>
      <c r="K590" s="102"/>
      <c r="L590" s="102"/>
      <c r="M590" s="102"/>
      <c r="N590" s="95"/>
      <c r="O590" s="43"/>
    </row>
    <row r="591" ht="14.25" customHeight="1">
      <c r="A591" s="95"/>
      <c r="B591" s="96"/>
      <c r="C591" s="97"/>
      <c r="D591" s="98"/>
      <c r="E591" s="95"/>
      <c r="F591" s="99"/>
      <c r="G591" s="100"/>
      <c r="H591" s="101"/>
      <c r="I591" s="101"/>
      <c r="J591" s="102"/>
      <c r="K591" s="102"/>
      <c r="L591" s="102"/>
      <c r="M591" s="102"/>
      <c r="N591" s="95"/>
      <c r="O591" s="43"/>
    </row>
    <row r="592" ht="14.25" customHeight="1">
      <c r="A592" s="95"/>
      <c r="B592" s="96"/>
      <c r="C592" s="97"/>
      <c r="D592" s="98"/>
      <c r="E592" s="95"/>
      <c r="F592" s="99"/>
      <c r="G592" s="100"/>
      <c r="H592" s="101"/>
      <c r="I592" s="101"/>
      <c r="J592" s="102"/>
      <c r="K592" s="102"/>
      <c r="L592" s="102"/>
      <c r="M592" s="102"/>
      <c r="N592" s="95"/>
      <c r="O592" s="43"/>
    </row>
    <row r="593" ht="14.25" customHeight="1">
      <c r="A593" s="95"/>
      <c r="B593" s="96"/>
      <c r="C593" s="97"/>
      <c r="D593" s="98"/>
      <c r="E593" s="95"/>
      <c r="F593" s="99"/>
      <c r="G593" s="100"/>
      <c r="H593" s="101"/>
      <c r="I593" s="101"/>
      <c r="J593" s="102"/>
      <c r="K593" s="102"/>
      <c r="L593" s="102"/>
      <c r="M593" s="102"/>
      <c r="N593" s="95"/>
      <c r="O593" s="43"/>
    </row>
    <row r="594" ht="14.25" customHeight="1">
      <c r="A594" s="95"/>
      <c r="B594" s="96"/>
      <c r="C594" s="97"/>
      <c r="D594" s="98"/>
      <c r="E594" s="95"/>
      <c r="F594" s="99"/>
      <c r="G594" s="100"/>
      <c r="H594" s="101"/>
      <c r="I594" s="101"/>
      <c r="J594" s="102"/>
      <c r="K594" s="102"/>
      <c r="L594" s="102"/>
      <c r="M594" s="102"/>
      <c r="N594" s="95"/>
      <c r="O594" s="43"/>
    </row>
    <row r="595" ht="14.25" customHeight="1">
      <c r="A595" s="95"/>
      <c r="B595" s="96"/>
      <c r="C595" s="97"/>
      <c r="D595" s="98"/>
      <c r="E595" s="95"/>
      <c r="F595" s="99"/>
      <c r="G595" s="100"/>
      <c r="H595" s="101"/>
      <c r="I595" s="101"/>
      <c r="J595" s="102"/>
      <c r="K595" s="102"/>
      <c r="L595" s="102"/>
      <c r="M595" s="102"/>
      <c r="N595" s="95"/>
      <c r="O595" s="43"/>
    </row>
    <row r="596" ht="14.25" customHeight="1">
      <c r="A596" s="95"/>
      <c r="B596" s="96"/>
      <c r="C596" s="97"/>
      <c r="D596" s="98"/>
      <c r="E596" s="95"/>
      <c r="F596" s="99"/>
      <c r="G596" s="100"/>
      <c r="H596" s="101"/>
      <c r="I596" s="101"/>
      <c r="J596" s="102"/>
      <c r="K596" s="102"/>
      <c r="L596" s="102"/>
      <c r="M596" s="102"/>
      <c r="N596" s="95"/>
      <c r="O596" s="43"/>
    </row>
    <row r="597" ht="14.25" customHeight="1">
      <c r="A597" s="95"/>
      <c r="B597" s="96"/>
      <c r="C597" s="97"/>
      <c r="D597" s="98"/>
      <c r="E597" s="95"/>
      <c r="F597" s="99"/>
      <c r="G597" s="100"/>
      <c r="H597" s="101"/>
      <c r="I597" s="101"/>
      <c r="J597" s="102"/>
      <c r="K597" s="102"/>
      <c r="L597" s="102"/>
      <c r="M597" s="102"/>
      <c r="N597" s="95"/>
      <c r="O597" s="43"/>
    </row>
    <row r="598" ht="14.25" customHeight="1">
      <c r="A598" s="95"/>
      <c r="B598" s="96"/>
      <c r="C598" s="97"/>
      <c r="D598" s="98"/>
      <c r="E598" s="95"/>
      <c r="F598" s="99"/>
      <c r="G598" s="100"/>
      <c r="H598" s="101"/>
      <c r="I598" s="101"/>
      <c r="J598" s="102"/>
      <c r="K598" s="102"/>
      <c r="L598" s="102"/>
      <c r="M598" s="102"/>
      <c r="N598" s="95"/>
      <c r="O598" s="43"/>
    </row>
    <row r="599" ht="14.25" customHeight="1">
      <c r="A599" s="95"/>
      <c r="B599" s="96"/>
      <c r="C599" s="97"/>
      <c r="D599" s="98"/>
      <c r="E599" s="95"/>
      <c r="F599" s="99"/>
      <c r="G599" s="100"/>
      <c r="H599" s="101"/>
      <c r="I599" s="101"/>
      <c r="J599" s="102"/>
      <c r="K599" s="102"/>
      <c r="L599" s="102"/>
      <c r="M599" s="102"/>
      <c r="N599" s="95"/>
      <c r="O599" s="43"/>
    </row>
    <row r="600" ht="14.25" customHeight="1">
      <c r="A600" s="95"/>
      <c r="B600" s="96"/>
      <c r="C600" s="97"/>
      <c r="D600" s="98"/>
      <c r="E600" s="95"/>
      <c r="F600" s="99"/>
      <c r="G600" s="100"/>
      <c r="H600" s="101"/>
      <c r="I600" s="101"/>
      <c r="J600" s="102"/>
      <c r="K600" s="102"/>
      <c r="L600" s="102"/>
      <c r="M600" s="102"/>
      <c r="N600" s="95"/>
      <c r="O600" s="43"/>
    </row>
    <row r="601" ht="14.25" customHeight="1">
      <c r="A601" s="95"/>
      <c r="B601" s="96"/>
      <c r="C601" s="97"/>
      <c r="D601" s="98"/>
      <c r="E601" s="95"/>
      <c r="F601" s="99"/>
      <c r="G601" s="100"/>
      <c r="H601" s="101"/>
      <c r="I601" s="101"/>
      <c r="J601" s="102"/>
      <c r="K601" s="102"/>
      <c r="L601" s="102"/>
      <c r="M601" s="102"/>
      <c r="N601" s="95"/>
      <c r="O601" s="43"/>
    </row>
    <row r="602" ht="14.25" customHeight="1">
      <c r="A602" s="95"/>
      <c r="B602" s="96"/>
      <c r="C602" s="97"/>
      <c r="D602" s="98"/>
      <c r="E602" s="95"/>
      <c r="F602" s="99"/>
      <c r="G602" s="100"/>
      <c r="H602" s="101"/>
      <c r="I602" s="101"/>
      <c r="J602" s="102"/>
      <c r="K602" s="102"/>
      <c r="L602" s="102"/>
      <c r="M602" s="102"/>
      <c r="N602" s="95"/>
      <c r="O602" s="43"/>
    </row>
    <row r="603" ht="14.25" customHeight="1">
      <c r="A603" s="95"/>
      <c r="B603" s="96"/>
      <c r="C603" s="97"/>
      <c r="D603" s="98"/>
      <c r="E603" s="95"/>
      <c r="F603" s="99"/>
      <c r="G603" s="100"/>
      <c r="H603" s="101"/>
      <c r="I603" s="101"/>
      <c r="J603" s="102"/>
      <c r="K603" s="102"/>
      <c r="L603" s="102"/>
      <c r="M603" s="102"/>
      <c r="N603" s="95"/>
      <c r="O603" s="43"/>
    </row>
    <row r="604" ht="14.25" customHeight="1">
      <c r="A604" s="95"/>
      <c r="B604" s="96"/>
      <c r="C604" s="97"/>
      <c r="D604" s="98"/>
      <c r="E604" s="95"/>
      <c r="F604" s="99"/>
      <c r="G604" s="100"/>
      <c r="H604" s="101"/>
      <c r="I604" s="101"/>
      <c r="J604" s="102"/>
      <c r="K604" s="102"/>
      <c r="L604" s="102"/>
      <c r="M604" s="102"/>
      <c r="N604" s="95"/>
      <c r="O604" s="43"/>
    </row>
    <row r="605" ht="14.25" customHeight="1">
      <c r="A605" s="95"/>
      <c r="B605" s="96"/>
      <c r="C605" s="97"/>
      <c r="D605" s="98"/>
      <c r="E605" s="95"/>
      <c r="F605" s="99"/>
      <c r="G605" s="100"/>
      <c r="H605" s="101"/>
      <c r="I605" s="101"/>
      <c r="J605" s="102"/>
      <c r="K605" s="102"/>
      <c r="L605" s="102"/>
      <c r="M605" s="102"/>
      <c r="N605" s="95"/>
      <c r="O605" s="43"/>
    </row>
    <row r="606" ht="14.25" customHeight="1">
      <c r="A606" s="95"/>
      <c r="B606" s="96"/>
      <c r="C606" s="97"/>
      <c r="D606" s="98"/>
      <c r="E606" s="95"/>
      <c r="F606" s="99"/>
      <c r="G606" s="100"/>
      <c r="H606" s="101"/>
      <c r="I606" s="101"/>
      <c r="J606" s="102"/>
      <c r="K606" s="102"/>
      <c r="L606" s="102"/>
      <c r="M606" s="102"/>
      <c r="N606" s="95"/>
      <c r="O606" s="43"/>
    </row>
    <row r="607" ht="14.25" customHeight="1">
      <c r="A607" s="95"/>
      <c r="B607" s="96"/>
      <c r="C607" s="97"/>
      <c r="D607" s="98"/>
      <c r="E607" s="95"/>
      <c r="F607" s="99"/>
      <c r="G607" s="100"/>
      <c r="H607" s="101"/>
      <c r="I607" s="101"/>
      <c r="J607" s="102"/>
      <c r="K607" s="102"/>
      <c r="L607" s="102"/>
      <c r="M607" s="102"/>
      <c r="N607" s="95"/>
      <c r="O607" s="43"/>
    </row>
    <row r="608" ht="14.25" customHeight="1">
      <c r="A608" s="95"/>
      <c r="B608" s="96"/>
      <c r="C608" s="97"/>
      <c r="D608" s="98"/>
      <c r="E608" s="95"/>
      <c r="F608" s="99"/>
      <c r="G608" s="100"/>
      <c r="H608" s="101"/>
      <c r="I608" s="101"/>
      <c r="J608" s="102"/>
      <c r="K608" s="102"/>
      <c r="L608" s="102"/>
      <c r="M608" s="102"/>
      <c r="N608" s="95"/>
      <c r="O608" s="43"/>
    </row>
    <row r="609" ht="14.25" customHeight="1">
      <c r="A609" s="95"/>
      <c r="B609" s="96"/>
      <c r="C609" s="97"/>
      <c r="D609" s="98"/>
      <c r="E609" s="95"/>
      <c r="F609" s="99"/>
      <c r="G609" s="100"/>
      <c r="H609" s="101"/>
      <c r="I609" s="101"/>
      <c r="J609" s="102"/>
      <c r="K609" s="102"/>
      <c r="L609" s="102"/>
      <c r="M609" s="102"/>
      <c r="N609" s="95"/>
      <c r="O609" s="43"/>
    </row>
    <row r="610" ht="14.25" customHeight="1">
      <c r="A610" s="95"/>
      <c r="B610" s="96"/>
      <c r="C610" s="97"/>
      <c r="D610" s="98"/>
      <c r="E610" s="95"/>
      <c r="F610" s="99"/>
      <c r="G610" s="100"/>
      <c r="H610" s="101"/>
      <c r="I610" s="101"/>
      <c r="J610" s="102"/>
      <c r="K610" s="102"/>
      <c r="L610" s="102"/>
      <c r="M610" s="102"/>
      <c r="N610" s="95"/>
      <c r="O610" s="43"/>
    </row>
    <row r="611" ht="14.25" customHeight="1">
      <c r="A611" s="95"/>
      <c r="B611" s="96"/>
      <c r="C611" s="97"/>
      <c r="D611" s="98"/>
      <c r="E611" s="95"/>
      <c r="F611" s="99"/>
      <c r="G611" s="100"/>
      <c r="H611" s="101"/>
      <c r="I611" s="101"/>
      <c r="J611" s="102"/>
      <c r="K611" s="102"/>
      <c r="L611" s="102"/>
      <c r="M611" s="102"/>
      <c r="N611" s="95"/>
      <c r="O611" s="43"/>
    </row>
    <row r="612" ht="14.25" customHeight="1">
      <c r="A612" s="95"/>
      <c r="B612" s="96"/>
      <c r="C612" s="97"/>
      <c r="D612" s="98"/>
      <c r="E612" s="95"/>
      <c r="F612" s="99"/>
      <c r="G612" s="100"/>
      <c r="H612" s="101"/>
      <c r="I612" s="101"/>
      <c r="J612" s="102"/>
      <c r="K612" s="102"/>
      <c r="L612" s="102"/>
      <c r="M612" s="102"/>
      <c r="N612" s="95"/>
      <c r="O612" s="43"/>
    </row>
    <row r="613" ht="14.25" customHeight="1">
      <c r="A613" s="95"/>
      <c r="B613" s="96"/>
      <c r="C613" s="97"/>
      <c r="D613" s="98"/>
      <c r="E613" s="95"/>
      <c r="F613" s="99"/>
      <c r="G613" s="100"/>
      <c r="H613" s="101"/>
      <c r="I613" s="101"/>
      <c r="J613" s="102"/>
      <c r="K613" s="102"/>
      <c r="L613" s="102"/>
      <c r="M613" s="102"/>
      <c r="N613" s="95"/>
      <c r="O613" s="43"/>
    </row>
    <row r="614" ht="14.25" customHeight="1">
      <c r="A614" s="95"/>
      <c r="B614" s="96"/>
      <c r="C614" s="97"/>
      <c r="D614" s="98"/>
      <c r="E614" s="95"/>
      <c r="F614" s="99"/>
      <c r="G614" s="100"/>
      <c r="H614" s="101"/>
      <c r="I614" s="101"/>
      <c r="J614" s="102"/>
      <c r="K614" s="102"/>
      <c r="L614" s="102"/>
      <c r="M614" s="102"/>
      <c r="N614" s="95"/>
      <c r="O614" s="43"/>
    </row>
    <row r="615" ht="14.25" customHeight="1">
      <c r="A615" s="95"/>
      <c r="B615" s="96"/>
      <c r="C615" s="97"/>
      <c r="D615" s="98"/>
      <c r="E615" s="95"/>
      <c r="F615" s="99"/>
      <c r="G615" s="100"/>
      <c r="H615" s="101"/>
      <c r="I615" s="101"/>
      <c r="J615" s="102"/>
      <c r="K615" s="102"/>
      <c r="L615" s="102"/>
      <c r="M615" s="102"/>
      <c r="N615" s="95"/>
      <c r="O615" s="43"/>
    </row>
    <row r="616" ht="14.25" customHeight="1">
      <c r="A616" s="95"/>
      <c r="B616" s="96"/>
      <c r="C616" s="97"/>
      <c r="D616" s="98"/>
      <c r="E616" s="95"/>
      <c r="F616" s="99"/>
      <c r="G616" s="100"/>
      <c r="H616" s="101"/>
      <c r="I616" s="101"/>
      <c r="J616" s="102"/>
      <c r="K616" s="102"/>
      <c r="L616" s="102"/>
      <c r="M616" s="102"/>
      <c r="N616" s="95"/>
      <c r="O616" s="43"/>
    </row>
    <row r="617" ht="14.25" customHeight="1">
      <c r="A617" s="95"/>
      <c r="B617" s="96"/>
      <c r="C617" s="97"/>
      <c r="D617" s="98"/>
      <c r="E617" s="95"/>
      <c r="F617" s="99"/>
      <c r="G617" s="100"/>
      <c r="H617" s="101"/>
      <c r="I617" s="101"/>
      <c r="J617" s="102"/>
      <c r="K617" s="102"/>
      <c r="L617" s="102"/>
      <c r="M617" s="102"/>
      <c r="N617" s="95"/>
      <c r="O617" s="43"/>
    </row>
    <row r="618" ht="14.25" customHeight="1">
      <c r="A618" s="95"/>
      <c r="B618" s="96"/>
      <c r="C618" s="97"/>
      <c r="D618" s="98"/>
      <c r="E618" s="95"/>
      <c r="F618" s="99"/>
      <c r="G618" s="100"/>
      <c r="H618" s="101"/>
      <c r="I618" s="101"/>
      <c r="J618" s="102"/>
      <c r="K618" s="102"/>
      <c r="L618" s="102"/>
      <c r="M618" s="102"/>
      <c r="N618" s="95"/>
      <c r="O618" s="43"/>
    </row>
    <row r="619" ht="14.25" customHeight="1">
      <c r="A619" s="95"/>
      <c r="B619" s="96"/>
      <c r="C619" s="97"/>
      <c r="D619" s="98"/>
      <c r="E619" s="95"/>
      <c r="F619" s="99"/>
      <c r="G619" s="100"/>
      <c r="H619" s="101"/>
      <c r="I619" s="101"/>
      <c r="J619" s="102"/>
      <c r="K619" s="102"/>
      <c r="L619" s="102"/>
      <c r="M619" s="102"/>
      <c r="N619" s="95"/>
      <c r="O619" s="43"/>
    </row>
    <row r="620" ht="14.25" customHeight="1">
      <c r="A620" s="95"/>
      <c r="B620" s="96"/>
      <c r="C620" s="97"/>
      <c r="D620" s="98"/>
      <c r="E620" s="95"/>
      <c r="F620" s="99"/>
      <c r="G620" s="100"/>
      <c r="H620" s="101"/>
      <c r="I620" s="101"/>
      <c r="J620" s="102"/>
      <c r="K620" s="102"/>
      <c r="L620" s="102"/>
      <c r="M620" s="102"/>
      <c r="N620" s="95"/>
      <c r="O620" s="43"/>
    </row>
    <row r="621" ht="14.25" customHeight="1">
      <c r="A621" s="95"/>
      <c r="B621" s="96"/>
      <c r="C621" s="97"/>
      <c r="D621" s="98"/>
      <c r="E621" s="95"/>
      <c r="F621" s="99"/>
      <c r="G621" s="100"/>
      <c r="H621" s="101"/>
      <c r="I621" s="101"/>
      <c r="J621" s="102"/>
      <c r="K621" s="102"/>
      <c r="L621" s="102"/>
      <c r="M621" s="102"/>
      <c r="N621" s="95"/>
      <c r="O621" s="43"/>
    </row>
    <row r="622" ht="14.25" customHeight="1">
      <c r="A622" s="95"/>
      <c r="B622" s="96"/>
      <c r="C622" s="97"/>
      <c r="D622" s="98"/>
      <c r="E622" s="95"/>
      <c r="F622" s="99"/>
      <c r="G622" s="100"/>
      <c r="H622" s="101"/>
      <c r="I622" s="101"/>
      <c r="J622" s="102"/>
      <c r="K622" s="102"/>
      <c r="L622" s="102"/>
      <c r="M622" s="102"/>
      <c r="N622" s="95"/>
      <c r="O622" s="43"/>
    </row>
    <row r="623" ht="14.25" customHeight="1">
      <c r="A623" s="95"/>
      <c r="B623" s="96"/>
      <c r="C623" s="97"/>
      <c r="D623" s="98"/>
      <c r="E623" s="95"/>
      <c r="F623" s="99"/>
      <c r="G623" s="100"/>
      <c r="H623" s="101"/>
      <c r="I623" s="101"/>
      <c r="J623" s="102"/>
      <c r="K623" s="102"/>
      <c r="L623" s="102"/>
      <c r="M623" s="102"/>
      <c r="N623" s="95"/>
      <c r="O623" s="43"/>
    </row>
    <row r="624" ht="14.25" customHeight="1">
      <c r="A624" s="95"/>
      <c r="B624" s="96"/>
      <c r="C624" s="97"/>
      <c r="D624" s="98"/>
      <c r="E624" s="95"/>
      <c r="F624" s="99"/>
      <c r="G624" s="100"/>
      <c r="H624" s="101"/>
      <c r="I624" s="101"/>
      <c r="J624" s="102"/>
      <c r="K624" s="102"/>
      <c r="L624" s="102"/>
      <c r="M624" s="102"/>
      <c r="N624" s="95"/>
      <c r="O624" s="43"/>
    </row>
    <row r="625" ht="14.25" customHeight="1">
      <c r="A625" s="95"/>
      <c r="B625" s="96"/>
      <c r="C625" s="97"/>
      <c r="D625" s="98"/>
      <c r="E625" s="95"/>
      <c r="F625" s="99"/>
      <c r="G625" s="100"/>
      <c r="H625" s="101"/>
      <c r="I625" s="101"/>
      <c r="J625" s="102"/>
      <c r="K625" s="102"/>
      <c r="L625" s="102"/>
      <c r="M625" s="102"/>
      <c r="N625" s="95"/>
      <c r="O625" s="43"/>
    </row>
    <row r="626" ht="14.25" customHeight="1">
      <c r="A626" s="95"/>
      <c r="B626" s="96"/>
      <c r="C626" s="97"/>
      <c r="D626" s="98"/>
      <c r="E626" s="95"/>
      <c r="F626" s="99"/>
      <c r="G626" s="100"/>
      <c r="H626" s="101"/>
      <c r="I626" s="101"/>
      <c r="J626" s="102"/>
      <c r="K626" s="102"/>
      <c r="L626" s="102"/>
      <c r="M626" s="102"/>
      <c r="N626" s="95"/>
      <c r="O626" s="43"/>
    </row>
    <row r="627" ht="14.25" customHeight="1">
      <c r="A627" s="95"/>
      <c r="B627" s="96"/>
      <c r="C627" s="97"/>
      <c r="D627" s="98"/>
      <c r="E627" s="95"/>
      <c r="F627" s="99"/>
      <c r="G627" s="100"/>
      <c r="H627" s="101"/>
      <c r="I627" s="101"/>
      <c r="J627" s="102"/>
      <c r="K627" s="102"/>
      <c r="L627" s="102"/>
      <c r="M627" s="102"/>
      <c r="N627" s="95"/>
      <c r="O627" s="43"/>
    </row>
    <row r="628" ht="14.25" customHeight="1">
      <c r="A628" s="95"/>
      <c r="B628" s="96"/>
      <c r="C628" s="97"/>
      <c r="D628" s="98"/>
      <c r="E628" s="95"/>
      <c r="F628" s="99"/>
      <c r="G628" s="100"/>
      <c r="H628" s="101"/>
      <c r="I628" s="101"/>
      <c r="J628" s="102"/>
      <c r="K628" s="102"/>
      <c r="L628" s="102"/>
      <c r="M628" s="102"/>
      <c r="N628" s="95"/>
      <c r="O628" s="43"/>
    </row>
    <row r="629" ht="14.25" customHeight="1">
      <c r="A629" s="95"/>
      <c r="B629" s="96"/>
      <c r="C629" s="97"/>
      <c r="D629" s="98"/>
      <c r="E629" s="95"/>
      <c r="F629" s="99"/>
      <c r="G629" s="100"/>
      <c r="H629" s="101"/>
      <c r="I629" s="101"/>
      <c r="J629" s="102"/>
      <c r="K629" s="102"/>
      <c r="L629" s="102"/>
      <c r="M629" s="102"/>
      <c r="N629" s="95"/>
      <c r="O629" s="43"/>
    </row>
    <row r="630" ht="14.25" customHeight="1">
      <c r="A630" s="95"/>
      <c r="B630" s="96"/>
      <c r="C630" s="97"/>
      <c r="D630" s="98"/>
      <c r="E630" s="95"/>
      <c r="F630" s="99"/>
      <c r="G630" s="100"/>
      <c r="H630" s="101"/>
      <c r="I630" s="101"/>
      <c r="J630" s="102"/>
      <c r="K630" s="102"/>
      <c r="L630" s="102"/>
      <c r="M630" s="102"/>
      <c r="N630" s="95"/>
      <c r="O630" s="43"/>
    </row>
    <row r="631" ht="14.25" customHeight="1">
      <c r="A631" s="95"/>
      <c r="B631" s="96"/>
      <c r="C631" s="97"/>
      <c r="D631" s="98"/>
      <c r="E631" s="95"/>
      <c r="F631" s="99"/>
      <c r="G631" s="100"/>
      <c r="H631" s="101"/>
      <c r="I631" s="101"/>
      <c r="J631" s="102"/>
      <c r="K631" s="102"/>
      <c r="L631" s="102"/>
      <c r="M631" s="102"/>
      <c r="N631" s="95"/>
      <c r="O631" s="43"/>
    </row>
    <row r="632" ht="14.25" customHeight="1">
      <c r="A632" s="95"/>
      <c r="B632" s="96"/>
      <c r="C632" s="97"/>
      <c r="D632" s="98"/>
      <c r="E632" s="95"/>
      <c r="F632" s="99"/>
      <c r="G632" s="100"/>
      <c r="H632" s="101"/>
      <c r="I632" s="101"/>
      <c r="J632" s="102"/>
      <c r="K632" s="102"/>
      <c r="L632" s="102"/>
      <c r="M632" s="102"/>
      <c r="N632" s="95"/>
      <c r="O632" s="43"/>
    </row>
    <row r="633" ht="14.25" customHeight="1">
      <c r="A633" s="95"/>
      <c r="B633" s="96"/>
      <c r="C633" s="97"/>
      <c r="D633" s="98"/>
      <c r="E633" s="95"/>
      <c r="F633" s="99"/>
      <c r="G633" s="100"/>
      <c r="H633" s="101"/>
      <c r="I633" s="101"/>
      <c r="J633" s="102"/>
      <c r="K633" s="102"/>
      <c r="L633" s="102"/>
      <c r="M633" s="102"/>
      <c r="N633" s="95"/>
      <c r="O633" s="43"/>
    </row>
    <row r="634" ht="14.25" customHeight="1">
      <c r="A634" s="95"/>
      <c r="B634" s="96"/>
      <c r="C634" s="97"/>
      <c r="D634" s="98"/>
      <c r="E634" s="95"/>
      <c r="F634" s="99"/>
      <c r="G634" s="100"/>
      <c r="H634" s="101"/>
      <c r="I634" s="101"/>
      <c r="J634" s="102"/>
      <c r="K634" s="102"/>
      <c r="L634" s="102"/>
      <c r="M634" s="102"/>
      <c r="N634" s="95"/>
      <c r="O634" s="43"/>
    </row>
    <row r="635" ht="14.25" customHeight="1">
      <c r="A635" s="95"/>
      <c r="B635" s="96"/>
      <c r="C635" s="97"/>
      <c r="D635" s="98"/>
      <c r="E635" s="95"/>
      <c r="F635" s="99"/>
      <c r="G635" s="100"/>
      <c r="H635" s="101"/>
      <c r="I635" s="101"/>
      <c r="J635" s="102"/>
      <c r="K635" s="102"/>
      <c r="L635" s="102"/>
      <c r="M635" s="102"/>
      <c r="N635" s="95"/>
      <c r="O635" s="43"/>
    </row>
    <row r="636" ht="14.25" customHeight="1">
      <c r="A636" s="95"/>
      <c r="B636" s="96"/>
      <c r="C636" s="97"/>
      <c r="D636" s="98"/>
      <c r="E636" s="95"/>
      <c r="F636" s="99"/>
      <c r="G636" s="100"/>
      <c r="H636" s="101"/>
      <c r="I636" s="101"/>
      <c r="J636" s="102"/>
      <c r="K636" s="102"/>
      <c r="L636" s="102"/>
      <c r="M636" s="102"/>
      <c r="N636" s="95"/>
      <c r="O636" s="43"/>
    </row>
    <row r="637" ht="14.25" customHeight="1">
      <c r="A637" s="95"/>
      <c r="B637" s="96"/>
      <c r="C637" s="97"/>
      <c r="D637" s="98"/>
      <c r="E637" s="95"/>
      <c r="F637" s="99"/>
      <c r="G637" s="100"/>
      <c r="H637" s="101"/>
      <c r="I637" s="101"/>
      <c r="J637" s="102"/>
      <c r="K637" s="102"/>
      <c r="L637" s="102"/>
      <c r="M637" s="102"/>
      <c r="N637" s="95"/>
      <c r="O637" s="43"/>
    </row>
    <row r="638" ht="14.25" customHeight="1">
      <c r="A638" s="95"/>
      <c r="B638" s="96"/>
      <c r="C638" s="97"/>
      <c r="D638" s="98"/>
      <c r="E638" s="95"/>
      <c r="F638" s="99"/>
      <c r="G638" s="100"/>
      <c r="H638" s="101"/>
      <c r="I638" s="101"/>
      <c r="J638" s="102"/>
      <c r="K638" s="102"/>
      <c r="L638" s="102"/>
      <c r="M638" s="102"/>
      <c r="N638" s="95"/>
      <c r="O638" s="43"/>
    </row>
    <row r="639" ht="14.25" customHeight="1">
      <c r="A639" s="95"/>
      <c r="B639" s="96"/>
      <c r="C639" s="97"/>
      <c r="D639" s="98"/>
      <c r="E639" s="95"/>
      <c r="F639" s="99"/>
      <c r="G639" s="100"/>
      <c r="H639" s="101"/>
      <c r="I639" s="101"/>
      <c r="J639" s="102"/>
      <c r="K639" s="102"/>
      <c r="L639" s="102"/>
      <c r="M639" s="102"/>
      <c r="N639" s="95"/>
      <c r="O639" s="43"/>
    </row>
    <row r="640" ht="14.25" customHeight="1">
      <c r="A640" s="95"/>
      <c r="B640" s="96"/>
      <c r="C640" s="97"/>
      <c r="D640" s="98"/>
      <c r="E640" s="95"/>
      <c r="F640" s="99"/>
      <c r="G640" s="100"/>
      <c r="H640" s="101"/>
      <c r="I640" s="101"/>
      <c r="J640" s="102"/>
      <c r="K640" s="102"/>
      <c r="L640" s="102"/>
      <c r="M640" s="102"/>
      <c r="N640" s="95"/>
      <c r="O640" s="43"/>
    </row>
    <row r="641" ht="14.25" customHeight="1">
      <c r="A641" s="95"/>
      <c r="B641" s="96"/>
      <c r="C641" s="97"/>
      <c r="D641" s="98"/>
      <c r="E641" s="95"/>
      <c r="F641" s="99"/>
      <c r="G641" s="100"/>
      <c r="H641" s="101"/>
      <c r="I641" s="101"/>
      <c r="J641" s="102"/>
      <c r="K641" s="102"/>
      <c r="L641" s="102"/>
      <c r="M641" s="102"/>
      <c r="N641" s="95"/>
      <c r="O641" s="43"/>
    </row>
    <row r="642" ht="14.25" customHeight="1">
      <c r="A642" s="95"/>
      <c r="B642" s="96"/>
      <c r="C642" s="97"/>
      <c r="D642" s="98"/>
      <c r="E642" s="95"/>
      <c r="F642" s="99"/>
      <c r="G642" s="100"/>
      <c r="H642" s="101"/>
      <c r="I642" s="101"/>
      <c r="J642" s="102"/>
      <c r="K642" s="102"/>
      <c r="L642" s="102"/>
      <c r="M642" s="102"/>
      <c r="N642" s="95"/>
      <c r="O642" s="43"/>
    </row>
    <row r="643" ht="14.25" customHeight="1">
      <c r="A643" s="95"/>
      <c r="B643" s="96"/>
      <c r="C643" s="97"/>
      <c r="D643" s="98"/>
      <c r="E643" s="95"/>
      <c r="F643" s="99"/>
      <c r="G643" s="100"/>
      <c r="H643" s="101"/>
      <c r="I643" s="101"/>
      <c r="J643" s="102"/>
      <c r="K643" s="102"/>
      <c r="L643" s="102"/>
      <c r="M643" s="102"/>
      <c r="N643" s="95"/>
      <c r="O643" s="43"/>
    </row>
    <row r="644" ht="14.25" customHeight="1">
      <c r="A644" s="95"/>
      <c r="B644" s="96"/>
      <c r="C644" s="97"/>
      <c r="D644" s="98"/>
      <c r="E644" s="95"/>
      <c r="F644" s="99"/>
      <c r="G644" s="100"/>
      <c r="H644" s="101"/>
      <c r="I644" s="101"/>
      <c r="J644" s="102"/>
      <c r="K644" s="102"/>
      <c r="L644" s="102"/>
      <c r="M644" s="102"/>
      <c r="N644" s="95"/>
      <c r="O644" s="43"/>
    </row>
    <row r="645" ht="14.25" customHeight="1">
      <c r="A645" s="95"/>
      <c r="B645" s="96"/>
      <c r="C645" s="97"/>
      <c r="D645" s="98"/>
      <c r="E645" s="95"/>
      <c r="F645" s="99"/>
      <c r="G645" s="100"/>
      <c r="H645" s="101"/>
      <c r="I645" s="101"/>
      <c r="J645" s="102"/>
      <c r="K645" s="102"/>
      <c r="L645" s="102"/>
      <c r="M645" s="102"/>
      <c r="N645" s="95"/>
      <c r="O645" s="43"/>
    </row>
    <row r="646" ht="14.25" customHeight="1">
      <c r="A646" s="95"/>
      <c r="B646" s="96"/>
      <c r="C646" s="97"/>
      <c r="D646" s="98"/>
      <c r="E646" s="95"/>
      <c r="F646" s="99"/>
      <c r="G646" s="100"/>
      <c r="H646" s="101"/>
      <c r="I646" s="101"/>
      <c r="J646" s="102"/>
      <c r="K646" s="102"/>
      <c r="L646" s="102"/>
      <c r="M646" s="102"/>
      <c r="N646" s="95"/>
      <c r="O646" s="43"/>
    </row>
    <row r="647" ht="14.25" customHeight="1">
      <c r="A647" s="95"/>
      <c r="B647" s="96"/>
      <c r="C647" s="97"/>
      <c r="D647" s="98"/>
      <c r="E647" s="95"/>
      <c r="F647" s="99"/>
      <c r="G647" s="100"/>
      <c r="H647" s="101"/>
      <c r="I647" s="101"/>
      <c r="J647" s="102"/>
      <c r="K647" s="102"/>
      <c r="L647" s="102"/>
      <c r="M647" s="102"/>
      <c r="N647" s="95"/>
      <c r="O647" s="43"/>
    </row>
    <row r="648" ht="14.25" customHeight="1">
      <c r="A648" s="95"/>
      <c r="B648" s="96"/>
      <c r="C648" s="97"/>
      <c r="D648" s="98"/>
      <c r="E648" s="95"/>
      <c r="F648" s="99"/>
      <c r="G648" s="100"/>
      <c r="H648" s="101"/>
      <c r="I648" s="101"/>
      <c r="J648" s="102"/>
      <c r="K648" s="102"/>
      <c r="L648" s="102"/>
      <c r="M648" s="102"/>
      <c r="N648" s="95"/>
      <c r="O648" s="43"/>
    </row>
    <row r="649" ht="14.25" customHeight="1">
      <c r="A649" s="95"/>
      <c r="B649" s="96"/>
      <c r="C649" s="97"/>
      <c r="D649" s="98"/>
      <c r="E649" s="95"/>
      <c r="F649" s="99"/>
      <c r="G649" s="100"/>
      <c r="H649" s="101"/>
      <c r="I649" s="101"/>
      <c r="J649" s="102"/>
      <c r="K649" s="102"/>
      <c r="L649" s="102"/>
      <c r="M649" s="102"/>
      <c r="N649" s="95"/>
      <c r="O649" s="43"/>
    </row>
    <row r="650" ht="14.25" customHeight="1">
      <c r="A650" s="95"/>
      <c r="B650" s="96"/>
      <c r="C650" s="97"/>
      <c r="D650" s="98"/>
      <c r="E650" s="95"/>
      <c r="F650" s="99"/>
      <c r="G650" s="100"/>
      <c r="H650" s="101"/>
      <c r="I650" s="101"/>
      <c r="J650" s="102"/>
      <c r="K650" s="102"/>
      <c r="L650" s="102"/>
      <c r="M650" s="102"/>
      <c r="N650" s="95"/>
      <c r="O650" s="43"/>
    </row>
    <row r="651" ht="14.25" customHeight="1">
      <c r="A651" s="95"/>
      <c r="B651" s="96"/>
      <c r="C651" s="97"/>
      <c r="D651" s="98"/>
      <c r="E651" s="95"/>
      <c r="F651" s="99"/>
      <c r="G651" s="100"/>
      <c r="H651" s="101"/>
      <c r="I651" s="101"/>
      <c r="J651" s="102"/>
      <c r="K651" s="102"/>
      <c r="L651" s="102"/>
      <c r="M651" s="102"/>
      <c r="N651" s="95"/>
      <c r="O651" s="43"/>
    </row>
    <row r="652" ht="14.25" customHeight="1">
      <c r="A652" s="95"/>
      <c r="B652" s="96"/>
      <c r="C652" s="97"/>
      <c r="D652" s="98"/>
      <c r="E652" s="95"/>
      <c r="F652" s="99"/>
      <c r="G652" s="100"/>
      <c r="H652" s="101"/>
      <c r="I652" s="101"/>
      <c r="J652" s="102"/>
      <c r="K652" s="102"/>
      <c r="L652" s="102"/>
      <c r="M652" s="102"/>
      <c r="N652" s="95"/>
      <c r="O652" s="43"/>
    </row>
    <row r="653" ht="14.25" customHeight="1">
      <c r="A653" s="95"/>
      <c r="B653" s="96"/>
      <c r="C653" s="97"/>
      <c r="D653" s="98"/>
      <c r="E653" s="95"/>
      <c r="F653" s="99"/>
      <c r="G653" s="100"/>
      <c r="H653" s="101"/>
      <c r="I653" s="101"/>
      <c r="J653" s="102"/>
      <c r="K653" s="102"/>
      <c r="L653" s="102"/>
      <c r="M653" s="102"/>
      <c r="N653" s="95"/>
      <c r="O653" s="43"/>
    </row>
    <row r="654" ht="14.25" customHeight="1">
      <c r="A654" s="95"/>
      <c r="B654" s="96"/>
      <c r="C654" s="97"/>
      <c r="D654" s="98"/>
      <c r="E654" s="95"/>
      <c r="F654" s="99"/>
      <c r="G654" s="100"/>
      <c r="H654" s="101"/>
      <c r="I654" s="101"/>
      <c r="J654" s="102"/>
      <c r="K654" s="102"/>
      <c r="L654" s="102"/>
      <c r="M654" s="102"/>
      <c r="N654" s="95"/>
      <c r="O654" s="43"/>
    </row>
    <row r="655" ht="14.25" customHeight="1">
      <c r="A655" s="95"/>
      <c r="B655" s="96"/>
      <c r="C655" s="97"/>
      <c r="D655" s="98"/>
      <c r="E655" s="95"/>
      <c r="F655" s="99"/>
      <c r="G655" s="100"/>
      <c r="H655" s="101"/>
      <c r="I655" s="101"/>
      <c r="J655" s="102"/>
      <c r="K655" s="102"/>
      <c r="L655" s="102"/>
      <c r="M655" s="102"/>
      <c r="N655" s="95"/>
      <c r="O655" s="43"/>
    </row>
    <row r="656" ht="14.25" customHeight="1">
      <c r="A656" s="95"/>
      <c r="B656" s="96"/>
      <c r="C656" s="97"/>
      <c r="D656" s="98"/>
      <c r="E656" s="95"/>
      <c r="F656" s="99"/>
      <c r="G656" s="100"/>
      <c r="H656" s="101"/>
      <c r="I656" s="101"/>
      <c r="J656" s="102"/>
      <c r="K656" s="102"/>
      <c r="L656" s="102"/>
      <c r="M656" s="102"/>
      <c r="N656" s="95"/>
      <c r="O656" s="43"/>
    </row>
    <row r="657" ht="14.25" customHeight="1">
      <c r="A657" s="95"/>
      <c r="B657" s="96"/>
      <c r="C657" s="97"/>
      <c r="D657" s="98"/>
      <c r="E657" s="95"/>
      <c r="F657" s="99"/>
      <c r="G657" s="100"/>
      <c r="H657" s="101"/>
      <c r="I657" s="101"/>
      <c r="J657" s="102"/>
      <c r="K657" s="102"/>
      <c r="L657" s="102"/>
      <c r="M657" s="102"/>
      <c r="N657" s="95"/>
      <c r="O657" s="43"/>
    </row>
    <row r="658" ht="14.25" customHeight="1">
      <c r="A658" s="95"/>
      <c r="B658" s="96"/>
      <c r="C658" s="97"/>
      <c r="D658" s="98"/>
      <c r="E658" s="95"/>
      <c r="F658" s="99"/>
      <c r="G658" s="100"/>
      <c r="H658" s="101"/>
      <c r="I658" s="101"/>
      <c r="J658" s="102"/>
      <c r="K658" s="102"/>
      <c r="L658" s="102"/>
      <c r="M658" s="102"/>
      <c r="N658" s="95"/>
      <c r="O658" s="43"/>
    </row>
    <row r="659" ht="14.25" customHeight="1">
      <c r="A659" s="95"/>
      <c r="B659" s="96"/>
      <c r="C659" s="97"/>
      <c r="D659" s="98"/>
      <c r="E659" s="95"/>
      <c r="F659" s="99"/>
      <c r="G659" s="100"/>
      <c r="H659" s="101"/>
      <c r="I659" s="101"/>
      <c r="J659" s="102"/>
      <c r="K659" s="102"/>
      <c r="L659" s="102"/>
      <c r="M659" s="102"/>
      <c r="N659" s="95"/>
      <c r="O659" s="43"/>
    </row>
    <row r="660" ht="14.25" customHeight="1">
      <c r="A660" s="95"/>
      <c r="B660" s="96"/>
      <c r="C660" s="97"/>
      <c r="D660" s="98"/>
      <c r="E660" s="95"/>
      <c r="F660" s="99"/>
      <c r="G660" s="100"/>
      <c r="H660" s="101"/>
      <c r="I660" s="101"/>
      <c r="J660" s="102"/>
      <c r="K660" s="102"/>
      <c r="L660" s="102"/>
      <c r="M660" s="102"/>
      <c r="N660" s="95"/>
      <c r="O660" s="43"/>
    </row>
    <row r="661" ht="14.25" customHeight="1">
      <c r="A661" s="95"/>
      <c r="B661" s="96"/>
      <c r="C661" s="97"/>
      <c r="D661" s="98"/>
      <c r="E661" s="95"/>
      <c r="F661" s="99"/>
      <c r="G661" s="100"/>
      <c r="H661" s="101"/>
      <c r="I661" s="101"/>
      <c r="J661" s="102"/>
      <c r="K661" s="102"/>
      <c r="L661" s="102"/>
      <c r="M661" s="102"/>
      <c r="N661" s="95"/>
      <c r="O661" s="43"/>
    </row>
    <row r="662" ht="14.25" customHeight="1">
      <c r="A662" s="95"/>
      <c r="B662" s="96"/>
      <c r="C662" s="97"/>
      <c r="D662" s="98"/>
      <c r="E662" s="95"/>
      <c r="F662" s="99"/>
      <c r="G662" s="100"/>
      <c r="H662" s="101"/>
      <c r="I662" s="101"/>
      <c r="J662" s="102"/>
      <c r="K662" s="102"/>
      <c r="L662" s="102"/>
      <c r="M662" s="102"/>
      <c r="N662" s="95"/>
      <c r="O662" s="43"/>
    </row>
    <row r="663" ht="14.25" customHeight="1">
      <c r="A663" s="95"/>
      <c r="B663" s="96"/>
      <c r="C663" s="97"/>
      <c r="D663" s="98"/>
      <c r="E663" s="95"/>
      <c r="F663" s="99"/>
      <c r="G663" s="100"/>
      <c r="H663" s="101"/>
      <c r="I663" s="101"/>
      <c r="J663" s="102"/>
      <c r="K663" s="102"/>
      <c r="L663" s="102"/>
      <c r="M663" s="102"/>
      <c r="N663" s="95"/>
      <c r="O663" s="43"/>
    </row>
    <row r="664" ht="14.25" customHeight="1">
      <c r="A664" s="95"/>
      <c r="B664" s="96"/>
      <c r="C664" s="97"/>
      <c r="D664" s="98"/>
      <c r="E664" s="95"/>
      <c r="F664" s="99"/>
      <c r="G664" s="100"/>
      <c r="H664" s="101"/>
      <c r="I664" s="101"/>
      <c r="J664" s="102"/>
      <c r="K664" s="102"/>
      <c r="L664" s="102"/>
      <c r="M664" s="102"/>
      <c r="N664" s="95"/>
      <c r="O664" s="43"/>
    </row>
    <row r="665" ht="14.25" customHeight="1">
      <c r="A665" s="95"/>
      <c r="B665" s="96"/>
      <c r="C665" s="97"/>
      <c r="D665" s="98"/>
      <c r="E665" s="95"/>
      <c r="F665" s="99"/>
      <c r="G665" s="100"/>
      <c r="H665" s="101"/>
      <c r="I665" s="101"/>
      <c r="J665" s="102"/>
      <c r="K665" s="102"/>
      <c r="L665" s="102"/>
      <c r="M665" s="102"/>
      <c r="N665" s="95"/>
      <c r="O665" s="43"/>
    </row>
    <row r="666" ht="14.25" customHeight="1">
      <c r="A666" s="95"/>
      <c r="B666" s="96"/>
      <c r="C666" s="97"/>
      <c r="D666" s="98"/>
      <c r="E666" s="95"/>
      <c r="F666" s="99"/>
      <c r="G666" s="100"/>
      <c r="H666" s="101"/>
      <c r="I666" s="101"/>
      <c r="J666" s="102"/>
      <c r="K666" s="102"/>
      <c r="L666" s="102"/>
      <c r="M666" s="102"/>
      <c r="N666" s="95"/>
      <c r="O666" s="43"/>
    </row>
    <row r="667" ht="14.25" customHeight="1">
      <c r="A667" s="95"/>
      <c r="B667" s="96"/>
      <c r="C667" s="97"/>
      <c r="D667" s="98"/>
      <c r="E667" s="95"/>
      <c r="F667" s="99"/>
      <c r="G667" s="100"/>
      <c r="H667" s="101"/>
      <c r="I667" s="101"/>
      <c r="J667" s="102"/>
      <c r="K667" s="102"/>
      <c r="L667" s="102"/>
      <c r="M667" s="102"/>
      <c r="N667" s="95"/>
      <c r="O667" s="43"/>
    </row>
    <row r="668" ht="14.25" customHeight="1">
      <c r="A668" s="95"/>
      <c r="B668" s="96"/>
      <c r="C668" s="97"/>
      <c r="D668" s="98"/>
      <c r="E668" s="95"/>
      <c r="F668" s="99"/>
      <c r="G668" s="100"/>
      <c r="H668" s="101"/>
      <c r="I668" s="101"/>
      <c r="J668" s="102"/>
      <c r="K668" s="102"/>
      <c r="L668" s="102"/>
      <c r="M668" s="102"/>
      <c r="N668" s="95"/>
      <c r="O668" s="43"/>
    </row>
    <row r="669" ht="14.25" customHeight="1">
      <c r="A669" s="95"/>
      <c r="B669" s="96"/>
      <c r="C669" s="97"/>
      <c r="D669" s="98"/>
      <c r="E669" s="95"/>
      <c r="F669" s="99"/>
      <c r="G669" s="100"/>
      <c r="H669" s="101"/>
      <c r="I669" s="101"/>
      <c r="J669" s="102"/>
      <c r="K669" s="102"/>
      <c r="L669" s="102"/>
      <c r="M669" s="102"/>
      <c r="N669" s="95"/>
      <c r="O669" s="43"/>
    </row>
    <row r="670" ht="14.25" customHeight="1">
      <c r="A670" s="95"/>
      <c r="B670" s="96"/>
      <c r="C670" s="97"/>
      <c r="D670" s="98"/>
      <c r="E670" s="95"/>
      <c r="F670" s="99"/>
      <c r="G670" s="100"/>
      <c r="H670" s="101"/>
      <c r="I670" s="101"/>
      <c r="J670" s="102"/>
      <c r="K670" s="102"/>
      <c r="L670" s="102"/>
      <c r="M670" s="102"/>
      <c r="N670" s="95"/>
      <c r="O670" s="43"/>
    </row>
    <row r="671" ht="14.25" customHeight="1">
      <c r="A671" s="95"/>
      <c r="B671" s="96"/>
      <c r="C671" s="97"/>
      <c r="D671" s="98"/>
      <c r="E671" s="95"/>
      <c r="F671" s="99"/>
      <c r="G671" s="100"/>
      <c r="H671" s="101"/>
      <c r="I671" s="101"/>
      <c r="J671" s="102"/>
      <c r="K671" s="102"/>
      <c r="L671" s="102"/>
      <c r="M671" s="102"/>
      <c r="N671" s="95"/>
      <c r="O671" s="43"/>
    </row>
    <row r="672" ht="14.25" customHeight="1">
      <c r="A672" s="95"/>
      <c r="B672" s="96"/>
      <c r="C672" s="97"/>
      <c r="D672" s="98"/>
      <c r="E672" s="95"/>
      <c r="F672" s="99"/>
      <c r="G672" s="100"/>
      <c r="H672" s="101"/>
      <c r="I672" s="101"/>
      <c r="J672" s="102"/>
      <c r="K672" s="102"/>
      <c r="L672" s="102"/>
      <c r="M672" s="102"/>
      <c r="N672" s="95"/>
      <c r="O672" s="43"/>
    </row>
    <row r="673" ht="14.25" customHeight="1">
      <c r="A673" s="95"/>
      <c r="B673" s="96"/>
      <c r="C673" s="97"/>
      <c r="D673" s="98"/>
      <c r="E673" s="95"/>
      <c r="F673" s="99"/>
      <c r="G673" s="100"/>
      <c r="H673" s="101"/>
      <c r="I673" s="101"/>
      <c r="J673" s="102"/>
      <c r="K673" s="102"/>
      <c r="L673" s="102"/>
      <c r="M673" s="102"/>
      <c r="N673" s="95"/>
      <c r="O673" s="43"/>
    </row>
    <row r="674" ht="14.25" customHeight="1">
      <c r="A674" s="95"/>
      <c r="B674" s="96"/>
      <c r="C674" s="97"/>
      <c r="D674" s="98"/>
      <c r="E674" s="95"/>
      <c r="F674" s="99"/>
      <c r="G674" s="100"/>
      <c r="H674" s="101"/>
      <c r="I674" s="101"/>
      <c r="J674" s="102"/>
      <c r="K674" s="102"/>
      <c r="L674" s="102"/>
      <c r="M674" s="102"/>
      <c r="N674" s="95"/>
      <c r="O674" s="43"/>
    </row>
    <row r="675" ht="14.25" customHeight="1">
      <c r="A675" s="95"/>
      <c r="B675" s="96"/>
      <c r="C675" s="97"/>
      <c r="D675" s="98"/>
      <c r="E675" s="95"/>
      <c r="F675" s="99"/>
      <c r="G675" s="100"/>
      <c r="H675" s="101"/>
      <c r="I675" s="101"/>
      <c r="J675" s="102"/>
      <c r="K675" s="102"/>
      <c r="L675" s="102"/>
      <c r="M675" s="102"/>
      <c r="N675" s="95"/>
      <c r="O675" s="43"/>
    </row>
    <row r="676" ht="14.25" customHeight="1">
      <c r="A676" s="95"/>
      <c r="B676" s="96"/>
      <c r="C676" s="97"/>
      <c r="D676" s="98"/>
      <c r="E676" s="95"/>
      <c r="F676" s="99"/>
      <c r="G676" s="100"/>
      <c r="H676" s="101"/>
      <c r="I676" s="101"/>
      <c r="J676" s="102"/>
      <c r="K676" s="102"/>
      <c r="L676" s="102"/>
      <c r="M676" s="102"/>
      <c r="N676" s="95"/>
      <c r="O676" s="43"/>
    </row>
    <row r="677" ht="14.25" customHeight="1">
      <c r="A677" s="95"/>
      <c r="B677" s="96"/>
      <c r="C677" s="97"/>
      <c r="D677" s="98"/>
      <c r="E677" s="95"/>
      <c r="F677" s="99"/>
      <c r="G677" s="100"/>
      <c r="H677" s="101"/>
      <c r="I677" s="101"/>
      <c r="J677" s="102"/>
      <c r="K677" s="102"/>
      <c r="L677" s="102"/>
      <c r="M677" s="102"/>
      <c r="N677" s="95"/>
      <c r="O677" s="43"/>
    </row>
    <row r="678" ht="14.25" customHeight="1">
      <c r="A678" s="95"/>
      <c r="B678" s="96"/>
      <c r="C678" s="97"/>
      <c r="D678" s="98"/>
      <c r="E678" s="95"/>
      <c r="F678" s="99"/>
      <c r="G678" s="100"/>
      <c r="H678" s="101"/>
      <c r="I678" s="101"/>
      <c r="J678" s="102"/>
      <c r="K678" s="102"/>
      <c r="L678" s="102"/>
      <c r="M678" s="102"/>
      <c r="N678" s="95"/>
      <c r="O678" s="43"/>
    </row>
    <row r="679" ht="14.25" customHeight="1">
      <c r="A679" s="95"/>
      <c r="B679" s="96"/>
      <c r="C679" s="97"/>
      <c r="D679" s="98"/>
      <c r="E679" s="95"/>
      <c r="F679" s="99"/>
      <c r="G679" s="100"/>
      <c r="H679" s="101"/>
      <c r="I679" s="101"/>
      <c r="J679" s="102"/>
      <c r="K679" s="102"/>
      <c r="L679" s="102"/>
      <c r="M679" s="102"/>
      <c r="N679" s="95"/>
      <c r="O679" s="43"/>
    </row>
    <row r="680" ht="14.25" customHeight="1">
      <c r="A680" s="95"/>
      <c r="B680" s="96"/>
      <c r="C680" s="97"/>
      <c r="D680" s="98"/>
      <c r="E680" s="95"/>
      <c r="F680" s="99"/>
      <c r="G680" s="100"/>
      <c r="H680" s="101"/>
      <c r="I680" s="101"/>
      <c r="J680" s="102"/>
      <c r="K680" s="102"/>
      <c r="L680" s="102"/>
      <c r="M680" s="102"/>
      <c r="N680" s="95"/>
      <c r="O680" s="43"/>
    </row>
    <row r="681" ht="14.25" customHeight="1">
      <c r="A681" s="95"/>
      <c r="B681" s="96"/>
      <c r="C681" s="97"/>
      <c r="D681" s="98"/>
      <c r="E681" s="95"/>
      <c r="F681" s="99"/>
      <c r="G681" s="100"/>
      <c r="H681" s="101"/>
      <c r="I681" s="101"/>
      <c r="J681" s="102"/>
      <c r="K681" s="102"/>
      <c r="L681" s="102"/>
      <c r="M681" s="102"/>
      <c r="N681" s="95"/>
      <c r="O681" s="43"/>
    </row>
    <row r="682" ht="14.25" customHeight="1">
      <c r="A682" s="95"/>
      <c r="B682" s="96"/>
      <c r="C682" s="97"/>
      <c r="D682" s="98"/>
      <c r="E682" s="95"/>
      <c r="F682" s="99"/>
      <c r="G682" s="100"/>
      <c r="H682" s="101"/>
      <c r="I682" s="101"/>
      <c r="J682" s="102"/>
      <c r="K682" s="102"/>
      <c r="L682" s="102"/>
      <c r="M682" s="102"/>
      <c r="N682" s="95"/>
      <c r="O682" s="43"/>
    </row>
    <row r="683" ht="14.25" customHeight="1">
      <c r="A683" s="95"/>
      <c r="B683" s="96"/>
      <c r="C683" s="97"/>
      <c r="D683" s="98"/>
      <c r="E683" s="95"/>
      <c r="F683" s="99"/>
      <c r="G683" s="100"/>
      <c r="H683" s="101"/>
      <c r="I683" s="101"/>
      <c r="J683" s="102"/>
      <c r="K683" s="102"/>
      <c r="L683" s="102"/>
      <c r="M683" s="102"/>
      <c r="N683" s="95"/>
      <c r="O683" s="43"/>
    </row>
    <row r="684" ht="14.25" customHeight="1">
      <c r="A684" s="95"/>
      <c r="B684" s="96"/>
      <c r="C684" s="97"/>
      <c r="D684" s="98"/>
      <c r="E684" s="95"/>
      <c r="F684" s="99"/>
      <c r="G684" s="100"/>
      <c r="H684" s="101"/>
      <c r="I684" s="101"/>
      <c r="J684" s="102"/>
      <c r="K684" s="102"/>
      <c r="L684" s="102"/>
      <c r="M684" s="102"/>
      <c r="N684" s="95"/>
      <c r="O684" s="43"/>
    </row>
    <row r="685" ht="14.25" customHeight="1">
      <c r="A685" s="95"/>
      <c r="B685" s="96"/>
      <c r="C685" s="97"/>
      <c r="D685" s="98"/>
      <c r="E685" s="95"/>
      <c r="F685" s="99"/>
      <c r="G685" s="100"/>
      <c r="H685" s="101"/>
      <c r="I685" s="101"/>
      <c r="J685" s="102"/>
      <c r="K685" s="102"/>
      <c r="L685" s="102"/>
      <c r="M685" s="102"/>
      <c r="N685" s="95"/>
      <c r="O685" s="43"/>
    </row>
    <row r="686" ht="14.25" customHeight="1">
      <c r="A686" s="95"/>
      <c r="B686" s="96"/>
      <c r="C686" s="97"/>
      <c r="D686" s="98"/>
      <c r="E686" s="95"/>
      <c r="F686" s="99"/>
      <c r="G686" s="100"/>
      <c r="H686" s="101"/>
      <c r="I686" s="101"/>
      <c r="J686" s="102"/>
      <c r="K686" s="102"/>
      <c r="L686" s="102"/>
      <c r="M686" s="102"/>
      <c r="N686" s="95"/>
      <c r="O686" s="43"/>
    </row>
    <row r="687" ht="14.25" customHeight="1">
      <c r="A687" s="95"/>
      <c r="B687" s="96"/>
      <c r="C687" s="97"/>
      <c r="D687" s="98"/>
      <c r="E687" s="95"/>
      <c r="F687" s="99"/>
      <c r="G687" s="100"/>
      <c r="H687" s="101"/>
      <c r="I687" s="101"/>
      <c r="J687" s="102"/>
      <c r="K687" s="102"/>
      <c r="L687" s="102"/>
      <c r="M687" s="102"/>
      <c r="N687" s="95"/>
      <c r="O687" s="43"/>
    </row>
    <row r="688" ht="14.25" customHeight="1">
      <c r="A688" s="95"/>
      <c r="B688" s="96"/>
      <c r="C688" s="97"/>
      <c r="D688" s="98"/>
      <c r="E688" s="95"/>
      <c r="F688" s="99"/>
      <c r="G688" s="100"/>
      <c r="H688" s="101"/>
      <c r="I688" s="101"/>
      <c r="J688" s="102"/>
      <c r="K688" s="102"/>
      <c r="L688" s="102"/>
      <c r="M688" s="102"/>
      <c r="N688" s="95"/>
      <c r="O688" s="43"/>
    </row>
    <row r="689" ht="14.25" customHeight="1">
      <c r="A689" s="95"/>
      <c r="B689" s="96"/>
      <c r="C689" s="97"/>
      <c r="D689" s="98"/>
      <c r="E689" s="95"/>
      <c r="F689" s="99"/>
      <c r="G689" s="100"/>
      <c r="H689" s="101"/>
      <c r="I689" s="101"/>
      <c r="J689" s="102"/>
      <c r="K689" s="102"/>
      <c r="L689" s="102"/>
      <c r="M689" s="102"/>
      <c r="N689" s="95"/>
      <c r="O689" s="43"/>
    </row>
    <row r="690" ht="14.25" customHeight="1">
      <c r="A690" s="95"/>
      <c r="B690" s="96"/>
      <c r="C690" s="97"/>
      <c r="D690" s="98"/>
      <c r="E690" s="95"/>
      <c r="F690" s="99"/>
      <c r="G690" s="100"/>
      <c r="H690" s="101"/>
      <c r="I690" s="101"/>
      <c r="J690" s="102"/>
      <c r="K690" s="102"/>
      <c r="L690" s="102"/>
      <c r="M690" s="102"/>
      <c r="N690" s="95"/>
      <c r="O690" s="43"/>
    </row>
    <row r="691" ht="14.25" customHeight="1">
      <c r="A691" s="95"/>
      <c r="B691" s="96"/>
      <c r="C691" s="97"/>
      <c r="D691" s="98"/>
      <c r="E691" s="95"/>
      <c r="F691" s="99"/>
      <c r="G691" s="100"/>
      <c r="H691" s="101"/>
      <c r="I691" s="101"/>
      <c r="J691" s="102"/>
      <c r="K691" s="102"/>
      <c r="L691" s="102"/>
      <c r="M691" s="102"/>
      <c r="N691" s="95"/>
      <c r="O691" s="43"/>
    </row>
    <row r="692" ht="14.25" customHeight="1">
      <c r="A692" s="95"/>
      <c r="B692" s="96"/>
      <c r="C692" s="97"/>
      <c r="D692" s="98"/>
      <c r="E692" s="95"/>
      <c r="F692" s="99"/>
      <c r="G692" s="100"/>
      <c r="H692" s="101"/>
      <c r="I692" s="101"/>
      <c r="J692" s="102"/>
      <c r="K692" s="102"/>
      <c r="L692" s="102"/>
      <c r="M692" s="102"/>
      <c r="N692" s="95"/>
      <c r="O692" s="43"/>
    </row>
    <row r="693" ht="14.25" customHeight="1">
      <c r="A693" s="95"/>
      <c r="B693" s="96"/>
      <c r="C693" s="97"/>
      <c r="D693" s="98"/>
      <c r="E693" s="95"/>
      <c r="F693" s="99"/>
      <c r="G693" s="100"/>
      <c r="H693" s="101"/>
      <c r="I693" s="101"/>
      <c r="J693" s="102"/>
      <c r="K693" s="102"/>
      <c r="L693" s="102"/>
      <c r="M693" s="102"/>
      <c r="N693" s="95"/>
      <c r="O693" s="43"/>
    </row>
    <row r="694" ht="14.25" customHeight="1">
      <c r="A694" s="95"/>
      <c r="B694" s="96"/>
      <c r="C694" s="97"/>
      <c r="D694" s="98"/>
      <c r="E694" s="95"/>
      <c r="F694" s="99"/>
      <c r="G694" s="100"/>
      <c r="H694" s="101"/>
      <c r="I694" s="101"/>
      <c r="J694" s="102"/>
      <c r="K694" s="102"/>
      <c r="L694" s="102"/>
      <c r="M694" s="102"/>
      <c r="N694" s="95"/>
      <c r="O694" s="43"/>
    </row>
    <row r="695" ht="14.25" customHeight="1">
      <c r="A695" s="95"/>
      <c r="B695" s="96"/>
      <c r="C695" s="97"/>
      <c r="D695" s="98"/>
      <c r="E695" s="95"/>
      <c r="F695" s="99"/>
      <c r="G695" s="100"/>
      <c r="H695" s="101"/>
      <c r="I695" s="101"/>
      <c r="J695" s="102"/>
      <c r="K695" s="102"/>
      <c r="L695" s="102"/>
      <c r="M695" s="102"/>
      <c r="N695" s="95"/>
      <c r="O695" s="43"/>
    </row>
    <row r="696" ht="14.25" customHeight="1">
      <c r="A696" s="95"/>
      <c r="B696" s="96"/>
      <c r="C696" s="97"/>
      <c r="D696" s="98"/>
      <c r="E696" s="95"/>
      <c r="F696" s="99"/>
      <c r="G696" s="100"/>
      <c r="H696" s="101"/>
      <c r="I696" s="101"/>
      <c r="J696" s="102"/>
      <c r="K696" s="102"/>
      <c r="L696" s="102"/>
      <c r="M696" s="102"/>
      <c r="N696" s="95"/>
      <c r="O696" s="43"/>
    </row>
    <row r="697" ht="14.25" customHeight="1">
      <c r="A697" s="95"/>
      <c r="B697" s="96"/>
      <c r="C697" s="97"/>
      <c r="D697" s="98"/>
      <c r="E697" s="95"/>
      <c r="F697" s="99"/>
      <c r="G697" s="100"/>
      <c r="H697" s="101"/>
      <c r="I697" s="101"/>
      <c r="J697" s="102"/>
      <c r="K697" s="102"/>
      <c r="L697" s="102"/>
      <c r="M697" s="102"/>
      <c r="N697" s="95"/>
      <c r="O697" s="43"/>
    </row>
    <row r="698" ht="14.25" customHeight="1">
      <c r="A698" s="95"/>
      <c r="B698" s="96"/>
      <c r="C698" s="97"/>
      <c r="D698" s="98"/>
      <c r="E698" s="95"/>
      <c r="F698" s="99"/>
      <c r="G698" s="100"/>
      <c r="H698" s="101"/>
      <c r="I698" s="101"/>
      <c r="J698" s="102"/>
      <c r="K698" s="102"/>
      <c r="L698" s="102"/>
      <c r="M698" s="102"/>
      <c r="N698" s="95"/>
      <c r="O698" s="43"/>
    </row>
    <row r="699" ht="14.25" customHeight="1">
      <c r="A699" s="95"/>
      <c r="B699" s="96"/>
      <c r="C699" s="97"/>
      <c r="D699" s="98"/>
      <c r="E699" s="95"/>
      <c r="F699" s="99"/>
      <c r="G699" s="100"/>
      <c r="H699" s="101"/>
      <c r="I699" s="101"/>
      <c r="J699" s="102"/>
      <c r="K699" s="102"/>
      <c r="L699" s="102"/>
      <c r="M699" s="102"/>
      <c r="N699" s="95"/>
      <c r="O699" s="43"/>
    </row>
    <row r="700" ht="14.25" customHeight="1">
      <c r="A700" s="95"/>
      <c r="B700" s="96"/>
      <c r="C700" s="97"/>
      <c r="D700" s="98"/>
      <c r="E700" s="95"/>
      <c r="F700" s="99"/>
      <c r="G700" s="100"/>
      <c r="H700" s="101"/>
      <c r="I700" s="101"/>
      <c r="J700" s="102"/>
      <c r="K700" s="102"/>
      <c r="L700" s="102"/>
      <c r="M700" s="102"/>
      <c r="N700" s="95"/>
      <c r="O700" s="43"/>
    </row>
    <row r="701" ht="14.25" customHeight="1">
      <c r="A701" s="95"/>
      <c r="B701" s="96"/>
      <c r="C701" s="97"/>
      <c r="D701" s="98"/>
      <c r="E701" s="95"/>
      <c r="F701" s="99"/>
      <c r="G701" s="100"/>
      <c r="H701" s="101"/>
      <c r="I701" s="101"/>
      <c r="J701" s="102"/>
      <c r="K701" s="102"/>
      <c r="L701" s="102"/>
      <c r="M701" s="102"/>
      <c r="N701" s="95"/>
      <c r="O701" s="43"/>
    </row>
    <row r="702" ht="14.25" customHeight="1">
      <c r="A702" s="95"/>
      <c r="B702" s="96"/>
      <c r="C702" s="97"/>
      <c r="D702" s="98"/>
      <c r="E702" s="95"/>
      <c r="F702" s="99"/>
      <c r="G702" s="100"/>
      <c r="H702" s="101"/>
      <c r="I702" s="101"/>
      <c r="J702" s="102"/>
      <c r="K702" s="102"/>
      <c r="L702" s="102"/>
      <c r="M702" s="102"/>
      <c r="N702" s="95"/>
      <c r="O702" s="43"/>
    </row>
    <row r="703" ht="14.25" customHeight="1">
      <c r="A703" s="95"/>
      <c r="B703" s="96"/>
      <c r="C703" s="97"/>
      <c r="D703" s="98"/>
      <c r="E703" s="95"/>
      <c r="F703" s="99"/>
      <c r="G703" s="100"/>
      <c r="H703" s="101"/>
      <c r="I703" s="101"/>
      <c r="J703" s="102"/>
      <c r="K703" s="102"/>
      <c r="L703" s="102"/>
      <c r="M703" s="102"/>
      <c r="N703" s="95"/>
      <c r="O703" s="43"/>
    </row>
    <row r="704" ht="14.25" customHeight="1">
      <c r="A704" s="95"/>
      <c r="B704" s="96"/>
      <c r="C704" s="97"/>
      <c r="D704" s="98"/>
      <c r="E704" s="95"/>
      <c r="F704" s="99"/>
      <c r="G704" s="100"/>
      <c r="H704" s="101"/>
      <c r="I704" s="101"/>
      <c r="J704" s="102"/>
      <c r="K704" s="102"/>
      <c r="L704" s="102"/>
      <c r="M704" s="102"/>
      <c r="N704" s="95"/>
      <c r="O704" s="43"/>
    </row>
    <row r="705" ht="14.25" customHeight="1">
      <c r="A705" s="95"/>
      <c r="B705" s="96"/>
      <c r="C705" s="97"/>
      <c r="D705" s="98"/>
      <c r="E705" s="95"/>
      <c r="F705" s="99"/>
      <c r="G705" s="100"/>
      <c r="H705" s="101"/>
      <c r="I705" s="101"/>
      <c r="J705" s="102"/>
      <c r="K705" s="102"/>
      <c r="L705" s="102"/>
      <c r="M705" s="102"/>
      <c r="N705" s="95"/>
      <c r="O705" s="43"/>
    </row>
    <row r="706" ht="14.25" customHeight="1">
      <c r="A706" s="95"/>
      <c r="B706" s="96"/>
      <c r="C706" s="97"/>
      <c r="D706" s="98"/>
      <c r="E706" s="95"/>
      <c r="F706" s="99"/>
      <c r="G706" s="100"/>
      <c r="H706" s="101"/>
      <c r="I706" s="101"/>
      <c r="J706" s="102"/>
      <c r="K706" s="102"/>
      <c r="L706" s="102"/>
      <c r="M706" s="102"/>
      <c r="N706" s="95"/>
      <c r="O706" s="43"/>
    </row>
    <row r="707" ht="14.25" customHeight="1">
      <c r="A707" s="95"/>
      <c r="B707" s="96"/>
      <c r="C707" s="97"/>
      <c r="D707" s="98"/>
      <c r="E707" s="95"/>
      <c r="F707" s="99"/>
      <c r="G707" s="100"/>
      <c r="H707" s="101"/>
      <c r="I707" s="101"/>
      <c r="J707" s="102"/>
      <c r="K707" s="102"/>
      <c r="L707" s="102"/>
      <c r="M707" s="102"/>
      <c r="N707" s="95"/>
      <c r="O707" s="43"/>
    </row>
    <row r="708" ht="14.25" customHeight="1">
      <c r="A708" s="95"/>
      <c r="B708" s="96"/>
      <c r="C708" s="97"/>
      <c r="D708" s="98"/>
      <c r="E708" s="95"/>
      <c r="F708" s="99"/>
      <c r="G708" s="100"/>
      <c r="H708" s="101"/>
      <c r="I708" s="101"/>
      <c r="J708" s="102"/>
      <c r="K708" s="102"/>
      <c r="L708" s="102"/>
      <c r="M708" s="102"/>
      <c r="N708" s="95"/>
      <c r="O708" s="43"/>
    </row>
    <row r="709" ht="14.25" customHeight="1">
      <c r="A709" s="95"/>
      <c r="B709" s="96"/>
      <c r="C709" s="97"/>
      <c r="D709" s="98"/>
      <c r="E709" s="95"/>
      <c r="F709" s="99"/>
      <c r="G709" s="100"/>
      <c r="H709" s="101"/>
      <c r="I709" s="101"/>
      <c r="J709" s="102"/>
      <c r="K709" s="102"/>
      <c r="L709" s="102"/>
      <c r="M709" s="102"/>
      <c r="N709" s="95"/>
      <c r="O709" s="43"/>
    </row>
    <row r="710" ht="14.25" customHeight="1">
      <c r="A710" s="95"/>
      <c r="B710" s="96"/>
      <c r="C710" s="97"/>
      <c r="D710" s="98"/>
      <c r="E710" s="95"/>
      <c r="F710" s="99"/>
      <c r="G710" s="100"/>
      <c r="H710" s="101"/>
      <c r="I710" s="101"/>
      <c r="J710" s="102"/>
      <c r="K710" s="102"/>
      <c r="L710" s="102"/>
      <c r="M710" s="102"/>
      <c r="N710" s="95"/>
      <c r="O710" s="43"/>
    </row>
    <row r="711" ht="14.25" customHeight="1">
      <c r="A711" s="95"/>
      <c r="B711" s="96"/>
      <c r="C711" s="97"/>
      <c r="D711" s="98"/>
      <c r="E711" s="95"/>
      <c r="F711" s="99"/>
      <c r="G711" s="100"/>
      <c r="H711" s="101"/>
      <c r="I711" s="101"/>
      <c r="J711" s="102"/>
      <c r="K711" s="102"/>
      <c r="L711" s="102"/>
      <c r="M711" s="102"/>
      <c r="N711" s="95"/>
      <c r="O711" s="43"/>
    </row>
    <row r="712" ht="14.25" customHeight="1">
      <c r="A712" s="95"/>
      <c r="B712" s="96"/>
      <c r="C712" s="97"/>
      <c r="D712" s="98"/>
      <c r="E712" s="95"/>
      <c r="F712" s="99"/>
      <c r="G712" s="100"/>
      <c r="H712" s="101"/>
      <c r="I712" s="101"/>
      <c r="J712" s="102"/>
      <c r="K712" s="102"/>
      <c r="L712" s="102"/>
      <c r="M712" s="102"/>
      <c r="N712" s="95"/>
      <c r="O712" s="43"/>
    </row>
    <row r="713" ht="14.25" customHeight="1">
      <c r="A713" s="95"/>
      <c r="B713" s="96"/>
      <c r="C713" s="97"/>
      <c r="D713" s="98"/>
      <c r="E713" s="95"/>
      <c r="F713" s="99"/>
      <c r="G713" s="100"/>
      <c r="H713" s="101"/>
      <c r="I713" s="101"/>
      <c r="J713" s="102"/>
      <c r="K713" s="102"/>
      <c r="L713" s="102"/>
      <c r="M713" s="102"/>
      <c r="N713" s="95"/>
      <c r="O713" s="43"/>
    </row>
    <row r="714" ht="14.25" customHeight="1">
      <c r="A714" s="95"/>
      <c r="B714" s="96"/>
      <c r="C714" s="97"/>
      <c r="D714" s="98"/>
      <c r="E714" s="95"/>
      <c r="F714" s="99"/>
      <c r="G714" s="100"/>
      <c r="H714" s="101"/>
      <c r="I714" s="101"/>
      <c r="J714" s="102"/>
      <c r="K714" s="102"/>
      <c r="L714" s="102"/>
      <c r="M714" s="102"/>
      <c r="N714" s="95"/>
      <c r="O714" s="43"/>
    </row>
    <row r="715" ht="14.25" customHeight="1">
      <c r="A715" s="95"/>
      <c r="B715" s="96"/>
      <c r="C715" s="97"/>
      <c r="D715" s="98"/>
      <c r="E715" s="95"/>
      <c r="F715" s="99"/>
      <c r="G715" s="100"/>
      <c r="H715" s="101"/>
      <c r="I715" s="101"/>
      <c r="J715" s="102"/>
      <c r="K715" s="102"/>
      <c r="L715" s="102"/>
      <c r="M715" s="102"/>
      <c r="N715" s="95"/>
      <c r="O715" s="43"/>
    </row>
    <row r="716" ht="14.25" customHeight="1">
      <c r="A716" s="95"/>
      <c r="B716" s="96"/>
      <c r="C716" s="97"/>
      <c r="D716" s="98"/>
      <c r="E716" s="95"/>
      <c r="F716" s="99"/>
      <c r="G716" s="100"/>
      <c r="H716" s="101"/>
      <c r="I716" s="101"/>
      <c r="J716" s="102"/>
      <c r="K716" s="102"/>
      <c r="L716" s="102"/>
      <c r="M716" s="102"/>
      <c r="N716" s="95"/>
      <c r="O716" s="43"/>
    </row>
    <row r="717" ht="14.25" customHeight="1">
      <c r="A717" s="95"/>
      <c r="B717" s="96"/>
      <c r="C717" s="97"/>
      <c r="D717" s="98"/>
      <c r="E717" s="95"/>
      <c r="F717" s="99"/>
      <c r="G717" s="100"/>
      <c r="H717" s="101"/>
      <c r="I717" s="101"/>
      <c r="J717" s="102"/>
      <c r="K717" s="102"/>
      <c r="L717" s="102"/>
      <c r="M717" s="102"/>
      <c r="N717" s="95"/>
      <c r="O717" s="43"/>
    </row>
    <row r="718" ht="14.25" customHeight="1">
      <c r="A718" s="95"/>
      <c r="B718" s="96"/>
      <c r="C718" s="97"/>
      <c r="D718" s="98"/>
      <c r="E718" s="95"/>
      <c r="F718" s="99"/>
      <c r="G718" s="100"/>
      <c r="H718" s="101"/>
      <c r="I718" s="101"/>
      <c r="J718" s="102"/>
      <c r="K718" s="102"/>
      <c r="L718" s="102"/>
      <c r="M718" s="102"/>
      <c r="N718" s="95"/>
      <c r="O718" s="43"/>
    </row>
    <row r="719" ht="14.25" customHeight="1">
      <c r="A719" s="95"/>
      <c r="B719" s="96"/>
      <c r="C719" s="97"/>
      <c r="D719" s="98"/>
      <c r="E719" s="95"/>
      <c r="F719" s="99"/>
      <c r="G719" s="100"/>
      <c r="H719" s="101"/>
      <c r="I719" s="101"/>
      <c r="J719" s="102"/>
      <c r="K719" s="102"/>
      <c r="L719" s="102"/>
      <c r="M719" s="102"/>
      <c r="N719" s="95"/>
      <c r="O719" s="43"/>
    </row>
    <row r="720" ht="14.25" customHeight="1">
      <c r="A720" s="95"/>
      <c r="B720" s="96"/>
      <c r="C720" s="97"/>
      <c r="D720" s="98"/>
      <c r="E720" s="95"/>
      <c r="F720" s="99"/>
      <c r="G720" s="100"/>
      <c r="H720" s="101"/>
      <c r="I720" s="101"/>
      <c r="J720" s="102"/>
      <c r="K720" s="102"/>
      <c r="L720" s="102"/>
      <c r="M720" s="102"/>
      <c r="N720" s="95"/>
      <c r="O720" s="43"/>
    </row>
    <row r="721" ht="14.25" customHeight="1">
      <c r="A721" s="95"/>
      <c r="B721" s="96"/>
      <c r="C721" s="97"/>
      <c r="D721" s="98"/>
      <c r="E721" s="95"/>
      <c r="F721" s="99"/>
      <c r="G721" s="100"/>
      <c r="H721" s="101"/>
      <c r="I721" s="101"/>
      <c r="J721" s="102"/>
      <c r="K721" s="102"/>
      <c r="L721" s="102"/>
      <c r="M721" s="102"/>
      <c r="N721" s="95"/>
      <c r="O721" s="43"/>
    </row>
    <row r="722" ht="14.25" customHeight="1">
      <c r="A722" s="95"/>
      <c r="B722" s="96"/>
      <c r="C722" s="97"/>
      <c r="D722" s="98"/>
      <c r="E722" s="95"/>
      <c r="F722" s="99"/>
      <c r="G722" s="100"/>
      <c r="H722" s="101"/>
      <c r="I722" s="101"/>
      <c r="J722" s="102"/>
      <c r="K722" s="102"/>
      <c r="L722" s="102"/>
      <c r="M722" s="102"/>
      <c r="N722" s="95"/>
      <c r="O722" s="43"/>
    </row>
    <row r="723" ht="14.25" customHeight="1">
      <c r="A723" s="95"/>
      <c r="B723" s="96"/>
      <c r="C723" s="97"/>
      <c r="D723" s="98"/>
      <c r="E723" s="95"/>
      <c r="F723" s="99"/>
      <c r="G723" s="100"/>
      <c r="H723" s="101"/>
      <c r="I723" s="101"/>
      <c r="J723" s="102"/>
      <c r="K723" s="102"/>
      <c r="L723" s="102"/>
      <c r="M723" s="102"/>
      <c r="N723" s="95"/>
      <c r="O723" s="43"/>
    </row>
    <row r="724" ht="14.25" customHeight="1">
      <c r="A724" s="95"/>
      <c r="B724" s="96"/>
      <c r="C724" s="97"/>
      <c r="D724" s="98"/>
      <c r="E724" s="95"/>
      <c r="F724" s="99"/>
      <c r="G724" s="100"/>
      <c r="H724" s="101"/>
      <c r="I724" s="101"/>
      <c r="J724" s="102"/>
      <c r="K724" s="102"/>
      <c r="L724" s="102"/>
      <c r="M724" s="102"/>
      <c r="N724" s="95"/>
      <c r="O724" s="43"/>
    </row>
    <row r="725" ht="14.25" customHeight="1">
      <c r="A725" s="95"/>
      <c r="B725" s="96"/>
      <c r="C725" s="97"/>
      <c r="D725" s="98"/>
      <c r="E725" s="95"/>
      <c r="F725" s="99"/>
      <c r="G725" s="100"/>
      <c r="H725" s="101"/>
      <c r="I725" s="101"/>
      <c r="J725" s="102"/>
      <c r="K725" s="102"/>
      <c r="L725" s="102"/>
      <c r="M725" s="102"/>
      <c r="N725" s="95"/>
      <c r="O725" s="43"/>
    </row>
    <row r="726" ht="14.25" customHeight="1">
      <c r="A726" s="95"/>
      <c r="B726" s="96"/>
      <c r="C726" s="97"/>
      <c r="D726" s="98"/>
      <c r="E726" s="95"/>
      <c r="F726" s="99"/>
      <c r="G726" s="100"/>
      <c r="H726" s="101"/>
      <c r="I726" s="101"/>
      <c r="J726" s="102"/>
      <c r="K726" s="102"/>
      <c r="L726" s="102"/>
      <c r="M726" s="102"/>
      <c r="N726" s="95"/>
      <c r="O726" s="43"/>
    </row>
    <row r="727" ht="14.25" customHeight="1">
      <c r="A727" s="95"/>
      <c r="B727" s="96"/>
      <c r="C727" s="97"/>
      <c r="D727" s="98"/>
      <c r="E727" s="95"/>
      <c r="F727" s="99"/>
      <c r="G727" s="100"/>
      <c r="H727" s="101"/>
      <c r="I727" s="101"/>
      <c r="J727" s="102"/>
      <c r="K727" s="102"/>
      <c r="L727" s="102"/>
      <c r="M727" s="102"/>
      <c r="N727" s="95"/>
      <c r="O727" s="43"/>
    </row>
    <row r="728" ht="14.25" customHeight="1">
      <c r="A728" s="95"/>
      <c r="B728" s="96"/>
      <c r="C728" s="97"/>
      <c r="D728" s="98"/>
      <c r="E728" s="95"/>
      <c r="F728" s="99"/>
      <c r="G728" s="100"/>
      <c r="H728" s="101"/>
      <c r="I728" s="101"/>
      <c r="J728" s="102"/>
      <c r="K728" s="102"/>
      <c r="L728" s="102"/>
      <c r="M728" s="102"/>
      <c r="N728" s="95"/>
      <c r="O728" s="43"/>
    </row>
    <row r="729" ht="14.25" customHeight="1">
      <c r="A729" s="95"/>
      <c r="B729" s="96"/>
      <c r="C729" s="97"/>
      <c r="D729" s="98"/>
      <c r="E729" s="95"/>
      <c r="F729" s="99"/>
      <c r="G729" s="100"/>
      <c r="H729" s="101"/>
      <c r="I729" s="101"/>
      <c r="J729" s="102"/>
      <c r="K729" s="102"/>
      <c r="L729" s="102"/>
      <c r="M729" s="102"/>
      <c r="N729" s="95"/>
      <c r="O729" s="43"/>
    </row>
    <row r="730" ht="14.25" customHeight="1">
      <c r="A730" s="95"/>
      <c r="B730" s="96"/>
      <c r="C730" s="97"/>
      <c r="D730" s="98"/>
      <c r="E730" s="95"/>
      <c r="F730" s="99"/>
      <c r="G730" s="100"/>
      <c r="H730" s="101"/>
      <c r="I730" s="101"/>
      <c r="J730" s="102"/>
      <c r="K730" s="102"/>
      <c r="L730" s="102"/>
      <c r="M730" s="102"/>
      <c r="N730" s="95"/>
      <c r="O730" s="43"/>
    </row>
    <row r="731" ht="14.25" customHeight="1">
      <c r="A731" s="95"/>
      <c r="B731" s="96"/>
      <c r="C731" s="97"/>
      <c r="D731" s="98"/>
      <c r="E731" s="95"/>
      <c r="F731" s="99"/>
      <c r="G731" s="100"/>
      <c r="H731" s="101"/>
      <c r="I731" s="101"/>
      <c r="J731" s="102"/>
      <c r="K731" s="102"/>
      <c r="L731" s="102"/>
      <c r="M731" s="102"/>
      <c r="N731" s="95"/>
      <c r="O731" s="43"/>
    </row>
    <row r="732" ht="14.25" customHeight="1">
      <c r="A732" s="95"/>
      <c r="B732" s="96"/>
      <c r="C732" s="97"/>
      <c r="D732" s="98"/>
      <c r="E732" s="95"/>
      <c r="F732" s="99"/>
      <c r="G732" s="100"/>
      <c r="H732" s="101"/>
      <c r="I732" s="101"/>
      <c r="J732" s="102"/>
      <c r="K732" s="102"/>
      <c r="L732" s="102"/>
      <c r="M732" s="102"/>
      <c r="N732" s="95"/>
      <c r="O732" s="43"/>
    </row>
    <row r="733" ht="14.25" customHeight="1">
      <c r="A733" s="95"/>
      <c r="B733" s="96"/>
      <c r="C733" s="97"/>
      <c r="D733" s="98"/>
      <c r="E733" s="95"/>
      <c r="F733" s="99"/>
      <c r="G733" s="100"/>
      <c r="H733" s="101"/>
      <c r="I733" s="101"/>
      <c r="J733" s="102"/>
      <c r="K733" s="102"/>
      <c r="L733" s="102"/>
      <c r="M733" s="102"/>
      <c r="N733" s="95"/>
      <c r="O733" s="43"/>
    </row>
    <row r="734" ht="14.25" customHeight="1">
      <c r="A734" s="95"/>
      <c r="B734" s="96"/>
      <c r="C734" s="97"/>
      <c r="D734" s="98"/>
      <c r="E734" s="95"/>
      <c r="F734" s="99"/>
      <c r="G734" s="100"/>
      <c r="H734" s="101"/>
      <c r="I734" s="101"/>
      <c r="J734" s="102"/>
      <c r="K734" s="102"/>
      <c r="L734" s="102"/>
      <c r="M734" s="102"/>
      <c r="N734" s="95"/>
      <c r="O734" s="43"/>
    </row>
    <row r="735" ht="14.25" customHeight="1">
      <c r="A735" s="95"/>
      <c r="B735" s="96"/>
      <c r="C735" s="97"/>
      <c r="D735" s="98"/>
      <c r="E735" s="95"/>
      <c r="F735" s="99"/>
      <c r="G735" s="100"/>
      <c r="H735" s="101"/>
      <c r="I735" s="101"/>
      <c r="J735" s="102"/>
      <c r="K735" s="102"/>
      <c r="L735" s="102"/>
      <c r="M735" s="102"/>
      <c r="N735" s="95"/>
      <c r="O735" s="43"/>
    </row>
    <row r="736" ht="14.25" customHeight="1">
      <c r="A736" s="95"/>
      <c r="B736" s="96"/>
      <c r="C736" s="97"/>
      <c r="D736" s="98"/>
      <c r="E736" s="95"/>
      <c r="F736" s="99"/>
      <c r="G736" s="100"/>
      <c r="H736" s="101"/>
      <c r="I736" s="101"/>
      <c r="J736" s="102"/>
      <c r="K736" s="102"/>
      <c r="L736" s="102"/>
      <c r="M736" s="102"/>
      <c r="N736" s="95"/>
      <c r="O736" s="43"/>
    </row>
    <row r="737" ht="14.25" customHeight="1">
      <c r="A737" s="95"/>
      <c r="B737" s="96"/>
      <c r="C737" s="97"/>
      <c r="D737" s="98"/>
      <c r="E737" s="95"/>
      <c r="F737" s="99"/>
      <c r="G737" s="100"/>
      <c r="H737" s="101"/>
      <c r="I737" s="101"/>
      <c r="J737" s="102"/>
      <c r="K737" s="102"/>
      <c r="L737" s="102"/>
      <c r="M737" s="102"/>
      <c r="N737" s="95"/>
      <c r="O737" s="43"/>
    </row>
    <row r="738" ht="14.25" customHeight="1">
      <c r="A738" s="95"/>
      <c r="B738" s="96"/>
      <c r="C738" s="97"/>
      <c r="D738" s="98"/>
      <c r="E738" s="95"/>
      <c r="F738" s="99"/>
      <c r="G738" s="100"/>
      <c r="H738" s="101"/>
      <c r="I738" s="101"/>
      <c r="J738" s="102"/>
      <c r="K738" s="102"/>
      <c r="L738" s="102"/>
      <c r="M738" s="102"/>
      <c r="N738" s="95"/>
      <c r="O738" s="43"/>
    </row>
    <row r="739" ht="14.25" customHeight="1">
      <c r="A739" s="95"/>
      <c r="B739" s="96"/>
      <c r="C739" s="97"/>
      <c r="D739" s="98"/>
      <c r="E739" s="95"/>
      <c r="F739" s="99"/>
      <c r="G739" s="100"/>
      <c r="H739" s="101"/>
      <c r="I739" s="101"/>
      <c r="J739" s="102"/>
      <c r="K739" s="102"/>
      <c r="L739" s="102"/>
      <c r="M739" s="102"/>
      <c r="N739" s="95"/>
      <c r="O739" s="43"/>
    </row>
    <row r="740" ht="14.25" customHeight="1">
      <c r="A740" s="95"/>
      <c r="B740" s="96"/>
      <c r="C740" s="97"/>
      <c r="D740" s="98"/>
      <c r="E740" s="95"/>
      <c r="F740" s="99"/>
      <c r="G740" s="100"/>
      <c r="H740" s="101"/>
      <c r="I740" s="101"/>
      <c r="J740" s="102"/>
      <c r="K740" s="102"/>
      <c r="L740" s="102"/>
      <c r="M740" s="102"/>
      <c r="N740" s="95"/>
      <c r="O740" s="43"/>
    </row>
    <row r="741" ht="14.25" customHeight="1">
      <c r="A741" s="95"/>
      <c r="B741" s="96"/>
      <c r="C741" s="97"/>
      <c r="D741" s="98"/>
      <c r="E741" s="95"/>
      <c r="F741" s="99"/>
      <c r="G741" s="100"/>
      <c r="H741" s="101"/>
      <c r="I741" s="101"/>
      <c r="J741" s="102"/>
      <c r="K741" s="102"/>
      <c r="L741" s="102"/>
      <c r="M741" s="102"/>
      <c r="N741" s="95"/>
      <c r="O741" s="43"/>
    </row>
    <row r="742" ht="14.25" customHeight="1">
      <c r="A742" s="95"/>
      <c r="B742" s="96"/>
      <c r="C742" s="97"/>
      <c r="D742" s="98"/>
      <c r="E742" s="95"/>
      <c r="F742" s="99"/>
      <c r="G742" s="100"/>
      <c r="H742" s="101"/>
      <c r="I742" s="101"/>
      <c r="J742" s="102"/>
      <c r="K742" s="102"/>
      <c r="L742" s="102"/>
      <c r="M742" s="102"/>
      <c r="N742" s="95"/>
      <c r="O742" s="43"/>
    </row>
    <row r="743" ht="14.25" customHeight="1">
      <c r="A743" s="95"/>
      <c r="B743" s="96"/>
      <c r="C743" s="97"/>
      <c r="D743" s="98"/>
      <c r="E743" s="95"/>
      <c r="F743" s="99"/>
      <c r="G743" s="100"/>
      <c r="H743" s="101"/>
      <c r="I743" s="101"/>
      <c r="J743" s="102"/>
      <c r="K743" s="102"/>
      <c r="L743" s="102"/>
      <c r="M743" s="102"/>
      <c r="N743" s="95"/>
      <c r="O743" s="43"/>
    </row>
    <row r="744" ht="14.25" customHeight="1">
      <c r="A744" s="95"/>
      <c r="B744" s="96"/>
      <c r="C744" s="97"/>
      <c r="D744" s="98"/>
      <c r="E744" s="95"/>
      <c r="F744" s="99"/>
      <c r="G744" s="100"/>
      <c r="H744" s="101"/>
      <c r="I744" s="101"/>
      <c r="J744" s="102"/>
      <c r="K744" s="102"/>
      <c r="L744" s="102"/>
      <c r="M744" s="102"/>
      <c r="N744" s="95"/>
      <c r="O744" s="43"/>
    </row>
    <row r="745" ht="14.25" customHeight="1">
      <c r="A745" s="95"/>
      <c r="B745" s="96"/>
      <c r="C745" s="97"/>
      <c r="D745" s="98"/>
      <c r="E745" s="95"/>
      <c r="F745" s="99"/>
      <c r="G745" s="100"/>
      <c r="H745" s="101"/>
      <c r="I745" s="101"/>
      <c r="J745" s="102"/>
      <c r="K745" s="102"/>
      <c r="L745" s="102"/>
      <c r="M745" s="102"/>
      <c r="N745" s="95"/>
      <c r="O745" s="43"/>
    </row>
    <row r="746" ht="14.25" customHeight="1">
      <c r="A746" s="95"/>
      <c r="B746" s="96"/>
      <c r="C746" s="97"/>
      <c r="D746" s="98"/>
      <c r="E746" s="95"/>
      <c r="F746" s="99"/>
      <c r="G746" s="100"/>
      <c r="H746" s="101"/>
      <c r="I746" s="101"/>
      <c r="J746" s="102"/>
      <c r="K746" s="102"/>
      <c r="L746" s="102"/>
      <c r="M746" s="102"/>
      <c r="N746" s="95"/>
      <c r="O746" s="43"/>
    </row>
    <row r="747" ht="14.25" customHeight="1">
      <c r="A747" s="95"/>
      <c r="B747" s="96"/>
      <c r="C747" s="97"/>
      <c r="D747" s="98"/>
      <c r="E747" s="95"/>
      <c r="F747" s="99"/>
      <c r="G747" s="100"/>
      <c r="H747" s="101"/>
      <c r="I747" s="101"/>
      <c r="J747" s="102"/>
      <c r="K747" s="102"/>
      <c r="L747" s="102"/>
      <c r="M747" s="102"/>
      <c r="N747" s="95"/>
      <c r="O747" s="43"/>
    </row>
    <row r="748" ht="14.25" customHeight="1">
      <c r="A748" s="95"/>
      <c r="B748" s="96"/>
      <c r="C748" s="97"/>
      <c r="D748" s="98"/>
      <c r="E748" s="95"/>
      <c r="F748" s="99"/>
      <c r="G748" s="100"/>
      <c r="H748" s="101"/>
      <c r="I748" s="101"/>
      <c r="J748" s="102"/>
      <c r="K748" s="102"/>
      <c r="L748" s="102"/>
      <c r="M748" s="102"/>
      <c r="N748" s="95"/>
      <c r="O748" s="43"/>
    </row>
    <row r="749" ht="14.25" customHeight="1">
      <c r="A749" s="95"/>
      <c r="B749" s="96"/>
      <c r="C749" s="97"/>
      <c r="D749" s="98"/>
      <c r="E749" s="95"/>
      <c r="F749" s="99"/>
      <c r="G749" s="100"/>
      <c r="H749" s="101"/>
      <c r="I749" s="101"/>
      <c r="J749" s="102"/>
      <c r="K749" s="102"/>
      <c r="L749" s="102"/>
      <c r="M749" s="102"/>
      <c r="N749" s="95"/>
      <c r="O749" s="43"/>
    </row>
    <row r="750" ht="14.25" customHeight="1">
      <c r="A750" s="95"/>
      <c r="B750" s="96"/>
      <c r="C750" s="97"/>
      <c r="D750" s="98"/>
      <c r="E750" s="95"/>
      <c r="F750" s="99"/>
      <c r="G750" s="100"/>
      <c r="H750" s="101"/>
      <c r="I750" s="101"/>
      <c r="J750" s="102"/>
      <c r="K750" s="102"/>
      <c r="L750" s="102"/>
      <c r="M750" s="102"/>
      <c r="N750" s="95"/>
      <c r="O750" s="43"/>
    </row>
    <row r="751" ht="14.25" customHeight="1">
      <c r="A751" s="95"/>
      <c r="B751" s="96"/>
      <c r="C751" s="97"/>
      <c r="D751" s="98"/>
      <c r="E751" s="95"/>
      <c r="F751" s="99"/>
      <c r="G751" s="100"/>
      <c r="H751" s="101"/>
      <c r="I751" s="101"/>
      <c r="J751" s="102"/>
      <c r="K751" s="102"/>
      <c r="L751" s="102"/>
      <c r="M751" s="102"/>
      <c r="N751" s="95"/>
      <c r="O751" s="43"/>
    </row>
    <row r="752" ht="14.25" customHeight="1">
      <c r="A752" s="95"/>
      <c r="B752" s="96"/>
      <c r="C752" s="97"/>
      <c r="D752" s="98"/>
      <c r="E752" s="95"/>
      <c r="F752" s="99"/>
      <c r="G752" s="100"/>
      <c r="H752" s="101"/>
      <c r="I752" s="101"/>
      <c r="J752" s="102"/>
      <c r="K752" s="102"/>
      <c r="L752" s="102"/>
      <c r="M752" s="102"/>
      <c r="N752" s="95"/>
      <c r="O752" s="43"/>
    </row>
    <row r="753" ht="14.25" customHeight="1">
      <c r="A753" s="95"/>
      <c r="B753" s="96"/>
      <c r="C753" s="97"/>
      <c r="D753" s="98"/>
      <c r="E753" s="95"/>
      <c r="F753" s="99"/>
      <c r="G753" s="100"/>
      <c r="H753" s="101"/>
      <c r="I753" s="101"/>
      <c r="J753" s="102"/>
      <c r="K753" s="102"/>
      <c r="L753" s="102"/>
      <c r="M753" s="102"/>
      <c r="N753" s="95"/>
      <c r="O753" s="43"/>
    </row>
    <row r="754" ht="14.25" customHeight="1">
      <c r="A754" s="95"/>
      <c r="B754" s="96"/>
      <c r="C754" s="97"/>
      <c r="D754" s="98"/>
      <c r="E754" s="95"/>
      <c r="F754" s="99"/>
      <c r="G754" s="100"/>
      <c r="H754" s="101"/>
      <c r="I754" s="101"/>
      <c r="J754" s="102"/>
      <c r="K754" s="102"/>
      <c r="L754" s="102"/>
      <c r="M754" s="102"/>
      <c r="N754" s="95"/>
      <c r="O754" s="43"/>
    </row>
    <row r="755" ht="14.25" customHeight="1">
      <c r="A755" s="95"/>
      <c r="B755" s="96"/>
      <c r="C755" s="97"/>
      <c r="D755" s="98"/>
      <c r="E755" s="95"/>
      <c r="F755" s="99"/>
      <c r="G755" s="100"/>
      <c r="H755" s="101"/>
      <c r="I755" s="101"/>
      <c r="J755" s="102"/>
      <c r="K755" s="102"/>
      <c r="L755" s="102"/>
      <c r="M755" s="102"/>
      <c r="N755" s="95"/>
      <c r="O755" s="43"/>
    </row>
    <row r="756" ht="14.25" customHeight="1">
      <c r="A756" s="95"/>
      <c r="B756" s="96"/>
      <c r="C756" s="97"/>
      <c r="D756" s="98"/>
      <c r="E756" s="95"/>
      <c r="F756" s="99"/>
      <c r="G756" s="100"/>
      <c r="H756" s="101"/>
      <c r="I756" s="101"/>
      <c r="J756" s="102"/>
      <c r="K756" s="102"/>
      <c r="L756" s="102"/>
      <c r="M756" s="102"/>
      <c r="N756" s="95"/>
      <c r="O756" s="43"/>
    </row>
    <row r="757" ht="14.25" customHeight="1">
      <c r="A757" s="95"/>
      <c r="B757" s="96"/>
      <c r="C757" s="97"/>
      <c r="D757" s="98"/>
      <c r="E757" s="95"/>
      <c r="F757" s="99"/>
      <c r="G757" s="100"/>
      <c r="H757" s="101"/>
      <c r="I757" s="101"/>
      <c r="J757" s="102"/>
      <c r="K757" s="102"/>
      <c r="L757" s="102"/>
      <c r="M757" s="102"/>
      <c r="N757" s="95"/>
      <c r="O757" s="43"/>
    </row>
    <row r="758" ht="14.25" customHeight="1">
      <c r="A758" s="95"/>
      <c r="B758" s="96"/>
      <c r="C758" s="97"/>
      <c r="D758" s="98"/>
      <c r="E758" s="95"/>
      <c r="F758" s="99"/>
      <c r="G758" s="100"/>
      <c r="H758" s="101"/>
      <c r="I758" s="101"/>
      <c r="J758" s="102"/>
      <c r="K758" s="102"/>
      <c r="L758" s="102"/>
      <c r="M758" s="102"/>
      <c r="N758" s="95"/>
      <c r="O758" s="43"/>
    </row>
    <row r="759" ht="14.25" customHeight="1">
      <c r="A759" s="95"/>
      <c r="B759" s="96"/>
      <c r="C759" s="97"/>
      <c r="D759" s="98"/>
      <c r="E759" s="95"/>
      <c r="F759" s="99"/>
      <c r="G759" s="100"/>
      <c r="H759" s="101"/>
      <c r="I759" s="101"/>
      <c r="J759" s="102"/>
      <c r="K759" s="102"/>
      <c r="L759" s="102"/>
      <c r="M759" s="102"/>
      <c r="N759" s="95"/>
      <c r="O759" s="43"/>
    </row>
    <row r="760" ht="14.25" customHeight="1">
      <c r="A760" s="95"/>
      <c r="B760" s="96"/>
      <c r="C760" s="97"/>
      <c r="D760" s="98"/>
      <c r="E760" s="95"/>
      <c r="F760" s="99"/>
      <c r="G760" s="100"/>
      <c r="H760" s="101"/>
      <c r="I760" s="101"/>
      <c r="J760" s="102"/>
      <c r="K760" s="102"/>
      <c r="L760" s="102"/>
      <c r="M760" s="102"/>
      <c r="N760" s="95"/>
      <c r="O760" s="43"/>
    </row>
    <row r="761" ht="14.25" customHeight="1">
      <c r="A761" s="95"/>
      <c r="B761" s="96"/>
      <c r="C761" s="97"/>
      <c r="D761" s="98"/>
      <c r="E761" s="95"/>
      <c r="F761" s="99"/>
      <c r="G761" s="100"/>
      <c r="H761" s="101"/>
      <c r="I761" s="101"/>
      <c r="J761" s="102"/>
      <c r="K761" s="102"/>
      <c r="L761" s="102"/>
      <c r="M761" s="102"/>
      <c r="N761" s="95"/>
      <c r="O761" s="43"/>
    </row>
    <row r="762" ht="14.25" customHeight="1">
      <c r="A762" s="95"/>
      <c r="B762" s="96"/>
      <c r="C762" s="97"/>
      <c r="D762" s="98"/>
      <c r="E762" s="95"/>
      <c r="F762" s="99"/>
      <c r="G762" s="100"/>
      <c r="H762" s="101"/>
      <c r="I762" s="101"/>
      <c r="J762" s="102"/>
      <c r="K762" s="102"/>
      <c r="L762" s="102"/>
      <c r="M762" s="102"/>
      <c r="N762" s="95"/>
      <c r="O762" s="43"/>
    </row>
    <row r="763" ht="14.25" customHeight="1">
      <c r="A763" s="95"/>
      <c r="B763" s="96"/>
      <c r="C763" s="97"/>
      <c r="D763" s="98"/>
      <c r="E763" s="95"/>
      <c r="F763" s="99"/>
      <c r="G763" s="100"/>
      <c r="H763" s="101"/>
      <c r="I763" s="101"/>
      <c r="J763" s="102"/>
      <c r="K763" s="102"/>
      <c r="L763" s="102"/>
      <c r="M763" s="102"/>
      <c r="N763" s="95"/>
      <c r="O763" s="43"/>
    </row>
    <row r="764" ht="14.25" customHeight="1">
      <c r="A764" s="95"/>
      <c r="B764" s="96"/>
      <c r="C764" s="97"/>
      <c r="D764" s="98"/>
      <c r="E764" s="95"/>
      <c r="F764" s="99"/>
      <c r="G764" s="100"/>
      <c r="H764" s="101"/>
      <c r="I764" s="101"/>
      <c r="J764" s="102"/>
      <c r="K764" s="102"/>
      <c r="L764" s="102"/>
      <c r="M764" s="102"/>
      <c r="N764" s="95"/>
      <c r="O764" s="43"/>
    </row>
    <row r="765" ht="14.25" customHeight="1">
      <c r="A765" s="95"/>
      <c r="B765" s="96"/>
      <c r="C765" s="97"/>
      <c r="D765" s="98"/>
      <c r="E765" s="95"/>
      <c r="F765" s="99"/>
      <c r="G765" s="100"/>
      <c r="H765" s="101"/>
      <c r="I765" s="101"/>
      <c r="J765" s="102"/>
      <c r="K765" s="102"/>
      <c r="L765" s="102"/>
      <c r="M765" s="102"/>
      <c r="N765" s="95"/>
      <c r="O765" s="43"/>
    </row>
    <row r="766" ht="14.25" customHeight="1">
      <c r="A766" s="95"/>
      <c r="B766" s="96"/>
      <c r="C766" s="97"/>
      <c r="D766" s="98"/>
      <c r="E766" s="95"/>
      <c r="F766" s="99"/>
      <c r="G766" s="100"/>
      <c r="H766" s="101"/>
      <c r="I766" s="101"/>
      <c r="J766" s="102"/>
      <c r="K766" s="102"/>
      <c r="L766" s="102"/>
      <c r="M766" s="102"/>
      <c r="N766" s="95"/>
      <c r="O766" s="43"/>
    </row>
    <row r="767" ht="14.25" customHeight="1">
      <c r="A767" s="95"/>
      <c r="B767" s="96"/>
      <c r="C767" s="97"/>
      <c r="D767" s="98"/>
      <c r="E767" s="95"/>
      <c r="F767" s="99"/>
      <c r="G767" s="100"/>
      <c r="H767" s="101"/>
      <c r="I767" s="101"/>
      <c r="J767" s="102"/>
      <c r="K767" s="102"/>
      <c r="L767" s="102"/>
      <c r="M767" s="102"/>
      <c r="N767" s="95"/>
      <c r="O767" s="43"/>
    </row>
    <row r="768" ht="14.25" customHeight="1">
      <c r="A768" s="95"/>
      <c r="B768" s="96"/>
      <c r="C768" s="97"/>
      <c r="D768" s="98"/>
      <c r="E768" s="95"/>
      <c r="F768" s="99"/>
      <c r="G768" s="100"/>
      <c r="H768" s="101"/>
      <c r="I768" s="101"/>
      <c r="J768" s="102"/>
      <c r="K768" s="102"/>
      <c r="L768" s="102"/>
      <c r="M768" s="102"/>
      <c r="N768" s="95"/>
      <c r="O768" s="43"/>
    </row>
    <row r="769" ht="14.25" customHeight="1">
      <c r="A769" s="95"/>
      <c r="B769" s="96"/>
      <c r="C769" s="97"/>
      <c r="D769" s="98"/>
      <c r="E769" s="95"/>
      <c r="F769" s="99"/>
      <c r="G769" s="100"/>
      <c r="H769" s="101"/>
      <c r="I769" s="101"/>
      <c r="J769" s="102"/>
      <c r="K769" s="102"/>
      <c r="L769" s="102"/>
      <c r="M769" s="102"/>
      <c r="N769" s="95"/>
      <c r="O769" s="43"/>
    </row>
    <row r="770" ht="14.25" customHeight="1">
      <c r="A770" s="95"/>
      <c r="B770" s="96"/>
      <c r="C770" s="97"/>
      <c r="D770" s="98"/>
      <c r="E770" s="95"/>
      <c r="F770" s="99"/>
      <c r="G770" s="100"/>
      <c r="H770" s="101"/>
      <c r="I770" s="101"/>
      <c r="J770" s="102"/>
      <c r="K770" s="102"/>
      <c r="L770" s="102"/>
      <c r="M770" s="102"/>
      <c r="N770" s="95"/>
      <c r="O770" s="43"/>
    </row>
    <row r="771" ht="14.25" customHeight="1">
      <c r="A771" s="95"/>
      <c r="B771" s="96"/>
      <c r="C771" s="97"/>
      <c r="D771" s="98"/>
      <c r="E771" s="95"/>
      <c r="F771" s="99"/>
      <c r="G771" s="100"/>
      <c r="H771" s="101"/>
      <c r="I771" s="101"/>
      <c r="J771" s="102"/>
      <c r="K771" s="102"/>
      <c r="L771" s="102"/>
      <c r="M771" s="102"/>
      <c r="N771" s="95"/>
      <c r="O771" s="43"/>
    </row>
    <row r="772" ht="14.25" customHeight="1">
      <c r="A772" s="95"/>
      <c r="B772" s="96"/>
      <c r="C772" s="97"/>
      <c r="D772" s="98"/>
      <c r="E772" s="95"/>
      <c r="F772" s="99"/>
      <c r="G772" s="100"/>
      <c r="H772" s="101"/>
      <c r="I772" s="101"/>
      <c r="J772" s="102"/>
      <c r="K772" s="102"/>
      <c r="L772" s="102"/>
      <c r="M772" s="102"/>
      <c r="N772" s="95"/>
      <c r="O772" s="43"/>
    </row>
    <row r="773" ht="14.25" customHeight="1">
      <c r="A773" s="95"/>
      <c r="B773" s="96"/>
      <c r="C773" s="97"/>
      <c r="D773" s="98"/>
      <c r="E773" s="95"/>
      <c r="F773" s="99"/>
      <c r="G773" s="100"/>
      <c r="H773" s="101"/>
      <c r="I773" s="101"/>
      <c r="J773" s="102"/>
      <c r="K773" s="102"/>
      <c r="L773" s="102"/>
      <c r="M773" s="102"/>
      <c r="N773" s="95"/>
      <c r="O773" s="43"/>
    </row>
    <row r="774" ht="14.25" customHeight="1">
      <c r="A774" s="95"/>
      <c r="B774" s="96"/>
      <c r="C774" s="97"/>
      <c r="D774" s="98"/>
      <c r="E774" s="95"/>
      <c r="F774" s="99"/>
      <c r="G774" s="100"/>
      <c r="H774" s="101"/>
      <c r="I774" s="101"/>
      <c r="J774" s="102"/>
      <c r="K774" s="102"/>
      <c r="L774" s="102"/>
      <c r="M774" s="102"/>
      <c r="N774" s="95"/>
      <c r="O774" s="43"/>
    </row>
    <row r="775" ht="14.25" customHeight="1">
      <c r="A775" s="95"/>
      <c r="B775" s="96"/>
      <c r="C775" s="97"/>
      <c r="D775" s="98"/>
      <c r="E775" s="95"/>
      <c r="F775" s="99"/>
      <c r="G775" s="100"/>
      <c r="H775" s="101"/>
      <c r="I775" s="101"/>
      <c r="J775" s="102"/>
      <c r="K775" s="102"/>
      <c r="L775" s="102"/>
      <c r="M775" s="102"/>
      <c r="N775" s="95"/>
      <c r="O775" s="43"/>
    </row>
    <row r="776" ht="14.25" customHeight="1">
      <c r="A776" s="95"/>
      <c r="B776" s="96"/>
      <c r="C776" s="97"/>
      <c r="D776" s="98"/>
      <c r="E776" s="95"/>
      <c r="F776" s="99"/>
      <c r="G776" s="100"/>
      <c r="H776" s="101"/>
      <c r="I776" s="101"/>
      <c r="J776" s="102"/>
      <c r="K776" s="102"/>
      <c r="L776" s="102"/>
      <c r="M776" s="102"/>
      <c r="N776" s="95"/>
      <c r="O776" s="43"/>
    </row>
    <row r="777" ht="14.25" customHeight="1">
      <c r="A777" s="95"/>
      <c r="B777" s="96"/>
      <c r="C777" s="97"/>
      <c r="D777" s="98"/>
      <c r="E777" s="95"/>
      <c r="F777" s="99"/>
      <c r="G777" s="100"/>
      <c r="H777" s="101"/>
      <c r="I777" s="101"/>
      <c r="J777" s="102"/>
      <c r="K777" s="102"/>
      <c r="L777" s="102"/>
      <c r="M777" s="102"/>
      <c r="N777" s="95"/>
      <c r="O777" s="43"/>
    </row>
    <row r="778" ht="14.25" customHeight="1">
      <c r="A778" s="95"/>
      <c r="B778" s="96"/>
      <c r="C778" s="97"/>
      <c r="D778" s="98"/>
      <c r="E778" s="95"/>
      <c r="F778" s="99"/>
      <c r="G778" s="100"/>
      <c r="H778" s="101"/>
      <c r="I778" s="101"/>
      <c r="J778" s="102"/>
      <c r="K778" s="102"/>
      <c r="L778" s="102"/>
      <c r="M778" s="102"/>
      <c r="N778" s="95"/>
      <c r="O778" s="43"/>
    </row>
    <row r="779" ht="14.25" customHeight="1">
      <c r="A779" s="95"/>
      <c r="B779" s="96"/>
      <c r="C779" s="97"/>
      <c r="D779" s="98"/>
      <c r="E779" s="95"/>
      <c r="F779" s="99"/>
      <c r="G779" s="100"/>
      <c r="H779" s="101"/>
      <c r="I779" s="101"/>
      <c r="J779" s="102"/>
      <c r="K779" s="102"/>
      <c r="L779" s="102"/>
      <c r="M779" s="102"/>
      <c r="N779" s="95"/>
      <c r="O779" s="43"/>
    </row>
    <row r="780" ht="14.25" customHeight="1">
      <c r="A780" s="95"/>
      <c r="B780" s="96"/>
      <c r="C780" s="97"/>
      <c r="D780" s="98"/>
      <c r="E780" s="95"/>
      <c r="F780" s="99"/>
      <c r="G780" s="100"/>
      <c r="H780" s="101"/>
      <c r="I780" s="101"/>
      <c r="J780" s="102"/>
      <c r="K780" s="102"/>
      <c r="L780" s="102"/>
      <c r="M780" s="102"/>
      <c r="N780" s="95"/>
      <c r="O780" s="43"/>
    </row>
    <row r="781" ht="14.25" customHeight="1">
      <c r="A781" s="95"/>
      <c r="B781" s="96"/>
      <c r="C781" s="97"/>
      <c r="D781" s="98"/>
      <c r="E781" s="95"/>
      <c r="F781" s="99"/>
      <c r="G781" s="100"/>
      <c r="H781" s="101"/>
      <c r="I781" s="101"/>
      <c r="J781" s="102"/>
      <c r="K781" s="102"/>
      <c r="L781" s="102"/>
      <c r="M781" s="102"/>
      <c r="N781" s="95"/>
      <c r="O781" s="43"/>
    </row>
    <row r="782" ht="14.25" customHeight="1">
      <c r="A782" s="95"/>
      <c r="B782" s="96"/>
      <c r="C782" s="97"/>
      <c r="D782" s="98"/>
      <c r="E782" s="95"/>
      <c r="F782" s="99"/>
      <c r="G782" s="100"/>
      <c r="H782" s="101"/>
      <c r="I782" s="101"/>
      <c r="J782" s="102"/>
      <c r="K782" s="102"/>
      <c r="L782" s="102"/>
      <c r="M782" s="102"/>
      <c r="N782" s="95"/>
      <c r="O782" s="43"/>
    </row>
    <row r="783" ht="14.25" customHeight="1">
      <c r="A783" s="95"/>
      <c r="B783" s="96"/>
      <c r="C783" s="97"/>
      <c r="D783" s="98"/>
      <c r="E783" s="95"/>
      <c r="F783" s="99"/>
      <c r="G783" s="100"/>
      <c r="H783" s="101"/>
      <c r="I783" s="101"/>
      <c r="J783" s="102"/>
      <c r="K783" s="102"/>
      <c r="L783" s="102"/>
      <c r="M783" s="102"/>
      <c r="N783" s="95"/>
      <c r="O783" s="43"/>
    </row>
    <row r="784" ht="14.25" customHeight="1">
      <c r="A784" s="95"/>
      <c r="B784" s="96"/>
      <c r="C784" s="97"/>
      <c r="D784" s="98"/>
      <c r="E784" s="95"/>
      <c r="F784" s="99"/>
      <c r="G784" s="100"/>
      <c r="H784" s="101"/>
      <c r="I784" s="101"/>
      <c r="J784" s="102"/>
      <c r="K784" s="102"/>
      <c r="L784" s="102"/>
      <c r="M784" s="102"/>
      <c r="N784" s="95"/>
      <c r="O784" s="43"/>
    </row>
    <row r="785" ht="14.25" customHeight="1">
      <c r="A785" s="95"/>
      <c r="B785" s="96"/>
      <c r="C785" s="97"/>
      <c r="D785" s="98"/>
      <c r="E785" s="95"/>
      <c r="F785" s="99"/>
      <c r="G785" s="100"/>
      <c r="H785" s="101"/>
      <c r="I785" s="101"/>
      <c r="J785" s="102"/>
      <c r="K785" s="102"/>
      <c r="L785" s="102"/>
      <c r="M785" s="102"/>
      <c r="N785" s="95"/>
      <c r="O785" s="43"/>
    </row>
    <row r="786" ht="14.25" customHeight="1">
      <c r="A786" s="95"/>
      <c r="B786" s="96"/>
      <c r="C786" s="97"/>
      <c r="D786" s="98"/>
      <c r="E786" s="95"/>
      <c r="F786" s="99"/>
      <c r="G786" s="100"/>
      <c r="H786" s="101"/>
      <c r="I786" s="101"/>
      <c r="J786" s="102"/>
      <c r="K786" s="102"/>
      <c r="L786" s="102"/>
      <c r="M786" s="102"/>
      <c r="N786" s="95"/>
      <c r="O786" s="43"/>
    </row>
    <row r="787" ht="14.25" customHeight="1">
      <c r="A787" s="95"/>
      <c r="B787" s="96"/>
      <c r="C787" s="97"/>
      <c r="D787" s="98"/>
      <c r="E787" s="95"/>
      <c r="F787" s="99"/>
      <c r="G787" s="100"/>
      <c r="H787" s="101"/>
      <c r="I787" s="101"/>
      <c r="J787" s="102"/>
      <c r="K787" s="102"/>
      <c r="L787" s="102"/>
      <c r="M787" s="102"/>
      <c r="N787" s="95"/>
      <c r="O787" s="43"/>
    </row>
    <row r="788" ht="14.25" customHeight="1">
      <c r="A788" s="95"/>
      <c r="B788" s="96"/>
      <c r="C788" s="97"/>
      <c r="D788" s="98"/>
      <c r="E788" s="95"/>
      <c r="F788" s="99"/>
      <c r="G788" s="100"/>
      <c r="H788" s="101"/>
      <c r="I788" s="101"/>
      <c r="J788" s="102"/>
      <c r="K788" s="102"/>
      <c r="L788" s="102"/>
      <c r="M788" s="102"/>
      <c r="N788" s="95"/>
      <c r="O788" s="43"/>
    </row>
    <row r="789" ht="14.25" customHeight="1">
      <c r="A789" s="95"/>
      <c r="B789" s="96"/>
      <c r="C789" s="97"/>
      <c r="D789" s="98"/>
      <c r="E789" s="95"/>
      <c r="F789" s="99"/>
      <c r="G789" s="100"/>
      <c r="H789" s="101"/>
      <c r="I789" s="101"/>
      <c r="J789" s="102"/>
      <c r="K789" s="102"/>
      <c r="L789" s="102"/>
      <c r="M789" s="102"/>
      <c r="N789" s="95"/>
      <c r="O789" s="43"/>
    </row>
    <row r="790" ht="14.25" customHeight="1">
      <c r="A790" s="95"/>
      <c r="B790" s="96"/>
      <c r="C790" s="97"/>
      <c r="D790" s="98"/>
      <c r="E790" s="95"/>
      <c r="F790" s="99"/>
      <c r="G790" s="100"/>
      <c r="H790" s="101"/>
      <c r="I790" s="101"/>
      <c r="J790" s="102"/>
      <c r="K790" s="102"/>
      <c r="L790" s="102"/>
      <c r="M790" s="102"/>
      <c r="N790" s="95"/>
      <c r="O790" s="43"/>
    </row>
    <row r="791" ht="14.25" customHeight="1">
      <c r="A791" s="95"/>
      <c r="B791" s="96"/>
      <c r="C791" s="97"/>
      <c r="D791" s="98"/>
      <c r="E791" s="95"/>
      <c r="F791" s="99"/>
      <c r="G791" s="100"/>
      <c r="H791" s="101"/>
      <c r="I791" s="101"/>
      <c r="J791" s="102"/>
      <c r="K791" s="102"/>
      <c r="L791" s="102"/>
      <c r="M791" s="102"/>
      <c r="N791" s="95"/>
      <c r="O791" s="43"/>
    </row>
    <row r="792" ht="14.25" customHeight="1">
      <c r="A792" s="95"/>
      <c r="B792" s="96"/>
      <c r="C792" s="97"/>
      <c r="D792" s="98"/>
      <c r="E792" s="95"/>
      <c r="F792" s="99"/>
      <c r="G792" s="100"/>
      <c r="H792" s="101"/>
      <c r="I792" s="101"/>
      <c r="J792" s="102"/>
      <c r="K792" s="102"/>
      <c r="L792" s="102"/>
      <c r="M792" s="102"/>
      <c r="N792" s="95"/>
      <c r="O792" s="43"/>
    </row>
    <row r="793" ht="14.25" customHeight="1">
      <c r="A793" s="95"/>
      <c r="B793" s="96"/>
      <c r="C793" s="97"/>
      <c r="D793" s="98"/>
      <c r="E793" s="95"/>
      <c r="F793" s="99"/>
      <c r="G793" s="100"/>
      <c r="H793" s="101"/>
      <c r="I793" s="101"/>
      <c r="J793" s="102"/>
      <c r="K793" s="102"/>
      <c r="L793" s="102"/>
      <c r="M793" s="102"/>
      <c r="N793" s="95"/>
      <c r="O793" s="43"/>
    </row>
    <row r="794" ht="14.25" customHeight="1">
      <c r="A794" s="95"/>
      <c r="B794" s="96"/>
      <c r="C794" s="97"/>
      <c r="D794" s="98"/>
      <c r="E794" s="95"/>
      <c r="F794" s="99"/>
      <c r="G794" s="100"/>
      <c r="H794" s="101"/>
      <c r="I794" s="101"/>
      <c r="J794" s="102"/>
      <c r="K794" s="102"/>
      <c r="L794" s="102"/>
      <c r="M794" s="102"/>
      <c r="N794" s="95"/>
      <c r="O794" s="43"/>
    </row>
    <row r="795" ht="14.25" customHeight="1">
      <c r="A795" s="95"/>
      <c r="B795" s="96"/>
      <c r="C795" s="97"/>
      <c r="D795" s="98"/>
      <c r="E795" s="95"/>
      <c r="F795" s="99"/>
      <c r="G795" s="100"/>
      <c r="H795" s="101"/>
      <c r="I795" s="101"/>
      <c r="J795" s="102"/>
      <c r="K795" s="102"/>
      <c r="L795" s="102"/>
      <c r="M795" s="102"/>
      <c r="N795" s="95"/>
      <c r="O795" s="43"/>
    </row>
    <row r="796" ht="14.25" customHeight="1">
      <c r="A796" s="95"/>
      <c r="B796" s="96"/>
      <c r="C796" s="97"/>
      <c r="D796" s="98"/>
      <c r="E796" s="95"/>
      <c r="F796" s="99"/>
      <c r="G796" s="100"/>
      <c r="H796" s="101"/>
      <c r="I796" s="101"/>
      <c r="J796" s="102"/>
      <c r="K796" s="102"/>
      <c r="L796" s="102"/>
      <c r="M796" s="102"/>
      <c r="N796" s="95"/>
      <c r="O796" s="43"/>
    </row>
    <row r="797" ht="14.25" customHeight="1">
      <c r="A797" s="95"/>
      <c r="B797" s="96"/>
      <c r="C797" s="97"/>
      <c r="D797" s="98"/>
      <c r="E797" s="95"/>
      <c r="F797" s="99"/>
      <c r="G797" s="100"/>
      <c r="H797" s="101"/>
      <c r="I797" s="101"/>
      <c r="J797" s="102"/>
      <c r="K797" s="102"/>
      <c r="L797" s="102"/>
      <c r="M797" s="102"/>
      <c r="N797" s="95"/>
      <c r="O797" s="43"/>
    </row>
    <row r="798" ht="14.25" customHeight="1">
      <c r="A798" s="95"/>
      <c r="B798" s="96"/>
      <c r="C798" s="97"/>
      <c r="D798" s="98"/>
      <c r="E798" s="95"/>
      <c r="F798" s="99"/>
      <c r="G798" s="100"/>
      <c r="H798" s="101"/>
      <c r="I798" s="101"/>
      <c r="J798" s="102"/>
      <c r="K798" s="102"/>
      <c r="L798" s="102"/>
      <c r="M798" s="102"/>
      <c r="N798" s="95"/>
      <c r="O798" s="43"/>
    </row>
    <row r="799" ht="14.25" customHeight="1">
      <c r="A799" s="95"/>
      <c r="B799" s="96"/>
      <c r="C799" s="97"/>
      <c r="D799" s="98"/>
      <c r="E799" s="95"/>
      <c r="F799" s="99"/>
      <c r="G799" s="100"/>
      <c r="H799" s="101"/>
      <c r="I799" s="101"/>
      <c r="J799" s="102"/>
      <c r="K799" s="102"/>
      <c r="L799" s="102"/>
      <c r="M799" s="102"/>
      <c r="N799" s="95"/>
      <c r="O799" s="43"/>
    </row>
    <row r="800" ht="14.25" customHeight="1">
      <c r="A800" s="95"/>
      <c r="B800" s="96"/>
      <c r="C800" s="97"/>
      <c r="D800" s="98"/>
      <c r="E800" s="95"/>
      <c r="F800" s="99"/>
      <c r="G800" s="100"/>
      <c r="H800" s="101"/>
      <c r="I800" s="101"/>
      <c r="J800" s="102"/>
      <c r="K800" s="102"/>
      <c r="L800" s="102"/>
      <c r="M800" s="102"/>
      <c r="N800" s="95"/>
      <c r="O800" s="43"/>
    </row>
    <row r="801" ht="14.25" customHeight="1">
      <c r="A801" s="95"/>
      <c r="B801" s="96"/>
      <c r="C801" s="97"/>
      <c r="D801" s="98"/>
      <c r="E801" s="95"/>
      <c r="F801" s="99"/>
      <c r="G801" s="100"/>
      <c r="H801" s="101"/>
      <c r="I801" s="101"/>
      <c r="J801" s="102"/>
      <c r="K801" s="102"/>
      <c r="L801" s="102"/>
      <c r="M801" s="102"/>
      <c r="N801" s="95"/>
      <c r="O801" s="43"/>
    </row>
    <row r="802" ht="14.25" customHeight="1">
      <c r="A802" s="95"/>
      <c r="B802" s="96"/>
      <c r="C802" s="97"/>
      <c r="D802" s="98"/>
      <c r="E802" s="95"/>
      <c r="F802" s="99"/>
      <c r="G802" s="100"/>
      <c r="H802" s="101"/>
      <c r="I802" s="101"/>
      <c r="J802" s="102"/>
      <c r="K802" s="102"/>
      <c r="L802" s="102"/>
      <c r="M802" s="102"/>
      <c r="N802" s="95"/>
      <c r="O802" s="43"/>
    </row>
    <row r="803" ht="14.25" customHeight="1">
      <c r="A803" s="95"/>
      <c r="B803" s="96"/>
      <c r="C803" s="97"/>
      <c r="D803" s="98"/>
      <c r="E803" s="95"/>
      <c r="F803" s="99"/>
      <c r="G803" s="100"/>
      <c r="H803" s="101"/>
      <c r="I803" s="101"/>
      <c r="J803" s="102"/>
      <c r="K803" s="102"/>
      <c r="L803" s="102"/>
      <c r="M803" s="102"/>
      <c r="N803" s="95"/>
      <c r="O803" s="43"/>
    </row>
    <row r="804" ht="14.25" customHeight="1">
      <c r="A804" s="95"/>
      <c r="B804" s="96"/>
      <c r="C804" s="97"/>
      <c r="D804" s="98"/>
      <c r="E804" s="95"/>
      <c r="F804" s="99"/>
      <c r="G804" s="100"/>
      <c r="H804" s="101"/>
      <c r="I804" s="101"/>
      <c r="J804" s="102"/>
      <c r="K804" s="102"/>
      <c r="L804" s="102"/>
      <c r="M804" s="102"/>
      <c r="N804" s="95"/>
      <c r="O804" s="43"/>
    </row>
    <row r="805" ht="14.25" customHeight="1">
      <c r="A805" s="95"/>
      <c r="B805" s="96"/>
      <c r="C805" s="97"/>
      <c r="D805" s="98"/>
      <c r="E805" s="95"/>
      <c r="F805" s="99"/>
      <c r="G805" s="100"/>
      <c r="H805" s="101"/>
      <c r="I805" s="101"/>
      <c r="J805" s="102"/>
      <c r="K805" s="102"/>
      <c r="L805" s="102"/>
      <c r="M805" s="102"/>
      <c r="N805" s="95"/>
      <c r="O805" s="43"/>
    </row>
    <row r="806" ht="14.25" customHeight="1">
      <c r="A806" s="95"/>
      <c r="B806" s="96"/>
      <c r="C806" s="97"/>
      <c r="D806" s="98"/>
      <c r="E806" s="95"/>
      <c r="F806" s="99"/>
      <c r="G806" s="100"/>
      <c r="H806" s="101"/>
      <c r="I806" s="101"/>
      <c r="J806" s="102"/>
      <c r="K806" s="102"/>
      <c r="L806" s="102"/>
      <c r="M806" s="102"/>
      <c r="N806" s="95"/>
      <c r="O806" s="43"/>
    </row>
    <row r="807" ht="14.25" customHeight="1">
      <c r="A807" s="95"/>
      <c r="B807" s="96"/>
      <c r="C807" s="97"/>
      <c r="D807" s="98"/>
      <c r="E807" s="95"/>
      <c r="F807" s="99"/>
      <c r="G807" s="100"/>
      <c r="H807" s="101"/>
      <c r="I807" s="101"/>
      <c r="J807" s="102"/>
      <c r="K807" s="102"/>
      <c r="L807" s="102"/>
      <c r="M807" s="102"/>
      <c r="N807" s="95"/>
      <c r="O807" s="43"/>
    </row>
    <row r="808" ht="14.25" customHeight="1">
      <c r="A808" s="95"/>
      <c r="B808" s="96"/>
      <c r="C808" s="97"/>
      <c r="D808" s="98"/>
      <c r="E808" s="95"/>
      <c r="F808" s="99"/>
      <c r="G808" s="100"/>
      <c r="H808" s="101"/>
      <c r="I808" s="101"/>
      <c r="J808" s="102"/>
      <c r="K808" s="102"/>
      <c r="L808" s="102"/>
      <c r="M808" s="102"/>
      <c r="N808" s="95"/>
      <c r="O808" s="43"/>
    </row>
    <row r="809" ht="14.25" customHeight="1">
      <c r="A809" s="95"/>
      <c r="B809" s="96"/>
      <c r="C809" s="97"/>
      <c r="D809" s="98"/>
      <c r="E809" s="95"/>
      <c r="F809" s="99"/>
      <c r="G809" s="100"/>
      <c r="H809" s="101"/>
      <c r="I809" s="101"/>
      <c r="J809" s="102"/>
      <c r="K809" s="102"/>
      <c r="L809" s="102"/>
      <c r="M809" s="102"/>
      <c r="N809" s="95"/>
      <c r="O809" s="43"/>
    </row>
    <row r="810" ht="14.25" customHeight="1">
      <c r="A810" s="95"/>
      <c r="B810" s="96"/>
      <c r="C810" s="97"/>
      <c r="D810" s="98"/>
      <c r="E810" s="95"/>
      <c r="F810" s="99"/>
      <c r="G810" s="100"/>
      <c r="H810" s="101"/>
      <c r="I810" s="101"/>
      <c r="J810" s="102"/>
      <c r="K810" s="102"/>
      <c r="L810" s="102"/>
      <c r="M810" s="102"/>
      <c r="N810" s="95"/>
      <c r="O810" s="43"/>
    </row>
    <row r="811" ht="14.25" customHeight="1">
      <c r="A811" s="95"/>
      <c r="B811" s="96"/>
      <c r="C811" s="97"/>
      <c r="D811" s="98"/>
      <c r="E811" s="95"/>
      <c r="F811" s="99"/>
      <c r="G811" s="100"/>
      <c r="H811" s="101"/>
      <c r="I811" s="101"/>
      <c r="J811" s="102"/>
      <c r="K811" s="102"/>
      <c r="L811" s="102"/>
      <c r="M811" s="102"/>
      <c r="N811" s="95"/>
      <c r="O811" s="43"/>
    </row>
    <row r="812" ht="14.25" customHeight="1">
      <c r="A812" s="95"/>
      <c r="B812" s="96"/>
      <c r="C812" s="97"/>
      <c r="D812" s="98"/>
      <c r="E812" s="95"/>
      <c r="F812" s="99"/>
      <c r="G812" s="100"/>
      <c r="H812" s="101"/>
      <c r="I812" s="101"/>
      <c r="J812" s="102"/>
      <c r="K812" s="102"/>
      <c r="L812" s="102"/>
      <c r="M812" s="102"/>
      <c r="N812" s="95"/>
      <c r="O812" s="43"/>
    </row>
    <row r="813" ht="14.25" customHeight="1">
      <c r="A813" s="95"/>
      <c r="B813" s="96"/>
      <c r="C813" s="97"/>
      <c r="D813" s="98"/>
      <c r="E813" s="95"/>
      <c r="F813" s="99"/>
      <c r="G813" s="100"/>
      <c r="H813" s="101"/>
      <c r="I813" s="101"/>
      <c r="J813" s="102"/>
      <c r="K813" s="102"/>
      <c r="L813" s="102"/>
      <c r="M813" s="102"/>
      <c r="N813" s="95"/>
      <c r="O813" s="43"/>
    </row>
    <row r="814" ht="14.25" customHeight="1">
      <c r="A814" s="95"/>
      <c r="B814" s="96"/>
      <c r="C814" s="97"/>
      <c r="D814" s="98"/>
      <c r="E814" s="95"/>
      <c r="F814" s="99"/>
      <c r="G814" s="100"/>
      <c r="H814" s="101"/>
      <c r="I814" s="101"/>
      <c r="J814" s="102"/>
      <c r="K814" s="102"/>
      <c r="L814" s="102"/>
      <c r="M814" s="102"/>
      <c r="N814" s="95"/>
      <c r="O814" s="43"/>
    </row>
    <row r="815" ht="14.25" customHeight="1">
      <c r="A815" s="95"/>
      <c r="B815" s="96"/>
      <c r="C815" s="97"/>
      <c r="D815" s="98"/>
      <c r="E815" s="95"/>
      <c r="F815" s="99"/>
      <c r="G815" s="100"/>
      <c r="H815" s="101"/>
      <c r="I815" s="101"/>
      <c r="J815" s="102"/>
      <c r="K815" s="102"/>
      <c r="L815" s="102"/>
      <c r="M815" s="102"/>
      <c r="N815" s="95"/>
      <c r="O815" s="43"/>
    </row>
    <row r="816" ht="14.25" customHeight="1">
      <c r="A816" s="95"/>
      <c r="B816" s="96"/>
      <c r="C816" s="97"/>
      <c r="D816" s="98"/>
      <c r="E816" s="95"/>
      <c r="F816" s="99"/>
      <c r="G816" s="100"/>
      <c r="H816" s="101"/>
      <c r="I816" s="101"/>
      <c r="J816" s="102"/>
      <c r="K816" s="102"/>
      <c r="L816" s="102"/>
      <c r="M816" s="102"/>
      <c r="N816" s="95"/>
      <c r="O816" s="43"/>
    </row>
    <row r="817" ht="14.25" customHeight="1">
      <c r="A817" s="95"/>
      <c r="B817" s="96"/>
      <c r="C817" s="97"/>
      <c r="D817" s="98"/>
      <c r="E817" s="95"/>
      <c r="F817" s="99"/>
      <c r="G817" s="100"/>
      <c r="H817" s="101"/>
      <c r="I817" s="101"/>
      <c r="J817" s="102"/>
      <c r="K817" s="102"/>
      <c r="L817" s="102"/>
      <c r="M817" s="102"/>
      <c r="N817" s="95"/>
      <c r="O817" s="43"/>
    </row>
    <row r="818" ht="14.25" customHeight="1">
      <c r="A818" s="95"/>
      <c r="B818" s="96"/>
      <c r="C818" s="97"/>
      <c r="D818" s="98"/>
      <c r="E818" s="95"/>
      <c r="F818" s="99"/>
      <c r="G818" s="100"/>
      <c r="H818" s="101"/>
      <c r="I818" s="101"/>
      <c r="J818" s="102"/>
      <c r="K818" s="102"/>
      <c r="L818" s="102"/>
      <c r="M818" s="102"/>
      <c r="N818" s="95"/>
      <c r="O818" s="43"/>
    </row>
    <row r="819" ht="14.25" customHeight="1">
      <c r="A819" s="95"/>
      <c r="B819" s="96"/>
      <c r="C819" s="97"/>
      <c r="D819" s="98"/>
      <c r="E819" s="95"/>
      <c r="F819" s="99"/>
      <c r="G819" s="100"/>
      <c r="H819" s="101"/>
      <c r="I819" s="101"/>
      <c r="J819" s="102"/>
      <c r="K819" s="102"/>
      <c r="L819" s="102"/>
      <c r="M819" s="102"/>
      <c r="N819" s="95"/>
      <c r="O819" s="43"/>
    </row>
    <row r="820" ht="14.25" customHeight="1">
      <c r="A820" s="95"/>
      <c r="B820" s="96"/>
      <c r="C820" s="97"/>
      <c r="D820" s="98"/>
      <c r="E820" s="95"/>
      <c r="F820" s="99"/>
      <c r="G820" s="100"/>
      <c r="H820" s="101"/>
      <c r="I820" s="101"/>
      <c r="J820" s="102"/>
      <c r="K820" s="102"/>
      <c r="L820" s="102"/>
      <c r="M820" s="102"/>
      <c r="N820" s="95"/>
      <c r="O820" s="43"/>
    </row>
    <row r="821" ht="14.25" customHeight="1">
      <c r="A821" s="95"/>
      <c r="B821" s="96"/>
      <c r="C821" s="97"/>
      <c r="D821" s="98"/>
      <c r="E821" s="95"/>
      <c r="F821" s="99"/>
      <c r="G821" s="100"/>
      <c r="H821" s="101"/>
      <c r="I821" s="101"/>
      <c r="J821" s="102"/>
      <c r="K821" s="102"/>
      <c r="L821" s="102"/>
      <c r="M821" s="102"/>
      <c r="N821" s="95"/>
      <c r="O821" s="43"/>
    </row>
    <row r="822" ht="14.25" customHeight="1">
      <c r="A822" s="95"/>
      <c r="B822" s="96"/>
      <c r="C822" s="97"/>
      <c r="D822" s="98"/>
      <c r="E822" s="95"/>
      <c r="F822" s="99"/>
      <c r="G822" s="100"/>
      <c r="H822" s="101"/>
      <c r="I822" s="101"/>
      <c r="J822" s="102"/>
      <c r="K822" s="102"/>
      <c r="L822" s="102"/>
      <c r="M822" s="102"/>
      <c r="N822" s="95"/>
      <c r="O822" s="43"/>
    </row>
    <row r="823" ht="14.25" customHeight="1">
      <c r="A823" s="95"/>
      <c r="B823" s="96"/>
      <c r="C823" s="97"/>
      <c r="D823" s="98"/>
      <c r="E823" s="95"/>
      <c r="F823" s="99"/>
      <c r="G823" s="100"/>
      <c r="H823" s="101"/>
      <c r="I823" s="101"/>
      <c r="J823" s="102"/>
      <c r="K823" s="102"/>
      <c r="L823" s="102"/>
      <c r="M823" s="102"/>
      <c r="N823" s="95"/>
      <c r="O823" s="43"/>
    </row>
    <row r="824" ht="14.25" customHeight="1">
      <c r="A824" s="95"/>
      <c r="B824" s="96"/>
      <c r="C824" s="97"/>
      <c r="D824" s="98"/>
      <c r="E824" s="95"/>
      <c r="F824" s="99"/>
      <c r="G824" s="100"/>
      <c r="H824" s="101"/>
      <c r="I824" s="101"/>
      <c r="J824" s="102"/>
      <c r="K824" s="102"/>
      <c r="L824" s="102"/>
      <c r="M824" s="102"/>
      <c r="N824" s="95"/>
      <c r="O824" s="43"/>
    </row>
    <row r="825" ht="14.25" customHeight="1">
      <c r="A825" s="95"/>
      <c r="B825" s="96"/>
      <c r="C825" s="97"/>
      <c r="D825" s="98"/>
      <c r="E825" s="95"/>
      <c r="F825" s="99"/>
      <c r="G825" s="100"/>
      <c r="H825" s="101"/>
      <c r="I825" s="101"/>
      <c r="J825" s="102"/>
      <c r="K825" s="102"/>
      <c r="L825" s="102"/>
      <c r="M825" s="102"/>
      <c r="N825" s="95"/>
      <c r="O825" s="43"/>
    </row>
    <row r="826" ht="14.25" customHeight="1">
      <c r="A826" s="95"/>
      <c r="B826" s="96"/>
      <c r="C826" s="97"/>
      <c r="D826" s="98"/>
      <c r="E826" s="95"/>
      <c r="F826" s="99"/>
      <c r="G826" s="100"/>
      <c r="H826" s="101"/>
      <c r="I826" s="101"/>
      <c r="J826" s="102"/>
      <c r="K826" s="102"/>
      <c r="L826" s="102"/>
      <c r="M826" s="102"/>
      <c r="N826" s="95"/>
      <c r="O826" s="43"/>
    </row>
    <row r="827" ht="14.25" customHeight="1">
      <c r="A827" s="95"/>
      <c r="B827" s="96"/>
      <c r="C827" s="97"/>
      <c r="D827" s="98"/>
      <c r="E827" s="95"/>
      <c r="F827" s="99"/>
      <c r="G827" s="100"/>
      <c r="H827" s="101"/>
      <c r="I827" s="101"/>
      <c r="J827" s="102"/>
      <c r="K827" s="102"/>
      <c r="L827" s="102"/>
      <c r="M827" s="102"/>
      <c r="N827" s="95"/>
      <c r="O827" s="43"/>
    </row>
    <row r="828" ht="14.25" customHeight="1">
      <c r="A828" s="95"/>
      <c r="B828" s="96"/>
      <c r="C828" s="97"/>
      <c r="D828" s="98"/>
      <c r="E828" s="95"/>
      <c r="F828" s="99"/>
      <c r="G828" s="100"/>
      <c r="H828" s="101"/>
      <c r="I828" s="101"/>
      <c r="J828" s="102"/>
      <c r="K828" s="102"/>
      <c r="L828" s="102"/>
      <c r="M828" s="102"/>
      <c r="N828" s="95"/>
      <c r="O828" s="43"/>
    </row>
    <row r="829" ht="14.25" customHeight="1">
      <c r="A829" s="95"/>
      <c r="B829" s="96"/>
      <c r="C829" s="97"/>
      <c r="D829" s="98"/>
      <c r="E829" s="95"/>
      <c r="F829" s="99"/>
      <c r="G829" s="100"/>
      <c r="H829" s="101"/>
      <c r="I829" s="101"/>
      <c r="J829" s="102"/>
      <c r="K829" s="102"/>
      <c r="L829" s="102"/>
      <c r="M829" s="102"/>
      <c r="N829" s="95"/>
      <c r="O829" s="43"/>
    </row>
    <row r="830" ht="14.25" customHeight="1">
      <c r="A830" s="95"/>
      <c r="B830" s="96"/>
      <c r="C830" s="97"/>
      <c r="D830" s="98"/>
      <c r="E830" s="95"/>
      <c r="F830" s="99"/>
      <c r="G830" s="100"/>
      <c r="H830" s="101"/>
      <c r="I830" s="101"/>
      <c r="J830" s="102"/>
      <c r="K830" s="102"/>
      <c r="L830" s="102"/>
      <c r="M830" s="102"/>
      <c r="N830" s="95"/>
      <c r="O830" s="43"/>
    </row>
    <row r="831" ht="14.25" customHeight="1">
      <c r="A831" s="95"/>
      <c r="B831" s="96"/>
      <c r="C831" s="97"/>
      <c r="D831" s="98"/>
      <c r="E831" s="95"/>
      <c r="F831" s="99"/>
      <c r="G831" s="100"/>
      <c r="H831" s="101"/>
      <c r="I831" s="101"/>
      <c r="J831" s="102"/>
      <c r="K831" s="102"/>
      <c r="L831" s="102"/>
      <c r="M831" s="102"/>
      <c r="N831" s="95"/>
      <c r="O831" s="43"/>
    </row>
    <row r="832" ht="14.25" customHeight="1">
      <c r="A832" s="95"/>
      <c r="B832" s="96"/>
      <c r="C832" s="97"/>
      <c r="D832" s="98"/>
      <c r="E832" s="95"/>
      <c r="F832" s="99"/>
      <c r="G832" s="100"/>
      <c r="H832" s="101"/>
      <c r="I832" s="101"/>
      <c r="J832" s="102"/>
      <c r="K832" s="102"/>
      <c r="L832" s="102"/>
      <c r="M832" s="102"/>
      <c r="N832" s="95"/>
      <c r="O832" s="43"/>
    </row>
    <row r="833" ht="14.25" customHeight="1">
      <c r="A833" s="95"/>
      <c r="B833" s="96"/>
      <c r="C833" s="97"/>
      <c r="D833" s="98"/>
      <c r="E833" s="95"/>
      <c r="F833" s="99"/>
      <c r="G833" s="100"/>
      <c r="H833" s="101"/>
      <c r="I833" s="101"/>
      <c r="J833" s="102"/>
      <c r="K833" s="102"/>
      <c r="L833" s="102"/>
      <c r="M833" s="102"/>
      <c r="N833" s="95"/>
      <c r="O833" s="43"/>
    </row>
    <row r="834" ht="14.25" customHeight="1">
      <c r="A834" s="95"/>
      <c r="B834" s="96"/>
      <c r="C834" s="97"/>
      <c r="D834" s="98"/>
      <c r="E834" s="95"/>
      <c r="F834" s="99"/>
      <c r="G834" s="100"/>
      <c r="H834" s="101"/>
      <c r="I834" s="101"/>
      <c r="J834" s="102"/>
      <c r="K834" s="102"/>
      <c r="L834" s="102"/>
      <c r="M834" s="102"/>
      <c r="N834" s="95"/>
      <c r="O834" s="43"/>
    </row>
    <row r="835" ht="14.25" customHeight="1">
      <c r="A835" s="95"/>
      <c r="B835" s="96"/>
      <c r="C835" s="97"/>
      <c r="D835" s="98"/>
      <c r="E835" s="95"/>
      <c r="F835" s="99"/>
      <c r="G835" s="100"/>
      <c r="H835" s="101"/>
      <c r="I835" s="101"/>
      <c r="J835" s="102"/>
      <c r="K835" s="102"/>
      <c r="L835" s="102"/>
      <c r="M835" s="102"/>
      <c r="N835" s="95"/>
      <c r="O835" s="43"/>
    </row>
    <row r="836" ht="14.25" customHeight="1">
      <c r="A836" s="95"/>
      <c r="B836" s="96"/>
      <c r="C836" s="97"/>
      <c r="D836" s="98"/>
      <c r="E836" s="95"/>
      <c r="F836" s="99"/>
      <c r="G836" s="100"/>
      <c r="H836" s="101"/>
      <c r="I836" s="101"/>
      <c r="J836" s="102"/>
      <c r="K836" s="102"/>
      <c r="L836" s="102"/>
      <c r="M836" s="102"/>
      <c r="N836" s="95"/>
      <c r="O836" s="43"/>
    </row>
    <row r="837" ht="14.25" customHeight="1">
      <c r="A837" s="95"/>
      <c r="B837" s="96"/>
      <c r="C837" s="97"/>
      <c r="D837" s="98"/>
      <c r="E837" s="95"/>
      <c r="F837" s="99"/>
      <c r="G837" s="100"/>
      <c r="H837" s="101"/>
      <c r="I837" s="101"/>
      <c r="J837" s="102"/>
      <c r="K837" s="102"/>
      <c r="L837" s="102"/>
      <c r="M837" s="102"/>
      <c r="N837" s="95"/>
      <c r="O837" s="43"/>
    </row>
    <row r="838" ht="14.25" customHeight="1">
      <c r="A838" s="95"/>
      <c r="B838" s="96"/>
      <c r="C838" s="97"/>
      <c r="D838" s="98"/>
      <c r="E838" s="95"/>
      <c r="F838" s="99"/>
      <c r="G838" s="100"/>
      <c r="H838" s="101"/>
      <c r="I838" s="101"/>
      <c r="J838" s="102"/>
      <c r="K838" s="102"/>
      <c r="L838" s="102"/>
      <c r="M838" s="102"/>
      <c r="N838" s="95"/>
      <c r="O838" s="43"/>
    </row>
    <row r="839" ht="14.25" customHeight="1">
      <c r="A839" s="95"/>
      <c r="B839" s="96"/>
      <c r="C839" s="97"/>
      <c r="D839" s="98"/>
      <c r="E839" s="95"/>
      <c r="F839" s="99"/>
      <c r="G839" s="100"/>
      <c r="H839" s="101"/>
      <c r="I839" s="101"/>
      <c r="J839" s="102"/>
      <c r="K839" s="102"/>
      <c r="L839" s="102"/>
      <c r="M839" s="102"/>
      <c r="N839" s="95"/>
      <c r="O839" s="43"/>
    </row>
    <row r="840" ht="14.25" customHeight="1">
      <c r="A840" s="95"/>
      <c r="B840" s="96"/>
      <c r="C840" s="97"/>
      <c r="D840" s="98"/>
      <c r="E840" s="95"/>
      <c r="F840" s="99"/>
      <c r="G840" s="100"/>
      <c r="H840" s="101"/>
      <c r="I840" s="101"/>
      <c r="J840" s="102"/>
      <c r="K840" s="102"/>
      <c r="L840" s="102"/>
      <c r="M840" s="102"/>
      <c r="N840" s="95"/>
      <c r="O840" s="43"/>
    </row>
    <row r="841" ht="14.25" customHeight="1">
      <c r="A841" s="95"/>
      <c r="B841" s="96"/>
      <c r="C841" s="97"/>
      <c r="D841" s="98"/>
      <c r="E841" s="95"/>
      <c r="F841" s="99"/>
      <c r="G841" s="100"/>
      <c r="H841" s="101"/>
      <c r="I841" s="101"/>
      <c r="J841" s="102"/>
      <c r="K841" s="102"/>
      <c r="L841" s="102"/>
      <c r="M841" s="102"/>
      <c r="N841" s="95"/>
      <c r="O841" s="43"/>
    </row>
    <row r="842" ht="14.25" customHeight="1">
      <c r="A842" s="95"/>
      <c r="B842" s="96"/>
      <c r="C842" s="97"/>
      <c r="D842" s="98"/>
      <c r="E842" s="95"/>
      <c r="F842" s="99"/>
      <c r="G842" s="100"/>
      <c r="H842" s="101"/>
      <c r="I842" s="101"/>
      <c r="J842" s="102"/>
      <c r="K842" s="102"/>
      <c r="L842" s="102"/>
      <c r="M842" s="102"/>
      <c r="N842" s="95"/>
      <c r="O842" s="43"/>
    </row>
    <row r="843" ht="14.25" customHeight="1">
      <c r="A843" s="95"/>
      <c r="B843" s="96"/>
      <c r="C843" s="97"/>
      <c r="D843" s="98"/>
      <c r="E843" s="95"/>
      <c r="F843" s="99"/>
      <c r="G843" s="100"/>
      <c r="H843" s="101"/>
      <c r="I843" s="101"/>
      <c r="J843" s="102"/>
      <c r="K843" s="102"/>
      <c r="L843" s="102"/>
      <c r="M843" s="102"/>
      <c r="N843" s="95"/>
      <c r="O843" s="43"/>
    </row>
    <row r="844" ht="14.25" customHeight="1">
      <c r="A844" s="95"/>
      <c r="B844" s="96"/>
      <c r="C844" s="97"/>
      <c r="D844" s="98"/>
      <c r="E844" s="95"/>
      <c r="F844" s="99"/>
      <c r="G844" s="100"/>
      <c r="H844" s="101"/>
      <c r="I844" s="101"/>
      <c r="J844" s="102"/>
      <c r="K844" s="102"/>
      <c r="L844" s="102"/>
      <c r="M844" s="102"/>
      <c r="N844" s="95"/>
      <c r="O844" s="43"/>
    </row>
    <row r="845" ht="14.25" customHeight="1">
      <c r="A845" s="95"/>
      <c r="B845" s="96"/>
      <c r="C845" s="97"/>
      <c r="D845" s="98"/>
      <c r="E845" s="95"/>
      <c r="F845" s="99"/>
      <c r="G845" s="100"/>
      <c r="H845" s="101"/>
      <c r="I845" s="101"/>
      <c r="J845" s="102"/>
      <c r="K845" s="102"/>
      <c r="L845" s="102"/>
      <c r="M845" s="102"/>
      <c r="N845" s="95"/>
      <c r="O845" s="43"/>
    </row>
    <row r="846" ht="14.25" customHeight="1">
      <c r="A846" s="95"/>
      <c r="B846" s="96"/>
      <c r="C846" s="97"/>
      <c r="D846" s="98"/>
      <c r="E846" s="95"/>
      <c r="F846" s="99"/>
      <c r="G846" s="100"/>
      <c r="H846" s="101"/>
      <c r="I846" s="101"/>
      <c r="J846" s="102"/>
      <c r="K846" s="102"/>
      <c r="L846" s="102"/>
      <c r="M846" s="102"/>
      <c r="N846" s="95"/>
      <c r="O846" s="43"/>
    </row>
    <row r="847" ht="14.25" customHeight="1">
      <c r="A847" s="95"/>
      <c r="B847" s="96"/>
      <c r="C847" s="97"/>
      <c r="D847" s="98"/>
      <c r="E847" s="95"/>
      <c r="F847" s="99"/>
      <c r="G847" s="100"/>
      <c r="H847" s="101"/>
      <c r="I847" s="101"/>
      <c r="J847" s="102"/>
      <c r="K847" s="102"/>
      <c r="L847" s="102"/>
      <c r="M847" s="102"/>
      <c r="N847" s="95"/>
      <c r="O847" s="43"/>
    </row>
    <row r="848" ht="14.25" customHeight="1">
      <c r="A848" s="95"/>
      <c r="B848" s="96"/>
      <c r="C848" s="97"/>
      <c r="D848" s="98"/>
      <c r="E848" s="95"/>
      <c r="F848" s="99"/>
      <c r="G848" s="100"/>
      <c r="H848" s="101"/>
      <c r="I848" s="101"/>
      <c r="J848" s="102"/>
      <c r="K848" s="102"/>
      <c r="L848" s="102"/>
      <c r="M848" s="102"/>
      <c r="N848" s="95"/>
      <c r="O848" s="43"/>
    </row>
    <row r="849" ht="14.25" customHeight="1">
      <c r="A849" s="95"/>
      <c r="B849" s="96"/>
      <c r="C849" s="97"/>
      <c r="D849" s="98"/>
      <c r="E849" s="95"/>
      <c r="F849" s="99"/>
      <c r="G849" s="100"/>
      <c r="H849" s="101"/>
      <c r="I849" s="101"/>
      <c r="J849" s="102"/>
      <c r="K849" s="102"/>
      <c r="L849" s="102"/>
      <c r="M849" s="102"/>
      <c r="N849" s="95"/>
      <c r="O849" s="43"/>
    </row>
    <row r="850" ht="14.25" customHeight="1">
      <c r="A850" s="95"/>
      <c r="B850" s="96"/>
      <c r="C850" s="97"/>
      <c r="D850" s="98"/>
      <c r="E850" s="95"/>
      <c r="F850" s="99"/>
      <c r="G850" s="100"/>
      <c r="H850" s="101"/>
      <c r="I850" s="101"/>
      <c r="J850" s="102"/>
      <c r="K850" s="102"/>
      <c r="L850" s="102"/>
      <c r="M850" s="102"/>
      <c r="N850" s="95"/>
      <c r="O850" s="43"/>
    </row>
    <row r="851" ht="14.25" customHeight="1">
      <c r="A851" s="95"/>
      <c r="B851" s="96"/>
      <c r="C851" s="97"/>
      <c r="D851" s="98"/>
      <c r="E851" s="95"/>
      <c r="F851" s="99"/>
      <c r="G851" s="100"/>
      <c r="H851" s="101"/>
      <c r="I851" s="101"/>
      <c r="J851" s="102"/>
      <c r="K851" s="102"/>
      <c r="L851" s="102"/>
      <c r="M851" s="102"/>
      <c r="N851" s="95"/>
      <c r="O851" s="43"/>
    </row>
    <row r="852" ht="14.25" customHeight="1">
      <c r="A852" s="95"/>
      <c r="B852" s="96"/>
      <c r="C852" s="97"/>
      <c r="D852" s="98"/>
      <c r="E852" s="95"/>
      <c r="F852" s="99"/>
      <c r="G852" s="100"/>
      <c r="H852" s="101"/>
      <c r="I852" s="101"/>
      <c r="J852" s="102"/>
      <c r="K852" s="102"/>
      <c r="L852" s="102"/>
      <c r="M852" s="102"/>
      <c r="N852" s="95"/>
      <c r="O852" s="43"/>
    </row>
    <row r="853" ht="14.25" customHeight="1">
      <c r="A853" s="95"/>
      <c r="B853" s="96"/>
      <c r="C853" s="97"/>
      <c r="D853" s="98"/>
      <c r="E853" s="95"/>
      <c r="F853" s="99"/>
      <c r="G853" s="100"/>
      <c r="H853" s="101"/>
      <c r="I853" s="101"/>
      <c r="J853" s="102"/>
      <c r="K853" s="102"/>
      <c r="L853" s="102"/>
      <c r="M853" s="102"/>
      <c r="N853" s="95"/>
      <c r="O853" s="43"/>
    </row>
    <row r="854" ht="14.25" customHeight="1">
      <c r="A854" s="95"/>
      <c r="B854" s="96"/>
      <c r="C854" s="97"/>
      <c r="D854" s="98"/>
      <c r="E854" s="95"/>
      <c r="F854" s="99"/>
      <c r="G854" s="100"/>
      <c r="H854" s="101"/>
      <c r="I854" s="101"/>
      <c r="J854" s="102"/>
      <c r="K854" s="102"/>
      <c r="L854" s="102"/>
      <c r="M854" s="102"/>
      <c r="N854" s="95"/>
      <c r="O854" s="43"/>
    </row>
    <row r="855" ht="14.25" customHeight="1">
      <c r="A855" s="95"/>
      <c r="B855" s="96"/>
      <c r="C855" s="97"/>
      <c r="D855" s="98"/>
      <c r="E855" s="95"/>
      <c r="F855" s="99"/>
      <c r="G855" s="100"/>
      <c r="H855" s="101"/>
      <c r="I855" s="101"/>
      <c r="J855" s="102"/>
      <c r="K855" s="102"/>
      <c r="L855" s="102"/>
      <c r="M855" s="102"/>
      <c r="N855" s="95"/>
      <c r="O855" s="43"/>
    </row>
    <row r="856" ht="14.25" customHeight="1">
      <c r="A856" s="95"/>
      <c r="B856" s="96"/>
      <c r="C856" s="97"/>
      <c r="D856" s="98"/>
      <c r="E856" s="95"/>
      <c r="F856" s="99"/>
      <c r="G856" s="100"/>
      <c r="H856" s="101"/>
      <c r="I856" s="101"/>
      <c r="J856" s="102"/>
      <c r="K856" s="102"/>
      <c r="L856" s="102"/>
      <c r="M856" s="102"/>
      <c r="N856" s="95"/>
      <c r="O856" s="43"/>
    </row>
    <row r="857" ht="14.25" customHeight="1">
      <c r="A857" s="95"/>
      <c r="B857" s="96"/>
      <c r="C857" s="97"/>
      <c r="D857" s="98"/>
      <c r="E857" s="95"/>
      <c r="F857" s="99"/>
      <c r="G857" s="100"/>
      <c r="H857" s="101"/>
      <c r="I857" s="101"/>
      <c r="J857" s="102"/>
      <c r="K857" s="102"/>
      <c r="L857" s="102"/>
      <c r="M857" s="102"/>
      <c r="N857" s="95"/>
      <c r="O857" s="43"/>
    </row>
    <row r="858" ht="14.25" customHeight="1">
      <c r="A858" s="95"/>
      <c r="B858" s="96"/>
      <c r="C858" s="97"/>
      <c r="D858" s="98"/>
      <c r="E858" s="95"/>
      <c r="F858" s="99"/>
      <c r="G858" s="100"/>
      <c r="H858" s="101"/>
      <c r="I858" s="101"/>
      <c r="J858" s="102"/>
      <c r="K858" s="102"/>
      <c r="L858" s="102"/>
      <c r="M858" s="102"/>
      <c r="N858" s="95"/>
      <c r="O858" s="43"/>
    </row>
    <row r="859" ht="14.25" customHeight="1">
      <c r="A859" s="95"/>
      <c r="B859" s="96"/>
      <c r="C859" s="97"/>
      <c r="D859" s="98"/>
      <c r="E859" s="95"/>
      <c r="F859" s="99"/>
      <c r="G859" s="100"/>
      <c r="H859" s="101"/>
      <c r="I859" s="101"/>
      <c r="J859" s="102"/>
      <c r="K859" s="102"/>
      <c r="L859" s="102"/>
      <c r="M859" s="102"/>
      <c r="N859" s="95"/>
      <c r="O859" s="43"/>
    </row>
    <row r="860" ht="14.25" customHeight="1">
      <c r="A860" s="95"/>
      <c r="B860" s="96"/>
      <c r="C860" s="97"/>
      <c r="D860" s="98"/>
      <c r="E860" s="95"/>
      <c r="F860" s="99"/>
      <c r="G860" s="100"/>
      <c r="H860" s="101"/>
      <c r="I860" s="101"/>
      <c r="J860" s="102"/>
      <c r="K860" s="102"/>
      <c r="L860" s="102"/>
      <c r="M860" s="102"/>
      <c r="N860" s="95"/>
      <c r="O860" s="43"/>
    </row>
    <row r="861" ht="14.25" customHeight="1">
      <c r="A861" s="95"/>
      <c r="B861" s="96"/>
      <c r="C861" s="97"/>
      <c r="D861" s="98"/>
      <c r="E861" s="95"/>
      <c r="F861" s="99"/>
      <c r="G861" s="100"/>
      <c r="H861" s="101"/>
      <c r="I861" s="101"/>
      <c r="J861" s="102"/>
      <c r="K861" s="102"/>
      <c r="L861" s="102"/>
      <c r="M861" s="102"/>
      <c r="N861" s="95"/>
      <c r="O861" s="43"/>
    </row>
    <row r="862" ht="14.25" customHeight="1">
      <c r="A862" s="95"/>
      <c r="B862" s="96"/>
      <c r="C862" s="97"/>
      <c r="D862" s="98"/>
      <c r="E862" s="95"/>
      <c r="F862" s="99"/>
      <c r="G862" s="100"/>
      <c r="H862" s="101"/>
      <c r="I862" s="101"/>
      <c r="J862" s="102"/>
      <c r="K862" s="102"/>
      <c r="L862" s="102"/>
      <c r="M862" s="102"/>
      <c r="N862" s="95"/>
      <c r="O862" s="43"/>
    </row>
    <row r="863" ht="14.25" customHeight="1">
      <c r="A863" s="95"/>
      <c r="B863" s="96"/>
      <c r="C863" s="97"/>
      <c r="D863" s="98"/>
      <c r="E863" s="95"/>
      <c r="F863" s="99"/>
      <c r="G863" s="100"/>
      <c r="H863" s="101"/>
      <c r="I863" s="101"/>
      <c r="J863" s="102"/>
      <c r="K863" s="102"/>
      <c r="L863" s="102"/>
      <c r="M863" s="102"/>
      <c r="N863" s="95"/>
      <c r="O863" s="43"/>
    </row>
    <row r="864" ht="14.25" customHeight="1">
      <c r="A864" s="95"/>
      <c r="B864" s="96"/>
      <c r="C864" s="97"/>
      <c r="D864" s="98"/>
      <c r="E864" s="95"/>
      <c r="F864" s="99"/>
      <c r="G864" s="100"/>
      <c r="H864" s="101"/>
      <c r="I864" s="101"/>
      <c r="J864" s="102"/>
      <c r="K864" s="102"/>
      <c r="L864" s="102"/>
      <c r="M864" s="102"/>
      <c r="N864" s="95"/>
      <c r="O864" s="43"/>
    </row>
    <row r="865" ht="14.25" customHeight="1">
      <c r="A865" s="95"/>
      <c r="B865" s="96"/>
      <c r="C865" s="97"/>
      <c r="D865" s="98"/>
      <c r="E865" s="95"/>
      <c r="F865" s="99"/>
      <c r="G865" s="100"/>
      <c r="H865" s="101"/>
      <c r="I865" s="101"/>
      <c r="J865" s="102"/>
      <c r="K865" s="102"/>
      <c r="L865" s="102"/>
      <c r="M865" s="102"/>
      <c r="N865" s="95"/>
      <c r="O865" s="43"/>
    </row>
    <row r="866" ht="14.25" customHeight="1">
      <c r="A866" s="95"/>
      <c r="B866" s="96"/>
      <c r="C866" s="97"/>
      <c r="D866" s="98"/>
      <c r="E866" s="95"/>
      <c r="F866" s="99"/>
      <c r="G866" s="100"/>
      <c r="H866" s="101"/>
      <c r="I866" s="101"/>
      <c r="J866" s="102"/>
      <c r="K866" s="102"/>
      <c r="L866" s="102"/>
      <c r="M866" s="102"/>
      <c r="N866" s="95"/>
      <c r="O866" s="43"/>
    </row>
    <row r="867" ht="14.25" customHeight="1">
      <c r="A867" s="95"/>
      <c r="B867" s="96"/>
      <c r="C867" s="97"/>
      <c r="D867" s="98"/>
      <c r="E867" s="95"/>
      <c r="F867" s="99"/>
      <c r="G867" s="100"/>
      <c r="H867" s="101"/>
      <c r="I867" s="101"/>
      <c r="J867" s="102"/>
      <c r="K867" s="102"/>
      <c r="L867" s="102"/>
      <c r="M867" s="102"/>
      <c r="N867" s="95"/>
      <c r="O867" s="43"/>
    </row>
    <row r="868" ht="14.25" customHeight="1">
      <c r="A868" s="95"/>
      <c r="B868" s="96"/>
      <c r="C868" s="97"/>
      <c r="D868" s="98"/>
      <c r="E868" s="95"/>
      <c r="F868" s="99"/>
      <c r="G868" s="100"/>
      <c r="H868" s="101"/>
      <c r="I868" s="101"/>
      <c r="J868" s="102"/>
      <c r="K868" s="102"/>
      <c r="L868" s="102"/>
      <c r="M868" s="102"/>
      <c r="N868" s="95"/>
      <c r="O868" s="43"/>
    </row>
    <row r="869" ht="14.25" customHeight="1">
      <c r="A869" s="95"/>
      <c r="B869" s="96"/>
      <c r="C869" s="97"/>
      <c r="D869" s="98"/>
      <c r="E869" s="95"/>
      <c r="F869" s="99"/>
      <c r="G869" s="100"/>
      <c r="H869" s="101"/>
      <c r="I869" s="101"/>
      <c r="J869" s="102"/>
      <c r="K869" s="102"/>
      <c r="L869" s="102"/>
      <c r="M869" s="102"/>
      <c r="N869" s="95"/>
      <c r="O869" s="43"/>
    </row>
    <row r="870" ht="14.25" customHeight="1">
      <c r="A870" s="95"/>
      <c r="B870" s="96"/>
      <c r="C870" s="97"/>
      <c r="D870" s="98"/>
      <c r="E870" s="95"/>
      <c r="F870" s="99"/>
      <c r="G870" s="100"/>
      <c r="H870" s="101"/>
      <c r="I870" s="101"/>
      <c r="J870" s="102"/>
      <c r="K870" s="102"/>
      <c r="L870" s="102"/>
      <c r="M870" s="102"/>
      <c r="N870" s="95"/>
      <c r="O870" s="43"/>
    </row>
    <row r="871" ht="14.25" customHeight="1">
      <c r="A871" s="95"/>
      <c r="B871" s="96"/>
      <c r="C871" s="97"/>
      <c r="D871" s="98"/>
      <c r="E871" s="95"/>
      <c r="F871" s="99"/>
      <c r="G871" s="100"/>
      <c r="H871" s="101"/>
      <c r="I871" s="101"/>
      <c r="J871" s="102"/>
      <c r="K871" s="102"/>
      <c r="L871" s="102"/>
      <c r="M871" s="102"/>
      <c r="N871" s="95"/>
      <c r="O871" s="43"/>
    </row>
    <row r="872" ht="14.25" customHeight="1">
      <c r="A872" s="95"/>
      <c r="B872" s="96"/>
      <c r="C872" s="97"/>
      <c r="D872" s="98"/>
      <c r="E872" s="95"/>
      <c r="F872" s="99"/>
      <c r="G872" s="100"/>
      <c r="H872" s="101"/>
      <c r="I872" s="101"/>
      <c r="J872" s="102"/>
      <c r="K872" s="102"/>
      <c r="L872" s="102"/>
      <c r="M872" s="102"/>
      <c r="N872" s="95"/>
      <c r="O872" s="43"/>
    </row>
    <row r="873" ht="14.25" customHeight="1">
      <c r="A873" s="95"/>
      <c r="B873" s="96"/>
      <c r="C873" s="97"/>
      <c r="D873" s="98"/>
      <c r="E873" s="95"/>
      <c r="F873" s="99"/>
      <c r="G873" s="100"/>
      <c r="H873" s="101"/>
      <c r="I873" s="101"/>
      <c r="J873" s="102"/>
      <c r="K873" s="102"/>
      <c r="L873" s="102"/>
      <c r="M873" s="102"/>
      <c r="N873" s="95"/>
      <c r="O873" s="43"/>
    </row>
    <row r="874" ht="14.25" customHeight="1">
      <c r="A874" s="95"/>
      <c r="B874" s="96"/>
      <c r="C874" s="97"/>
      <c r="D874" s="98"/>
      <c r="E874" s="95"/>
      <c r="F874" s="99"/>
      <c r="G874" s="100"/>
      <c r="H874" s="101"/>
      <c r="I874" s="101"/>
      <c r="J874" s="102"/>
      <c r="K874" s="102"/>
      <c r="L874" s="102"/>
      <c r="M874" s="102"/>
      <c r="N874" s="95"/>
      <c r="O874" s="43"/>
    </row>
    <row r="875" ht="14.25" customHeight="1">
      <c r="A875" s="95"/>
      <c r="B875" s="96"/>
      <c r="C875" s="97"/>
      <c r="D875" s="98"/>
      <c r="E875" s="95"/>
      <c r="F875" s="99"/>
      <c r="G875" s="100"/>
      <c r="H875" s="101"/>
      <c r="I875" s="101"/>
      <c r="J875" s="102"/>
      <c r="K875" s="102"/>
      <c r="L875" s="102"/>
      <c r="M875" s="102"/>
      <c r="N875" s="95"/>
      <c r="O875" s="43"/>
    </row>
    <row r="876" ht="14.25" customHeight="1">
      <c r="A876" s="95"/>
      <c r="B876" s="96"/>
      <c r="C876" s="97"/>
      <c r="D876" s="98"/>
      <c r="E876" s="95"/>
      <c r="F876" s="99"/>
      <c r="G876" s="100"/>
      <c r="H876" s="101"/>
      <c r="I876" s="101"/>
      <c r="J876" s="102"/>
      <c r="K876" s="102"/>
      <c r="L876" s="102"/>
      <c r="M876" s="102"/>
      <c r="N876" s="95"/>
      <c r="O876" s="43"/>
    </row>
    <row r="877" ht="14.25" customHeight="1">
      <c r="A877" s="95"/>
      <c r="B877" s="96"/>
      <c r="C877" s="97"/>
      <c r="D877" s="98"/>
      <c r="E877" s="95"/>
      <c r="F877" s="99"/>
      <c r="G877" s="100"/>
      <c r="H877" s="101"/>
      <c r="I877" s="101"/>
      <c r="J877" s="102"/>
      <c r="K877" s="102"/>
      <c r="L877" s="102"/>
      <c r="M877" s="102"/>
      <c r="N877" s="95"/>
      <c r="O877" s="43"/>
    </row>
    <row r="878" ht="14.25" customHeight="1">
      <c r="A878" s="95"/>
      <c r="B878" s="96"/>
      <c r="C878" s="97"/>
      <c r="D878" s="98"/>
      <c r="E878" s="95"/>
      <c r="F878" s="99"/>
      <c r="G878" s="100"/>
      <c r="H878" s="101"/>
      <c r="I878" s="101"/>
      <c r="J878" s="102"/>
      <c r="K878" s="102"/>
      <c r="L878" s="102"/>
      <c r="M878" s="102"/>
      <c r="N878" s="95"/>
      <c r="O878" s="43"/>
    </row>
    <row r="879" ht="14.25" customHeight="1">
      <c r="A879" s="95"/>
      <c r="B879" s="96"/>
      <c r="C879" s="97"/>
      <c r="D879" s="98"/>
      <c r="E879" s="95"/>
      <c r="F879" s="99"/>
      <c r="G879" s="100"/>
      <c r="H879" s="101"/>
      <c r="I879" s="101"/>
      <c r="J879" s="102"/>
      <c r="K879" s="102"/>
      <c r="L879" s="102"/>
      <c r="M879" s="102"/>
      <c r="N879" s="95"/>
      <c r="O879" s="43"/>
    </row>
    <row r="880" ht="14.25" customHeight="1">
      <c r="A880" s="95"/>
      <c r="B880" s="96"/>
      <c r="C880" s="97"/>
      <c r="D880" s="98"/>
      <c r="E880" s="95"/>
      <c r="F880" s="99"/>
      <c r="G880" s="100"/>
      <c r="H880" s="101"/>
      <c r="I880" s="101"/>
      <c r="J880" s="102"/>
      <c r="K880" s="102"/>
      <c r="L880" s="102"/>
      <c r="M880" s="102"/>
      <c r="N880" s="95"/>
      <c r="O880" s="43"/>
    </row>
    <row r="881" ht="14.25" customHeight="1">
      <c r="A881" s="95"/>
      <c r="B881" s="96"/>
      <c r="C881" s="97"/>
      <c r="D881" s="98"/>
      <c r="E881" s="95"/>
      <c r="F881" s="99"/>
      <c r="G881" s="100"/>
      <c r="H881" s="101"/>
      <c r="I881" s="101"/>
      <c r="J881" s="102"/>
      <c r="K881" s="102"/>
      <c r="L881" s="102"/>
      <c r="M881" s="102"/>
      <c r="N881" s="95"/>
      <c r="O881" s="43"/>
    </row>
    <row r="882" ht="14.25" customHeight="1">
      <c r="A882" s="95"/>
      <c r="B882" s="96"/>
      <c r="C882" s="97"/>
      <c r="D882" s="98"/>
      <c r="E882" s="95"/>
      <c r="F882" s="99"/>
      <c r="G882" s="100"/>
      <c r="H882" s="101"/>
      <c r="I882" s="101"/>
      <c r="J882" s="102"/>
      <c r="K882" s="102"/>
      <c r="L882" s="102"/>
      <c r="M882" s="102"/>
      <c r="N882" s="95"/>
      <c r="O882" s="43"/>
    </row>
    <row r="883" ht="14.25" customHeight="1">
      <c r="A883" s="95"/>
      <c r="B883" s="96"/>
      <c r="C883" s="97"/>
      <c r="D883" s="98"/>
      <c r="E883" s="95"/>
      <c r="F883" s="99"/>
      <c r="G883" s="100"/>
      <c r="H883" s="101"/>
      <c r="I883" s="101"/>
      <c r="J883" s="102"/>
      <c r="K883" s="102"/>
      <c r="L883" s="102"/>
      <c r="M883" s="102"/>
      <c r="N883" s="95"/>
      <c r="O883" s="43"/>
    </row>
    <row r="884" ht="14.25" customHeight="1">
      <c r="A884" s="95"/>
      <c r="B884" s="96"/>
      <c r="C884" s="97"/>
      <c r="D884" s="98"/>
      <c r="E884" s="95"/>
      <c r="F884" s="99"/>
      <c r="G884" s="100"/>
      <c r="H884" s="101"/>
      <c r="I884" s="101"/>
      <c r="J884" s="102"/>
      <c r="K884" s="102"/>
      <c r="L884" s="102"/>
      <c r="M884" s="102"/>
      <c r="N884" s="95"/>
      <c r="O884" s="43"/>
    </row>
    <row r="885" ht="14.25" customHeight="1">
      <c r="A885" s="95"/>
      <c r="B885" s="96"/>
      <c r="C885" s="97"/>
      <c r="D885" s="98"/>
      <c r="E885" s="95"/>
      <c r="F885" s="99"/>
      <c r="G885" s="100"/>
      <c r="H885" s="101"/>
      <c r="I885" s="101"/>
      <c r="J885" s="102"/>
      <c r="K885" s="102"/>
      <c r="L885" s="102"/>
      <c r="M885" s="102"/>
      <c r="N885" s="95"/>
      <c r="O885" s="43"/>
    </row>
    <row r="886" ht="14.25" customHeight="1">
      <c r="A886" s="95"/>
      <c r="B886" s="96"/>
      <c r="C886" s="97"/>
      <c r="D886" s="98"/>
      <c r="E886" s="95"/>
      <c r="F886" s="99"/>
      <c r="G886" s="100"/>
      <c r="H886" s="101"/>
      <c r="I886" s="101"/>
      <c r="J886" s="102"/>
      <c r="K886" s="102"/>
      <c r="L886" s="102"/>
      <c r="M886" s="102"/>
      <c r="N886" s="95"/>
      <c r="O886" s="43"/>
    </row>
    <row r="887" ht="14.25" customHeight="1">
      <c r="A887" s="95"/>
      <c r="B887" s="96"/>
      <c r="C887" s="97"/>
      <c r="D887" s="98"/>
      <c r="E887" s="95"/>
      <c r="F887" s="99"/>
      <c r="G887" s="100"/>
      <c r="H887" s="101"/>
      <c r="I887" s="101"/>
      <c r="J887" s="102"/>
      <c r="K887" s="102"/>
      <c r="L887" s="102"/>
      <c r="M887" s="102"/>
      <c r="N887" s="95"/>
      <c r="O887" s="43"/>
    </row>
    <row r="888" ht="14.25" customHeight="1">
      <c r="A888" s="95"/>
      <c r="B888" s="96"/>
      <c r="C888" s="97"/>
      <c r="D888" s="98"/>
      <c r="E888" s="95"/>
      <c r="F888" s="99"/>
      <c r="G888" s="100"/>
      <c r="H888" s="101"/>
      <c r="I888" s="101"/>
      <c r="J888" s="102"/>
      <c r="K888" s="102"/>
      <c r="L888" s="102"/>
      <c r="M888" s="102"/>
      <c r="N888" s="95"/>
      <c r="O888" s="43"/>
    </row>
    <row r="889" ht="14.25" customHeight="1">
      <c r="A889" s="95"/>
      <c r="B889" s="96"/>
      <c r="C889" s="97"/>
      <c r="D889" s="98"/>
      <c r="E889" s="95"/>
      <c r="F889" s="99"/>
      <c r="G889" s="100"/>
      <c r="H889" s="101"/>
      <c r="I889" s="101"/>
      <c r="J889" s="102"/>
      <c r="K889" s="102"/>
      <c r="L889" s="102"/>
      <c r="M889" s="102"/>
      <c r="N889" s="95"/>
      <c r="O889" s="43"/>
    </row>
    <row r="890" ht="14.25" customHeight="1">
      <c r="A890" s="95"/>
      <c r="B890" s="96"/>
      <c r="C890" s="97"/>
      <c r="D890" s="98"/>
      <c r="E890" s="95"/>
      <c r="F890" s="99"/>
      <c r="G890" s="100"/>
      <c r="H890" s="101"/>
      <c r="I890" s="101"/>
      <c r="J890" s="102"/>
      <c r="K890" s="102"/>
      <c r="L890" s="102"/>
      <c r="M890" s="102"/>
      <c r="N890" s="95"/>
      <c r="O890" s="43"/>
    </row>
    <row r="891" ht="14.25" customHeight="1">
      <c r="A891" s="95"/>
      <c r="B891" s="96"/>
      <c r="C891" s="97"/>
      <c r="D891" s="98"/>
      <c r="E891" s="95"/>
      <c r="F891" s="99"/>
      <c r="G891" s="100"/>
      <c r="H891" s="101"/>
      <c r="I891" s="101"/>
      <c r="J891" s="102"/>
      <c r="K891" s="102"/>
      <c r="L891" s="102"/>
      <c r="M891" s="102"/>
      <c r="N891" s="95"/>
      <c r="O891" s="43"/>
    </row>
    <row r="892" ht="14.25" customHeight="1">
      <c r="A892" s="95"/>
      <c r="B892" s="96"/>
      <c r="C892" s="97"/>
      <c r="D892" s="98"/>
      <c r="E892" s="95"/>
      <c r="F892" s="99"/>
      <c r="G892" s="100"/>
      <c r="H892" s="101"/>
      <c r="I892" s="101"/>
      <c r="J892" s="102"/>
      <c r="K892" s="102"/>
      <c r="L892" s="102"/>
      <c r="M892" s="102"/>
      <c r="N892" s="95"/>
      <c r="O892" s="43"/>
    </row>
    <row r="893" ht="14.25" customHeight="1">
      <c r="A893" s="95"/>
      <c r="B893" s="96"/>
      <c r="C893" s="97"/>
      <c r="D893" s="98"/>
      <c r="E893" s="95"/>
      <c r="F893" s="99"/>
      <c r="G893" s="100"/>
      <c r="H893" s="101"/>
      <c r="I893" s="101"/>
      <c r="J893" s="102"/>
      <c r="K893" s="102"/>
      <c r="L893" s="102"/>
      <c r="M893" s="102"/>
      <c r="N893" s="95"/>
      <c r="O893" s="43"/>
    </row>
    <row r="894" ht="14.25" customHeight="1">
      <c r="A894" s="95"/>
      <c r="B894" s="96"/>
      <c r="C894" s="97"/>
      <c r="D894" s="98"/>
      <c r="E894" s="95"/>
      <c r="F894" s="99"/>
      <c r="G894" s="100"/>
      <c r="H894" s="101"/>
      <c r="I894" s="101"/>
      <c r="J894" s="102"/>
      <c r="K894" s="102"/>
      <c r="L894" s="102"/>
      <c r="M894" s="102"/>
      <c r="N894" s="95"/>
      <c r="O894" s="43"/>
    </row>
    <row r="895" ht="14.25" customHeight="1">
      <c r="A895" s="95"/>
      <c r="B895" s="96"/>
      <c r="C895" s="97"/>
      <c r="D895" s="98"/>
      <c r="E895" s="95"/>
      <c r="F895" s="99"/>
      <c r="G895" s="100"/>
      <c r="H895" s="101"/>
      <c r="I895" s="101"/>
      <c r="J895" s="102"/>
      <c r="K895" s="102"/>
      <c r="L895" s="102"/>
      <c r="M895" s="102"/>
      <c r="N895" s="95"/>
      <c r="O895" s="43"/>
    </row>
    <row r="896" ht="14.25" customHeight="1">
      <c r="A896" s="95"/>
      <c r="B896" s="96"/>
      <c r="C896" s="97"/>
      <c r="D896" s="98"/>
      <c r="E896" s="95"/>
      <c r="F896" s="99"/>
      <c r="G896" s="100"/>
      <c r="H896" s="101"/>
      <c r="I896" s="101"/>
      <c r="J896" s="102"/>
      <c r="K896" s="102"/>
      <c r="L896" s="102"/>
      <c r="M896" s="102"/>
      <c r="N896" s="95"/>
      <c r="O896" s="43"/>
    </row>
    <row r="897" ht="14.25" customHeight="1">
      <c r="A897" s="95"/>
      <c r="B897" s="96"/>
      <c r="C897" s="97"/>
      <c r="D897" s="98"/>
      <c r="E897" s="95"/>
      <c r="F897" s="99"/>
      <c r="G897" s="100"/>
      <c r="H897" s="101"/>
      <c r="I897" s="101"/>
      <c r="J897" s="102"/>
      <c r="K897" s="102"/>
      <c r="L897" s="102"/>
      <c r="M897" s="102"/>
      <c r="N897" s="95"/>
      <c r="O897" s="43"/>
    </row>
    <row r="898" ht="14.25" customHeight="1">
      <c r="A898" s="95"/>
      <c r="B898" s="96"/>
      <c r="C898" s="97"/>
      <c r="D898" s="98"/>
      <c r="E898" s="95"/>
      <c r="F898" s="99"/>
      <c r="G898" s="100"/>
      <c r="H898" s="101"/>
      <c r="I898" s="101"/>
      <c r="J898" s="102"/>
      <c r="K898" s="102"/>
      <c r="L898" s="102"/>
      <c r="M898" s="102"/>
      <c r="N898" s="95"/>
      <c r="O898" s="43"/>
    </row>
    <row r="899" ht="14.25" customHeight="1">
      <c r="A899" s="95"/>
      <c r="B899" s="96"/>
      <c r="C899" s="97"/>
      <c r="D899" s="98"/>
      <c r="E899" s="95"/>
      <c r="F899" s="99"/>
      <c r="G899" s="100"/>
      <c r="H899" s="101"/>
      <c r="I899" s="101"/>
      <c r="J899" s="102"/>
      <c r="K899" s="102"/>
      <c r="L899" s="102"/>
      <c r="M899" s="102"/>
      <c r="N899" s="95"/>
      <c r="O899" s="43"/>
    </row>
    <row r="900" ht="14.25" customHeight="1">
      <c r="A900" s="95"/>
      <c r="B900" s="96"/>
      <c r="C900" s="97"/>
      <c r="D900" s="98"/>
      <c r="E900" s="95"/>
      <c r="F900" s="99"/>
      <c r="G900" s="100"/>
      <c r="H900" s="101"/>
      <c r="I900" s="101"/>
      <c r="J900" s="102"/>
      <c r="K900" s="102"/>
      <c r="L900" s="102"/>
      <c r="M900" s="102"/>
      <c r="N900" s="95"/>
      <c r="O900" s="43"/>
    </row>
    <row r="901" ht="14.25" customHeight="1">
      <c r="A901" s="95"/>
      <c r="B901" s="96"/>
      <c r="C901" s="97"/>
      <c r="D901" s="98"/>
      <c r="E901" s="95"/>
      <c r="F901" s="99"/>
      <c r="G901" s="100"/>
      <c r="H901" s="101"/>
      <c r="I901" s="101"/>
      <c r="J901" s="102"/>
      <c r="K901" s="102"/>
      <c r="L901" s="102"/>
      <c r="M901" s="102"/>
      <c r="N901" s="95"/>
      <c r="O901" s="43"/>
    </row>
    <row r="902" ht="14.25" customHeight="1">
      <c r="A902" s="95"/>
      <c r="B902" s="96"/>
      <c r="C902" s="97"/>
      <c r="D902" s="98"/>
      <c r="E902" s="95"/>
      <c r="F902" s="99"/>
      <c r="G902" s="100"/>
      <c r="H902" s="101"/>
      <c r="I902" s="101"/>
      <c r="J902" s="102"/>
      <c r="K902" s="102"/>
      <c r="L902" s="102"/>
      <c r="M902" s="102"/>
      <c r="N902" s="95"/>
      <c r="O902" s="43"/>
    </row>
    <row r="903" ht="14.25" customHeight="1">
      <c r="A903" s="95"/>
      <c r="B903" s="96"/>
      <c r="C903" s="97"/>
      <c r="D903" s="98"/>
      <c r="E903" s="95"/>
      <c r="F903" s="99"/>
      <c r="G903" s="100"/>
      <c r="H903" s="101"/>
      <c r="I903" s="101"/>
      <c r="J903" s="102"/>
      <c r="K903" s="102"/>
      <c r="L903" s="102"/>
      <c r="M903" s="102"/>
      <c r="N903" s="95"/>
      <c r="O903" s="43"/>
    </row>
    <row r="904" ht="14.25" customHeight="1">
      <c r="A904" s="95"/>
      <c r="B904" s="96"/>
      <c r="C904" s="97"/>
      <c r="D904" s="98"/>
      <c r="E904" s="95"/>
      <c r="F904" s="99"/>
      <c r="G904" s="100"/>
      <c r="H904" s="101"/>
      <c r="I904" s="101"/>
      <c r="J904" s="102"/>
      <c r="K904" s="102"/>
      <c r="L904" s="102"/>
      <c r="M904" s="102"/>
      <c r="N904" s="95"/>
      <c r="O904" s="43"/>
    </row>
    <row r="905" ht="14.25" customHeight="1">
      <c r="A905" s="95"/>
      <c r="B905" s="96"/>
      <c r="C905" s="97"/>
      <c r="D905" s="98"/>
      <c r="E905" s="95"/>
      <c r="F905" s="99"/>
      <c r="G905" s="100"/>
      <c r="H905" s="101"/>
      <c r="I905" s="101"/>
      <c r="J905" s="102"/>
      <c r="K905" s="102"/>
      <c r="L905" s="102"/>
      <c r="M905" s="102"/>
      <c r="N905" s="95"/>
      <c r="O905" s="43"/>
    </row>
    <row r="906" ht="14.25" customHeight="1">
      <c r="A906" s="95"/>
      <c r="B906" s="96"/>
      <c r="C906" s="97"/>
      <c r="D906" s="98"/>
      <c r="E906" s="95"/>
      <c r="F906" s="99"/>
      <c r="G906" s="100"/>
      <c r="H906" s="101"/>
      <c r="I906" s="101"/>
      <c r="J906" s="102"/>
      <c r="K906" s="102"/>
      <c r="L906" s="102"/>
      <c r="M906" s="102"/>
      <c r="N906" s="95"/>
      <c r="O906" s="43"/>
    </row>
    <row r="907" ht="14.25" customHeight="1">
      <c r="A907" s="95"/>
      <c r="B907" s="96"/>
      <c r="C907" s="97"/>
      <c r="D907" s="98"/>
      <c r="E907" s="95"/>
      <c r="F907" s="99"/>
      <c r="G907" s="100"/>
      <c r="H907" s="101"/>
      <c r="I907" s="101"/>
      <c r="J907" s="102"/>
      <c r="K907" s="102"/>
      <c r="L907" s="102"/>
      <c r="M907" s="102"/>
      <c r="N907" s="95"/>
      <c r="O907" s="43"/>
    </row>
    <row r="908" ht="14.25" customHeight="1">
      <c r="A908" s="95"/>
      <c r="B908" s="96"/>
      <c r="C908" s="97"/>
      <c r="D908" s="98"/>
      <c r="E908" s="95"/>
      <c r="F908" s="99"/>
      <c r="G908" s="100"/>
      <c r="H908" s="101"/>
      <c r="I908" s="101"/>
      <c r="J908" s="102"/>
      <c r="K908" s="102"/>
      <c r="L908" s="102"/>
      <c r="M908" s="102"/>
      <c r="N908" s="95"/>
      <c r="O908" s="43"/>
    </row>
    <row r="909" ht="14.25" customHeight="1">
      <c r="A909" s="95"/>
      <c r="B909" s="96"/>
      <c r="C909" s="97"/>
      <c r="D909" s="98"/>
      <c r="E909" s="95"/>
      <c r="F909" s="99"/>
      <c r="G909" s="100"/>
      <c r="H909" s="101"/>
      <c r="I909" s="101"/>
      <c r="J909" s="102"/>
      <c r="K909" s="102"/>
      <c r="L909" s="102"/>
      <c r="M909" s="102"/>
      <c r="N909" s="95"/>
      <c r="O909" s="43"/>
    </row>
    <row r="910" ht="14.25" customHeight="1">
      <c r="A910" s="95"/>
      <c r="B910" s="96"/>
      <c r="C910" s="97"/>
      <c r="D910" s="98"/>
      <c r="E910" s="95"/>
      <c r="F910" s="99"/>
      <c r="G910" s="100"/>
      <c r="H910" s="101"/>
      <c r="I910" s="101"/>
      <c r="J910" s="102"/>
      <c r="K910" s="102"/>
      <c r="L910" s="102"/>
      <c r="M910" s="102"/>
      <c r="N910" s="95"/>
      <c r="O910" s="43"/>
    </row>
    <row r="911" ht="14.25" customHeight="1">
      <c r="A911" s="95"/>
      <c r="B911" s="96"/>
      <c r="C911" s="97"/>
      <c r="D911" s="98"/>
      <c r="E911" s="95"/>
      <c r="F911" s="99"/>
      <c r="G911" s="100"/>
      <c r="H911" s="101"/>
      <c r="I911" s="101"/>
      <c r="J911" s="102"/>
      <c r="K911" s="102"/>
      <c r="L911" s="102"/>
      <c r="M911" s="102"/>
      <c r="N911" s="95"/>
      <c r="O911" s="43"/>
    </row>
    <row r="912" ht="14.25" customHeight="1">
      <c r="A912" s="95"/>
      <c r="B912" s="96"/>
      <c r="C912" s="97"/>
      <c r="D912" s="98"/>
      <c r="E912" s="95"/>
      <c r="F912" s="99"/>
      <c r="G912" s="100"/>
      <c r="H912" s="101"/>
      <c r="I912" s="101"/>
      <c r="J912" s="102"/>
      <c r="K912" s="102"/>
      <c r="L912" s="102"/>
      <c r="M912" s="102"/>
      <c r="N912" s="95"/>
      <c r="O912" s="43"/>
    </row>
    <row r="913" ht="14.25" customHeight="1">
      <c r="A913" s="95"/>
      <c r="B913" s="96"/>
      <c r="C913" s="97"/>
      <c r="D913" s="98"/>
      <c r="E913" s="95"/>
      <c r="F913" s="99"/>
      <c r="G913" s="100"/>
      <c r="H913" s="101"/>
      <c r="I913" s="101"/>
      <c r="J913" s="102"/>
      <c r="K913" s="102"/>
      <c r="L913" s="102"/>
      <c r="M913" s="102"/>
      <c r="N913" s="95"/>
      <c r="O913" s="43"/>
    </row>
    <row r="914" ht="14.25" customHeight="1">
      <c r="A914" s="95"/>
      <c r="B914" s="96"/>
      <c r="C914" s="97"/>
      <c r="D914" s="98"/>
      <c r="E914" s="95"/>
      <c r="F914" s="99"/>
      <c r="G914" s="100"/>
      <c r="H914" s="101"/>
      <c r="I914" s="101"/>
      <c r="J914" s="102"/>
      <c r="K914" s="102"/>
      <c r="L914" s="102"/>
      <c r="M914" s="102"/>
      <c r="N914" s="95"/>
      <c r="O914" s="43"/>
    </row>
    <row r="915" ht="14.25" customHeight="1">
      <c r="A915" s="95"/>
      <c r="B915" s="96"/>
      <c r="C915" s="97"/>
      <c r="D915" s="98"/>
      <c r="E915" s="95"/>
      <c r="F915" s="99"/>
      <c r="G915" s="100"/>
      <c r="H915" s="101"/>
      <c r="I915" s="101"/>
      <c r="J915" s="102"/>
      <c r="K915" s="102"/>
      <c r="L915" s="102"/>
      <c r="M915" s="102"/>
      <c r="N915" s="95"/>
      <c r="O915" s="43"/>
    </row>
    <row r="916" ht="14.25" customHeight="1">
      <c r="A916" s="95"/>
      <c r="B916" s="96"/>
      <c r="C916" s="97"/>
      <c r="D916" s="98"/>
      <c r="E916" s="95"/>
      <c r="F916" s="99"/>
      <c r="G916" s="100"/>
      <c r="H916" s="101"/>
      <c r="I916" s="101"/>
      <c r="J916" s="102"/>
      <c r="K916" s="102"/>
      <c r="L916" s="102"/>
      <c r="M916" s="102"/>
      <c r="N916" s="95"/>
      <c r="O916" s="43"/>
    </row>
    <row r="917" ht="14.25" customHeight="1">
      <c r="A917" s="95"/>
      <c r="B917" s="96"/>
      <c r="C917" s="97"/>
      <c r="D917" s="98"/>
      <c r="E917" s="95"/>
      <c r="F917" s="99"/>
      <c r="G917" s="100"/>
      <c r="H917" s="101"/>
      <c r="I917" s="101"/>
      <c r="J917" s="102"/>
      <c r="K917" s="102"/>
      <c r="L917" s="102"/>
      <c r="M917" s="102"/>
      <c r="N917" s="95"/>
      <c r="O917" s="43"/>
    </row>
    <row r="918" ht="14.25" customHeight="1">
      <c r="A918" s="95"/>
      <c r="B918" s="96"/>
      <c r="C918" s="97"/>
      <c r="D918" s="98"/>
      <c r="E918" s="95"/>
      <c r="F918" s="99"/>
      <c r="G918" s="100"/>
      <c r="H918" s="101"/>
      <c r="I918" s="101"/>
      <c r="J918" s="102"/>
      <c r="K918" s="102"/>
      <c r="L918" s="102"/>
      <c r="M918" s="102"/>
      <c r="N918" s="95"/>
      <c r="O918" s="43"/>
    </row>
    <row r="919" ht="14.25" customHeight="1">
      <c r="A919" s="95"/>
      <c r="B919" s="96"/>
      <c r="C919" s="97"/>
      <c r="D919" s="98"/>
      <c r="E919" s="95"/>
      <c r="F919" s="99"/>
      <c r="G919" s="100"/>
      <c r="H919" s="101"/>
      <c r="I919" s="101"/>
      <c r="J919" s="102"/>
      <c r="K919" s="102"/>
      <c r="L919" s="102"/>
      <c r="M919" s="102"/>
      <c r="N919" s="95"/>
      <c r="O919" s="43"/>
    </row>
    <row r="920" ht="14.25" customHeight="1">
      <c r="A920" s="95"/>
      <c r="B920" s="96"/>
      <c r="C920" s="97"/>
      <c r="D920" s="98"/>
      <c r="E920" s="95"/>
      <c r="F920" s="99"/>
      <c r="G920" s="100"/>
      <c r="H920" s="101"/>
      <c r="I920" s="101"/>
      <c r="J920" s="102"/>
      <c r="K920" s="102"/>
      <c r="L920" s="102"/>
      <c r="M920" s="102"/>
      <c r="N920" s="95"/>
      <c r="O920" s="43"/>
    </row>
    <row r="921" ht="14.25" customHeight="1">
      <c r="A921" s="95"/>
      <c r="B921" s="96"/>
      <c r="C921" s="97"/>
      <c r="D921" s="98"/>
      <c r="E921" s="95"/>
      <c r="F921" s="99"/>
      <c r="G921" s="100"/>
      <c r="H921" s="101"/>
      <c r="I921" s="101"/>
      <c r="J921" s="102"/>
      <c r="K921" s="102"/>
      <c r="L921" s="102"/>
      <c r="M921" s="102"/>
      <c r="N921" s="95"/>
      <c r="O921" s="43"/>
    </row>
    <row r="922" ht="14.25" customHeight="1">
      <c r="A922" s="95"/>
      <c r="B922" s="96"/>
      <c r="C922" s="97"/>
      <c r="D922" s="98"/>
      <c r="E922" s="95"/>
      <c r="F922" s="99"/>
      <c r="G922" s="100"/>
      <c r="H922" s="101"/>
      <c r="I922" s="101"/>
      <c r="J922" s="102"/>
      <c r="K922" s="102"/>
      <c r="L922" s="102"/>
      <c r="M922" s="102"/>
      <c r="N922" s="95"/>
      <c r="O922" s="43"/>
    </row>
    <row r="923" ht="14.25" customHeight="1">
      <c r="A923" s="95"/>
      <c r="B923" s="96"/>
      <c r="C923" s="97"/>
      <c r="D923" s="98"/>
      <c r="E923" s="95"/>
      <c r="F923" s="99"/>
      <c r="G923" s="100"/>
      <c r="H923" s="101"/>
      <c r="I923" s="101"/>
      <c r="J923" s="102"/>
      <c r="K923" s="102"/>
      <c r="L923" s="102"/>
      <c r="M923" s="102"/>
      <c r="N923" s="95"/>
      <c r="O923" s="43"/>
    </row>
    <row r="924" ht="14.25" customHeight="1">
      <c r="A924" s="95"/>
      <c r="B924" s="96"/>
      <c r="C924" s="97"/>
      <c r="D924" s="98"/>
      <c r="E924" s="95"/>
      <c r="F924" s="99"/>
      <c r="G924" s="100"/>
      <c r="H924" s="101"/>
      <c r="I924" s="101"/>
      <c r="J924" s="102"/>
      <c r="K924" s="102"/>
      <c r="L924" s="102"/>
      <c r="M924" s="102"/>
      <c r="N924" s="95"/>
      <c r="O924" s="43"/>
    </row>
    <row r="925" ht="14.25" customHeight="1">
      <c r="A925" s="95"/>
      <c r="B925" s="96"/>
      <c r="C925" s="97"/>
      <c r="D925" s="98"/>
      <c r="E925" s="95"/>
      <c r="F925" s="99"/>
      <c r="G925" s="100"/>
      <c r="H925" s="101"/>
      <c r="I925" s="101"/>
      <c r="J925" s="102"/>
      <c r="K925" s="102"/>
      <c r="L925" s="102"/>
      <c r="M925" s="102"/>
      <c r="N925" s="95"/>
      <c r="O925" s="43"/>
    </row>
    <row r="926" ht="14.25" customHeight="1">
      <c r="A926" s="95"/>
      <c r="B926" s="96"/>
      <c r="C926" s="97"/>
      <c r="D926" s="98"/>
      <c r="E926" s="95"/>
      <c r="F926" s="99"/>
      <c r="G926" s="100"/>
      <c r="H926" s="101"/>
      <c r="I926" s="101"/>
      <c r="J926" s="102"/>
      <c r="K926" s="102"/>
      <c r="L926" s="102"/>
      <c r="M926" s="102"/>
      <c r="N926" s="95"/>
      <c r="O926" s="43"/>
    </row>
    <row r="927" ht="14.25" customHeight="1">
      <c r="A927" s="95"/>
      <c r="B927" s="96"/>
      <c r="C927" s="97"/>
      <c r="D927" s="98"/>
      <c r="E927" s="95"/>
      <c r="F927" s="99"/>
      <c r="G927" s="100"/>
      <c r="H927" s="101"/>
      <c r="I927" s="101"/>
      <c r="J927" s="102"/>
      <c r="K927" s="102"/>
      <c r="L927" s="102"/>
      <c r="M927" s="102"/>
      <c r="N927" s="95"/>
      <c r="O927" s="43"/>
    </row>
    <row r="928" ht="14.25" customHeight="1">
      <c r="A928" s="95"/>
      <c r="B928" s="96"/>
      <c r="C928" s="97"/>
      <c r="D928" s="98"/>
      <c r="E928" s="95"/>
      <c r="F928" s="99"/>
      <c r="G928" s="100"/>
      <c r="H928" s="101"/>
      <c r="I928" s="101"/>
      <c r="J928" s="102"/>
      <c r="K928" s="102"/>
      <c r="L928" s="102"/>
      <c r="M928" s="102"/>
      <c r="N928" s="95"/>
      <c r="O928" s="43"/>
    </row>
    <row r="929" ht="14.25" customHeight="1">
      <c r="A929" s="95"/>
      <c r="B929" s="96"/>
      <c r="C929" s="97"/>
      <c r="D929" s="98"/>
      <c r="E929" s="95"/>
      <c r="F929" s="99"/>
      <c r="G929" s="100"/>
      <c r="H929" s="101"/>
      <c r="I929" s="101"/>
      <c r="J929" s="102"/>
      <c r="K929" s="102"/>
      <c r="L929" s="102"/>
      <c r="M929" s="102"/>
      <c r="N929" s="95"/>
      <c r="O929" s="43"/>
    </row>
    <row r="930" ht="14.25" customHeight="1">
      <c r="A930" s="95"/>
      <c r="B930" s="96"/>
      <c r="C930" s="97"/>
      <c r="D930" s="98"/>
      <c r="E930" s="95"/>
      <c r="F930" s="99"/>
      <c r="G930" s="100"/>
      <c r="H930" s="101"/>
      <c r="I930" s="101"/>
      <c r="J930" s="102"/>
      <c r="K930" s="102"/>
      <c r="L930" s="102"/>
      <c r="M930" s="102"/>
      <c r="N930" s="95"/>
      <c r="O930" s="43"/>
    </row>
    <row r="931" ht="14.25" customHeight="1">
      <c r="A931" s="95"/>
      <c r="B931" s="96"/>
      <c r="C931" s="97"/>
      <c r="D931" s="98"/>
      <c r="E931" s="95"/>
      <c r="F931" s="99"/>
      <c r="G931" s="100"/>
      <c r="H931" s="101"/>
      <c r="I931" s="101"/>
      <c r="J931" s="102"/>
      <c r="K931" s="102"/>
      <c r="L931" s="102"/>
      <c r="M931" s="102"/>
      <c r="N931" s="95"/>
      <c r="O931" s="43"/>
    </row>
    <row r="932" ht="14.25" customHeight="1">
      <c r="A932" s="95"/>
      <c r="B932" s="96"/>
      <c r="C932" s="97"/>
      <c r="D932" s="98"/>
      <c r="E932" s="95"/>
      <c r="F932" s="99"/>
      <c r="G932" s="100"/>
      <c r="H932" s="101"/>
      <c r="I932" s="101"/>
      <c r="J932" s="102"/>
      <c r="K932" s="102"/>
      <c r="L932" s="102"/>
      <c r="M932" s="102"/>
      <c r="N932" s="95"/>
      <c r="O932" s="43"/>
    </row>
    <row r="933" ht="14.25" customHeight="1">
      <c r="A933" s="95"/>
      <c r="B933" s="96"/>
      <c r="C933" s="97"/>
      <c r="D933" s="98"/>
      <c r="E933" s="95"/>
      <c r="F933" s="99"/>
      <c r="G933" s="100"/>
      <c r="H933" s="101"/>
      <c r="I933" s="101"/>
      <c r="J933" s="102"/>
      <c r="K933" s="102"/>
      <c r="L933" s="102"/>
      <c r="M933" s="102"/>
      <c r="N933" s="95"/>
      <c r="O933" s="43"/>
    </row>
    <row r="934" ht="14.25" customHeight="1">
      <c r="A934" s="95"/>
      <c r="B934" s="96"/>
      <c r="C934" s="97"/>
      <c r="D934" s="98"/>
      <c r="E934" s="95"/>
      <c r="F934" s="99"/>
      <c r="G934" s="100"/>
      <c r="H934" s="101"/>
      <c r="I934" s="101"/>
      <c r="J934" s="102"/>
      <c r="K934" s="102"/>
      <c r="L934" s="102"/>
      <c r="M934" s="102"/>
      <c r="N934" s="95"/>
      <c r="O934" s="43"/>
    </row>
    <row r="935" ht="14.25" customHeight="1">
      <c r="A935" s="95"/>
      <c r="B935" s="96"/>
      <c r="C935" s="97"/>
      <c r="D935" s="98"/>
      <c r="E935" s="95"/>
      <c r="F935" s="99"/>
      <c r="G935" s="100"/>
      <c r="H935" s="101"/>
      <c r="I935" s="101"/>
      <c r="J935" s="102"/>
      <c r="K935" s="102"/>
      <c r="L935" s="102"/>
      <c r="M935" s="102"/>
      <c r="N935" s="95"/>
      <c r="O935" s="43"/>
    </row>
    <row r="936" ht="14.25" customHeight="1">
      <c r="A936" s="95"/>
      <c r="B936" s="96"/>
      <c r="C936" s="97"/>
      <c r="D936" s="98"/>
      <c r="E936" s="95"/>
      <c r="F936" s="99"/>
      <c r="G936" s="100"/>
      <c r="H936" s="101"/>
      <c r="I936" s="101"/>
      <c r="J936" s="102"/>
      <c r="K936" s="102"/>
      <c r="L936" s="102"/>
      <c r="M936" s="102"/>
      <c r="N936" s="95"/>
      <c r="O936" s="43"/>
    </row>
    <row r="937" ht="14.25" customHeight="1">
      <c r="A937" s="95"/>
      <c r="B937" s="96"/>
      <c r="C937" s="97"/>
      <c r="D937" s="98"/>
      <c r="E937" s="95"/>
      <c r="F937" s="99"/>
      <c r="G937" s="100"/>
      <c r="H937" s="101"/>
      <c r="I937" s="101"/>
      <c r="J937" s="102"/>
      <c r="K937" s="102"/>
      <c r="L937" s="102"/>
      <c r="M937" s="102"/>
      <c r="N937" s="95"/>
      <c r="O937" s="43"/>
    </row>
    <row r="938" ht="14.25" customHeight="1">
      <c r="A938" s="95"/>
      <c r="B938" s="96"/>
      <c r="C938" s="97"/>
      <c r="D938" s="98"/>
      <c r="E938" s="95"/>
      <c r="F938" s="99"/>
      <c r="G938" s="100"/>
      <c r="H938" s="101"/>
      <c r="I938" s="101"/>
      <c r="J938" s="102"/>
      <c r="K938" s="102"/>
      <c r="L938" s="102"/>
      <c r="M938" s="102"/>
      <c r="N938" s="95"/>
      <c r="O938" s="43"/>
    </row>
    <row r="939" ht="14.25" customHeight="1">
      <c r="A939" s="95"/>
      <c r="B939" s="96"/>
      <c r="C939" s="97"/>
      <c r="D939" s="98"/>
      <c r="E939" s="95"/>
      <c r="F939" s="99"/>
      <c r="G939" s="100"/>
      <c r="H939" s="101"/>
      <c r="I939" s="101"/>
      <c r="J939" s="102"/>
      <c r="K939" s="102"/>
      <c r="L939" s="102"/>
      <c r="M939" s="102"/>
      <c r="N939" s="95"/>
      <c r="O939" s="43"/>
    </row>
    <row r="940" ht="14.25" customHeight="1">
      <c r="A940" s="95"/>
      <c r="B940" s="96"/>
      <c r="C940" s="97"/>
      <c r="D940" s="98"/>
      <c r="E940" s="95"/>
      <c r="F940" s="99"/>
      <c r="G940" s="100"/>
      <c r="H940" s="101"/>
      <c r="I940" s="101"/>
      <c r="J940" s="102"/>
      <c r="K940" s="102"/>
      <c r="L940" s="102"/>
      <c r="M940" s="102"/>
      <c r="N940" s="95"/>
      <c r="O940" s="43"/>
    </row>
    <row r="941" ht="14.25" customHeight="1">
      <c r="A941" s="95"/>
      <c r="B941" s="96"/>
      <c r="C941" s="97"/>
      <c r="D941" s="98"/>
      <c r="E941" s="95"/>
      <c r="F941" s="99"/>
      <c r="G941" s="100"/>
      <c r="H941" s="101"/>
      <c r="I941" s="101"/>
      <c r="J941" s="102"/>
      <c r="K941" s="102"/>
      <c r="L941" s="102"/>
      <c r="M941" s="102"/>
      <c r="N941" s="95"/>
      <c r="O941" s="43"/>
    </row>
    <row r="942" ht="14.25" customHeight="1">
      <c r="A942" s="95"/>
      <c r="B942" s="96"/>
      <c r="C942" s="97"/>
      <c r="D942" s="98"/>
      <c r="E942" s="95"/>
      <c r="F942" s="99"/>
      <c r="G942" s="100"/>
      <c r="H942" s="101"/>
      <c r="I942" s="101"/>
      <c r="J942" s="102"/>
      <c r="K942" s="102"/>
      <c r="L942" s="102"/>
      <c r="M942" s="102"/>
      <c r="N942" s="95"/>
      <c r="O942" s="43"/>
    </row>
    <row r="943" ht="14.25" customHeight="1">
      <c r="A943" s="95"/>
      <c r="B943" s="96"/>
      <c r="C943" s="97"/>
      <c r="D943" s="98"/>
      <c r="E943" s="95"/>
      <c r="F943" s="99"/>
      <c r="G943" s="100"/>
      <c r="H943" s="101"/>
      <c r="I943" s="101"/>
      <c r="J943" s="102"/>
      <c r="K943" s="102"/>
      <c r="L943" s="102"/>
      <c r="M943" s="102"/>
      <c r="N943" s="95"/>
      <c r="O943" s="43"/>
    </row>
    <row r="944" ht="14.25" customHeight="1">
      <c r="A944" s="95"/>
      <c r="B944" s="96"/>
      <c r="C944" s="97"/>
      <c r="D944" s="98"/>
      <c r="E944" s="95"/>
      <c r="F944" s="99"/>
      <c r="G944" s="100"/>
      <c r="H944" s="101"/>
      <c r="I944" s="101"/>
      <c r="J944" s="102"/>
      <c r="K944" s="102"/>
      <c r="L944" s="102"/>
      <c r="M944" s="102"/>
      <c r="N944" s="95"/>
      <c r="O944" s="43"/>
    </row>
    <row r="945" ht="14.25" customHeight="1">
      <c r="A945" s="95"/>
      <c r="B945" s="96"/>
      <c r="C945" s="97"/>
      <c r="D945" s="98"/>
      <c r="E945" s="95"/>
      <c r="F945" s="99"/>
      <c r="G945" s="100"/>
      <c r="H945" s="101"/>
      <c r="I945" s="101"/>
      <c r="J945" s="102"/>
      <c r="K945" s="102"/>
      <c r="L945" s="102"/>
      <c r="M945" s="102"/>
      <c r="N945" s="95"/>
      <c r="O945" s="43"/>
    </row>
    <row r="946" ht="14.25" customHeight="1">
      <c r="A946" s="95"/>
      <c r="B946" s="96"/>
      <c r="C946" s="97"/>
      <c r="D946" s="98"/>
      <c r="E946" s="95"/>
      <c r="F946" s="99"/>
      <c r="G946" s="100"/>
      <c r="H946" s="101"/>
      <c r="I946" s="101"/>
      <c r="J946" s="102"/>
      <c r="K946" s="102"/>
      <c r="L946" s="102"/>
      <c r="M946" s="102"/>
      <c r="N946" s="95"/>
      <c r="O946" s="43"/>
    </row>
    <row r="947" ht="14.25" customHeight="1">
      <c r="A947" s="95"/>
      <c r="B947" s="96"/>
      <c r="C947" s="97"/>
      <c r="D947" s="98"/>
      <c r="E947" s="95"/>
      <c r="F947" s="99"/>
      <c r="G947" s="100"/>
      <c r="H947" s="101"/>
      <c r="I947" s="101"/>
      <c r="J947" s="102"/>
      <c r="K947" s="102"/>
      <c r="L947" s="102"/>
      <c r="M947" s="102"/>
      <c r="N947" s="95"/>
      <c r="O947" s="43"/>
    </row>
    <row r="948" ht="14.25" customHeight="1">
      <c r="A948" s="95"/>
      <c r="B948" s="96"/>
      <c r="C948" s="97"/>
      <c r="D948" s="98"/>
      <c r="E948" s="95"/>
      <c r="F948" s="99"/>
      <c r="G948" s="100"/>
      <c r="H948" s="101"/>
      <c r="I948" s="101"/>
      <c r="J948" s="102"/>
      <c r="K948" s="102"/>
      <c r="L948" s="102"/>
      <c r="M948" s="102"/>
      <c r="N948" s="95"/>
      <c r="O948" s="43"/>
    </row>
    <row r="949" ht="14.25" customHeight="1">
      <c r="A949" s="95"/>
      <c r="B949" s="96"/>
      <c r="C949" s="97"/>
      <c r="D949" s="98"/>
      <c r="E949" s="95"/>
      <c r="F949" s="99"/>
      <c r="G949" s="100"/>
      <c r="H949" s="101"/>
      <c r="I949" s="101"/>
      <c r="J949" s="102"/>
      <c r="K949" s="102"/>
      <c r="L949" s="102"/>
      <c r="M949" s="102"/>
      <c r="N949" s="95"/>
      <c r="O949" s="43"/>
    </row>
    <row r="950" ht="14.25" customHeight="1">
      <c r="A950" s="95"/>
      <c r="B950" s="96"/>
      <c r="C950" s="97"/>
      <c r="D950" s="98"/>
      <c r="E950" s="95"/>
      <c r="F950" s="99"/>
      <c r="G950" s="100"/>
      <c r="H950" s="101"/>
      <c r="I950" s="101"/>
      <c r="J950" s="102"/>
      <c r="K950" s="102"/>
      <c r="L950" s="102"/>
      <c r="M950" s="102"/>
      <c r="N950" s="95"/>
      <c r="O950" s="43"/>
    </row>
    <row r="951" ht="14.25" customHeight="1">
      <c r="A951" s="95"/>
      <c r="B951" s="96"/>
      <c r="C951" s="97"/>
      <c r="D951" s="98"/>
      <c r="E951" s="95"/>
      <c r="F951" s="99"/>
      <c r="G951" s="100"/>
      <c r="H951" s="101"/>
      <c r="I951" s="101"/>
      <c r="J951" s="102"/>
      <c r="K951" s="102"/>
      <c r="L951" s="102"/>
      <c r="M951" s="102"/>
      <c r="N951" s="95"/>
      <c r="O951" s="43"/>
    </row>
    <row r="952" ht="14.25" customHeight="1">
      <c r="A952" s="95"/>
      <c r="B952" s="96"/>
      <c r="C952" s="97"/>
      <c r="D952" s="98"/>
      <c r="E952" s="95"/>
      <c r="F952" s="99"/>
      <c r="G952" s="100"/>
      <c r="H952" s="101"/>
      <c r="I952" s="101"/>
      <c r="J952" s="102"/>
      <c r="K952" s="102"/>
      <c r="L952" s="102"/>
      <c r="M952" s="102"/>
      <c r="N952" s="95"/>
      <c r="O952" s="43"/>
    </row>
    <row r="953" ht="14.25" customHeight="1">
      <c r="A953" s="95"/>
      <c r="B953" s="96"/>
      <c r="C953" s="97"/>
      <c r="D953" s="98"/>
      <c r="E953" s="95"/>
      <c r="F953" s="99"/>
      <c r="G953" s="100"/>
      <c r="H953" s="101"/>
      <c r="I953" s="101"/>
      <c r="J953" s="102"/>
      <c r="K953" s="102"/>
      <c r="L953" s="102"/>
      <c r="M953" s="102"/>
      <c r="N953" s="95"/>
      <c r="O953" s="43"/>
    </row>
    <row r="954" ht="14.25" customHeight="1">
      <c r="A954" s="95"/>
      <c r="B954" s="96"/>
      <c r="C954" s="97"/>
      <c r="D954" s="98"/>
      <c r="E954" s="95"/>
      <c r="F954" s="99"/>
      <c r="G954" s="100"/>
      <c r="H954" s="101"/>
      <c r="I954" s="101"/>
      <c r="J954" s="102"/>
      <c r="K954" s="102"/>
      <c r="L954" s="102"/>
      <c r="M954" s="102"/>
      <c r="N954" s="95"/>
      <c r="O954" s="43"/>
    </row>
    <row r="955" ht="14.25" customHeight="1">
      <c r="A955" s="95"/>
      <c r="B955" s="96"/>
      <c r="C955" s="97"/>
      <c r="D955" s="98"/>
      <c r="E955" s="95"/>
      <c r="F955" s="99"/>
      <c r="G955" s="100"/>
      <c r="H955" s="101"/>
      <c r="I955" s="101"/>
      <c r="J955" s="102"/>
      <c r="K955" s="102"/>
      <c r="L955" s="102"/>
      <c r="M955" s="102"/>
      <c r="N955" s="95"/>
      <c r="O955" s="43"/>
    </row>
    <row r="956" ht="14.25" customHeight="1">
      <c r="A956" s="95"/>
      <c r="B956" s="96"/>
      <c r="C956" s="97"/>
      <c r="D956" s="98"/>
      <c r="E956" s="95"/>
      <c r="F956" s="99"/>
      <c r="G956" s="100"/>
      <c r="H956" s="101"/>
      <c r="I956" s="101"/>
      <c r="J956" s="102"/>
      <c r="K956" s="102"/>
      <c r="L956" s="102"/>
      <c r="M956" s="102"/>
      <c r="N956" s="95"/>
      <c r="O956" s="43"/>
    </row>
    <row r="957" ht="14.25" customHeight="1">
      <c r="A957" s="95"/>
      <c r="B957" s="96"/>
      <c r="C957" s="97"/>
      <c r="D957" s="98"/>
      <c r="E957" s="95"/>
      <c r="F957" s="99"/>
      <c r="G957" s="100"/>
      <c r="H957" s="101"/>
      <c r="I957" s="101"/>
      <c r="J957" s="102"/>
      <c r="K957" s="102"/>
      <c r="L957" s="102"/>
      <c r="M957" s="102"/>
      <c r="N957" s="95"/>
      <c r="O957" s="43"/>
    </row>
    <row r="958" ht="14.25" customHeight="1">
      <c r="A958" s="95"/>
      <c r="B958" s="96"/>
      <c r="C958" s="97"/>
      <c r="D958" s="98"/>
      <c r="E958" s="95"/>
      <c r="F958" s="99"/>
      <c r="G958" s="100"/>
      <c r="H958" s="101"/>
      <c r="I958" s="101"/>
      <c r="J958" s="102"/>
      <c r="K958" s="102"/>
      <c r="L958" s="102"/>
      <c r="M958" s="102"/>
      <c r="N958" s="95"/>
      <c r="O958" s="43"/>
    </row>
    <row r="959" ht="14.25" customHeight="1">
      <c r="A959" s="95"/>
      <c r="B959" s="96"/>
      <c r="C959" s="97"/>
      <c r="D959" s="98"/>
      <c r="E959" s="95"/>
      <c r="F959" s="99"/>
      <c r="G959" s="100"/>
      <c r="H959" s="101"/>
      <c r="I959" s="101"/>
      <c r="J959" s="102"/>
      <c r="K959" s="102"/>
      <c r="L959" s="102"/>
      <c r="M959" s="102"/>
      <c r="N959" s="95"/>
      <c r="O959" s="43"/>
    </row>
    <row r="960" ht="14.25" customHeight="1">
      <c r="A960" s="95"/>
      <c r="B960" s="96"/>
      <c r="C960" s="97"/>
      <c r="D960" s="98"/>
      <c r="E960" s="95"/>
      <c r="F960" s="99"/>
      <c r="G960" s="100"/>
      <c r="H960" s="101"/>
      <c r="I960" s="101"/>
      <c r="J960" s="102"/>
      <c r="K960" s="102"/>
      <c r="L960" s="102"/>
      <c r="M960" s="102"/>
      <c r="N960" s="95"/>
      <c r="O960" s="43"/>
    </row>
    <row r="961" ht="14.25" customHeight="1">
      <c r="A961" s="95"/>
      <c r="B961" s="96"/>
      <c r="C961" s="97"/>
      <c r="D961" s="98"/>
      <c r="E961" s="95"/>
      <c r="F961" s="99"/>
      <c r="G961" s="100"/>
      <c r="H961" s="101"/>
      <c r="I961" s="101"/>
      <c r="J961" s="102"/>
      <c r="K961" s="102"/>
      <c r="L961" s="102"/>
      <c r="M961" s="102"/>
      <c r="N961" s="95"/>
      <c r="O961" s="43"/>
    </row>
    <row r="962" ht="14.25" customHeight="1">
      <c r="A962" s="95"/>
      <c r="B962" s="96"/>
      <c r="C962" s="97"/>
      <c r="D962" s="98"/>
      <c r="E962" s="95"/>
      <c r="F962" s="99"/>
      <c r="G962" s="100"/>
      <c r="H962" s="101"/>
      <c r="I962" s="101"/>
      <c r="J962" s="102"/>
      <c r="K962" s="102"/>
      <c r="L962" s="102"/>
      <c r="M962" s="102"/>
      <c r="N962" s="95"/>
      <c r="O962" s="43"/>
    </row>
    <row r="963" ht="14.25" customHeight="1">
      <c r="A963" s="95"/>
      <c r="B963" s="96"/>
      <c r="C963" s="97"/>
      <c r="D963" s="98"/>
      <c r="E963" s="95"/>
      <c r="F963" s="99"/>
      <c r="G963" s="100"/>
      <c r="H963" s="101"/>
      <c r="I963" s="101"/>
      <c r="J963" s="102"/>
      <c r="K963" s="102"/>
      <c r="L963" s="102"/>
      <c r="M963" s="102"/>
      <c r="N963" s="95"/>
      <c r="O963" s="43"/>
    </row>
    <row r="964" ht="14.25" customHeight="1">
      <c r="A964" s="95"/>
      <c r="B964" s="96"/>
      <c r="C964" s="97"/>
      <c r="D964" s="98"/>
      <c r="E964" s="95"/>
      <c r="F964" s="99"/>
      <c r="G964" s="100"/>
      <c r="H964" s="101"/>
      <c r="I964" s="101"/>
      <c r="J964" s="102"/>
      <c r="K964" s="102"/>
      <c r="L964" s="102"/>
      <c r="M964" s="102"/>
      <c r="N964" s="95"/>
      <c r="O964" s="43"/>
    </row>
    <row r="965" ht="14.25" customHeight="1">
      <c r="A965" s="95"/>
      <c r="B965" s="96"/>
      <c r="C965" s="97"/>
      <c r="D965" s="98"/>
      <c r="E965" s="95"/>
      <c r="F965" s="99"/>
      <c r="G965" s="100"/>
      <c r="H965" s="101"/>
      <c r="I965" s="101"/>
      <c r="J965" s="102"/>
      <c r="K965" s="102"/>
      <c r="L965" s="102"/>
      <c r="M965" s="102"/>
      <c r="N965" s="95"/>
      <c r="O965" s="43"/>
    </row>
    <row r="966" ht="14.25" customHeight="1">
      <c r="A966" s="95"/>
      <c r="B966" s="96"/>
      <c r="C966" s="97"/>
      <c r="D966" s="98"/>
      <c r="E966" s="95"/>
      <c r="F966" s="99"/>
      <c r="G966" s="100"/>
      <c r="H966" s="101"/>
      <c r="I966" s="101"/>
      <c r="J966" s="102"/>
      <c r="K966" s="102"/>
      <c r="L966" s="102"/>
      <c r="M966" s="102"/>
      <c r="N966" s="95"/>
      <c r="O966" s="43"/>
    </row>
    <row r="967" ht="14.25" customHeight="1">
      <c r="A967" s="95"/>
      <c r="B967" s="96"/>
      <c r="C967" s="97"/>
      <c r="D967" s="98"/>
      <c r="E967" s="95"/>
      <c r="F967" s="99"/>
      <c r="G967" s="100"/>
      <c r="H967" s="101"/>
      <c r="I967" s="101"/>
      <c r="J967" s="102"/>
      <c r="K967" s="102"/>
      <c r="L967" s="102"/>
      <c r="M967" s="102"/>
      <c r="N967" s="95"/>
      <c r="O967" s="43"/>
    </row>
    <row r="968" ht="14.25" customHeight="1">
      <c r="A968" s="95"/>
      <c r="B968" s="96"/>
      <c r="C968" s="97"/>
      <c r="D968" s="98"/>
      <c r="E968" s="95"/>
      <c r="F968" s="99"/>
      <c r="G968" s="100"/>
      <c r="H968" s="101"/>
      <c r="I968" s="101"/>
      <c r="J968" s="102"/>
      <c r="K968" s="102"/>
      <c r="L968" s="102"/>
      <c r="M968" s="102"/>
      <c r="N968" s="95"/>
      <c r="O968" s="43"/>
    </row>
    <row r="969" ht="14.25" customHeight="1">
      <c r="A969" s="95"/>
      <c r="B969" s="96"/>
      <c r="C969" s="97"/>
      <c r="D969" s="98"/>
      <c r="E969" s="95"/>
      <c r="F969" s="99"/>
      <c r="G969" s="100"/>
      <c r="H969" s="101"/>
      <c r="I969" s="101"/>
      <c r="J969" s="102"/>
      <c r="K969" s="102"/>
      <c r="L969" s="102"/>
      <c r="M969" s="102"/>
      <c r="N969" s="95"/>
      <c r="O969" s="43"/>
    </row>
    <row r="970" ht="14.25" customHeight="1">
      <c r="A970" s="95"/>
      <c r="B970" s="96"/>
      <c r="C970" s="97"/>
      <c r="D970" s="98"/>
      <c r="E970" s="95"/>
      <c r="F970" s="99"/>
      <c r="G970" s="100"/>
      <c r="H970" s="101"/>
      <c r="I970" s="101"/>
      <c r="J970" s="102"/>
      <c r="K970" s="102"/>
      <c r="L970" s="102"/>
      <c r="M970" s="102"/>
      <c r="N970" s="95"/>
      <c r="O970" s="43"/>
    </row>
    <row r="971" ht="14.25" customHeight="1">
      <c r="A971" s="95"/>
      <c r="B971" s="96"/>
      <c r="C971" s="97"/>
      <c r="D971" s="98"/>
      <c r="E971" s="95"/>
      <c r="F971" s="99"/>
      <c r="G971" s="100"/>
      <c r="H971" s="101"/>
      <c r="I971" s="101"/>
      <c r="J971" s="102"/>
      <c r="K971" s="102"/>
      <c r="L971" s="102"/>
      <c r="M971" s="102"/>
      <c r="N971" s="95"/>
      <c r="O971" s="43"/>
    </row>
    <row r="972" ht="14.25" customHeight="1">
      <c r="A972" s="95"/>
      <c r="B972" s="96"/>
      <c r="C972" s="97"/>
      <c r="D972" s="98"/>
      <c r="E972" s="95"/>
      <c r="F972" s="99"/>
      <c r="G972" s="100"/>
      <c r="H972" s="101"/>
      <c r="I972" s="101"/>
      <c r="J972" s="102"/>
      <c r="K972" s="102"/>
      <c r="L972" s="102"/>
      <c r="M972" s="102"/>
      <c r="N972" s="95"/>
      <c r="O972" s="43"/>
    </row>
    <row r="973" ht="14.25" customHeight="1">
      <c r="A973" s="95"/>
      <c r="B973" s="96"/>
      <c r="C973" s="97"/>
      <c r="D973" s="98"/>
      <c r="E973" s="95"/>
      <c r="F973" s="99"/>
      <c r="G973" s="100"/>
      <c r="H973" s="101"/>
      <c r="I973" s="101"/>
      <c r="J973" s="102"/>
      <c r="K973" s="102"/>
      <c r="L973" s="102"/>
      <c r="M973" s="102"/>
      <c r="N973" s="95"/>
      <c r="O973" s="43"/>
    </row>
    <row r="974" ht="14.25" customHeight="1">
      <c r="A974" s="95"/>
      <c r="B974" s="96"/>
      <c r="C974" s="97"/>
      <c r="D974" s="98"/>
      <c r="E974" s="95"/>
      <c r="F974" s="99"/>
      <c r="G974" s="100"/>
      <c r="H974" s="101"/>
      <c r="I974" s="101"/>
      <c r="J974" s="102"/>
      <c r="K974" s="102"/>
      <c r="L974" s="102"/>
      <c r="M974" s="102"/>
      <c r="N974" s="95"/>
      <c r="O974" s="43"/>
    </row>
    <row r="975" ht="14.25" customHeight="1">
      <c r="A975" s="95"/>
      <c r="B975" s="96"/>
      <c r="C975" s="97"/>
      <c r="D975" s="98"/>
      <c r="E975" s="95"/>
      <c r="F975" s="99"/>
      <c r="G975" s="100"/>
      <c r="H975" s="101"/>
      <c r="I975" s="101"/>
      <c r="J975" s="102"/>
      <c r="K975" s="102"/>
      <c r="L975" s="102"/>
      <c r="M975" s="102"/>
      <c r="N975" s="95"/>
      <c r="O975" s="43"/>
    </row>
    <row r="976" ht="14.25" customHeight="1">
      <c r="A976" s="95"/>
      <c r="B976" s="96"/>
      <c r="C976" s="97"/>
      <c r="D976" s="98"/>
      <c r="E976" s="95"/>
      <c r="F976" s="99"/>
      <c r="G976" s="100"/>
      <c r="H976" s="101"/>
      <c r="I976" s="101"/>
      <c r="J976" s="102"/>
      <c r="K976" s="102"/>
      <c r="L976" s="102"/>
      <c r="M976" s="102"/>
      <c r="N976" s="95"/>
      <c r="O976" s="43"/>
    </row>
    <row r="977" ht="14.25" customHeight="1">
      <c r="A977" s="95"/>
      <c r="B977" s="96"/>
      <c r="C977" s="97"/>
      <c r="D977" s="98"/>
      <c r="E977" s="95"/>
      <c r="F977" s="99"/>
      <c r="G977" s="100"/>
      <c r="H977" s="101"/>
      <c r="I977" s="101"/>
      <c r="J977" s="102"/>
      <c r="K977" s="102"/>
      <c r="L977" s="102"/>
      <c r="M977" s="102"/>
      <c r="N977" s="95"/>
      <c r="O977" s="43"/>
    </row>
    <row r="978" ht="14.25" customHeight="1">
      <c r="A978" s="95"/>
      <c r="B978" s="96"/>
      <c r="C978" s="97"/>
      <c r="D978" s="98"/>
      <c r="E978" s="95"/>
      <c r="F978" s="99"/>
      <c r="G978" s="100"/>
      <c r="H978" s="101"/>
      <c r="I978" s="101"/>
      <c r="J978" s="102"/>
      <c r="K978" s="102"/>
      <c r="L978" s="102"/>
      <c r="M978" s="102"/>
      <c r="N978" s="95"/>
      <c r="O978" s="43"/>
    </row>
    <row r="979" ht="14.25" customHeight="1">
      <c r="A979" s="95"/>
      <c r="B979" s="96"/>
      <c r="C979" s="97"/>
      <c r="D979" s="98"/>
      <c r="E979" s="95"/>
      <c r="F979" s="99"/>
      <c r="G979" s="100"/>
      <c r="H979" s="101"/>
      <c r="I979" s="101"/>
      <c r="J979" s="102"/>
      <c r="K979" s="102"/>
      <c r="L979" s="102"/>
      <c r="M979" s="102"/>
      <c r="N979" s="95"/>
      <c r="O979" s="43"/>
    </row>
    <row r="980" ht="14.25" customHeight="1">
      <c r="A980" s="95"/>
      <c r="B980" s="96"/>
      <c r="C980" s="97"/>
      <c r="D980" s="98"/>
      <c r="E980" s="95"/>
      <c r="F980" s="99"/>
      <c r="G980" s="100"/>
      <c r="H980" s="101"/>
      <c r="I980" s="101"/>
      <c r="J980" s="102"/>
      <c r="K980" s="102"/>
      <c r="L980" s="102"/>
      <c r="M980" s="102"/>
      <c r="N980" s="95"/>
      <c r="O980" s="43"/>
    </row>
    <row r="981" ht="14.25" customHeight="1">
      <c r="A981" s="95"/>
      <c r="B981" s="96"/>
      <c r="C981" s="97"/>
      <c r="D981" s="98"/>
      <c r="E981" s="95"/>
      <c r="F981" s="99"/>
      <c r="G981" s="100"/>
      <c r="H981" s="101"/>
      <c r="I981" s="101"/>
      <c r="J981" s="102"/>
      <c r="K981" s="102"/>
      <c r="L981" s="102"/>
      <c r="M981" s="102"/>
      <c r="N981" s="95"/>
      <c r="O981" s="43"/>
    </row>
    <row r="982" ht="14.25" customHeight="1">
      <c r="A982" s="95"/>
      <c r="B982" s="96"/>
      <c r="C982" s="97"/>
      <c r="D982" s="98"/>
      <c r="E982" s="95"/>
      <c r="F982" s="99"/>
      <c r="G982" s="100"/>
      <c r="H982" s="101"/>
      <c r="I982" s="101"/>
      <c r="J982" s="102"/>
      <c r="K982" s="102"/>
      <c r="L982" s="102"/>
      <c r="M982" s="102"/>
      <c r="N982" s="95"/>
      <c r="O982" s="43"/>
    </row>
    <row r="983" ht="14.25" customHeight="1">
      <c r="A983" s="95"/>
      <c r="B983" s="96"/>
      <c r="C983" s="97"/>
      <c r="D983" s="98"/>
      <c r="E983" s="95"/>
      <c r="F983" s="99"/>
      <c r="G983" s="100"/>
      <c r="H983" s="101"/>
      <c r="I983" s="101"/>
      <c r="J983" s="102"/>
      <c r="K983" s="102"/>
      <c r="L983" s="102"/>
      <c r="M983" s="102"/>
      <c r="N983" s="95"/>
      <c r="O983" s="43"/>
    </row>
    <row r="984" ht="14.25" customHeight="1">
      <c r="A984" s="95"/>
      <c r="B984" s="96"/>
      <c r="C984" s="97"/>
      <c r="D984" s="98"/>
      <c r="E984" s="95"/>
      <c r="F984" s="99"/>
      <c r="G984" s="100"/>
      <c r="H984" s="101"/>
      <c r="I984" s="101"/>
      <c r="J984" s="102"/>
      <c r="K984" s="102"/>
      <c r="L984" s="102"/>
      <c r="M984" s="102"/>
      <c r="N984" s="95"/>
      <c r="O984" s="43"/>
    </row>
    <row r="985" ht="14.25" customHeight="1">
      <c r="A985" s="95"/>
      <c r="B985" s="96"/>
      <c r="C985" s="97"/>
      <c r="D985" s="98"/>
      <c r="E985" s="95"/>
      <c r="F985" s="99"/>
      <c r="G985" s="100"/>
      <c r="H985" s="101"/>
      <c r="I985" s="101"/>
      <c r="J985" s="102"/>
      <c r="K985" s="102"/>
      <c r="L985" s="102"/>
      <c r="M985" s="102"/>
      <c r="N985" s="95"/>
      <c r="O985" s="43"/>
    </row>
    <row r="986" ht="14.25" customHeight="1">
      <c r="A986" s="95"/>
      <c r="B986" s="96"/>
      <c r="C986" s="97"/>
      <c r="D986" s="98"/>
      <c r="E986" s="95"/>
      <c r="F986" s="99"/>
      <c r="G986" s="100"/>
      <c r="H986" s="101"/>
      <c r="I986" s="101"/>
      <c r="J986" s="102"/>
      <c r="K986" s="102"/>
      <c r="L986" s="102"/>
      <c r="M986" s="102"/>
      <c r="N986" s="95"/>
      <c r="O986" s="43"/>
    </row>
    <row r="987" ht="14.25" customHeight="1">
      <c r="A987" s="95"/>
      <c r="B987" s="96"/>
      <c r="C987" s="97"/>
      <c r="D987" s="98"/>
      <c r="E987" s="95"/>
      <c r="F987" s="99"/>
      <c r="G987" s="100"/>
      <c r="H987" s="101"/>
      <c r="I987" s="101"/>
      <c r="J987" s="102"/>
      <c r="K987" s="102"/>
      <c r="L987" s="102"/>
      <c r="M987" s="102"/>
      <c r="N987" s="95"/>
      <c r="O987" s="43"/>
    </row>
    <row r="988" ht="14.25" customHeight="1">
      <c r="A988" s="95"/>
      <c r="B988" s="96"/>
      <c r="C988" s="97"/>
      <c r="D988" s="98"/>
      <c r="E988" s="95"/>
      <c r="F988" s="99"/>
      <c r="G988" s="100"/>
      <c r="H988" s="101"/>
      <c r="I988" s="101"/>
      <c r="J988" s="102"/>
      <c r="K988" s="102"/>
      <c r="L988" s="102"/>
      <c r="M988" s="102"/>
      <c r="N988" s="95"/>
      <c r="O988" s="43"/>
    </row>
    <row r="989" ht="14.25" customHeight="1">
      <c r="A989" s="95"/>
      <c r="B989" s="96"/>
      <c r="C989" s="97"/>
      <c r="D989" s="98"/>
      <c r="E989" s="95"/>
      <c r="F989" s="99"/>
      <c r="G989" s="100"/>
      <c r="H989" s="101"/>
      <c r="I989" s="101"/>
      <c r="J989" s="102"/>
      <c r="K989" s="102"/>
      <c r="L989" s="102"/>
      <c r="M989" s="102"/>
      <c r="N989" s="95"/>
      <c r="O989" s="43"/>
    </row>
    <row r="990" ht="14.25" customHeight="1">
      <c r="A990" s="95"/>
      <c r="B990" s="96"/>
      <c r="C990" s="97"/>
      <c r="D990" s="98"/>
      <c r="E990" s="95"/>
      <c r="F990" s="99"/>
      <c r="G990" s="100"/>
      <c r="H990" s="101"/>
      <c r="I990" s="101"/>
      <c r="J990" s="102"/>
      <c r="K990" s="102"/>
      <c r="L990" s="102"/>
      <c r="M990" s="102"/>
      <c r="N990" s="95"/>
      <c r="O990" s="43"/>
    </row>
    <row r="991" ht="14.25" customHeight="1">
      <c r="A991" s="95"/>
      <c r="B991" s="96"/>
      <c r="C991" s="97"/>
      <c r="D991" s="98"/>
      <c r="E991" s="95"/>
      <c r="F991" s="99"/>
      <c r="G991" s="100"/>
      <c r="H991" s="101"/>
      <c r="I991" s="101"/>
      <c r="J991" s="102"/>
      <c r="K991" s="102"/>
      <c r="L991" s="102"/>
      <c r="M991" s="102"/>
      <c r="N991" s="95"/>
      <c r="O991" s="43"/>
    </row>
    <row r="992" ht="14.25" customHeight="1">
      <c r="A992" s="95"/>
      <c r="B992" s="96"/>
      <c r="C992" s="97"/>
      <c r="D992" s="98"/>
      <c r="E992" s="95"/>
      <c r="F992" s="99"/>
      <c r="G992" s="100"/>
      <c r="H992" s="101"/>
      <c r="I992" s="101"/>
      <c r="J992" s="102"/>
      <c r="K992" s="102"/>
      <c r="L992" s="102"/>
      <c r="M992" s="102"/>
      <c r="N992" s="95"/>
      <c r="O992" s="43"/>
    </row>
    <row r="993" ht="14.25" customHeight="1">
      <c r="A993" s="95"/>
      <c r="B993" s="96"/>
      <c r="C993" s="97"/>
      <c r="D993" s="98"/>
      <c r="E993" s="95"/>
      <c r="F993" s="99"/>
      <c r="G993" s="100"/>
      <c r="H993" s="101"/>
      <c r="I993" s="101"/>
      <c r="J993" s="102"/>
      <c r="K993" s="102"/>
      <c r="L993" s="102"/>
      <c r="M993" s="102"/>
      <c r="N993" s="95"/>
      <c r="O993" s="43"/>
    </row>
    <row r="994" ht="14.25" customHeight="1">
      <c r="A994" s="95"/>
      <c r="B994" s="96"/>
      <c r="C994" s="97"/>
      <c r="D994" s="98"/>
      <c r="E994" s="95"/>
      <c r="F994" s="99"/>
      <c r="G994" s="100"/>
      <c r="H994" s="101"/>
      <c r="I994" s="101"/>
      <c r="J994" s="102"/>
      <c r="K994" s="102"/>
      <c r="L994" s="102"/>
      <c r="M994" s="102"/>
      <c r="N994" s="95"/>
      <c r="O994" s="43"/>
    </row>
    <row r="995" ht="14.25" customHeight="1">
      <c r="A995" s="95"/>
      <c r="B995" s="96"/>
      <c r="C995" s="97"/>
      <c r="D995" s="98"/>
      <c r="E995" s="95"/>
      <c r="F995" s="99"/>
      <c r="G995" s="100"/>
      <c r="H995" s="101"/>
      <c r="I995" s="101"/>
      <c r="J995" s="102"/>
      <c r="K995" s="102"/>
      <c r="L995" s="102"/>
      <c r="M995" s="102"/>
      <c r="N995" s="95"/>
      <c r="O995" s="43"/>
    </row>
    <row r="996" ht="14.25" customHeight="1">
      <c r="A996" s="95"/>
      <c r="B996" s="96"/>
      <c r="C996" s="97"/>
      <c r="D996" s="98"/>
      <c r="E996" s="95"/>
      <c r="F996" s="99"/>
      <c r="G996" s="100"/>
      <c r="H996" s="101"/>
      <c r="I996" s="101"/>
      <c r="J996" s="102"/>
      <c r="K996" s="102"/>
      <c r="L996" s="102"/>
      <c r="M996" s="102"/>
      <c r="N996" s="95"/>
      <c r="O996" s="43"/>
    </row>
    <row r="997" ht="14.25" customHeight="1">
      <c r="A997" s="95"/>
      <c r="B997" s="96"/>
      <c r="C997" s="97"/>
      <c r="D997" s="98"/>
      <c r="E997" s="95"/>
      <c r="F997" s="99"/>
      <c r="G997" s="100"/>
      <c r="H997" s="101"/>
      <c r="I997" s="101"/>
      <c r="J997" s="102"/>
      <c r="K997" s="102"/>
      <c r="L997" s="102"/>
      <c r="M997" s="102"/>
      <c r="N997" s="95"/>
      <c r="O997" s="43"/>
    </row>
    <row r="998" ht="14.25" customHeight="1">
      <c r="A998" s="95"/>
      <c r="B998" s="96"/>
      <c r="C998" s="97"/>
      <c r="D998" s="98"/>
      <c r="E998" s="95"/>
      <c r="F998" s="99"/>
      <c r="G998" s="100"/>
      <c r="H998" s="101"/>
      <c r="I998" s="101"/>
      <c r="J998" s="102"/>
      <c r="K998" s="102"/>
      <c r="L998" s="102"/>
      <c r="M998" s="102"/>
      <c r="N998" s="95"/>
      <c r="O998" s="43"/>
    </row>
    <row r="999" ht="14.25" customHeight="1">
      <c r="A999" s="95"/>
      <c r="B999" s="96"/>
      <c r="C999" s="97"/>
      <c r="D999" s="98"/>
      <c r="E999" s="95"/>
      <c r="F999" s="99"/>
      <c r="G999" s="100"/>
      <c r="H999" s="101"/>
      <c r="I999" s="101"/>
      <c r="J999" s="102"/>
      <c r="K999" s="102"/>
      <c r="L999" s="102"/>
      <c r="M999" s="102"/>
      <c r="N999" s="95"/>
      <c r="O999" s="43"/>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6:C71">
      <formula1>LTE(LEN(C56),(22))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6.0"/>
    <col customWidth="1" min="3" max="3" width="24.86"/>
    <col customWidth="1" min="4" max="4" width="47.43"/>
    <col customWidth="1" min="5" max="5" width="18.43"/>
    <col customWidth="1" hidden="1" min="6" max="6" width="9.57"/>
    <col customWidth="1" hidden="1" min="7" max="7" width="10.86"/>
    <col customWidth="1" min="8" max="8" width="13.43"/>
    <col customWidth="1" min="9" max="9" width="13.0"/>
    <col customWidth="1" min="10" max="10" width="10.14"/>
    <col customWidth="1" min="11" max="16" width="13.0"/>
    <col customWidth="1" min="17" max="17" width="29.14"/>
    <col customWidth="1" min="18" max="18" width="13.57"/>
    <col customWidth="1" min="19" max="19" width="15.14"/>
    <col customWidth="1" min="20" max="20" width="43.0"/>
    <col customWidth="1" min="21" max="29" width="9.86"/>
  </cols>
  <sheetData>
    <row r="1" ht="14.25" customHeight="1">
      <c r="A1" s="103" t="s">
        <v>0</v>
      </c>
      <c r="B1" s="104" t="s">
        <v>43</v>
      </c>
      <c r="C1" s="104" t="s">
        <v>2</v>
      </c>
      <c r="D1" s="104" t="s">
        <v>44</v>
      </c>
      <c r="E1" s="104" t="s">
        <v>4</v>
      </c>
      <c r="F1" s="105" t="s">
        <v>45</v>
      </c>
      <c r="G1" s="106" t="s">
        <v>6</v>
      </c>
      <c r="H1" s="106" t="s">
        <v>6</v>
      </c>
      <c r="I1" s="107" t="s">
        <v>46</v>
      </c>
      <c r="J1" s="108" t="s">
        <v>6</v>
      </c>
      <c r="K1" s="109" t="s">
        <v>7</v>
      </c>
      <c r="L1" s="110"/>
      <c r="M1" s="111" t="s">
        <v>8</v>
      </c>
      <c r="N1" s="110"/>
      <c r="O1" s="112" t="s">
        <v>9</v>
      </c>
      <c r="P1" s="110"/>
      <c r="Q1" s="113" t="s">
        <v>10</v>
      </c>
      <c r="R1" s="114"/>
      <c r="S1" s="115"/>
      <c r="T1" s="13"/>
      <c r="U1" s="13"/>
      <c r="V1" s="13"/>
      <c r="W1" s="13"/>
      <c r="X1" s="13"/>
      <c r="Y1" s="13"/>
      <c r="Z1" s="13"/>
      <c r="AA1" s="13"/>
      <c r="AB1" s="13"/>
      <c r="AC1" s="13"/>
    </row>
    <row r="2" ht="39.75" customHeight="1">
      <c r="A2" s="116"/>
      <c r="B2" s="116"/>
      <c r="C2" s="116"/>
      <c r="D2" s="116"/>
      <c r="E2" s="116"/>
      <c r="F2" s="116"/>
      <c r="G2" s="116"/>
      <c r="H2" s="116"/>
      <c r="I2" s="116"/>
      <c r="J2" s="117"/>
      <c r="K2" s="118" t="s">
        <v>47</v>
      </c>
      <c r="L2" s="119" t="s">
        <v>48</v>
      </c>
      <c r="M2" s="120" t="s">
        <v>49</v>
      </c>
      <c r="N2" s="121" t="s">
        <v>50</v>
      </c>
      <c r="O2" s="122" t="s">
        <v>51</v>
      </c>
      <c r="P2" s="123" t="s">
        <v>52</v>
      </c>
      <c r="Q2" s="23"/>
      <c r="R2" s="114"/>
      <c r="S2" s="115"/>
      <c r="T2" s="13"/>
      <c r="U2" s="13"/>
      <c r="V2" s="13"/>
      <c r="W2" s="13"/>
      <c r="X2" s="13"/>
      <c r="Y2" s="13"/>
      <c r="Z2" s="13"/>
      <c r="AA2" s="13"/>
      <c r="AB2" s="13"/>
      <c r="AC2" s="13"/>
    </row>
    <row r="3" ht="14.25" hidden="1" customHeight="1">
      <c r="A3" s="124" t="s">
        <v>53</v>
      </c>
      <c r="B3" s="125"/>
      <c r="C3" s="126" t="s">
        <v>54</v>
      </c>
      <c r="D3" s="127" t="s">
        <v>55</v>
      </c>
      <c r="E3" s="125"/>
      <c r="F3" s="128">
        <v>2598.41</v>
      </c>
      <c r="G3" s="129" t="s">
        <v>56</v>
      </c>
      <c r="H3" s="130"/>
      <c r="I3" s="131" t="str">
        <f>G3+(G3*0.05)</f>
        <v>#VALUE!</v>
      </c>
      <c r="J3" s="132" t="s">
        <v>56</v>
      </c>
      <c r="K3" s="133">
        <f t="shared" ref="K3:K5" si="1">H3*0.5+H3</f>
        <v>0</v>
      </c>
      <c r="L3" s="134">
        <f t="shared" ref="L3:L4" si="2">H3*0.3+H3</f>
        <v>0</v>
      </c>
      <c r="M3" s="135">
        <f t="shared" ref="M3:M4" si="3">H3*0.3+H3</f>
        <v>0</v>
      </c>
      <c r="N3" s="136">
        <f t="shared" ref="N3:N4" si="4">H3*0.2+H3</f>
        <v>0</v>
      </c>
      <c r="O3" s="135">
        <f t="shared" ref="O3:O4" si="5">H3*0.15+H3</f>
        <v>0</v>
      </c>
      <c r="P3" s="136">
        <f t="shared" ref="P3:P4" si="6">H3*0.1+H3</f>
        <v>0</v>
      </c>
      <c r="Q3" s="137" t="s">
        <v>57</v>
      </c>
      <c r="R3" s="138"/>
      <c r="S3" s="139"/>
    </row>
    <row r="4" ht="14.25" customHeight="1">
      <c r="A4" s="140" t="s">
        <v>53</v>
      </c>
      <c r="B4" s="140"/>
      <c r="C4" s="141" t="s">
        <v>58</v>
      </c>
      <c r="D4" s="58" t="s">
        <v>59</v>
      </c>
      <c r="E4" s="142"/>
      <c r="F4" s="143">
        <v>2766.09</v>
      </c>
      <c r="G4" s="144">
        <v>44469.0</v>
      </c>
      <c r="H4" s="145">
        <v>3507.39</v>
      </c>
      <c r="I4" s="146">
        <v>3238.82</v>
      </c>
      <c r="J4" s="147">
        <v>46042.0</v>
      </c>
      <c r="K4" s="148">
        <f t="shared" si="1"/>
        <v>5261.085</v>
      </c>
      <c r="L4" s="149">
        <f t="shared" si="2"/>
        <v>4559.607</v>
      </c>
      <c r="M4" s="150">
        <f t="shared" si="3"/>
        <v>4559.607</v>
      </c>
      <c r="N4" s="151">
        <f t="shared" si="4"/>
        <v>4208.868</v>
      </c>
      <c r="O4" s="150">
        <f t="shared" si="5"/>
        <v>4033.4985</v>
      </c>
      <c r="P4" s="151">
        <f t="shared" si="6"/>
        <v>3858.129</v>
      </c>
      <c r="Q4" s="137" t="s">
        <v>60</v>
      </c>
      <c r="R4" s="152"/>
      <c r="S4" s="139"/>
    </row>
    <row r="5" ht="14.25" customHeight="1">
      <c r="A5" s="140"/>
      <c r="B5" s="140"/>
      <c r="C5" s="141" t="s">
        <v>61</v>
      </c>
      <c r="D5" s="58" t="s">
        <v>59</v>
      </c>
      <c r="E5" s="153" t="s">
        <v>62</v>
      </c>
      <c r="F5" s="143"/>
      <c r="G5" s="144"/>
      <c r="H5" s="145">
        <v>2960.78</v>
      </c>
      <c r="I5" s="146"/>
      <c r="J5" s="147">
        <v>46048.0</v>
      </c>
      <c r="K5" s="148">
        <f t="shared" si="1"/>
        <v>4441.17</v>
      </c>
      <c r="L5" s="149"/>
      <c r="M5" s="150"/>
      <c r="N5" s="151"/>
      <c r="O5" s="150"/>
      <c r="P5" s="151"/>
      <c r="Q5" s="137"/>
      <c r="R5" s="152"/>
      <c r="S5" s="139"/>
    </row>
    <row r="6" ht="14.25" customHeight="1">
      <c r="A6" s="140"/>
      <c r="B6" s="140"/>
      <c r="C6" s="141" t="s">
        <v>63</v>
      </c>
      <c r="D6" s="58" t="s">
        <v>64</v>
      </c>
      <c r="E6" s="142"/>
      <c r="F6" s="143"/>
      <c r="G6" s="144"/>
      <c r="H6" s="154">
        <v>1366.52</v>
      </c>
      <c r="I6" s="155"/>
      <c r="J6" s="147">
        <v>46048.0</v>
      </c>
      <c r="K6" s="148"/>
      <c r="L6" s="149"/>
      <c r="M6" s="150"/>
      <c r="N6" s="151"/>
      <c r="O6" s="150"/>
      <c r="P6" s="151"/>
      <c r="Q6" s="156"/>
      <c r="R6" s="152"/>
      <c r="S6" s="139"/>
    </row>
    <row r="7" ht="14.25" customHeight="1">
      <c r="A7" s="140" t="s">
        <v>53</v>
      </c>
      <c r="B7" s="140"/>
      <c r="C7" s="141" t="s">
        <v>65</v>
      </c>
      <c r="D7" s="58" t="s">
        <v>66</v>
      </c>
      <c r="E7" s="142"/>
      <c r="F7" s="143">
        <v>569.63</v>
      </c>
      <c r="G7" s="144">
        <v>44370.0</v>
      </c>
      <c r="H7" s="154">
        <v>349.22</v>
      </c>
      <c r="I7" s="155">
        <v>323.88</v>
      </c>
      <c r="J7" s="147">
        <v>46042.0</v>
      </c>
      <c r="K7" s="148">
        <f t="shared" ref="K7:K8" si="7">H7*0.5+H7</f>
        <v>523.83</v>
      </c>
      <c r="L7" s="149">
        <f t="shared" ref="L7:L8" si="8">H7*0.3+H7</f>
        <v>453.986</v>
      </c>
      <c r="M7" s="150">
        <f t="shared" ref="M7:M8" si="9">H7*0.3+H7</f>
        <v>453.986</v>
      </c>
      <c r="N7" s="151">
        <f t="shared" ref="N7:N8" si="10">H7*0.2+H7</f>
        <v>419.064</v>
      </c>
      <c r="O7" s="150">
        <f t="shared" ref="O7:O8" si="11">H7*0.15+H7</f>
        <v>401.603</v>
      </c>
      <c r="P7" s="151">
        <f t="shared" ref="P7:P8" si="12">H7*0.1+H7</f>
        <v>384.142</v>
      </c>
      <c r="Q7" s="156"/>
      <c r="R7" s="152"/>
      <c r="S7" s="139"/>
    </row>
    <row r="8" ht="14.25" customHeight="1">
      <c r="A8" s="140" t="s">
        <v>53</v>
      </c>
      <c r="B8" s="58"/>
      <c r="C8" s="157" t="s">
        <v>67</v>
      </c>
      <c r="D8" s="58" t="s">
        <v>68</v>
      </c>
      <c r="E8" s="58"/>
      <c r="F8" s="143">
        <v>1934.35</v>
      </c>
      <c r="G8" s="144">
        <v>44469.0</v>
      </c>
      <c r="H8" s="145">
        <v>1852.39</v>
      </c>
      <c r="I8" s="146">
        <v>2365.62</v>
      </c>
      <c r="J8" s="147">
        <v>46042.0</v>
      </c>
      <c r="K8" s="148">
        <f t="shared" si="7"/>
        <v>2778.585</v>
      </c>
      <c r="L8" s="149">
        <f t="shared" si="8"/>
        <v>2408.107</v>
      </c>
      <c r="M8" s="150">
        <f t="shared" si="9"/>
        <v>2408.107</v>
      </c>
      <c r="N8" s="151">
        <f t="shared" si="10"/>
        <v>2222.868</v>
      </c>
      <c r="O8" s="150">
        <f t="shared" si="11"/>
        <v>2130.2485</v>
      </c>
      <c r="P8" s="151">
        <f t="shared" si="12"/>
        <v>2037.629</v>
      </c>
      <c r="Q8" s="156"/>
      <c r="R8" s="138"/>
      <c r="S8" s="139"/>
    </row>
    <row r="9" ht="14.25" customHeight="1">
      <c r="A9" s="140"/>
      <c r="B9" s="58"/>
      <c r="C9" s="157" t="s">
        <v>69</v>
      </c>
      <c r="D9" s="58" t="s">
        <v>70</v>
      </c>
      <c r="E9" s="58"/>
      <c r="F9" s="143"/>
      <c r="G9" s="144"/>
      <c r="H9" s="158">
        <v>17339.56</v>
      </c>
      <c r="I9" s="146"/>
      <c r="J9" s="147">
        <v>46048.0</v>
      </c>
      <c r="K9" s="148"/>
      <c r="L9" s="149"/>
      <c r="M9" s="150"/>
      <c r="N9" s="151"/>
      <c r="O9" s="150"/>
      <c r="P9" s="151"/>
      <c r="Q9" s="156"/>
      <c r="R9" s="138"/>
      <c r="S9" s="139"/>
    </row>
    <row r="10" ht="14.25" hidden="1" customHeight="1">
      <c r="A10" s="124" t="s">
        <v>53</v>
      </c>
      <c r="B10" s="125"/>
      <c r="C10" s="126" t="s">
        <v>71</v>
      </c>
      <c r="D10" s="127" t="s">
        <v>72</v>
      </c>
      <c r="E10" s="125" t="s">
        <v>56</v>
      </c>
      <c r="F10" s="128">
        <v>3613.28</v>
      </c>
      <c r="G10" s="159">
        <v>44489.0</v>
      </c>
      <c r="H10" s="130"/>
      <c r="I10" s="131">
        <v>3372.39</v>
      </c>
      <c r="J10" s="147">
        <v>45856.0</v>
      </c>
      <c r="K10" s="148">
        <f t="shared" ref="K10:K12" si="13">H10*0.5+H10</f>
        <v>0</v>
      </c>
      <c r="L10" s="149">
        <f t="shared" ref="L10:L12" si="14">H10*0.3+H10</f>
        <v>0</v>
      </c>
      <c r="M10" s="150">
        <f t="shared" ref="M10:M12" si="15">H10*0.3+H10</f>
        <v>0</v>
      </c>
      <c r="N10" s="151">
        <f t="shared" ref="N10:N12" si="16">H10*0.2+H10</f>
        <v>0</v>
      </c>
      <c r="O10" s="150">
        <f t="shared" ref="O10:O12" si="17">H10*0.15+H10</f>
        <v>0</v>
      </c>
      <c r="P10" s="151">
        <f t="shared" ref="P10:P12" si="18">H10*0.1+H10</f>
        <v>0</v>
      </c>
      <c r="Q10" s="160"/>
      <c r="R10" s="161"/>
      <c r="S10" s="162"/>
      <c r="T10" s="163"/>
      <c r="U10" s="163"/>
      <c r="V10" s="163"/>
      <c r="W10" s="163"/>
      <c r="X10" s="163"/>
      <c r="Y10" s="163"/>
      <c r="Z10" s="163"/>
      <c r="AA10" s="163"/>
      <c r="AB10" s="163"/>
      <c r="AC10" s="163"/>
    </row>
    <row r="11" ht="14.25" customHeight="1">
      <c r="A11" s="140" t="s">
        <v>53</v>
      </c>
      <c r="B11" s="58"/>
      <c r="C11" s="157" t="s">
        <v>73</v>
      </c>
      <c r="D11" s="58" t="s">
        <v>74</v>
      </c>
      <c r="E11" s="164" t="s">
        <v>75</v>
      </c>
      <c r="F11" s="143">
        <v>3613.28</v>
      </c>
      <c r="G11" s="144">
        <v>44489.0</v>
      </c>
      <c r="H11" s="158">
        <v>3191.71</v>
      </c>
      <c r="I11" s="146">
        <f>I12+I17</f>
        <v>3419.68</v>
      </c>
      <c r="J11" s="147">
        <v>45856.0</v>
      </c>
      <c r="K11" s="148">
        <f t="shared" si="13"/>
        <v>4787.565</v>
      </c>
      <c r="L11" s="149">
        <f t="shared" si="14"/>
        <v>4149.223</v>
      </c>
      <c r="M11" s="150">
        <f t="shared" si="15"/>
        <v>4149.223</v>
      </c>
      <c r="N11" s="151">
        <f t="shared" si="16"/>
        <v>3830.052</v>
      </c>
      <c r="O11" s="150">
        <f t="shared" si="17"/>
        <v>3670.4665</v>
      </c>
      <c r="P11" s="151">
        <f t="shared" si="18"/>
        <v>3510.881</v>
      </c>
      <c r="Q11" s="137" t="s">
        <v>76</v>
      </c>
      <c r="R11" s="138"/>
      <c r="S11" s="139"/>
    </row>
    <row r="12" ht="14.25" customHeight="1">
      <c r="A12" s="140" t="s">
        <v>53</v>
      </c>
      <c r="B12" s="165"/>
      <c r="C12" s="165" t="s">
        <v>77</v>
      </c>
      <c r="D12" s="165" t="s">
        <v>78</v>
      </c>
      <c r="E12" s="165"/>
      <c r="F12" s="166"/>
      <c r="G12" s="167"/>
      <c r="H12" s="145">
        <v>3021.52</v>
      </c>
      <c r="I12" s="146">
        <v>2981.18</v>
      </c>
      <c r="J12" s="147">
        <v>46045.0</v>
      </c>
      <c r="K12" s="148">
        <f t="shared" si="13"/>
        <v>4532.28</v>
      </c>
      <c r="L12" s="149">
        <f t="shared" si="14"/>
        <v>3927.976</v>
      </c>
      <c r="M12" s="150">
        <f t="shared" si="15"/>
        <v>3927.976</v>
      </c>
      <c r="N12" s="151">
        <f t="shared" si="16"/>
        <v>3625.824</v>
      </c>
      <c r="O12" s="150">
        <f t="shared" si="17"/>
        <v>3474.748</v>
      </c>
      <c r="P12" s="151">
        <f t="shared" si="18"/>
        <v>3323.672</v>
      </c>
      <c r="Q12" s="168"/>
      <c r="R12" s="169"/>
      <c r="S12" s="170"/>
      <c r="T12" s="171"/>
      <c r="U12" s="171"/>
      <c r="V12" s="171"/>
      <c r="W12" s="171"/>
      <c r="X12" s="171"/>
      <c r="Y12" s="171"/>
      <c r="Z12" s="171"/>
      <c r="AA12" s="171"/>
      <c r="AB12" s="171"/>
      <c r="AC12" s="171"/>
    </row>
    <row r="13" ht="14.25" customHeight="1">
      <c r="A13" s="140"/>
      <c r="B13" s="165"/>
      <c r="C13" s="165" t="s">
        <v>79</v>
      </c>
      <c r="D13" s="165" t="s">
        <v>80</v>
      </c>
      <c r="E13" s="165"/>
      <c r="F13" s="166"/>
      <c r="G13" s="167"/>
      <c r="H13" s="145">
        <v>1989.04</v>
      </c>
      <c r="I13" s="146"/>
      <c r="J13" s="147">
        <v>46048.0</v>
      </c>
      <c r="K13" s="148"/>
      <c r="L13" s="149"/>
      <c r="M13" s="150"/>
      <c r="N13" s="151"/>
      <c r="O13" s="150"/>
      <c r="P13" s="151"/>
      <c r="Q13" s="168"/>
      <c r="R13" s="169"/>
      <c r="S13" s="170"/>
      <c r="T13" s="171"/>
      <c r="U13" s="171"/>
      <c r="V13" s="171"/>
      <c r="W13" s="171"/>
      <c r="X13" s="171"/>
      <c r="Y13" s="171"/>
      <c r="Z13" s="171"/>
      <c r="AA13" s="171"/>
      <c r="AB13" s="171"/>
      <c r="AC13" s="171"/>
    </row>
    <row r="14" ht="14.25" customHeight="1">
      <c r="A14" s="140" t="s">
        <v>53</v>
      </c>
      <c r="B14" s="165"/>
      <c r="C14" s="165" t="s">
        <v>81</v>
      </c>
      <c r="D14" s="165" t="s">
        <v>82</v>
      </c>
      <c r="E14" s="172"/>
      <c r="F14" s="166">
        <v>29569.79</v>
      </c>
      <c r="G14" s="167">
        <v>44370.0</v>
      </c>
      <c r="H14" s="145">
        <f t="shared" ref="H14:I14" si="19">H15+H17</f>
        <v>4497.36</v>
      </c>
      <c r="I14" s="146">
        <f t="shared" si="19"/>
        <v>4577.07</v>
      </c>
      <c r="J14" s="147">
        <v>45856.0</v>
      </c>
      <c r="K14" s="148">
        <f t="shared" ref="K14:K15" si="20">H14*0.5+H14</f>
        <v>6746.04</v>
      </c>
      <c r="L14" s="149">
        <f t="shared" ref="L14:L15" si="21">H14*0.3+H14</f>
        <v>5846.568</v>
      </c>
      <c r="M14" s="150">
        <f t="shared" ref="M14:M15" si="22">H14*0.3+H14</f>
        <v>5846.568</v>
      </c>
      <c r="N14" s="151">
        <f t="shared" ref="N14:N15" si="23">H14*0.2+H14</f>
        <v>5396.832</v>
      </c>
      <c r="O14" s="150">
        <f t="shared" ref="O14:O15" si="24">H14*0.15+H14</f>
        <v>5171.964</v>
      </c>
      <c r="P14" s="151">
        <f t="shared" ref="P14:P15" si="25">H14*0.1+H14</f>
        <v>4947.096</v>
      </c>
      <c r="Q14" s="168"/>
      <c r="R14" s="169"/>
      <c r="S14" s="170"/>
      <c r="T14" s="171"/>
      <c r="U14" s="171"/>
      <c r="V14" s="171"/>
      <c r="W14" s="171"/>
      <c r="X14" s="171"/>
      <c r="Y14" s="171"/>
      <c r="Z14" s="171"/>
      <c r="AA14" s="171"/>
      <c r="AB14" s="171"/>
      <c r="AC14" s="171"/>
    </row>
    <row r="15" ht="14.25" customHeight="1">
      <c r="A15" s="140" t="s">
        <v>53</v>
      </c>
      <c r="B15" s="165"/>
      <c r="C15" s="165" t="s">
        <v>83</v>
      </c>
      <c r="D15" s="165" t="s">
        <v>84</v>
      </c>
      <c r="E15" s="165"/>
      <c r="F15" s="173"/>
      <c r="G15" s="167"/>
      <c r="H15" s="145">
        <v>4054.0</v>
      </c>
      <c r="I15" s="146">
        <v>4138.57</v>
      </c>
      <c r="J15" s="147">
        <v>46045.0</v>
      </c>
      <c r="K15" s="148">
        <f t="shared" si="20"/>
        <v>6081</v>
      </c>
      <c r="L15" s="149">
        <f t="shared" si="21"/>
        <v>5270.2</v>
      </c>
      <c r="M15" s="150">
        <f t="shared" si="22"/>
        <v>5270.2</v>
      </c>
      <c r="N15" s="151">
        <f t="shared" si="23"/>
        <v>4864.8</v>
      </c>
      <c r="O15" s="150">
        <f t="shared" si="24"/>
        <v>4662.1</v>
      </c>
      <c r="P15" s="151">
        <f t="shared" si="25"/>
        <v>4459.4</v>
      </c>
      <c r="Q15" s="168"/>
      <c r="R15" s="169"/>
      <c r="S15" s="170"/>
      <c r="T15" s="171"/>
      <c r="U15" s="171"/>
      <c r="V15" s="171"/>
      <c r="W15" s="171"/>
      <c r="X15" s="171"/>
      <c r="Y15" s="171"/>
      <c r="Z15" s="171"/>
      <c r="AA15" s="171"/>
      <c r="AB15" s="171"/>
      <c r="AC15" s="171"/>
    </row>
    <row r="16" ht="14.25" customHeight="1">
      <c r="A16" s="140"/>
      <c r="B16" s="165"/>
      <c r="C16" s="165" t="s">
        <v>85</v>
      </c>
      <c r="D16" s="165" t="s">
        <v>86</v>
      </c>
      <c r="E16" s="165"/>
      <c r="F16" s="173"/>
      <c r="G16" s="167"/>
      <c r="H16" s="145">
        <v>2641.93</v>
      </c>
      <c r="I16" s="146"/>
      <c r="J16" s="147">
        <v>46045.0</v>
      </c>
      <c r="K16" s="148"/>
      <c r="L16" s="149"/>
      <c r="M16" s="150"/>
      <c r="N16" s="151"/>
      <c r="O16" s="150"/>
      <c r="P16" s="151"/>
      <c r="Q16" s="168"/>
      <c r="R16" s="169"/>
      <c r="S16" s="170"/>
      <c r="T16" s="171"/>
      <c r="U16" s="171"/>
      <c r="V16" s="171"/>
      <c r="W16" s="171"/>
      <c r="X16" s="171"/>
      <c r="Y16" s="171"/>
      <c r="Z16" s="171"/>
      <c r="AA16" s="171"/>
      <c r="AB16" s="171"/>
      <c r="AC16" s="171"/>
    </row>
    <row r="17" ht="14.25" customHeight="1">
      <c r="A17" s="140" t="s">
        <v>53</v>
      </c>
      <c r="B17" s="165"/>
      <c r="C17" s="165" t="s">
        <v>87</v>
      </c>
      <c r="D17" s="165" t="s">
        <v>88</v>
      </c>
      <c r="E17" s="165"/>
      <c r="F17" s="173"/>
      <c r="G17" s="167"/>
      <c r="H17" s="145">
        <v>443.36</v>
      </c>
      <c r="I17" s="146">
        <v>438.5</v>
      </c>
      <c r="J17" s="147">
        <v>46048.0</v>
      </c>
      <c r="K17" s="148">
        <f t="shared" ref="K17:K428" si="26">H17*0.5+H17</f>
        <v>665.04</v>
      </c>
      <c r="L17" s="149">
        <f t="shared" ref="L17:L428" si="27">H17*0.3+H17</f>
        <v>576.368</v>
      </c>
      <c r="M17" s="150">
        <f t="shared" ref="M17:M134" si="28">H17*0.3+H17</f>
        <v>576.368</v>
      </c>
      <c r="N17" s="151">
        <f t="shared" ref="N17:N428" si="29">H17*0.2+H17</f>
        <v>532.032</v>
      </c>
      <c r="O17" s="150">
        <f t="shared" ref="O17:O428" si="30">H17*0.15+H17</f>
        <v>509.864</v>
      </c>
      <c r="P17" s="151">
        <f t="shared" ref="P17:P428" si="31">H17*0.1+H17</f>
        <v>487.696</v>
      </c>
      <c r="Q17" s="168"/>
      <c r="R17" s="169"/>
      <c r="S17" s="170"/>
      <c r="T17" s="171"/>
      <c r="U17" s="171"/>
      <c r="V17" s="171"/>
      <c r="W17" s="171"/>
      <c r="X17" s="171"/>
      <c r="Y17" s="171"/>
      <c r="Z17" s="171"/>
      <c r="AA17" s="171"/>
      <c r="AB17" s="171"/>
      <c r="AC17" s="171"/>
    </row>
    <row r="18" ht="14.25" customHeight="1">
      <c r="A18" s="140" t="s">
        <v>53</v>
      </c>
      <c r="B18" s="58"/>
      <c r="C18" s="157" t="s">
        <v>89</v>
      </c>
      <c r="D18" s="174" t="s">
        <v>90</v>
      </c>
      <c r="E18" s="58"/>
      <c r="F18" s="143">
        <v>2815.17</v>
      </c>
      <c r="G18" s="144">
        <v>44370.0</v>
      </c>
      <c r="H18" s="145">
        <v>4114.73</v>
      </c>
      <c r="I18" s="146">
        <v>3798.25</v>
      </c>
      <c r="J18" s="147">
        <v>46048.0</v>
      </c>
      <c r="K18" s="148">
        <f t="shared" si="26"/>
        <v>6172.095</v>
      </c>
      <c r="L18" s="149">
        <f t="shared" si="27"/>
        <v>5349.149</v>
      </c>
      <c r="M18" s="150">
        <f t="shared" si="28"/>
        <v>5349.149</v>
      </c>
      <c r="N18" s="151">
        <f t="shared" si="29"/>
        <v>4937.676</v>
      </c>
      <c r="O18" s="150">
        <f t="shared" si="30"/>
        <v>4731.9395</v>
      </c>
      <c r="P18" s="151">
        <f t="shared" si="31"/>
        <v>4526.203</v>
      </c>
      <c r="Q18" s="156"/>
      <c r="R18" s="152"/>
      <c r="S18" s="139"/>
    </row>
    <row r="19">
      <c r="A19" s="140" t="s">
        <v>53</v>
      </c>
      <c r="B19" s="58"/>
      <c r="C19" s="157" t="s">
        <v>91</v>
      </c>
      <c r="D19" s="174" t="s">
        <v>92</v>
      </c>
      <c r="E19" s="58"/>
      <c r="F19" s="143">
        <v>2433.38</v>
      </c>
      <c r="G19" s="144">
        <v>44370.0</v>
      </c>
      <c r="H19" s="145">
        <v>3477.02</v>
      </c>
      <c r="I19" s="146">
        <v>3189.36</v>
      </c>
      <c r="J19" s="147">
        <v>46048.0</v>
      </c>
      <c r="K19" s="148">
        <f t="shared" si="26"/>
        <v>5215.53</v>
      </c>
      <c r="L19" s="149">
        <f t="shared" si="27"/>
        <v>4520.126</v>
      </c>
      <c r="M19" s="150">
        <f t="shared" si="28"/>
        <v>4520.126</v>
      </c>
      <c r="N19" s="151">
        <f t="shared" si="29"/>
        <v>4172.424</v>
      </c>
      <c r="O19" s="150">
        <f t="shared" si="30"/>
        <v>3998.573</v>
      </c>
      <c r="P19" s="151">
        <f t="shared" si="31"/>
        <v>3824.722</v>
      </c>
      <c r="Q19" s="156"/>
      <c r="R19" s="138"/>
      <c r="S19" s="139"/>
    </row>
    <row r="20" ht="14.25" customHeight="1">
      <c r="A20" s="140" t="s">
        <v>53</v>
      </c>
      <c r="B20" s="58"/>
      <c r="C20" s="157" t="s">
        <v>93</v>
      </c>
      <c r="D20" s="174" t="s">
        <v>94</v>
      </c>
      <c r="E20" s="58"/>
      <c r="F20" s="143">
        <v>2021.25</v>
      </c>
      <c r="G20" s="144">
        <v>44370.0</v>
      </c>
      <c r="H20" s="158">
        <v>1791.65</v>
      </c>
      <c r="I20" s="146">
        <v>2089.77</v>
      </c>
      <c r="J20" s="147">
        <v>46048.0</v>
      </c>
      <c r="K20" s="148">
        <f t="shared" si="26"/>
        <v>2687.475</v>
      </c>
      <c r="L20" s="149">
        <f t="shared" si="27"/>
        <v>2329.145</v>
      </c>
      <c r="M20" s="150">
        <f t="shared" si="28"/>
        <v>2329.145</v>
      </c>
      <c r="N20" s="151">
        <f t="shared" si="29"/>
        <v>2149.98</v>
      </c>
      <c r="O20" s="150">
        <f t="shared" si="30"/>
        <v>2060.3975</v>
      </c>
      <c r="P20" s="151">
        <f t="shared" si="31"/>
        <v>1970.815</v>
      </c>
      <c r="Q20" s="156"/>
      <c r="R20" s="138"/>
      <c r="S20" s="139"/>
    </row>
    <row r="21" ht="14.25" customHeight="1">
      <c r="A21" s="140" t="s">
        <v>53</v>
      </c>
      <c r="B21" s="58"/>
      <c r="C21" s="157" t="s">
        <v>95</v>
      </c>
      <c r="D21" s="174" t="s">
        <v>96</v>
      </c>
      <c r="E21" s="58"/>
      <c r="F21" s="143">
        <v>2590.88</v>
      </c>
      <c r="G21" s="144">
        <v>44370.0</v>
      </c>
      <c r="H21" s="158">
        <v>2444.54</v>
      </c>
      <c r="I21" s="146">
        <v>3093.68</v>
      </c>
      <c r="J21" s="147">
        <v>46048.0</v>
      </c>
      <c r="K21" s="148">
        <f t="shared" si="26"/>
        <v>3666.81</v>
      </c>
      <c r="L21" s="149">
        <f t="shared" si="27"/>
        <v>3177.902</v>
      </c>
      <c r="M21" s="150">
        <f t="shared" si="28"/>
        <v>3177.902</v>
      </c>
      <c r="N21" s="151">
        <f t="shared" si="29"/>
        <v>2933.448</v>
      </c>
      <c r="O21" s="150">
        <f t="shared" si="30"/>
        <v>2811.221</v>
      </c>
      <c r="P21" s="151">
        <f t="shared" si="31"/>
        <v>2688.994</v>
      </c>
      <c r="Q21" s="156"/>
      <c r="R21" s="138"/>
      <c r="S21" s="139"/>
    </row>
    <row r="22" ht="14.25" customHeight="1">
      <c r="A22" s="140" t="s">
        <v>53</v>
      </c>
      <c r="B22" s="58"/>
      <c r="C22" s="157" t="s">
        <v>97</v>
      </c>
      <c r="D22" s="174" t="s">
        <v>98</v>
      </c>
      <c r="E22" s="58"/>
      <c r="F22" s="143">
        <v>2363.85</v>
      </c>
      <c r="G22" s="144"/>
      <c r="H22" s="145">
        <v>4056.62</v>
      </c>
      <c r="I22" s="146">
        <v>4056.62</v>
      </c>
      <c r="J22" s="147">
        <v>45856.0</v>
      </c>
      <c r="K22" s="148">
        <f t="shared" si="26"/>
        <v>6084.93</v>
      </c>
      <c r="L22" s="149">
        <f t="shared" si="27"/>
        <v>5273.606</v>
      </c>
      <c r="M22" s="150">
        <f t="shared" si="28"/>
        <v>5273.606</v>
      </c>
      <c r="N22" s="151">
        <f t="shared" si="29"/>
        <v>4867.944</v>
      </c>
      <c r="O22" s="150">
        <f t="shared" si="30"/>
        <v>4665.113</v>
      </c>
      <c r="P22" s="151">
        <f t="shared" si="31"/>
        <v>4462.282</v>
      </c>
      <c r="Q22" s="156"/>
      <c r="R22" s="138"/>
      <c r="S22" s="139"/>
    </row>
    <row r="23" ht="14.25" customHeight="1">
      <c r="A23" s="140" t="s">
        <v>53</v>
      </c>
      <c r="B23" s="58"/>
      <c r="C23" s="157" t="s">
        <v>99</v>
      </c>
      <c r="D23" s="58" t="s">
        <v>100</v>
      </c>
      <c r="E23" s="58">
        <v>2171.24</v>
      </c>
      <c r="F23" s="143">
        <v>2206.26</v>
      </c>
      <c r="G23" s="144"/>
      <c r="H23" s="145">
        <v>2429.11</v>
      </c>
      <c r="I23" s="146">
        <v>2429.11</v>
      </c>
      <c r="J23" s="147">
        <v>45856.0</v>
      </c>
      <c r="K23" s="148">
        <f t="shared" si="26"/>
        <v>3643.665</v>
      </c>
      <c r="L23" s="149">
        <f t="shared" si="27"/>
        <v>3157.843</v>
      </c>
      <c r="M23" s="150">
        <f t="shared" si="28"/>
        <v>3157.843</v>
      </c>
      <c r="N23" s="151">
        <f t="shared" si="29"/>
        <v>2914.932</v>
      </c>
      <c r="O23" s="150">
        <f t="shared" si="30"/>
        <v>2793.4765</v>
      </c>
      <c r="P23" s="151">
        <f t="shared" si="31"/>
        <v>2672.021</v>
      </c>
      <c r="Q23" s="156"/>
      <c r="R23" s="138"/>
      <c r="S23" s="139"/>
    </row>
    <row r="24" ht="14.25" hidden="1" customHeight="1">
      <c r="A24" s="140" t="s">
        <v>53</v>
      </c>
      <c r="B24" s="58"/>
      <c r="C24" s="157" t="s">
        <v>93</v>
      </c>
      <c r="D24" s="174" t="s">
        <v>101</v>
      </c>
      <c r="E24" s="58"/>
      <c r="F24" s="143">
        <v>1934.35</v>
      </c>
      <c r="G24" s="144">
        <v>44225.0</v>
      </c>
      <c r="H24" s="145">
        <v>1651.8</v>
      </c>
      <c r="I24" s="146">
        <v>1651.8</v>
      </c>
      <c r="J24" s="147">
        <v>45856.0</v>
      </c>
      <c r="K24" s="148">
        <f t="shared" si="26"/>
        <v>2477.7</v>
      </c>
      <c r="L24" s="149">
        <f t="shared" si="27"/>
        <v>2147.34</v>
      </c>
      <c r="M24" s="150">
        <f t="shared" si="28"/>
        <v>2147.34</v>
      </c>
      <c r="N24" s="151">
        <f t="shared" si="29"/>
        <v>1982.16</v>
      </c>
      <c r="O24" s="150">
        <f t="shared" si="30"/>
        <v>1899.57</v>
      </c>
      <c r="P24" s="151">
        <f t="shared" si="31"/>
        <v>1816.98</v>
      </c>
      <c r="Q24" s="156"/>
      <c r="R24" s="138"/>
      <c r="S24" s="139"/>
    </row>
    <row r="25" ht="14.25" customHeight="1">
      <c r="A25" s="140" t="s">
        <v>53</v>
      </c>
      <c r="B25" s="58"/>
      <c r="C25" s="157" t="s">
        <v>102</v>
      </c>
      <c r="D25" s="174" t="s">
        <v>103</v>
      </c>
      <c r="E25" s="58">
        <v>2398.99</v>
      </c>
      <c r="F25" s="143">
        <v>2433.38</v>
      </c>
      <c r="G25" s="144">
        <v>44225.0</v>
      </c>
      <c r="H25" s="145">
        <v>3632.92</v>
      </c>
      <c r="I25" s="146">
        <v>3632.92</v>
      </c>
      <c r="J25" s="147">
        <v>45856.0</v>
      </c>
      <c r="K25" s="148">
        <f t="shared" si="26"/>
        <v>5449.38</v>
      </c>
      <c r="L25" s="149">
        <f t="shared" si="27"/>
        <v>4722.796</v>
      </c>
      <c r="M25" s="150">
        <f t="shared" si="28"/>
        <v>4722.796</v>
      </c>
      <c r="N25" s="151">
        <f t="shared" si="29"/>
        <v>4359.504</v>
      </c>
      <c r="O25" s="150">
        <f t="shared" si="30"/>
        <v>4177.858</v>
      </c>
      <c r="P25" s="151">
        <f t="shared" si="31"/>
        <v>3996.212</v>
      </c>
      <c r="Q25" s="156"/>
      <c r="R25" s="138"/>
      <c r="S25" s="139"/>
    </row>
    <row r="26" ht="14.25" customHeight="1">
      <c r="A26" s="140" t="s">
        <v>53</v>
      </c>
      <c r="B26" s="58"/>
      <c r="C26" s="157" t="s">
        <v>104</v>
      </c>
      <c r="D26" s="174" t="s">
        <v>105</v>
      </c>
      <c r="E26" s="58"/>
      <c r="F26" s="143">
        <v>1047.38</v>
      </c>
      <c r="G26" s="144">
        <v>44370.0</v>
      </c>
      <c r="H26" s="175">
        <v>1594.27</v>
      </c>
      <c r="I26" s="146">
        <v>1128.0</v>
      </c>
      <c r="J26" s="147">
        <v>46048.0</v>
      </c>
      <c r="K26" s="148">
        <f t="shared" si="26"/>
        <v>2391.405</v>
      </c>
      <c r="L26" s="149">
        <f t="shared" si="27"/>
        <v>2072.551</v>
      </c>
      <c r="M26" s="150">
        <f t="shared" si="28"/>
        <v>2072.551</v>
      </c>
      <c r="N26" s="151">
        <f t="shared" si="29"/>
        <v>1913.124</v>
      </c>
      <c r="O26" s="150">
        <f t="shared" si="30"/>
        <v>1833.4105</v>
      </c>
      <c r="P26" s="151">
        <f t="shared" si="31"/>
        <v>1753.697</v>
      </c>
      <c r="Q26" s="156"/>
      <c r="R26" s="138"/>
      <c r="S26" s="139"/>
    </row>
    <row r="27" ht="14.25" customHeight="1">
      <c r="A27" s="140" t="s">
        <v>53</v>
      </c>
      <c r="B27" s="58"/>
      <c r="C27" s="157" t="s">
        <v>106</v>
      </c>
      <c r="D27" s="174" t="s">
        <v>107</v>
      </c>
      <c r="E27" s="58">
        <v>1822.02</v>
      </c>
      <c r="F27" s="143">
        <v>3782.35</v>
      </c>
      <c r="G27" s="144">
        <v>44370.0</v>
      </c>
      <c r="H27" s="145">
        <v>3654.04</v>
      </c>
      <c r="I27" s="146">
        <v>3654.04</v>
      </c>
      <c r="J27" s="147">
        <v>45856.0</v>
      </c>
      <c r="K27" s="148">
        <f t="shared" si="26"/>
        <v>5481.06</v>
      </c>
      <c r="L27" s="149">
        <f t="shared" si="27"/>
        <v>4750.252</v>
      </c>
      <c r="M27" s="150">
        <f t="shared" si="28"/>
        <v>4750.252</v>
      </c>
      <c r="N27" s="151">
        <f t="shared" si="29"/>
        <v>4384.848</v>
      </c>
      <c r="O27" s="150">
        <f t="shared" si="30"/>
        <v>4202.146</v>
      </c>
      <c r="P27" s="151">
        <f t="shared" si="31"/>
        <v>4019.444</v>
      </c>
      <c r="Q27" s="156"/>
      <c r="R27" s="138"/>
      <c r="S27" s="139"/>
    </row>
    <row r="28" ht="14.25" customHeight="1">
      <c r="A28" s="140" t="s">
        <v>53</v>
      </c>
      <c r="B28" s="58"/>
      <c r="C28" s="174" t="s">
        <v>108</v>
      </c>
      <c r="D28" s="58" t="s">
        <v>109</v>
      </c>
      <c r="E28" s="58"/>
      <c r="F28" s="143">
        <v>3488.74</v>
      </c>
      <c r="G28" s="144">
        <v>44487.0</v>
      </c>
      <c r="H28" s="175">
        <v>2705.25</v>
      </c>
      <c r="I28" s="146">
        <v>2705.25</v>
      </c>
      <c r="J28" s="147">
        <v>45856.0</v>
      </c>
      <c r="K28" s="148">
        <f t="shared" si="26"/>
        <v>4057.875</v>
      </c>
      <c r="L28" s="149">
        <f t="shared" si="27"/>
        <v>3516.825</v>
      </c>
      <c r="M28" s="150">
        <f t="shared" si="28"/>
        <v>3516.825</v>
      </c>
      <c r="N28" s="151">
        <f t="shared" si="29"/>
        <v>3246.3</v>
      </c>
      <c r="O28" s="150">
        <f t="shared" si="30"/>
        <v>3111.0375</v>
      </c>
      <c r="P28" s="151">
        <f t="shared" si="31"/>
        <v>2975.775</v>
      </c>
      <c r="Q28" s="156"/>
      <c r="R28" s="138"/>
      <c r="S28" s="139"/>
    </row>
    <row r="29" ht="14.25" customHeight="1">
      <c r="A29" s="140" t="s">
        <v>53</v>
      </c>
      <c r="B29" s="58"/>
      <c r="C29" s="157" t="s">
        <v>110</v>
      </c>
      <c r="D29" s="174" t="s">
        <v>111</v>
      </c>
      <c r="E29" s="58"/>
      <c r="F29" s="143">
        <v>2189.0</v>
      </c>
      <c r="G29" s="144"/>
      <c r="H29" s="145">
        <v>2309.55</v>
      </c>
      <c r="I29" s="146">
        <v>2309.55</v>
      </c>
      <c r="J29" s="147">
        <v>45856.0</v>
      </c>
      <c r="K29" s="148">
        <f t="shared" si="26"/>
        <v>3464.325</v>
      </c>
      <c r="L29" s="149">
        <f t="shared" si="27"/>
        <v>3002.415</v>
      </c>
      <c r="M29" s="150">
        <f t="shared" si="28"/>
        <v>3002.415</v>
      </c>
      <c r="N29" s="151">
        <f t="shared" si="29"/>
        <v>2771.46</v>
      </c>
      <c r="O29" s="150">
        <f t="shared" si="30"/>
        <v>2655.9825</v>
      </c>
      <c r="P29" s="151">
        <f t="shared" si="31"/>
        <v>2540.505</v>
      </c>
      <c r="Q29" s="156"/>
      <c r="R29" s="138"/>
      <c r="S29" s="139"/>
    </row>
    <row r="30" ht="14.25" customHeight="1">
      <c r="A30" s="140" t="s">
        <v>53</v>
      </c>
      <c r="B30" s="58"/>
      <c r="C30" s="157" t="s">
        <v>112</v>
      </c>
      <c r="D30" s="176" t="s">
        <v>113</v>
      </c>
      <c r="E30" s="174"/>
      <c r="F30" s="143">
        <v>1835.4</v>
      </c>
      <c r="G30" s="144"/>
      <c r="H30" s="145">
        <v>2281.13</v>
      </c>
      <c r="I30" s="146">
        <v>2281.13</v>
      </c>
      <c r="J30" s="147">
        <v>45856.0</v>
      </c>
      <c r="K30" s="148">
        <f t="shared" si="26"/>
        <v>3421.695</v>
      </c>
      <c r="L30" s="149">
        <f t="shared" si="27"/>
        <v>2965.469</v>
      </c>
      <c r="M30" s="150">
        <f t="shared" si="28"/>
        <v>2965.469</v>
      </c>
      <c r="N30" s="151">
        <f t="shared" si="29"/>
        <v>2737.356</v>
      </c>
      <c r="O30" s="150">
        <f t="shared" si="30"/>
        <v>2623.2995</v>
      </c>
      <c r="P30" s="151">
        <f t="shared" si="31"/>
        <v>2509.243</v>
      </c>
      <c r="Q30" s="156"/>
      <c r="R30" s="138"/>
      <c r="S30" s="139"/>
    </row>
    <row r="31" ht="14.25" customHeight="1">
      <c r="A31" s="140" t="s">
        <v>53</v>
      </c>
      <c r="B31" s="58"/>
      <c r="C31" s="157" t="s">
        <v>114</v>
      </c>
      <c r="D31" s="174" t="s">
        <v>115</v>
      </c>
      <c r="E31" s="58"/>
      <c r="F31" s="143"/>
      <c r="G31" s="144"/>
      <c r="H31" s="145">
        <v>3585.4</v>
      </c>
      <c r="I31" s="146">
        <v>3585.4</v>
      </c>
      <c r="J31" s="147">
        <v>45856.0</v>
      </c>
      <c r="K31" s="148">
        <f t="shared" si="26"/>
        <v>5378.1</v>
      </c>
      <c r="L31" s="149">
        <f t="shared" si="27"/>
        <v>4661.02</v>
      </c>
      <c r="M31" s="150">
        <f t="shared" si="28"/>
        <v>4661.02</v>
      </c>
      <c r="N31" s="151">
        <f t="shared" si="29"/>
        <v>4302.48</v>
      </c>
      <c r="O31" s="150">
        <f t="shared" si="30"/>
        <v>4123.21</v>
      </c>
      <c r="P31" s="151">
        <f t="shared" si="31"/>
        <v>3943.94</v>
      </c>
      <c r="Q31" s="156"/>
      <c r="R31" s="138"/>
      <c r="S31" s="139"/>
    </row>
    <row r="32" ht="14.25" customHeight="1">
      <c r="A32" s="140" t="s">
        <v>53</v>
      </c>
      <c r="B32" s="58"/>
      <c r="C32" s="157" t="s">
        <v>116</v>
      </c>
      <c r="D32" s="174" t="s">
        <v>117</v>
      </c>
      <c r="E32" s="58"/>
      <c r="F32" s="143">
        <v>11875.0</v>
      </c>
      <c r="G32" s="144"/>
      <c r="H32" s="175">
        <v>13715.53</v>
      </c>
      <c r="I32" s="146">
        <v>13715.53</v>
      </c>
      <c r="J32" s="147">
        <v>45856.0</v>
      </c>
      <c r="K32" s="148">
        <f t="shared" si="26"/>
        <v>20573.295</v>
      </c>
      <c r="L32" s="149">
        <f t="shared" si="27"/>
        <v>17830.189</v>
      </c>
      <c r="M32" s="150">
        <f t="shared" si="28"/>
        <v>17830.189</v>
      </c>
      <c r="N32" s="151">
        <f t="shared" si="29"/>
        <v>16458.636</v>
      </c>
      <c r="O32" s="150">
        <f t="shared" si="30"/>
        <v>15772.8595</v>
      </c>
      <c r="P32" s="151">
        <f t="shared" si="31"/>
        <v>15087.083</v>
      </c>
      <c r="Q32" s="156"/>
      <c r="R32" s="138"/>
      <c r="S32" s="139"/>
    </row>
    <row r="33" ht="14.25" customHeight="1">
      <c r="A33" s="140" t="s">
        <v>53</v>
      </c>
      <c r="B33" s="58"/>
      <c r="C33" s="157" t="s">
        <v>118</v>
      </c>
      <c r="D33" s="174" t="s">
        <v>119</v>
      </c>
      <c r="E33" s="58"/>
      <c r="F33" s="143">
        <v>10625.0</v>
      </c>
      <c r="G33" s="144"/>
      <c r="H33" s="175">
        <v>12271.88</v>
      </c>
      <c r="I33" s="146">
        <v>12271.88</v>
      </c>
      <c r="J33" s="147">
        <v>45856.0</v>
      </c>
      <c r="K33" s="148">
        <f t="shared" si="26"/>
        <v>18407.82</v>
      </c>
      <c r="L33" s="149">
        <f t="shared" si="27"/>
        <v>15953.444</v>
      </c>
      <c r="M33" s="150">
        <f t="shared" si="28"/>
        <v>15953.444</v>
      </c>
      <c r="N33" s="151">
        <f t="shared" si="29"/>
        <v>14726.256</v>
      </c>
      <c r="O33" s="150">
        <f t="shared" si="30"/>
        <v>14112.662</v>
      </c>
      <c r="P33" s="151">
        <f t="shared" si="31"/>
        <v>13499.068</v>
      </c>
      <c r="Q33" s="156"/>
      <c r="R33" s="138"/>
      <c r="S33" s="139"/>
    </row>
    <row r="34" ht="14.25" customHeight="1">
      <c r="A34" s="140" t="s">
        <v>53</v>
      </c>
      <c r="B34" s="58"/>
      <c r="C34" s="157" t="s">
        <v>120</v>
      </c>
      <c r="D34" s="58" t="s">
        <v>121</v>
      </c>
      <c r="E34" s="58"/>
      <c r="F34" s="143">
        <v>23455.93</v>
      </c>
      <c r="G34" s="144"/>
      <c r="H34" s="145">
        <v>28738.54</v>
      </c>
      <c r="I34" s="146">
        <v>28643.39</v>
      </c>
      <c r="J34" s="147">
        <v>46048.0</v>
      </c>
      <c r="K34" s="148">
        <f t="shared" si="26"/>
        <v>43107.81</v>
      </c>
      <c r="L34" s="149">
        <f t="shared" si="27"/>
        <v>37360.102</v>
      </c>
      <c r="M34" s="150">
        <f t="shared" si="28"/>
        <v>37360.102</v>
      </c>
      <c r="N34" s="151">
        <f t="shared" si="29"/>
        <v>34486.248</v>
      </c>
      <c r="O34" s="150">
        <f t="shared" si="30"/>
        <v>33049.321</v>
      </c>
      <c r="P34" s="151">
        <f t="shared" si="31"/>
        <v>31612.394</v>
      </c>
      <c r="Q34" s="156"/>
      <c r="R34" s="138"/>
      <c r="S34" s="139"/>
    </row>
    <row r="35" ht="14.25" customHeight="1">
      <c r="A35" s="140" t="s">
        <v>53</v>
      </c>
      <c r="B35" s="58"/>
      <c r="C35" s="157" t="s">
        <v>122</v>
      </c>
      <c r="D35" s="165" t="s">
        <v>123</v>
      </c>
      <c r="E35" s="58"/>
      <c r="F35" s="143">
        <v>23455.93</v>
      </c>
      <c r="G35" s="144"/>
      <c r="H35" s="145">
        <v>15611.83</v>
      </c>
      <c r="I35" s="146">
        <v>15611.83</v>
      </c>
      <c r="J35" s="147">
        <v>45856.0</v>
      </c>
      <c r="K35" s="148">
        <f t="shared" si="26"/>
        <v>23417.745</v>
      </c>
      <c r="L35" s="149">
        <f t="shared" si="27"/>
        <v>20295.379</v>
      </c>
      <c r="M35" s="150">
        <f t="shared" si="28"/>
        <v>20295.379</v>
      </c>
      <c r="N35" s="151">
        <f t="shared" si="29"/>
        <v>18734.196</v>
      </c>
      <c r="O35" s="150">
        <f t="shared" si="30"/>
        <v>17953.6045</v>
      </c>
      <c r="P35" s="151">
        <f t="shared" si="31"/>
        <v>17173.013</v>
      </c>
      <c r="Q35" s="156"/>
      <c r="R35" s="138"/>
      <c r="S35" s="139"/>
    </row>
    <row r="36" ht="14.25" customHeight="1">
      <c r="A36" s="140"/>
      <c r="B36" s="58"/>
      <c r="C36" s="157" t="s">
        <v>124</v>
      </c>
      <c r="D36" s="177" t="s">
        <v>125</v>
      </c>
      <c r="E36" s="58"/>
      <c r="F36" s="143"/>
      <c r="G36" s="144"/>
      <c r="H36" s="145">
        <v>7006.89</v>
      </c>
      <c r="I36" s="146">
        <v>7006.89</v>
      </c>
      <c r="J36" s="147">
        <v>45856.0</v>
      </c>
      <c r="K36" s="148">
        <f t="shared" si="26"/>
        <v>10510.335</v>
      </c>
      <c r="L36" s="149">
        <f t="shared" si="27"/>
        <v>9108.957</v>
      </c>
      <c r="M36" s="150">
        <f t="shared" si="28"/>
        <v>9108.957</v>
      </c>
      <c r="N36" s="151">
        <f t="shared" si="29"/>
        <v>8408.268</v>
      </c>
      <c r="O36" s="150">
        <f t="shared" si="30"/>
        <v>8057.9235</v>
      </c>
      <c r="P36" s="151">
        <f t="shared" si="31"/>
        <v>7707.579</v>
      </c>
      <c r="Q36" s="156"/>
      <c r="R36" s="138"/>
      <c r="S36" s="139"/>
    </row>
    <row r="37" ht="14.25" customHeight="1">
      <c r="A37" s="140" t="s">
        <v>53</v>
      </c>
      <c r="B37" s="58"/>
      <c r="C37" s="157" t="s">
        <v>126</v>
      </c>
      <c r="D37" s="177" t="s">
        <v>127</v>
      </c>
      <c r="E37" s="58"/>
      <c r="F37" s="143">
        <v>62802.32</v>
      </c>
      <c r="G37" s="144">
        <v>44370.0</v>
      </c>
      <c r="H37" s="178">
        <v>60487.25</v>
      </c>
      <c r="I37" s="179">
        <v>58535.8</v>
      </c>
      <c r="J37" s="147">
        <v>45856.0</v>
      </c>
      <c r="K37" s="148">
        <f t="shared" si="26"/>
        <v>90730.875</v>
      </c>
      <c r="L37" s="149">
        <f t="shared" si="27"/>
        <v>78633.425</v>
      </c>
      <c r="M37" s="150">
        <f t="shared" si="28"/>
        <v>78633.425</v>
      </c>
      <c r="N37" s="151">
        <f t="shared" si="29"/>
        <v>72584.7</v>
      </c>
      <c r="O37" s="150">
        <f t="shared" si="30"/>
        <v>69560.3375</v>
      </c>
      <c r="P37" s="151">
        <f t="shared" si="31"/>
        <v>66535.975</v>
      </c>
      <c r="Q37" s="178"/>
      <c r="R37" s="138"/>
      <c r="S37" s="139"/>
    </row>
    <row r="38" ht="64.5" customHeight="1">
      <c r="A38" s="140" t="s">
        <v>53</v>
      </c>
      <c r="B38" s="58"/>
      <c r="C38" s="157" t="s">
        <v>128</v>
      </c>
      <c r="D38" s="58" t="s">
        <v>129</v>
      </c>
      <c r="E38" s="180" t="s">
        <v>130</v>
      </c>
      <c r="F38" s="143">
        <v>87602.99</v>
      </c>
      <c r="G38" s="144">
        <v>44370.0</v>
      </c>
      <c r="H38" s="181">
        <v>111760.02</v>
      </c>
      <c r="I38" s="146">
        <v>111760.02</v>
      </c>
      <c r="J38" s="147">
        <v>45856.0</v>
      </c>
      <c r="K38" s="148">
        <f t="shared" si="26"/>
        <v>167640.03</v>
      </c>
      <c r="L38" s="149">
        <f t="shared" si="27"/>
        <v>145288.026</v>
      </c>
      <c r="M38" s="150">
        <f t="shared" si="28"/>
        <v>145288.026</v>
      </c>
      <c r="N38" s="151">
        <f t="shared" si="29"/>
        <v>134112.024</v>
      </c>
      <c r="O38" s="150">
        <f t="shared" si="30"/>
        <v>128524.023</v>
      </c>
      <c r="P38" s="151">
        <f t="shared" si="31"/>
        <v>122936.022</v>
      </c>
      <c r="Q38" s="156"/>
      <c r="R38" s="138"/>
      <c r="S38" s="139"/>
    </row>
    <row r="39" ht="14.25" customHeight="1">
      <c r="A39" s="140" t="s">
        <v>53</v>
      </c>
      <c r="B39" s="58"/>
      <c r="C39" s="157" t="s">
        <v>128</v>
      </c>
      <c r="D39" s="58" t="s">
        <v>131</v>
      </c>
      <c r="E39" s="182"/>
      <c r="F39" s="143">
        <v>122400.0</v>
      </c>
      <c r="G39" s="144"/>
      <c r="H39" s="183">
        <f t="shared" ref="H39:H40" si="32">F39+(F39*0.05)</f>
        <v>128520</v>
      </c>
      <c r="I39" s="146">
        <f t="shared" ref="I39:I41" si="33">F39+(F39*0.05)</f>
        <v>128520</v>
      </c>
      <c r="J39" s="147">
        <v>45856.0</v>
      </c>
      <c r="K39" s="148">
        <f t="shared" si="26"/>
        <v>192780</v>
      </c>
      <c r="L39" s="149">
        <f t="shared" si="27"/>
        <v>167076</v>
      </c>
      <c r="M39" s="150">
        <f t="shared" si="28"/>
        <v>167076</v>
      </c>
      <c r="N39" s="151">
        <f t="shared" si="29"/>
        <v>154224</v>
      </c>
      <c r="O39" s="150">
        <f t="shared" si="30"/>
        <v>147798</v>
      </c>
      <c r="P39" s="151">
        <f t="shared" si="31"/>
        <v>141372</v>
      </c>
      <c r="Q39" s="156"/>
      <c r="R39" s="138"/>
      <c r="S39" s="139"/>
    </row>
    <row r="40" ht="66.0" customHeight="1">
      <c r="A40" s="140" t="s">
        <v>53</v>
      </c>
      <c r="B40" s="58"/>
      <c r="C40" s="157" t="s">
        <v>128</v>
      </c>
      <c r="D40" s="58" t="s">
        <v>132</v>
      </c>
      <c r="E40" s="182"/>
      <c r="F40" s="143">
        <v>155800.0</v>
      </c>
      <c r="G40" s="184"/>
      <c r="H40" s="183">
        <f t="shared" si="32"/>
        <v>163590</v>
      </c>
      <c r="I40" s="146">
        <f t="shared" si="33"/>
        <v>163590</v>
      </c>
      <c r="J40" s="147">
        <v>45856.0</v>
      </c>
      <c r="K40" s="148">
        <f t="shared" si="26"/>
        <v>245385</v>
      </c>
      <c r="L40" s="149">
        <f t="shared" si="27"/>
        <v>212667</v>
      </c>
      <c r="M40" s="150">
        <f t="shared" si="28"/>
        <v>212667</v>
      </c>
      <c r="N40" s="151">
        <f t="shared" si="29"/>
        <v>196308</v>
      </c>
      <c r="O40" s="150">
        <f t="shared" si="30"/>
        <v>188128.5</v>
      </c>
      <c r="P40" s="151">
        <f t="shared" si="31"/>
        <v>179949</v>
      </c>
      <c r="Q40" s="156"/>
      <c r="R40" s="138"/>
      <c r="S40" s="139"/>
    </row>
    <row r="41" ht="74.25" customHeight="1">
      <c r="A41" s="140" t="s">
        <v>53</v>
      </c>
      <c r="B41" s="58"/>
      <c r="C41" s="157" t="s">
        <v>133</v>
      </c>
      <c r="D41" s="58" t="s">
        <v>134</v>
      </c>
      <c r="E41" s="116"/>
      <c r="F41" s="143">
        <v>189200.0</v>
      </c>
      <c r="G41" s="144"/>
      <c r="H41" s="185">
        <v>198660.0</v>
      </c>
      <c r="I41" s="146">
        <f t="shared" si="33"/>
        <v>198660</v>
      </c>
      <c r="J41" s="147">
        <v>45856.0</v>
      </c>
      <c r="K41" s="148">
        <f t="shared" si="26"/>
        <v>297990</v>
      </c>
      <c r="L41" s="149">
        <f t="shared" si="27"/>
        <v>258258</v>
      </c>
      <c r="M41" s="150">
        <f t="shared" si="28"/>
        <v>258258</v>
      </c>
      <c r="N41" s="151">
        <f t="shared" si="29"/>
        <v>238392</v>
      </c>
      <c r="O41" s="150">
        <f t="shared" si="30"/>
        <v>228459</v>
      </c>
      <c r="P41" s="151">
        <f t="shared" si="31"/>
        <v>218526</v>
      </c>
      <c r="Q41" s="156"/>
      <c r="R41" s="138"/>
      <c r="S41" s="139"/>
    </row>
    <row r="42" ht="24.0" customHeight="1">
      <c r="A42" s="140" t="s">
        <v>53</v>
      </c>
      <c r="B42" s="58"/>
      <c r="C42" s="157" t="s">
        <v>135</v>
      </c>
      <c r="D42" s="58" t="s">
        <v>136</v>
      </c>
      <c r="E42" s="164">
        <v>5663.45</v>
      </c>
      <c r="F42" s="143"/>
      <c r="G42" s="144"/>
      <c r="H42" s="145">
        <v>21630.98</v>
      </c>
      <c r="I42" s="146">
        <v>21630.98</v>
      </c>
      <c r="J42" s="147">
        <v>45856.0</v>
      </c>
      <c r="K42" s="148">
        <f t="shared" si="26"/>
        <v>32446.47</v>
      </c>
      <c r="L42" s="149">
        <f t="shared" si="27"/>
        <v>28120.274</v>
      </c>
      <c r="M42" s="150">
        <f t="shared" si="28"/>
        <v>28120.274</v>
      </c>
      <c r="N42" s="151">
        <f t="shared" si="29"/>
        <v>25957.176</v>
      </c>
      <c r="O42" s="150">
        <f t="shared" si="30"/>
        <v>24875.627</v>
      </c>
      <c r="P42" s="151">
        <f t="shared" si="31"/>
        <v>23794.078</v>
      </c>
      <c r="Q42" s="156"/>
      <c r="R42" s="138"/>
      <c r="S42" s="139"/>
    </row>
    <row r="43" ht="23.25" customHeight="1">
      <c r="A43" s="140" t="s">
        <v>53</v>
      </c>
      <c r="B43" s="58"/>
      <c r="C43" s="157" t="s">
        <v>137</v>
      </c>
      <c r="D43" s="58" t="s">
        <v>138</v>
      </c>
      <c r="E43" s="164">
        <v>6847.76</v>
      </c>
      <c r="F43" s="143"/>
      <c r="G43" s="144"/>
      <c r="H43" s="145">
        <v>31883.6</v>
      </c>
      <c r="I43" s="146">
        <v>31883.6</v>
      </c>
      <c r="J43" s="147">
        <v>45856.0</v>
      </c>
      <c r="K43" s="148">
        <f t="shared" si="26"/>
        <v>47825.4</v>
      </c>
      <c r="L43" s="149">
        <f t="shared" si="27"/>
        <v>41448.68</v>
      </c>
      <c r="M43" s="150">
        <f t="shared" si="28"/>
        <v>41448.68</v>
      </c>
      <c r="N43" s="151">
        <f t="shared" si="29"/>
        <v>38260.32</v>
      </c>
      <c r="O43" s="150">
        <f t="shared" si="30"/>
        <v>36666.14</v>
      </c>
      <c r="P43" s="151">
        <f t="shared" si="31"/>
        <v>35071.96</v>
      </c>
      <c r="Q43" s="156"/>
      <c r="R43" s="138"/>
      <c r="S43" s="139"/>
    </row>
    <row r="44" ht="23.25" customHeight="1">
      <c r="A44" s="140" t="s">
        <v>53</v>
      </c>
      <c r="B44" s="58"/>
      <c r="C44" s="157" t="s">
        <v>139</v>
      </c>
      <c r="D44" s="58" t="s">
        <v>140</v>
      </c>
      <c r="E44" s="164"/>
      <c r="F44" s="143"/>
      <c r="G44" s="144"/>
      <c r="H44" s="145">
        <v>4830.85</v>
      </c>
      <c r="I44" s="146">
        <v>4830.85</v>
      </c>
      <c r="J44" s="147">
        <v>45856.0</v>
      </c>
      <c r="K44" s="148">
        <f t="shared" si="26"/>
        <v>7246.275</v>
      </c>
      <c r="L44" s="149">
        <f t="shared" si="27"/>
        <v>6280.105</v>
      </c>
      <c r="M44" s="150">
        <f t="shared" si="28"/>
        <v>6280.105</v>
      </c>
      <c r="N44" s="151">
        <f t="shared" si="29"/>
        <v>5797.02</v>
      </c>
      <c r="O44" s="150">
        <f t="shared" si="30"/>
        <v>5555.4775</v>
      </c>
      <c r="P44" s="151">
        <f t="shared" si="31"/>
        <v>5313.935</v>
      </c>
      <c r="Q44" s="156"/>
      <c r="R44" s="138"/>
      <c r="S44" s="139"/>
    </row>
    <row r="45" ht="23.25" customHeight="1">
      <c r="A45" s="140" t="s">
        <v>53</v>
      </c>
      <c r="B45" s="58"/>
      <c r="C45" s="157" t="s">
        <v>141</v>
      </c>
      <c r="D45" s="58" t="s">
        <v>142</v>
      </c>
      <c r="E45" s="164"/>
      <c r="F45" s="143"/>
      <c r="G45" s="144"/>
      <c r="H45" s="145">
        <v>3515.3</v>
      </c>
      <c r="I45" s="146">
        <v>3515.3</v>
      </c>
      <c r="J45" s="147">
        <v>45856.0</v>
      </c>
      <c r="K45" s="148">
        <f t="shared" si="26"/>
        <v>5272.95</v>
      </c>
      <c r="L45" s="149">
        <f t="shared" si="27"/>
        <v>4569.89</v>
      </c>
      <c r="M45" s="150">
        <f t="shared" si="28"/>
        <v>4569.89</v>
      </c>
      <c r="N45" s="151">
        <f t="shared" si="29"/>
        <v>4218.36</v>
      </c>
      <c r="O45" s="150">
        <f t="shared" si="30"/>
        <v>4042.595</v>
      </c>
      <c r="P45" s="151">
        <f t="shared" si="31"/>
        <v>3866.83</v>
      </c>
      <c r="Q45" s="156"/>
      <c r="R45" s="138"/>
      <c r="S45" s="139"/>
    </row>
    <row r="46" ht="23.25" customHeight="1">
      <c r="A46" s="140" t="s">
        <v>53</v>
      </c>
      <c r="B46" s="58"/>
      <c r="C46" s="157" t="s">
        <v>143</v>
      </c>
      <c r="D46" s="58" t="s">
        <v>144</v>
      </c>
      <c r="E46" s="164"/>
      <c r="F46" s="143"/>
      <c r="G46" s="144"/>
      <c r="H46" s="145">
        <v>9208.8</v>
      </c>
      <c r="I46" s="146">
        <v>9208.8</v>
      </c>
      <c r="J46" s="147">
        <v>45856.0</v>
      </c>
      <c r="K46" s="148">
        <f t="shared" si="26"/>
        <v>13813.2</v>
      </c>
      <c r="L46" s="149">
        <f t="shared" si="27"/>
        <v>11971.44</v>
      </c>
      <c r="M46" s="150">
        <f t="shared" si="28"/>
        <v>11971.44</v>
      </c>
      <c r="N46" s="151">
        <f t="shared" si="29"/>
        <v>11050.56</v>
      </c>
      <c r="O46" s="150">
        <f t="shared" si="30"/>
        <v>10590.12</v>
      </c>
      <c r="P46" s="151">
        <f t="shared" si="31"/>
        <v>10129.68</v>
      </c>
      <c r="Q46" s="156"/>
      <c r="R46" s="138"/>
      <c r="S46" s="139"/>
    </row>
    <row r="47" ht="23.25" customHeight="1">
      <c r="A47" s="140" t="s">
        <v>53</v>
      </c>
      <c r="B47" s="58"/>
      <c r="C47" s="157" t="s">
        <v>145</v>
      </c>
      <c r="D47" s="58" t="s">
        <v>146</v>
      </c>
      <c r="E47" s="164"/>
      <c r="F47" s="143"/>
      <c r="G47" s="144"/>
      <c r="H47" s="145">
        <v>17339.29</v>
      </c>
      <c r="I47" s="146">
        <v>17339.29</v>
      </c>
      <c r="J47" s="147">
        <v>45856.0</v>
      </c>
      <c r="K47" s="148">
        <f t="shared" si="26"/>
        <v>26008.935</v>
      </c>
      <c r="L47" s="149">
        <f t="shared" si="27"/>
        <v>22541.077</v>
      </c>
      <c r="M47" s="150">
        <f t="shared" si="28"/>
        <v>22541.077</v>
      </c>
      <c r="N47" s="151">
        <f t="shared" si="29"/>
        <v>20807.148</v>
      </c>
      <c r="O47" s="150">
        <f t="shared" si="30"/>
        <v>19940.1835</v>
      </c>
      <c r="P47" s="151">
        <f t="shared" si="31"/>
        <v>19073.219</v>
      </c>
      <c r="Q47" s="156"/>
      <c r="R47" s="138"/>
      <c r="S47" s="139"/>
    </row>
    <row r="48" ht="23.25" customHeight="1">
      <c r="A48" s="140" t="s">
        <v>53</v>
      </c>
      <c r="B48" s="58"/>
      <c r="C48" s="157" t="s">
        <v>147</v>
      </c>
      <c r="D48" s="58" t="s">
        <v>148</v>
      </c>
      <c r="E48" s="164"/>
      <c r="F48" s="143"/>
      <c r="G48" s="144"/>
      <c r="H48" s="145">
        <v>16368.81</v>
      </c>
      <c r="I48" s="146">
        <v>16368.81</v>
      </c>
      <c r="J48" s="147">
        <v>45856.0</v>
      </c>
      <c r="K48" s="148">
        <f t="shared" si="26"/>
        <v>24553.215</v>
      </c>
      <c r="L48" s="149">
        <f t="shared" si="27"/>
        <v>21279.453</v>
      </c>
      <c r="M48" s="150">
        <f t="shared" si="28"/>
        <v>21279.453</v>
      </c>
      <c r="N48" s="151">
        <f t="shared" si="29"/>
        <v>19642.572</v>
      </c>
      <c r="O48" s="150">
        <f t="shared" si="30"/>
        <v>18824.1315</v>
      </c>
      <c r="P48" s="151">
        <f t="shared" si="31"/>
        <v>18005.691</v>
      </c>
      <c r="Q48" s="156"/>
      <c r="R48" s="138"/>
      <c r="S48" s="139"/>
    </row>
    <row r="49" ht="23.25" customHeight="1">
      <c r="A49" s="140" t="s">
        <v>53</v>
      </c>
      <c r="B49" s="58"/>
      <c r="C49" s="157" t="s">
        <v>149</v>
      </c>
      <c r="D49" s="58" t="s">
        <v>150</v>
      </c>
      <c r="E49" s="164"/>
      <c r="F49" s="143"/>
      <c r="G49" s="144"/>
      <c r="H49" s="145">
        <v>18964.2</v>
      </c>
      <c r="I49" s="146">
        <v>18754.65</v>
      </c>
      <c r="J49" s="147">
        <v>46048.0</v>
      </c>
      <c r="K49" s="148">
        <f t="shared" si="26"/>
        <v>28446.3</v>
      </c>
      <c r="L49" s="149">
        <f t="shared" si="27"/>
        <v>24653.46</v>
      </c>
      <c r="M49" s="150">
        <f t="shared" si="28"/>
        <v>24653.46</v>
      </c>
      <c r="N49" s="151">
        <f t="shared" si="29"/>
        <v>22757.04</v>
      </c>
      <c r="O49" s="150">
        <f t="shared" si="30"/>
        <v>21808.83</v>
      </c>
      <c r="P49" s="151">
        <f t="shared" si="31"/>
        <v>20860.62</v>
      </c>
      <c r="Q49" s="156"/>
      <c r="R49" s="138"/>
      <c r="S49" s="139"/>
    </row>
    <row r="50" ht="23.25" customHeight="1">
      <c r="A50" s="140" t="s">
        <v>53</v>
      </c>
      <c r="B50" s="58"/>
      <c r="C50" s="157" t="s">
        <v>151</v>
      </c>
      <c r="D50" s="58" t="s">
        <v>152</v>
      </c>
      <c r="E50" s="164">
        <v>48602.4</v>
      </c>
      <c r="F50" s="143"/>
      <c r="G50" s="144"/>
      <c r="H50" s="145">
        <v>26052.07</v>
      </c>
      <c r="I50" s="146">
        <v>26052.07</v>
      </c>
      <c r="J50" s="147">
        <v>45856.0</v>
      </c>
      <c r="K50" s="148">
        <f t="shared" si="26"/>
        <v>39078.105</v>
      </c>
      <c r="L50" s="149">
        <f t="shared" si="27"/>
        <v>33867.691</v>
      </c>
      <c r="M50" s="150">
        <f t="shared" si="28"/>
        <v>33867.691</v>
      </c>
      <c r="N50" s="151">
        <f t="shared" si="29"/>
        <v>31262.484</v>
      </c>
      <c r="O50" s="150">
        <f t="shared" si="30"/>
        <v>29959.8805</v>
      </c>
      <c r="P50" s="151">
        <f t="shared" si="31"/>
        <v>28657.277</v>
      </c>
      <c r="Q50" s="156"/>
      <c r="R50" s="138"/>
      <c r="S50" s="139"/>
    </row>
    <row r="51" ht="23.25" customHeight="1">
      <c r="A51" s="140" t="s">
        <v>53</v>
      </c>
      <c r="B51" s="58"/>
      <c r="C51" s="157" t="s">
        <v>153</v>
      </c>
      <c r="D51" s="58" t="s">
        <v>154</v>
      </c>
      <c r="E51" s="164">
        <v>44836.89</v>
      </c>
      <c r="F51" s="143"/>
      <c r="G51" s="144"/>
      <c r="H51" s="145">
        <v>24930.63</v>
      </c>
      <c r="I51" s="146">
        <v>24930.63</v>
      </c>
      <c r="J51" s="147">
        <v>45856.0</v>
      </c>
      <c r="K51" s="148">
        <f t="shared" si="26"/>
        <v>37395.945</v>
      </c>
      <c r="L51" s="149">
        <f t="shared" si="27"/>
        <v>32409.819</v>
      </c>
      <c r="M51" s="150">
        <f t="shared" si="28"/>
        <v>32409.819</v>
      </c>
      <c r="N51" s="151">
        <f t="shared" si="29"/>
        <v>29916.756</v>
      </c>
      <c r="O51" s="150">
        <f t="shared" si="30"/>
        <v>28670.2245</v>
      </c>
      <c r="P51" s="151">
        <f t="shared" si="31"/>
        <v>27423.693</v>
      </c>
      <c r="Q51" s="156"/>
      <c r="R51" s="138"/>
      <c r="S51" s="139"/>
    </row>
    <row r="52" ht="195.0" customHeight="1">
      <c r="A52" s="140" t="s">
        <v>53</v>
      </c>
      <c r="B52" s="58"/>
      <c r="C52" s="157" t="s">
        <v>155</v>
      </c>
      <c r="D52" s="58" t="s">
        <v>156</v>
      </c>
      <c r="E52" s="180" t="s">
        <v>157</v>
      </c>
      <c r="F52" s="143"/>
      <c r="G52" s="144"/>
      <c r="H52" s="175">
        <v>837357.43</v>
      </c>
      <c r="I52" s="146">
        <v>837357.43</v>
      </c>
      <c r="J52" s="147">
        <v>45856.0</v>
      </c>
      <c r="K52" s="148">
        <f t="shared" si="26"/>
        <v>1256036.145</v>
      </c>
      <c r="L52" s="149">
        <f t="shared" si="27"/>
        <v>1088564.659</v>
      </c>
      <c r="M52" s="150">
        <f t="shared" si="28"/>
        <v>1088564.659</v>
      </c>
      <c r="N52" s="151">
        <f t="shared" si="29"/>
        <v>1004828.916</v>
      </c>
      <c r="O52" s="150">
        <f t="shared" si="30"/>
        <v>962961.0445</v>
      </c>
      <c r="P52" s="151">
        <f t="shared" si="31"/>
        <v>921093.173</v>
      </c>
      <c r="Q52" s="156"/>
      <c r="R52" s="138"/>
      <c r="S52" s="139"/>
    </row>
    <row r="53" ht="120.75" customHeight="1">
      <c r="A53" s="140" t="s">
        <v>53</v>
      </c>
      <c r="B53" s="58"/>
      <c r="C53" s="157" t="s">
        <v>155</v>
      </c>
      <c r="D53" s="58" t="s">
        <v>158</v>
      </c>
      <c r="E53" s="182"/>
      <c r="F53" s="143"/>
      <c r="G53" s="144"/>
      <c r="H53" s="175">
        <v>445123.5</v>
      </c>
      <c r="I53" s="146">
        <v>445123.5</v>
      </c>
      <c r="J53" s="147">
        <v>45856.0</v>
      </c>
      <c r="K53" s="148">
        <f t="shared" si="26"/>
        <v>667685.25</v>
      </c>
      <c r="L53" s="149">
        <f t="shared" si="27"/>
        <v>578660.55</v>
      </c>
      <c r="M53" s="150">
        <f t="shared" si="28"/>
        <v>578660.55</v>
      </c>
      <c r="N53" s="151">
        <f t="shared" si="29"/>
        <v>534148.2</v>
      </c>
      <c r="O53" s="150">
        <f t="shared" si="30"/>
        <v>511892.025</v>
      </c>
      <c r="P53" s="151">
        <f t="shared" si="31"/>
        <v>489635.85</v>
      </c>
      <c r="Q53" s="156"/>
      <c r="R53" s="138"/>
      <c r="S53" s="139"/>
    </row>
    <row r="54" ht="152.25" customHeight="1">
      <c r="A54" s="140" t="s">
        <v>53</v>
      </c>
      <c r="B54" s="58"/>
      <c r="C54" s="157" t="s">
        <v>155</v>
      </c>
      <c r="D54" s="58" t="s">
        <v>159</v>
      </c>
      <c r="E54" s="182"/>
      <c r="F54" s="143">
        <v>276950.86</v>
      </c>
      <c r="G54" s="144">
        <v>44370.0</v>
      </c>
      <c r="H54" s="175">
        <f t="shared" ref="H54:H59" si="34">F54+(F54*0.05)</f>
        <v>290798.403</v>
      </c>
      <c r="I54" s="146">
        <f t="shared" ref="I54:I59" si="35">F54+(F54*0.05)</f>
        <v>290798.403</v>
      </c>
      <c r="J54" s="147">
        <v>45856.0</v>
      </c>
      <c r="K54" s="148">
        <f t="shared" si="26"/>
        <v>436197.6045</v>
      </c>
      <c r="L54" s="149">
        <f t="shared" si="27"/>
        <v>378037.9239</v>
      </c>
      <c r="M54" s="150">
        <f t="shared" si="28"/>
        <v>378037.9239</v>
      </c>
      <c r="N54" s="151">
        <f t="shared" si="29"/>
        <v>348958.0836</v>
      </c>
      <c r="O54" s="150">
        <f t="shared" si="30"/>
        <v>334418.1635</v>
      </c>
      <c r="P54" s="151">
        <f t="shared" si="31"/>
        <v>319878.2433</v>
      </c>
      <c r="Q54" s="156"/>
      <c r="R54" s="138"/>
      <c r="S54" s="139"/>
    </row>
    <row r="55" ht="14.25" customHeight="1">
      <c r="A55" s="140" t="s">
        <v>53</v>
      </c>
      <c r="B55" s="58"/>
      <c r="C55" s="157" t="s">
        <v>155</v>
      </c>
      <c r="D55" s="58" t="s">
        <v>160</v>
      </c>
      <c r="E55" s="182"/>
      <c r="F55" s="143">
        <v>514317.85</v>
      </c>
      <c r="G55" s="144"/>
      <c r="H55" s="175">
        <f t="shared" si="34"/>
        <v>540033.7425</v>
      </c>
      <c r="I55" s="146">
        <f t="shared" si="35"/>
        <v>540033.7425</v>
      </c>
      <c r="J55" s="147">
        <v>45856.0</v>
      </c>
      <c r="K55" s="148">
        <f t="shared" si="26"/>
        <v>810050.6138</v>
      </c>
      <c r="L55" s="149">
        <f t="shared" si="27"/>
        <v>702043.8653</v>
      </c>
      <c r="M55" s="150">
        <f t="shared" si="28"/>
        <v>702043.8653</v>
      </c>
      <c r="N55" s="151">
        <f t="shared" si="29"/>
        <v>648040.491</v>
      </c>
      <c r="O55" s="150">
        <f t="shared" si="30"/>
        <v>621038.8039</v>
      </c>
      <c r="P55" s="151">
        <f t="shared" si="31"/>
        <v>594037.1168</v>
      </c>
      <c r="Q55" s="156"/>
      <c r="R55" s="138"/>
      <c r="S55" s="139"/>
    </row>
    <row r="56" ht="14.25" customHeight="1">
      <c r="A56" s="140" t="s">
        <v>53</v>
      </c>
      <c r="B56" s="58"/>
      <c r="C56" s="157" t="s">
        <v>155</v>
      </c>
      <c r="D56" s="58" t="s">
        <v>161</v>
      </c>
      <c r="E56" s="116"/>
      <c r="F56" s="143">
        <v>378526.33</v>
      </c>
      <c r="G56" s="144">
        <v>44511.0</v>
      </c>
      <c r="H56" s="175">
        <f t="shared" si="34"/>
        <v>397452.6465</v>
      </c>
      <c r="I56" s="146">
        <f t="shared" si="35"/>
        <v>397452.6465</v>
      </c>
      <c r="J56" s="147">
        <v>45856.0</v>
      </c>
      <c r="K56" s="148">
        <f t="shared" si="26"/>
        <v>596178.9698</v>
      </c>
      <c r="L56" s="149">
        <f t="shared" si="27"/>
        <v>516688.4405</v>
      </c>
      <c r="M56" s="150">
        <f t="shared" si="28"/>
        <v>516688.4405</v>
      </c>
      <c r="N56" s="151">
        <f t="shared" si="29"/>
        <v>476943.1758</v>
      </c>
      <c r="O56" s="150">
        <f t="shared" si="30"/>
        <v>457070.5435</v>
      </c>
      <c r="P56" s="151">
        <f t="shared" si="31"/>
        <v>437197.9112</v>
      </c>
      <c r="Q56" s="156"/>
      <c r="R56" s="138"/>
      <c r="S56" s="139"/>
    </row>
    <row r="57" ht="14.25" customHeight="1">
      <c r="A57" s="140" t="s">
        <v>53</v>
      </c>
      <c r="B57" s="58"/>
      <c r="C57" s="157" t="s">
        <v>162</v>
      </c>
      <c r="D57" s="58" t="s">
        <v>163</v>
      </c>
      <c r="E57" s="58"/>
      <c r="F57" s="143">
        <v>6548.0</v>
      </c>
      <c r="G57" s="144"/>
      <c r="H57" s="175">
        <f t="shared" si="34"/>
        <v>6875.4</v>
      </c>
      <c r="I57" s="146">
        <f t="shared" si="35"/>
        <v>6875.4</v>
      </c>
      <c r="J57" s="147">
        <v>45856.0</v>
      </c>
      <c r="K57" s="148">
        <f t="shared" si="26"/>
        <v>10313.1</v>
      </c>
      <c r="L57" s="149">
        <f t="shared" si="27"/>
        <v>8938.02</v>
      </c>
      <c r="M57" s="150">
        <f t="shared" si="28"/>
        <v>8938.02</v>
      </c>
      <c r="N57" s="151">
        <f t="shared" si="29"/>
        <v>8250.48</v>
      </c>
      <c r="O57" s="150">
        <f t="shared" si="30"/>
        <v>7906.71</v>
      </c>
      <c r="P57" s="151">
        <f t="shared" si="31"/>
        <v>7562.94</v>
      </c>
      <c r="Q57" s="156"/>
      <c r="R57" s="138"/>
      <c r="S57" s="139"/>
    </row>
    <row r="58" ht="14.25" customHeight="1">
      <c r="A58" s="140" t="s">
        <v>53</v>
      </c>
      <c r="B58" s="58"/>
      <c r="C58" s="157" t="s">
        <v>116</v>
      </c>
      <c r="D58" s="174" t="s">
        <v>164</v>
      </c>
      <c r="E58" s="58"/>
      <c r="F58" s="143">
        <v>11215.0</v>
      </c>
      <c r="G58" s="144"/>
      <c r="H58" s="175">
        <f t="shared" si="34"/>
        <v>11775.75</v>
      </c>
      <c r="I58" s="146">
        <f t="shared" si="35"/>
        <v>11775.75</v>
      </c>
      <c r="J58" s="147">
        <v>45856.0</v>
      </c>
      <c r="K58" s="148">
        <f t="shared" si="26"/>
        <v>17663.625</v>
      </c>
      <c r="L58" s="149">
        <f t="shared" si="27"/>
        <v>15308.475</v>
      </c>
      <c r="M58" s="150">
        <f t="shared" si="28"/>
        <v>15308.475</v>
      </c>
      <c r="N58" s="151">
        <f t="shared" si="29"/>
        <v>14130.9</v>
      </c>
      <c r="O58" s="150">
        <f t="shared" si="30"/>
        <v>13542.1125</v>
      </c>
      <c r="P58" s="151">
        <f t="shared" si="31"/>
        <v>12953.325</v>
      </c>
      <c r="Q58" s="156"/>
      <c r="R58" s="138"/>
      <c r="S58" s="139"/>
    </row>
    <row r="59" ht="14.25" customHeight="1">
      <c r="A59" s="140" t="s">
        <v>53</v>
      </c>
      <c r="B59" s="58"/>
      <c r="C59" s="157" t="s">
        <v>118</v>
      </c>
      <c r="D59" s="174" t="s">
        <v>165</v>
      </c>
      <c r="E59" s="58"/>
      <c r="F59" s="143">
        <v>10034.0</v>
      </c>
      <c r="G59" s="144"/>
      <c r="H59" s="175">
        <f t="shared" si="34"/>
        <v>10535.7</v>
      </c>
      <c r="I59" s="146">
        <f t="shared" si="35"/>
        <v>10535.7</v>
      </c>
      <c r="J59" s="147">
        <v>45856.0</v>
      </c>
      <c r="K59" s="148">
        <f t="shared" si="26"/>
        <v>15803.55</v>
      </c>
      <c r="L59" s="149">
        <f t="shared" si="27"/>
        <v>13696.41</v>
      </c>
      <c r="M59" s="150">
        <f t="shared" si="28"/>
        <v>13696.41</v>
      </c>
      <c r="N59" s="151">
        <f t="shared" si="29"/>
        <v>12642.84</v>
      </c>
      <c r="O59" s="150">
        <f t="shared" si="30"/>
        <v>12116.055</v>
      </c>
      <c r="P59" s="151">
        <f t="shared" si="31"/>
        <v>11589.27</v>
      </c>
      <c r="Q59" s="156"/>
      <c r="R59" s="138"/>
      <c r="S59" s="139"/>
    </row>
    <row r="60" ht="14.25" customHeight="1">
      <c r="A60" s="140" t="s">
        <v>53</v>
      </c>
      <c r="B60" s="58"/>
      <c r="C60" s="157" t="s">
        <v>166</v>
      </c>
      <c r="D60" s="174" t="s">
        <v>167</v>
      </c>
      <c r="E60" s="58"/>
      <c r="F60" s="143">
        <v>2469.0</v>
      </c>
      <c r="G60" s="144"/>
      <c r="H60" s="145">
        <v>3667.35</v>
      </c>
      <c r="I60" s="146">
        <v>3667.35</v>
      </c>
      <c r="J60" s="147">
        <v>45856.0</v>
      </c>
      <c r="K60" s="148">
        <f t="shared" si="26"/>
        <v>5501.025</v>
      </c>
      <c r="L60" s="149">
        <f t="shared" si="27"/>
        <v>4767.555</v>
      </c>
      <c r="M60" s="150">
        <f t="shared" si="28"/>
        <v>4767.555</v>
      </c>
      <c r="N60" s="151">
        <f t="shared" si="29"/>
        <v>4400.82</v>
      </c>
      <c r="O60" s="150">
        <f t="shared" si="30"/>
        <v>4217.4525</v>
      </c>
      <c r="P60" s="151">
        <f t="shared" si="31"/>
        <v>4034.085</v>
      </c>
      <c r="Q60" s="156"/>
      <c r="R60" s="138"/>
      <c r="S60" s="139"/>
    </row>
    <row r="61" ht="14.25" customHeight="1">
      <c r="A61" s="140" t="s">
        <v>53</v>
      </c>
      <c r="B61" s="58"/>
      <c r="C61" s="157" t="s">
        <v>168</v>
      </c>
      <c r="D61" s="174" t="s">
        <v>169</v>
      </c>
      <c r="E61" s="58"/>
      <c r="F61" s="143">
        <v>29500.0</v>
      </c>
      <c r="G61" s="144"/>
      <c r="H61" s="145">
        <v>34051.01</v>
      </c>
      <c r="I61" s="146">
        <v>34051.01</v>
      </c>
      <c r="J61" s="147">
        <v>45856.0</v>
      </c>
      <c r="K61" s="148">
        <f t="shared" si="26"/>
        <v>51076.515</v>
      </c>
      <c r="L61" s="149">
        <f t="shared" si="27"/>
        <v>44266.313</v>
      </c>
      <c r="M61" s="150">
        <f t="shared" si="28"/>
        <v>44266.313</v>
      </c>
      <c r="N61" s="151">
        <f t="shared" si="29"/>
        <v>40861.212</v>
      </c>
      <c r="O61" s="150">
        <f t="shared" si="30"/>
        <v>39158.6615</v>
      </c>
      <c r="P61" s="151">
        <f t="shared" si="31"/>
        <v>37456.111</v>
      </c>
      <c r="Q61" s="156"/>
      <c r="R61" s="138"/>
      <c r="S61" s="139"/>
    </row>
    <row r="62" ht="14.25" customHeight="1">
      <c r="A62" s="140" t="s">
        <v>53</v>
      </c>
      <c r="B62" s="58"/>
      <c r="C62" s="157" t="s">
        <v>170</v>
      </c>
      <c r="D62" s="174" t="s">
        <v>171</v>
      </c>
      <c r="E62" s="58"/>
      <c r="F62" s="143"/>
      <c r="G62" s="144"/>
      <c r="H62" s="145">
        <v>19955.28</v>
      </c>
      <c r="I62" s="146">
        <v>19955.28</v>
      </c>
      <c r="J62" s="147">
        <v>45856.0</v>
      </c>
      <c r="K62" s="148">
        <f t="shared" si="26"/>
        <v>29932.92</v>
      </c>
      <c r="L62" s="149">
        <f t="shared" si="27"/>
        <v>25941.864</v>
      </c>
      <c r="M62" s="150">
        <f t="shared" si="28"/>
        <v>25941.864</v>
      </c>
      <c r="N62" s="151">
        <f t="shared" si="29"/>
        <v>23946.336</v>
      </c>
      <c r="O62" s="150">
        <f t="shared" si="30"/>
        <v>22948.572</v>
      </c>
      <c r="P62" s="151">
        <f t="shared" si="31"/>
        <v>21950.808</v>
      </c>
      <c r="Q62" s="156"/>
      <c r="R62" s="138"/>
      <c r="S62" s="139"/>
    </row>
    <row r="63" ht="14.25" customHeight="1">
      <c r="A63" s="140" t="s">
        <v>53</v>
      </c>
      <c r="B63" s="58"/>
      <c r="C63" s="157" t="s">
        <v>172</v>
      </c>
      <c r="D63" s="174" t="s">
        <v>173</v>
      </c>
      <c r="E63" s="58"/>
      <c r="F63" s="143"/>
      <c r="G63" s="144"/>
      <c r="H63" s="145">
        <v>59947.8</v>
      </c>
      <c r="I63" s="146">
        <v>59947.8</v>
      </c>
      <c r="J63" s="147">
        <v>45856.0</v>
      </c>
      <c r="K63" s="148">
        <f t="shared" si="26"/>
        <v>89921.7</v>
      </c>
      <c r="L63" s="149">
        <f t="shared" si="27"/>
        <v>77932.14</v>
      </c>
      <c r="M63" s="150">
        <f t="shared" si="28"/>
        <v>77932.14</v>
      </c>
      <c r="N63" s="151">
        <f t="shared" si="29"/>
        <v>71937.36</v>
      </c>
      <c r="O63" s="150">
        <f t="shared" si="30"/>
        <v>68939.97</v>
      </c>
      <c r="P63" s="151">
        <f t="shared" si="31"/>
        <v>65942.58</v>
      </c>
      <c r="Q63" s="156"/>
      <c r="R63" s="138"/>
      <c r="S63" s="139"/>
    </row>
    <row r="64" ht="14.25" customHeight="1">
      <c r="A64" s="140" t="s">
        <v>53</v>
      </c>
      <c r="B64" s="58"/>
      <c r="C64" s="157" t="s">
        <v>174</v>
      </c>
      <c r="D64" s="174" t="s">
        <v>175</v>
      </c>
      <c r="E64" s="58"/>
      <c r="F64" s="143"/>
      <c r="G64" s="144"/>
      <c r="H64" s="145">
        <v>12477.17</v>
      </c>
      <c r="I64" s="146">
        <v>12477.17</v>
      </c>
      <c r="J64" s="147">
        <v>45856.0</v>
      </c>
      <c r="K64" s="148">
        <f t="shared" si="26"/>
        <v>18715.755</v>
      </c>
      <c r="L64" s="149">
        <f t="shared" si="27"/>
        <v>16220.321</v>
      </c>
      <c r="M64" s="150">
        <f t="shared" si="28"/>
        <v>16220.321</v>
      </c>
      <c r="N64" s="151">
        <f t="shared" si="29"/>
        <v>14972.604</v>
      </c>
      <c r="O64" s="150">
        <f t="shared" si="30"/>
        <v>14348.7455</v>
      </c>
      <c r="P64" s="151">
        <f t="shared" si="31"/>
        <v>13724.887</v>
      </c>
      <c r="Q64" s="156"/>
      <c r="R64" s="138"/>
      <c r="S64" s="139"/>
    </row>
    <row r="65" ht="14.25" customHeight="1">
      <c r="A65" s="140" t="s">
        <v>53</v>
      </c>
      <c r="B65" s="58"/>
      <c r="C65" s="157" t="s">
        <v>176</v>
      </c>
      <c r="D65" s="174" t="s">
        <v>177</v>
      </c>
      <c r="E65" s="58"/>
      <c r="F65" s="143"/>
      <c r="G65" s="144"/>
      <c r="H65" s="145">
        <v>15857.69</v>
      </c>
      <c r="I65" s="146">
        <v>15857.69</v>
      </c>
      <c r="J65" s="147">
        <v>45856.0</v>
      </c>
      <c r="K65" s="148">
        <f t="shared" si="26"/>
        <v>23786.535</v>
      </c>
      <c r="L65" s="149">
        <f t="shared" si="27"/>
        <v>20614.997</v>
      </c>
      <c r="M65" s="150">
        <f t="shared" si="28"/>
        <v>20614.997</v>
      </c>
      <c r="N65" s="151">
        <f t="shared" si="29"/>
        <v>19029.228</v>
      </c>
      <c r="O65" s="150">
        <f t="shared" si="30"/>
        <v>18236.3435</v>
      </c>
      <c r="P65" s="151">
        <f t="shared" si="31"/>
        <v>17443.459</v>
      </c>
      <c r="Q65" s="156"/>
      <c r="R65" s="138"/>
      <c r="S65" s="139"/>
    </row>
    <row r="66" ht="14.25" customHeight="1">
      <c r="A66" s="140" t="s">
        <v>53</v>
      </c>
      <c r="B66" s="58"/>
      <c r="C66" s="157" t="s">
        <v>178</v>
      </c>
      <c r="D66" s="174" t="s">
        <v>179</v>
      </c>
      <c r="E66" s="58"/>
      <c r="F66" s="143"/>
      <c r="G66" s="144"/>
      <c r="H66" s="145">
        <v>13296.69</v>
      </c>
      <c r="I66" s="146">
        <v>13296.69</v>
      </c>
      <c r="J66" s="147">
        <v>45856.0</v>
      </c>
      <c r="K66" s="148">
        <f t="shared" si="26"/>
        <v>19945.035</v>
      </c>
      <c r="L66" s="149">
        <f t="shared" si="27"/>
        <v>17285.697</v>
      </c>
      <c r="M66" s="150">
        <f t="shared" si="28"/>
        <v>17285.697</v>
      </c>
      <c r="N66" s="151">
        <f t="shared" si="29"/>
        <v>15956.028</v>
      </c>
      <c r="O66" s="150">
        <f t="shared" si="30"/>
        <v>15291.1935</v>
      </c>
      <c r="P66" s="151">
        <f t="shared" si="31"/>
        <v>14626.359</v>
      </c>
      <c r="Q66" s="156"/>
      <c r="R66" s="138"/>
      <c r="S66" s="139"/>
    </row>
    <row r="67" ht="14.25" customHeight="1">
      <c r="A67" s="140" t="s">
        <v>53</v>
      </c>
      <c r="B67" s="58"/>
      <c r="C67" s="157" t="s">
        <v>180</v>
      </c>
      <c r="D67" s="174" t="s">
        <v>181</v>
      </c>
      <c r="E67" s="58"/>
      <c r="F67" s="143"/>
      <c r="G67" s="144"/>
      <c r="H67" s="145">
        <v>83873.95</v>
      </c>
      <c r="I67" s="146">
        <v>83873.95</v>
      </c>
      <c r="J67" s="147">
        <v>45856.0</v>
      </c>
      <c r="K67" s="148">
        <f t="shared" si="26"/>
        <v>125810.925</v>
      </c>
      <c r="L67" s="149">
        <f t="shared" si="27"/>
        <v>109036.135</v>
      </c>
      <c r="M67" s="150">
        <f t="shared" si="28"/>
        <v>109036.135</v>
      </c>
      <c r="N67" s="151">
        <f t="shared" si="29"/>
        <v>100648.74</v>
      </c>
      <c r="O67" s="150">
        <f t="shared" si="30"/>
        <v>96455.0425</v>
      </c>
      <c r="P67" s="151">
        <f t="shared" si="31"/>
        <v>92261.345</v>
      </c>
      <c r="Q67" s="156"/>
      <c r="R67" s="138"/>
      <c r="S67" s="139"/>
    </row>
    <row r="68" ht="14.25" customHeight="1">
      <c r="A68" s="140" t="s">
        <v>53</v>
      </c>
      <c r="B68" s="58"/>
      <c r="C68" s="157" t="s">
        <v>182</v>
      </c>
      <c r="D68" s="174" t="s">
        <v>183</v>
      </c>
      <c r="E68" s="58"/>
      <c r="F68" s="143"/>
      <c r="G68" s="144"/>
      <c r="H68" s="145">
        <v>42676.44</v>
      </c>
      <c r="I68" s="146">
        <v>42676.44</v>
      </c>
      <c r="J68" s="147">
        <v>45856.0</v>
      </c>
      <c r="K68" s="148">
        <f t="shared" si="26"/>
        <v>64014.66</v>
      </c>
      <c r="L68" s="149">
        <f t="shared" si="27"/>
        <v>55479.372</v>
      </c>
      <c r="M68" s="150">
        <f t="shared" si="28"/>
        <v>55479.372</v>
      </c>
      <c r="N68" s="151">
        <f t="shared" si="29"/>
        <v>51211.728</v>
      </c>
      <c r="O68" s="150">
        <f t="shared" si="30"/>
        <v>49077.906</v>
      </c>
      <c r="P68" s="151">
        <f t="shared" si="31"/>
        <v>46944.084</v>
      </c>
      <c r="Q68" s="156"/>
      <c r="R68" s="138"/>
      <c r="S68" s="139"/>
    </row>
    <row r="69" ht="14.25" customHeight="1">
      <c r="A69" s="140" t="s">
        <v>53</v>
      </c>
      <c r="B69" s="58"/>
      <c r="C69" s="157" t="s">
        <v>184</v>
      </c>
      <c r="D69" s="174" t="s">
        <v>185</v>
      </c>
      <c r="E69" s="58"/>
      <c r="F69" s="143"/>
      <c r="G69" s="144"/>
      <c r="H69" s="145">
        <v>38988.61</v>
      </c>
      <c r="I69" s="146">
        <v>38988.61</v>
      </c>
      <c r="J69" s="147">
        <v>45856.0</v>
      </c>
      <c r="K69" s="148">
        <f t="shared" si="26"/>
        <v>58482.915</v>
      </c>
      <c r="L69" s="149">
        <f t="shared" si="27"/>
        <v>50685.193</v>
      </c>
      <c r="M69" s="150">
        <f t="shared" si="28"/>
        <v>50685.193</v>
      </c>
      <c r="N69" s="151">
        <f t="shared" si="29"/>
        <v>46786.332</v>
      </c>
      <c r="O69" s="150">
        <f t="shared" si="30"/>
        <v>44836.9015</v>
      </c>
      <c r="P69" s="151">
        <f t="shared" si="31"/>
        <v>42887.471</v>
      </c>
      <c r="Q69" s="156"/>
      <c r="R69" s="138"/>
      <c r="S69" s="139"/>
    </row>
    <row r="70" ht="14.25" customHeight="1">
      <c r="A70" s="140" t="s">
        <v>53</v>
      </c>
      <c r="B70" s="58"/>
      <c r="C70" s="157" t="s">
        <v>186</v>
      </c>
      <c r="D70" s="58" t="s">
        <v>187</v>
      </c>
      <c r="E70" s="58"/>
      <c r="F70" s="143"/>
      <c r="G70" s="144"/>
      <c r="H70" s="145">
        <v>18582.59</v>
      </c>
      <c r="I70" s="146">
        <v>18582.59</v>
      </c>
      <c r="J70" s="147">
        <v>45856.0</v>
      </c>
      <c r="K70" s="148">
        <f t="shared" si="26"/>
        <v>27873.885</v>
      </c>
      <c r="L70" s="149">
        <f t="shared" si="27"/>
        <v>24157.367</v>
      </c>
      <c r="M70" s="150">
        <f t="shared" si="28"/>
        <v>24157.367</v>
      </c>
      <c r="N70" s="151">
        <f t="shared" si="29"/>
        <v>22299.108</v>
      </c>
      <c r="O70" s="150">
        <f t="shared" si="30"/>
        <v>21369.9785</v>
      </c>
      <c r="P70" s="151">
        <f t="shared" si="31"/>
        <v>20440.849</v>
      </c>
      <c r="Q70" s="156"/>
      <c r="R70" s="138"/>
      <c r="S70" s="139"/>
    </row>
    <row r="71" ht="14.25" customHeight="1">
      <c r="A71" s="140" t="s">
        <v>53</v>
      </c>
      <c r="B71" s="58"/>
      <c r="C71" s="157" t="s">
        <v>188</v>
      </c>
      <c r="D71" s="58" t="s">
        <v>189</v>
      </c>
      <c r="E71" s="58"/>
      <c r="F71" s="143">
        <v>37852.5</v>
      </c>
      <c r="G71" s="144">
        <v>44370.0</v>
      </c>
      <c r="H71" s="145">
        <v>35403.9</v>
      </c>
      <c r="I71" s="146">
        <v>35403.9</v>
      </c>
      <c r="J71" s="147">
        <v>45856.0</v>
      </c>
      <c r="K71" s="148">
        <f t="shared" si="26"/>
        <v>53105.85</v>
      </c>
      <c r="L71" s="149">
        <f t="shared" si="27"/>
        <v>46025.07</v>
      </c>
      <c r="M71" s="150">
        <f t="shared" si="28"/>
        <v>46025.07</v>
      </c>
      <c r="N71" s="151">
        <f t="shared" si="29"/>
        <v>42484.68</v>
      </c>
      <c r="O71" s="150">
        <f t="shared" si="30"/>
        <v>40714.485</v>
      </c>
      <c r="P71" s="151">
        <f t="shared" si="31"/>
        <v>38944.29</v>
      </c>
      <c r="Q71" s="156"/>
      <c r="R71" s="138"/>
      <c r="S71" s="139"/>
    </row>
    <row r="72" ht="14.25" customHeight="1">
      <c r="A72" s="140"/>
      <c r="B72" s="58"/>
      <c r="C72" s="157" t="s">
        <v>190</v>
      </c>
      <c r="D72" s="58" t="s">
        <v>191</v>
      </c>
      <c r="E72" s="58"/>
      <c r="F72" s="143"/>
      <c r="G72" s="144"/>
      <c r="H72" s="145">
        <v>11968.9</v>
      </c>
      <c r="I72" s="146">
        <v>11968.9</v>
      </c>
      <c r="J72" s="147">
        <v>45856.0</v>
      </c>
      <c r="K72" s="148">
        <f t="shared" si="26"/>
        <v>17953.35</v>
      </c>
      <c r="L72" s="149">
        <f t="shared" si="27"/>
        <v>15559.57</v>
      </c>
      <c r="M72" s="150">
        <f t="shared" si="28"/>
        <v>15559.57</v>
      </c>
      <c r="N72" s="151">
        <f t="shared" si="29"/>
        <v>14362.68</v>
      </c>
      <c r="O72" s="150">
        <f t="shared" si="30"/>
        <v>13764.235</v>
      </c>
      <c r="P72" s="151">
        <f t="shared" si="31"/>
        <v>13165.79</v>
      </c>
      <c r="Q72" s="156"/>
      <c r="R72" s="138"/>
      <c r="S72" s="139"/>
    </row>
    <row r="73" ht="14.25" customHeight="1">
      <c r="A73" s="140" t="s">
        <v>53</v>
      </c>
      <c r="B73" s="58"/>
      <c r="C73" s="157" t="s">
        <v>192</v>
      </c>
      <c r="D73" s="58" t="s">
        <v>193</v>
      </c>
      <c r="E73" s="58"/>
      <c r="F73" s="143">
        <v>5497.0</v>
      </c>
      <c r="G73" s="144"/>
      <c r="H73" s="145">
        <v>3544.42</v>
      </c>
      <c r="I73" s="146">
        <v>3544.42</v>
      </c>
      <c r="J73" s="147">
        <v>45856.0</v>
      </c>
      <c r="K73" s="148">
        <f t="shared" si="26"/>
        <v>5316.63</v>
      </c>
      <c r="L73" s="149">
        <f t="shared" si="27"/>
        <v>4607.746</v>
      </c>
      <c r="M73" s="150">
        <f t="shared" si="28"/>
        <v>4607.746</v>
      </c>
      <c r="N73" s="151">
        <f t="shared" si="29"/>
        <v>4253.304</v>
      </c>
      <c r="O73" s="150">
        <f t="shared" si="30"/>
        <v>4076.083</v>
      </c>
      <c r="P73" s="151">
        <f t="shared" si="31"/>
        <v>3898.862</v>
      </c>
      <c r="Q73" s="156"/>
      <c r="R73" s="138"/>
      <c r="S73" s="139"/>
    </row>
    <row r="74" ht="14.25" customHeight="1">
      <c r="A74" s="140" t="s">
        <v>53</v>
      </c>
      <c r="B74" s="58"/>
      <c r="C74" s="157" t="s">
        <v>194</v>
      </c>
      <c r="D74" s="58" t="s">
        <v>195</v>
      </c>
      <c r="E74" s="58"/>
      <c r="F74" s="143"/>
      <c r="G74" s="144"/>
      <c r="H74" s="145">
        <v>4937.6</v>
      </c>
      <c r="I74" s="146">
        <v>4937.6</v>
      </c>
      <c r="J74" s="147">
        <v>45856.0</v>
      </c>
      <c r="K74" s="148">
        <f t="shared" si="26"/>
        <v>7406.4</v>
      </c>
      <c r="L74" s="149">
        <f t="shared" si="27"/>
        <v>6418.88</v>
      </c>
      <c r="M74" s="150">
        <f t="shared" si="28"/>
        <v>6418.88</v>
      </c>
      <c r="N74" s="151">
        <f t="shared" si="29"/>
        <v>5925.12</v>
      </c>
      <c r="O74" s="150">
        <f t="shared" si="30"/>
        <v>5678.24</v>
      </c>
      <c r="P74" s="151">
        <f t="shared" si="31"/>
        <v>5431.36</v>
      </c>
      <c r="Q74" s="156"/>
      <c r="R74" s="138"/>
      <c r="S74" s="139"/>
    </row>
    <row r="75" ht="14.25" customHeight="1">
      <c r="A75" s="140" t="s">
        <v>53</v>
      </c>
      <c r="B75" s="58"/>
      <c r="C75" s="157" t="s">
        <v>196</v>
      </c>
      <c r="D75" s="58" t="s">
        <v>197</v>
      </c>
      <c r="E75" s="58"/>
      <c r="F75" s="143"/>
      <c r="G75" s="144"/>
      <c r="H75" s="145">
        <v>4896.63</v>
      </c>
      <c r="I75" s="146">
        <v>4896.63</v>
      </c>
      <c r="J75" s="147">
        <v>45856.0</v>
      </c>
      <c r="K75" s="148">
        <f t="shared" si="26"/>
        <v>7344.945</v>
      </c>
      <c r="L75" s="149">
        <f t="shared" si="27"/>
        <v>6365.619</v>
      </c>
      <c r="M75" s="150">
        <f t="shared" si="28"/>
        <v>6365.619</v>
      </c>
      <c r="N75" s="151">
        <f t="shared" si="29"/>
        <v>5875.956</v>
      </c>
      <c r="O75" s="150">
        <f t="shared" si="30"/>
        <v>5631.1245</v>
      </c>
      <c r="P75" s="151">
        <f t="shared" si="31"/>
        <v>5386.293</v>
      </c>
      <c r="Q75" s="156"/>
      <c r="R75" s="138"/>
      <c r="S75" s="139"/>
    </row>
    <row r="76" ht="14.25" customHeight="1">
      <c r="A76" s="140" t="s">
        <v>53</v>
      </c>
      <c r="B76" s="58"/>
      <c r="C76" s="157" t="s">
        <v>198</v>
      </c>
      <c r="D76" s="58" t="s">
        <v>199</v>
      </c>
      <c r="E76" s="58"/>
      <c r="F76" s="143"/>
      <c r="G76" s="144"/>
      <c r="H76" s="145">
        <v>36079.32</v>
      </c>
      <c r="I76" s="146">
        <v>36079.32</v>
      </c>
      <c r="J76" s="147">
        <v>45856.0</v>
      </c>
      <c r="K76" s="148">
        <f t="shared" si="26"/>
        <v>54118.98</v>
      </c>
      <c r="L76" s="149">
        <f t="shared" si="27"/>
        <v>46903.116</v>
      </c>
      <c r="M76" s="150">
        <f t="shared" si="28"/>
        <v>46903.116</v>
      </c>
      <c r="N76" s="151">
        <f t="shared" si="29"/>
        <v>43295.184</v>
      </c>
      <c r="O76" s="150">
        <f t="shared" si="30"/>
        <v>41491.218</v>
      </c>
      <c r="P76" s="151">
        <f t="shared" si="31"/>
        <v>39687.252</v>
      </c>
      <c r="Q76" s="156"/>
      <c r="R76" s="138"/>
      <c r="S76" s="139"/>
    </row>
    <row r="77" ht="14.25" customHeight="1">
      <c r="A77" s="140" t="s">
        <v>53</v>
      </c>
      <c r="B77" s="58"/>
      <c r="C77" s="157" t="s">
        <v>200</v>
      </c>
      <c r="D77" s="58" t="s">
        <v>201</v>
      </c>
      <c r="E77" s="58"/>
      <c r="F77" s="143"/>
      <c r="G77" s="144"/>
      <c r="H77" s="145">
        <v>37377.51</v>
      </c>
      <c r="I77" s="146">
        <v>37377.51</v>
      </c>
      <c r="J77" s="147">
        <v>45856.0</v>
      </c>
      <c r="K77" s="148">
        <f t="shared" si="26"/>
        <v>56066.265</v>
      </c>
      <c r="L77" s="149">
        <f t="shared" si="27"/>
        <v>48590.763</v>
      </c>
      <c r="M77" s="150">
        <f t="shared" si="28"/>
        <v>48590.763</v>
      </c>
      <c r="N77" s="151">
        <f t="shared" si="29"/>
        <v>44853.012</v>
      </c>
      <c r="O77" s="150">
        <f t="shared" si="30"/>
        <v>42984.1365</v>
      </c>
      <c r="P77" s="151">
        <f t="shared" si="31"/>
        <v>41115.261</v>
      </c>
      <c r="Q77" s="156"/>
      <c r="R77" s="138"/>
      <c r="S77" s="139"/>
    </row>
    <row r="78" ht="14.25" customHeight="1">
      <c r="A78" s="140" t="s">
        <v>53</v>
      </c>
      <c r="B78" s="58"/>
      <c r="C78" s="157" t="s">
        <v>202</v>
      </c>
      <c r="D78" s="58" t="s">
        <v>203</v>
      </c>
      <c r="E78" s="58"/>
      <c r="F78" s="143"/>
      <c r="G78" s="144"/>
      <c r="H78" s="145">
        <v>4548.33</v>
      </c>
      <c r="I78" s="146">
        <v>4548.33</v>
      </c>
      <c r="J78" s="147">
        <v>45856.0</v>
      </c>
      <c r="K78" s="148">
        <f t="shared" si="26"/>
        <v>6822.495</v>
      </c>
      <c r="L78" s="149">
        <f t="shared" si="27"/>
        <v>5912.829</v>
      </c>
      <c r="M78" s="150">
        <f t="shared" si="28"/>
        <v>5912.829</v>
      </c>
      <c r="N78" s="151">
        <f t="shared" si="29"/>
        <v>5457.996</v>
      </c>
      <c r="O78" s="150">
        <f t="shared" si="30"/>
        <v>5230.5795</v>
      </c>
      <c r="P78" s="151">
        <f t="shared" si="31"/>
        <v>5003.163</v>
      </c>
      <c r="Q78" s="156"/>
      <c r="R78" s="138"/>
      <c r="S78" s="139"/>
    </row>
    <row r="79" ht="14.25" customHeight="1">
      <c r="A79" s="140" t="s">
        <v>53</v>
      </c>
      <c r="B79" s="58"/>
      <c r="C79" s="157" t="s">
        <v>204</v>
      </c>
      <c r="D79" s="58" t="s">
        <v>195</v>
      </c>
      <c r="E79" s="58"/>
      <c r="F79" s="143"/>
      <c r="G79" s="144"/>
      <c r="H79" s="145">
        <v>4077.11</v>
      </c>
      <c r="I79" s="146">
        <v>4077.11</v>
      </c>
      <c r="J79" s="147">
        <v>45856.0</v>
      </c>
      <c r="K79" s="148">
        <f t="shared" si="26"/>
        <v>6115.665</v>
      </c>
      <c r="L79" s="149">
        <f t="shared" si="27"/>
        <v>5300.243</v>
      </c>
      <c r="M79" s="150">
        <f t="shared" si="28"/>
        <v>5300.243</v>
      </c>
      <c r="N79" s="151">
        <f t="shared" si="29"/>
        <v>4892.532</v>
      </c>
      <c r="O79" s="150">
        <f t="shared" si="30"/>
        <v>4688.6765</v>
      </c>
      <c r="P79" s="151">
        <f t="shared" si="31"/>
        <v>4484.821</v>
      </c>
      <c r="Q79" s="156"/>
      <c r="R79" s="138"/>
      <c r="S79" s="139"/>
    </row>
    <row r="80" ht="14.25" customHeight="1">
      <c r="A80" s="140" t="s">
        <v>53</v>
      </c>
      <c r="B80" s="58"/>
      <c r="C80" s="157" t="s">
        <v>205</v>
      </c>
      <c r="D80" s="58" t="s">
        <v>197</v>
      </c>
      <c r="E80" s="58"/>
      <c r="F80" s="143"/>
      <c r="G80" s="144"/>
      <c r="H80" s="145">
        <v>4159.06</v>
      </c>
      <c r="I80" s="146">
        <v>4159.06</v>
      </c>
      <c r="J80" s="147">
        <v>45856.0</v>
      </c>
      <c r="K80" s="148">
        <f t="shared" si="26"/>
        <v>6238.59</v>
      </c>
      <c r="L80" s="149">
        <f t="shared" si="27"/>
        <v>5406.778</v>
      </c>
      <c r="M80" s="150">
        <f t="shared" si="28"/>
        <v>5406.778</v>
      </c>
      <c r="N80" s="151">
        <f t="shared" si="29"/>
        <v>4990.872</v>
      </c>
      <c r="O80" s="150">
        <f t="shared" si="30"/>
        <v>4782.919</v>
      </c>
      <c r="P80" s="151">
        <f t="shared" si="31"/>
        <v>4574.966</v>
      </c>
      <c r="Q80" s="156"/>
      <c r="R80" s="138"/>
      <c r="S80" s="139"/>
    </row>
    <row r="81" ht="14.25" customHeight="1">
      <c r="A81" s="140" t="s">
        <v>53</v>
      </c>
      <c r="B81" s="58"/>
      <c r="C81" s="157" t="s">
        <v>206</v>
      </c>
      <c r="D81" s="58" t="s">
        <v>207</v>
      </c>
      <c r="E81" s="58"/>
      <c r="F81" s="143"/>
      <c r="G81" s="144"/>
      <c r="H81" s="145">
        <v>9219.59</v>
      </c>
      <c r="I81" s="146">
        <v>9219.59</v>
      </c>
      <c r="J81" s="147">
        <v>45856.0</v>
      </c>
      <c r="K81" s="148">
        <f t="shared" si="26"/>
        <v>13829.385</v>
      </c>
      <c r="L81" s="149">
        <f t="shared" si="27"/>
        <v>11985.467</v>
      </c>
      <c r="M81" s="150">
        <f t="shared" si="28"/>
        <v>11985.467</v>
      </c>
      <c r="N81" s="151">
        <f t="shared" si="29"/>
        <v>11063.508</v>
      </c>
      <c r="O81" s="150">
        <f t="shared" si="30"/>
        <v>10602.5285</v>
      </c>
      <c r="P81" s="151">
        <f t="shared" si="31"/>
        <v>10141.549</v>
      </c>
      <c r="Q81" s="156"/>
      <c r="R81" s="138"/>
      <c r="S81" s="139"/>
    </row>
    <row r="82" ht="14.25" customHeight="1">
      <c r="A82" s="140" t="s">
        <v>53</v>
      </c>
      <c r="B82" s="58"/>
      <c r="C82" s="157" t="s">
        <v>208</v>
      </c>
      <c r="D82" s="58" t="s">
        <v>209</v>
      </c>
      <c r="E82" s="58"/>
      <c r="F82" s="143"/>
      <c r="G82" s="144"/>
      <c r="H82" s="145">
        <v>8604.95</v>
      </c>
      <c r="I82" s="146">
        <v>8604.95</v>
      </c>
      <c r="J82" s="147">
        <v>45856.0</v>
      </c>
      <c r="K82" s="148">
        <f t="shared" si="26"/>
        <v>12907.425</v>
      </c>
      <c r="L82" s="149">
        <f t="shared" si="27"/>
        <v>11186.435</v>
      </c>
      <c r="M82" s="150">
        <f t="shared" si="28"/>
        <v>11186.435</v>
      </c>
      <c r="N82" s="151">
        <f t="shared" si="29"/>
        <v>10325.94</v>
      </c>
      <c r="O82" s="150">
        <f t="shared" si="30"/>
        <v>9895.6925</v>
      </c>
      <c r="P82" s="151">
        <f t="shared" si="31"/>
        <v>9465.445</v>
      </c>
      <c r="Q82" s="156"/>
      <c r="R82" s="138"/>
      <c r="S82" s="139"/>
    </row>
    <row r="83" ht="14.25" customHeight="1">
      <c r="A83" s="124" t="s">
        <v>53</v>
      </c>
      <c r="B83" s="125"/>
      <c r="C83" s="126" t="s">
        <v>210</v>
      </c>
      <c r="D83" s="125" t="s">
        <v>211</v>
      </c>
      <c r="E83" s="186" t="s">
        <v>212</v>
      </c>
      <c r="F83" s="128">
        <v>42504.84</v>
      </c>
      <c r="G83" s="159">
        <v>44483.0</v>
      </c>
      <c r="H83" s="187">
        <v>54717.28</v>
      </c>
      <c r="I83" s="131">
        <v>54717.28</v>
      </c>
      <c r="J83" s="147">
        <v>45856.0</v>
      </c>
      <c r="K83" s="148">
        <f t="shared" si="26"/>
        <v>82075.92</v>
      </c>
      <c r="L83" s="149">
        <f t="shared" si="27"/>
        <v>71132.464</v>
      </c>
      <c r="M83" s="150">
        <f t="shared" si="28"/>
        <v>71132.464</v>
      </c>
      <c r="N83" s="151">
        <f t="shared" si="29"/>
        <v>65660.736</v>
      </c>
      <c r="O83" s="150">
        <f t="shared" si="30"/>
        <v>62924.872</v>
      </c>
      <c r="P83" s="151">
        <f t="shared" si="31"/>
        <v>60189.008</v>
      </c>
      <c r="Q83" s="188"/>
      <c r="R83" s="189"/>
      <c r="S83" s="190"/>
      <c r="T83" s="191"/>
      <c r="U83" s="191"/>
      <c r="V83" s="191"/>
      <c r="W83" s="191"/>
      <c r="X83" s="191"/>
      <c r="Y83" s="191"/>
      <c r="Z83" s="191"/>
      <c r="AA83" s="191"/>
      <c r="AB83" s="191"/>
      <c r="AC83" s="191"/>
    </row>
    <row r="84" ht="14.25" customHeight="1">
      <c r="A84" s="192" t="s">
        <v>53</v>
      </c>
      <c r="B84" s="186"/>
      <c r="C84" s="193" t="s">
        <v>213</v>
      </c>
      <c r="D84" s="186" t="s">
        <v>214</v>
      </c>
      <c r="E84" s="186" t="s">
        <v>212</v>
      </c>
      <c r="F84" s="194">
        <v>50954.9</v>
      </c>
      <c r="G84" s="195">
        <v>44483.0</v>
      </c>
      <c r="H84" s="196">
        <v>60445.99</v>
      </c>
      <c r="I84" s="197">
        <v>60445.99</v>
      </c>
      <c r="J84" s="147">
        <v>45856.0</v>
      </c>
      <c r="K84" s="148">
        <f t="shared" si="26"/>
        <v>90668.985</v>
      </c>
      <c r="L84" s="149">
        <f t="shared" si="27"/>
        <v>78579.787</v>
      </c>
      <c r="M84" s="150">
        <f t="shared" si="28"/>
        <v>78579.787</v>
      </c>
      <c r="N84" s="151">
        <f t="shared" si="29"/>
        <v>72535.188</v>
      </c>
      <c r="O84" s="150">
        <f t="shared" si="30"/>
        <v>69512.8885</v>
      </c>
      <c r="P84" s="151">
        <f t="shared" si="31"/>
        <v>66490.589</v>
      </c>
      <c r="Q84" s="198"/>
      <c r="R84" s="199"/>
      <c r="S84" s="200"/>
      <c r="T84" s="201"/>
      <c r="U84" s="201"/>
      <c r="V84" s="201"/>
      <c r="W84" s="201"/>
      <c r="X84" s="201"/>
      <c r="Y84" s="201"/>
      <c r="Z84" s="201"/>
      <c r="AA84" s="201"/>
      <c r="AB84" s="201"/>
      <c r="AC84" s="201"/>
    </row>
    <row r="85" ht="14.25" customHeight="1">
      <c r="A85" s="140"/>
      <c r="B85" s="58"/>
      <c r="C85" s="157" t="s">
        <v>215</v>
      </c>
      <c r="D85" s="202" t="s">
        <v>216</v>
      </c>
      <c r="E85" s="58"/>
      <c r="F85" s="143"/>
      <c r="G85" s="144"/>
      <c r="H85" s="145">
        <v>49423.51</v>
      </c>
      <c r="I85" s="146">
        <v>38382.09</v>
      </c>
      <c r="J85" s="147" t="s">
        <v>217</v>
      </c>
      <c r="K85" s="148">
        <f t="shared" si="26"/>
        <v>74135.265</v>
      </c>
      <c r="L85" s="149">
        <f t="shared" si="27"/>
        <v>64250.563</v>
      </c>
      <c r="M85" s="150">
        <f t="shared" si="28"/>
        <v>64250.563</v>
      </c>
      <c r="N85" s="151">
        <f t="shared" si="29"/>
        <v>59308.212</v>
      </c>
      <c r="O85" s="150">
        <f t="shared" si="30"/>
        <v>56837.0365</v>
      </c>
      <c r="P85" s="151">
        <f t="shared" si="31"/>
        <v>54365.861</v>
      </c>
      <c r="Q85" s="156"/>
      <c r="R85" s="138"/>
      <c r="S85" s="139"/>
    </row>
    <row r="86" ht="14.25" customHeight="1">
      <c r="A86" s="140"/>
      <c r="B86" s="58"/>
      <c r="C86" s="157" t="s">
        <v>218</v>
      </c>
      <c r="D86" s="58" t="s">
        <v>219</v>
      </c>
      <c r="E86" s="58"/>
      <c r="F86" s="143"/>
      <c r="G86" s="144"/>
      <c r="H86" s="145">
        <v>9989.86</v>
      </c>
      <c r="I86" s="146">
        <v>9989.86</v>
      </c>
      <c r="J86" s="147">
        <v>45856.0</v>
      </c>
      <c r="K86" s="148">
        <f t="shared" si="26"/>
        <v>14984.79</v>
      </c>
      <c r="L86" s="149">
        <f t="shared" si="27"/>
        <v>12986.818</v>
      </c>
      <c r="M86" s="150">
        <f t="shared" si="28"/>
        <v>12986.818</v>
      </c>
      <c r="N86" s="151">
        <f t="shared" si="29"/>
        <v>11987.832</v>
      </c>
      <c r="O86" s="150">
        <f t="shared" si="30"/>
        <v>11488.339</v>
      </c>
      <c r="P86" s="151">
        <f t="shared" si="31"/>
        <v>10988.846</v>
      </c>
      <c r="Q86" s="156"/>
      <c r="R86" s="138"/>
      <c r="S86" s="139"/>
    </row>
    <row r="87" ht="14.25" customHeight="1">
      <c r="A87" s="192" t="s">
        <v>53</v>
      </c>
      <c r="B87" s="186"/>
      <c r="C87" s="193" t="s">
        <v>220</v>
      </c>
      <c r="D87" s="186" t="s">
        <v>221</v>
      </c>
      <c r="E87" s="186" t="s">
        <v>212</v>
      </c>
      <c r="F87" s="194">
        <v>9047.0</v>
      </c>
      <c r="G87" s="195"/>
      <c r="H87" s="196">
        <v>11684.61</v>
      </c>
      <c r="I87" s="197">
        <v>11684.61</v>
      </c>
      <c r="J87" s="147">
        <v>45856.0</v>
      </c>
      <c r="K87" s="148">
        <f t="shared" si="26"/>
        <v>17526.915</v>
      </c>
      <c r="L87" s="149">
        <f t="shared" si="27"/>
        <v>15189.993</v>
      </c>
      <c r="M87" s="150">
        <f t="shared" si="28"/>
        <v>15189.993</v>
      </c>
      <c r="N87" s="151">
        <f t="shared" si="29"/>
        <v>14021.532</v>
      </c>
      <c r="O87" s="150">
        <f t="shared" si="30"/>
        <v>13437.3015</v>
      </c>
      <c r="P87" s="151">
        <f t="shared" si="31"/>
        <v>12853.071</v>
      </c>
      <c r="Q87" s="198"/>
      <c r="R87" s="199"/>
      <c r="S87" s="200"/>
      <c r="T87" s="201"/>
      <c r="U87" s="201"/>
      <c r="V87" s="201"/>
      <c r="W87" s="201"/>
      <c r="X87" s="201"/>
      <c r="Y87" s="201"/>
      <c r="Z87" s="201"/>
      <c r="AA87" s="201"/>
      <c r="AB87" s="201"/>
      <c r="AC87" s="201"/>
    </row>
    <row r="88" ht="14.25" customHeight="1">
      <c r="A88" s="140" t="s">
        <v>53</v>
      </c>
      <c r="B88" s="58"/>
      <c r="C88" s="157" t="s">
        <v>222</v>
      </c>
      <c r="D88" s="176" t="s">
        <v>223</v>
      </c>
      <c r="E88" s="58"/>
      <c r="F88" s="143">
        <v>2265.0</v>
      </c>
      <c r="G88" s="144"/>
      <c r="H88" s="145">
        <f t="shared" ref="H88:H90" si="36">F88+(F88*0.05)</f>
        <v>2378.25</v>
      </c>
      <c r="I88" s="146">
        <f t="shared" ref="I88:I94" si="37">F88+(F88*0.05)</f>
        <v>2378.25</v>
      </c>
      <c r="J88" s="147">
        <v>45856.0</v>
      </c>
      <c r="K88" s="148">
        <f t="shared" si="26"/>
        <v>3567.375</v>
      </c>
      <c r="L88" s="149">
        <f t="shared" si="27"/>
        <v>3091.725</v>
      </c>
      <c r="M88" s="150">
        <f t="shared" si="28"/>
        <v>3091.725</v>
      </c>
      <c r="N88" s="151">
        <f t="shared" si="29"/>
        <v>2853.9</v>
      </c>
      <c r="O88" s="150">
        <f t="shared" si="30"/>
        <v>2734.9875</v>
      </c>
      <c r="P88" s="151">
        <f t="shared" si="31"/>
        <v>2616.075</v>
      </c>
      <c r="Q88" s="156"/>
      <c r="R88" s="138"/>
      <c r="S88" s="139"/>
    </row>
    <row r="89" ht="14.25" customHeight="1">
      <c r="A89" s="124" t="s">
        <v>53</v>
      </c>
      <c r="B89" s="125"/>
      <c r="C89" s="126" t="s">
        <v>224</v>
      </c>
      <c r="D89" s="203" t="s">
        <v>225</v>
      </c>
      <c r="E89" s="125"/>
      <c r="F89" s="128">
        <v>2749.0</v>
      </c>
      <c r="G89" s="159"/>
      <c r="H89" s="187">
        <f t="shared" si="36"/>
        <v>2886.45</v>
      </c>
      <c r="I89" s="131">
        <f t="shared" si="37"/>
        <v>2886.45</v>
      </c>
      <c r="J89" s="147">
        <v>45856.0</v>
      </c>
      <c r="K89" s="148">
        <f t="shared" si="26"/>
        <v>4329.675</v>
      </c>
      <c r="L89" s="149">
        <f t="shared" si="27"/>
        <v>3752.385</v>
      </c>
      <c r="M89" s="150">
        <f t="shared" si="28"/>
        <v>3752.385</v>
      </c>
      <c r="N89" s="151">
        <f t="shared" si="29"/>
        <v>3463.74</v>
      </c>
      <c r="O89" s="150">
        <f t="shared" si="30"/>
        <v>3319.4175</v>
      </c>
      <c r="P89" s="151">
        <f t="shared" si="31"/>
        <v>3175.095</v>
      </c>
      <c r="Q89" s="188" t="s">
        <v>226</v>
      </c>
      <c r="R89" s="189"/>
      <c r="S89" s="190"/>
      <c r="T89" s="191"/>
      <c r="U89" s="191"/>
      <c r="V89" s="191"/>
      <c r="W89" s="191"/>
      <c r="X89" s="191"/>
      <c r="Y89" s="191"/>
      <c r="Z89" s="191"/>
      <c r="AA89" s="191"/>
      <c r="AB89" s="191"/>
      <c r="AC89" s="191"/>
    </row>
    <row r="90" ht="14.25" customHeight="1">
      <c r="A90" s="140" t="s">
        <v>53</v>
      </c>
      <c r="B90" s="58"/>
      <c r="C90" s="157" t="s">
        <v>227</v>
      </c>
      <c r="D90" s="176" t="s">
        <v>228</v>
      </c>
      <c r="E90" s="142"/>
      <c r="F90" s="143">
        <v>25021.08</v>
      </c>
      <c r="G90" s="144">
        <v>44370.0</v>
      </c>
      <c r="H90" s="145">
        <f t="shared" si="36"/>
        <v>26272.134</v>
      </c>
      <c r="I90" s="204">
        <f t="shared" si="37"/>
        <v>26272.134</v>
      </c>
      <c r="J90" s="147">
        <v>45856.0</v>
      </c>
      <c r="K90" s="148">
        <f t="shared" si="26"/>
        <v>39408.201</v>
      </c>
      <c r="L90" s="149">
        <f t="shared" si="27"/>
        <v>34153.7742</v>
      </c>
      <c r="M90" s="150">
        <f t="shared" si="28"/>
        <v>34153.7742</v>
      </c>
      <c r="N90" s="151">
        <f t="shared" si="29"/>
        <v>31526.5608</v>
      </c>
      <c r="O90" s="150">
        <f t="shared" si="30"/>
        <v>30212.9541</v>
      </c>
      <c r="P90" s="151">
        <f t="shared" si="31"/>
        <v>28899.3474</v>
      </c>
      <c r="Q90" s="156"/>
      <c r="R90" s="138"/>
      <c r="S90" s="139"/>
    </row>
    <row r="91" ht="14.25" customHeight="1">
      <c r="A91" s="140" t="s">
        <v>53</v>
      </c>
      <c r="B91" s="58"/>
      <c r="C91" s="157" t="s">
        <v>166</v>
      </c>
      <c r="D91" s="176" t="s">
        <v>229</v>
      </c>
      <c r="E91" s="205">
        <f>F91+(F91*0.05)</f>
        <v>3974.25</v>
      </c>
      <c r="F91" s="143">
        <v>3785.0</v>
      </c>
      <c r="G91" s="144"/>
      <c r="H91" s="145">
        <v>13270.38</v>
      </c>
      <c r="I91" s="146">
        <f t="shared" si="37"/>
        <v>3974.25</v>
      </c>
      <c r="J91" s="147">
        <v>46048.0</v>
      </c>
      <c r="K91" s="148">
        <f t="shared" si="26"/>
        <v>19905.57</v>
      </c>
      <c r="L91" s="149">
        <f t="shared" si="27"/>
        <v>17251.494</v>
      </c>
      <c r="M91" s="150">
        <f t="shared" si="28"/>
        <v>17251.494</v>
      </c>
      <c r="N91" s="151">
        <f t="shared" si="29"/>
        <v>15924.456</v>
      </c>
      <c r="O91" s="150">
        <f t="shared" si="30"/>
        <v>15260.937</v>
      </c>
      <c r="P91" s="151">
        <f t="shared" si="31"/>
        <v>14597.418</v>
      </c>
      <c r="Q91" s="156"/>
      <c r="R91" s="138"/>
      <c r="S91" s="139"/>
    </row>
    <row r="92" ht="14.25" customHeight="1">
      <c r="A92" s="140" t="s">
        <v>53</v>
      </c>
      <c r="B92" s="58"/>
      <c r="C92" s="157" t="s">
        <v>230</v>
      </c>
      <c r="D92" s="176" t="s">
        <v>231</v>
      </c>
      <c r="E92" s="206"/>
      <c r="F92" s="143">
        <v>2155.0</v>
      </c>
      <c r="G92" s="144"/>
      <c r="H92" s="145">
        <f t="shared" ref="H92:H94" si="38">F92+(F92*0.05)</f>
        <v>2262.75</v>
      </c>
      <c r="I92" s="146">
        <f t="shared" si="37"/>
        <v>2262.75</v>
      </c>
      <c r="J92" s="147">
        <v>45856.0</v>
      </c>
      <c r="K92" s="148">
        <f t="shared" si="26"/>
        <v>3394.125</v>
      </c>
      <c r="L92" s="149">
        <f t="shared" si="27"/>
        <v>2941.575</v>
      </c>
      <c r="M92" s="150">
        <f t="shared" si="28"/>
        <v>2941.575</v>
      </c>
      <c r="N92" s="151">
        <f t="shared" si="29"/>
        <v>2715.3</v>
      </c>
      <c r="O92" s="150">
        <f t="shared" si="30"/>
        <v>2602.1625</v>
      </c>
      <c r="P92" s="151">
        <f t="shared" si="31"/>
        <v>2489.025</v>
      </c>
      <c r="Q92" s="156"/>
      <c r="R92" s="138"/>
      <c r="S92" s="139"/>
    </row>
    <row r="93" ht="14.25" customHeight="1">
      <c r="A93" s="140" t="s">
        <v>53</v>
      </c>
      <c r="B93" s="58"/>
      <c r="C93" s="157" t="s">
        <v>232</v>
      </c>
      <c r="D93" s="177" t="s">
        <v>233</v>
      </c>
      <c r="E93" s="58">
        <v>941.38</v>
      </c>
      <c r="F93" s="143">
        <v>1350.0</v>
      </c>
      <c r="G93" s="144"/>
      <c r="H93" s="145">
        <f t="shared" si="38"/>
        <v>1417.5</v>
      </c>
      <c r="I93" s="146">
        <f t="shared" si="37"/>
        <v>1417.5</v>
      </c>
      <c r="J93" s="147">
        <v>45856.0</v>
      </c>
      <c r="K93" s="148">
        <f t="shared" si="26"/>
        <v>2126.25</v>
      </c>
      <c r="L93" s="149">
        <f t="shared" si="27"/>
        <v>1842.75</v>
      </c>
      <c r="M93" s="150">
        <f t="shared" si="28"/>
        <v>1842.75</v>
      </c>
      <c r="N93" s="151">
        <f t="shared" si="29"/>
        <v>1701</v>
      </c>
      <c r="O93" s="150">
        <f t="shared" si="30"/>
        <v>1630.125</v>
      </c>
      <c r="P93" s="151">
        <f t="shared" si="31"/>
        <v>1559.25</v>
      </c>
      <c r="Q93" s="156"/>
      <c r="R93" s="138"/>
      <c r="S93" s="139"/>
    </row>
    <row r="94" ht="14.25" customHeight="1">
      <c r="A94" s="124" t="s">
        <v>53</v>
      </c>
      <c r="B94" s="125"/>
      <c r="C94" s="207" t="s">
        <v>234</v>
      </c>
      <c r="D94" s="203" t="s">
        <v>235</v>
      </c>
      <c r="E94" s="125"/>
      <c r="F94" s="128">
        <v>2939.81</v>
      </c>
      <c r="G94" s="159"/>
      <c r="H94" s="208">
        <f t="shared" si="38"/>
        <v>3086.8005</v>
      </c>
      <c r="I94" s="131">
        <f t="shared" si="37"/>
        <v>3086.8005</v>
      </c>
      <c r="J94" s="147">
        <v>45856.0</v>
      </c>
      <c r="K94" s="148">
        <f t="shared" si="26"/>
        <v>4630.20075</v>
      </c>
      <c r="L94" s="149">
        <f t="shared" si="27"/>
        <v>4012.84065</v>
      </c>
      <c r="M94" s="150">
        <f t="shared" si="28"/>
        <v>4012.84065</v>
      </c>
      <c r="N94" s="151">
        <f t="shared" si="29"/>
        <v>3704.1606</v>
      </c>
      <c r="O94" s="150">
        <f t="shared" si="30"/>
        <v>3549.820575</v>
      </c>
      <c r="P94" s="151">
        <f t="shared" si="31"/>
        <v>3395.48055</v>
      </c>
      <c r="Q94" s="188"/>
      <c r="R94" s="189"/>
      <c r="S94" s="190"/>
      <c r="T94" s="191"/>
      <c r="U94" s="191"/>
      <c r="V94" s="191"/>
      <c r="W94" s="191"/>
      <c r="X94" s="191"/>
      <c r="Y94" s="191"/>
      <c r="Z94" s="191"/>
      <c r="AA94" s="191"/>
      <c r="AB94" s="191"/>
      <c r="AC94" s="191"/>
    </row>
    <row r="95" ht="14.25" customHeight="1">
      <c r="A95" s="140" t="s">
        <v>236</v>
      </c>
      <c r="B95" s="58" t="s">
        <v>237</v>
      </c>
      <c r="C95" s="174" t="s">
        <v>238</v>
      </c>
      <c r="D95" s="174" t="s">
        <v>239</v>
      </c>
      <c r="E95" s="58"/>
      <c r="F95" s="143">
        <v>29569.79</v>
      </c>
      <c r="G95" s="144">
        <v>44370.0</v>
      </c>
      <c r="H95" s="145">
        <v>35131.53</v>
      </c>
      <c r="I95" s="146">
        <v>39100.0</v>
      </c>
      <c r="J95" s="147">
        <v>46044.0</v>
      </c>
      <c r="K95" s="148">
        <f t="shared" si="26"/>
        <v>52697.295</v>
      </c>
      <c r="L95" s="149">
        <f t="shared" si="27"/>
        <v>45670.989</v>
      </c>
      <c r="M95" s="150">
        <f t="shared" si="28"/>
        <v>45670.989</v>
      </c>
      <c r="N95" s="151">
        <f t="shared" si="29"/>
        <v>42157.836</v>
      </c>
      <c r="O95" s="150">
        <f t="shared" si="30"/>
        <v>40401.2595</v>
      </c>
      <c r="P95" s="151">
        <f t="shared" si="31"/>
        <v>38644.683</v>
      </c>
      <c r="Q95" s="156"/>
      <c r="R95" s="152"/>
      <c r="S95" s="139"/>
    </row>
    <row r="96" ht="14.25" customHeight="1">
      <c r="A96" s="140" t="s">
        <v>236</v>
      </c>
      <c r="B96" s="58" t="s">
        <v>237</v>
      </c>
      <c r="C96" s="174" t="s">
        <v>240</v>
      </c>
      <c r="D96" s="58" t="s">
        <v>241</v>
      </c>
      <c r="E96" s="58"/>
      <c r="F96" s="143">
        <v>32651.18</v>
      </c>
      <c r="G96" s="144">
        <v>44370.0</v>
      </c>
      <c r="H96" s="145">
        <v>48977.46</v>
      </c>
      <c r="I96" s="146">
        <v>49400.0</v>
      </c>
      <c r="J96" s="147">
        <v>46044.0</v>
      </c>
      <c r="K96" s="148">
        <f t="shared" si="26"/>
        <v>73466.19</v>
      </c>
      <c r="L96" s="149">
        <f t="shared" si="27"/>
        <v>63670.698</v>
      </c>
      <c r="M96" s="150">
        <f t="shared" si="28"/>
        <v>63670.698</v>
      </c>
      <c r="N96" s="151">
        <f t="shared" si="29"/>
        <v>58772.952</v>
      </c>
      <c r="O96" s="150">
        <f t="shared" si="30"/>
        <v>56324.079</v>
      </c>
      <c r="P96" s="151">
        <f t="shared" si="31"/>
        <v>53875.206</v>
      </c>
      <c r="Q96" s="156"/>
      <c r="R96" s="138"/>
      <c r="S96" s="139"/>
    </row>
    <row r="97" ht="14.25" customHeight="1">
      <c r="A97" s="140" t="s">
        <v>236</v>
      </c>
      <c r="B97" s="58" t="s">
        <v>237</v>
      </c>
      <c r="C97" s="209" t="s">
        <v>242</v>
      </c>
      <c r="D97" s="209" t="s">
        <v>243</v>
      </c>
      <c r="E97" s="209"/>
      <c r="F97" s="210"/>
      <c r="G97" s="211"/>
      <c r="H97" s="212">
        <v>12982.9</v>
      </c>
      <c r="I97" s="213">
        <v>12982.9</v>
      </c>
      <c r="J97" s="147">
        <v>45856.0</v>
      </c>
      <c r="K97" s="148">
        <f t="shared" si="26"/>
        <v>19474.35</v>
      </c>
      <c r="L97" s="149">
        <f t="shared" si="27"/>
        <v>16877.77</v>
      </c>
      <c r="M97" s="150">
        <f t="shared" si="28"/>
        <v>16877.77</v>
      </c>
      <c r="N97" s="151">
        <f t="shared" si="29"/>
        <v>15579.48</v>
      </c>
      <c r="O97" s="150">
        <f t="shared" si="30"/>
        <v>14930.335</v>
      </c>
      <c r="P97" s="151">
        <f t="shared" si="31"/>
        <v>14281.19</v>
      </c>
      <c r="Q97" s="160"/>
      <c r="R97" s="161"/>
      <c r="S97" s="162"/>
      <c r="T97" s="163"/>
      <c r="U97" s="163"/>
      <c r="V97" s="163"/>
      <c r="W97" s="163"/>
      <c r="X97" s="163"/>
      <c r="Y97" s="163"/>
      <c r="Z97" s="163"/>
      <c r="AA97" s="163"/>
      <c r="AB97" s="163"/>
      <c r="AC97" s="163"/>
    </row>
    <row r="98" ht="14.25" customHeight="1">
      <c r="A98" s="140" t="s">
        <v>236</v>
      </c>
      <c r="B98" s="58" t="s">
        <v>237</v>
      </c>
      <c r="C98" s="209" t="s">
        <v>244</v>
      </c>
      <c r="D98" s="209" t="s">
        <v>245</v>
      </c>
      <c r="E98" s="209"/>
      <c r="F98" s="210"/>
      <c r="G98" s="211"/>
      <c r="H98" s="212">
        <v>3381.09</v>
      </c>
      <c r="I98" s="213">
        <v>3381.09</v>
      </c>
      <c r="J98" s="147">
        <v>45856.0</v>
      </c>
      <c r="K98" s="148">
        <f t="shared" si="26"/>
        <v>5071.635</v>
      </c>
      <c r="L98" s="149">
        <f t="shared" si="27"/>
        <v>4395.417</v>
      </c>
      <c r="M98" s="150">
        <f t="shared" si="28"/>
        <v>4395.417</v>
      </c>
      <c r="N98" s="151">
        <f t="shared" si="29"/>
        <v>4057.308</v>
      </c>
      <c r="O98" s="150">
        <f t="shared" si="30"/>
        <v>3888.2535</v>
      </c>
      <c r="P98" s="151">
        <f t="shared" si="31"/>
        <v>3719.199</v>
      </c>
      <c r="Q98" s="160"/>
      <c r="R98" s="161"/>
      <c r="S98" s="162"/>
      <c r="T98" s="163"/>
      <c r="U98" s="163"/>
      <c r="V98" s="163"/>
      <c r="W98" s="163"/>
      <c r="X98" s="163"/>
      <c r="Y98" s="163"/>
      <c r="Z98" s="163"/>
      <c r="AA98" s="163"/>
      <c r="AB98" s="163"/>
      <c r="AC98" s="163"/>
    </row>
    <row r="99" ht="14.25" customHeight="1">
      <c r="A99" s="140" t="s">
        <v>236</v>
      </c>
      <c r="B99" s="58" t="s">
        <v>237</v>
      </c>
      <c r="C99" s="209" t="s">
        <v>246</v>
      </c>
      <c r="D99" s="209" t="s">
        <v>247</v>
      </c>
      <c r="E99" s="209"/>
      <c r="F99" s="210"/>
      <c r="G99" s="211"/>
      <c r="H99" s="212">
        <v>2744.8</v>
      </c>
      <c r="I99" s="213">
        <v>2744.8</v>
      </c>
      <c r="J99" s="147">
        <v>45856.0</v>
      </c>
      <c r="K99" s="148">
        <f t="shared" si="26"/>
        <v>4117.2</v>
      </c>
      <c r="L99" s="149">
        <f t="shared" si="27"/>
        <v>3568.24</v>
      </c>
      <c r="M99" s="150">
        <f t="shared" si="28"/>
        <v>3568.24</v>
      </c>
      <c r="N99" s="151">
        <f t="shared" si="29"/>
        <v>3293.76</v>
      </c>
      <c r="O99" s="150">
        <f t="shared" si="30"/>
        <v>3156.52</v>
      </c>
      <c r="P99" s="151">
        <f t="shared" si="31"/>
        <v>3019.28</v>
      </c>
      <c r="Q99" s="160"/>
      <c r="R99" s="161"/>
      <c r="S99" s="162"/>
      <c r="T99" s="163"/>
      <c r="U99" s="163"/>
      <c r="V99" s="163"/>
      <c r="W99" s="163"/>
      <c r="X99" s="163"/>
      <c r="Y99" s="163"/>
      <c r="Z99" s="163"/>
      <c r="AA99" s="163"/>
      <c r="AB99" s="163"/>
      <c r="AC99" s="163"/>
    </row>
    <row r="100" ht="14.25" customHeight="1">
      <c r="A100" s="140" t="s">
        <v>236</v>
      </c>
      <c r="B100" s="58" t="s">
        <v>237</v>
      </c>
      <c r="C100" s="209" t="s">
        <v>248</v>
      </c>
      <c r="D100" s="209" t="s">
        <v>249</v>
      </c>
      <c r="E100" s="209"/>
      <c r="F100" s="210"/>
      <c r="G100" s="211"/>
      <c r="H100" s="212">
        <v>2991.83</v>
      </c>
      <c r="I100" s="213">
        <v>2991.83</v>
      </c>
      <c r="J100" s="147">
        <v>45856.0</v>
      </c>
      <c r="K100" s="148">
        <f t="shared" si="26"/>
        <v>4487.745</v>
      </c>
      <c r="L100" s="149">
        <f t="shared" si="27"/>
        <v>3889.379</v>
      </c>
      <c r="M100" s="150">
        <f t="shared" si="28"/>
        <v>3889.379</v>
      </c>
      <c r="N100" s="151">
        <f t="shared" si="29"/>
        <v>3590.196</v>
      </c>
      <c r="O100" s="150">
        <f t="shared" si="30"/>
        <v>3440.6045</v>
      </c>
      <c r="P100" s="151">
        <f t="shared" si="31"/>
        <v>3291.013</v>
      </c>
      <c r="Q100" s="160"/>
      <c r="R100" s="161"/>
      <c r="S100" s="162"/>
      <c r="T100" s="163"/>
      <c r="U100" s="163"/>
      <c r="V100" s="163"/>
      <c r="W100" s="163"/>
      <c r="X100" s="163"/>
      <c r="Y100" s="163"/>
      <c r="Z100" s="163"/>
      <c r="AA100" s="163"/>
      <c r="AB100" s="163"/>
      <c r="AC100" s="163"/>
    </row>
    <row r="101" ht="14.25" customHeight="1">
      <c r="A101" s="140" t="s">
        <v>236</v>
      </c>
      <c r="B101" s="58" t="s">
        <v>237</v>
      </c>
      <c r="C101" s="209" t="s">
        <v>250</v>
      </c>
      <c r="D101" s="209" t="s">
        <v>251</v>
      </c>
      <c r="E101" s="209"/>
      <c r="F101" s="210"/>
      <c r="G101" s="211"/>
      <c r="H101" s="212">
        <v>14602.34</v>
      </c>
      <c r="I101" s="213">
        <v>14602.34</v>
      </c>
      <c r="J101" s="147">
        <v>45856.0</v>
      </c>
      <c r="K101" s="148">
        <f t="shared" si="26"/>
        <v>21903.51</v>
      </c>
      <c r="L101" s="149">
        <f t="shared" si="27"/>
        <v>18983.042</v>
      </c>
      <c r="M101" s="150">
        <f t="shared" si="28"/>
        <v>18983.042</v>
      </c>
      <c r="N101" s="151">
        <f t="shared" si="29"/>
        <v>17522.808</v>
      </c>
      <c r="O101" s="150">
        <f t="shared" si="30"/>
        <v>16792.691</v>
      </c>
      <c r="P101" s="151">
        <f t="shared" si="31"/>
        <v>16062.574</v>
      </c>
      <c r="Q101" s="160"/>
      <c r="R101" s="161"/>
      <c r="S101" s="162"/>
      <c r="T101" s="163"/>
      <c r="U101" s="163"/>
      <c r="V101" s="163"/>
      <c r="W101" s="163"/>
      <c r="X101" s="163"/>
      <c r="Y101" s="163"/>
      <c r="Z101" s="163"/>
      <c r="AA101" s="163"/>
      <c r="AB101" s="163"/>
      <c r="AC101" s="163"/>
    </row>
    <row r="102" ht="14.25" customHeight="1">
      <c r="A102" s="140" t="s">
        <v>236</v>
      </c>
      <c r="B102" s="58" t="s">
        <v>237</v>
      </c>
      <c r="C102" s="209" t="s">
        <v>252</v>
      </c>
      <c r="D102" s="209" t="s">
        <v>253</v>
      </c>
      <c r="E102" s="209"/>
      <c r="F102" s="210"/>
      <c r="G102" s="211"/>
      <c r="H102" s="212">
        <v>18417.61</v>
      </c>
      <c r="I102" s="213">
        <v>18417.61</v>
      </c>
      <c r="J102" s="147">
        <v>45856.0</v>
      </c>
      <c r="K102" s="148">
        <f t="shared" si="26"/>
        <v>27626.415</v>
      </c>
      <c r="L102" s="149">
        <f t="shared" si="27"/>
        <v>23942.893</v>
      </c>
      <c r="M102" s="150">
        <f t="shared" si="28"/>
        <v>23942.893</v>
      </c>
      <c r="N102" s="151">
        <f t="shared" si="29"/>
        <v>22101.132</v>
      </c>
      <c r="O102" s="150">
        <f t="shared" si="30"/>
        <v>21180.2515</v>
      </c>
      <c r="P102" s="151">
        <f t="shared" si="31"/>
        <v>20259.371</v>
      </c>
      <c r="Q102" s="160"/>
      <c r="R102" s="161"/>
      <c r="S102" s="162"/>
      <c r="T102" s="163"/>
      <c r="U102" s="163"/>
      <c r="V102" s="163"/>
      <c r="W102" s="163"/>
      <c r="X102" s="163"/>
      <c r="Y102" s="163"/>
      <c r="Z102" s="163"/>
      <c r="AA102" s="163"/>
      <c r="AB102" s="163"/>
      <c r="AC102" s="163"/>
    </row>
    <row r="103" ht="14.25" customHeight="1">
      <c r="A103" s="140" t="s">
        <v>236</v>
      </c>
      <c r="B103" s="58" t="s">
        <v>237</v>
      </c>
      <c r="C103" s="209" t="s">
        <v>254</v>
      </c>
      <c r="D103" s="209" t="s">
        <v>255</v>
      </c>
      <c r="E103" s="209"/>
      <c r="F103" s="210"/>
      <c r="G103" s="211"/>
      <c r="H103" s="212">
        <v>6027.85</v>
      </c>
      <c r="I103" s="213">
        <v>5050.43</v>
      </c>
      <c r="J103" s="147">
        <v>46045.0</v>
      </c>
      <c r="K103" s="148">
        <f t="shared" si="26"/>
        <v>9041.775</v>
      </c>
      <c r="L103" s="149">
        <f t="shared" si="27"/>
        <v>7836.205</v>
      </c>
      <c r="M103" s="150">
        <f t="shared" si="28"/>
        <v>7836.205</v>
      </c>
      <c r="N103" s="151">
        <f t="shared" si="29"/>
        <v>7233.42</v>
      </c>
      <c r="O103" s="150">
        <f t="shared" si="30"/>
        <v>6932.0275</v>
      </c>
      <c r="P103" s="151">
        <f t="shared" si="31"/>
        <v>6630.635</v>
      </c>
      <c r="Q103" s="160"/>
      <c r="R103" s="161"/>
      <c r="S103" s="162"/>
      <c r="T103" s="163"/>
      <c r="U103" s="163"/>
      <c r="V103" s="163"/>
      <c r="W103" s="163"/>
      <c r="X103" s="163"/>
      <c r="Y103" s="163"/>
      <c r="Z103" s="163"/>
      <c r="AA103" s="163"/>
      <c r="AB103" s="163"/>
      <c r="AC103" s="163"/>
    </row>
    <row r="104" ht="14.25" customHeight="1">
      <c r="A104" s="124" t="s">
        <v>236</v>
      </c>
      <c r="B104" s="125"/>
      <c r="C104" s="127" t="s">
        <v>256</v>
      </c>
      <c r="D104" s="127" t="s">
        <v>257</v>
      </c>
      <c r="E104" s="127"/>
      <c r="F104" s="128">
        <v>1113.0</v>
      </c>
      <c r="G104" s="129" t="s">
        <v>56</v>
      </c>
      <c r="H104" s="187">
        <v>1113.0</v>
      </c>
      <c r="I104" s="131">
        <v>1113.0</v>
      </c>
      <c r="J104" s="147">
        <v>45856.0</v>
      </c>
      <c r="K104" s="148">
        <f t="shared" si="26"/>
        <v>1669.5</v>
      </c>
      <c r="L104" s="149">
        <f t="shared" si="27"/>
        <v>1446.9</v>
      </c>
      <c r="M104" s="150">
        <f t="shared" si="28"/>
        <v>1446.9</v>
      </c>
      <c r="N104" s="151">
        <f t="shared" si="29"/>
        <v>1335.6</v>
      </c>
      <c r="O104" s="150">
        <f t="shared" si="30"/>
        <v>1279.95</v>
      </c>
      <c r="P104" s="151">
        <f t="shared" si="31"/>
        <v>1224.3</v>
      </c>
      <c r="Q104" s="188"/>
      <c r="R104" s="189"/>
      <c r="S104" s="190"/>
      <c r="T104" s="191"/>
      <c r="U104" s="191"/>
      <c r="V104" s="191"/>
      <c r="W104" s="191"/>
      <c r="X104" s="191"/>
      <c r="Y104" s="191"/>
      <c r="Z104" s="191"/>
      <c r="AA104" s="191"/>
      <c r="AB104" s="191"/>
      <c r="AC104" s="191"/>
    </row>
    <row r="105" ht="14.25" customHeight="1">
      <c r="A105" s="140" t="s">
        <v>236</v>
      </c>
      <c r="B105" s="58"/>
      <c r="C105" s="214" t="s">
        <v>258</v>
      </c>
      <c r="D105" s="165" t="s">
        <v>259</v>
      </c>
      <c r="E105" s="174"/>
      <c r="F105" s="143"/>
      <c r="G105" s="144"/>
      <c r="H105" s="145">
        <v>1250.0</v>
      </c>
      <c r="I105" s="146">
        <v>1250.0</v>
      </c>
      <c r="J105" s="147">
        <v>45856.0</v>
      </c>
      <c r="K105" s="148">
        <f t="shared" si="26"/>
        <v>1875</v>
      </c>
      <c r="L105" s="149">
        <f t="shared" si="27"/>
        <v>1625</v>
      </c>
      <c r="M105" s="150">
        <f t="shared" si="28"/>
        <v>1625</v>
      </c>
      <c r="N105" s="151">
        <f t="shared" si="29"/>
        <v>1500</v>
      </c>
      <c r="O105" s="150">
        <f t="shared" si="30"/>
        <v>1437.5</v>
      </c>
      <c r="P105" s="151">
        <f t="shared" si="31"/>
        <v>1375</v>
      </c>
      <c r="Q105" s="156"/>
      <c r="R105" s="138"/>
      <c r="S105" s="139"/>
    </row>
    <row r="106" ht="14.25" customHeight="1">
      <c r="A106" s="140" t="s">
        <v>236</v>
      </c>
      <c r="B106" s="58"/>
      <c r="C106" s="214" t="s">
        <v>260</v>
      </c>
      <c r="D106" s="165" t="s">
        <v>261</v>
      </c>
      <c r="E106" s="174"/>
      <c r="F106" s="143"/>
      <c r="G106" s="144"/>
      <c r="H106" s="145">
        <v>1061.06</v>
      </c>
      <c r="I106" s="146">
        <v>1061.06</v>
      </c>
      <c r="J106" s="147">
        <v>45856.0</v>
      </c>
      <c r="K106" s="148">
        <f t="shared" si="26"/>
        <v>1591.59</v>
      </c>
      <c r="L106" s="149">
        <f t="shared" si="27"/>
        <v>1379.378</v>
      </c>
      <c r="M106" s="150">
        <f t="shared" si="28"/>
        <v>1379.378</v>
      </c>
      <c r="N106" s="151">
        <f t="shared" si="29"/>
        <v>1273.272</v>
      </c>
      <c r="O106" s="150">
        <f t="shared" si="30"/>
        <v>1220.219</v>
      </c>
      <c r="P106" s="151">
        <f t="shared" si="31"/>
        <v>1167.166</v>
      </c>
      <c r="Q106" s="156"/>
      <c r="R106" s="138"/>
      <c r="S106" s="139"/>
    </row>
    <row r="107" ht="14.25" customHeight="1">
      <c r="A107" s="140" t="s">
        <v>236</v>
      </c>
      <c r="B107" s="58"/>
      <c r="C107" s="214" t="s">
        <v>262</v>
      </c>
      <c r="D107" s="165" t="s">
        <v>263</v>
      </c>
      <c r="E107" s="174"/>
      <c r="F107" s="143"/>
      <c r="G107" s="144"/>
      <c r="H107" s="145">
        <v>1145.61</v>
      </c>
      <c r="I107" s="146">
        <v>1059.67</v>
      </c>
      <c r="J107" s="147">
        <v>46048.0</v>
      </c>
      <c r="K107" s="148">
        <f t="shared" si="26"/>
        <v>1718.415</v>
      </c>
      <c r="L107" s="149">
        <f t="shared" si="27"/>
        <v>1489.293</v>
      </c>
      <c r="M107" s="150">
        <f t="shared" si="28"/>
        <v>1489.293</v>
      </c>
      <c r="N107" s="151">
        <f t="shared" si="29"/>
        <v>1374.732</v>
      </c>
      <c r="O107" s="150">
        <f t="shared" si="30"/>
        <v>1317.4515</v>
      </c>
      <c r="P107" s="151">
        <f t="shared" si="31"/>
        <v>1260.171</v>
      </c>
      <c r="Q107" s="156"/>
      <c r="R107" s="138"/>
      <c r="S107" s="139"/>
    </row>
    <row r="108" ht="14.25" customHeight="1">
      <c r="A108" s="140" t="s">
        <v>236</v>
      </c>
      <c r="B108" s="58"/>
      <c r="C108" s="214" t="s">
        <v>264</v>
      </c>
      <c r="D108" s="214" t="s">
        <v>265</v>
      </c>
      <c r="E108" s="174"/>
      <c r="F108" s="143"/>
      <c r="G108" s="144"/>
      <c r="H108" s="145">
        <v>911.0</v>
      </c>
      <c r="I108" s="215"/>
      <c r="J108" s="147">
        <v>46044.0</v>
      </c>
      <c r="K108" s="148">
        <f t="shared" si="26"/>
        <v>1366.5</v>
      </c>
      <c r="L108" s="149">
        <f t="shared" si="27"/>
        <v>1184.3</v>
      </c>
      <c r="M108" s="150">
        <f t="shared" si="28"/>
        <v>1184.3</v>
      </c>
      <c r="N108" s="151">
        <f t="shared" si="29"/>
        <v>1093.2</v>
      </c>
      <c r="O108" s="150">
        <f t="shared" si="30"/>
        <v>1047.65</v>
      </c>
      <c r="P108" s="151">
        <f t="shared" si="31"/>
        <v>1002.1</v>
      </c>
      <c r="Q108" s="156"/>
      <c r="R108" s="138"/>
      <c r="S108" s="139"/>
    </row>
    <row r="109" ht="14.25" customHeight="1">
      <c r="A109" s="140" t="s">
        <v>236</v>
      </c>
      <c r="B109" s="58"/>
      <c r="C109" s="214" t="s">
        <v>266</v>
      </c>
      <c r="D109" s="214" t="s">
        <v>267</v>
      </c>
      <c r="E109" s="174"/>
      <c r="F109" s="143"/>
      <c r="G109" s="144"/>
      <c r="H109" s="145">
        <v>797.13</v>
      </c>
      <c r="I109" s="146">
        <v>788.67</v>
      </c>
      <c r="J109" s="147">
        <v>46044.0</v>
      </c>
      <c r="K109" s="148">
        <f t="shared" si="26"/>
        <v>1195.695</v>
      </c>
      <c r="L109" s="149">
        <f t="shared" si="27"/>
        <v>1036.269</v>
      </c>
      <c r="M109" s="150">
        <f t="shared" si="28"/>
        <v>1036.269</v>
      </c>
      <c r="N109" s="151">
        <f t="shared" si="29"/>
        <v>956.556</v>
      </c>
      <c r="O109" s="150">
        <f t="shared" si="30"/>
        <v>916.6995</v>
      </c>
      <c r="P109" s="151">
        <f t="shared" si="31"/>
        <v>876.843</v>
      </c>
      <c r="Q109" s="156"/>
      <c r="R109" s="138"/>
      <c r="S109" s="139"/>
    </row>
    <row r="110" ht="14.25" customHeight="1">
      <c r="A110" s="140" t="s">
        <v>236</v>
      </c>
      <c r="B110" s="58"/>
      <c r="C110" s="214" t="s">
        <v>268</v>
      </c>
      <c r="D110" s="214" t="s">
        <v>269</v>
      </c>
      <c r="E110" s="174"/>
      <c r="F110" s="143"/>
      <c r="G110" s="144"/>
      <c r="H110" s="145">
        <v>170.81</v>
      </c>
      <c r="I110" s="146">
        <v>157.74</v>
      </c>
      <c r="J110" s="147">
        <v>46044.0</v>
      </c>
      <c r="K110" s="148">
        <f t="shared" si="26"/>
        <v>256.215</v>
      </c>
      <c r="L110" s="149">
        <f t="shared" si="27"/>
        <v>222.053</v>
      </c>
      <c r="M110" s="150">
        <f t="shared" si="28"/>
        <v>222.053</v>
      </c>
      <c r="N110" s="151">
        <f t="shared" si="29"/>
        <v>204.972</v>
      </c>
      <c r="O110" s="150">
        <f t="shared" si="30"/>
        <v>196.4315</v>
      </c>
      <c r="P110" s="151">
        <f t="shared" si="31"/>
        <v>187.891</v>
      </c>
      <c r="Q110" s="156"/>
      <c r="R110" s="138"/>
      <c r="S110" s="139"/>
    </row>
    <row r="111" ht="14.25" customHeight="1">
      <c r="A111" s="140" t="s">
        <v>236</v>
      </c>
      <c r="B111" s="58"/>
      <c r="C111" s="174" t="s">
        <v>270</v>
      </c>
      <c r="D111" s="174" t="s">
        <v>271</v>
      </c>
      <c r="E111" s="174"/>
      <c r="F111" s="143">
        <v>1131.2</v>
      </c>
      <c r="G111" s="144">
        <v>44524.0</v>
      </c>
      <c r="H111" s="145">
        <v>1594.27</v>
      </c>
      <c r="I111" s="146">
        <v>1474.8</v>
      </c>
      <c r="J111" s="147">
        <v>46044.0</v>
      </c>
      <c r="K111" s="148">
        <f t="shared" si="26"/>
        <v>2391.405</v>
      </c>
      <c r="L111" s="149">
        <f t="shared" si="27"/>
        <v>2072.551</v>
      </c>
      <c r="M111" s="150">
        <f t="shared" si="28"/>
        <v>2072.551</v>
      </c>
      <c r="N111" s="151">
        <f t="shared" si="29"/>
        <v>1913.124</v>
      </c>
      <c r="O111" s="150">
        <f t="shared" si="30"/>
        <v>1833.4105</v>
      </c>
      <c r="P111" s="151">
        <f t="shared" si="31"/>
        <v>1753.697</v>
      </c>
      <c r="Q111" s="156"/>
      <c r="R111" s="138"/>
      <c r="S111" s="139"/>
    </row>
    <row r="112" ht="14.25" customHeight="1">
      <c r="A112" s="140" t="s">
        <v>236</v>
      </c>
      <c r="B112" s="140"/>
      <c r="C112" s="141" t="s">
        <v>272</v>
      </c>
      <c r="D112" s="58" t="s">
        <v>273</v>
      </c>
      <c r="E112" s="174"/>
      <c r="F112" s="143">
        <v>1446.38</v>
      </c>
      <c r="G112" s="144">
        <v>44370.0</v>
      </c>
      <c r="H112" s="145">
        <v>1272.16</v>
      </c>
      <c r="I112" s="146">
        <v>1509.64</v>
      </c>
      <c r="J112" s="147">
        <v>46045.0</v>
      </c>
      <c r="K112" s="148">
        <f t="shared" si="26"/>
        <v>1908.24</v>
      </c>
      <c r="L112" s="149">
        <f t="shared" si="27"/>
        <v>1653.808</v>
      </c>
      <c r="M112" s="150">
        <f t="shared" si="28"/>
        <v>1653.808</v>
      </c>
      <c r="N112" s="151">
        <f t="shared" si="29"/>
        <v>1526.592</v>
      </c>
      <c r="O112" s="150">
        <f t="shared" si="30"/>
        <v>1462.984</v>
      </c>
      <c r="P112" s="151">
        <f t="shared" si="31"/>
        <v>1399.376</v>
      </c>
      <c r="Q112" s="156"/>
      <c r="R112" s="138"/>
      <c r="S112" s="139"/>
      <c r="T112" s="56"/>
      <c r="U112" s="56"/>
      <c r="V112" s="56"/>
      <c r="W112" s="56"/>
      <c r="X112" s="56"/>
      <c r="Y112" s="56"/>
      <c r="Z112" s="56"/>
      <c r="AA112" s="56"/>
      <c r="AB112" s="56"/>
      <c r="AC112" s="56"/>
    </row>
    <row r="113" ht="14.25" customHeight="1">
      <c r="A113" s="124" t="s">
        <v>236</v>
      </c>
      <c r="B113" s="125"/>
      <c r="C113" s="127" t="s">
        <v>274</v>
      </c>
      <c r="D113" s="127" t="s">
        <v>275</v>
      </c>
      <c r="E113" s="127" t="s">
        <v>276</v>
      </c>
      <c r="F113" s="128">
        <v>2793.0</v>
      </c>
      <c r="G113" s="159">
        <v>44370.0</v>
      </c>
      <c r="H113" s="187">
        <f>F113+(F113*0.05)</f>
        <v>2932.65</v>
      </c>
      <c r="I113" s="131">
        <f>F113+(F113*0.05)</f>
        <v>2932.65</v>
      </c>
      <c r="J113" s="147">
        <v>45856.0</v>
      </c>
      <c r="K113" s="148">
        <f t="shared" si="26"/>
        <v>4398.975</v>
      </c>
      <c r="L113" s="149">
        <f t="shared" si="27"/>
        <v>3812.445</v>
      </c>
      <c r="M113" s="150">
        <f t="shared" si="28"/>
        <v>3812.445</v>
      </c>
      <c r="N113" s="151">
        <f t="shared" si="29"/>
        <v>3519.18</v>
      </c>
      <c r="O113" s="150">
        <f t="shared" si="30"/>
        <v>3372.5475</v>
      </c>
      <c r="P113" s="151">
        <f t="shared" si="31"/>
        <v>3225.915</v>
      </c>
      <c r="Q113" s="188"/>
      <c r="R113" s="189"/>
      <c r="S113" s="190"/>
      <c r="T113" s="191"/>
      <c r="U113" s="191"/>
      <c r="V113" s="191"/>
      <c r="W113" s="191"/>
      <c r="X113" s="191"/>
      <c r="Y113" s="191"/>
      <c r="Z113" s="191"/>
      <c r="AA113" s="191"/>
      <c r="AB113" s="191"/>
      <c r="AC113" s="191"/>
    </row>
    <row r="114" ht="14.25" customHeight="1">
      <c r="A114" s="140" t="s">
        <v>236</v>
      </c>
      <c r="B114" s="58"/>
      <c r="C114" s="174" t="s">
        <v>277</v>
      </c>
      <c r="D114" s="174" t="s">
        <v>278</v>
      </c>
      <c r="E114" s="174"/>
      <c r="F114" s="143">
        <v>3491.25</v>
      </c>
      <c r="G114" s="144">
        <v>44370.0</v>
      </c>
      <c r="H114" s="158">
        <v>7964.55</v>
      </c>
      <c r="I114" s="146">
        <v>7439.0</v>
      </c>
      <c r="J114" s="147">
        <v>45856.0</v>
      </c>
      <c r="K114" s="148">
        <f t="shared" si="26"/>
        <v>11946.825</v>
      </c>
      <c r="L114" s="149">
        <f t="shared" si="27"/>
        <v>10353.915</v>
      </c>
      <c r="M114" s="150">
        <f t="shared" si="28"/>
        <v>10353.915</v>
      </c>
      <c r="N114" s="151">
        <f t="shared" si="29"/>
        <v>9557.46</v>
      </c>
      <c r="O114" s="150">
        <f t="shared" si="30"/>
        <v>9159.2325</v>
      </c>
      <c r="P114" s="151">
        <f t="shared" si="31"/>
        <v>8761.005</v>
      </c>
      <c r="Q114" s="156"/>
      <c r="R114" s="138"/>
      <c r="S114" s="139"/>
    </row>
    <row r="115" ht="14.25" customHeight="1">
      <c r="A115" s="140" t="s">
        <v>236</v>
      </c>
      <c r="B115" s="140"/>
      <c r="C115" s="174" t="s">
        <v>279</v>
      </c>
      <c r="D115" s="58" t="s">
        <v>280</v>
      </c>
      <c r="E115" s="174"/>
      <c r="F115" s="143"/>
      <c r="G115" s="144"/>
      <c r="H115" s="145">
        <v>3881.93</v>
      </c>
      <c r="I115" s="146">
        <v>3881.93</v>
      </c>
      <c r="J115" s="147">
        <v>45856.0</v>
      </c>
      <c r="K115" s="148">
        <f t="shared" si="26"/>
        <v>5822.895</v>
      </c>
      <c r="L115" s="149">
        <f t="shared" si="27"/>
        <v>5046.509</v>
      </c>
      <c r="M115" s="150">
        <f t="shared" si="28"/>
        <v>5046.509</v>
      </c>
      <c r="N115" s="151">
        <f t="shared" si="29"/>
        <v>4658.316</v>
      </c>
      <c r="O115" s="150">
        <f t="shared" si="30"/>
        <v>4464.2195</v>
      </c>
      <c r="P115" s="151">
        <f t="shared" si="31"/>
        <v>4270.123</v>
      </c>
      <c r="Q115" s="156"/>
      <c r="R115" s="138"/>
      <c r="S115" s="139"/>
    </row>
    <row r="116" ht="14.25" customHeight="1">
      <c r="A116" s="140" t="s">
        <v>236</v>
      </c>
      <c r="B116" s="140"/>
      <c r="C116" s="174" t="s">
        <v>281</v>
      </c>
      <c r="D116" s="58" t="s">
        <v>282</v>
      </c>
      <c r="E116" s="174"/>
      <c r="F116" s="143">
        <v>1279.35</v>
      </c>
      <c r="G116" s="144">
        <v>44510.0</v>
      </c>
      <c r="H116" s="175">
        <v>1250.0</v>
      </c>
      <c r="I116" s="146">
        <v>1250.0</v>
      </c>
      <c r="J116" s="147">
        <v>45856.0</v>
      </c>
      <c r="K116" s="148">
        <f t="shared" si="26"/>
        <v>1875</v>
      </c>
      <c r="L116" s="149">
        <f t="shared" si="27"/>
        <v>1625</v>
      </c>
      <c r="M116" s="150">
        <f t="shared" si="28"/>
        <v>1625</v>
      </c>
      <c r="N116" s="151">
        <f t="shared" si="29"/>
        <v>1500</v>
      </c>
      <c r="O116" s="150">
        <f t="shared" si="30"/>
        <v>1437.5</v>
      </c>
      <c r="P116" s="151">
        <f t="shared" si="31"/>
        <v>1375</v>
      </c>
      <c r="Q116" s="156"/>
      <c r="R116" s="138"/>
      <c r="S116" s="139"/>
    </row>
    <row r="117" ht="14.25" customHeight="1">
      <c r="A117" s="140" t="s">
        <v>236</v>
      </c>
      <c r="B117" s="140"/>
      <c r="C117" s="174" t="s">
        <v>283</v>
      </c>
      <c r="D117" s="58" t="s">
        <v>284</v>
      </c>
      <c r="E117" s="174"/>
      <c r="F117" s="143">
        <v>2500.0</v>
      </c>
      <c r="G117" s="144"/>
      <c r="H117" s="158">
        <v>0.0</v>
      </c>
      <c r="I117" s="146">
        <f t="shared" ref="I117:I118" si="39">F117+(F117*0.05)</f>
        <v>2625</v>
      </c>
      <c r="J117" s="147">
        <v>45856.0</v>
      </c>
      <c r="K117" s="148">
        <f t="shared" si="26"/>
        <v>0</v>
      </c>
      <c r="L117" s="149">
        <f t="shared" si="27"/>
        <v>0</v>
      </c>
      <c r="M117" s="150">
        <f t="shared" si="28"/>
        <v>0</v>
      </c>
      <c r="N117" s="151">
        <f t="shared" si="29"/>
        <v>0</v>
      </c>
      <c r="O117" s="150">
        <f t="shared" si="30"/>
        <v>0</v>
      </c>
      <c r="P117" s="151">
        <f t="shared" si="31"/>
        <v>0</v>
      </c>
      <c r="Q117" s="156"/>
      <c r="R117" s="138"/>
      <c r="S117" s="139"/>
    </row>
    <row r="118" ht="14.25" customHeight="1">
      <c r="A118" s="140" t="s">
        <v>236</v>
      </c>
      <c r="B118" s="140"/>
      <c r="C118" s="174" t="s">
        <v>104</v>
      </c>
      <c r="D118" s="176" t="s">
        <v>285</v>
      </c>
      <c r="E118" s="174"/>
      <c r="F118" s="143">
        <v>1080.0</v>
      </c>
      <c r="G118" s="144">
        <v>44467.0</v>
      </c>
      <c r="H118" s="181">
        <v>1200.0</v>
      </c>
      <c r="I118" s="146">
        <f t="shared" si="39"/>
        <v>1134</v>
      </c>
      <c r="J118" s="147">
        <v>45856.0</v>
      </c>
      <c r="K118" s="148">
        <f t="shared" si="26"/>
        <v>1800</v>
      </c>
      <c r="L118" s="149">
        <f t="shared" si="27"/>
        <v>1560</v>
      </c>
      <c r="M118" s="150">
        <f t="shared" si="28"/>
        <v>1560</v>
      </c>
      <c r="N118" s="151">
        <f t="shared" si="29"/>
        <v>1440</v>
      </c>
      <c r="O118" s="150">
        <f t="shared" si="30"/>
        <v>1380</v>
      </c>
      <c r="P118" s="151">
        <f t="shared" si="31"/>
        <v>1320</v>
      </c>
      <c r="Q118" s="156"/>
      <c r="R118" s="138"/>
      <c r="S118" s="139"/>
    </row>
    <row r="119" ht="14.25" customHeight="1">
      <c r="A119" s="124" t="s">
        <v>236</v>
      </c>
      <c r="B119" s="124"/>
      <c r="C119" s="127" t="s">
        <v>286</v>
      </c>
      <c r="D119" s="203" t="s">
        <v>267</v>
      </c>
      <c r="E119" s="127" t="s">
        <v>287</v>
      </c>
      <c r="F119" s="128"/>
      <c r="G119" s="159"/>
      <c r="H119" s="216">
        <v>950.0</v>
      </c>
      <c r="I119" s="131">
        <v>950.0</v>
      </c>
      <c r="J119" s="147">
        <v>45856.0</v>
      </c>
      <c r="K119" s="148">
        <f t="shared" si="26"/>
        <v>1425</v>
      </c>
      <c r="L119" s="149">
        <f t="shared" si="27"/>
        <v>1235</v>
      </c>
      <c r="M119" s="150">
        <f t="shared" si="28"/>
        <v>1235</v>
      </c>
      <c r="N119" s="151">
        <f t="shared" si="29"/>
        <v>1140</v>
      </c>
      <c r="O119" s="150">
        <f t="shared" si="30"/>
        <v>1092.5</v>
      </c>
      <c r="P119" s="151">
        <f t="shared" si="31"/>
        <v>1045</v>
      </c>
      <c r="Q119" s="188"/>
      <c r="R119" s="217"/>
      <c r="S119" s="218"/>
      <c r="T119" s="219"/>
      <c r="U119" s="219"/>
      <c r="V119" s="219"/>
      <c r="W119" s="219"/>
      <c r="X119" s="219"/>
      <c r="Y119" s="219"/>
      <c r="Z119" s="219"/>
      <c r="AA119" s="219"/>
      <c r="AB119" s="219"/>
      <c r="AC119" s="219"/>
    </row>
    <row r="120" ht="14.25" customHeight="1">
      <c r="A120" s="124" t="s">
        <v>236</v>
      </c>
      <c r="B120" s="124"/>
      <c r="C120" s="127" t="s">
        <v>288</v>
      </c>
      <c r="D120" s="203" t="s">
        <v>289</v>
      </c>
      <c r="E120" s="127" t="s">
        <v>287</v>
      </c>
      <c r="F120" s="128">
        <v>715.5</v>
      </c>
      <c r="G120" s="159">
        <v>44459.0</v>
      </c>
      <c r="H120" s="216">
        <v>400.5</v>
      </c>
      <c r="I120" s="131">
        <v>400.5</v>
      </c>
      <c r="J120" s="147">
        <v>45856.0</v>
      </c>
      <c r="K120" s="148">
        <f t="shared" si="26"/>
        <v>600.75</v>
      </c>
      <c r="L120" s="149">
        <f t="shared" si="27"/>
        <v>520.65</v>
      </c>
      <c r="M120" s="150">
        <f t="shared" si="28"/>
        <v>520.65</v>
      </c>
      <c r="N120" s="151">
        <f t="shared" si="29"/>
        <v>480.6</v>
      </c>
      <c r="O120" s="150">
        <f t="shared" si="30"/>
        <v>460.575</v>
      </c>
      <c r="P120" s="151">
        <f t="shared" si="31"/>
        <v>440.55</v>
      </c>
      <c r="Q120" s="188"/>
      <c r="R120" s="217"/>
      <c r="S120" s="218"/>
      <c r="T120" s="191"/>
      <c r="U120" s="191"/>
      <c r="V120" s="191"/>
      <c r="W120" s="191"/>
      <c r="X120" s="191"/>
      <c r="Y120" s="191"/>
      <c r="Z120" s="191"/>
      <c r="AA120" s="191"/>
      <c r="AB120" s="191"/>
      <c r="AC120" s="191"/>
    </row>
    <row r="121" ht="14.25" customHeight="1">
      <c r="A121" s="140"/>
      <c r="B121" s="140"/>
      <c r="C121" s="174" t="s">
        <v>290</v>
      </c>
      <c r="D121" s="58" t="s">
        <v>291</v>
      </c>
      <c r="E121" s="174"/>
      <c r="F121" s="220"/>
      <c r="G121" s="221"/>
      <c r="H121" s="154">
        <v>4858.72</v>
      </c>
      <c r="I121" s="155">
        <v>3646.86</v>
      </c>
      <c r="J121" s="147">
        <v>45856.0</v>
      </c>
      <c r="K121" s="148">
        <f t="shared" si="26"/>
        <v>7288.08</v>
      </c>
      <c r="L121" s="149">
        <f t="shared" si="27"/>
        <v>6316.336</v>
      </c>
      <c r="M121" s="150">
        <f t="shared" si="28"/>
        <v>6316.336</v>
      </c>
      <c r="N121" s="151">
        <f t="shared" si="29"/>
        <v>5830.464</v>
      </c>
      <c r="O121" s="150">
        <f t="shared" si="30"/>
        <v>5587.528</v>
      </c>
      <c r="P121" s="151">
        <f t="shared" si="31"/>
        <v>5344.592</v>
      </c>
      <c r="Q121" s="156"/>
      <c r="R121" s="138"/>
      <c r="S121" s="139"/>
    </row>
    <row r="122" ht="14.25" customHeight="1">
      <c r="A122" s="140"/>
      <c r="B122" s="140"/>
      <c r="C122" s="174" t="s">
        <v>292</v>
      </c>
      <c r="D122" s="58" t="s">
        <v>293</v>
      </c>
      <c r="E122" s="174"/>
      <c r="F122" s="220"/>
      <c r="G122" s="221"/>
      <c r="H122" s="154">
        <v>4858.72</v>
      </c>
      <c r="I122" s="155"/>
      <c r="J122" s="147">
        <v>46045.0</v>
      </c>
      <c r="K122" s="148">
        <f t="shared" si="26"/>
        <v>7288.08</v>
      </c>
      <c r="L122" s="149">
        <f t="shared" si="27"/>
        <v>6316.336</v>
      </c>
      <c r="M122" s="150">
        <f t="shared" si="28"/>
        <v>6316.336</v>
      </c>
      <c r="N122" s="151">
        <f t="shared" si="29"/>
        <v>5830.464</v>
      </c>
      <c r="O122" s="150">
        <f t="shared" si="30"/>
        <v>5587.528</v>
      </c>
      <c r="P122" s="151">
        <f t="shared" si="31"/>
        <v>5344.592</v>
      </c>
      <c r="Q122" s="156"/>
      <c r="R122" s="138"/>
      <c r="S122" s="139"/>
    </row>
    <row r="123" ht="14.25" customHeight="1">
      <c r="A123" s="140"/>
      <c r="B123" s="140"/>
      <c r="C123" s="174" t="s">
        <v>294</v>
      </c>
      <c r="D123" s="58" t="s">
        <v>295</v>
      </c>
      <c r="E123" s="174"/>
      <c r="F123" s="222"/>
      <c r="G123" s="221"/>
      <c r="H123" s="154">
        <v>5121.99</v>
      </c>
      <c r="I123" s="155">
        <v>5121.99</v>
      </c>
      <c r="J123" s="147">
        <v>45856.0</v>
      </c>
      <c r="K123" s="148">
        <f t="shared" si="26"/>
        <v>7682.985</v>
      </c>
      <c r="L123" s="149">
        <f t="shared" si="27"/>
        <v>6658.587</v>
      </c>
      <c r="M123" s="150">
        <f t="shared" si="28"/>
        <v>6658.587</v>
      </c>
      <c r="N123" s="151">
        <f t="shared" si="29"/>
        <v>6146.388</v>
      </c>
      <c r="O123" s="150">
        <f t="shared" si="30"/>
        <v>5890.2885</v>
      </c>
      <c r="P123" s="151">
        <f t="shared" si="31"/>
        <v>5634.189</v>
      </c>
      <c r="Q123" s="156"/>
      <c r="R123" s="138"/>
      <c r="S123" s="139"/>
    </row>
    <row r="124" ht="14.25" customHeight="1">
      <c r="A124" s="140"/>
      <c r="B124" s="140"/>
      <c r="C124" s="223" t="s">
        <v>296</v>
      </c>
      <c r="D124" s="223" t="s">
        <v>297</v>
      </c>
      <c r="E124" s="174"/>
      <c r="F124" s="220"/>
      <c r="G124" s="221"/>
      <c r="H124" s="154">
        <v>31592.45</v>
      </c>
      <c r="I124" s="155">
        <v>31592.45</v>
      </c>
      <c r="J124" s="147">
        <v>45856.0</v>
      </c>
      <c r="K124" s="148">
        <f t="shared" si="26"/>
        <v>47388.675</v>
      </c>
      <c r="L124" s="149">
        <f t="shared" si="27"/>
        <v>41070.185</v>
      </c>
      <c r="M124" s="150">
        <f t="shared" si="28"/>
        <v>41070.185</v>
      </c>
      <c r="N124" s="151">
        <f t="shared" si="29"/>
        <v>37910.94</v>
      </c>
      <c r="O124" s="150">
        <f t="shared" si="30"/>
        <v>36331.3175</v>
      </c>
      <c r="P124" s="151">
        <f t="shared" si="31"/>
        <v>34751.695</v>
      </c>
      <c r="Q124" s="156"/>
      <c r="R124" s="138"/>
      <c r="S124" s="139"/>
    </row>
    <row r="125" ht="14.25" customHeight="1">
      <c r="A125" s="140"/>
      <c r="B125" s="140"/>
      <c r="C125" s="223" t="s">
        <v>298</v>
      </c>
      <c r="D125" s="223" t="s">
        <v>299</v>
      </c>
      <c r="E125" s="174"/>
      <c r="F125" s="220"/>
      <c r="G125" s="221"/>
      <c r="H125" s="154">
        <v>1352.21</v>
      </c>
      <c r="I125" s="155">
        <v>1352.21</v>
      </c>
      <c r="J125" s="147">
        <v>45856.0</v>
      </c>
      <c r="K125" s="148">
        <f t="shared" si="26"/>
        <v>2028.315</v>
      </c>
      <c r="L125" s="149">
        <f t="shared" si="27"/>
        <v>1757.873</v>
      </c>
      <c r="M125" s="150">
        <f t="shared" si="28"/>
        <v>1757.873</v>
      </c>
      <c r="N125" s="151">
        <f t="shared" si="29"/>
        <v>1622.652</v>
      </c>
      <c r="O125" s="150">
        <f t="shared" si="30"/>
        <v>1555.0415</v>
      </c>
      <c r="P125" s="151">
        <f t="shared" si="31"/>
        <v>1487.431</v>
      </c>
      <c r="Q125" s="156"/>
      <c r="R125" s="138"/>
      <c r="S125" s="139"/>
    </row>
    <row r="126" ht="14.25" customHeight="1">
      <c r="A126" s="140"/>
      <c r="B126" s="140"/>
      <c r="C126" s="224" t="s">
        <v>300</v>
      </c>
      <c r="D126" s="58" t="s">
        <v>301</v>
      </c>
      <c r="E126" s="174"/>
      <c r="F126" s="220"/>
      <c r="G126" s="221"/>
      <c r="H126" s="154">
        <v>25958.26</v>
      </c>
      <c r="I126" s="155">
        <v>25958.26</v>
      </c>
      <c r="J126" s="147">
        <v>45856.0</v>
      </c>
      <c r="K126" s="148">
        <f t="shared" si="26"/>
        <v>38937.39</v>
      </c>
      <c r="L126" s="149">
        <f t="shared" si="27"/>
        <v>33745.738</v>
      </c>
      <c r="M126" s="150">
        <f t="shared" si="28"/>
        <v>33745.738</v>
      </c>
      <c r="N126" s="151">
        <f t="shared" si="29"/>
        <v>31149.912</v>
      </c>
      <c r="O126" s="150">
        <f t="shared" si="30"/>
        <v>29851.999</v>
      </c>
      <c r="P126" s="151">
        <f t="shared" si="31"/>
        <v>28554.086</v>
      </c>
      <c r="Q126" s="156"/>
      <c r="R126" s="138"/>
      <c r="S126" s="139"/>
    </row>
    <row r="127" ht="14.25" customHeight="1">
      <c r="A127" s="140"/>
      <c r="B127" s="140"/>
      <c r="C127" s="224" t="s">
        <v>302</v>
      </c>
      <c r="D127" s="58" t="s">
        <v>303</v>
      </c>
      <c r="E127" s="174"/>
      <c r="F127" s="220"/>
      <c r="G127" s="221"/>
      <c r="H127" s="154">
        <v>7059.04</v>
      </c>
      <c r="I127" s="155">
        <v>7059.04</v>
      </c>
      <c r="J127" s="147">
        <v>45856.0</v>
      </c>
      <c r="K127" s="148">
        <f t="shared" si="26"/>
        <v>10588.56</v>
      </c>
      <c r="L127" s="149">
        <f t="shared" si="27"/>
        <v>9176.752</v>
      </c>
      <c r="M127" s="150">
        <f t="shared" si="28"/>
        <v>9176.752</v>
      </c>
      <c r="N127" s="151">
        <f t="shared" si="29"/>
        <v>8470.848</v>
      </c>
      <c r="O127" s="150">
        <f t="shared" si="30"/>
        <v>8117.896</v>
      </c>
      <c r="P127" s="151">
        <f t="shared" si="31"/>
        <v>7764.944</v>
      </c>
      <c r="Q127" s="156"/>
      <c r="R127" s="138"/>
      <c r="S127" s="139"/>
    </row>
    <row r="128" ht="14.25" customHeight="1">
      <c r="A128" s="140"/>
      <c r="B128" s="140"/>
      <c r="C128" s="224" t="s">
        <v>304</v>
      </c>
      <c r="D128" s="58" t="s">
        <v>305</v>
      </c>
      <c r="E128" s="174"/>
      <c r="F128" s="220"/>
      <c r="G128" s="221"/>
      <c r="H128" s="154">
        <v>8996.08</v>
      </c>
      <c r="I128" s="155">
        <v>8996.08</v>
      </c>
      <c r="J128" s="147">
        <v>45856.0</v>
      </c>
      <c r="K128" s="148">
        <f t="shared" si="26"/>
        <v>13494.12</v>
      </c>
      <c r="L128" s="149">
        <f t="shared" si="27"/>
        <v>11694.904</v>
      </c>
      <c r="M128" s="150">
        <f t="shared" si="28"/>
        <v>11694.904</v>
      </c>
      <c r="N128" s="151">
        <f t="shared" si="29"/>
        <v>10795.296</v>
      </c>
      <c r="O128" s="150">
        <f t="shared" si="30"/>
        <v>10345.492</v>
      </c>
      <c r="P128" s="151">
        <f t="shared" si="31"/>
        <v>9895.688</v>
      </c>
      <c r="Q128" s="156"/>
      <c r="R128" s="138"/>
      <c r="S128" s="139"/>
    </row>
    <row r="129" ht="14.25" customHeight="1">
      <c r="A129" s="140"/>
      <c r="B129" s="140"/>
      <c r="C129" s="223" t="s">
        <v>306</v>
      </c>
      <c r="D129" s="206" t="s">
        <v>307</v>
      </c>
      <c r="E129" s="58"/>
      <c r="F129" s="220"/>
      <c r="G129" s="221"/>
      <c r="H129" s="154">
        <v>7357.04</v>
      </c>
      <c r="I129" s="155">
        <v>7357.04</v>
      </c>
      <c r="J129" s="147">
        <v>45856.0</v>
      </c>
      <c r="K129" s="148">
        <f t="shared" si="26"/>
        <v>11035.56</v>
      </c>
      <c r="L129" s="149">
        <f t="shared" si="27"/>
        <v>9564.152</v>
      </c>
      <c r="M129" s="150">
        <f t="shared" si="28"/>
        <v>9564.152</v>
      </c>
      <c r="N129" s="151">
        <f t="shared" si="29"/>
        <v>8828.448</v>
      </c>
      <c r="O129" s="150">
        <f t="shared" si="30"/>
        <v>8460.596</v>
      </c>
      <c r="P129" s="151">
        <f t="shared" si="31"/>
        <v>8092.744</v>
      </c>
      <c r="Q129" s="156"/>
      <c r="R129" s="138"/>
      <c r="S129" s="139"/>
    </row>
    <row r="130" ht="14.25" customHeight="1">
      <c r="A130" s="140"/>
      <c r="B130" s="140"/>
      <c r="C130" s="225" t="s">
        <v>308</v>
      </c>
      <c r="D130" s="58" t="s">
        <v>309</v>
      </c>
      <c r="E130" s="174"/>
      <c r="F130" s="220"/>
      <c r="G130" s="221"/>
      <c r="H130" s="154">
        <v>57956.64</v>
      </c>
      <c r="I130" s="155">
        <v>57956.64</v>
      </c>
      <c r="J130" s="147">
        <v>45856.0</v>
      </c>
      <c r="K130" s="148">
        <f t="shared" si="26"/>
        <v>86934.96</v>
      </c>
      <c r="L130" s="149">
        <f t="shared" si="27"/>
        <v>75343.632</v>
      </c>
      <c r="M130" s="150">
        <f t="shared" si="28"/>
        <v>75343.632</v>
      </c>
      <c r="N130" s="151">
        <f t="shared" si="29"/>
        <v>69547.968</v>
      </c>
      <c r="O130" s="150">
        <f t="shared" si="30"/>
        <v>66650.136</v>
      </c>
      <c r="P130" s="151">
        <f t="shared" si="31"/>
        <v>63752.304</v>
      </c>
      <c r="Q130" s="156"/>
      <c r="R130" s="226"/>
      <c r="S130" s="227"/>
      <c r="T130" s="56"/>
      <c r="U130" s="56"/>
      <c r="V130" s="56"/>
      <c r="W130" s="56"/>
      <c r="X130" s="56"/>
      <c r="Y130" s="56"/>
      <c r="Z130" s="56"/>
      <c r="AA130" s="56"/>
      <c r="AB130" s="56"/>
      <c r="AC130" s="56"/>
    </row>
    <row r="131" ht="14.25" customHeight="1">
      <c r="A131" s="140"/>
      <c r="B131" s="140"/>
      <c r="C131" s="58" t="s">
        <v>310</v>
      </c>
      <c r="D131" s="223" t="s">
        <v>311</v>
      </c>
      <c r="E131" s="174"/>
      <c r="F131" s="220"/>
      <c r="G131" s="221"/>
      <c r="H131" s="154">
        <v>23397.26</v>
      </c>
      <c r="I131" s="155">
        <v>23397.26</v>
      </c>
      <c r="J131" s="147">
        <v>45856.0</v>
      </c>
      <c r="K131" s="148">
        <f t="shared" si="26"/>
        <v>35095.89</v>
      </c>
      <c r="L131" s="149">
        <f t="shared" si="27"/>
        <v>30416.438</v>
      </c>
      <c r="M131" s="150">
        <f t="shared" si="28"/>
        <v>30416.438</v>
      </c>
      <c r="N131" s="151">
        <f t="shared" si="29"/>
        <v>28076.712</v>
      </c>
      <c r="O131" s="150">
        <f t="shared" si="30"/>
        <v>26906.849</v>
      </c>
      <c r="P131" s="151">
        <f t="shared" si="31"/>
        <v>25736.986</v>
      </c>
      <c r="Q131" s="156"/>
      <c r="R131" s="226"/>
      <c r="S131" s="139"/>
    </row>
    <row r="132" ht="14.25" customHeight="1">
      <c r="A132" s="140"/>
      <c r="B132" s="140"/>
      <c r="C132" s="174" t="s">
        <v>312</v>
      </c>
      <c r="D132" s="58" t="s">
        <v>313</v>
      </c>
      <c r="E132" s="174"/>
      <c r="F132" s="220"/>
      <c r="G132" s="221"/>
      <c r="H132" s="154">
        <v>110204.8</v>
      </c>
      <c r="I132" s="155">
        <v>110204.8</v>
      </c>
      <c r="J132" s="147">
        <v>45856.0</v>
      </c>
      <c r="K132" s="148">
        <f t="shared" si="26"/>
        <v>165307.2</v>
      </c>
      <c r="L132" s="149">
        <f t="shared" si="27"/>
        <v>143266.24</v>
      </c>
      <c r="M132" s="150">
        <f t="shared" si="28"/>
        <v>143266.24</v>
      </c>
      <c r="N132" s="151">
        <f t="shared" si="29"/>
        <v>132245.76</v>
      </c>
      <c r="O132" s="150">
        <f t="shared" si="30"/>
        <v>126735.52</v>
      </c>
      <c r="P132" s="151">
        <f t="shared" si="31"/>
        <v>121225.28</v>
      </c>
      <c r="Q132" s="156"/>
      <c r="R132" s="226"/>
      <c r="S132" s="139"/>
    </row>
    <row r="133" ht="14.25" customHeight="1">
      <c r="A133" s="140"/>
      <c r="B133" s="140"/>
      <c r="C133" s="223" t="s">
        <v>314</v>
      </c>
      <c r="D133" s="206" t="s">
        <v>315</v>
      </c>
      <c r="E133" s="58"/>
      <c r="F133" s="220"/>
      <c r="G133" s="221"/>
      <c r="H133" s="154">
        <v>54691.62</v>
      </c>
      <c r="I133" s="155">
        <v>54691.62</v>
      </c>
      <c r="J133" s="147">
        <v>45856.0</v>
      </c>
      <c r="K133" s="148">
        <f t="shared" si="26"/>
        <v>82037.43</v>
      </c>
      <c r="L133" s="149">
        <f t="shared" si="27"/>
        <v>71099.106</v>
      </c>
      <c r="M133" s="150">
        <f t="shared" si="28"/>
        <v>71099.106</v>
      </c>
      <c r="N133" s="151">
        <f t="shared" si="29"/>
        <v>65629.944</v>
      </c>
      <c r="O133" s="150">
        <f t="shared" si="30"/>
        <v>62895.363</v>
      </c>
      <c r="P133" s="151">
        <f t="shared" si="31"/>
        <v>60160.782</v>
      </c>
      <c r="Q133" s="156"/>
      <c r="R133" s="138"/>
      <c r="S133" s="139"/>
    </row>
    <row r="134" ht="14.25" customHeight="1">
      <c r="A134" s="140"/>
      <c r="B134" s="140"/>
      <c r="C134" s="174" t="s">
        <v>316</v>
      </c>
      <c r="D134" s="58" t="s">
        <v>317</v>
      </c>
      <c r="E134" s="58"/>
      <c r="F134" s="228"/>
      <c r="G134" s="221"/>
      <c r="H134" s="229">
        <v>2331.0</v>
      </c>
      <c r="I134" s="155"/>
      <c r="J134" s="230">
        <v>46045.0</v>
      </c>
      <c r="K134" s="148">
        <f t="shared" si="26"/>
        <v>3496.5</v>
      </c>
      <c r="L134" s="149">
        <f t="shared" si="27"/>
        <v>3030.3</v>
      </c>
      <c r="M134" s="150">
        <f t="shared" si="28"/>
        <v>3030.3</v>
      </c>
      <c r="N134" s="151">
        <f t="shared" si="29"/>
        <v>2797.2</v>
      </c>
      <c r="O134" s="150">
        <f t="shared" si="30"/>
        <v>2680.65</v>
      </c>
      <c r="P134" s="151">
        <f t="shared" si="31"/>
        <v>2564.1</v>
      </c>
      <c r="Q134" s="156"/>
      <c r="R134" s="226"/>
      <c r="S134" s="139"/>
    </row>
    <row r="135" ht="32.25" customHeight="1">
      <c r="A135" s="140"/>
      <c r="B135" s="140"/>
      <c r="C135" s="231" t="s">
        <v>318</v>
      </c>
      <c r="D135" s="232" t="s">
        <v>319</v>
      </c>
      <c r="E135" s="233"/>
      <c r="F135" s="234"/>
      <c r="G135" s="235"/>
      <c r="H135" s="236">
        <v>950897.38</v>
      </c>
      <c r="I135" s="237"/>
      <c r="J135" s="230">
        <v>46048.0</v>
      </c>
      <c r="K135" s="148">
        <f t="shared" si="26"/>
        <v>1426346.07</v>
      </c>
      <c r="L135" s="149">
        <f t="shared" si="27"/>
        <v>1236166.594</v>
      </c>
      <c r="M135" s="150"/>
      <c r="N135" s="151">
        <f t="shared" si="29"/>
        <v>1141076.856</v>
      </c>
      <c r="O135" s="150">
        <f t="shared" si="30"/>
        <v>1093531.987</v>
      </c>
      <c r="P135" s="151">
        <f t="shared" si="31"/>
        <v>1045987.118</v>
      </c>
      <c r="Q135" s="156"/>
      <c r="R135" s="138"/>
      <c r="S135" s="139"/>
    </row>
    <row r="136" ht="14.25" customHeight="1">
      <c r="A136" s="140"/>
      <c r="B136" s="140"/>
      <c r="C136" s="238" t="s">
        <v>320</v>
      </c>
      <c r="D136" s="58" t="s">
        <v>321</v>
      </c>
      <c r="E136" s="174"/>
      <c r="F136" s="220"/>
      <c r="G136" s="221"/>
      <c r="H136" s="239">
        <v>91248.34</v>
      </c>
      <c r="I136" s="237"/>
      <c r="J136" s="230">
        <v>46048.0</v>
      </c>
      <c r="K136" s="148">
        <f t="shared" si="26"/>
        <v>136872.51</v>
      </c>
      <c r="L136" s="149">
        <f t="shared" si="27"/>
        <v>118622.842</v>
      </c>
      <c r="M136" s="150">
        <f t="shared" ref="M136:M428" si="40">H136*0.3+H136</f>
        <v>118622.842</v>
      </c>
      <c r="N136" s="151">
        <f t="shared" si="29"/>
        <v>109498.008</v>
      </c>
      <c r="O136" s="150">
        <f t="shared" si="30"/>
        <v>104935.591</v>
      </c>
      <c r="P136" s="151">
        <f t="shared" si="31"/>
        <v>100373.174</v>
      </c>
      <c r="Q136" s="156"/>
      <c r="R136" s="226"/>
      <c r="S136" s="139"/>
    </row>
    <row r="137" ht="14.25" customHeight="1">
      <c r="A137" s="140"/>
      <c r="B137" s="140"/>
      <c r="C137" s="238"/>
      <c r="D137" s="206"/>
      <c r="E137" s="174"/>
      <c r="F137" s="220"/>
      <c r="G137" s="221"/>
      <c r="H137" s="239"/>
      <c r="I137" s="237"/>
      <c r="J137" s="240"/>
      <c r="K137" s="148">
        <f t="shared" si="26"/>
        <v>0</v>
      </c>
      <c r="L137" s="149">
        <f t="shared" si="27"/>
        <v>0</v>
      </c>
      <c r="M137" s="150">
        <f t="shared" si="40"/>
        <v>0</v>
      </c>
      <c r="N137" s="151">
        <f t="shared" si="29"/>
        <v>0</v>
      </c>
      <c r="O137" s="150">
        <f t="shared" si="30"/>
        <v>0</v>
      </c>
      <c r="P137" s="151">
        <f t="shared" si="31"/>
        <v>0</v>
      </c>
      <c r="Q137" s="156"/>
      <c r="R137" s="226"/>
      <c r="S137" s="139"/>
    </row>
    <row r="138" ht="14.25" customHeight="1">
      <c r="A138" s="140"/>
      <c r="B138" s="140"/>
      <c r="C138" s="238"/>
      <c r="D138" s="58"/>
      <c r="E138" s="174"/>
      <c r="F138" s="220"/>
      <c r="G138" s="221"/>
      <c r="H138" s="239"/>
      <c r="I138" s="237"/>
      <c r="J138" s="240"/>
      <c r="K138" s="148">
        <f t="shared" si="26"/>
        <v>0</v>
      </c>
      <c r="L138" s="149">
        <f t="shared" si="27"/>
        <v>0</v>
      </c>
      <c r="M138" s="150">
        <f t="shared" si="40"/>
        <v>0</v>
      </c>
      <c r="N138" s="151">
        <f t="shared" si="29"/>
        <v>0</v>
      </c>
      <c r="O138" s="150">
        <f t="shared" si="30"/>
        <v>0</v>
      </c>
      <c r="P138" s="151">
        <f t="shared" si="31"/>
        <v>0</v>
      </c>
      <c r="Q138" s="156"/>
      <c r="R138" s="226"/>
      <c r="S138" s="139"/>
    </row>
    <row r="139" ht="14.25" customHeight="1">
      <c r="A139" s="140"/>
      <c r="B139" s="140"/>
      <c r="C139" s="238"/>
      <c r="D139" s="58"/>
      <c r="E139" s="58"/>
      <c r="F139" s="220"/>
      <c r="G139" s="221"/>
      <c r="H139" s="239"/>
      <c r="I139" s="237"/>
      <c r="J139" s="240"/>
      <c r="K139" s="148">
        <f t="shared" si="26"/>
        <v>0</v>
      </c>
      <c r="L139" s="149">
        <f t="shared" si="27"/>
        <v>0</v>
      </c>
      <c r="M139" s="150">
        <f t="shared" si="40"/>
        <v>0</v>
      </c>
      <c r="N139" s="151">
        <f t="shared" si="29"/>
        <v>0</v>
      </c>
      <c r="O139" s="150">
        <f t="shared" si="30"/>
        <v>0</v>
      </c>
      <c r="P139" s="151">
        <f t="shared" si="31"/>
        <v>0</v>
      </c>
      <c r="Q139" s="156"/>
      <c r="R139" s="138"/>
      <c r="S139" s="139"/>
    </row>
    <row r="140" ht="14.25" customHeight="1">
      <c r="A140" s="140"/>
      <c r="B140" s="140"/>
      <c r="C140" s="241"/>
      <c r="D140" s="58"/>
      <c r="E140" s="58"/>
      <c r="F140" s="220"/>
      <c r="G140" s="221"/>
      <c r="H140" s="239"/>
      <c r="I140" s="237"/>
      <c r="J140" s="240"/>
      <c r="K140" s="148">
        <f t="shared" si="26"/>
        <v>0</v>
      </c>
      <c r="L140" s="149">
        <f t="shared" si="27"/>
        <v>0</v>
      </c>
      <c r="M140" s="150">
        <f t="shared" si="40"/>
        <v>0</v>
      </c>
      <c r="N140" s="151">
        <f t="shared" si="29"/>
        <v>0</v>
      </c>
      <c r="O140" s="150">
        <f t="shared" si="30"/>
        <v>0</v>
      </c>
      <c r="P140" s="151">
        <f t="shared" si="31"/>
        <v>0</v>
      </c>
      <c r="Q140" s="156"/>
      <c r="R140" s="138"/>
      <c r="S140" s="139"/>
    </row>
    <row r="141" ht="14.25" customHeight="1">
      <c r="A141" s="140"/>
      <c r="B141" s="140"/>
      <c r="C141" s="242"/>
      <c r="D141" s="58"/>
      <c r="E141" s="58"/>
      <c r="F141" s="220"/>
      <c r="G141" s="221"/>
      <c r="H141" s="239"/>
      <c r="I141" s="237"/>
      <c r="J141" s="240"/>
      <c r="K141" s="148">
        <f t="shared" si="26"/>
        <v>0</v>
      </c>
      <c r="L141" s="149">
        <f t="shared" si="27"/>
        <v>0</v>
      </c>
      <c r="M141" s="150">
        <f t="shared" si="40"/>
        <v>0</v>
      </c>
      <c r="N141" s="151">
        <f t="shared" si="29"/>
        <v>0</v>
      </c>
      <c r="O141" s="150">
        <f t="shared" si="30"/>
        <v>0</v>
      </c>
      <c r="P141" s="151">
        <f t="shared" si="31"/>
        <v>0</v>
      </c>
      <c r="Q141" s="156"/>
      <c r="R141" s="138"/>
      <c r="S141" s="139"/>
    </row>
    <row r="142" ht="14.25" customHeight="1">
      <c r="A142" s="140"/>
      <c r="B142" s="140"/>
      <c r="C142" s="243"/>
      <c r="D142" s="58"/>
      <c r="E142" s="58"/>
      <c r="F142" s="220"/>
      <c r="G142" s="221"/>
      <c r="H142" s="239"/>
      <c r="I142" s="237"/>
      <c r="J142" s="240"/>
      <c r="K142" s="148">
        <f t="shared" si="26"/>
        <v>0</v>
      </c>
      <c r="L142" s="149">
        <f t="shared" si="27"/>
        <v>0</v>
      </c>
      <c r="M142" s="150">
        <f t="shared" si="40"/>
        <v>0</v>
      </c>
      <c r="N142" s="151">
        <f t="shared" si="29"/>
        <v>0</v>
      </c>
      <c r="O142" s="150">
        <f t="shared" si="30"/>
        <v>0</v>
      </c>
      <c r="P142" s="151">
        <f t="shared" si="31"/>
        <v>0</v>
      </c>
      <c r="Q142" s="156"/>
      <c r="R142" s="138"/>
      <c r="S142" s="139"/>
    </row>
    <row r="143" ht="14.25" customHeight="1">
      <c r="A143" s="140"/>
      <c r="B143" s="140"/>
      <c r="C143" s="238"/>
      <c r="D143" s="58"/>
      <c r="E143" s="58"/>
      <c r="F143" s="220"/>
      <c r="G143" s="221"/>
      <c r="H143" s="239"/>
      <c r="I143" s="237"/>
      <c r="J143" s="240"/>
      <c r="K143" s="148">
        <f t="shared" si="26"/>
        <v>0</v>
      </c>
      <c r="L143" s="149">
        <f t="shared" si="27"/>
        <v>0</v>
      </c>
      <c r="M143" s="150">
        <f t="shared" si="40"/>
        <v>0</v>
      </c>
      <c r="N143" s="151">
        <f t="shared" si="29"/>
        <v>0</v>
      </c>
      <c r="O143" s="150">
        <f t="shared" si="30"/>
        <v>0</v>
      </c>
      <c r="P143" s="151">
        <f t="shared" si="31"/>
        <v>0</v>
      </c>
      <c r="Q143" s="156"/>
      <c r="R143" s="138"/>
      <c r="S143" s="139"/>
    </row>
    <row r="144" ht="14.25" customHeight="1">
      <c r="A144" s="140"/>
      <c r="B144" s="140"/>
      <c r="C144" s="238"/>
      <c r="D144" s="58"/>
      <c r="E144" s="58"/>
      <c r="F144" s="220"/>
      <c r="G144" s="221"/>
      <c r="H144" s="239"/>
      <c r="I144" s="237"/>
      <c r="J144" s="240"/>
      <c r="K144" s="148">
        <f t="shared" si="26"/>
        <v>0</v>
      </c>
      <c r="L144" s="149">
        <f t="shared" si="27"/>
        <v>0</v>
      </c>
      <c r="M144" s="150">
        <f t="shared" si="40"/>
        <v>0</v>
      </c>
      <c r="N144" s="151">
        <f t="shared" si="29"/>
        <v>0</v>
      </c>
      <c r="O144" s="150">
        <f t="shared" si="30"/>
        <v>0</v>
      </c>
      <c r="P144" s="151">
        <f t="shared" si="31"/>
        <v>0</v>
      </c>
      <c r="Q144" s="156"/>
      <c r="R144" s="138"/>
      <c r="S144" s="139"/>
    </row>
    <row r="145" ht="14.25" customHeight="1">
      <c r="A145" s="140"/>
      <c r="B145" s="140"/>
      <c r="C145" s="242"/>
      <c r="D145" s="223"/>
      <c r="E145" s="58"/>
      <c r="F145" s="220"/>
      <c r="G145" s="221"/>
      <c r="H145" s="239"/>
      <c r="I145" s="237"/>
      <c r="J145" s="240"/>
      <c r="K145" s="148">
        <f t="shared" si="26"/>
        <v>0</v>
      </c>
      <c r="L145" s="149">
        <f t="shared" si="27"/>
        <v>0</v>
      </c>
      <c r="M145" s="150">
        <f t="shared" si="40"/>
        <v>0</v>
      </c>
      <c r="N145" s="151">
        <f t="shared" si="29"/>
        <v>0</v>
      </c>
      <c r="O145" s="150">
        <f t="shared" si="30"/>
        <v>0</v>
      </c>
      <c r="P145" s="151">
        <f t="shared" si="31"/>
        <v>0</v>
      </c>
      <c r="Q145" s="156"/>
      <c r="R145" s="138"/>
      <c r="S145" s="139"/>
    </row>
    <row r="146" ht="14.25" customHeight="1">
      <c r="A146" s="140"/>
      <c r="B146" s="140"/>
      <c r="C146" s="238"/>
      <c r="D146" s="206"/>
      <c r="E146" s="58"/>
      <c r="F146" s="220"/>
      <c r="G146" s="221"/>
      <c r="H146" s="239"/>
      <c r="I146" s="237"/>
      <c r="J146" s="240"/>
      <c r="K146" s="148">
        <f t="shared" si="26"/>
        <v>0</v>
      </c>
      <c r="L146" s="149">
        <f t="shared" si="27"/>
        <v>0</v>
      </c>
      <c r="M146" s="150">
        <f t="shared" si="40"/>
        <v>0</v>
      </c>
      <c r="N146" s="151">
        <f t="shared" si="29"/>
        <v>0</v>
      </c>
      <c r="O146" s="150">
        <f t="shared" si="30"/>
        <v>0</v>
      </c>
      <c r="P146" s="151">
        <f t="shared" si="31"/>
        <v>0</v>
      </c>
      <c r="Q146" s="156"/>
      <c r="R146" s="226"/>
      <c r="S146" s="139"/>
    </row>
    <row r="147" ht="14.25" customHeight="1">
      <c r="A147" s="140"/>
      <c r="B147" s="140"/>
      <c r="C147" s="242"/>
      <c r="D147" s="225"/>
      <c r="E147" s="142"/>
      <c r="F147" s="220"/>
      <c r="G147" s="221"/>
      <c r="H147" s="239"/>
      <c r="I147" s="237"/>
      <c r="J147" s="240"/>
      <c r="K147" s="148">
        <f t="shared" si="26"/>
        <v>0</v>
      </c>
      <c r="L147" s="149">
        <f t="shared" si="27"/>
        <v>0</v>
      </c>
      <c r="M147" s="150">
        <f t="shared" si="40"/>
        <v>0</v>
      </c>
      <c r="N147" s="151">
        <f t="shared" si="29"/>
        <v>0</v>
      </c>
      <c r="O147" s="150">
        <f t="shared" si="30"/>
        <v>0</v>
      </c>
      <c r="P147" s="151">
        <f t="shared" si="31"/>
        <v>0</v>
      </c>
      <c r="Q147" s="156"/>
      <c r="R147" s="226"/>
      <c r="S147" s="139"/>
    </row>
    <row r="148" ht="14.25" customHeight="1">
      <c r="A148" s="140"/>
      <c r="B148" s="140"/>
      <c r="C148" s="243"/>
      <c r="D148" s="58"/>
      <c r="E148" s="142"/>
      <c r="F148" s="222"/>
      <c r="G148" s="221"/>
      <c r="H148" s="239"/>
      <c r="I148" s="237"/>
      <c r="J148" s="240"/>
      <c r="K148" s="148">
        <f t="shared" si="26"/>
        <v>0</v>
      </c>
      <c r="L148" s="149">
        <f t="shared" si="27"/>
        <v>0</v>
      </c>
      <c r="M148" s="150">
        <f t="shared" si="40"/>
        <v>0</v>
      </c>
      <c r="N148" s="151">
        <f t="shared" si="29"/>
        <v>0</v>
      </c>
      <c r="O148" s="150">
        <f t="shared" si="30"/>
        <v>0</v>
      </c>
      <c r="P148" s="151">
        <f t="shared" si="31"/>
        <v>0</v>
      </c>
      <c r="Q148" s="156"/>
      <c r="R148" s="226"/>
      <c r="S148" s="139"/>
    </row>
    <row r="149" ht="14.25" customHeight="1">
      <c r="A149" s="140"/>
      <c r="B149" s="140"/>
      <c r="C149" s="243"/>
      <c r="D149" s="223"/>
      <c r="E149" s="142"/>
      <c r="F149" s="222"/>
      <c r="G149" s="221"/>
      <c r="H149" s="239"/>
      <c r="I149" s="237"/>
      <c r="J149" s="240"/>
      <c r="K149" s="148">
        <f t="shared" si="26"/>
        <v>0</v>
      </c>
      <c r="L149" s="149">
        <f t="shared" si="27"/>
        <v>0</v>
      </c>
      <c r="M149" s="150">
        <f t="shared" si="40"/>
        <v>0</v>
      </c>
      <c r="N149" s="151">
        <f t="shared" si="29"/>
        <v>0</v>
      </c>
      <c r="O149" s="150">
        <f t="shared" si="30"/>
        <v>0</v>
      </c>
      <c r="P149" s="151">
        <f t="shared" si="31"/>
        <v>0</v>
      </c>
      <c r="Q149" s="156"/>
      <c r="R149" s="226"/>
      <c r="S149" s="139"/>
    </row>
    <row r="150" ht="14.25" customHeight="1">
      <c r="A150" s="140"/>
      <c r="B150" s="140"/>
      <c r="C150" s="242"/>
      <c r="D150" s="225"/>
      <c r="E150" s="142"/>
      <c r="F150" s="220"/>
      <c r="G150" s="221"/>
      <c r="H150" s="239"/>
      <c r="I150" s="237"/>
      <c r="J150" s="240"/>
      <c r="K150" s="148">
        <f t="shared" si="26"/>
        <v>0</v>
      </c>
      <c r="L150" s="149">
        <f t="shared" si="27"/>
        <v>0</v>
      </c>
      <c r="M150" s="150">
        <f t="shared" si="40"/>
        <v>0</v>
      </c>
      <c r="N150" s="151">
        <f t="shared" si="29"/>
        <v>0</v>
      </c>
      <c r="O150" s="150">
        <f t="shared" si="30"/>
        <v>0</v>
      </c>
      <c r="P150" s="151">
        <f t="shared" si="31"/>
        <v>0</v>
      </c>
      <c r="Q150" s="156"/>
      <c r="R150" s="226"/>
      <c r="S150" s="139"/>
    </row>
    <row r="151" ht="14.25" customHeight="1">
      <c r="A151" s="140"/>
      <c r="B151" s="140"/>
      <c r="C151" s="242"/>
      <c r="D151" s="225"/>
      <c r="E151" s="142"/>
      <c r="F151" s="220"/>
      <c r="G151" s="221"/>
      <c r="H151" s="239"/>
      <c r="I151" s="237"/>
      <c r="J151" s="240"/>
      <c r="K151" s="148">
        <f t="shared" si="26"/>
        <v>0</v>
      </c>
      <c r="L151" s="149">
        <f t="shared" si="27"/>
        <v>0</v>
      </c>
      <c r="M151" s="150">
        <f t="shared" si="40"/>
        <v>0</v>
      </c>
      <c r="N151" s="151">
        <f t="shared" si="29"/>
        <v>0</v>
      </c>
      <c r="O151" s="150">
        <f t="shared" si="30"/>
        <v>0</v>
      </c>
      <c r="P151" s="151">
        <f t="shared" si="31"/>
        <v>0</v>
      </c>
      <c r="Q151" s="156"/>
      <c r="R151" s="226"/>
      <c r="S151" s="139"/>
    </row>
    <row r="152" ht="14.25" customHeight="1">
      <c r="A152" s="140"/>
      <c r="B152" s="140"/>
      <c r="C152" s="242"/>
      <c r="D152" s="225"/>
      <c r="E152" s="142"/>
      <c r="F152" s="220"/>
      <c r="G152" s="221"/>
      <c r="H152" s="239"/>
      <c r="I152" s="237"/>
      <c r="J152" s="240"/>
      <c r="K152" s="148">
        <f t="shared" si="26"/>
        <v>0</v>
      </c>
      <c r="L152" s="149">
        <f t="shared" si="27"/>
        <v>0</v>
      </c>
      <c r="M152" s="150">
        <f t="shared" si="40"/>
        <v>0</v>
      </c>
      <c r="N152" s="151">
        <f t="shared" si="29"/>
        <v>0</v>
      </c>
      <c r="O152" s="150">
        <f t="shared" si="30"/>
        <v>0</v>
      </c>
      <c r="P152" s="151">
        <f t="shared" si="31"/>
        <v>0</v>
      </c>
      <c r="Q152" s="156"/>
      <c r="R152" s="226"/>
      <c r="S152" s="139"/>
    </row>
    <row r="153" ht="14.25" customHeight="1">
      <c r="A153" s="140"/>
      <c r="B153" s="140"/>
      <c r="C153" s="242"/>
      <c r="D153" s="225"/>
      <c r="E153" s="142"/>
      <c r="F153" s="220"/>
      <c r="G153" s="221"/>
      <c r="H153" s="239"/>
      <c r="I153" s="237"/>
      <c r="J153" s="240"/>
      <c r="K153" s="148">
        <f t="shared" si="26"/>
        <v>0</v>
      </c>
      <c r="L153" s="149">
        <f t="shared" si="27"/>
        <v>0</v>
      </c>
      <c r="M153" s="150">
        <f t="shared" si="40"/>
        <v>0</v>
      </c>
      <c r="N153" s="151">
        <f t="shared" si="29"/>
        <v>0</v>
      </c>
      <c r="O153" s="150">
        <f t="shared" si="30"/>
        <v>0</v>
      </c>
      <c r="P153" s="151">
        <f t="shared" si="31"/>
        <v>0</v>
      </c>
      <c r="Q153" s="156"/>
      <c r="R153" s="226"/>
      <c r="S153" s="139"/>
    </row>
    <row r="154" ht="14.25" customHeight="1">
      <c r="A154" s="140"/>
      <c r="B154" s="140"/>
      <c r="C154" s="242"/>
      <c r="D154" s="225"/>
      <c r="E154" s="142"/>
      <c r="F154" s="220"/>
      <c r="G154" s="221"/>
      <c r="H154" s="239"/>
      <c r="I154" s="237"/>
      <c r="J154" s="240"/>
      <c r="K154" s="148">
        <f t="shared" si="26"/>
        <v>0</v>
      </c>
      <c r="L154" s="149">
        <f t="shared" si="27"/>
        <v>0</v>
      </c>
      <c r="M154" s="150">
        <f t="shared" si="40"/>
        <v>0</v>
      </c>
      <c r="N154" s="151">
        <f t="shared" si="29"/>
        <v>0</v>
      </c>
      <c r="O154" s="150">
        <f t="shared" si="30"/>
        <v>0</v>
      </c>
      <c r="P154" s="151">
        <f t="shared" si="31"/>
        <v>0</v>
      </c>
      <c r="Q154" s="156"/>
      <c r="R154" s="226"/>
      <c r="S154" s="139"/>
    </row>
    <row r="155" ht="14.25" customHeight="1">
      <c r="A155" s="140"/>
      <c r="B155" s="140"/>
      <c r="C155" s="238"/>
      <c r="D155" s="223"/>
      <c r="E155" s="174"/>
      <c r="F155" s="220"/>
      <c r="G155" s="221"/>
      <c r="H155" s="239"/>
      <c r="I155" s="237"/>
      <c r="J155" s="240"/>
      <c r="K155" s="148">
        <f t="shared" si="26"/>
        <v>0</v>
      </c>
      <c r="L155" s="149">
        <f t="shared" si="27"/>
        <v>0</v>
      </c>
      <c r="M155" s="150">
        <f t="shared" si="40"/>
        <v>0</v>
      </c>
      <c r="N155" s="151">
        <f t="shared" si="29"/>
        <v>0</v>
      </c>
      <c r="O155" s="150">
        <f t="shared" si="30"/>
        <v>0</v>
      </c>
      <c r="P155" s="151">
        <f t="shared" si="31"/>
        <v>0</v>
      </c>
      <c r="Q155" s="156"/>
      <c r="R155" s="226"/>
      <c r="S155" s="139"/>
    </row>
    <row r="156" ht="14.25" customHeight="1">
      <c r="A156" s="140"/>
      <c r="B156" s="140"/>
      <c r="C156" s="238"/>
      <c r="D156" s="223"/>
      <c r="E156" s="58"/>
      <c r="F156" s="220"/>
      <c r="G156" s="221"/>
      <c r="H156" s="239"/>
      <c r="I156" s="237"/>
      <c r="J156" s="240"/>
      <c r="K156" s="148">
        <f t="shared" si="26"/>
        <v>0</v>
      </c>
      <c r="L156" s="149">
        <f t="shared" si="27"/>
        <v>0</v>
      </c>
      <c r="M156" s="150">
        <f t="shared" si="40"/>
        <v>0</v>
      </c>
      <c r="N156" s="151">
        <f t="shared" si="29"/>
        <v>0</v>
      </c>
      <c r="O156" s="150">
        <f t="shared" si="30"/>
        <v>0</v>
      </c>
      <c r="P156" s="151">
        <f t="shared" si="31"/>
        <v>0</v>
      </c>
      <c r="Q156" s="156"/>
      <c r="R156" s="226"/>
      <c r="S156" s="139"/>
    </row>
    <row r="157" ht="14.25" customHeight="1">
      <c r="A157" s="140"/>
      <c r="B157" s="140"/>
      <c r="C157" s="238"/>
      <c r="D157" s="223"/>
      <c r="E157" s="174"/>
      <c r="F157" s="220"/>
      <c r="G157" s="221"/>
      <c r="H157" s="239"/>
      <c r="I157" s="237"/>
      <c r="J157" s="240"/>
      <c r="K157" s="148">
        <f t="shared" si="26"/>
        <v>0</v>
      </c>
      <c r="L157" s="149">
        <f t="shared" si="27"/>
        <v>0</v>
      </c>
      <c r="M157" s="150">
        <f t="shared" si="40"/>
        <v>0</v>
      </c>
      <c r="N157" s="151">
        <f t="shared" si="29"/>
        <v>0</v>
      </c>
      <c r="O157" s="150">
        <f t="shared" si="30"/>
        <v>0</v>
      </c>
      <c r="P157" s="151">
        <f t="shared" si="31"/>
        <v>0</v>
      </c>
      <c r="Q157" s="156"/>
      <c r="R157" s="226"/>
      <c r="S157" s="139"/>
    </row>
    <row r="158" ht="14.25" customHeight="1">
      <c r="A158" s="140"/>
      <c r="B158" s="140"/>
      <c r="C158" s="242"/>
      <c r="D158" s="58"/>
      <c r="E158" s="142"/>
      <c r="F158" s="220"/>
      <c r="G158" s="221"/>
      <c r="H158" s="239"/>
      <c r="I158" s="237"/>
      <c r="J158" s="240"/>
      <c r="K158" s="148">
        <f t="shared" si="26"/>
        <v>0</v>
      </c>
      <c r="L158" s="149">
        <f t="shared" si="27"/>
        <v>0</v>
      </c>
      <c r="M158" s="150">
        <f t="shared" si="40"/>
        <v>0</v>
      </c>
      <c r="N158" s="151">
        <f t="shared" si="29"/>
        <v>0</v>
      </c>
      <c r="O158" s="150">
        <f t="shared" si="30"/>
        <v>0</v>
      </c>
      <c r="P158" s="151">
        <f t="shared" si="31"/>
        <v>0</v>
      </c>
      <c r="Q158" s="156"/>
      <c r="R158" s="226"/>
      <c r="S158" s="139"/>
    </row>
    <row r="159" ht="14.25" customHeight="1">
      <c r="A159" s="140"/>
      <c r="B159" s="140"/>
      <c r="C159" s="244"/>
      <c r="D159" s="58"/>
      <c r="E159" s="142"/>
      <c r="F159" s="220"/>
      <c r="G159" s="221"/>
      <c r="H159" s="239"/>
      <c r="I159" s="237"/>
      <c r="J159" s="240"/>
      <c r="K159" s="148">
        <f t="shared" si="26"/>
        <v>0</v>
      </c>
      <c r="L159" s="149">
        <f t="shared" si="27"/>
        <v>0</v>
      </c>
      <c r="M159" s="150">
        <f t="shared" si="40"/>
        <v>0</v>
      </c>
      <c r="N159" s="151">
        <f t="shared" si="29"/>
        <v>0</v>
      </c>
      <c r="O159" s="150">
        <f t="shared" si="30"/>
        <v>0</v>
      </c>
      <c r="P159" s="151">
        <f t="shared" si="31"/>
        <v>0</v>
      </c>
      <c r="Q159" s="156"/>
      <c r="R159" s="226"/>
      <c r="S159" s="139"/>
    </row>
    <row r="160" ht="14.25" customHeight="1">
      <c r="A160" s="140"/>
      <c r="B160" s="140"/>
      <c r="C160" s="243"/>
      <c r="D160" s="223"/>
      <c r="E160" s="174"/>
      <c r="F160" s="220"/>
      <c r="G160" s="221"/>
      <c r="H160" s="239"/>
      <c r="I160" s="237"/>
      <c r="J160" s="240"/>
      <c r="K160" s="148">
        <f t="shared" si="26"/>
        <v>0</v>
      </c>
      <c r="L160" s="149">
        <f t="shared" si="27"/>
        <v>0</v>
      </c>
      <c r="M160" s="150">
        <f t="shared" si="40"/>
        <v>0</v>
      </c>
      <c r="N160" s="151">
        <f t="shared" si="29"/>
        <v>0</v>
      </c>
      <c r="O160" s="150">
        <f t="shared" si="30"/>
        <v>0</v>
      </c>
      <c r="P160" s="151">
        <f t="shared" si="31"/>
        <v>0</v>
      </c>
      <c r="Q160" s="156"/>
      <c r="R160" s="226"/>
      <c r="S160" s="139"/>
    </row>
    <row r="161" ht="14.25" customHeight="1">
      <c r="A161" s="140"/>
      <c r="B161" s="140"/>
      <c r="C161" s="244"/>
      <c r="D161" s="58"/>
      <c r="E161" s="142"/>
      <c r="F161" s="220"/>
      <c r="G161" s="221"/>
      <c r="H161" s="239"/>
      <c r="I161" s="237"/>
      <c r="J161" s="240"/>
      <c r="K161" s="148">
        <f t="shared" si="26"/>
        <v>0</v>
      </c>
      <c r="L161" s="149">
        <f t="shared" si="27"/>
        <v>0</v>
      </c>
      <c r="M161" s="150">
        <f t="shared" si="40"/>
        <v>0</v>
      </c>
      <c r="N161" s="151">
        <f t="shared" si="29"/>
        <v>0</v>
      </c>
      <c r="O161" s="150">
        <f t="shared" si="30"/>
        <v>0</v>
      </c>
      <c r="P161" s="151">
        <f t="shared" si="31"/>
        <v>0</v>
      </c>
      <c r="Q161" s="156"/>
      <c r="R161" s="226"/>
      <c r="S161" s="139"/>
    </row>
    <row r="162" ht="14.25" customHeight="1">
      <c r="A162" s="140"/>
      <c r="B162" s="140"/>
      <c r="C162" s="244"/>
      <c r="D162" s="206"/>
      <c r="E162" s="142"/>
      <c r="F162" s="220"/>
      <c r="G162" s="221"/>
      <c r="H162" s="239"/>
      <c r="I162" s="237"/>
      <c r="J162" s="240"/>
      <c r="K162" s="148">
        <f t="shared" si="26"/>
        <v>0</v>
      </c>
      <c r="L162" s="149">
        <f t="shared" si="27"/>
        <v>0</v>
      </c>
      <c r="M162" s="150">
        <f t="shared" si="40"/>
        <v>0</v>
      </c>
      <c r="N162" s="151">
        <f t="shared" si="29"/>
        <v>0</v>
      </c>
      <c r="O162" s="150">
        <f t="shared" si="30"/>
        <v>0</v>
      </c>
      <c r="P162" s="151">
        <f t="shared" si="31"/>
        <v>0</v>
      </c>
      <c r="Q162" s="156"/>
      <c r="R162" s="226"/>
      <c r="S162" s="139"/>
    </row>
    <row r="163" ht="14.25" customHeight="1">
      <c r="A163" s="140"/>
      <c r="B163" s="140"/>
      <c r="C163" s="244"/>
      <c r="D163" s="58"/>
      <c r="E163" s="142"/>
      <c r="F163" s="220"/>
      <c r="G163" s="221"/>
      <c r="H163" s="239"/>
      <c r="I163" s="237"/>
      <c r="J163" s="240"/>
      <c r="K163" s="148">
        <f t="shared" si="26"/>
        <v>0</v>
      </c>
      <c r="L163" s="149">
        <f t="shared" si="27"/>
        <v>0</v>
      </c>
      <c r="M163" s="150">
        <f t="shared" si="40"/>
        <v>0</v>
      </c>
      <c r="N163" s="151">
        <f t="shared" si="29"/>
        <v>0</v>
      </c>
      <c r="O163" s="150">
        <f t="shared" si="30"/>
        <v>0</v>
      </c>
      <c r="P163" s="151">
        <f t="shared" si="31"/>
        <v>0</v>
      </c>
      <c r="Q163" s="156"/>
      <c r="R163" s="226"/>
      <c r="S163" s="139"/>
    </row>
    <row r="164" ht="14.25" customHeight="1">
      <c r="A164" s="140"/>
      <c r="B164" s="140"/>
      <c r="C164" s="244"/>
      <c r="D164" s="58"/>
      <c r="E164" s="142"/>
      <c r="F164" s="220"/>
      <c r="G164" s="221"/>
      <c r="H164" s="239"/>
      <c r="I164" s="237"/>
      <c r="J164" s="240"/>
      <c r="K164" s="148">
        <f t="shared" si="26"/>
        <v>0</v>
      </c>
      <c r="L164" s="149">
        <f t="shared" si="27"/>
        <v>0</v>
      </c>
      <c r="M164" s="150">
        <f t="shared" si="40"/>
        <v>0</v>
      </c>
      <c r="N164" s="151">
        <f t="shared" si="29"/>
        <v>0</v>
      </c>
      <c r="O164" s="150">
        <f t="shared" si="30"/>
        <v>0</v>
      </c>
      <c r="P164" s="151">
        <f t="shared" si="31"/>
        <v>0</v>
      </c>
      <c r="Q164" s="156"/>
      <c r="R164" s="226"/>
      <c r="S164" s="139"/>
    </row>
    <row r="165" ht="14.25" customHeight="1">
      <c r="A165" s="140"/>
      <c r="B165" s="140"/>
      <c r="C165" s="244"/>
      <c r="D165" s="58"/>
      <c r="E165" s="142"/>
      <c r="F165" s="220"/>
      <c r="G165" s="221"/>
      <c r="H165" s="239"/>
      <c r="I165" s="237"/>
      <c r="J165" s="240"/>
      <c r="K165" s="148">
        <f t="shared" si="26"/>
        <v>0</v>
      </c>
      <c r="L165" s="149">
        <f t="shared" si="27"/>
        <v>0</v>
      </c>
      <c r="M165" s="150">
        <f t="shared" si="40"/>
        <v>0</v>
      </c>
      <c r="N165" s="151">
        <f t="shared" si="29"/>
        <v>0</v>
      </c>
      <c r="O165" s="150">
        <f t="shared" si="30"/>
        <v>0</v>
      </c>
      <c r="P165" s="151">
        <f t="shared" si="31"/>
        <v>0</v>
      </c>
      <c r="Q165" s="156"/>
      <c r="R165" s="226"/>
      <c r="S165" s="139"/>
    </row>
    <row r="166" ht="14.25" customHeight="1">
      <c r="A166" s="140"/>
      <c r="B166" s="140"/>
      <c r="C166" s="244"/>
      <c r="D166" s="58"/>
      <c r="E166" s="142"/>
      <c r="F166" s="220"/>
      <c r="G166" s="221"/>
      <c r="H166" s="239"/>
      <c r="I166" s="237"/>
      <c r="J166" s="240"/>
      <c r="K166" s="148">
        <f t="shared" si="26"/>
        <v>0</v>
      </c>
      <c r="L166" s="149">
        <f t="shared" si="27"/>
        <v>0</v>
      </c>
      <c r="M166" s="150">
        <f t="shared" si="40"/>
        <v>0</v>
      </c>
      <c r="N166" s="151">
        <f t="shared" si="29"/>
        <v>0</v>
      </c>
      <c r="O166" s="150">
        <f t="shared" si="30"/>
        <v>0</v>
      </c>
      <c r="P166" s="151">
        <f t="shared" si="31"/>
        <v>0</v>
      </c>
      <c r="Q166" s="156"/>
      <c r="R166" s="226"/>
      <c r="S166" s="139"/>
    </row>
    <row r="167" ht="14.25" customHeight="1">
      <c r="A167" s="140"/>
      <c r="B167" s="140"/>
      <c r="C167" s="244"/>
      <c r="D167" s="58"/>
      <c r="E167" s="142"/>
      <c r="F167" s="220"/>
      <c r="G167" s="221"/>
      <c r="H167" s="239"/>
      <c r="I167" s="237"/>
      <c r="J167" s="240"/>
      <c r="K167" s="148">
        <f t="shared" si="26"/>
        <v>0</v>
      </c>
      <c r="L167" s="149">
        <f t="shared" si="27"/>
        <v>0</v>
      </c>
      <c r="M167" s="150">
        <f t="shared" si="40"/>
        <v>0</v>
      </c>
      <c r="N167" s="151">
        <f t="shared" si="29"/>
        <v>0</v>
      </c>
      <c r="O167" s="150">
        <f t="shared" si="30"/>
        <v>0</v>
      </c>
      <c r="P167" s="151">
        <f t="shared" si="31"/>
        <v>0</v>
      </c>
      <c r="Q167" s="156"/>
      <c r="R167" s="226"/>
      <c r="S167" s="139"/>
    </row>
    <row r="168" ht="14.25" customHeight="1">
      <c r="A168" s="140"/>
      <c r="B168" s="140"/>
      <c r="C168" s="244"/>
      <c r="D168" s="58"/>
      <c r="E168" s="142"/>
      <c r="F168" s="220"/>
      <c r="G168" s="221"/>
      <c r="H168" s="239"/>
      <c r="I168" s="237"/>
      <c r="J168" s="240"/>
      <c r="K168" s="148">
        <f t="shared" si="26"/>
        <v>0</v>
      </c>
      <c r="L168" s="149">
        <f t="shared" si="27"/>
        <v>0</v>
      </c>
      <c r="M168" s="150">
        <f t="shared" si="40"/>
        <v>0</v>
      </c>
      <c r="N168" s="151">
        <f t="shared" si="29"/>
        <v>0</v>
      </c>
      <c r="O168" s="150">
        <f t="shared" si="30"/>
        <v>0</v>
      </c>
      <c r="P168" s="151">
        <f t="shared" si="31"/>
        <v>0</v>
      </c>
      <c r="Q168" s="156"/>
      <c r="R168" s="226"/>
      <c r="S168" s="139"/>
    </row>
    <row r="169" ht="14.25" customHeight="1">
      <c r="A169" s="140"/>
      <c r="B169" s="140"/>
      <c r="C169" s="244"/>
      <c r="D169" s="58"/>
      <c r="E169" s="142"/>
      <c r="F169" s="220"/>
      <c r="G169" s="221"/>
      <c r="H169" s="239"/>
      <c r="I169" s="237"/>
      <c r="J169" s="240"/>
      <c r="K169" s="148">
        <f t="shared" si="26"/>
        <v>0</v>
      </c>
      <c r="L169" s="149">
        <f t="shared" si="27"/>
        <v>0</v>
      </c>
      <c r="M169" s="150">
        <f t="shared" si="40"/>
        <v>0</v>
      </c>
      <c r="N169" s="151">
        <f t="shared" si="29"/>
        <v>0</v>
      </c>
      <c r="O169" s="150">
        <f t="shared" si="30"/>
        <v>0</v>
      </c>
      <c r="P169" s="151">
        <f t="shared" si="31"/>
        <v>0</v>
      </c>
      <c r="Q169" s="156"/>
      <c r="R169" s="226"/>
      <c r="S169" s="139"/>
    </row>
    <row r="170" ht="14.25" customHeight="1">
      <c r="A170" s="140"/>
      <c r="B170" s="140"/>
      <c r="C170" s="244"/>
      <c r="D170" s="58"/>
      <c r="E170" s="142"/>
      <c r="F170" s="220"/>
      <c r="G170" s="221"/>
      <c r="H170" s="239"/>
      <c r="I170" s="237"/>
      <c r="J170" s="240"/>
      <c r="K170" s="148">
        <f t="shared" si="26"/>
        <v>0</v>
      </c>
      <c r="L170" s="149">
        <f t="shared" si="27"/>
        <v>0</v>
      </c>
      <c r="M170" s="150">
        <f t="shared" si="40"/>
        <v>0</v>
      </c>
      <c r="N170" s="151">
        <f t="shared" si="29"/>
        <v>0</v>
      </c>
      <c r="O170" s="150">
        <f t="shared" si="30"/>
        <v>0</v>
      </c>
      <c r="P170" s="151">
        <f t="shared" si="31"/>
        <v>0</v>
      </c>
      <c r="Q170" s="156"/>
      <c r="R170" s="226"/>
      <c r="S170" s="139"/>
    </row>
    <row r="171" ht="14.25" customHeight="1">
      <c r="A171" s="140"/>
      <c r="B171" s="140"/>
      <c r="C171" s="244"/>
      <c r="D171" s="58"/>
      <c r="E171" s="142"/>
      <c r="F171" s="220"/>
      <c r="G171" s="221"/>
      <c r="H171" s="239"/>
      <c r="I171" s="237"/>
      <c r="J171" s="240"/>
      <c r="K171" s="148">
        <f t="shared" si="26"/>
        <v>0</v>
      </c>
      <c r="L171" s="149">
        <f t="shared" si="27"/>
        <v>0</v>
      </c>
      <c r="M171" s="150">
        <f t="shared" si="40"/>
        <v>0</v>
      </c>
      <c r="N171" s="151">
        <f t="shared" si="29"/>
        <v>0</v>
      </c>
      <c r="O171" s="150">
        <f t="shared" si="30"/>
        <v>0</v>
      </c>
      <c r="P171" s="151">
        <f t="shared" si="31"/>
        <v>0</v>
      </c>
      <c r="Q171" s="156"/>
      <c r="R171" s="226"/>
      <c r="S171" s="139"/>
    </row>
    <row r="172" ht="14.25" customHeight="1">
      <c r="A172" s="140"/>
      <c r="B172" s="140"/>
      <c r="C172" s="244"/>
      <c r="D172" s="58"/>
      <c r="E172" s="142"/>
      <c r="F172" s="220"/>
      <c r="G172" s="221"/>
      <c r="H172" s="239"/>
      <c r="I172" s="237"/>
      <c r="J172" s="240"/>
      <c r="K172" s="148">
        <f t="shared" si="26"/>
        <v>0</v>
      </c>
      <c r="L172" s="149">
        <f t="shared" si="27"/>
        <v>0</v>
      </c>
      <c r="M172" s="150">
        <f t="shared" si="40"/>
        <v>0</v>
      </c>
      <c r="N172" s="151">
        <f t="shared" si="29"/>
        <v>0</v>
      </c>
      <c r="O172" s="150">
        <f t="shared" si="30"/>
        <v>0</v>
      </c>
      <c r="P172" s="151">
        <f t="shared" si="31"/>
        <v>0</v>
      </c>
      <c r="Q172" s="156"/>
      <c r="R172" s="226"/>
      <c r="S172" s="139"/>
    </row>
    <row r="173" ht="14.25" customHeight="1">
      <c r="A173" s="140"/>
      <c r="B173" s="140"/>
      <c r="C173" s="164"/>
      <c r="D173" s="58"/>
      <c r="E173" s="174"/>
      <c r="F173" s="220"/>
      <c r="G173" s="221"/>
      <c r="H173" s="239"/>
      <c r="I173" s="237"/>
      <c r="J173" s="240"/>
      <c r="K173" s="148">
        <f t="shared" si="26"/>
        <v>0</v>
      </c>
      <c r="L173" s="149">
        <f t="shared" si="27"/>
        <v>0</v>
      </c>
      <c r="M173" s="150">
        <f t="shared" si="40"/>
        <v>0</v>
      </c>
      <c r="N173" s="151">
        <f t="shared" si="29"/>
        <v>0</v>
      </c>
      <c r="O173" s="150">
        <f t="shared" si="30"/>
        <v>0</v>
      </c>
      <c r="P173" s="151">
        <f t="shared" si="31"/>
        <v>0</v>
      </c>
      <c r="Q173" s="156"/>
      <c r="R173" s="226"/>
      <c r="S173" s="139"/>
    </row>
    <row r="174" ht="14.25" customHeight="1">
      <c r="A174" s="140"/>
      <c r="B174" s="140"/>
      <c r="C174" s="244"/>
      <c r="D174" s="58"/>
      <c r="E174" s="142"/>
      <c r="F174" s="220"/>
      <c r="G174" s="221"/>
      <c r="H174" s="239"/>
      <c r="I174" s="237"/>
      <c r="J174" s="240"/>
      <c r="K174" s="148">
        <f t="shared" si="26"/>
        <v>0</v>
      </c>
      <c r="L174" s="149">
        <f t="shared" si="27"/>
        <v>0</v>
      </c>
      <c r="M174" s="150">
        <f t="shared" si="40"/>
        <v>0</v>
      </c>
      <c r="N174" s="151">
        <f t="shared" si="29"/>
        <v>0</v>
      </c>
      <c r="O174" s="150">
        <f t="shared" si="30"/>
        <v>0</v>
      </c>
      <c r="P174" s="151">
        <f t="shared" si="31"/>
        <v>0</v>
      </c>
      <c r="Q174" s="156"/>
      <c r="R174" s="226"/>
      <c r="S174" s="139"/>
    </row>
    <row r="175" ht="14.25" customHeight="1">
      <c r="A175" s="140"/>
      <c r="B175" s="140"/>
      <c r="C175" s="164"/>
      <c r="D175" s="245"/>
      <c r="E175" s="58"/>
      <c r="F175" s="222"/>
      <c r="G175" s="221"/>
      <c r="H175" s="239"/>
      <c r="I175" s="237"/>
      <c r="J175" s="240"/>
      <c r="K175" s="148">
        <f t="shared" si="26"/>
        <v>0</v>
      </c>
      <c r="L175" s="149">
        <f t="shared" si="27"/>
        <v>0</v>
      </c>
      <c r="M175" s="150">
        <f t="shared" si="40"/>
        <v>0</v>
      </c>
      <c r="N175" s="151">
        <f t="shared" si="29"/>
        <v>0</v>
      </c>
      <c r="O175" s="150">
        <f t="shared" si="30"/>
        <v>0</v>
      </c>
      <c r="P175" s="151">
        <f t="shared" si="31"/>
        <v>0</v>
      </c>
      <c r="Q175" s="156"/>
      <c r="R175" s="226"/>
      <c r="S175" s="139"/>
    </row>
    <row r="176" ht="14.25" customHeight="1">
      <c r="A176" s="140"/>
      <c r="B176" s="140"/>
      <c r="C176" s="244"/>
      <c r="D176" s="58"/>
      <c r="E176" s="142"/>
      <c r="F176" s="220"/>
      <c r="G176" s="221"/>
      <c r="H176" s="239"/>
      <c r="I176" s="237"/>
      <c r="J176" s="240"/>
      <c r="K176" s="148">
        <f t="shared" si="26"/>
        <v>0</v>
      </c>
      <c r="L176" s="149">
        <f t="shared" si="27"/>
        <v>0</v>
      </c>
      <c r="M176" s="150">
        <f t="shared" si="40"/>
        <v>0</v>
      </c>
      <c r="N176" s="151">
        <f t="shared" si="29"/>
        <v>0</v>
      </c>
      <c r="O176" s="150">
        <f t="shared" si="30"/>
        <v>0</v>
      </c>
      <c r="P176" s="151">
        <f t="shared" si="31"/>
        <v>0</v>
      </c>
      <c r="Q176" s="156"/>
      <c r="R176" s="226"/>
      <c r="S176" s="139"/>
    </row>
    <row r="177" ht="14.25" customHeight="1">
      <c r="A177" s="140"/>
      <c r="B177" s="140"/>
      <c r="C177" s="244"/>
      <c r="D177" s="58"/>
      <c r="E177" s="142"/>
      <c r="F177" s="220"/>
      <c r="G177" s="221"/>
      <c r="H177" s="239"/>
      <c r="I177" s="237"/>
      <c r="J177" s="240"/>
      <c r="K177" s="148">
        <f t="shared" si="26"/>
        <v>0</v>
      </c>
      <c r="L177" s="149">
        <f t="shared" si="27"/>
        <v>0</v>
      </c>
      <c r="M177" s="150">
        <f t="shared" si="40"/>
        <v>0</v>
      </c>
      <c r="N177" s="151">
        <f t="shared" si="29"/>
        <v>0</v>
      </c>
      <c r="O177" s="150">
        <f t="shared" si="30"/>
        <v>0</v>
      </c>
      <c r="P177" s="151">
        <f t="shared" si="31"/>
        <v>0</v>
      </c>
      <c r="Q177" s="156"/>
      <c r="R177" s="226"/>
      <c r="S177" s="139"/>
    </row>
    <row r="178" ht="14.25" customHeight="1">
      <c r="A178" s="140"/>
      <c r="B178" s="140"/>
      <c r="C178" s="244"/>
      <c r="D178" s="58"/>
      <c r="E178" s="142"/>
      <c r="F178" s="220"/>
      <c r="G178" s="221"/>
      <c r="H178" s="239"/>
      <c r="I178" s="237"/>
      <c r="J178" s="240"/>
      <c r="K178" s="148">
        <f t="shared" si="26"/>
        <v>0</v>
      </c>
      <c r="L178" s="149">
        <f t="shared" si="27"/>
        <v>0</v>
      </c>
      <c r="M178" s="150">
        <f t="shared" si="40"/>
        <v>0</v>
      </c>
      <c r="N178" s="151">
        <f t="shared" si="29"/>
        <v>0</v>
      </c>
      <c r="O178" s="150">
        <f t="shared" si="30"/>
        <v>0</v>
      </c>
      <c r="P178" s="151">
        <f t="shared" si="31"/>
        <v>0</v>
      </c>
      <c r="Q178" s="156"/>
      <c r="R178" s="226"/>
      <c r="S178" s="139"/>
    </row>
    <row r="179" ht="14.25" customHeight="1">
      <c r="A179" s="140"/>
      <c r="B179" s="140"/>
      <c r="C179" s="244"/>
      <c r="D179" s="58"/>
      <c r="E179" s="142"/>
      <c r="F179" s="220"/>
      <c r="G179" s="221"/>
      <c r="H179" s="239"/>
      <c r="I179" s="237"/>
      <c r="J179" s="240"/>
      <c r="K179" s="148">
        <f t="shared" si="26"/>
        <v>0</v>
      </c>
      <c r="L179" s="149">
        <f t="shared" si="27"/>
        <v>0</v>
      </c>
      <c r="M179" s="150">
        <f t="shared" si="40"/>
        <v>0</v>
      </c>
      <c r="N179" s="151">
        <f t="shared" si="29"/>
        <v>0</v>
      </c>
      <c r="O179" s="150">
        <f t="shared" si="30"/>
        <v>0</v>
      </c>
      <c r="P179" s="151">
        <f t="shared" si="31"/>
        <v>0</v>
      </c>
      <c r="Q179" s="156"/>
      <c r="R179" s="226"/>
      <c r="S179" s="139"/>
    </row>
    <row r="180" ht="14.25" customHeight="1">
      <c r="A180" s="140"/>
      <c r="B180" s="140"/>
      <c r="C180" s="241"/>
      <c r="D180" s="58"/>
      <c r="E180" s="174"/>
      <c r="F180" s="220"/>
      <c r="G180" s="221"/>
      <c r="H180" s="239"/>
      <c r="I180" s="237"/>
      <c r="J180" s="240"/>
      <c r="K180" s="148">
        <f t="shared" si="26"/>
        <v>0</v>
      </c>
      <c r="L180" s="149">
        <f t="shared" si="27"/>
        <v>0</v>
      </c>
      <c r="M180" s="150">
        <f t="shared" si="40"/>
        <v>0</v>
      </c>
      <c r="N180" s="151">
        <f t="shared" si="29"/>
        <v>0</v>
      </c>
      <c r="O180" s="150">
        <f t="shared" si="30"/>
        <v>0</v>
      </c>
      <c r="P180" s="151">
        <f t="shared" si="31"/>
        <v>0</v>
      </c>
      <c r="Q180" s="156"/>
      <c r="R180" s="226"/>
      <c r="S180" s="139"/>
    </row>
    <row r="181" ht="14.25" customHeight="1">
      <c r="A181" s="140"/>
      <c r="B181" s="140"/>
      <c r="C181" s="244"/>
      <c r="D181" s="245"/>
      <c r="E181" s="174"/>
      <c r="F181" s="222"/>
      <c r="G181" s="221"/>
      <c r="H181" s="239"/>
      <c r="I181" s="237"/>
      <c r="J181" s="240"/>
      <c r="K181" s="148">
        <f t="shared" si="26"/>
        <v>0</v>
      </c>
      <c r="L181" s="149">
        <f t="shared" si="27"/>
        <v>0</v>
      </c>
      <c r="M181" s="150">
        <f t="shared" si="40"/>
        <v>0</v>
      </c>
      <c r="N181" s="151">
        <f t="shared" si="29"/>
        <v>0</v>
      </c>
      <c r="O181" s="150">
        <f t="shared" si="30"/>
        <v>0</v>
      </c>
      <c r="P181" s="151">
        <f t="shared" si="31"/>
        <v>0</v>
      </c>
      <c r="Q181" s="156"/>
      <c r="R181" s="226"/>
      <c r="S181" s="139"/>
    </row>
    <row r="182" ht="14.25" customHeight="1">
      <c r="A182" s="140"/>
      <c r="B182" s="140"/>
      <c r="C182" s="244"/>
      <c r="D182" s="245"/>
      <c r="E182" s="174"/>
      <c r="F182" s="222"/>
      <c r="G182" s="221"/>
      <c r="H182" s="239"/>
      <c r="I182" s="237"/>
      <c r="J182" s="240"/>
      <c r="K182" s="148">
        <f t="shared" si="26"/>
        <v>0</v>
      </c>
      <c r="L182" s="149">
        <f t="shared" si="27"/>
        <v>0</v>
      </c>
      <c r="M182" s="150">
        <f t="shared" si="40"/>
        <v>0</v>
      </c>
      <c r="N182" s="151">
        <f t="shared" si="29"/>
        <v>0</v>
      </c>
      <c r="O182" s="150">
        <f t="shared" si="30"/>
        <v>0</v>
      </c>
      <c r="P182" s="151">
        <f t="shared" si="31"/>
        <v>0</v>
      </c>
      <c r="Q182" s="156"/>
      <c r="R182" s="226"/>
      <c r="S182" s="139"/>
    </row>
    <row r="183" ht="14.25" customHeight="1">
      <c r="A183" s="140"/>
      <c r="B183" s="140"/>
      <c r="C183" s="244"/>
      <c r="D183" s="58"/>
      <c r="E183" s="174"/>
      <c r="F183" s="220"/>
      <c r="G183" s="221"/>
      <c r="H183" s="239"/>
      <c r="I183" s="237"/>
      <c r="J183" s="240"/>
      <c r="K183" s="148">
        <f t="shared" si="26"/>
        <v>0</v>
      </c>
      <c r="L183" s="149">
        <f t="shared" si="27"/>
        <v>0</v>
      </c>
      <c r="M183" s="150">
        <f t="shared" si="40"/>
        <v>0</v>
      </c>
      <c r="N183" s="151">
        <f t="shared" si="29"/>
        <v>0</v>
      </c>
      <c r="O183" s="150">
        <f t="shared" si="30"/>
        <v>0</v>
      </c>
      <c r="P183" s="151">
        <f t="shared" si="31"/>
        <v>0</v>
      </c>
      <c r="Q183" s="156"/>
      <c r="R183" s="226"/>
      <c r="S183" s="139"/>
    </row>
    <row r="184" ht="14.25" customHeight="1">
      <c r="A184" s="140"/>
      <c r="B184" s="140"/>
      <c r="C184" s="164"/>
      <c r="D184" s="245"/>
      <c r="E184" s="174"/>
      <c r="F184" s="222"/>
      <c r="G184" s="221"/>
      <c r="H184" s="239"/>
      <c r="I184" s="237"/>
      <c r="J184" s="240"/>
      <c r="K184" s="148">
        <f t="shared" si="26"/>
        <v>0</v>
      </c>
      <c r="L184" s="149">
        <f t="shared" si="27"/>
        <v>0</v>
      </c>
      <c r="M184" s="150">
        <f t="shared" si="40"/>
        <v>0</v>
      </c>
      <c r="N184" s="151">
        <f t="shared" si="29"/>
        <v>0</v>
      </c>
      <c r="O184" s="150">
        <f t="shared" si="30"/>
        <v>0</v>
      </c>
      <c r="P184" s="151">
        <f t="shared" si="31"/>
        <v>0</v>
      </c>
      <c r="Q184" s="156"/>
      <c r="R184" s="226"/>
      <c r="S184" s="139"/>
    </row>
    <row r="185" ht="14.25" customHeight="1">
      <c r="A185" s="140"/>
      <c r="B185" s="140"/>
      <c r="C185" s="164"/>
      <c r="D185" s="58"/>
      <c r="E185" s="174"/>
      <c r="F185" s="220"/>
      <c r="G185" s="221"/>
      <c r="H185" s="239"/>
      <c r="I185" s="237"/>
      <c r="J185" s="240"/>
      <c r="K185" s="148">
        <f t="shared" si="26"/>
        <v>0</v>
      </c>
      <c r="L185" s="149">
        <f t="shared" si="27"/>
        <v>0</v>
      </c>
      <c r="M185" s="150">
        <f t="shared" si="40"/>
        <v>0</v>
      </c>
      <c r="N185" s="151">
        <f t="shared" si="29"/>
        <v>0</v>
      </c>
      <c r="O185" s="150">
        <f t="shared" si="30"/>
        <v>0</v>
      </c>
      <c r="P185" s="151">
        <f t="shared" si="31"/>
        <v>0</v>
      </c>
      <c r="Q185" s="156"/>
      <c r="R185" s="226"/>
      <c r="S185" s="139"/>
    </row>
    <row r="186" ht="14.25" customHeight="1">
      <c r="A186" s="140"/>
      <c r="B186" s="140"/>
      <c r="C186" s="164"/>
      <c r="D186" s="58"/>
      <c r="E186" s="174"/>
      <c r="F186" s="220"/>
      <c r="G186" s="221"/>
      <c r="H186" s="239"/>
      <c r="I186" s="237"/>
      <c r="J186" s="240"/>
      <c r="K186" s="148">
        <f t="shared" si="26"/>
        <v>0</v>
      </c>
      <c r="L186" s="149">
        <f t="shared" si="27"/>
        <v>0</v>
      </c>
      <c r="M186" s="150">
        <f t="shared" si="40"/>
        <v>0</v>
      </c>
      <c r="N186" s="151">
        <f t="shared" si="29"/>
        <v>0</v>
      </c>
      <c r="O186" s="150">
        <f t="shared" si="30"/>
        <v>0</v>
      </c>
      <c r="P186" s="151">
        <f t="shared" si="31"/>
        <v>0</v>
      </c>
      <c r="Q186" s="156"/>
      <c r="R186" s="226"/>
      <c r="S186" s="139"/>
    </row>
    <row r="187" ht="14.25" customHeight="1">
      <c r="A187" s="140"/>
      <c r="B187" s="140"/>
      <c r="C187" s="164"/>
      <c r="D187" s="58"/>
      <c r="E187" s="174"/>
      <c r="F187" s="220"/>
      <c r="G187" s="221"/>
      <c r="H187" s="239"/>
      <c r="I187" s="237"/>
      <c r="J187" s="240"/>
      <c r="K187" s="148">
        <f t="shared" si="26"/>
        <v>0</v>
      </c>
      <c r="L187" s="149">
        <f t="shared" si="27"/>
        <v>0</v>
      </c>
      <c r="M187" s="150">
        <f t="shared" si="40"/>
        <v>0</v>
      </c>
      <c r="N187" s="151">
        <f t="shared" si="29"/>
        <v>0</v>
      </c>
      <c r="O187" s="150">
        <f t="shared" si="30"/>
        <v>0</v>
      </c>
      <c r="P187" s="151">
        <f t="shared" si="31"/>
        <v>0</v>
      </c>
      <c r="Q187" s="156"/>
      <c r="R187" s="226"/>
      <c r="S187" s="139"/>
    </row>
    <row r="188" ht="14.25" customHeight="1">
      <c r="A188" s="140"/>
      <c r="B188" s="140"/>
      <c r="C188" s="241"/>
      <c r="D188" s="245"/>
      <c r="E188" s="58"/>
      <c r="F188" s="222"/>
      <c r="G188" s="221"/>
      <c r="H188" s="239"/>
      <c r="I188" s="237"/>
      <c r="J188" s="240"/>
      <c r="K188" s="148">
        <f t="shared" si="26"/>
        <v>0</v>
      </c>
      <c r="L188" s="149">
        <f t="shared" si="27"/>
        <v>0</v>
      </c>
      <c r="M188" s="150">
        <f t="shared" si="40"/>
        <v>0</v>
      </c>
      <c r="N188" s="151">
        <f t="shared" si="29"/>
        <v>0</v>
      </c>
      <c r="O188" s="150">
        <f t="shared" si="30"/>
        <v>0</v>
      </c>
      <c r="P188" s="151">
        <f t="shared" si="31"/>
        <v>0</v>
      </c>
      <c r="Q188" s="156"/>
      <c r="R188" s="226"/>
      <c r="S188" s="139"/>
    </row>
    <row r="189" ht="14.25" customHeight="1">
      <c r="A189" s="140"/>
      <c r="B189" s="140"/>
      <c r="C189" s="164"/>
      <c r="D189" s="58"/>
      <c r="E189" s="140"/>
      <c r="F189" s="220"/>
      <c r="G189" s="221"/>
      <c r="H189" s="239"/>
      <c r="I189" s="237"/>
      <c r="J189" s="240"/>
      <c r="K189" s="148">
        <f t="shared" si="26"/>
        <v>0</v>
      </c>
      <c r="L189" s="149">
        <f t="shared" si="27"/>
        <v>0</v>
      </c>
      <c r="M189" s="150">
        <f t="shared" si="40"/>
        <v>0</v>
      </c>
      <c r="N189" s="151">
        <f t="shared" si="29"/>
        <v>0</v>
      </c>
      <c r="O189" s="150">
        <f t="shared" si="30"/>
        <v>0</v>
      </c>
      <c r="P189" s="151">
        <f t="shared" si="31"/>
        <v>0</v>
      </c>
      <c r="Q189" s="156"/>
      <c r="R189" s="226"/>
      <c r="S189" s="139"/>
    </row>
    <row r="190" ht="14.25" customHeight="1">
      <c r="A190" s="140"/>
      <c r="B190" s="140"/>
      <c r="C190" s="164"/>
      <c r="D190" s="58"/>
      <c r="E190" s="140"/>
      <c r="F190" s="220"/>
      <c r="G190" s="221"/>
      <c r="H190" s="239"/>
      <c r="I190" s="237"/>
      <c r="J190" s="240"/>
      <c r="K190" s="148">
        <f t="shared" si="26"/>
        <v>0</v>
      </c>
      <c r="L190" s="149">
        <f t="shared" si="27"/>
        <v>0</v>
      </c>
      <c r="M190" s="150">
        <f t="shared" si="40"/>
        <v>0</v>
      </c>
      <c r="N190" s="151">
        <f t="shared" si="29"/>
        <v>0</v>
      </c>
      <c r="O190" s="150">
        <f t="shared" si="30"/>
        <v>0</v>
      </c>
      <c r="P190" s="151">
        <f t="shared" si="31"/>
        <v>0</v>
      </c>
      <c r="Q190" s="156"/>
      <c r="R190" s="138"/>
      <c r="S190" s="139"/>
    </row>
    <row r="191" ht="14.25" customHeight="1">
      <c r="A191" s="140"/>
      <c r="B191" s="140"/>
      <c r="C191" s="164"/>
      <c r="D191" s="58"/>
      <c r="E191" s="140"/>
      <c r="F191" s="222"/>
      <c r="G191" s="221"/>
      <c r="H191" s="239"/>
      <c r="I191" s="237"/>
      <c r="J191" s="240"/>
      <c r="K191" s="148">
        <f t="shared" si="26"/>
        <v>0</v>
      </c>
      <c r="L191" s="149">
        <f t="shared" si="27"/>
        <v>0</v>
      </c>
      <c r="M191" s="150">
        <f t="shared" si="40"/>
        <v>0</v>
      </c>
      <c r="N191" s="151">
        <f t="shared" si="29"/>
        <v>0</v>
      </c>
      <c r="O191" s="150">
        <f t="shared" si="30"/>
        <v>0</v>
      </c>
      <c r="P191" s="151">
        <f t="shared" si="31"/>
        <v>0</v>
      </c>
      <c r="Q191" s="156"/>
      <c r="R191" s="138"/>
      <c r="S191" s="139"/>
    </row>
    <row r="192" ht="14.25" customHeight="1">
      <c r="A192" s="140"/>
      <c r="B192" s="140"/>
      <c r="C192" s="164"/>
      <c r="D192" s="58"/>
      <c r="E192" s="140"/>
      <c r="F192" s="220"/>
      <c r="G192" s="221"/>
      <c r="H192" s="239"/>
      <c r="I192" s="237"/>
      <c r="J192" s="240"/>
      <c r="K192" s="148">
        <f t="shared" si="26"/>
        <v>0</v>
      </c>
      <c r="L192" s="149">
        <f t="shared" si="27"/>
        <v>0</v>
      </c>
      <c r="M192" s="150">
        <f t="shared" si="40"/>
        <v>0</v>
      </c>
      <c r="N192" s="151">
        <f t="shared" si="29"/>
        <v>0</v>
      </c>
      <c r="O192" s="150">
        <f t="shared" si="30"/>
        <v>0</v>
      </c>
      <c r="P192" s="151">
        <f t="shared" si="31"/>
        <v>0</v>
      </c>
      <c r="Q192" s="156"/>
      <c r="R192" s="138"/>
      <c r="S192" s="139"/>
    </row>
    <row r="193" ht="14.25" customHeight="1">
      <c r="A193" s="140"/>
      <c r="B193" s="140"/>
      <c r="C193" s="164"/>
      <c r="D193" s="58"/>
      <c r="E193" s="140"/>
      <c r="F193" s="220"/>
      <c r="G193" s="221"/>
      <c r="H193" s="239"/>
      <c r="I193" s="237"/>
      <c r="J193" s="240"/>
      <c r="K193" s="148">
        <f t="shared" si="26"/>
        <v>0</v>
      </c>
      <c r="L193" s="149">
        <f t="shared" si="27"/>
        <v>0</v>
      </c>
      <c r="M193" s="150">
        <f t="shared" si="40"/>
        <v>0</v>
      </c>
      <c r="N193" s="151">
        <f t="shared" si="29"/>
        <v>0</v>
      </c>
      <c r="O193" s="150">
        <f t="shared" si="30"/>
        <v>0</v>
      </c>
      <c r="P193" s="151">
        <f t="shared" si="31"/>
        <v>0</v>
      </c>
      <c r="Q193" s="156"/>
      <c r="R193" s="138"/>
      <c r="S193" s="139"/>
    </row>
    <row r="194" ht="14.25" customHeight="1">
      <c r="A194" s="140"/>
      <c r="B194" s="140"/>
      <c r="C194" s="164"/>
      <c r="D194" s="58"/>
      <c r="E194" s="140"/>
      <c r="F194" s="246"/>
      <c r="G194" s="221"/>
      <c r="H194" s="239"/>
      <c r="I194" s="237"/>
      <c r="J194" s="240"/>
      <c r="K194" s="148">
        <f t="shared" si="26"/>
        <v>0</v>
      </c>
      <c r="L194" s="149">
        <f t="shared" si="27"/>
        <v>0</v>
      </c>
      <c r="M194" s="150">
        <f t="shared" si="40"/>
        <v>0</v>
      </c>
      <c r="N194" s="151">
        <f t="shared" si="29"/>
        <v>0</v>
      </c>
      <c r="O194" s="150">
        <f t="shared" si="30"/>
        <v>0</v>
      </c>
      <c r="P194" s="151">
        <f t="shared" si="31"/>
        <v>0</v>
      </c>
      <c r="Q194" s="156"/>
      <c r="R194" s="138"/>
      <c r="S194" s="139"/>
    </row>
    <row r="195" ht="14.25" customHeight="1">
      <c r="A195" s="140"/>
      <c r="B195" s="140"/>
      <c r="C195" s="247"/>
      <c r="D195" s="58"/>
      <c r="E195" s="174"/>
      <c r="F195" s="228"/>
      <c r="G195" s="221"/>
      <c r="H195" s="239"/>
      <c r="I195" s="237"/>
      <c r="J195" s="240"/>
      <c r="K195" s="148">
        <f t="shared" si="26"/>
        <v>0</v>
      </c>
      <c r="L195" s="149">
        <f t="shared" si="27"/>
        <v>0</v>
      </c>
      <c r="M195" s="150">
        <f t="shared" si="40"/>
        <v>0</v>
      </c>
      <c r="N195" s="151">
        <f t="shared" si="29"/>
        <v>0</v>
      </c>
      <c r="O195" s="150">
        <f t="shared" si="30"/>
        <v>0</v>
      </c>
      <c r="P195" s="151">
        <f t="shared" si="31"/>
        <v>0</v>
      </c>
      <c r="Q195" s="156"/>
      <c r="R195" s="138"/>
      <c r="S195" s="139"/>
    </row>
    <row r="196" ht="14.25" customHeight="1">
      <c r="A196" s="140"/>
      <c r="B196" s="140"/>
      <c r="C196" s="248"/>
      <c r="D196" s="58"/>
      <c r="E196" s="58"/>
      <c r="F196" s="222"/>
      <c r="G196" s="221"/>
      <c r="H196" s="239"/>
      <c r="I196" s="237"/>
      <c r="J196" s="240"/>
      <c r="K196" s="148">
        <f t="shared" si="26"/>
        <v>0</v>
      </c>
      <c r="L196" s="149">
        <f t="shared" si="27"/>
        <v>0</v>
      </c>
      <c r="M196" s="150">
        <f t="shared" si="40"/>
        <v>0</v>
      </c>
      <c r="N196" s="151">
        <f t="shared" si="29"/>
        <v>0</v>
      </c>
      <c r="O196" s="150">
        <f t="shared" si="30"/>
        <v>0</v>
      </c>
      <c r="P196" s="151">
        <f t="shared" si="31"/>
        <v>0</v>
      </c>
      <c r="Q196" s="156"/>
      <c r="R196" s="226"/>
      <c r="S196" s="139"/>
    </row>
    <row r="197" ht="14.25" customHeight="1">
      <c r="A197" s="140"/>
      <c r="B197" s="140"/>
      <c r="C197" s="249"/>
      <c r="D197" s="58"/>
      <c r="E197" s="58"/>
      <c r="F197" s="222"/>
      <c r="G197" s="221"/>
      <c r="H197" s="239"/>
      <c r="I197" s="237"/>
      <c r="J197" s="240"/>
      <c r="K197" s="148">
        <f t="shared" si="26"/>
        <v>0</v>
      </c>
      <c r="L197" s="149">
        <f t="shared" si="27"/>
        <v>0</v>
      </c>
      <c r="M197" s="150">
        <f t="shared" si="40"/>
        <v>0</v>
      </c>
      <c r="N197" s="151">
        <f t="shared" si="29"/>
        <v>0</v>
      </c>
      <c r="O197" s="150">
        <f t="shared" si="30"/>
        <v>0</v>
      </c>
      <c r="P197" s="151">
        <f t="shared" si="31"/>
        <v>0</v>
      </c>
      <c r="Q197" s="156"/>
      <c r="R197" s="226"/>
      <c r="S197" s="139"/>
    </row>
    <row r="198" ht="14.25" customHeight="1">
      <c r="A198" s="140"/>
      <c r="B198" s="140"/>
      <c r="C198" s="250"/>
      <c r="D198" s="58"/>
      <c r="E198" s="58"/>
      <c r="F198" s="222"/>
      <c r="G198" s="221"/>
      <c r="H198" s="239"/>
      <c r="I198" s="237"/>
      <c r="J198" s="240"/>
      <c r="K198" s="148">
        <f t="shared" si="26"/>
        <v>0</v>
      </c>
      <c r="L198" s="149">
        <f t="shared" si="27"/>
        <v>0</v>
      </c>
      <c r="M198" s="150">
        <f t="shared" si="40"/>
        <v>0</v>
      </c>
      <c r="N198" s="151">
        <f t="shared" si="29"/>
        <v>0</v>
      </c>
      <c r="O198" s="150">
        <f t="shared" si="30"/>
        <v>0</v>
      </c>
      <c r="P198" s="151">
        <f t="shared" si="31"/>
        <v>0</v>
      </c>
      <c r="Q198" s="156"/>
      <c r="R198" s="226"/>
      <c r="S198" s="139"/>
    </row>
    <row r="199" ht="14.25" customHeight="1">
      <c r="A199" s="140"/>
      <c r="B199" s="140"/>
      <c r="C199" s="250"/>
      <c r="D199" s="58"/>
      <c r="E199" s="58"/>
      <c r="F199" s="222"/>
      <c r="G199" s="221"/>
      <c r="H199" s="239"/>
      <c r="I199" s="237"/>
      <c r="J199" s="240"/>
      <c r="K199" s="148">
        <f t="shared" si="26"/>
        <v>0</v>
      </c>
      <c r="L199" s="149">
        <f t="shared" si="27"/>
        <v>0</v>
      </c>
      <c r="M199" s="150">
        <f t="shared" si="40"/>
        <v>0</v>
      </c>
      <c r="N199" s="151">
        <f t="shared" si="29"/>
        <v>0</v>
      </c>
      <c r="O199" s="150">
        <f t="shared" si="30"/>
        <v>0</v>
      </c>
      <c r="P199" s="151">
        <f t="shared" si="31"/>
        <v>0</v>
      </c>
      <c r="Q199" s="156"/>
      <c r="R199" s="226"/>
      <c r="S199" s="139"/>
    </row>
    <row r="200" ht="14.25" customHeight="1">
      <c r="A200" s="140"/>
      <c r="B200" s="140"/>
      <c r="C200" s="250"/>
      <c r="D200" s="58"/>
      <c r="E200" s="58"/>
      <c r="F200" s="222"/>
      <c r="G200" s="221"/>
      <c r="H200" s="239"/>
      <c r="I200" s="237"/>
      <c r="J200" s="240"/>
      <c r="K200" s="148">
        <f t="shared" si="26"/>
        <v>0</v>
      </c>
      <c r="L200" s="149">
        <f t="shared" si="27"/>
        <v>0</v>
      </c>
      <c r="M200" s="150">
        <f t="shared" si="40"/>
        <v>0</v>
      </c>
      <c r="N200" s="151">
        <f t="shared" si="29"/>
        <v>0</v>
      </c>
      <c r="O200" s="150">
        <f t="shared" si="30"/>
        <v>0</v>
      </c>
      <c r="P200" s="151">
        <f t="shared" si="31"/>
        <v>0</v>
      </c>
      <c r="Q200" s="156"/>
      <c r="R200" s="226"/>
      <c r="S200" s="139"/>
    </row>
    <row r="201" ht="14.25" customHeight="1">
      <c r="A201" s="140"/>
      <c r="B201" s="140"/>
      <c r="C201" s="250"/>
      <c r="D201" s="58"/>
      <c r="E201" s="58"/>
      <c r="F201" s="220"/>
      <c r="G201" s="221"/>
      <c r="H201" s="239"/>
      <c r="I201" s="237"/>
      <c r="J201" s="240"/>
      <c r="K201" s="148">
        <f t="shared" si="26"/>
        <v>0</v>
      </c>
      <c r="L201" s="149">
        <f t="shared" si="27"/>
        <v>0</v>
      </c>
      <c r="M201" s="150">
        <f t="shared" si="40"/>
        <v>0</v>
      </c>
      <c r="N201" s="151">
        <f t="shared" si="29"/>
        <v>0</v>
      </c>
      <c r="O201" s="150">
        <f t="shared" si="30"/>
        <v>0</v>
      </c>
      <c r="P201" s="151">
        <f t="shared" si="31"/>
        <v>0</v>
      </c>
      <c r="Q201" s="156"/>
      <c r="R201" s="226"/>
      <c r="S201" s="139"/>
    </row>
    <row r="202" ht="14.25" customHeight="1">
      <c r="A202" s="140"/>
      <c r="B202" s="140"/>
      <c r="C202" s="248"/>
      <c r="D202" s="58"/>
      <c r="E202" s="58"/>
      <c r="F202" s="220"/>
      <c r="G202" s="221"/>
      <c r="H202" s="239"/>
      <c r="I202" s="237"/>
      <c r="J202" s="240"/>
      <c r="K202" s="148">
        <f t="shared" si="26"/>
        <v>0</v>
      </c>
      <c r="L202" s="149">
        <f t="shared" si="27"/>
        <v>0</v>
      </c>
      <c r="M202" s="150">
        <f t="shared" si="40"/>
        <v>0</v>
      </c>
      <c r="N202" s="151">
        <f t="shared" si="29"/>
        <v>0</v>
      </c>
      <c r="O202" s="150">
        <f t="shared" si="30"/>
        <v>0</v>
      </c>
      <c r="P202" s="151">
        <f t="shared" si="31"/>
        <v>0</v>
      </c>
      <c r="Q202" s="156"/>
      <c r="R202" s="226"/>
      <c r="S202" s="139"/>
    </row>
    <row r="203" ht="14.25" customHeight="1">
      <c r="A203" s="140"/>
      <c r="B203" s="140"/>
      <c r="C203" s="248"/>
      <c r="D203" s="58"/>
      <c r="E203" s="58"/>
      <c r="F203" s="220"/>
      <c r="G203" s="221"/>
      <c r="H203" s="239"/>
      <c r="I203" s="237"/>
      <c r="J203" s="240"/>
      <c r="K203" s="148">
        <f t="shared" si="26"/>
        <v>0</v>
      </c>
      <c r="L203" s="149">
        <f t="shared" si="27"/>
        <v>0</v>
      </c>
      <c r="M203" s="150">
        <f t="shared" si="40"/>
        <v>0</v>
      </c>
      <c r="N203" s="151">
        <f t="shared" si="29"/>
        <v>0</v>
      </c>
      <c r="O203" s="150">
        <f t="shared" si="30"/>
        <v>0</v>
      </c>
      <c r="P203" s="151">
        <f t="shared" si="31"/>
        <v>0</v>
      </c>
      <c r="Q203" s="156"/>
      <c r="R203" s="226"/>
      <c r="S203" s="139"/>
    </row>
    <row r="204" ht="14.25" customHeight="1">
      <c r="A204" s="140"/>
      <c r="B204" s="140"/>
      <c r="C204" s="248"/>
      <c r="D204" s="58"/>
      <c r="E204" s="177"/>
      <c r="F204" s="220"/>
      <c r="G204" s="221"/>
      <c r="H204" s="239"/>
      <c r="I204" s="237"/>
      <c r="J204" s="240"/>
      <c r="K204" s="148">
        <f t="shared" si="26"/>
        <v>0</v>
      </c>
      <c r="L204" s="149">
        <f t="shared" si="27"/>
        <v>0</v>
      </c>
      <c r="M204" s="150">
        <f t="shared" si="40"/>
        <v>0</v>
      </c>
      <c r="N204" s="151">
        <f t="shared" si="29"/>
        <v>0</v>
      </c>
      <c r="O204" s="150">
        <f t="shared" si="30"/>
        <v>0</v>
      </c>
      <c r="P204" s="151">
        <f t="shared" si="31"/>
        <v>0</v>
      </c>
      <c r="Q204" s="156"/>
      <c r="R204" s="226"/>
      <c r="S204" s="139"/>
    </row>
    <row r="205" ht="14.25" customHeight="1">
      <c r="A205" s="140"/>
      <c r="B205" s="140"/>
      <c r="C205" s="248"/>
      <c r="D205" s="58"/>
      <c r="E205" s="58"/>
      <c r="F205" s="220"/>
      <c r="G205" s="221"/>
      <c r="H205" s="239"/>
      <c r="I205" s="237"/>
      <c r="J205" s="240"/>
      <c r="K205" s="148">
        <f t="shared" si="26"/>
        <v>0</v>
      </c>
      <c r="L205" s="149">
        <f t="shared" si="27"/>
        <v>0</v>
      </c>
      <c r="M205" s="150">
        <f t="shared" si="40"/>
        <v>0</v>
      </c>
      <c r="N205" s="151">
        <f t="shared" si="29"/>
        <v>0</v>
      </c>
      <c r="O205" s="150">
        <f t="shared" si="30"/>
        <v>0</v>
      </c>
      <c r="P205" s="151">
        <f t="shared" si="31"/>
        <v>0</v>
      </c>
      <c r="Q205" s="156"/>
      <c r="R205" s="226"/>
      <c r="S205" s="139"/>
    </row>
    <row r="206" ht="14.25" customHeight="1">
      <c r="A206" s="140"/>
      <c r="B206" s="140"/>
      <c r="C206" s="238"/>
      <c r="D206" s="58"/>
      <c r="E206" s="58"/>
      <c r="F206" s="220"/>
      <c r="G206" s="221"/>
      <c r="H206" s="239"/>
      <c r="I206" s="237"/>
      <c r="J206" s="240"/>
      <c r="K206" s="148">
        <f t="shared" si="26"/>
        <v>0</v>
      </c>
      <c r="L206" s="149">
        <f t="shared" si="27"/>
        <v>0</v>
      </c>
      <c r="M206" s="150">
        <f t="shared" si="40"/>
        <v>0</v>
      </c>
      <c r="N206" s="151">
        <f t="shared" si="29"/>
        <v>0</v>
      </c>
      <c r="O206" s="150">
        <f t="shared" si="30"/>
        <v>0</v>
      </c>
      <c r="P206" s="151">
        <f t="shared" si="31"/>
        <v>0</v>
      </c>
      <c r="Q206" s="156"/>
      <c r="R206" s="226"/>
      <c r="S206" s="139"/>
    </row>
    <row r="207" ht="14.25" customHeight="1">
      <c r="A207" s="140"/>
      <c r="B207" s="140"/>
      <c r="C207" s="238"/>
      <c r="D207" s="58"/>
      <c r="E207" s="58"/>
      <c r="F207" s="220"/>
      <c r="G207" s="221"/>
      <c r="H207" s="239"/>
      <c r="I207" s="237"/>
      <c r="J207" s="240"/>
      <c r="K207" s="148">
        <f t="shared" si="26"/>
        <v>0</v>
      </c>
      <c r="L207" s="149">
        <f t="shared" si="27"/>
        <v>0</v>
      </c>
      <c r="M207" s="150">
        <f t="shared" si="40"/>
        <v>0</v>
      </c>
      <c r="N207" s="151">
        <f t="shared" si="29"/>
        <v>0</v>
      </c>
      <c r="O207" s="150">
        <f t="shared" si="30"/>
        <v>0</v>
      </c>
      <c r="P207" s="151">
        <f t="shared" si="31"/>
        <v>0</v>
      </c>
      <c r="Q207" s="156"/>
      <c r="R207" s="226"/>
      <c r="S207" s="139"/>
    </row>
    <row r="208" ht="14.25" customHeight="1">
      <c r="A208" s="140"/>
      <c r="B208" s="140"/>
      <c r="C208" s="238"/>
      <c r="D208" s="58"/>
      <c r="E208" s="58"/>
      <c r="F208" s="220"/>
      <c r="G208" s="221"/>
      <c r="H208" s="239"/>
      <c r="I208" s="237"/>
      <c r="J208" s="240"/>
      <c r="K208" s="148">
        <f t="shared" si="26"/>
        <v>0</v>
      </c>
      <c r="L208" s="149">
        <f t="shared" si="27"/>
        <v>0</v>
      </c>
      <c r="M208" s="150">
        <f t="shared" si="40"/>
        <v>0</v>
      </c>
      <c r="N208" s="151">
        <f t="shared" si="29"/>
        <v>0</v>
      </c>
      <c r="O208" s="150">
        <f t="shared" si="30"/>
        <v>0</v>
      </c>
      <c r="P208" s="151">
        <f t="shared" si="31"/>
        <v>0</v>
      </c>
      <c r="Q208" s="156"/>
      <c r="R208" s="226"/>
      <c r="S208" s="139"/>
    </row>
    <row r="209" ht="14.25" customHeight="1">
      <c r="A209" s="140"/>
      <c r="B209" s="140"/>
      <c r="C209" s="243"/>
      <c r="D209" s="209"/>
      <c r="E209" s="209"/>
      <c r="F209" s="228"/>
      <c r="G209" s="221"/>
      <c r="H209" s="239"/>
      <c r="I209" s="237"/>
      <c r="J209" s="240"/>
      <c r="K209" s="148">
        <f t="shared" si="26"/>
        <v>0</v>
      </c>
      <c r="L209" s="149">
        <f t="shared" si="27"/>
        <v>0</v>
      </c>
      <c r="M209" s="150">
        <f t="shared" si="40"/>
        <v>0</v>
      </c>
      <c r="N209" s="151">
        <f t="shared" si="29"/>
        <v>0</v>
      </c>
      <c r="O209" s="150">
        <f t="shared" si="30"/>
        <v>0</v>
      </c>
      <c r="P209" s="151">
        <f t="shared" si="31"/>
        <v>0</v>
      </c>
      <c r="Q209" s="156"/>
      <c r="R209" s="226"/>
      <c r="S209" s="139"/>
    </row>
    <row r="210" ht="14.25" customHeight="1">
      <c r="A210" s="140"/>
      <c r="B210" s="140"/>
      <c r="C210" s="243"/>
      <c r="D210" s="58"/>
      <c r="E210" s="58"/>
      <c r="F210" s="220"/>
      <c r="G210" s="221"/>
      <c r="H210" s="239"/>
      <c r="I210" s="237"/>
      <c r="J210" s="240"/>
      <c r="K210" s="148">
        <f t="shared" si="26"/>
        <v>0</v>
      </c>
      <c r="L210" s="149">
        <f t="shared" si="27"/>
        <v>0</v>
      </c>
      <c r="M210" s="150">
        <f t="shared" si="40"/>
        <v>0</v>
      </c>
      <c r="N210" s="151">
        <f t="shared" si="29"/>
        <v>0</v>
      </c>
      <c r="O210" s="150">
        <f t="shared" si="30"/>
        <v>0</v>
      </c>
      <c r="P210" s="151">
        <f t="shared" si="31"/>
        <v>0</v>
      </c>
      <c r="Q210" s="156"/>
      <c r="R210" s="226"/>
      <c r="S210" s="139"/>
    </row>
    <row r="211" ht="14.25" customHeight="1">
      <c r="A211" s="140"/>
      <c r="B211" s="140"/>
      <c r="C211" s="243"/>
      <c r="D211" s="58"/>
      <c r="E211" s="58"/>
      <c r="F211" s="220"/>
      <c r="G211" s="221"/>
      <c r="H211" s="239"/>
      <c r="I211" s="237"/>
      <c r="J211" s="240"/>
      <c r="K211" s="148">
        <f t="shared" si="26"/>
        <v>0</v>
      </c>
      <c r="L211" s="149">
        <f t="shared" si="27"/>
        <v>0</v>
      </c>
      <c r="M211" s="150">
        <f t="shared" si="40"/>
        <v>0</v>
      </c>
      <c r="N211" s="151">
        <f t="shared" si="29"/>
        <v>0</v>
      </c>
      <c r="O211" s="150">
        <f t="shared" si="30"/>
        <v>0</v>
      </c>
      <c r="P211" s="151">
        <f t="shared" si="31"/>
        <v>0</v>
      </c>
      <c r="Q211" s="156"/>
      <c r="R211" s="226"/>
      <c r="S211" s="139"/>
    </row>
    <row r="212" ht="14.25" customHeight="1">
      <c r="A212" s="140"/>
      <c r="B212" s="140"/>
      <c r="C212" s="238"/>
      <c r="D212" s="58"/>
      <c r="E212" s="58"/>
      <c r="F212" s="220"/>
      <c r="G212" s="221"/>
      <c r="H212" s="239"/>
      <c r="I212" s="237"/>
      <c r="J212" s="240"/>
      <c r="K212" s="148">
        <f t="shared" si="26"/>
        <v>0</v>
      </c>
      <c r="L212" s="149">
        <f t="shared" si="27"/>
        <v>0</v>
      </c>
      <c r="M212" s="150">
        <f t="shared" si="40"/>
        <v>0</v>
      </c>
      <c r="N212" s="151">
        <f t="shared" si="29"/>
        <v>0</v>
      </c>
      <c r="O212" s="150">
        <f t="shared" si="30"/>
        <v>0</v>
      </c>
      <c r="P212" s="151">
        <f t="shared" si="31"/>
        <v>0</v>
      </c>
      <c r="Q212" s="156"/>
      <c r="R212" s="226"/>
      <c r="S212" s="139"/>
    </row>
    <row r="213" ht="14.25" customHeight="1">
      <c r="A213" s="140"/>
      <c r="B213" s="140"/>
      <c r="C213" s="238"/>
      <c r="D213" s="58"/>
      <c r="E213" s="58"/>
      <c r="F213" s="220"/>
      <c r="G213" s="221"/>
      <c r="H213" s="239"/>
      <c r="I213" s="237"/>
      <c r="J213" s="240"/>
      <c r="K213" s="148">
        <f t="shared" si="26"/>
        <v>0</v>
      </c>
      <c r="L213" s="149">
        <f t="shared" si="27"/>
        <v>0</v>
      </c>
      <c r="M213" s="150">
        <f t="shared" si="40"/>
        <v>0</v>
      </c>
      <c r="N213" s="151">
        <f t="shared" si="29"/>
        <v>0</v>
      </c>
      <c r="O213" s="150">
        <f t="shared" si="30"/>
        <v>0</v>
      </c>
      <c r="P213" s="151">
        <f t="shared" si="31"/>
        <v>0</v>
      </c>
      <c r="Q213" s="156"/>
      <c r="R213" s="226"/>
      <c r="S213" s="139"/>
    </row>
    <row r="214" ht="14.25" customHeight="1">
      <c r="A214" s="140"/>
      <c r="B214" s="140"/>
      <c r="C214" s="244"/>
      <c r="D214" s="206"/>
      <c r="E214" s="206"/>
      <c r="F214" s="222"/>
      <c r="G214" s="221"/>
      <c r="H214" s="239"/>
      <c r="I214" s="237"/>
      <c r="J214" s="240"/>
      <c r="K214" s="148">
        <f t="shared" si="26"/>
        <v>0</v>
      </c>
      <c r="L214" s="149">
        <f t="shared" si="27"/>
        <v>0</v>
      </c>
      <c r="M214" s="150">
        <f t="shared" si="40"/>
        <v>0</v>
      </c>
      <c r="N214" s="151">
        <f t="shared" si="29"/>
        <v>0</v>
      </c>
      <c r="O214" s="150">
        <f t="shared" si="30"/>
        <v>0</v>
      </c>
      <c r="P214" s="151">
        <f t="shared" si="31"/>
        <v>0</v>
      </c>
      <c r="Q214" s="156"/>
      <c r="R214" s="138"/>
      <c r="S214" s="251"/>
      <c r="T214" s="36"/>
    </row>
    <row r="215" ht="14.25" customHeight="1">
      <c r="A215" s="140"/>
      <c r="B215" s="140"/>
      <c r="C215" s="252"/>
      <c r="D215" s="58"/>
      <c r="E215" s="58"/>
      <c r="F215" s="220"/>
      <c r="G215" s="221"/>
      <c r="H215" s="239"/>
      <c r="I215" s="237"/>
      <c r="J215" s="240"/>
      <c r="K215" s="148">
        <f t="shared" si="26"/>
        <v>0</v>
      </c>
      <c r="L215" s="149">
        <f t="shared" si="27"/>
        <v>0</v>
      </c>
      <c r="M215" s="150">
        <f t="shared" si="40"/>
        <v>0</v>
      </c>
      <c r="N215" s="151">
        <f t="shared" si="29"/>
        <v>0</v>
      </c>
      <c r="O215" s="150">
        <f t="shared" si="30"/>
        <v>0</v>
      </c>
      <c r="P215" s="151">
        <f t="shared" si="31"/>
        <v>0</v>
      </c>
      <c r="Q215" s="156"/>
      <c r="R215" s="138"/>
      <c r="S215" s="251"/>
      <c r="T215" s="36"/>
    </row>
    <row r="216" ht="14.25" customHeight="1">
      <c r="A216" s="140"/>
      <c r="B216" s="140"/>
      <c r="C216" s="252"/>
      <c r="D216" s="58"/>
      <c r="E216" s="58"/>
      <c r="F216" s="220"/>
      <c r="G216" s="221"/>
      <c r="H216" s="239"/>
      <c r="I216" s="237"/>
      <c r="J216" s="240"/>
      <c r="K216" s="148">
        <f t="shared" si="26"/>
        <v>0</v>
      </c>
      <c r="L216" s="149">
        <f t="shared" si="27"/>
        <v>0</v>
      </c>
      <c r="M216" s="150">
        <f t="shared" si="40"/>
        <v>0</v>
      </c>
      <c r="N216" s="151">
        <f t="shared" si="29"/>
        <v>0</v>
      </c>
      <c r="O216" s="150">
        <f t="shared" si="30"/>
        <v>0</v>
      </c>
      <c r="P216" s="151">
        <f t="shared" si="31"/>
        <v>0</v>
      </c>
      <c r="Q216" s="156"/>
      <c r="R216" s="138"/>
      <c r="S216" s="251"/>
      <c r="T216" s="36"/>
    </row>
    <row r="217" ht="14.25" customHeight="1">
      <c r="A217" s="140"/>
      <c r="B217" s="140"/>
      <c r="C217" s="252"/>
      <c r="D217" s="58"/>
      <c r="E217" s="58"/>
      <c r="F217" s="220"/>
      <c r="G217" s="221"/>
      <c r="H217" s="239"/>
      <c r="I217" s="237"/>
      <c r="J217" s="240"/>
      <c r="K217" s="148">
        <f t="shared" si="26"/>
        <v>0</v>
      </c>
      <c r="L217" s="149">
        <f t="shared" si="27"/>
        <v>0</v>
      </c>
      <c r="M217" s="150">
        <f t="shared" si="40"/>
        <v>0</v>
      </c>
      <c r="N217" s="151">
        <f t="shared" si="29"/>
        <v>0</v>
      </c>
      <c r="O217" s="150">
        <f t="shared" si="30"/>
        <v>0</v>
      </c>
      <c r="P217" s="151">
        <f t="shared" si="31"/>
        <v>0</v>
      </c>
      <c r="Q217" s="156"/>
      <c r="R217" s="138"/>
      <c r="S217" s="251"/>
      <c r="T217" s="36"/>
    </row>
    <row r="218" ht="14.25" customHeight="1">
      <c r="A218" s="140"/>
      <c r="B218" s="140"/>
      <c r="C218" s="252"/>
      <c r="D218" s="58"/>
      <c r="E218" s="58"/>
      <c r="F218" s="220"/>
      <c r="G218" s="221"/>
      <c r="H218" s="239"/>
      <c r="I218" s="237"/>
      <c r="J218" s="240"/>
      <c r="K218" s="148">
        <f t="shared" si="26"/>
        <v>0</v>
      </c>
      <c r="L218" s="149">
        <f t="shared" si="27"/>
        <v>0</v>
      </c>
      <c r="M218" s="150">
        <f t="shared" si="40"/>
        <v>0</v>
      </c>
      <c r="N218" s="151">
        <f t="shared" si="29"/>
        <v>0</v>
      </c>
      <c r="O218" s="150">
        <f t="shared" si="30"/>
        <v>0</v>
      </c>
      <c r="P218" s="151">
        <f t="shared" si="31"/>
        <v>0</v>
      </c>
      <c r="Q218" s="156"/>
      <c r="R218" s="138"/>
      <c r="S218" s="251"/>
      <c r="T218" s="36"/>
    </row>
    <row r="219" ht="14.25" customHeight="1">
      <c r="A219" s="140"/>
      <c r="B219" s="140"/>
      <c r="C219" s="252"/>
      <c r="D219" s="58"/>
      <c r="E219" s="58"/>
      <c r="F219" s="220"/>
      <c r="G219" s="221"/>
      <c r="H219" s="239"/>
      <c r="I219" s="237"/>
      <c r="J219" s="240"/>
      <c r="K219" s="148">
        <f t="shared" si="26"/>
        <v>0</v>
      </c>
      <c r="L219" s="149">
        <f t="shared" si="27"/>
        <v>0</v>
      </c>
      <c r="M219" s="150">
        <f t="shared" si="40"/>
        <v>0</v>
      </c>
      <c r="N219" s="151">
        <f t="shared" si="29"/>
        <v>0</v>
      </c>
      <c r="O219" s="150">
        <f t="shared" si="30"/>
        <v>0</v>
      </c>
      <c r="P219" s="151">
        <f t="shared" si="31"/>
        <v>0</v>
      </c>
      <c r="Q219" s="156"/>
      <c r="R219" s="138"/>
      <c r="S219" s="251"/>
      <c r="T219" s="36"/>
    </row>
    <row r="220" ht="14.25" customHeight="1">
      <c r="A220" s="140"/>
      <c r="B220" s="140"/>
      <c r="C220" s="242"/>
      <c r="D220" s="58"/>
      <c r="E220" s="253"/>
      <c r="F220" s="220"/>
      <c r="G220" s="221"/>
      <c r="H220" s="239"/>
      <c r="I220" s="237"/>
      <c r="J220" s="240"/>
      <c r="K220" s="148">
        <f t="shared" si="26"/>
        <v>0</v>
      </c>
      <c r="L220" s="149">
        <f t="shared" si="27"/>
        <v>0</v>
      </c>
      <c r="M220" s="150">
        <f t="shared" si="40"/>
        <v>0</v>
      </c>
      <c r="N220" s="151">
        <f t="shared" si="29"/>
        <v>0</v>
      </c>
      <c r="O220" s="150">
        <f t="shared" si="30"/>
        <v>0</v>
      </c>
      <c r="P220" s="151">
        <f t="shared" si="31"/>
        <v>0</v>
      </c>
      <c r="Q220" s="156"/>
      <c r="R220" s="138"/>
      <c r="S220" s="251"/>
      <c r="T220" s="36"/>
    </row>
    <row r="221" ht="14.25" customHeight="1">
      <c r="A221" s="140"/>
      <c r="B221" s="140"/>
      <c r="C221" s="252"/>
      <c r="D221" s="58"/>
      <c r="E221" s="58"/>
      <c r="F221" s="220"/>
      <c r="G221" s="221"/>
      <c r="H221" s="239"/>
      <c r="I221" s="237"/>
      <c r="J221" s="240"/>
      <c r="K221" s="148">
        <f t="shared" si="26"/>
        <v>0</v>
      </c>
      <c r="L221" s="149">
        <f t="shared" si="27"/>
        <v>0</v>
      </c>
      <c r="M221" s="150">
        <f t="shared" si="40"/>
        <v>0</v>
      </c>
      <c r="N221" s="151">
        <f t="shared" si="29"/>
        <v>0</v>
      </c>
      <c r="O221" s="150">
        <f t="shared" si="30"/>
        <v>0</v>
      </c>
      <c r="P221" s="151">
        <f t="shared" si="31"/>
        <v>0</v>
      </c>
      <c r="Q221" s="156"/>
      <c r="R221" s="138"/>
      <c r="S221" s="251"/>
      <c r="T221" s="36"/>
    </row>
    <row r="222" ht="14.25" customHeight="1">
      <c r="A222" s="140"/>
      <c r="B222" s="140"/>
      <c r="C222" s="244"/>
      <c r="D222" s="254"/>
      <c r="E222" s="58"/>
      <c r="F222" s="220"/>
      <c r="G222" s="221"/>
      <c r="H222" s="239"/>
      <c r="I222" s="237"/>
      <c r="J222" s="240"/>
      <c r="K222" s="148">
        <f t="shared" si="26"/>
        <v>0</v>
      </c>
      <c r="L222" s="149">
        <f t="shared" si="27"/>
        <v>0</v>
      </c>
      <c r="M222" s="150">
        <f t="shared" si="40"/>
        <v>0</v>
      </c>
      <c r="N222" s="151">
        <f t="shared" si="29"/>
        <v>0</v>
      </c>
      <c r="O222" s="150">
        <f t="shared" si="30"/>
        <v>0</v>
      </c>
      <c r="P222" s="151">
        <f t="shared" si="31"/>
        <v>0</v>
      </c>
      <c r="Q222" s="156"/>
      <c r="R222" s="138"/>
      <c r="S222" s="251"/>
      <c r="T222" s="36"/>
    </row>
    <row r="223" ht="14.25" customHeight="1">
      <c r="A223" s="140"/>
      <c r="B223" s="140"/>
      <c r="C223" s="242"/>
      <c r="D223" s="58"/>
      <c r="E223" s="58"/>
      <c r="F223" s="220"/>
      <c r="G223" s="221"/>
      <c r="H223" s="239"/>
      <c r="I223" s="237"/>
      <c r="J223" s="240"/>
      <c r="K223" s="148">
        <f t="shared" si="26"/>
        <v>0</v>
      </c>
      <c r="L223" s="149">
        <f t="shared" si="27"/>
        <v>0</v>
      </c>
      <c r="M223" s="150">
        <f t="shared" si="40"/>
        <v>0</v>
      </c>
      <c r="N223" s="151">
        <f t="shared" si="29"/>
        <v>0</v>
      </c>
      <c r="O223" s="150">
        <f t="shared" si="30"/>
        <v>0</v>
      </c>
      <c r="P223" s="151">
        <f t="shared" si="31"/>
        <v>0</v>
      </c>
      <c r="Q223" s="156"/>
      <c r="R223" s="138"/>
      <c r="S223" s="251"/>
      <c r="T223" s="36"/>
    </row>
    <row r="224" ht="14.25" customHeight="1">
      <c r="A224" s="140"/>
      <c r="B224" s="140"/>
      <c r="C224" s="242"/>
      <c r="D224" s="58"/>
      <c r="E224" s="58"/>
      <c r="F224" s="220"/>
      <c r="G224" s="221"/>
      <c r="H224" s="239"/>
      <c r="I224" s="237"/>
      <c r="J224" s="240"/>
      <c r="K224" s="148">
        <f t="shared" si="26"/>
        <v>0</v>
      </c>
      <c r="L224" s="149">
        <f t="shared" si="27"/>
        <v>0</v>
      </c>
      <c r="M224" s="150">
        <f t="shared" si="40"/>
        <v>0</v>
      </c>
      <c r="N224" s="151">
        <f t="shared" si="29"/>
        <v>0</v>
      </c>
      <c r="O224" s="150">
        <f t="shared" si="30"/>
        <v>0</v>
      </c>
      <c r="P224" s="151">
        <f t="shared" si="31"/>
        <v>0</v>
      </c>
      <c r="Q224" s="156"/>
      <c r="R224" s="138"/>
      <c r="S224" s="251"/>
      <c r="T224" s="36"/>
    </row>
    <row r="225" ht="14.25" customHeight="1">
      <c r="A225" s="140"/>
      <c r="B225" s="140"/>
      <c r="C225" s="242"/>
      <c r="D225" s="58"/>
      <c r="E225" s="58"/>
      <c r="F225" s="220"/>
      <c r="G225" s="221"/>
      <c r="H225" s="239"/>
      <c r="I225" s="237"/>
      <c r="J225" s="240"/>
      <c r="K225" s="148">
        <f t="shared" si="26"/>
        <v>0</v>
      </c>
      <c r="L225" s="149">
        <f t="shared" si="27"/>
        <v>0</v>
      </c>
      <c r="M225" s="150">
        <f t="shared" si="40"/>
        <v>0</v>
      </c>
      <c r="N225" s="151">
        <f t="shared" si="29"/>
        <v>0</v>
      </c>
      <c r="O225" s="150">
        <f t="shared" si="30"/>
        <v>0</v>
      </c>
      <c r="P225" s="151">
        <f t="shared" si="31"/>
        <v>0</v>
      </c>
      <c r="Q225" s="156"/>
      <c r="R225" s="138"/>
      <c r="S225" s="251"/>
      <c r="T225" s="36"/>
    </row>
    <row r="226" ht="14.25" customHeight="1">
      <c r="A226" s="140"/>
      <c r="B226" s="140"/>
      <c r="C226" s="252"/>
      <c r="D226" s="58"/>
      <c r="E226" s="58"/>
      <c r="F226" s="220"/>
      <c r="G226" s="221"/>
      <c r="H226" s="239"/>
      <c r="I226" s="237"/>
      <c r="J226" s="240"/>
      <c r="K226" s="148">
        <f t="shared" si="26"/>
        <v>0</v>
      </c>
      <c r="L226" s="149">
        <f t="shared" si="27"/>
        <v>0</v>
      </c>
      <c r="M226" s="150">
        <f t="shared" si="40"/>
        <v>0</v>
      </c>
      <c r="N226" s="151">
        <f t="shared" si="29"/>
        <v>0</v>
      </c>
      <c r="O226" s="150">
        <f t="shared" si="30"/>
        <v>0</v>
      </c>
      <c r="P226" s="151">
        <f t="shared" si="31"/>
        <v>0</v>
      </c>
      <c r="Q226" s="156"/>
      <c r="R226" s="138"/>
      <c r="S226" s="251"/>
      <c r="T226" s="36"/>
    </row>
    <row r="227" ht="14.25" customHeight="1">
      <c r="A227" s="140"/>
      <c r="B227" s="140"/>
      <c r="C227" s="252"/>
      <c r="D227" s="58"/>
      <c r="E227" s="58"/>
      <c r="F227" s="220"/>
      <c r="G227" s="221"/>
      <c r="H227" s="239"/>
      <c r="I227" s="237"/>
      <c r="J227" s="240"/>
      <c r="K227" s="148">
        <f t="shared" si="26"/>
        <v>0</v>
      </c>
      <c r="L227" s="149">
        <f t="shared" si="27"/>
        <v>0</v>
      </c>
      <c r="M227" s="150">
        <f t="shared" si="40"/>
        <v>0</v>
      </c>
      <c r="N227" s="151">
        <f t="shared" si="29"/>
        <v>0</v>
      </c>
      <c r="O227" s="150">
        <f t="shared" si="30"/>
        <v>0</v>
      </c>
      <c r="P227" s="151">
        <f t="shared" si="31"/>
        <v>0</v>
      </c>
      <c r="Q227" s="156"/>
      <c r="R227" s="138"/>
      <c r="S227" s="251"/>
      <c r="T227" s="36"/>
    </row>
    <row r="228" ht="14.25" customHeight="1">
      <c r="A228" s="140"/>
      <c r="B228" s="140"/>
      <c r="C228" s="252"/>
      <c r="D228" s="58"/>
      <c r="E228" s="58"/>
      <c r="F228" s="220"/>
      <c r="G228" s="221"/>
      <c r="H228" s="239"/>
      <c r="I228" s="237"/>
      <c r="J228" s="240"/>
      <c r="K228" s="148">
        <f t="shared" si="26"/>
        <v>0</v>
      </c>
      <c r="L228" s="149">
        <f t="shared" si="27"/>
        <v>0</v>
      </c>
      <c r="M228" s="150">
        <f t="shared" si="40"/>
        <v>0</v>
      </c>
      <c r="N228" s="151">
        <f t="shared" si="29"/>
        <v>0</v>
      </c>
      <c r="O228" s="150">
        <f t="shared" si="30"/>
        <v>0</v>
      </c>
      <c r="P228" s="151">
        <f t="shared" si="31"/>
        <v>0</v>
      </c>
      <c r="Q228" s="156"/>
      <c r="R228" s="138"/>
      <c r="S228" s="251"/>
      <c r="T228" s="36"/>
    </row>
    <row r="229" ht="14.25" customHeight="1">
      <c r="A229" s="140"/>
      <c r="B229" s="140"/>
      <c r="C229" s="242"/>
      <c r="D229" s="58"/>
      <c r="E229" s="58"/>
      <c r="F229" s="220"/>
      <c r="G229" s="221"/>
      <c r="H229" s="239"/>
      <c r="I229" s="237"/>
      <c r="J229" s="240"/>
      <c r="K229" s="148">
        <f t="shared" si="26"/>
        <v>0</v>
      </c>
      <c r="L229" s="149">
        <f t="shared" si="27"/>
        <v>0</v>
      </c>
      <c r="M229" s="150">
        <f t="shared" si="40"/>
        <v>0</v>
      </c>
      <c r="N229" s="151">
        <f t="shared" si="29"/>
        <v>0</v>
      </c>
      <c r="O229" s="150">
        <f t="shared" si="30"/>
        <v>0</v>
      </c>
      <c r="P229" s="151">
        <f t="shared" si="31"/>
        <v>0</v>
      </c>
      <c r="Q229" s="156"/>
      <c r="R229" s="138"/>
      <c r="S229" s="251"/>
      <c r="T229" s="36"/>
    </row>
    <row r="230" ht="14.25" customHeight="1">
      <c r="A230" s="140"/>
      <c r="B230" s="140"/>
      <c r="C230" s="252"/>
      <c r="D230" s="58"/>
      <c r="E230" s="58"/>
      <c r="F230" s="220"/>
      <c r="G230" s="221"/>
      <c r="H230" s="239"/>
      <c r="I230" s="237"/>
      <c r="J230" s="240"/>
      <c r="K230" s="148">
        <f t="shared" si="26"/>
        <v>0</v>
      </c>
      <c r="L230" s="149">
        <f t="shared" si="27"/>
        <v>0</v>
      </c>
      <c r="M230" s="150">
        <f t="shared" si="40"/>
        <v>0</v>
      </c>
      <c r="N230" s="151">
        <f t="shared" si="29"/>
        <v>0</v>
      </c>
      <c r="O230" s="150">
        <f t="shared" si="30"/>
        <v>0</v>
      </c>
      <c r="P230" s="151">
        <f t="shared" si="31"/>
        <v>0</v>
      </c>
      <c r="Q230" s="156"/>
      <c r="R230" s="138"/>
      <c r="S230" s="251"/>
      <c r="T230" s="36"/>
    </row>
    <row r="231" ht="14.25" customHeight="1">
      <c r="A231" s="140"/>
      <c r="B231" s="140"/>
      <c r="C231" s="252"/>
      <c r="D231" s="58"/>
      <c r="E231" s="58"/>
      <c r="F231" s="220"/>
      <c r="G231" s="221"/>
      <c r="H231" s="239"/>
      <c r="I231" s="237"/>
      <c r="J231" s="240"/>
      <c r="K231" s="148">
        <f t="shared" si="26"/>
        <v>0</v>
      </c>
      <c r="L231" s="149">
        <f t="shared" si="27"/>
        <v>0</v>
      </c>
      <c r="M231" s="150">
        <f t="shared" si="40"/>
        <v>0</v>
      </c>
      <c r="N231" s="151">
        <f t="shared" si="29"/>
        <v>0</v>
      </c>
      <c r="O231" s="150">
        <f t="shared" si="30"/>
        <v>0</v>
      </c>
      <c r="P231" s="151">
        <f t="shared" si="31"/>
        <v>0</v>
      </c>
      <c r="Q231" s="156"/>
      <c r="R231" s="138"/>
      <c r="S231" s="251"/>
      <c r="T231" s="36"/>
    </row>
    <row r="232" ht="14.25" customHeight="1">
      <c r="A232" s="140"/>
      <c r="B232" s="140"/>
      <c r="C232" s="252"/>
      <c r="D232" s="58"/>
      <c r="E232" s="58"/>
      <c r="F232" s="220"/>
      <c r="G232" s="221"/>
      <c r="H232" s="239"/>
      <c r="I232" s="237"/>
      <c r="J232" s="240"/>
      <c r="K232" s="148">
        <f t="shared" si="26"/>
        <v>0</v>
      </c>
      <c r="L232" s="149">
        <f t="shared" si="27"/>
        <v>0</v>
      </c>
      <c r="M232" s="150">
        <f t="shared" si="40"/>
        <v>0</v>
      </c>
      <c r="N232" s="151">
        <f t="shared" si="29"/>
        <v>0</v>
      </c>
      <c r="O232" s="150">
        <f t="shared" si="30"/>
        <v>0</v>
      </c>
      <c r="P232" s="151">
        <f t="shared" si="31"/>
        <v>0</v>
      </c>
      <c r="Q232" s="156"/>
      <c r="R232" s="138"/>
      <c r="S232" s="251"/>
      <c r="T232" s="36"/>
    </row>
    <row r="233" ht="14.25" customHeight="1">
      <c r="A233" s="140"/>
      <c r="B233" s="140"/>
      <c r="C233" s="252"/>
      <c r="D233" s="58"/>
      <c r="E233" s="58"/>
      <c r="F233" s="220"/>
      <c r="G233" s="221"/>
      <c r="H233" s="239"/>
      <c r="I233" s="237"/>
      <c r="J233" s="240"/>
      <c r="K233" s="148">
        <f t="shared" si="26"/>
        <v>0</v>
      </c>
      <c r="L233" s="149">
        <f t="shared" si="27"/>
        <v>0</v>
      </c>
      <c r="M233" s="150">
        <f t="shared" si="40"/>
        <v>0</v>
      </c>
      <c r="N233" s="151">
        <f t="shared" si="29"/>
        <v>0</v>
      </c>
      <c r="O233" s="150">
        <f t="shared" si="30"/>
        <v>0</v>
      </c>
      <c r="P233" s="151">
        <f t="shared" si="31"/>
        <v>0</v>
      </c>
      <c r="Q233" s="156"/>
      <c r="R233" s="138"/>
      <c r="S233" s="251"/>
      <c r="T233" s="36"/>
    </row>
    <row r="234" ht="14.25" customHeight="1">
      <c r="A234" s="140"/>
      <c r="B234" s="140"/>
      <c r="C234" s="252"/>
      <c r="D234" s="58"/>
      <c r="E234" s="58"/>
      <c r="F234" s="220"/>
      <c r="G234" s="221"/>
      <c r="H234" s="239"/>
      <c r="I234" s="237"/>
      <c r="J234" s="240"/>
      <c r="K234" s="148">
        <f t="shared" si="26"/>
        <v>0</v>
      </c>
      <c r="L234" s="149">
        <f t="shared" si="27"/>
        <v>0</v>
      </c>
      <c r="M234" s="150">
        <f t="shared" si="40"/>
        <v>0</v>
      </c>
      <c r="N234" s="151">
        <f t="shared" si="29"/>
        <v>0</v>
      </c>
      <c r="O234" s="150">
        <f t="shared" si="30"/>
        <v>0</v>
      </c>
      <c r="P234" s="151">
        <f t="shared" si="31"/>
        <v>0</v>
      </c>
      <c r="Q234" s="156"/>
      <c r="R234" s="138"/>
      <c r="S234" s="251"/>
      <c r="T234" s="36"/>
    </row>
    <row r="235" ht="14.25" customHeight="1">
      <c r="A235" s="140"/>
      <c r="B235" s="140"/>
      <c r="C235" s="252"/>
      <c r="D235" s="58"/>
      <c r="E235" s="58"/>
      <c r="F235" s="220"/>
      <c r="G235" s="221"/>
      <c r="H235" s="239"/>
      <c r="I235" s="237"/>
      <c r="J235" s="240"/>
      <c r="K235" s="148">
        <f t="shared" si="26"/>
        <v>0</v>
      </c>
      <c r="L235" s="149">
        <f t="shared" si="27"/>
        <v>0</v>
      </c>
      <c r="M235" s="150">
        <f t="shared" si="40"/>
        <v>0</v>
      </c>
      <c r="N235" s="151">
        <f t="shared" si="29"/>
        <v>0</v>
      </c>
      <c r="O235" s="150">
        <f t="shared" si="30"/>
        <v>0</v>
      </c>
      <c r="P235" s="151">
        <f t="shared" si="31"/>
        <v>0</v>
      </c>
      <c r="Q235" s="156"/>
      <c r="R235" s="138"/>
      <c r="S235" s="251"/>
      <c r="T235" s="36"/>
    </row>
    <row r="236" ht="14.25" customHeight="1">
      <c r="A236" s="140"/>
      <c r="B236" s="140"/>
      <c r="C236" s="252"/>
      <c r="D236" s="58"/>
      <c r="E236" s="58"/>
      <c r="F236" s="220"/>
      <c r="G236" s="221"/>
      <c r="H236" s="239"/>
      <c r="I236" s="237"/>
      <c r="J236" s="240"/>
      <c r="K236" s="148">
        <f t="shared" si="26"/>
        <v>0</v>
      </c>
      <c r="L236" s="149">
        <f t="shared" si="27"/>
        <v>0</v>
      </c>
      <c r="M236" s="150">
        <f t="shared" si="40"/>
        <v>0</v>
      </c>
      <c r="N236" s="151">
        <f t="shared" si="29"/>
        <v>0</v>
      </c>
      <c r="O236" s="150">
        <f t="shared" si="30"/>
        <v>0</v>
      </c>
      <c r="P236" s="151">
        <f t="shared" si="31"/>
        <v>0</v>
      </c>
      <c r="Q236" s="156"/>
      <c r="R236" s="138"/>
      <c r="S236" s="251"/>
      <c r="T236" s="36"/>
    </row>
    <row r="237" ht="14.25" customHeight="1">
      <c r="A237" s="140"/>
      <c r="B237" s="140"/>
      <c r="C237" s="252"/>
      <c r="D237" s="58"/>
      <c r="E237" s="58"/>
      <c r="F237" s="220"/>
      <c r="G237" s="221"/>
      <c r="H237" s="239"/>
      <c r="I237" s="237"/>
      <c r="J237" s="240"/>
      <c r="K237" s="148">
        <f t="shared" si="26"/>
        <v>0</v>
      </c>
      <c r="L237" s="149">
        <f t="shared" si="27"/>
        <v>0</v>
      </c>
      <c r="M237" s="150">
        <f t="shared" si="40"/>
        <v>0</v>
      </c>
      <c r="N237" s="151">
        <f t="shared" si="29"/>
        <v>0</v>
      </c>
      <c r="O237" s="150">
        <f t="shared" si="30"/>
        <v>0</v>
      </c>
      <c r="P237" s="151">
        <f t="shared" si="31"/>
        <v>0</v>
      </c>
      <c r="Q237" s="156"/>
      <c r="R237" s="138"/>
      <c r="S237" s="251"/>
      <c r="T237" s="36"/>
    </row>
    <row r="238" ht="14.25" customHeight="1">
      <c r="A238" s="140"/>
      <c r="B238" s="140"/>
      <c r="C238" s="244"/>
      <c r="D238" s="254"/>
      <c r="E238" s="58"/>
      <c r="F238" s="220"/>
      <c r="G238" s="221"/>
      <c r="H238" s="239"/>
      <c r="I238" s="237"/>
      <c r="J238" s="240"/>
      <c r="K238" s="148">
        <f t="shared" si="26"/>
        <v>0</v>
      </c>
      <c r="L238" s="149">
        <f t="shared" si="27"/>
        <v>0</v>
      </c>
      <c r="M238" s="150">
        <f t="shared" si="40"/>
        <v>0</v>
      </c>
      <c r="N238" s="151">
        <f t="shared" si="29"/>
        <v>0</v>
      </c>
      <c r="O238" s="150">
        <f t="shared" si="30"/>
        <v>0</v>
      </c>
      <c r="P238" s="151">
        <f t="shared" si="31"/>
        <v>0</v>
      </c>
      <c r="Q238" s="156"/>
      <c r="R238" s="138"/>
      <c r="S238" s="251"/>
      <c r="T238" s="36"/>
    </row>
    <row r="239" ht="14.25" customHeight="1">
      <c r="A239" s="140"/>
      <c r="B239" s="140"/>
      <c r="C239" s="244"/>
      <c r="D239" s="254"/>
      <c r="E239" s="58"/>
      <c r="F239" s="220"/>
      <c r="G239" s="221"/>
      <c r="H239" s="239"/>
      <c r="I239" s="237"/>
      <c r="J239" s="240"/>
      <c r="K239" s="148">
        <f t="shared" si="26"/>
        <v>0</v>
      </c>
      <c r="L239" s="149">
        <f t="shared" si="27"/>
        <v>0</v>
      </c>
      <c r="M239" s="150">
        <f t="shared" si="40"/>
        <v>0</v>
      </c>
      <c r="N239" s="151">
        <f t="shared" si="29"/>
        <v>0</v>
      </c>
      <c r="O239" s="150">
        <f t="shared" si="30"/>
        <v>0</v>
      </c>
      <c r="P239" s="151">
        <f t="shared" si="31"/>
        <v>0</v>
      </c>
      <c r="Q239" s="156"/>
      <c r="R239" s="138"/>
      <c r="S239" s="251"/>
      <c r="T239" s="36"/>
    </row>
    <row r="240" ht="14.25" customHeight="1">
      <c r="A240" s="140"/>
      <c r="B240" s="140"/>
      <c r="C240" s="252"/>
      <c r="D240" s="58"/>
      <c r="E240" s="58"/>
      <c r="F240" s="220"/>
      <c r="G240" s="221"/>
      <c r="H240" s="239"/>
      <c r="I240" s="237"/>
      <c r="J240" s="240"/>
      <c r="K240" s="148">
        <f t="shared" si="26"/>
        <v>0</v>
      </c>
      <c r="L240" s="149">
        <f t="shared" si="27"/>
        <v>0</v>
      </c>
      <c r="M240" s="150">
        <f t="shared" si="40"/>
        <v>0</v>
      </c>
      <c r="N240" s="151">
        <f t="shared" si="29"/>
        <v>0</v>
      </c>
      <c r="O240" s="150">
        <f t="shared" si="30"/>
        <v>0</v>
      </c>
      <c r="P240" s="151">
        <f t="shared" si="31"/>
        <v>0</v>
      </c>
      <c r="Q240" s="156"/>
      <c r="R240" s="138"/>
      <c r="S240" s="251"/>
      <c r="T240" s="36"/>
    </row>
    <row r="241" ht="14.25" customHeight="1">
      <c r="A241" s="140"/>
      <c r="B241" s="140"/>
      <c r="C241" s="252"/>
      <c r="D241" s="58"/>
      <c r="E241" s="58"/>
      <c r="F241" s="220"/>
      <c r="G241" s="221"/>
      <c r="H241" s="239"/>
      <c r="I241" s="237"/>
      <c r="J241" s="240"/>
      <c r="K241" s="148">
        <f t="shared" si="26"/>
        <v>0</v>
      </c>
      <c r="L241" s="149">
        <f t="shared" si="27"/>
        <v>0</v>
      </c>
      <c r="M241" s="150">
        <f t="shared" si="40"/>
        <v>0</v>
      </c>
      <c r="N241" s="151">
        <f t="shared" si="29"/>
        <v>0</v>
      </c>
      <c r="O241" s="150">
        <f t="shared" si="30"/>
        <v>0</v>
      </c>
      <c r="P241" s="151">
        <f t="shared" si="31"/>
        <v>0</v>
      </c>
      <c r="Q241" s="156"/>
      <c r="R241" s="138"/>
      <c r="S241" s="251"/>
      <c r="T241" s="36"/>
    </row>
    <row r="242" ht="14.25" customHeight="1">
      <c r="A242" s="140"/>
      <c r="B242" s="140"/>
      <c r="C242" s="252"/>
      <c r="D242" s="58"/>
      <c r="E242" s="58"/>
      <c r="F242" s="220"/>
      <c r="G242" s="221"/>
      <c r="H242" s="239"/>
      <c r="I242" s="237"/>
      <c r="J242" s="240"/>
      <c r="K242" s="148">
        <f t="shared" si="26"/>
        <v>0</v>
      </c>
      <c r="L242" s="149">
        <f t="shared" si="27"/>
        <v>0</v>
      </c>
      <c r="M242" s="150">
        <f t="shared" si="40"/>
        <v>0</v>
      </c>
      <c r="N242" s="151">
        <f t="shared" si="29"/>
        <v>0</v>
      </c>
      <c r="O242" s="150">
        <f t="shared" si="30"/>
        <v>0</v>
      </c>
      <c r="P242" s="151">
        <f t="shared" si="31"/>
        <v>0</v>
      </c>
      <c r="Q242" s="156"/>
      <c r="R242" s="138"/>
      <c r="S242" s="251"/>
      <c r="T242" s="36"/>
    </row>
    <row r="243" ht="14.25" customHeight="1">
      <c r="A243" s="140"/>
      <c r="B243" s="140"/>
      <c r="C243" s="252"/>
      <c r="D243" s="58"/>
      <c r="E243" s="58"/>
      <c r="F243" s="220"/>
      <c r="G243" s="221"/>
      <c r="H243" s="239"/>
      <c r="I243" s="237"/>
      <c r="J243" s="240"/>
      <c r="K243" s="148">
        <f t="shared" si="26"/>
        <v>0</v>
      </c>
      <c r="L243" s="149">
        <f t="shared" si="27"/>
        <v>0</v>
      </c>
      <c r="M243" s="150">
        <f t="shared" si="40"/>
        <v>0</v>
      </c>
      <c r="N243" s="151">
        <f t="shared" si="29"/>
        <v>0</v>
      </c>
      <c r="O243" s="150">
        <f t="shared" si="30"/>
        <v>0</v>
      </c>
      <c r="P243" s="151">
        <f t="shared" si="31"/>
        <v>0</v>
      </c>
      <c r="Q243" s="156"/>
      <c r="R243" s="138"/>
      <c r="S243" s="251"/>
      <c r="T243" s="36"/>
    </row>
    <row r="244" ht="14.25" customHeight="1">
      <c r="A244" s="140"/>
      <c r="B244" s="140"/>
      <c r="C244" s="252"/>
      <c r="D244" s="58"/>
      <c r="E244" s="58"/>
      <c r="F244" s="220"/>
      <c r="G244" s="221"/>
      <c r="H244" s="239"/>
      <c r="I244" s="237"/>
      <c r="J244" s="240"/>
      <c r="K244" s="148">
        <f t="shared" si="26"/>
        <v>0</v>
      </c>
      <c r="L244" s="149">
        <f t="shared" si="27"/>
        <v>0</v>
      </c>
      <c r="M244" s="150">
        <f t="shared" si="40"/>
        <v>0</v>
      </c>
      <c r="N244" s="151">
        <f t="shared" si="29"/>
        <v>0</v>
      </c>
      <c r="O244" s="150">
        <f t="shared" si="30"/>
        <v>0</v>
      </c>
      <c r="P244" s="151">
        <f t="shared" si="31"/>
        <v>0</v>
      </c>
      <c r="Q244" s="156"/>
      <c r="R244" s="138"/>
      <c r="S244" s="251"/>
      <c r="T244" s="36"/>
    </row>
    <row r="245" ht="14.25" customHeight="1">
      <c r="A245" s="140"/>
      <c r="B245" s="140"/>
      <c r="C245" s="244"/>
      <c r="D245" s="58"/>
      <c r="E245" s="58"/>
      <c r="F245" s="222"/>
      <c r="G245" s="221"/>
      <c r="H245" s="239"/>
      <c r="I245" s="237"/>
      <c r="J245" s="240"/>
      <c r="K245" s="148">
        <f t="shared" si="26"/>
        <v>0</v>
      </c>
      <c r="L245" s="149">
        <f t="shared" si="27"/>
        <v>0</v>
      </c>
      <c r="M245" s="150">
        <f t="shared" si="40"/>
        <v>0</v>
      </c>
      <c r="N245" s="151">
        <f t="shared" si="29"/>
        <v>0</v>
      </c>
      <c r="O245" s="150">
        <f t="shared" si="30"/>
        <v>0</v>
      </c>
      <c r="P245" s="151">
        <f t="shared" si="31"/>
        <v>0</v>
      </c>
      <c r="Q245" s="156"/>
      <c r="R245" s="138"/>
      <c r="S245" s="251"/>
      <c r="T245" s="36"/>
    </row>
    <row r="246" ht="14.25" customHeight="1">
      <c r="A246" s="140"/>
      <c r="B246" s="140"/>
      <c r="C246" s="252"/>
      <c r="D246" s="253"/>
      <c r="E246" s="58"/>
      <c r="F246" s="220"/>
      <c r="G246" s="221"/>
      <c r="H246" s="239"/>
      <c r="I246" s="237"/>
      <c r="J246" s="240"/>
      <c r="K246" s="148">
        <f t="shared" si="26"/>
        <v>0</v>
      </c>
      <c r="L246" s="149">
        <f t="shared" si="27"/>
        <v>0</v>
      </c>
      <c r="M246" s="150">
        <f t="shared" si="40"/>
        <v>0</v>
      </c>
      <c r="N246" s="151">
        <f t="shared" si="29"/>
        <v>0</v>
      </c>
      <c r="O246" s="150">
        <f t="shared" si="30"/>
        <v>0</v>
      </c>
      <c r="P246" s="151">
        <f t="shared" si="31"/>
        <v>0</v>
      </c>
      <c r="Q246" s="156"/>
      <c r="R246" s="138"/>
      <c r="S246" s="251"/>
      <c r="T246" s="36"/>
    </row>
    <row r="247" ht="14.25" customHeight="1">
      <c r="A247" s="140"/>
      <c r="B247" s="140"/>
      <c r="C247" s="252"/>
      <c r="D247" s="253"/>
      <c r="E247" s="58"/>
      <c r="F247" s="220"/>
      <c r="G247" s="221"/>
      <c r="H247" s="239"/>
      <c r="I247" s="237"/>
      <c r="J247" s="240"/>
      <c r="K247" s="148">
        <f t="shared" si="26"/>
        <v>0</v>
      </c>
      <c r="L247" s="149">
        <f t="shared" si="27"/>
        <v>0</v>
      </c>
      <c r="M247" s="150">
        <f t="shared" si="40"/>
        <v>0</v>
      </c>
      <c r="N247" s="151">
        <f t="shared" si="29"/>
        <v>0</v>
      </c>
      <c r="O247" s="150">
        <f t="shared" si="30"/>
        <v>0</v>
      </c>
      <c r="P247" s="151">
        <f t="shared" si="31"/>
        <v>0</v>
      </c>
      <c r="Q247" s="156"/>
      <c r="R247" s="138"/>
      <c r="S247" s="251"/>
      <c r="T247" s="36"/>
    </row>
    <row r="248" ht="14.25" customHeight="1">
      <c r="A248" s="140"/>
      <c r="B248" s="140"/>
      <c r="C248" s="252"/>
      <c r="D248" s="254"/>
      <c r="E248" s="164"/>
      <c r="F248" s="220"/>
      <c r="G248" s="221"/>
      <c r="H248" s="239"/>
      <c r="I248" s="237"/>
      <c r="J248" s="240"/>
      <c r="K248" s="148">
        <f t="shared" si="26"/>
        <v>0</v>
      </c>
      <c r="L248" s="149">
        <f t="shared" si="27"/>
        <v>0</v>
      </c>
      <c r="M248" s="150">
        <f t="shared" si="40"/>
        <v>0</v>
      </c>
      <c r="N248" s="151">
        <f t="shared" si="29"/>
        <v>0</v>
      </c>
      <c r="O248" s="150">
        <f t="shared" si="30"/>
        <v>0</v>
      </c>
      <c r="P248" s="151">
        <f t="shared" si="31"/>
        <v>0</v>
      </c>
      <c r="Q248" s="156"/>
      <c r="R248" s="138"/>
      <c r="S248" s="251"/>
      <c r="T248" s="36"/>
    </row>
    <row r="249" ht="14.25" customHeight="1">
      <c r="A249" s="140"/>
      <c r="B249" s="140"/>
      <c r="C249" s="244"/>
      <c r="D249" s="254"/>
      <c r="E249" s="58"/>
      <c r="F249" s="220"/>
      <c r="G249" s="221"/>
      <c r="H249" s="239"/>
      <c r="I249" s="237"/>
      <c r="J249" s="240"/>
      <c r="K249" s="148">
        <f t="shared" si="26"/>
        <v>0</v>
      </c>
      <c r="L249" s="149">
        <f t="shared" si="27"/>
        <v>0</v>
      </c>
      <c r="M249" s="150">
        <f t="shared" si="40"/>
        <v>0</v>
      </c>
      <c r="N249" s="151">
        <f t="shared" si="29"/>
        <v>0</v>
      </c>
      <c r="O249" s="150">
        <f t="shared" si="30"/>
        <v>0</v>
      </c>
      <c r="P249" s="151">
        <f t="shared" si="31"/>
        <v>0</v>
      </c>
      <c r="Q249" s="156"/>
      <c r="R249" s="138"/>
      <c r="S249" s="251"/>
      <c r="T249" s="36"/>
    </row>
    <row r="250" ht="14.25" customHeight="1">
      <c r="A250" s="140"/>
      <c r="B250" s="140"/>
      <c r="C250" s="244"/>
      <c r="D250" s="254"/>
      <c r="E250" s="58"/>
      <c r="F250" s="220"/>
      <c r="G250" s="221"/>
      <c r="H250" s="239"/>
      <c r="I250" s="237"/>
      <c r="J250" s="240"/>
      <c r="K250" s="148">
        <f t="shared" si="26"/>
        <v>0</v>
      </c>
      <c r="L250" s="149">
        <f t="shared" si="27"/>
        <v>0</v>
      </c>
      <c r="M250" s="150">
        <f t="shared" si="40"/>
        <v>0</v>
      </c>
      <c r="N250" s="151">
        <f t="shared" si="29"/>
        <v>0</v>
      </c>
      <c r="O250" s="150">
        <f t="shared" si="30"/>
        <v>0</v>
      </c>
      <c r="P250" s="151">
        <f t="shared" si="31"/>
        <v>0</v>
      </c>
      <c r="Q250" s="156"/>
      <c r="R250" s="138"/>
      <c r="S250" s="251"/>
      <c r="T250" s="36"/>
    </row>
    <row r="251" ht="14.25" customHeight="1">
      <c r="A251" s="140"/>
      <c r="B251" s="140"/>
      <c r="C251" s="255"/>
      <c r="D251" s="223"/>
      <c r="E251" s="58"/>
      <c r="F251" s="256"/>
      <c r="G251" s="221"/>
      <c r="H251" s="239"/>
      <c r="I251" s="237"/>
      <c r="J251" s="240"/>
      <c r="K251" s="148">
        <f t="shared" si="26"/>
        <v>0</v>
      </c>
      <c r="L251" s="149">
        <f t="shared" si="27"/>
        <v>0</v>
      </c>
      <c r="M251" s="150">
        <f t="shared" si="40"/>
        <v>0</v>
      </c>
      <c r="N251" s="151">
        <f t="shared" si="29"/>
        <v>0</v>
      </c>
      <c r="O251" s="150">
        <f t="shared" si="30"/>
        <v>0</v>
      </c>
      <c r="P251" s="151">
        <f t="shared" si="31"/>
        <v>0</v>
      </c>
      <c r="Q251" s="156"/>
      <c r="R251" s="138"/>
      <c r="S251" s="139"/>
    </row>
    <row r="252" ht="14.25" customHeight="1">
      <c r="A252" s="140"/>
      <c r="B252" s="140"/>
      <c r="C252" s="255"/>
      <c r="D252" s="223"/>
      <c r="E252" s="58"/>
      <c r="F252" s="256"/>
      <c r="G252" s="221"/>
      <c r="H252" s="239"/>
      <c r="I252" s="237"/>
      <c r="J252" s="240"/>
      <c r="K252" s="148">
        <f t="shared" si="26"/>
        <v>0</v>
      </c>
      <c r="L252" s="149">
        <f t="shared" si="27"/>
        <v>0</v>
      </c>
      <c r="M252" s="150">
        <f t="shared" si="40"/>
        <v>0</v>
      </c>
      <c r="N252" s="151">
        <f t="shared" si="29"/>
        <v>0</v>
      </c>
      <c r="O252" s="150">
        <f t="shared" si="30"/>
        <v>0</v>
      </c>
      <c r="P252" s="151">
        <f t="shared" si="31"/>
        <v>0</v>
      </c>
      <c r="Q252" s="156"/>
      <c r="R252" s="138"/>
      <c r="S252" s="139"/>
    </row>
    <row r="253" ht="14.25" customHeight="1">
      <c r="A253" s="140"/>
      <c r="B253" s="140"/>
      <c r="C253" s="255"/>
      <c r="D253" s="223"/>
      <c r="E253" s="58"/>
      <c r="F253" s="256"/>
      <c r="G253" s="221"/>
      <c r="H253" s="239"/>
      <c r="I253" s="237"/>
      <c r="J253" s="240"/>
      <c r="K253" s="148">
        <f t="shared" si="26"/>
        <v>0</v>
      </c>
      <c r="L253" s="149">
        <f t="shared" si="27"/>
        <v>0</v>
      </c>
      <c r="M253" s="150">
        <f t="shared" si="40"/>
        <v>0</v>
      </c>
      <c r="N253" s="151">
        <f t="shared" si="29"/>
        <v>0</v>
      </c>
      <c r="O253" s="150">
        <f t="shared" si="30"/>
        <v>0</v>
      </c>
      <c r="P253" s="151">
        <f t="shared" si="31"/>
        <v>0</v>
      </c>
      <c r="Q253" s="156"/>
      <c r="R253" s="138"/>
      <c r="S253" s="139"/>
    </row>
    <row r="254" ht="14.25" customHeight="1">
      <c r="A254" s="140"/>
      <c r="B254" s="140"/>
      <c r="C254" s="255"/>
      <c r="D254" s="223"/>
      <c r="E254" s="58"/>
      <c r="F254" s="256"/>
      <c r="G254" s="221"/>
      <c r="H254" s="239"/>
      <c r="I254" s="237"/>
      <c r="J254" s="240"/>
      <c r="K254" s="148">
        <f t="shared" si="26"/>
        <v>0</v>
      </c>
      <c r="L254" s="149">
        <f t="shared" si="27"/>
        <v>0</v>
      </c>
      <c r="M254" s="150">
        <f t="shared" si="40"/>
        <v>0</v>
      </c>
      <c r="N254" s="151">
        <f t="shared" si="29"/>
        <v>0</v>
      </c>
      <c r="O254" s="150">
        <f t="shared" si="30"/>
        <v>0</v>
      </c>
      <c r="P254" s="151">
        <f t="shared" si="31"/>
        <v>0</v>
      </c>
      <c r="Q254" s="156"/>
      <c r="R254" s="138"/>
      <c r="S254" s="139"/>
    </row>
    <row r="255" ht="14.25" customHeight="1">
      <c r="A255" s="140"/>
      <c r="B255" s="140"/>
      <c r="C255" s="255"/>
      <c r="D255" s="223"/>
      <c r="E255" s="58"/>
      <c r="F255" s="256"/>
      <c r="G255" s="221"/>
      <c r="H255" s="239"/>
      <c r="I255" s="237"/>
      <c r="J255" s="240"/>
      <c r="K255" s="148">
        <f t="shared" si="26"/>
        <v>0</v>
      </c>
      <c r="L255" s="149">
        <f t="shared" si="27"/>
        <v>0</v>
      </c>
      <c r="M255" s="150">
        <f t="shared" si="40"/>
        <v>0</v>
      </c>
      <c r="N255" s="151">
        <f t="shared" si="29"/>
        <v>0</v>
      </c>
      <c r="O255" s="150">
        <f t="shared" si="30"/>
        <v>0</v>
      </c>
      <c r="P255" s="151">
        <f t="shared" si="31"/>
        <v>0</v>
      </c>
      <c r="Q255" s="156"/>
      <c r="R255" s="138"/>
      <c r="S255" s="139"/>
    </row>
    <row r="256" ht="14.25" customHeight="1">
      <c r="A256" s="140"/>
      <c r="B256" s="140"/>
      <c r="C256" s="255"/>
      <c r="D256" s="223"/>
      <c r="E256" s="58"/>
      <c r="F256" s="256"/>
      <c r="G256" s="221"/>
      <c r="H256" s="239"/>
      <c r="I256" s="237"/>
      <c r="J256" s="240"/>
      <c r="K256" s="148">
        <f t="shared" si="26"/>
        <v>0</v>
      </c>
      <c r="L256" s="149">
        <f t="shared" si="27"/>
        <v>0</v>
      </c>
      <c r="M256" s="150">
        <f t="shared" si="40"/>
        <v>0</v>
      </c>
      <c r="N256" s="151">
        <f t="shared" si="29"/>
        <v>0</v>
      </c>
      <c r="O256" s="150">
        <f t="shared" si="30"/>
        <v>0</v>
      </c>
      <c r="P256" s="151">
        <f t="shared" si="31"/>
        <v>0</v>
      </c>
      <c r="Q256" s="156"/>
      <c r="R256" s="138"/>
      <c r="S256" s="139"/>
    </row>
    <row r="257" ht="14.25" customHeight="1">
      <c r="A257" s="140"/>
      <c r="B257" s="140"/>
      <c r="C257" s="255"/>
      <c r="D257" s="223"/>
      <c r="E257" s="58"/>
      <c r="F257" s="256"/>
      <c r="G257" s="221"/>
      <c r="H257" s="239"/>
      <c r="I257" s="237"/>
      <c r="J257" s="240"/>
      <c r="K257" s="148">
        <f t="shared" si="26"/>
        <v>0</v>
      </c>
      <c r="L257" s="149">
        <f t="shared" si="27"/>
        <v>0</v>
      </c>
      <c r="M257" s="150">
        <f t="shared" si="40"/>
        <v>0</v>
      </c>
      <c r="N257" s="151">
        <f t="shared" si="29"/>
        <v>0</v>
      </c>
      <c r="O257" s="150">
        <f t="shared" si="30"/>
        <v>0</v>
      </c>
      <c r="P257" s="151">
        <f t="shared" si="31"/>
        <v>0</v>
      </c>
      <c r="Q257" s="156"/>
      <c r="R257" s="138"/>
      <c r="S257" s="139"/>
    </row>
    <row r="258" ht="14.25" customHeight="1">
      <c r="A258" s="140"/>
      <c r="B258" s="140"/>
      <c r="C258" s="255"/>
      <c r="D258" s="223"/>
      <c r="E258" s="58"/>
      <c r="F258" s="256"/>
      <c r="G258" s="221"/>
      <c r="H258" s="239"/>
      <c r="I258" s="237"/>
      <c r="J258" s="240"/>
      <c r="K258" s="148">
        <f t="shared" si="26"/>
        <v>0</v>
      </c>
      <c r="L258" s="149">
        <f t="shared" si="27"/>
        <v>0</v>
      </c>
      <c r="M258" s="150">
        <f t="shared" si="40"/>
        <v>0</v>
      </c>
      <c r="N258" s="151">
        <f t="shared" si="29"/>
        <v>0</v>
      </c>
      <c r="O258" s="150">
        <f t="shared" si="30"/>
        <v>0</v>
      </c>
      <c r="P258" s="151">
        <f t="shared" si="31"/>
        <v>0</v>
      </c>
      <c r="Q258" s="156"/>
      <c r="R258" s="138"/>
      <c r="S258" s="139"/>
    </row>
    <row r="259" ht="14.25" customHeight="1">
      <c r="A259" s="140"/>
      <c r="B259" s="140"/>
      <c r="C259" s="255"/>
      <c r="D259" s="223"/>
      <c r="E259" s="58"/>
      <c r="F259" s="256"/>
      <c r="G259" s="221"/>
      <c r="H259" s="239"/>
      <c r="I259" s="237"/>
      <c r="J259" s="240"/>
      <c r="K259" s="148">
        <f t="shared" si="26"/>
        <v>0</v>
      </c>
      <c r="L259" s="149">
        <f t="shared" si="27"/>
        <v>0</v>
      </c>
      <c r="M259" s="150">
        <f t="shared" si="40"/>
        <v>0</v>
      </c>
      <c r="N259" s="151">
        <f t="shared" si="29"/>
        <v>0</v>
      </c>
      <c r="O259" s="150">
        <f t="shared" si="30"/>
        <v>0</v>
      </c>
      <c r="P259" s="151">
        <f t="shared" si="31"/>
        <v>0</v>
      </c>
      <c r="Q259" s="156"/>
      <c r="R259" s="138"/>
      <c r="S259" s="139"/>
    </row>
    <row r="260" ht="14.25" customHeight="1">
      <c r="A260" s="140"/>
      <c r="B260" s="140"/>
      <c r="C260" s="255"/>
      <c r="D260" s="223"/>
      <c r="E260" s="58"/>
      <c r="F260" s="256"/>
      <c r="G260" s="221"/>
      <c r="H260" s="239"/>
      <c r="I260" s="237"/>
      <c r="J260" s="240"/>
      <c r="K260" s="148">
        <f t="shared" si="26"/>
        <v>0</v>
      </c>
      <c r="L260" s="149">
        <f t="shared" si="27"/>
        <v>0</v>
      </c>
      <c r="M260" s="150">
        <f t="shared" si="40"/>
        <v>0</v>
      </c>
      <c r="N260" s="151">
        <f t="shared" si="29"/>
        <v>0</v>
      </c>
      <c r="O260" s="150">
        <f t="shared" si="30"/>
        <v>0</v>
      </c>
      <c r="P260" s="151">
        <f t="shared" si="31"/>
        <v>0</v>
      </c>
      <c r="Q260" s="156"/>
      <c r="R260" s="138"/>
      <c r="S260" s="139"/>
    </row>
    <row r="261" ht="14.25" customHeight="1">
      <c r="A261" s="140"/>
      <c r="B261" s="140"/>
      <c r="C261" s="255"/>
      <c r="D261" s="223"/>
      <c r="E261" s="58"/>
      <c r="F261" s="256"/>
      <c r="G261" s="221"/>
      <c r="H261" s="239"/>
      <c r="I261" s="237"/>
      <c r="J261" s="240"/>
      <c r="K261" s="148">
        <f t="shared" si="26"/>
        <v>0</v>
      </c>
      <c r="L261" s="149">
        <f t="shared" si="27"/>
        <v>0</v>
      </c>
      <c r="M261" s="150">
        <f t="shared" si="40"/>
        <v>0</v>
      </c>
      <c r="N261" s="151">
        <f t="shared" si="29"/>
        <v>0</v>
      </c>
      <c r="O261" s="150">
        <f t="shared" si="30"/>
        <v>0</v>
      </c>
      <c r="P261" s="151">
        <f t="shared" si="31"/>
        <v>0</v>
      </c>
      <c r="Q261" s="156"/>
      <c r="R261" s="138"/>
      <c r="S261" s="139"/>
    </row>
    <row r="262" ht="14.25" customHeight="1">
      <c r="A262" s="140"/>
      <c r="B262" s="140"/>
      <c r="C262" s="257"/>
      <c r="D262" s="223"/>
      <c r="E262" s="58"/>
      <c r="F262" s="246"/>
      <c r="G262" s="221"/>
      <c r="H262" s="239"/>
      <c r="I262" s="237"/>
      <c r="J262" s="240"/>
      <c r="K262" s="148">
        <f t="shared" si="26"/>
        <v>0</v>
      </c>
      <c r="L262" s="149">
        <f t="shared" si="27"/>
        <v>0</v>
      </c>
      <c r="M262" s="150">
        <f t="shared" si="40"/>
        <v>0</v>
      </c>
      <c r="N262" s="151">
        <f t="shared" si="29"/>
        <v>0</v>
      </c>
      <c r="O262" s="150">
        <f t="shared" si="30"/>
        <v>0</v>
      </c>
      <c r="P262" s="151">
        <f t="shared" si="31"/>
        <v>0</v>
      </c>
      <c r="Q262" s="156"/>
      <c r="R262" s="138"/>
      <c r="S262" s="139"/>
    </row>
    <row r="263" ht="14.25" customHeight="1">
      <c r="A263" s="140"/>
      <c r="B263" s="140"/>
      <c r="C263" s="244"/>
      <c r="D263" s="223"/>
      <c r="E263" s="58"/>
      <c r="F263" s="256"/>
      <c r="G263" s="221"/>
      <c r="H263" s="239"/>
      <c r="I263" s="237"/>
      <c r="J263" s="240"/>
      <c r="K263" s="148">
        <f t="shared" si="26"/>
        <v>0</v>
      </c>
      <c r="L263" s="149">
        <f t="shared" si="27"/>
        <v>0</v>
      </c>
      <c r="M263" s="150">
        <f t="shared" si="40"/>
        <v>0</v>
      </c>
      <c r="N263" s="151">
        <f t="shared" si="29"/>
        <v>0</v>
      </c>
      <c r="O263" s="150">
        <f t="shared" si="30"/>
        <v>0</v>
      </c>
      <c r="P263" s="151">
        <f t="shared" si="31"/>
        <v>0</v>
      </c>
      <c r="Q263" s="156"/>
      <c r="R263" s="138"/>
      <c r="S263" s="139"/>
    </row>
    <row r="264" ht="14.25" customHeight="1">
      <c r="A264" s="140"/>
      <c r="B264" s="140"/>
      <c r="C264" s="244"/>
      <c r="D264" s="223"/>
      <c r="E264" s="223"/>
      <c r="F264" s="256"/>
      <c r="G264" s="221"/>
      <c r="H264" s="239"/>
      <c r="I264" s="237"/>
      <c r="J264" s="240"/>
      <c r="K264" s="148">
        <f t="shared" si="26"/>
        <v>0</v>
      </c>
      <c r="L264" s="149">
        <f t="shared" si="27"/>
        <v>0</v>
      </c>
      <c r="M264" s="150">
        <f t="shared" si="40"/>
        <v>0</v>
      </c>
      <c r="N264" s="151">
        <f t="shared" si="29"/>
        <v>0</v>
      </c>
      <c r="O264" s="150">
        <f t="shared" si="30"/>
        <v>0</v>
      </c>
      <c r="P264" s="151">
        <f t="shared" si="31"/>
        <v>0</v>
      </c>
      <c r="Q264" s="156"/>
      <c r="R264" s="138"/>
      <c r="S264" s="139"/>
    </row>
    <row r="265" ht="14.25" customHeight="1">
      <c r="A265" s="140"/>
      <c r="B265" s="140"/>
      <c r="C265" s="244"/>
      <c r="D265" s="223"/>
      <c r="E265" s="223"/>
      <c r="F265" s="256"/>
      <c r="G265" s="221"/>
      <c r="H265" s="239"/>
      <c r="I265" s="237"/>
      <c r="J265" s="240"/>
      <c r="K265" s="148">
        <f t="shared" si="26"/>
        <v>0</v>
      </c>
      <c r="L265" s="149">
        <f t="shared" si="27"/>
        <v>0</v>
      </c>
      <c r="M265" s="150">
        <f t="shared" si="40"/>
        <v>0</v>
      </c>
      <c r="N265" s="151">
        <f t="shared" si="29"/>
        <v>0</v>
      </c>
      <c r="O265" s="150">
        <f t="shared" si="30"/>
        <v>0</v>
      </c>
      <c r="P265" s="151">
        <f t="shared" si="31"/>
        <v>0</v>
      </c>
      <c r="Q265" s="156"/>
      <c r="R265" s="138"/>
      <c r="S265" s="139"/>
    </row>
    <row r="266" ht="14.25" customHeight="1">
      <c r="A266" s="140"/>
      <c r="B266" s="140"/>
      <c r="C266" s="244"/>
      <c r="D266" s="223"/>
      <c r="E266" s="223"/>
      <c r="F266" s="256"/>
      <c r="G266" s="221"/>
      <c r="H266" s="239"/>
      <c r="I266" s="237"/>
      <c r="J266" s="240"/>
      <c r="K266" s="148">
        <f t="shared" si="26"/>
        <v>0</v>
      </c>
      <c r="L266" s="149">
        <f t="shared" si="27"/>
        <v>0</v>
      </c>
      <c r="M266" s="150">
        <f t="shared" si="40"/>
        <v>0</v>
      </c>
      <c r="N266" s="151">
        <f t="shared" si="29"/>
        <v>0</v>
      </c>
      <c r="O266" s="150">
        <f t="shared" si="30"/>
        <v>0</v>
      </c>
      <c r="P266" s="151">
        <f t="shared" si="31"/>
        <v>0</v>
      </c>
      <c r="Q266" s="156"/>
      <c r="R266" s="138"/>
      <c r="S266" s="139"/>
    </row>
    <row r="267" ht="14.25" customHeight="1">
      <c r="A267" s="140"/>
      <c r="B267" s="140"/>
      <c r="C267" s="244"/>
      <c r="D267" s="223"/>
      <c r="E267" s="223"/>
      <c r="F267" s="256"/>
      <c r="G267" s="221"/>
      <c r="H267" s="239"/>
      <c r="I267" s="237"/>
      <c r="J267" s="240"/>
      <c r="K267" s="148">
        <f t="shared" si="26"/>
        <v>0</v>
      </c>
      <c r="L267" s="149">
        <f t="shared" si="27"/>
        <v>0</v>
      </c>
      <c r="M267" s="150">
        <f t="shared" si="40"/>
        <v>0</v>
      </c>
      <c r="N267" s="151">
        <f t="shared" si="29"/>
        <v>0</v>
      </c>
      <c r="O267" s="150">
        <f t="shared" si="30"/>
        <v>0</v>
      </c>
      <c r="P267" s="151">
        <f t="shared" si="31"/>
        <v>0</v>
      </c>
      <c r="Q267" s="156"/>
      <c r="R267" s="138"/>
      <c r="S267" s="139"/>
    </row>
    <row r="268" ht="14.25" customHeight="1">
      <c r="A268" s="140"/>
      <c r="B268" s="140"/>
      <c r="C268" s="242"/>
      <c r="D268" s="225"/>
      <c r="E268" s="223"/>
      <c r="F268" s="246"/>
      <c r="G268" s="221"/>
      <c r="H268" s="239"/>
      <c r="I268" s="237"/>
      <c r="J268" s="240"/>
      <c r="K268" s="148">
        <f t="shared" si="26"/>
        <v>0</v>
      </c>
      <c r="L268" s="149">
        <f t="shared" si="27"/>
        <v>0</v>
      </c>
      <c r="M268" s="150">
        <f t="shared" si="40"/>
        <v>0</v>
      </c>
      <c r="N268" s="151">
        <f t="shared" si="29"/>
        <v>0</v>
      </c>
      <c r="O268" s="150">
        <f t="shared" si="30"/>
        <v>0</v>
      </c>
      <c r="P268" s="151">
        <f t="shared" si="31"/>
        <v>0</v>
      </c>
      <c r="Q268" s="156"/>
      <c r="R268" s="138"/>
      <c r="S268" s="139"/>
    </row>
    <row r="269" ht="14.25" customHeight="1">
      <c r="A269" s="140"/>
      <c r="B269" s="140"/>
      <c r="C269" s="257"/>
      <c r="D269" s="225"/>
      <c r="E269" s="223"/>
      <c r="F269" s="246"/>
      <c r="G269" s="221"/>
      <c r="H269" s="239"/>
      <c r="I269" s="237"/>
      <c r="J269" s="240"/>
      <c r="K269" s="148">
        <f t="shared" si="26"/>
        <v>0</v>
      </c>
      <c r="L269" s="149">
        <f t="shared" si="27"/>
        <v>0</v>
      </c>
      <c r="M269" s="150">
        <f t="shared" si="40"/>
        <v>0</v>
      </c>
      <c r="N269" s="151">
        <f t="shared" si="29"/>
        <v>0</v>
      </c>
      <c r="O269" s="150">
        <f t="shared" si="30"/>
        <v>0</v>
      </c>
      <c r="P269" s="151">
        <f t="shared" si="31"/>
        <v>0</v>
      </c>
      <c r="Q269" s="156"/>
      <c r="R269" s="138"/>
      <c r="S269" s="139"/>
    </row>
    <row r="270" ht="14.25" customHeight="1">
      <c r="A270" s="140"/>
      <c r="B270" s="140"/>
      <c r="C270" s="257"/>
      <c r="D270" s="225"/>
      <c r="E270" s="225"/>
      <c r="F270" s="246"/>
      <c r="G270" s="221"/>
      <c r="H270" s="239"/>
      <c r="I270" s="237"/>
      <c r="J270" s="240"/>
      <c r="K270" s="148">
        <f t="shared" si="26"/>
        <v>0</v>
      </c>
      <c r="L270" s="149">
        <f t="shared" si="27"/>
        <v>0</v>
      </c>
      <c r="M270" s="150">
        <f t="shared" si="40"/>
        <v>0</v>
      </c>
      <c r="N270" s="151">
        <f t="shared" si="29"/>
        <v>0</v>
      </c>
      <c r="O270" s="150">
        <f t="shared" si="30"/>
        <v>0</v>
      </c>
      <c r="P270" s="151">
        <f t="shared" si="31"/>
        <v>0</v>
      </c>
      <c r="Q270" s="156"/>
      <c r="R270" s="138"/>
      <c r="S270" s="139"/>
    </row>
    <row r="271" ht="14.25" customHeight="1">
      <c r="A271" s="140"/>
      <c r="B271" s="140"/>
      <c r="C271" s="255"/>
      <c r="D271" s="225"/>
      <c r="E271" s="223"/>
      <c r="F271" s="256"/>
      <c r="G271" s="221"/>
      <c r="H271" s="239"/>
      <c r="I271" s="237"/>
      <c r="J271" s="240"/>
      <c r="K271" s="148">
        <f t="shared" si="26"/>
        <v>0</v>
      </c>
      <c r="L271" s="149">
        <f t="shared" si="27"/>
        <v>0</v>
      </c>
      <c r="M271" s="150">
        <f t="shared" si="40"/>
        <v>0</v>
      </c>
      <c r="N271" s="151">
        <f t="shared" si="29"/>
        <v>0</v>
      </c>
      <c r="O271" s="150">
        <f t="shared" si="30"/>
        <v>0</v>
      </c>
      <c r="P271" s="151">
        <f t="shared" si="31"/>
        <v>0</v>
      </c>
      <c r="Q271" s="156"/>
      <c r="R271" s="138"/>
      <c r="S271" s="139"/>
    </row>
    <row r="272" ht="14.25" customHeight="1">
      <c r="A272" s="140"/>
      <c r="B272" s="140"/>
      <c r="C272" s="242"/>
      <c r="D272" s="225"/>
      <c r="E272" s="223"/>
      <c r="F272" s="246"/>
      <c r="G272" s="221"/>
      <c r="H272" s="239"/>
      <c r="I272" s="237"/>
      <c r="J272" s="240"/>
      <c r="K272" s="148">
        <f t="shared" si="26"/>
        <v>0</v>
      </c>
      <c r="L272" s="149">
        <f t="shared" si="27"/>
        <v>0</v>
      </c>
      <c r="M272" s="150">
        <f t="shared" si="40"/>
        <v>0</v>
      </c>
      <c r="N272" s="151">
        <f t="shared" si="29"/>
        <v>0</v>
      </c>
      <c r="O272" s="150">
        <f t="shared" si="30"/>
        <v>0</v>
      </c>
      <c r="P272" s="151">
        <f t="shared" si="31"/>
        <v>0</v>
      </c>
      <c r="Q272" s="156"/>
      <c r="R272" s="138"/>
      <c r="S272" s="139"/>
    </row>
    <row r="273" ht="14.25" customHeight="1">
      <c r="A273" s="140"/>
      <c r="B273" s="140"/>
      <c r="C273" s="257"/>
      <c r="D273" s="225"/>
      <c r="E273" s="223"/>
      <c r="F273" s="256"/>
      <c r="G273" s="221"/>
      <c r="H273" s="239"/>
      <c r="I273" s="237"/>
      <c r="J273" s="240"/>
      <c r="K273" s="148">
        <f t="shared" si="26"/>
        <v>0</v>
      </c>
      <c r="L273" s="149">
        <f t="shared" si="27"/>
        <v>0</v>
      </c>
      <c r="M273" s="150">
        <f t="shared" si="40"/>
        <v>0</v>
      </c>
      <c r="N273" s="151">
        <f t="shared" si="29"/>
        <v>0</v>
      </c>
      <c r="O273" s="150">
        <f t="shared" si="30"/>
        <v>0</v>
      </c>
      <c r="P273" s="151">
        <f t="shared" si="31"/>
        <v>0</v>
      </c>
      <c r="Q273" s="156"/>
      <c r="R273" s="138"/>
      <c r="S273" s="139"/>
    </row>
    <row r="274" ht="14.25" customHeight="1">
      <c r="A274" s="140"/>
      <c r="B274" s="140"/>
      <c r="C274" s="257"/>
      <c r="D274" s="225"/>
      <c r="E274" s="223"/>
      <c r="F274" s="246"/>
      <c r="G274" s="221"/>
      <c r="H274" s="239"/>
      <c r="I274" s="237"/>
      <c r="J274" s="240"/>
      <c r="K274" s="148">
        <f t="shared" si="26"/>
        <v>0</v>
      </c>
      <c r="L274" s="149">
        <f t="shared" si="27"/>
        <v>0</v>
      </c>
      <c r="M274" s="150">
        <f t="shared" si="40"/>
        <v>0</v>
      </c>
      <c r="N274" s="151">
        <f t="shared" si="29"/>
        <v>0</v>
      </c>
      <c r="O274" s="150">
        <f t="shared" si="30"/>
        <v>0</v>
      </c>
      <c r="P274" s="151">
        <f t="shared" si="31"/>
        <v>0</v>
      </c>
      <c r="Q274" s="156"/>
      <c r="R274" s="138"/>
      <c r="S274" s="139"/>
    </row>
    <row r="275" ht="14.25" customHeight="1">
      <c r="A275" s="140"/>
      <c r="B275" s="140"/>
      <c r="C275" s="244"/>
      <c r="D275" s="225"/>
      <c r="E275" s="223"/>
      <c r="F275" s="220"/>
      <c r="G275" s="221"/>
      <c r="H275" s="239"/>
      <c r="I275" s="237"/>
      <c r="J275" s="240"/>
      <c r="K275" s="148">
        <f t="shared" si="26"/>
        <v>0</v>
      </c>
      <c r="L275" s="149">
        <f t="shared" si="27"/>
        <v>0</v>
      </c>
      <c r="M275" s="150">
        <f t="shared" si="40"/>
        <v>0</v>
      </c>
      <c r="N275" s="151">
        <f t="shared" si="29"/>
        <v>0</v>
      </c>
      <c r="O275" s="150">
        <f t="shared" si="30"/>
        <v>0</v>
      </c>
      <c r="P275" s="151">
        <f t="shared" si="31"/>
        <v>0</v>
      </c>
      <c r="Q275" s="156"/>
      <c r="R275" s="138"/>
      <c r="S275" s="139"/>
    </row>
    <row r="276" ht="14.25" customHeight="1">
      <c r="A276" s="140"/>
      <c r="B276" s="140"/>
      <c r="C276" s="244"/>
      <c r="D276" s="225"/>
      <c r="E276" s="223"/>
      <c r="F276" s="246"/>
      <c r="G276" s="221"/>
      <c r="H276" s="239"/>
      <c r="I276" s="237"/>
      <c r="J276" s="240"/>
      <c r="K276" s="148">
        <f t="shared" si="26"/>
        <v>0</v>
      </c>
      <c r="L276" s="149">
        <f t="shared" si="27"/>
        <v>0</v>
      </c>
      <c r="M276" s="150">
        <f t="shared" si="40"/>
        <v>0</v>
      </c>
      <c r="N276" s="151">
        <f t="shared" si="29"/>
        <v>0</v>
      </c>
      <c r="O276" s="150">
        <f t="shared" si="30"/>
        <v>0</v>
      </c>
      <c r="P276" s="151">
        <f t="shared" si="31"/>
        <v>0</v>
      </c>
      <c r="Q276" s="156"/>
      <c r="R276" s="138"/>
      <c r="S276" s="139"/>
    </row>
    <row r="277" ht="14.25" customHeight="1">
      <c r="A277" s="140"/>
      <c r="B277" s="140"/>
      <c r="C277" s="257"/>
      <c r="D277" s="225"/>
      <c r="E277" s="223"/>
      <c r="F277" s="256"/>
      <c r="G277" s="221"/>
      <c r="H277" s="239"/>
      <c r="I277" s="237"/>
      <c r="J277" s="240"/>
      <c r="K277" s="148">
        <f t="shared" si="26"/>
        <v>0</v>
      </c>
      <c r="L277" s="149">
        <f t="shared" si="27"/>
        <v>0</v>
      </c>
      <c r="M277" s="150">
        <f t="shared" si="40"/>
        <v>0</v>
      </c>
      <c r="N277" s="151">
        <f t="shared" si="29"/>
        <v>0</v>
      </c>
      <c r="O277" s="150">
        <f t="shared" si="30"/>
        <v>0</v>
      </c>
      <c r="P277" s="151">
        <f t="shared" si="31"/>
        <v>0</v>
      </c>
      <c r="Q277" s="156"/>
      <c r="R277" s="138"/>
      <c r="S277" s="139"/>
    </row>
    <row r="278" ht="14.25" customHeight="1">
      <c r="A278" s="140"/>
      <c r="B278" s="140"/>
      <c r="C278" s="244"/>
      <c r="D278" s="223"/>
      <c r="E278" s="223"/>
      <c r="F278" s="256"/>
      <c r="G278" s="221"/>
      <c r="H278" s="239"/>
      <c r="I278" s="237"/>
      <c r="J278" s="240"/>
      <c r="K278" s="148">
        <f t="shared" si="26"/>
        <v>0</v>
      </c>
      <c r="L278" s="149">
        <f t="shared" si="27"/>
        <v>0</v>
      </c>
      <c r="M278" s="150">
        <f t="shared" si="40"/>
        <v>0</v>
      </c>
      <c r="N278" s="151">
        <f t="shared" si="29"/>
        <v>0</v>
      </c>
      <c r="O278" s="150">
        <f t="shared" si="30"/>
        <v>0</v>
      </c>
      <c r="P278" s="151">
        <f t="shared" si="31"/>
        <v>0</v>
      </c>
      <c r="Q278" s="156"/>
      <c r="R278" s="138"/>
      <c r="S278" s="139"/>
    </row>
    <row r="279" ht="14.25" customHeight="1">
      <c r="A279" s="140"/>
      <c r="B279" s="140"/>
      <c r="C279" s="244"/>
      <c r="D279" s="223"/>
      <c r="E279" s="223"/>
      <c r="F279" s="256"/>
      <c r="G279" s="221"/>
      <c r="H279" s="239"/>
      <c r="I279" s="237"/>
      <c r="J279" s="240"/>
      <c r="K279" s="148">
        <f t="shared" si="26"/>
        <v>0</v>
      </c>
      <c r="L279" s="149">
        <f t="shared" si="27"/>
        <v>0</v>
      </c>
      <c r="M279" s="150">
        <f t="shared" si="40"/>
        <v>0</v>
      </c>
      <c r="N279" s="151">
        <f t="shared" si="29"/>
        <v>0</v>
      </c>
      <c r="O279" s="150">
        <f t="shared" si="30"/>
        <v>0</v>
      </c>
      <c r="P279" s="151">
        <f t="shared" si="31"/>
        <v>0</v>
      </c>
      <c r="Q279" s="156"/>
      <c r="R279" s="138"/>
      <c r="S279" s="139"/>
    </row>
    <row r="280" ht="14.25" customHeight="1">
      <c r="A280" s="140"/>
      <c r="B280" s="140"/>
      <c r="C280" s="244"/>
      <c r="D280" s="223"/>
      <c r="E280" s="223"/>
      <c r="F280" s="256"/>
      <c r="G280" s="221"/>
      <c r="H280" s="239"/>
      <c r="I280" s="237"/>
      <c r="J280" s="240"/>
      <c r="K280" s="148">
        <f t="shared" si="26"/>
        <v>0</v>
      </c>
      <c r="L280" s="149">
        <f t="shared" si="27"/>
        <v>0</v>
      </c>
      <c r="M280" s="150">
        <f t="shared" si="40"/>
        <v>0</v>
      </c>
      <c r="N280" s="151">
        <f t="shared" si="29"/>
        <v>0</v>
      </c>
      <c r="O280" s="150">
        <f t="shared" si="30"/>
        <v>0</v>
      </c>
      <c r="P280" s="151">
        <f t="shared" si="31"/>
        <v>0</v>
      </c>
      <c r="Q280" s="156"/>
      <c r="R280" s="138"/>
      <c r="S280" s="139"/>
    </row>
    <row r="281" ht="14.25" customHeight="1">
      <c r="A281" s="140"/>
      <c r="B281" s="140"/>
      <c r="C281" s="238"/>
      <c r="D281" s="225"/>
      <c r="E281" s="140"/>
      <c r="F281" s="258"/>
      <c r="G281" s="221"/>
      <c r="H281" s="239"/>
      <c r="I281" s="237"/>
      <c r="J281" s="240"/>
      <c r="K281" s="148">
        <f t="shared" si="26"/>
        <v>0</v>
      </c>
      <c r="L281" s="149">
        <f t="shared" si="27"/>
        <v>0</v>
      </c>
      <c r="M281" s="150">
        <f t="shared" si="40"/>
        <v>0</v>
      </c>
      <c r="N281" s="151">
        <f t="shared" si="29"/>
        <v>0</v>
      </c>
      <c r="O281" s="150">
        <f t="shared" si="30"/>
        <v>0</v>
      </c>
      <c r="P281" s="151">
        <f t="shared" si="31"/>
        <v>0</v>
      </c>
      <c r="Q281" s="156"/>
      <c r="R281" s="138"/>
      <c r="S281" s="139"/>
    </row>
    <row r="282" ht="14.25" customHeight="1">
      <c r="A282" s="140"/>
      <c r="B282" s="140"/>
      <c r="C282" s="238"/>
      <c r="D282" s="225"/>
      <c r="E282" s="140"/>
      <c r="F282" s="258"/>
      <c r="G282" s="221"/>
      <c r="H282" s="239"/>
      <c r="I282" s="237"/>
      <c r="J282" s="240"/>
      <c r="K282" s="148">
        <f t="shared" si="26"/>
        <v>0</v>
      </c>
      <c r="L282" s="149">
        <f t="shared" si="27"/>
        <v>0</v>
      </c>
      <c r="M282" s="150">
        <f t="shared" si="40"/>
        <v>0</v>
      </c>
      <c r="N282" s="151">
        <f t="shared" si="29"/>
        <v>0</v>
      </c>
      <c r="O282" s="150">
        <f t="shared" si="30"/>
        <v>0</v>
      </c>
      <c r="P282" s="151">
        <f t="shared" si="31"/>
        <v>0</v>
      </c>
      <c r="Q282" s="156"/>
      <c r="R282" s="138"/>
      <c r="S282" s="139"/>
    </row>
    <row r="283" ht="14.25" customHeight="1">
      <c r="A283" s="140"/>
      <c r="B283" s="140"/>
      <c r="C283" s="238"/>
      <c r="D283" s="225"/>
      <c r="E283" s="140"/>
      <c r="F283" s="258"/>
      <c r="G283" s="221"/>
      <c r="H283" s="239"/>
      <c r="I283" s="237"/>
      <c r="J283" s="240"/>
      <c r="K283" s="148">
        <f t="shared" si="26"/>
        <v>0</v>
      </c>
      <c r="L283" s="149">
        <f t="shared" si="27"/>
        <v>0</v>
      </c>
      <c r="M283" s="150">
        <f t="shared" si="40"/>
        <v>0</v>
      </c>
      <c r="N283" s="151">
        <f t="shared" si="29"/>
        <v>0</v>
      </c>
      <c r="O283" s="150">
        <f t="shared" si="30"/>
        <v>0</v>
      </c>
      <c r="P283" s="151">
        <f t="shared" si="31"/>
        <v>0</v>
      </c>
      <c r="Q283" s="156"/>
      <c r="R283" s="138"/>
      <c r="S283" s="139"/>
    </row>
    <row r="284" ht="14.25" customHeight="1">
      <c r="A284" s="140"/>
      <c r="B284" s="140"/>
      <c r="C284" s="238"/>
      <c r="D284" s="225"/>
      <c r="E284" s="140"/>
      <c r="F284" s="258"/>
      <c r="G284" s="221"/>
      <c r="H284" s="239"/>
      <c r="I284" s="237"/>
      <c r="J284" s="240"/>
      <c r="K284" s="148">
        <f t="shared" si="26"/>
        <v>0</v>
      </c>
      <c r="L284" s="149">
        <f t="shared" si="27"/>
        <v>0</v>
      </c>
      <c r="M284" s="150">
        <f t="shared" si="40"/>
        <v>0</v>
      </c>
      <c r="N284" s="151">
        <f t="shared" si="29"/>
        <v>0</v>
      </c>
      <c r="O284" s="150">
        <f t="shared" si="30"/>
        <v>0</v>
      </c>
      <c r="P284" s="151">
        <f t="shared" si="31"/>
        <v>0</v>
      </c>
      <c r="Q284" s="156"/>
      <c r="R284" s="138"/>
      <c r="S284" s="139"/>
    </row>
    <row r="285" ht="14.25" customHeight="1">
      <c r="A285" s="140"/>
      <c r="B285" s="140"/>
      <c r="C285" s="238"/>
      <c r="D285" s="225"/>
      <c r="E285" s="140"/>
      <c r="F285" s="258"/>
      <c r="G285" s="221"/>
      <c r="H285" s="239"/>
      <c r="I285" s="237"/>
      <c r="J285" s="240"/>
      <c r="K285" s="148">
        <f t="shared" si="26"/>
        <v>0</v>
      </c>
      <c r="L285" s="149">
        <f t="shared" si="27"/>
        <v>0</v>
      </c>
      <c r="M285" s="150">
        <f t="shared" si="40"/>
        <v>0</v>
      </c>
      <c r="N285" s="151">
        <f t="shared" si="29"/>
        <v>0</v>
      </c>
      <c r="O285" s="150">
        <f t="shared" si="30"/>
        <v>0</v>
      </c>
      <c r="P285" s="151">
        <f t="shared" si="31"/>
        <v>0</v>
      </c>
      <c r="Q285" s="156"/>
      <c r="R285" s="138"/>
      <c r="S285" s="139"/>
    </row>
    <row r="286" ht="14.25" customHeight="1">
      <c r="A286" s="140"/>
      <c r="B286" s="140"/>
      <c r="C286" s="238"/>
      <c r="D286" s="225"/>
      <c r="E286" s="140"/>
      <c r="F286" s="258"/>
      <c r="G286" s="221"/>
      <c r="H286" s="239"/>
      <c r="I286" s="237"/>
      <c r="J286" s="240"/>
      <c r="K286" s="148">
        <f t="shared" si="26"/>
        <v>0</v>
      </c>
      <c r="L286" s="149">
        <f t="shared" si="27"/>
        <v>0</v>
      </c>
      <c r="M286" s="150">
        <f t="shared" si="40"/>
        <v>0</v>
      </c>
      <c r="N286" s="151">
        <f t="shared" si="29"/>
        <v>0</v>
      </c>
      <c r="O286" s="150">
        <f t="shared" si="30"/>
        <v>0</v>
      </c>
      <c r="P286" s="151">
        <f t="shared" si="31"/>
        <v>0</v>
      </c>
      <c r="Q286" s="156"/>
      <c r="R286" s="138"/>
      <c r="S286" s="139"/>
    </row>
    <row r="287" ht="14.25" customHeight="1">
      <c r="A287" s="140"/>
      <c r="B287" s="140"/>
      <c r="C287" s="238"/>
      <c r="D287" s="225"/>
      <c r="E287" s="140"/>
      <c r="F287" s="258"/>
      <c r="G287" s="221"/>
      <c r="H287" s="239"/>
      <c r="I287" s="237"/>
      <c r="J287" s="240"/>
      <c r="K287" s="148">
        <f t="shared" si="26"/>
        <v>0</v>
      </c>
      <c r="L287" s="149">
        <f t="shared" si="27"/>
        <v>0</v>
      </c>
      <c r="M287" s="150">
        <f t="shared" si="40"/>
        <v>0</v>
      </c>
      <c r="N287" s="151">
        <f t="shared" si="29"/>
        <v>0</v>
      </c>
      <c r="O287" s="150">
        <f t="shared" si="30"/>
        <v>0</v>
      </c>
      <c r="P287" s="151">
        <f t="shared" si="31"/>
        <v>0</v>
      </c>
      <c r="Q287" s="156"/>
      <c r="R287" s="138"/>
      <c r="S287" s="139"/>
    </row>
    <row r="288" ht="14.25" customHeight="1">
      <c r="A288" s="140"/>
      <c r="B288" s="140"/>
      <c r="C288" s="242"/>
      <c r="D288" s="225"/>
      <c r="E288" s="140"/>
      <c r="F288" s="258"/>
      <c r="G288" s="221"/>
      <c r="H288" s="239"/>
      <c r="I288" s="237"/>
      <c r="J288" s="240"/>
      <c r="K288" s="148">
        <f t="shared" si="26"/>
        <v>0</v>
      </c>
      <c r="L288" s="149">
        <f t="shared" si="27"/>
        <v>0</v>
      </c>
      <c r="M288" s="150">
        <f t="shared" si="40"/>
        <v>0</v>
      </c>
      <c r="N288" s="151">
        <f t="shared" si="29"/>
        <v>0</v>
      </c>
      <c r="O288" s="150">
        <f t="shared" si="30"/>
        <v>0</v>
      </c>
      <c r="P288" s="151">
        <f t="shared" si="31"/>
        <v>0</v>
      </c>
      <c r="Q288" s="156"/>
      <c r="R288" s="138"/>
      <c r="S288" s="139"/>
    </row>
    <row r="289" ht="14.25" customHeight="1">
      <c r="A289" s="140"/>
      <c r="B289" s="140"/>
      <c r="C289" s="244"/>
      <c r="D289" s="225"/>
      <c r="E289" s="140"/>
      <c r="F289" s="259"/>
      <c r="G289" s="221"/>
      <c r="H289" s="239"/>
      <c r="I289" s="237"/>
      <c r="J289" s="240"/>
      <c r="K289" s="148">
        <f t="shared" si="26"/>
        <v>0</v>
      </c>
      <c r="L289" s="149">
        <f t="shared" si="27"/>
        <v>0</v>
      </c>
      <c r="M289" s="150">
        <f t="shared" si="40"/>
        <v>0</v>
      </c>
      <c r="N289" s="151">
        <f t="shared" si="29"/>
        <v>0</v>
      </c>
      <c r="O289" s="150">
        <f t="shared" si="30"/>
        <v>0</v>
      </c>
      <c r="P289" s="151">
        <f t="shared" si="31"/>
        <v>0</v>
      </c>
      <c r="Q289" s="156"/>
      <c r="R289" s="138"/>
      <c r="S289" s="139"/>
    </row>
    <row r="290" ht="14.25" customHeight="1">
      <c r="A290" s="140"/>
      <c r="B290" s="140"/>
      <c r="C290" s="244"/>
      <c r="D290" s="225"/>
      <c r="E290" s="140"/>
      <c r="F290" s="259"/>
      <c r="G290" s="221"/>
      <c r="H290" s="239"/>
      <c r="I290" s="237"/>
      <c r="J290" s="240"/>
      <c r="K290" s="148">
        <f t="shared" si="26"/>
        <v>0</v>
      </c>
      <c r="L290" s="149">
        <f t="shared" si="27"/>
        <v>0</v>
      </c>
      <c r="M290" s="150">
        <f t="shared" si="40"/>
        <v>0</v>
      </c>
      <c r="N290" s="151">
        <f t="shared" si="29"/>
        <v>0</v>
      </c>
      <c r="O290" s="150">
        <f t="shared" si="30"/>
        <v>0</v>
      </c>
      <c r="P290" s="151">
        <f t="shared" si="31"/>
        <v>0</v>
      </c>
      <c r="Q290" s="156"/>
      <c r="R290" s="138"/>
      <c r="S290" s="139"/>
    </row>
    <row r="291" ht="14.25" customHeight="1">
      <c r="A291" s="140"/>
      <c r="B291" s="140"/>
      <c r="C291" s="244"/>
      <c r="D291" s="225"/>
      <c r="E291" s="140"/>
      <c r="F291" s="259"/>
      <c r="G291" s="221"/>
      <c r="H291" s="239"/>
      <c r="I291" s="237"/>
      <c r="J291" s="240"/>
      <c r="K291" s="148">
        <f t="shared" si="26"/>
        <v>0</v>
      </c>
      <c r="L291" s="149">
        <f t="shared" si="27"/>
        <v>0</v>
      </c>
      <c r="M291" s="150">
        <f t="shared" si="40"/>
        <v>0</v>
      </c>
      <c r="N291" s="151">
        <f t="shared" si="29"/>
        <v>0</v>
      </c>
      <c r="O291" s="150">
        <f t="shared" si="30"/>
        <v>0</v>
      </c>
      <c r="P291" s="151">
        <f t="shared" si="31"/>
        <v>0</v>
      </c>
      <c r="Q291" s="156"/>
      <c r="R291" s="138"/>
      <c r="S291" s="139"/>
    </row>
    <row r="292" ht="14.25" customHeight="1">
      <c r="A292" s="140"/>
      <c r="B292" s="140"/>
      <c r="C292" s="244"/>
      <c r="D292" s="58"/>
      <c r="E292" s="140"/>
      <c r="F292" s="259"/>
      <c r="G292" s="221"/>
      <c r="H292" s="239"/>
      <c r="I292" s="237"/>
      <c r="J292" s="240"/>
      <c r="K292" s="148">
        <f t="shared" si="26"/>
        <v>0</v>
      </c>
      <c r="L292" s="149">
        <f t="shared" si="27"/>
        <v>0</v>
      </c>
      <c r="M292" s="150">
        <f t="shared" si="40"/>
        <v>0</v>
      </c>
      <c r="N292" s="151">
        <f t="shared" si="29"/>
        <v>0</v>
      </c>
      <c r="O292" s="150">
        <f t="shared" si="30"/>
        <v>0</v>
      </c>
      <c r="P292" s="151">
        <f t="shared" si="31"/>
        <v>0</v>
      </c>
      <c r="Q292" s="156"/>
      <c r="R292" s="138"/>
      <c r="S292" s="139"/>
    </row>
    <row r="293" ht="14.25" customHeight="1">
      <c r="A293" s="140"/>
      <c r="B293" s="140"/>
      <c r="C293" s="244"/>
      <c r="D293" s="225"/>
      <c r="E293" s="140"/>
      <c r="F293" s="259"/>
      <c r="G293" s="221"/>
      <c r="H293" s="239"/>
      <c r="I293" s="237"/>
      <c r="J293" s="240"/>
      <c r="K293" s="148">
        <f t="shared" si="26"/>
        <v>0</v>
      </c>
      <c r="L293" s="149">
        <f t="shared" si="27"/>
        <v>0</v>
      </c>
      <c r="M293" s="150">
        <f t="shared" si="40"/>
        <v>0</v>
      </c>
      <c r="N293" s="151">
        <f t="shared" si="29"/>
        <v>0</v>
      </c>
      <c r="O293" s="150">
        <f t="shared" si="30"/>
        <v>0</v>
      </c>
      <c r="P293" s="151">
        <f t="shared" si="31"/>
        <v>0</v>
      </c>
      <c r="Q293" s="156"/>
      <c r="R293" s="138"/>
      <c r="S293" s="139"/>
    </row>
    <row r="294" ht="14.25" customHeight="1">
      <c r="A294" s="140"/>
      <c r="B294" s="140"/>
      <c r="C294" s="244"/>
      <c r="D294" s="225"/>
      <c r="E294" s="140"/>
      <c r="F294" s="259"/>
      <c r="G294" s="221"/>
      <c r="H294" s="239"/>
      <c r="I294" s="237"/>
      <c r="J294" s="240"/>
      <c r="K294" s="148">
        <f t="shared" si="26"/>
        <v>0</v>
      </c>
      <c r="L294" s="149">
        <f t="shared" si="27"/>
        <v>0</v>
      </c>
      <c r="M294" s="150">
        <f t="shared" si="40"/>
        <v>0</v>
      </c>
      <c r="N294" s="151">
        <f t="shared" si="29"/>
        <v>0</v>
      </c>
      <c r="O294" s="150">
        <f t="shared" si="30"/>
        <v>0</v>
      </c>
      <c r="P294" s="151">
        <f t="shared" si="31"/>
        <v>0</v>
      </c>
      <c r="Q294" s="156"/>
      <c r="R294" s="138"/>
      <c r="S294" s="139"/>
    </row>
    <row r="295" ht="14.25" customHeight="1">
      <c r="A295" s="140"/>
      <c r="B295" s="140"/>
      <c r="C295" s="244"/>
      <c r="D295" s="225"/>
      <c r="E295" s="140"/>
      <c r="F295" s="259"/>
      <c r="G295" s="221"/>
      <c r="H295" s="239"/>
      <c r="I295" s="237"/>
      <c r="J295" s="240"/>
      <c r="K295" s="148">
        <f t="shared" si="26"/>
        <v>0</v>
      </c>
      <c r="L295" s="149">
        <f t="shared" si="27"/>
        <v>0</v>
      </c>
      <c r="M295" s="150">
        <f t="shared" si="40"/>
        <v>0</v>
      </c>
      <c r="N295" s="151">
        <f t="shared" si="29"/>
        <v>0</v>
      </c>
      <c r="O295" s="150">
        <f t="shared" si="30"/>
        <v>0</v>
      </c>
      <c r="P295" s="151">
        <f t="shared" si="31"/>
        <v>0</v>
      </c>
      <c r="Q295" s="156"/>
      <c r="R295" s="138"/>
      <c r="S295" s="139"/>
    </row>
    <row r="296" ht="14.25" customHeight="1">
      <c r="A296" s="140"/>
      <c r="B296" s="140"/>
      <c r="C296" s="244"/>
      <c r="D296" s="225"/>
      <c r="E296" s="140"/>
      <c r="F296" s="259"/>
      <c r="G296" s="221"/>
      <c r="H296" s="239"/>
      <c r="I296" s="237"/>
      <c r="J296" s="240"/>
      <c r="K296" s="148">
        <f t="shared" si="26"/>
        <v>0</v>
      </c>
      <c r="L296" s="149">
        <f t="shared" si="27"/>
        <v>0</v>
      </c>
      <c r="M296" s="150">
        <f t="shared" si="40"/>
        <v>0</v>
      </c>
      <c r="N296" s="151">
        <f t="shared" si="29"/>
        <v>0</v>
      </c>
      <c r="O296" s="150">
        <f t="shared" si="30"/>
        <v>0</v>
      </c>
      <c r="P296" s="151">
        <f t="shared" si="31"/>
        <v>0</v>
      </c>
      <c r="Q296" s="156"/>
      <c r="R296" s="138"/>
      <c r="S296" s="139"/>
    </row>
    <row r="297" ht="14.25" customHeight="1">
      <c r="A297" s="140"/>
      <c r="B297" s="140"/>
      <c r="C297" s="244"/>
      <c r="D297" s="225"/>
      <c r="E297" s="140"/>
      <c r="F297" s="259"/>
      <c r="G297" s="221"/>
      <c r="H297" s="239"/>
      <c r="I297" s="237"/>
      <c r="J297" s="240"/>
      <c r="K297" s="148">
        <f t="shared" si="26"/>
        <v>0</v>
      </c>
      <c r="L297" s="149">
        <f t="shared" si="27"/>
        <v>0</v>
      </c>
      <c r="M297" s="150">
        <f t="shared" si="40"/>
        <v>0</v>
      </c>
      <c r="N297" s="151">
        <f t="shared" si="29"/>
        <v>0</v>
      </c>
      <c r="O297" s="150">
        <f t="shared" si="30"/>
        <v>0</v>
      </c>
      <c r="P297" s="151">
        <f t="shared" si="31"/>
        <v>0</v>
      </c>
      <c r="Q297" s="156"/>
      <c r="R297" s="138"/>
      <c r="S297" s="139"/>
    </row>
    <row r="298" ht="14.25" customHeight="1">
      <c r="A298" s="140"/>
      <c r="B298" s="140"/>
      <c r="C298" s="260"/>
      <c r="D298" s="261"/>
      <c r="E298" s="140"/>
      <c r="F298" s="259"/>
      <c r="G298" s="221"/>
      <c r="H298" s="239"/>
      <c r="I298" s="237"/>
      <c r="J298" s="240"/>
      <c r="K298" s="148">
        <f t="shared" si="26"/>
        <v>0</v>
      </c>
      <c r="L298" s="149">
        <f t="shared" si="27"/>
        <v>0</v>
      </c>
      <c r="M298" s="150">
        <f t="shared" si="40"/>
        <v>0</v>
      </c>
      <c r="N298" s="151">
        <f t="shared" si="29"/>
        <v>0</v>
      </c>
      <c r="O298" s="150">
        <f t="shared" si="30"/>
        <v>0</v>
      </c>
      <c r="P298" s="151">
        <f t="shared" si="31"/>
        <v>0</v>
      </c>
      <c r="Q298" s="156"/>
      <c r="R298" s="138"/>
      <c r="S298" s="139"/>
    </row>
    <row r="299" ht="14.25" customHeight="1">
      <c r="A299" s="140"/>
      <c r="B299" s="140"/>
      <c r="C299" s="244"/>
      <c r="D299" s="261"/>
      <c r="E299" s="140"/>
      <c r="F299" s="258"/>
      <c r="G299" s="221"/>
      <c r="H299" s="239"/>
      <c r="I299" s="237"/>
      <c r="J299" s="240"/>
      <c r="K299" s="148">
        <f t="shared" si="26"/>
        <v>0</v>
      </c>
      <c r="L299" s="149">
        <f t="shared" si="27"/>
        <v>0</v>
      </c>
      <c r="M299" s="150">
        <f t="shared" si="40"/>
        <v>0</v>
      </c>
      <c r="N299" s="151">
        <f t="shared" si="29"/>
        <v>0</v>
      </c>
      <c r="O299" s="150">
        <f t="shared" si="30"/>
        <v>0</v>
      </c>
      <c r="P299" s="151">
        <f t="shared" si="31"/>
        <v>0</v>
      </c>
      <c r="Q299" s="156"/>
      <c r="R299" s="138"/>
      <c r="S299" s="139"/>
    </row>
    <row r="300" ht="14.25" customHeight="1">
      <c r="A300" s="140"/>
      <c r="B300" s="140"/>
      <c r="C300" s="260"/>
      <c r="D300" s="58"/>
      <c r="E300" s="140"/>
      <c r="F300" s="262"/>
      <c r="G300" s="221"/>
      <c r="H300" s="239"/>
      <c r="I300" s="237"/>
      <c r="J300" s="240"/>
      <c r="K300" s="148">
        <f t="shared" si="26"/>
        <v>0</v>
      </c>
      <c r="L300" s="149">
        <f t="shared" si="27"/>
        <v>0</v>
      </c>
      <c r="M300" s="150">
        <f t="shared" si="40"/>
        <v>0</v>
      </c>
      <c r="N300" s="151">
        <f t="shared" si="29"/>
        <v>0</v>
      </c>
      <c r="O300" s="150">
        <f t="shared" si="30"/>
        <v>0</v>
      </c>
      <c r="P300" s="151">
        <f t="shared" si="31"/>
        <v>0</v>
      </c>
      <c r="Q300" s="156"/>
      <c r="R300" s="138"/>
      <c r="S300" s="139"/>
    </row>
    <row r="301" ht="14.25" customHeight="1">
      <c r="A301" s="140"/>
      <c r="B301" s="140"/>
      <c r="C301" s="260"/>
      <c r="D301" s="263"/>
      <c r="E301" s="140"/>
      <c r="F301" s="262"/>
      <c r="G301" s="221"/>
      <c r="H301" s="239"/>
      <c r="I301" s="237"/>
      <c r="J301" s="240"/>
      <c r="K301" s="148">
        <f t="shared" si="26"/>
        <v>0</v>
      </c>
      <c r="L301" s="149">
        <f t="shared" si="27"/>
        <v>0</v>
      </c>
      <c r="M301" s="150">
        <f t="shared" si="40"/>
        <v>0</v>
      </c>
      <c r="N301" s="151">
        <f t="shared" si="29"/>
        <v>0</v>
      </c>
      <c r="O301" s="150">
        <f t="shared" si="30"/>
        <v>0</v>
      </c>
      <c r="P301" s="151">
        <f t="shared" si="31"/>
        <v>0</v>
      </c>
      <c r="Q301" s="156"/>
      <c r="R301" s="138"/>
      <c r="S301" s="139"/>
    </row>
    <row r="302" ht="14.25" customHeight="1">
      <c r="A302" s="140"/>
      <c r="B302" s="140"/>
      <c r="C302" s="260"/>
      <c r="D302" s="58"/>
      <c r="E302" s="140"/>
      <c r="F302" s="262"/>
      <c r="G302" s="221"/>
      <c r="H302" s="239"/>
      <c r="I302" s="237"/>
      <c r="J302" s="240"/>
      <c r="K302" s="148">
        <f t="shared" si="26"/>
        <v>0</v>
      </c>
      <c r="L302" s="149">
        <f t="shared" si="27"/>
        <v>0</v>
      </c>
      <c r="M302" s="150">
        <f t="shared" si="40"/>
        <v>0</v>
      </c>
      <c r="N302" s="151">
        <f t="shared" si="29"/>
        <v>0</v>
      </c>
      <c r="O302" s="150">
        <f t="shared" si="30"/>
        <v>0</v>
      </c>
      <c r="P302" s="151">
        <f t="shared" si="31"/>
        <v>0</v>
      </c>
      <c r="Q302" s="156"/>
      <c r="R302" s="138"/>
      <c r="S302" s="139"/>
    </row>
    <row r="303" ht="14.25" customHeight="1">
      <c r="A303" s="140"/>
      <c r="B303" s="140"/>
      <c r="C303" s="260"/>
      <c r="D303" s="58"/>
      <c r="E303" s="140"/>
      <c r="F303" s="262"/>
      <c r="G303" s="221"/>
      <c r="H303" s="239"/>
      <c r="I303" s="237"/>
      <c r="J303" s="240"/>
      <c r="K303" s="148">
        <f t="shared" si="26"/>
        <v>0</v>
      </c>
      <c r="L303" s="149">
        <f t="shared" si="27"/>
        <v>0</v>
      </c>
      <c r="M303" s="150">
        <f t="shared" si="40"/>
        <v>0</v>
      </c>
      <c r="N303" s="151">
        <f t="shared" si="29"/>
        <v>0</v>
      </c>
      <c r="O303" s="150">
        <f t="shared" si="30"/>
        <v>0</v>
      </c>
      <c r="P303" s="151">
        <f t="shared" si="31"/>
        <v>0</v>
      </c>
      <c r="Q303" s="156"/>
      <c r="R303" s="138"/>
      <c r="S303" s="139"/>
    </row>
    <row r="304" ht="14.25" customHeight="1">
      <c r="A304" s="140"/>
      <c r="B304" s="140"/>
      <c r="C304" s="260"/>
      <c r="D304" s="58"/>
      <c r="E304" s="140"/>
      <c r="F304" s="262"/>
      <c r="G304" s="221"/>
      <c r="H304" s="239"/>
      <c r="I304" s="237"/>
      <c r="J304" s="240"/>
      <c r="K304" s="148">
        <f t="shared" si="26"/>
        <v>0</v>
      </c>
      <c r="L304" s="149">
        <f t="shared" si="27"/>
        <v>0</v>
      </c>
      <c r="M304" s="150">
        <f t="shared" si="40"/>
        <v>0</v>
      </c>
      <c r="N304" s="151">
        <f t="shared" si="29"/>
        <v>0</v>
      </c>
      <c r="O304" s="150">
        <f t="shared" si="30"/>
        <v>0</v>
      </c>
      <c r="P304" s="151">
        <f t="shared" si="31"/>
        <v>0</v>
      </c>
      <c r="Q304" s="156"/>
      <c r="R304" s="138"/>
      <c r="S304" s="139"/>
    </row>
    <row r="305" ht="14.25" customHeight="1">
      <c r="A305" s="140"/>
      <c r="B305" s="140"/>
      <c r="C305" s="260"/>
      <c r="D305" s="58"/>
      <c r="E305" s="140"/>
      <c r="F305" s="262"/>
      <c r="G305" s="221"/>
      <c r="H305" s="239"/>
      <c r="I305" s="237"/>
      <c r="J305" s="240"/>
      <c r="K305" s="148">
        <f t="shared" si="26"/>
        <v>0</v>
      </c>
      <c r="L305" s="149">
        <f t="shared" si="27"/>
        <v>0</v>
      </c>
      <c r="M305" s="150">
        <f t="shared" si="40"/>
        <v>0</v>
      </c>
      <c r="N305" s="151">
        <f t="shared" si="29"/>
        <v>0</v>
      </c>
      <c r="O305" s="150">
        <f t="shared" si="30"/>
        <v>0</v>
      </c>
      <c r="P305" s="151">
        <f t="shared" si="31"/>
        <v>0</v>
      </c>
      <c r="Q305" s="156"/>
      <c r="R305" s="138"/>
      <c r="S305" s="139"/>
    </row>
    <row r="306" ht="14.25" customHeight="1">
      <c r="A306" s="140"/>
      <c r="B306" s="140"/>
      <c r="C306" s="260"/>
      <c r="D306" s="58"/>
      <c r="E306" s="140"/>
      <c r="F306" s="259"/>
      <c r="G306" s="221"/>
      <c r="H306" s="239"/>
      <c r="I306" s="237"/>
      <c r="J306" s="240"/>
      <c r="K306" s="148">
        <f t="shared" si="26"/>
        <v>0</v>
      </c>
      <c r="L306" s="149">
        <f t="shared" si="27"/>
        <v>0</v>
      </c>
      <c r="M306" s="150">
        <f t="shared" si="40"/>
        <v>0</v>
      </c>
      <c r="N306" s="151">
        <f t="shared" si="29"/>
        <v>0</v>
      </c>
      <c r="O306" s="150">
        <f t="shared" si="30"/>
        <v>0</v>
      </c>
      <c r="P306" s="151">
        <f t="shared" si="31"/>
        <v>0</v>
      </c>
      <c r="Q306" s="156"/>
      <c r="R306" s="138"/>
      <c r="S306" s="139"/>
    </row>
    <row r="307" ht="14.25" customHeight="1">
      <c r="A307" s="177"/>
      <c r="B307" s="177"/>
      <c r="C307" s="250"/>
      <c r="D307" s="58"/>
      <c r="E307" s="140"/>
      <c r="F307" s="259"/>
      <c r="G307" s="221"/>
      <c r="H307" s="239"/>
      <c r="I307" s="237"/>
      <c r="J307" s="240"/>
      <c r="K307" s="148">
        <f t="shared" si="26"/>
        <v>0</v>
      </c>
      <c r="L307" s="149">
        <f t="shared" si="27"/>
        <v>0</v>
      </c>
      <c r="M307" s="150">
        <f t="shared" si="40"/>
        <v>0</v>
      </c>
      <c r="N307" s="151">
        <f t="shared" si="29"/>
        <v>0</v>
      </c>
      <c r="O307" s="150">
        <f t="shared" si="30"/>
        <v>0</v>
      </c>
      <c r="P307" s="151">
        <f t="shared" si="31"/>
        <v>0</v>
      </c>
      <c r="Q307" s="156"/>
      <c r="R307" s="138"/>
      <c r="S307" s="139"/>
    </row>
    <row r="308" ht="14.25" customHeight="1">
      <c r="A308" s="177"/>
      <c r="B308" s="177"/>
      <c r="C308" s="242"/>
      <c r="D308" s="225"/>
      <c r="E308" s="140"/>
      <c r="F308" s="259"/>
      <c r="G308" s="221"/>
      <c r="H308" s="239"/>
      <c r="I308" s="237"/>
      <c r="J308" s="240"/>
      <c r="K308" s="148">
        <f t="shared" si="26"/>
        <v>0</v>
      </c>
      <c r="L308" s="149">
        <f t="shared" si="27"/>
        <v>0</v>
      </c>
      <c r="M308" s="150">
        <f t="shared" si="40"/>
        <v>0</v>
      </c>
      <c r="N308" s="151">
        <f t="shared" si="29"/>
        <v>0</v>
      </c>
      <c r="O308" s="150">
        <f t="shared" si="30"/>
        <v>0</v>
      </c>
      <c r="P308" s="151">
        <f t="shared" si="31"/>
        <v>0</v>
      </c>
      <c r="Q308" s="156"/>
      <c r="R308" s="138"/>
      <c r="S308" s="139"/>
    </row>
    <row r="309" ht="14.25" customHeight="1">
      <c r="A309" s="177"/>
      <c r="B309" s="177"/>
      <c r="C309" s="242"/>
      <c r="D309" s="225"/>
      <c r="E309" s="140"/>
      <c r="F309" s="259"/>
      <c r="G309" s="221"/>
      <c r="H309" s="239"/>
      <c r="I309" s="237"/>
      <c r="J309" s="240"/>
      <c r="K309" s="148">
        <f t="shared" si="26"/>
        <v>0</v>
      </c>
      <c r="L309" s="149">
        <f t="shared" si="27"/>
        <v>0</v>
      </c>
      <c r="M309" s="150">
        <f t="shared" si="40"/>
        <v>0</v>
      </c>
      <c r="N309" s="151">
        <f t="shared" si="29"/>
        <v>0</v>
      </c>
      <c r="O309" s="150">
        <f t="shared" si="30"/>
        <v>0</v>
      </c>
      <c r="P309" s="151">
        <f t="shared" si="31"/>
        <v>0</v>
      </c>
      <c r="Q309" s="156"/>
      <c r="R309" s="138"/>
      <c r="S309" s="139"/>
    </row>
    <row r="310" ht="14.25" customHeight="1">
      <c r="A310" s="177"/>
      <c r="B310" s="177"/>
      <c r="C310" s="242"/>
      <c r="D310" s="225"/>
      <c r="E310" s="140"/>
      <c r="F310" s="259"/>
      <c r="G310" s="221"/>
      <c r="H310" s="239"/>
      <c r="I310" s="237"/>
      <c r="J310" s="240"/>
      <c r="K310" s="148">
        <f t="shared" si="26"/>
        <v>0</v>
      </c>
      <c r="L310" s="149">
        <f t="shared" si="27"/>
        <v>0</v>
      </c>
      <c r="M310" s="150">
        <f t="shared" si="40"/>
        <v>0</v>
      </c>
      <c r="N310" s="151">
        <f t="shared" si="29"/>
        <v>0</v>
      </c>
      <c r="O310" s="150">
        <f t="shared" si="30"/>
        <v>0</v>
      </c>
      <c r="P310" s="151">
        <f t="shared" si="31"/>
        <v>0</v>
      </c>
      <c r="Q310" s="156"/>
      <c r="R310" s="138"/>
      <c r="S310" s="139"/>
    </row>
    <row r="311" ht="14.25" customHeight="1">
      <c r="A311" s="177"/>
      <c r="B311" s="177"/>
      <c r="C311" s="242"/>
      <c r="D311" s="225"/>
      <c r="E311" s="140"/>
      <c r="F311" s="259"/>
      <c r="G311" s="221"/>
      <c r="H311" s="239"/>
      <c r="I311" s="237"/>
      <c r="J311" s="240"/>
      <c r="K311" s="148">
        <f t="shared" si="26"/>
        <v>0</v>
      </c>
      <c r="L311" s="149">
        <f t="shared" si="27"/>
        <v>0</v>
      </c>
      <c r="M311" s="150">
        <f t="shared" si="40"/>
        <v>0</v>
      </c>
      <c r="N311" s="151">
        <f t="shared" si="29"/>
        <v>0</v>
      </c>
      <c r="O311" s="150">
        <f t="shared" si="30"/>
        <v>0</v>
      </c>
      <c r="P311" s="151">
        <f t="shared" si="31"/>
        <v>0</v>
      </c>
      <c r="Q311" s="156"/>
      <c r="R311" s="138"/>
      <c r="S311" s="139"/>
    </row>
    <row r="312" ht="14.25" customHeight="1">
      <c r="A312" s="177"/>
      <c r="B312" s="177"/>
      <c r="C312" s="244"/>
      <c r="D312" s="225"/>
      <c r="E312" s="140"/>
      <c r="F312" s="259"/>
      <c r="G312" s="221"/>
      <c r="H312" s="239"/>
      <c r="I312" s="237"/>
      <c r="J312" s="240"/>
      <c r="K312" s="148">
        <f t="shared" si="26"/>
        <v>0</v>
      </c>
      <c r="L312" s="149">
        <f t="shared" si="27"/>
        <v>0</v>
      </c>
      <c r="M312" s="150">
        <f t="shared" si="40"/>
        <v>0</v>
      </c>
      <c r="N312" s="151">
        <f t="shared" si="29"/>
        <v>0</v>
      </c>
      <c r="O312" s="150">
        <f t="shared" si="30"/>
        <v>0</v>
      </c>
      <c r="P312" s="151">
        <f t="shared" si="31"/>
        <v>0</v>
      </c>
      <c r="Q312" s="156"/>
      <c r="R312" s="138"/>
      <c r="S312" s="139"/>
    </row>
    <row r="313" ht="14.25" customHeight="1">
      <c r="A313" s="177"/>
      <c r="B313" s="177"/>
      <c r="C313" s="238"/>
      <c r="D313" s="225"/>
      <c r="E313" s="140"/>
      <c r="F313" s="259"/>
      <c r="G313" s="221"/>
      <c r="H313" s="239"/>
      <c r="I313" s="237"/>
      <c r="J313" s="240"/>
      <c r="K313" s="148">
        <f t="shared" si="26"/>
        <v>0</v>
      </c>
      <c r="L313" s="149">
        <f t="shared" si="27"/>
        <v>0</v>
      </c>
      <c r="M313" s="150">
        <f t="shared" si="40"/>
        <v>0</v>
      </c>
      <c r="N313" s="151">
        <f t="shared" si="29"/>
        <v>0</v>
      </c>
      <c r="O313" s="150">
        <f t="shared" si="30"/>
        <v>0</v>
      </c>
      <c r="P313" s="151">
        <f t="shared" si="31"/>
        <v>0</v>
      </c>
      <c r="Q313" s="156"/>
      <c r="R313" s="138"/>
      <c r="S313" s="139"/>
    </row>
    <row r="314" ht="14.25" customHeight="1">
      <c r="A314" s="177"/>
      <c r="B314" s="177"/>
      <c r="C314" s="243"/>
      <c r="D314" s="225"/>
      <c r="E314" s="140"/>
      <c r="F314" s="259"/>
      <c r="G314" s="221"/>
      <c r="H314" s="239"/>
      <c r="I314" s="237"/>
      <c r="J314" s="240"/>
      <c r="K314" s="148">
        <f t="shared" si="26"/>
        <v>0</v>
      </c>
      <c r="L314" s="149">
        <f t="shared" si="27"/>
        <v>0</v>
      </c>
      <c r="M314" s="150">
        <f t="shared" si="40"/>
        <v>0</v>
      </c>
      <c r="N314" s="151">
        <f t="shared" si="29"/>
        <v>0</v>
      </c>
      <c r="O314" s="150">
        <f t="shared" si="30"/>
        <v>0</v>
      </c>
      <c r="P314" s="151">
        <f t="shared" si="31"/>
        <v>0</v>
      </c>
      <c r="Q314" s="156"/>
      <c r="R314" s="138"/>
      <c r="S314" s="139"/>
    </row>
    <row r="315" ht="14.25" customHeight="1">
      <c r="A315" s="177"/>
      <c r="B315" s="177"/>
      <c r="C315" s="242"/>
      <c r="D315" s="225"/>
      <c r="E315" s="140"/>
      <c r="F315" s="259"/>
      <c r="G315" s="221"/>
      <c r="H315" s="239"/>
      <c r="I315" s="237"/>
      <c r="J315" s="240"/>
      <c r="K315" s="148">
        <f t="shared" si="26"/>
        <v>0</v>
      </c>
      <c r="L315" s="149">
        <f t="shared" si="27"/>
        <v>0</v>
      </c>
      <c r="M315" s="150">
        <f t="shared" si="40"/>
        <v>0</v>
      </c>
      <c r="N315" s="151">
        <f t="shared" si="29"/>
        <v>0</v>
      </c>
      <c r="O315" s="150">
        <f t="shared" si="30"/>
        <v>0</v>
      </c>
      <c r="P315" s="151">
        <f t="shared" si="31"/>
        <v>0</v>
      </c>
      <c r="Q315" s="156"/>
      <c r="R315" s="138"/>
      <c r="S315" s="139"/>
    </row>
    <row r="316" ht="14.25" customHeight="1">
      <c r="A316" s="177"/>
      <c r="B316" s="177"/>
      <c r="C316" s="238"/>
      <c r="D316" s="225"/>
      <c r="E316" s="140"/>
      <c r="F316" s="259"/>
      <c r="G316" s="221"/>
      <c r="H316" s="239"/>
      <c r="I316" s="237"/>
      <c r="J316" s="240"/>
      <c r="K316" s="148">
        <f t="shared" si="26"/>
        <v>0</v>
      </c>
      <c r="L316" s="149">
        <f t="shared" si="27"/>
        <v>0</v>
      </c>
      <c r="M316" s="150">
        <f t="shared" si="40"/>
        <v>0</v>
      </c>
      <c r="N316" s="151">
        <f t="shared" si="29"/>
        <v>0</v>
      </c>
      <c r="O316" s="150">
        <f t="shared" si="30"/>
        <v>0</v>
      </c>
      <c r="P316" s="151">
        <f t="shared" si="31"/>
        <v>0</v>
      </c>
      <c r="Q316" s="156"/>
      <c r="R316" s="138"/>
      <c r="S316" s="139"/>
    </row>
    <row r="317" ht="14.25" customHeight="1">
      <c r="A317" s="177"/>
      <c r="B317" s="177"/>
      <c r="C317" s="238"/>
      <c r="D317" s="225"/>
      <c r="E317" s="140"/>
      <c r="F317" s="259"/>
      <c r="G317" s="221"/>
      <c r="H317" s="239"/>
      <c r="I317" s="237"/>
      <c r="J317" s="240"/>
      <c r="K317" s="148">
        <f t="shared" si="26"/>
        <v>0</v>
      </c>
      <c r="L317" s="149">
        <f t="shared" si="27"/>
        <v>0</v>
      </c>
      <c r="M317" s="150">
        <f t="shared" si="40"/>
        <v>0</v>
      </c>
      <c r="N317" s="151">
        <f t="shared" si="29"/>
        <v>0</v>
      </c>
      <c r="O317" s="150">
        <f t="shared" si="30"/>
        <v>0</v>
      </c>
      <c r="P317" s="151">
        <f t="shared" si="31"/>
        <v>0</v>
      </c>
      <c r="Q317" s="156"/>
      <c r="R317" s="138"/>
      <c r="S317" s="139"/>
    </row>
    <row r="318" ht="14.25" customHeight="1">
      <c r="A318" s="177"/>
      <c r="B318" s="177"/>
      <c r="C318" s="238"/>
      <c r="D318" s="225"/>
      <c r="E318" s="140"/>
      <c r="F318" s="259"/>
      <c r="G318" s="221"/>
      <c r="H318" s="239"/>
      <c r="I318" s="237"/>
      <c r="J318" s="240"/>
      <c r="K318" s="148">
        <f t="shared" si="26"/>
        <v>0</v>
      </c>
      <c r="L318" s="149">
        <f t="shared" si="27"/>
        <v>0</v>
      </c>
      <c r="M318" s="150">
        <f t="shared" si="40"/>
        <v>0</v>
      </c>
      <c r="N318" s="151">
        <f t="shared" si="29"/>
        <v>0</v>
      </c>
      <c r="O318" s="150">
        <f t="shared" si="30"/>
        <v>0</v>
      </c>
      <c r="P318" s="151">
        <f t="shared" si="31"/>
        <v>0</v>
      </c>
      <c r="Q318" s="156"/>
      <c r="R318" s="138"/>
      <c r="S318" s="139"/>
    </row>
    <row r="319" ht="14.25" customHeight="1">
      <c r="A319" s="58"/>
      <c r="B319" s="58"/>
      <c r="C319" s="238"/>
      <c r="D319" s="225"/>
      <c r="E319" s="140"/>
      <c r="F319" s="259"/>
      <c r="G319" s="221"/>
      <c r="H319" s="239"/>
      <c r="I319" s="237"/>
      <c r="J319" s="240"/>
      <c r="K319" s="148">
        <f t="shared" si="26"/>
        <v>0</v>
      </c>
      <c r="L319" s="149">
        <f t="shared" si="27"/>
        <v>0</v>
      </c>
      <c r="M319" s="150">
        <f t="shared" si="40"/>
        <v>0</v>
      </c>
      <c r="N319" s="151">
        <f t="shared" si="29"/>
        <v>0</v>
      </c>
      <c r="O319" s="150">
        <f t="shared" si="30"/>
        <v>0</v>
      </c>
      <c r="P319" s="151">
        <f t="shared" si="31"/>
        <v>0</v>
      </c>
      <c r="Q319" s="156"/>
      <c r="R319" s="138"/>
      <c r="S319" s="139"/>
    </row>
    <row r="320" ht="14.25" customHeight="1">
      <c r="A320" s="58"/>
      <c r="B320" s="58"/>
      <c r="C320" s="238"/>
      <c r="D320" s="225"/>
      <c r="E320" s="140"/>
      <c r="F320" s="259"/>
      <c r="G320" s="221"/>
      <c r="H320" s="239"/>
      <c r="I320" s="237"/>
      <c r="J320" s="240"/>
      <c r="K320" s="148">
        <f t="shared" si="26"/>
        <v>0</v>
      </c>
      <c r="L320" s="149">
        <f t="shared" si="27"/>
        <v>0</v>
      </c>
      <c r="M320" s="150">
        <f t="shared" si="40"/>
        <v>0</v>
      </c>
      <c r="N320" s="151">
        <f t="shared" si="29"/>
        <v>0</v>
      </c>
      <c r="O320" s="150">
        <f t="shared" si="30"/>
        <v>0</v>
      </c>
      <c r="P320" s="151">
        <f t="shared" si="31"/>
        <v>0</v>
      </c>
      <c r="Q320" s="156"/>
      <c r="R320" s="138"/>
      <c r="S320" s="139"/>
    </row>
    <row r="321" ht="14.25" customHeight="1">
      <c r="A321" s="58"/>
      <c r="B321" s="58"/>
      <c r="C321" s="238"/>
      <c r="D321" s="225"/>
      <c r="E321" s="140"/>
      <c r="F321" s="259"/>
      <c r="G321" s="221"/>
      <c r="H321" s="239"/>
      <c r="I321" s="237"/>
      <c r="J321" s="240"/>
      <c r="K321" s="148">
        <f t="shared" si="26"/>
        <v>0</v>
      </c>
      <c r="L321" s="149">
        <f t="shared" si="27"/>
        <v>0</v>
      </c>
      <c r="M321" s="150">
        <f t="shared" si="40"/>
        <v>0</v>
      </c>
      <c r="N321" s="151">
        <f t="shared" si="29"/>
        <v>0</v>
      </c>
      <c r="O321" s="150">
        <f t="shared" si="30"/>
        <v>0</v>
      </c>
      <c r="P321" s="151">
        <f t="shared" si="31"/>
        <v>0</v>
      </c>
      <c r="Q321" s="156"/>
      <c r="R321" s="138"/>
      <c r="S321" s="139"/>
    </row>
    <row r="322" ht="14.25" customHeight="1">
      <c r="A322" s="58"/>
      <c r="B322" s="58"/>
      <c r="C322" s="238"/>
      <c r="D322" s="225"/>
      <c r="E322" s="140"/>
      <c r="F322" s="259"/>
      <c r="G322" s="221"/>
      <c r="H322" s="239"/>
      <c r="I322" s="237"/>
      <c r="J322" s="240"/>
      <c r="K322" s="148">
        <f t="shared" si="26"/>
        <v>0</v>
      </c>
      <c r="L322" s="149">
        <f t="shared" si="27"/>
        <v>0</v>
      </c>
      <c r="M322" s="150">
        <f t="shared" si="40"/>
        <v>0</v>
      </c>
      <c r="N322" s="151">
        <f t="shared" si="29"/>
        <v>0</v>
      </c>
      <c r="O322" s="150">
        <f t="shared" si="30"/>
        <v>0</v>
      </c>
      <c r="P322" s="151">
        <f t="shared" si="31"/>
        <v>0</v>
      </c>
      <c r="Q322" s="156"/>
      <c r="R322" s="138"/>
      <c r="S322" s="139"/>
    </row>
    <row r="323" ht="14.25" customHeight="1">
      <c r="A323" s="58"/>
      <c r="B323" s="58"/>
      <c r="C323" s="238"/>
      <c r="D323" s="225"/>
      <c r="E323" s="140"/>
      <c r="F323" s="259"/>
      <c r="G323" s="221"/>
      <c r="H323" s="239"/>
      <c r="I323" s="237"/>
      <c r="J323" s="240"/>
      <c r="K323" s="148">
        <f t="shared" si="26"/>
        <v>0</v>
      </c>
      <c r="L323" s="149">
        <f t="shared" si="27"/>
        <v>0</v>
      </c>
      <c r="M323" s="150">
        <f t="shared" si="40"/>
        <v>0</v>
      </c>
      <c r="N323" s="151">
        <f t="shared" si="29"/>
        <v>0</v>
      </c>
      <c r="O323" s="150">
        <f t="shared" si="30"/>
        <v>0</v>
      </c>
      <c r="P323" s="151">
        <f t="shared" si="31"/>
        <v>0</v>
      </c>
      <c r="Q323" s="156"/>
      <c r="R323" s="138"/>
      <c r="S323" s="139"/>
    </row>
    <row r="324" ht="14.25" customHeight="1">
      <c r="A324" s="58"/>
      <c r="B324" s="58"/>
      <c r="C324" s="238"/>
      <c r="D324" s="225"/>
      <c r="E324" s="140"/>
      <c r="F324" s="259"/>
      <c r="G324" s="221"/>
      <c r="H324" s="239"/>
      <c r="I324" s="237"/>
      <c r="J324" s="240"/>
      <c r="K324" s="148">
        <f t="shared" si="26"/>
        <v>0</v>
      </c>
      <c r="L324" s="149">
        <f t="shared" si="27"/>
        <v>0</v>
      </c>
      <c r="M324" s="150">
        <f t="shared" si="40"/>
        <v>0</v>
      </c>
      <c r="N324" s="151">
        <f t="shared" si="29"/>
        <v>0</v>
      </c>
      <c r="O324" s="150">
        <f t="shared" si="30"/>
        <v>0</v>
      </c>
      <c r="P324" s="151">
        <f t="shared" si="31"/>
        <v>0</v>
      </c>
      <c r="Q324" s="156"/>
      <c r="R324" s="138"/>
      <c r="S324" s="139"/>
    </row>
    <row r="325" ht="14.25" customHeight="1">
      <c r="A325" s="58"/>
      <c r="B325" s="58"/>
      <c r="C325" s="238"/>
      <c r="D325" s="225"/>
      <c r="E325" s="140"/>
      <c r="F325" s="259"/>
      <c r="G325" s="221"/>
      <c r="H325" s="239"/>
      <c r="I325" s="237"/>
      <c r="J325" s="240"/>
      <c r="K325" s="148">
        <f t="shared" si="26"/>
        <v>0</v>
      </c>
      <c r="L325" s="149">
        <f t="shared" si="27"/>
        <v>0</v>
      </c>
      <c r="M325" s="150">
        <f t="shared" si="40"/>
        <v>0</v>
      </c>
      <c r="N325" s="151">
        <f t="shared" si="29"/>
        <v>0</v>
      </c>
      <c r="O325" s="150">
        <f t="shared" si="30"/>
        <v>0</v>
      </c>
      <c r="P325" s="151">
        <f t="shared" si="31"/>
        <v>0</v>
      </c>
      <c r="Q325" s="156"/>
      <c r="R325" s="138"/>
      <c r="S325" s="139"/>
    </row>
    <row r="326" ht="14.25" customHeight="1">
      <c r="A326" s="58"/>
      <c r="B326" s="58"/>
      <c r="C326" s="238"/>
      <c r="D326" s="225"/>
      <c r="E326" s="140"/>
      <c r="F326" s="259"/>
      <c r="G326" s="221"/>
      <c r="H326" s="239"/>
      <c r="I326" s="237"/>
      <c r="J326" s="240"/>
      <c r="K326" s="148">
        <f t="shared" si="26"/>
        <v>0</v>
      </c>
      <c r="L326" s="149">
        <f t="shared" si="27"/>
        <v>0</v>
      </c>
      <c r="M326" s="150">
        <f t="shared" si="40"/>
        <v>0</v>
      </c>
      <c r="N326" s="151">
        <f t="shared" si="29"/>
        <v>0</v>
      </c>
      <c r="O326" s="150">
        <f t="shared" si="30"/>
        <v>0</v>
      </c>
      <c r="P326" s="151">
        <f t="shared" si="31"/>
        <v>0</v>
      </c>
      <c r="Q326" s="156"/>
      <c r="R326" s="138"/>
      <c r="S326" s="139"/>
    </row>
    <row r="327" ht="14.25" customHeight="1">
      <c r="A327" s="58"/>
      <c r="B327" s="58"/>
      <c r="C327" s="244"/>
      <c r="D327" s="225"/>
      <c r="E327" s="140"/>
      <c r="F327" s="259"/>
      <c r="G327" s="221"/>
      <c r="H327" s="239"/>
      <c r="I327" s="237"/>
      <c r="J327" s="240"/>
      <c r="K327" s="148">
        <f t="shared" si="26"/>
        <v>0</v>
      </c>
      <c r="L327" s="149">
        <f t="shared" si="27"/>
        <v>0</v>
      </c>
      <c r="M327" s="150">
        <f t="shared" si="40"/>
        <v>0</v>
      </c>
      <c r="N327" s="151">
        <f t="shared" si="29"/>
        <v>0</v>
      </c>
      <c r="O327" s="150">
        <f t="shared" si="30"/>
        <v>0</v>
      </c>
      <c r="P327" s="151">
        <f t="shared" si="31"/>
        <v>0</v>
      </c>
      <c r="Q327" s="156"/>
      <c r="R327" s="138"/>
      <c r="S327" s="139"/>
    </row>
    <row r="328" ht="14.25" customHeight="1">
      <c r="A328" s="58"/>
      <c r="B328" s="58"/>
      <c r="C328" s="244"/>
      <c r="D328" s="58"/>
      <c r="E328" s="140"/>
      <c r="F328" s="259"/>
      <c r="G328" s="221"/>
      <c r="H328" s="239"/>
      <c r="I328" s="237"/>
      <c r="J328" s="240"/>
      <c r="K328" s="148">
        <f t="shared" si="26"/>
        <v>0</v>
      </c>
      <c r="L328" s="149">
        <f t="shared" si="27"/>
        <v>0</v>
      </c>
      <c r="M328" s="150">
        <f t="shared" si="40"/>
        <v>0</v>
      </c>
      <c r="N328" s="151">
        <f t="shared" si="29"/>
        <v>0</v>
      </c>
      <c r="O328" s="150">
        <f t="shared" si="30"/>
        <v>0</v>
      </c>
      <c r="P328" s="151">
        <f t="shared" si="31"/>
        <v>0</v>
      </c>
      <c r="Q328" s="156"/>
      <c r="R328" s="138"/>
      <c r="S328" s="139"/>
    </row>
    <row r="329" ht="14.25" customHeight="1">
      <c r="A329" s="58"/>
      <c r="B329" s="58"/>
      <c r="C329" s="244"/>
      <c r="D329" s="58"/>
      <c r="E329" s="140"/>
      <c r="F329" s="259"/>
      <c r="G329" s="221"/>
      <c r="H329" s="239"/>
      <c r="I329" s="237"/>
      <c r="J329" s="240"/>
      <c r="K329" s="148">
        <f t="shared" si="26"/>
        <v>0</v>
      </c>
      <c r="L329" s="149">
        <f t="shared" si="27"/>
        <v>0</v>
      </c>
      <c r="M329" s="150">
        <f t="shared" si="40"/>
        <v>0</v>
      </c>
      <c r="N329" s="151">
        <f t="shared" si="29"/>
        <v>0</v>
      </c>
      <c r="O329" s="150">
        <f t="shared" si="30"/>
        <v>0</v>
      </c>
      <c r="P329" s="151">
        <f t="shared" si="31"/>
        <v>0</v>
      </c>
      <c r="Q329" s="156"/>
      <c r="R329" s="138"/>
      <c r="S329" s="139"/>
    </row>
    <row r="330" ht="14.25" customHeight="1">
      <c r="A330" s="58"/>
      <c r="B330" s="58"/>
      <c r="C330" s="244"/>
      <c r="D330" s="225"/>
      <c r="E330" s="140"/>
      <c r="F330" s="259"/>
      <c r="G330" s="221"/>
      <c r="H330" s="239"/>
      <c r="I330" s="237"/>
      <c r="J330" s="240"/>
      <c r="K330" s="148">
        <f t="shared" si="26"/>
        <v>0</v>
      </c>
      <c r="L330" s="149">
        <f t="shared" si="27"/>
        <v>0</v>
      </c>
      <c r="M330" s="150">
        <f t="shared" si="40"/>
        <v>0</v>
      </c>
      <c r="N330" s="151">
        <f t="shared" si="29"/>
        <v>0</v>
      </c>
      <c r="O330" s="150">
        <f t="shared" si="30"/>
        <v>0</v>
      </c>
      <c r="P330" s="151">
        <f t="shared" si="31"/>
        <v>0</v>
      </c>
      <c r="Q330" s="156"/>
      <c r="R330" s="138"/>
      <c r="S330" s="139"/>
    </row>
    <row r="331" ht="14.25" customHeight="1">
      <c r="A331" s="58"/>
      <c r="B331" s="58"/>
      <c r="C331" s="238"/>
      <c r="D331" s="225"/>
      <c r="E331" s="140"/>
      <c r="F331" s="259"/>
      <c r="G331" s="221"/>
      <c r="H331" s="239"/>
      <c r="I331" s="237"/>
      <c r="J331" s="240"/>
      <c r="K331" s="148">
        <f t="shared" si="26"/>
        <v>0</v>
      </c>
      <c r="L331" s="149">
        <f t="shared" si="27"/>
        <v>0</v>
      </c>
      <c r="M331" s="150">
        <f t="shared" si="40"/>
        <v>0</v>
      </c>
      <c r="N331" s="151">
        <f t="shared" si="29"/>
        <v>0</v>
      </c>
      <c r="O331" s="150">
        <f t="shared" si="30"/>
        <v>0</v>
      </c>
      <c r="P331" s="151">
        <f t="shared" si="31"/>
        <v>0</v>
      </c>
      <c r="Q331" s="156"/>
      <c r="R331" s="138"/>
      <c r="S331" s="139"/>
    </row>
    <row r="332" ht="14.25" customHeight="1">
      <c r="A332" s="58"/>
      <c r="B332" s="58"/>
      <c r="C332" s="238"/>
      <c r="D332" s="225"/>
      <c r="E332" s="140"/>
      <c r="F332" s="259"/>
      <c r="G332" s="221"/>
      <c r="H332" s="239"/>
      <c r="I332" s="237"/>
      <c r="J332" s="240"/>
      <c r="K332" s="148">
        <f t="shared" si="26"/>
        <v>0</v>
      </c>
      <c r="L332" s="149">
        <f t="shared" si="27"/>
        <v>0</v>
      </c>
      <c r="M332" s="150">
        <f t="shared" si="40"/>
        <v>0</v>
      </c>
      <c r="N332" s="151">
        <f t="shared" si="29"/>
        <v>0</v>
      </c>
      <c r="O332" s="150">
        <f t="shared" si="30"/>
        <v>0</v>
      </c>
      <c r="P332" s="151">
        <f t="shared" si="31"/>
        <v>0</v>
      </c>
      <c r="Q332" s="156"/>
      <c r="R332" s="138"/>
      <c r="S332" s="139"/>
    </row>
    <row r="333" ht="14.25" customHeight="1">
      <c r="A333" s="58"/>
      <c r="B333" s="58"/>
      <c r="C333" s="238"/>
      <c r="D333" s="225"/>
      <c r="E333" s="140"/>
      <c r="F333" s="259"/>
      <c r="G333" s="221"/>
      <c r="H333" s="239"/>
      <c r="I333" s="237"/>
      <c r="J333" s="240"/>
      <c r="K333" s="148">
        <f t="shared" si="26"/>
        <v>0</v>
      </c>
      <c r="L333" s="149">
        <f t="shared" si="27"/>
        <v>0</v>
      </c>
      <c r="M333" s="150">
        <f t="shared" si="40"/>
        <v>0</v>
      </c>
      <c r="N333" s="151">
        <f t="shared" si="29"/>
        <v>0</v>
      </c>
      <c r="O333" s="150">
        <f t="shared" si="30"/>
        <v>0</v>
      </c>
      <c r="P333" s="151">
        <f t="shared" si="31"/>
        <v>0</v>
      </c>
      <c r="Q333" s="156"/>
      <c r="R333" s="138"/>
      <c r="S333" s="139"/>
    </row>
    <row r="334" ht="14.25" customHeight="1">
      <c r="A334" s="58"/>
      <c r="B334" s="58"/>
      <c r="C334" s="238"/>
      <c r="D334" s="225"/>
      <c r="E334" s="140"/>
      <c r="F334" s="259"/>
      <c r="G334" s="221"/>
      <c r="H334" s="239"/>
      <c r="I334" s="237"/>
      <c r="J334" s="240"/>
      <c r="K334" s="148">
        <f t="shared" si="26"/>
        <v>0</v>
      </c>
      <c r="L334" s="149">
        <f t="shared" si="27"/>
        <v>0</v>
      </c>
      <c r="M334" s="150">
        <f t="shared" si="40"/>
        <v>0</v>
      </c>
      <c r="N334" s="151">
        <f t="shared" si="29"/>
        <v>0</v>
      </c>
      <c r="O334" s="150">
        <f t="shared" si="30"/>
        <v>0</v>
      </c>
      <c r="P334" s="151">
        <f t="shared" si="31"/>
        <v>0</v>
      </c>
      <c r="Q334" s="156"/>
      <c r="R334" s="138"/>
      <c r="S334" s="139"/>
    </row>
    <row r="335" ht="14.25" customHeight="1">
      <c r="A335" s="58"/>
      <c r="B335" s="58"/>
      <c r="C335" s="238"/>
      <c r="D335" s="225"/>
      <c r="E335" s="140"/>
      <c r="F335" s="259"/>
      <c r="G335" s="221"/>
      <c r="H335" s="239"/>
      <c r="I335" s="237"/>
      <c r="J335" s="240"/>
      <c r="K335" s="148">
        <f t="shared" si="26"/>
        <v>0</v>
      </c>
      <c r="L335" s="149">
        <f t="shared" si="27"/>
        <v>0</v>
      </c>
      <c r="M335" s="150">
        <f t="shared" si="40"/>
        <v>0</v>
      </c>
      <c r="N335" s="151">
        <f t="shared" si="29"/>
        <v>0</v>
      </c>
      <c r="O335" s="150">
        <f t="shared" si="30"/>
        <v>0</v>
      </c>
      <c r="P335" s="151">
        <f t="shared" si="31"/>
        <v>0</v>
      </c>
      <c r="Q335" s="156"/>
      <c r="R335" s="138"/>
      <c r="S335" s="139"/>
    </row>
    <row r="336" ht="14.25" customHeight="1">
      <c r="A336" s="58"/>
      <c r="B336" s="58"/>
      <c r="C336" s="238"/>
      <c r="D336" s="225"/>
      <c r="E336" s="140"/>
      <c r="F336" s="259"/>
      <c r="G336" s="221"/>
      <c r="H336" s="239"/>
      <c r="I336" s="237"/>
      <c r="J336" s="240"/>
      <c r="K336" s="148">
        <f t="shared" si="26"/>
        <v>0</v>
      </c>
      <c r="L336" s="149">
        <f t="shared" si="27"/>
        <v>0</v>
      </c>
      <c r="M336" s="150">
        <f t="shared" si="40"/>
        <v>0</v>
      </c>
      <c r="N336" s="151">
        <f t="shared" si="29"/>
        <v>0</v>
      </c>
      <c r="O336" s="150">
        <f t="shared" si="30"/>
        <v>0</v>
      </c>
      <c r="P336" s="151">
        <f t="shared" si="31"/>
        <v>0</v>
      </c>
      <c r="Q336" s="156"/>
      <c r="R336" s="138"/>
      <c r="S336" s="139"/>
    </row>
    <row r="337" ht="14.25" customHeight="1">
      <c r="A337" s="58"/>
      <c r="B337" s="58"/>
      <c r="C337" s="238"/>
      <c r="D337" s="225"/>
      <c r="E337" s="140"/>
      <c r="F337" s="259"/>
      <c r="G337" s="221"/>
      <c r="H337" s="239"/>
      <c r="I337" s="237"/>
      <c r="J337" s="240"/>
      <c r="K337" s="148">
        <f t="shared" si="26"/>
        <v>0</v>
      </c>
      <c r="L337" s="149">
        <f t="shared" si="27"/>
        <v>0</v>
      </c>
      <c r="M337" s="150">
        <f t="shared" si="40"/>
        <v>0</v>
      </c>
      <c r="N337" s="151">
        <f t="shared" si="29"/>
        <v>0</v>
      </c>
      <c r="O337" s="150">
        <f t="shared" si="30"/>
        <v>0</v>
      </c>
      <c r="P337" s="151">
        <f t="shared" si="31"/>
        <v>0</v>
      </c>
      <c r="Q337" s="156"/>
      <c r="R337" s="138"/>
      <c r="S337" s="139"/>
    </row>
    <row r="338" ht="14.25" customHeight="1">
      <c r="A338" s="58"/>
      <c r="B338" s="58"/>
      <c r="C338" s="238"/>
      <c r="D338" s="225"/>
      <c r="E338" s="140"/>
      <c r="F338" s="259"/>
      <c r="G338" s="221"/>
      <c r="H338" s="239"/>
      <c r="I338" s="237"/>
      <c r="J338" s="240"/>
      <c r="K338" s="148">
        <f t="shared" si="26"/>
        <v>0</v>
      </c>
      <c r="L338" s="149">
        <f t="shared" si="27"/>
        <v>0</v>
      </c>
      <c r="M338" s="150">
        <f t="shared" si="40"/>
        <v>0</v>
      </c>
      <c r="N338" s="151">
        <f t="shared" si="29"/>
        <v>0</v>
      </c>
      <c r="O338" s="150">
        <f t="shared" si="30"/>
        <v>0</v>
      </c>
      <c r="P338" s="151">
        <f t="shared" si="31"/>
        <v>0</v>
      </c>
      <c r="Q338" s="156"/>
      <c r="R338" s="138"/>
      <c r="S338" s="139"/>
    </row>
    <row r="339" ht="14.25" customHeight="1">
      <c r="A339" s="58"/>
      <c r="B339" s="58"/>
      <c r="C339" s="244"/>
      <c r="D339" s="58"/>
      <c r="E339" s="140"/>
      <c r="F339" s="259"/>
      <c r="G339" s="221"/>
      <c r="H339" s="239"/>
      <c r="I339" s="237"/>
      <c r="J339" s="240"/>
      <c r="K339" s="148">
        <f t="shared" si="26"/>
        <v>0</v>
      </c>
      <c r="L339" s="149">
        <f t="shared" si="27"/>
        <v>0</v>
      </c>
      <c r="M339" s="150">
        <f t="shared" si="40"/>
        <v>0</v>
      </c>
      <c r="N339" s="151">
        <f t="shared" si="29"/>
        <v>0</v>
      </c>
      <c r="O339" s="150">
        <f t="shared" si="30"/>
        <v>0</v>
      </c>
      <c r="P339" s="151">
        <f t="shared" si="31"/>
        <v>0</v>
      </c>
      <c r="Q339" s="156"/>
      <c r="R339" s="138"/>
      <c r="S339" s="139"/>
    </row>
    <row r="340" ht="14.25" customHeight="1">
      <c r="A340" s="58"/>
      <c r="B340" s="58"/>
      <c r="C340" s="244"/>
      <c r="D340" s="58"/>
      <c r="E340" s="140"/>
      <c r="F340" s="259"/>
      <c r="G340" s="221"/>
      <c r="H340" s="239"/>
      <c r="I340" s="237"/>
      <c r="J340" s="240"/>
      <c r="K340" s="148">
        <f t="shared" si="26"/>
        <v>0</v>
      </c>
      <c r="L340" s="149">
        <f t="shared" si="27"/>
        <v>0</v>
      </c>
      <c r="M340" s="150">
        <f t="shared" si="40"/>
        <v>0</v>
      </c>
      <c r="N340" s="151">
        <f t="shared" si="29"/>
        <v>0</v>
      </c>
      <c r="O340" s="150">
        <f t="shared" si="30"/>
        <v>0</v>
      </c>
      <c r="P340" s="151">
        <f t="shared" si="31"/>
        <v>0</v>
      </c>
      <c r="Q340" s="156"/>
      <c r="R340" s="138"/>
      <c r="S340" s="139"/>
    </row>
    <row r="341" ht="14.25" customHeight="1">
      <c r="A341" s="58"/>
      <c r="B341" s="58"/>
      <c r="C341" s="242"/>
      <c r="D341" s="225"/>
      <c r="E341" s="140"/>
      <c r="F341" s="259"/>
      <c r="G341" s="221"/>
      <c r="H341" s="239"/>
      <c r="I341" s="237"/>
      <c r="J341" s="240"/>
      <c r="K341" s="148">
        <f t="shared" si="26"/>
        <v>0</v>
      </c>
      <c r="L341" s="149">
        <f t="shared" si="27"/>
        <v>0</v>
      </c>
      <c r="M341" s="150">
        <f t="shared" si="40"/>
        <v>0</v>
      </c>
      <c r="N341" s="151">
        <f t="shared" si="29"/>
        <v>0</v>
      </c>
      <c r="O341" s="150">
        <f t="shared" si="30"/>
        <v>0</v>
      </c>
      <c r="P341" s="151">
        <f t="shared" si="31"/>
        <v>0</v>
      </c>
      <c r="Q341" s="156"/>
      <c r="R341" s="138"/>
      <c r="S341" s="139"/>
    </row>
    <row r="342" ht="14.25" customHeight="1">
      <c r="A342" s="58"/>
      <c r="B342" s="58"/>
      <c r="C342" s="238"/>
      <c r="D342" s="225"/>
      <c r="E342" s="140"/>
      <c r="F342" s="259"/>
      <c r="G342" s="221"/>
      <c r="H342" s="239"/>
      <c r="I342" s="237"/>
      <c r="J342" s="240"/>
      <c r="K342" s="148">
        <f t="shared" si="26"/>
        <v>0</v>
      </c>
      <c r="L342" s="149">
        <f t="shared" si="27"/>
        <v>0</v>
      </c>
      <c r="M342" s="150">
        <f t="shared" si="40"/>
        <v>0</v>
      </c>
      <c r="N342" s="151">
        <f t="shared" si="29"/>
        <v>0</v>
      </c>
      <c r="O342" s="150">
        <f t="shared" si="30"/>
        <v>0</v>
      </c>
      <c r="P342" s="151">
        <f t="shared" si="31"/>
        <v>0</v>
      </c>
      <c r="Q342" s="156"/>
      <c r="R342" s="138"/>
      <c r="S342" s="139"/>
    </row>
    <row r="343" ht="14.25" customHeight="1">
      <c r="A343" s="58"/>
      <c r="B343" s="58"/>
      <c r="C343" s="238"/>
      <c r="D343" s="225"/>
      <c r="E343" s="140"/>
      <c r="F343" s="259"/>
      <c r="G343" s="221"/>
      <c r="H343" s="239"/>
      <c r="I343" s="237"/>
      <c r="J343" s="240"/>
      <c r="K343" s="148">
        <f t="shared" si="26"/>
        <v>0</v>
      </c>
      <c r="L343" s="149">
        <f t="shared" si="27"/>
        <v>0</v>
      </c>
      <c r="M343" s="150">
        <f t="shared" si="40"/>
        <v>0</v>
      </c>
      <c r="N343" s="151">
        <f t="shared" si="29"/>
        <v>0</v>
      </c>
      <c r="O343" s="150">
        <f t="shared" si="30"/>
        <v>0</v>
      </c>
      <c r="P343" s="151">
        <f t="shared" si="31"/>
        <v>0</v>
      </c>
      <c r="Q343" s="156"/>
      <c r="R343" s="138"/>
      <c r="S343" s="139"/>
    </row>
    <row r="344" ht="14.25" customHeight="1">
      <c r="A344" s="58"/>
      <c r="B344" s="58"/>
      <c r="C344" s="242"/>
      <c r="D344" s="225"/>
      <c r="E344" s="140"/>
      <c r="F344" s="259"/>
      <c r="G344" s="221"/>
      <c r="H344" s="239"/>
      <c r="I344" s="237"/>
      <c r="J344" s="240"/>
      <c r="K344" s="148">
        <f t="shared" si="26"/>
        <v>0</v>
      </c>
      <c r="L344" s="149">
        <f t="shared" si="27"/>
        <v>0</v>
      </c>
      <c r="M344" s="150">
        <f t="shared" si="40"/>
        <v>0</v>
      </c>
      <c r="N344" s="151">
        <f t="shared" si="29"/>
        <v>0</v>
      </c>
      <c r="O344" s="150">
        <f t="shared" si="30"/>
        <v>0</v>
      </c>
      <c r="P344" s="151">
        <f t="shared" si="31"/>
        <v>0</v>
      </c>
      <c r="Q344" s="156"/>
      <c r="R344" s="138"/>
      <c r="S344" s="139"/>
    </row>
    <row r="345" ht="14.25" customHeight="1">
      <c r="A345" s="58"/>
      <c r="B345" s="58"/>
      <c r="C345" s="242"/>
      <c r="D345" s="225"/>
      <c r="E345" s="140"/>
      <c r="F345" s="259"/>
      <c r="G345" s="221"/>
      <c r="H345" s="239"/>
      <c r="I345" s="237"/>
      <c r="J345" s="240"/>
      <c r="K345" s="148">
        <f t="shared" si="26"/>
        <v>0</v>
      </c>
      <c r="L345" s="149">
        <f t="shared" si="27"/>
        <v>0</v>
      </c>
      <c r="M345" s="150">
        <f t="shared" si="40"/>
        <v>0</v>
      </c>
      <c r="N345" s="151">
        <f t="shared" si="29"/>
        <v>0</v>
      </c>
      <c r="O345" s="150">
        <f t="shared" si="30"/>
        <v>0</v>
      </c>
      <c r="P345" s="151">
        <f t="shared" si="31"/>
        <v>0</v>
      </c>
      <c r="Q345" s="156"/>
      <c r="R345" s="138"/>
      <c r="S345" s="139"/>
    </row>
    <row r="346" ht="14.25" customHeight="1">
      <c r="A346" s="58"/>
      <c r="B346" s="58"/>
      <c r="C346" s="242"/>
      <c r="D346" s="58"/>
      <c r="E346" s="140"/>
      <c r="F346" s="259"/>
      <c r="G346" s="221"/>
      <c r="H346" s="239"/>
      <c r="I346" s="237"/>
      <c r="J346" s="240"/>
      <c r="K346" s="148">
        <f t="shared" si="26"/>
        <v>0</v>
      </c>
      <c r="L346" s="149">
        <f t="shared" si="27"/>
        <v>0</v>
      </c>
      <c r="M346" s="150">
        <f t="shared" si="40"/>
        <v>0</v>
      </c>
      <c r="N346" s="151">
        <f t="shared" si="29"/>
        <v>0</v>
      </c>
      <c r="O346" s="150">
        <f t="shared" si="30"/>
        <v>0</v>
      </c>
      <c r="P346" s="151">
        <f t="shared" si="31"/>
        <v>0</v>
      </c>
      <c r="Q346" s="156"/>
      <c r="R346" s="138"/>
      <c r="S346" s="139"/>
    </row>
    <row r="347" ht="14.25" customHeight="1">
      <c r="A347" s="58"/>
      <c r="B347" s="58"/>
      <c r="C347" s="241"/>
      <c r="D347" s="264"/>
      <c r="E347" s="140"/>
      <c r="F347" s="259"/>
      <c r="G347" s="221"/>
      <c r="H347" s="239"/>
      <c r="I347" s="237"/>
      <c r="J347" s="240"/>
      <c r="K347" s="148">
        <f t="shared" si="26"/>
        <v>0</v>
      </c>
      <c r="L347" s="149">
        <f t="shared" si="27"/>
        <v>0</v>
      </c>
      <c r="M347" s="150">
        <f t="shared" si="40"/>
        <v>0</v>
      </c>
      <c r="N347" s="151">
        <f t="shared" si="29"/>
        <v>0</v>
      </c>
      <c r="O347" s="150">
        <f t="shared" si="30"/>
        <v>0</v>
      </c>
      <c r="P347" s="151">
        <f t="shared" si="31"/>
        <v>0</v>
      </c>
      <c r="Q347" s="156"/>
      <c r="R347" s="138"/>
      <c r="S347" s="139"/>
    </row>
    <row r="348" ht="14.25" customHeight="1">
      <c r="A348" s="225"/>
      <c r="B348" s="225"/>
      <c r="C348" s="164"/>
      <c r="D348" s="174"/>
      <c r="E348" s="140"/>
      <c r="F348" s="259"/>
      <c r="G348" s="221"/>
      <c r="H348" s="239"/>
      <c r="I348" s="237"/>
      <c r="J348" s="240"/>
      <c r="K348" s="148">
        <f t="shared" si="26"/>
        <v>0</v>
      </c>
      <c r="L348" s="149">
        <f t="shared" si="27"/>
        <v>0</v>
      </c>
      <c r="M348" s="150">
        <f t="shared" si="40"/>
        <v>0</v>
      </c>
      <c r="N348" s="151">
        <f t="shared" si="29"/>
        <v>0</v>
      </c>
      <c r="O348" s="150">
        <f t="shared" si="30"/>
        <v>0</v>
      </c>
      <c r="P348" s="151">
        <f t="shared" si="31"/>
        <v>0</v>
      </c>
      <c r="Q348" s="156"/>
      <c r="R348" s="138"/>
      <c r="S348" s="139"/>
    </row>
    <row r="349" ht="14.25" customHeight="1">
      <c r="A349" s="58"/>
      <c r="B349" s="58"/>
      <c r="C349" s="238"/>
      <c r="D349" s="58"/>
      <c r="E349" s="140"/>
      <c r="F349" s="259"/>
      <c r="G349" s="221"/>
      <c r="H349" s="239"/>
      <c r="I349" s="237"/>
      <c r="J349" s="240"/>
      <c r="K349" s="148">
        <f t="shared" si="26"/>
        <v>0</v>
      </c>
      <c r="L349" s="149">
        <f t="shared" si="27"/>
        <v>0</v>
      </c>
      <c r="M349" s="150">
        <f t="shared" si="40"/>
        <v>0</v>
      </c>
      <c r="N349" s="151">
        <f t="shared" si="29"/>
        <v>0</v>
      </c>
      <c r="O349" s="150">
        <f t="shared" si="30"/>
        <v>0</v>
      </c>
      <c r="P349" s="151">
        <f t="shared" si="31"/>
        <v>0</v>
      </c>
      <c r="Q349" s="156"/>
      <c r="R349" s="138"/>
      <c r="S349" s="139"/>
    </row>
    <row r="350" ht="14.25" customHeight="1">
      <c r="A350" s="58"/>
      <c r="B350" s="58"/>
      <c r="C350" s="238"/>
      <c r="D350" s="58"/>
      <c r="E350" s="140"/>
      <c r="F350" s="259"/>
      <c r="G350" s="221"/>
      <c r="H350" s="239"/>
      <c r="I350" s="237"/>
      <c r="J350" s="240"/>
      <c r="K350" s="148">
        <f t="shared" si="26"/>
        <v>0</v>
      </c>
      <c r="L350" s="149">
        <f t="shared" si="27"/>
        <v>0</v>
      </c>
      <c r="M350" s="150">
        <f t="shared" si="40"/>
        <v>0</v>
      </c>
      <c r="N350" s="151">
        <f t="shared" si="29"/>
        <v>0</v>
      </c>
      <c r="O350" s="150">
        <f t="shared" si="30"/>
        <v>0</v>
      </c>
      <c r="P350" s="151">
        <f t="shared" si="31"/>
        <v>0</v>
      </c>
      <c r="Q350" s="156"/>
      <c r="R350" s="138"/>
      <c r="S350" s="139"/>
    </row>
    <row r="351" ht="14.25" customHeight="1">
      <c r="A351" s="58"/>
      <c r="B351" s="58"/>
      <c r="C351" s="238"/>
      <c r="D351" s="58"/>
      <c r="E351" s="140"/>
      <c r="F351" s="259"/>
      <c r="G351" s="221"/>
      <c r="H351" s="239"/>
      <c r="I351" s="237"/>
      <c r="J351" s="240"/>
      <c r="K351" s="148">
        <f t="shared" si="26"/>
        <v>0</v>
      </c>
      <c r="L351" s="149">
        <f t="shared" si="27"/>
        <v>0</v>
      </c>
      <c r="M351" s="150">
        <f t="shared" si="40"/>
        <v>0</v>
      </c>
      <c r="N351" s="151">
        <f t="shared" si="29"/>
        <v>0</v>
      </c>
      <c r="O351" s="150">
        <f t="shared" si="30"/>
        <v>0</v>
      </c>
      <c r="P351" s="151">
        <f t="shared" si="31"/>
        <v>0</v>
      </c>
      <c r="Q351" s="156"/>
      <c r="R351" s="138"/>
      <c r="S351" s="139"/>
    </row>
    <row r="352" ht="14.25" customHeight="1">
      <c r="A352" s="58"/>
      <c r="B352" s="58"/>
      <c r="C352" s="238"/>
      <c r="D352" s="58"/>
      <c r="E352" s="140"/>
      <c r="F352" s="259"/>
      <c r="G352" s="221"/>
      <c r="H352" s="239"/>
      <c r="I352" s="237"/>
      <c r="J352" s="240"/>
      <c r="K352" s="148">
        <f t="shared" si="26"/>
        <v>0</v>
      </c>
      <c r="L352" s="149">
        <f t="shared" si="27"/>
        <v>0</v>
      </c>
      <c r="M352" s="150">
        <f t="shared" si="40"/>
        <v>0</v>
      </c>
      <c r="N352" s="151">
        <f t="shared" si="29"/>
        <v>0</v>
      </c>
      <c r="O352" s="150">
        <f t="shared" si="30"/>
        <v>0</v>
      </c>
      <c r="P352" s="151">
        <f t="shared" si="31"/>
        <v>0</v>
      </c>
      <c r="Q352" s="156"/>
      <c r="R352" s="138"/>
      <c r="S352" s="139"/>
    </row>
    <row r="353" ht="14.25" customHeight="1">
      <c r="A353" s="58"/>
      <c r="B353" s="58"/>
      <c r="C353" s="164"/>
      <c r="D353" s="263"/>
      <c r="E353" s="140"/>
      <c r="F353" s="259"/>
      <c r="G353" s="221"/>
      <c r="H353" s="239"/>
      <c r="I353" s="237"/>
      <c r="J353" s="240"/>
      <c r="K353" s="148">
        <f t="shared" si="26"/>
        <v>0</v>
      </c>
      <c r="L353" s="149">
        <f t="shared" si="27"/>
        <v>0</v>
      </c>
      <c r="M353" s="150">
        <f t="shared" si="40"/>
        <v>0</v>
      </c>
      <c r="N353" s="151">
        <f t="shared" si="29"/>
        <v>0</v>
      </c>
      <c r="O353" s="150">
        <f t="shared" si="30"/>
        <v>0</v>
      </c>
      <c r="P353" s="151">
        <f t="shared" si="31"/>
        <v>0</v>
      </c>
      <c r="Q353" s="156"/>
      <c r="R353" s="138"/>
      <c r="S353" s="139"/>
    </row>
    <row r="354" ht="14.25" customHeight="1">
      <c r="A354" s="58"/>
      <c r="B354" s="58"/>
      <c r="C354" s="164"/>
      <c r="D354" s="263"/>
      <c r="E354" s="140"/>
      <c r="F354" s="259"/>
      <c r="G354" s="221"/>
      <c r="H354" s="239"/>
      <c r="I354" s="237"/>
      <c r="J354" s="240"/>
      <c r="K354" s="148">
        <f t="shared" si="26"/>
        <v>0</v>
      </c>
      <c r="L354" s="149">
        <f t="shared" si="27"/>
        <v>0</v>
      </c>
      <c r="M354" s="150">
        <f t="shared" si="40"/>
        <v>0</v>
      </c>
      <c r="N354" s="151">
        <f t="shared" si="29"/>
        <v>0</v>
      </c>
      <c r="O354" s="150">
        <f t="shared" si="30"/>
        <v>0</v>
      </c>
      <c r="P354" s="151">
        <f t="shared" si="31"/>
        <v>0</v>
      </c>
      <c r="Q354" s="156"/>
      <c r="R354" s="138"/>
      <c r="S354" s="139"/>
    </row>
    <row r="355" ht="14.25" customHeight="1">
      <c r="A355" s="225"/>
      <c r="B355" s="225"/>
      <c r="C355" s="164"/>
      <c r="D355" s="174"/>
      <c r="E355" s="140"/>
      <c r="F355" s="259"/>
      <c r="G355" s="221"/>
      <c r="H355" s="239"/>
      <c r="I355" s="237"/>
      <c r="J355" s="240"/>
      <c r="K355" s="148">
        <f t="shared" si="26"/>
        <v>0</v>
      </c>
      <c r="L355" s="149">
        <f t="shared" si="27"/>
        <v>0</v>
      </c>
      <c r="M355" s="150">
        <f t="shared" si="40"/>
        <v>0</v>
      </c>
      <c r="N355" s="151">
        <f t="shared" si="29"/>
        <v>0</v>
      </c>
      <c r="O355" s="150">
        <f t="shared" si="30"/>
        <v>0</v>
      </c>
      <c r="P355" s="151">
        <f t="shared" si="31"/>
        <v>0</v>
      </c>
      <c r="Q355" s="156"/>
      <c r="R355" s="138"/>
      <c r="S355" s="139"/>
    </row>
    <row r="356" ht="14.25" customHeight="1">
      <c r="A356" s="58"/>
      <c r="B356" s="58"/>
      <c r="C356" s="244"/>
      <c r="D356" s="58"/>
      <c r="E356" s="140"/>
      <c r="F356" s="259"/>
      <c r="G356" s="221"/>
      <c r="H356" s="239"/>
      <c r="I356" s="237"/>
      <c r="J356" s="240"/>
      <c r="K356" s="148">
        <f t="shared" si="26"/>
        <v>0</v>
      </c>
      <c r="L356" s="149">
        <f t="shared" si="27"/>
        <v>0</v>
      </c>
      <c r="M356" s="150">
        <f t="shared" si="40"/>
        <v>0</v>
      </c>
      <c r="N356" s="151">
        <f t="shared" si="29"/>
        <v>0</v>
      </c>
      <c r="O356" s="150">
        <f t="shared" si="30"/>
        <v>0</v>
      </c>
      <c r="P356" s="151">
        <f t="shared" si="31"/>
        <v>0</v>
      </c>
      <c r="Q356" s="156"/>
      <c r="R356" s="138"/>
      <c r="S356" s="139"/>
    </row>
    <row r="357" ht="14.25" customHeight="1">
      <c r="A357" s="58"/>
      <c r="B357" s="58"/>
      <c r="C357" s="244"/>
      <c r="D357" s="58"/>
      <c r="E357" s="140"/>
      <c r="F357" s="259"/>
      <c r="G357" s="221"/>
      <c r="H357" s="239"/>
      <c r="I357" s="237"/>
      <c r="J357" s="240"/>
      <c r="K357" s="148">
        <f t="shared" si="26"/>
        <v>0</v>
      </c>
      <c r="L357" s="149">
        <f t="shared" si="27"/>
        <v>0</v>
      </c>
      <c r="M357" s="150">
        <f t="shared" si="40"/>
        <v>0</v>
      </c>
      <c r="N357" s="151">
        <f t="shared" si="29"/>
        <v>0</v>
      </c>
      <c r="O357" s="150">
        <f t="shared" si="30"/>
        <v>0</v>
      </c>
      <c r="P357" s="151">
        <f t="shared" si="31"/>
        <v>0</v>
      </c>
      <c r="Q357" s="156"/>
      <c r="R357" s="138"/>
      <c r="S357" s="139"/>
    </row>
    <row r="358" ht="14.25" customHeight="1">
      <c r="A358" s="58"/>
      <c r="B358" s="58"/>
      <c r="C358" s="244"/>
      <c r="D358" s="58"/>
      <c r="E358" s="140"/>
      <c r="F358" s="259"/>
      <c r="G358" s="221"/>
      <c r="H358" s="239"/>
      <c r="I358" s="237"/>
      <c r="J358" s="240"/>
      <c r="K358" s="148">
        <f t="shared" si="26"/>
        <v>0</v>
      </c>
      <c r="L358" s="149">
        <f t="shared" si="27"/>
        <v>0</v>
      </c>
      <c r="M358" s="150">
        <f t="shared" si="40"/>
        <v>0</v>
      </c>
      <c r="N358" s="151">
        <f t="shared" si="29"/>
        <v>0</v>
      </c>
      <c r="O358" s="150">
        <f t="shared" si="30"/>
        <v>0</v>
      </c>
      <c r="P358" s="151">
        <f t="shared" si="31"/>
        <v>0</v>
      </c>
      <c r="Q358" s="156"/>
      <c r="R358" s="138"/>
      <c r="S358" s="139"/>
    </row>
    <row r="359" ht="14.25" customHeight="1">
      <c r="A359" s="58"/>
      <c r="B359" s="58"/>
      <c r="C359" s="244"/>
      <c r="D359" s="58"/>
      <c r="E359" s="140"/>
      <c r="F359" s="259"/>
      <c r="G359" s="221"/>
      <c r="H359" s="239"/>
      <c r="I359" s="237"/>
      <c r="J359" s="240"/>
      <c r="K359" s="148">
        <f t="shared" si="26"/>
        <v>0</v>
      </c>
      <c r="L359" s="149">
        <f t="shared" si="27"/>
        <v>0</v>
      </c>
      <c r="M359" s="150">
        <f t="shared" si="40"/>
        <v>0</v>
      </c>
      <c r="N359" s="151">
        <f t="shared" si="29"/>
        <v>0</v>
      </c>
      <c r="O359" s="150">
        <f t="shared" si="30"/>
        <v>0</v>
      </c>
      <c r="P359" s="151">
        <f t="shared" si="31"/>
        <v>0</v>
      </c>
      <c r="Q359" s="156"/>
      <c r="R359" s="138"/>
      <c r="S359" s="139"/>
    </row>
    <row r="360" ht="14.25" customHeight="1">
      <c r="A360" s="58"/>
      <c r="B360" s="58"/>
      <c r="C360" s="260"/>
      <c r="D360" s="58"/>
      <c r="E360" s="140"/>
      <c r="F360" s="259"/>
      <c r="G360" s="221"/>
      <c r="H360" s="239"/>
      <c r="I360" s="237"/>
      <c r="J360" s="240"/>
      <c r="K360" s="148">
        <f t="shared" si="26"/>
        <v>0</v>
      </c>
      <c r="L360" s="149">
        <f t="shared" si="27"/>
        <v>0</v>
      </c>
      <c r="M360" s="150">
        <f t="shared" si="40"/>
        <v>0</v>
      </c>
      <c r="N360" s="151">
        <f t="shared" si="29"/>
        <v>0</v>
      </c>
      <c r="O360" s="150">
        <f t="shared" si="30"/>
        <v>0</v>
      </c>
      <c r="P360" s="151">
        <f t="shared" si="31"/>
        <v>0</v>
      </c>
      <c r="Q360" s="156"/>
      <c r="R360" s="138"/>
      <c r="S360" s="139"/>
    </row>
    <row r="361" ht="14.25" customHeight="1">
      <c r="A361" s="58"/>
      <c r="B361" s="58"/>
      <c r="C361" s="244"/>
      <c r="D361" s="58"/>
      <c r="E361" s="140"/>
      <c r="F361" s="259"/>
      <c r="G361" s="221"/>
      <c r="H361" s="239"/>
      <c r="I361" s="237"/>
      <c r="J361" s="240"/>
      <c r="K361" s="148">
        <f t="shared" si="26"/>
        <v>0</v>
      </c>
      <c r="L361" s="149">
        <f t="shared" si="27"/>
        <v>0</v>
      </c>
      <c r="M361" s="150">
        <f t="shared" si="40"/>
        <v>0</v>
      </c>
      <c r="N361" s="151">
        <f t="shared" si="29"/>
        <v>0</v>
      </c>
      <c r="O361" s="150">
        <f t="shared" si="30"/>
        <v>0</v>
      </c>
      <c r="P361" s="151">
        <f t="shared" si="31"/>
        <v>0</v>
      </c>
      <c r="Q361" s="156"/>
      <c r="R361" s="138"/>
      <c r="S361" s="139"/>
    </row>
    <row r="362" ht="14.25" customHeight="1">
      <c r="A362" s="58"/>
      <c r="B362" s="58"/>
      <c r="C362" s="244"/>
      <c r="D362" s="58"/>
      <c r="E362" s="140"/>
      <c r="F362" s="259"/>
      <c r="G362" s="221"/>
      <c r="H362" s="239"/>
      <c r="I362" s="237"/>
      <c r="J362" s="240"/>
      <c r="K362" s="148">
        <f t="shared" si="26"/>
        <v>0</v>
      </c>
      <c r="L362" s="149">
        <f t="shared" si="27"/>
        <v>0</v>
      </c>
      <c r="M362" s="150">
        <f t="shared" si="40"/>
        <v>0</v>
      </c>
      <c r="N362" s="151">
        <f t="shared" si="29"/>
        <v>0</v>
      </c>
      <c r="O362" s="150">
        <f t="shared" si="30"/>
        <v>0</v>
      </c>
      <c r="P362" s="151">
        <f t="shared" si="31"/>
        <v>0</v>
      </c>
      <c r="Q362" s="156"/>
      <c r="R362" s="138"/>
      <c r="S362" s="139"/>
    </row>
    <row r="363" ht="14.25" customHeight="1">
      <c r="A363" s="58"/>
      <c r="B363" s="58"/>
      <c r="C363" s="241"/>
      <c r="D363" s="58"/>
      <c r="E363" s="140"/>
      <c r="F363" s="259"/>
      <c r="G363" s="221"/>
      <c r="H363" s="239"/>
      <c r="I363" s="237"/>
      <c r="J363" s="240"/>
      <c r="K363" s="148">
        <f t="shared" si="26"/>
        <v>0</v>
      </c>
      <c r="L363" s="149">
        <f t="shared" si="27"/>
        <v>0</v>
      </c>
      <c r="M363" s="150">
        <f t="shared" si="40"/>
        <v>0</v>
      </c>
      <c r="N363" s="151">
        <f t="shared" si="29"/>
        <v>0</v>
      </c>
      <c r="O363" s="150">
        <f t="shared" si="30"/>
        <v>0</v>
      </c>
      <c r="P363" s="151">
        <f t="shared" si="31"/>
        <v>0</v>
      </c>
      <c r="Q363" s="156"/>
      <c r="R363" s="138"/>
      <c r="S363" s="139"/>
    </row>
    <row r="364" ht="14.25" customHeight="1">
      <c r="A364" s="225"/>
      <c r="B364" s="225"/>
      <c r="C364" s="244"/>
      <c r="D364" s="174"/>
      <c r="E364" s="140"/>
      <c r="F364" s="259"/>
      <c r="G364" s="221"/>
      <c r="H364" s="239"/>
      <c r="I364" s="237"/>
      <c r="J364" s="240"/>
      <c r="K364" s="148">
        <f t="shared" si="26"/>
        <v>0</v>
      </c>
      <c r="L364" s="149">
        <f t="shared" si="27"/>
        <v>0</v>
      </c>
      <c r="M364" s="150">
        <f t="shared" si="40"/>
        <v>0</v>
      </c>
      <c r="N364" s="151">
        <f t="shared" si="29"/>
        <v>0</v>
      </c>
      <c r="O364" s="150">
        <f t="shared" si="30"/>
        <v>0</v>
      </c>
      <c r="P364" s="151">
        <f t="shared" si="31"/>
        <v>0</v>
      </c>
      <c r="Q364" s="156"/>
      <c r="R364" s="138"/>
      <c r="S364" s="139"/>
    </row>
    <row r="365" ht="14.25" customHeight="1">
      <c r="A365" s="225"/>
      <c r="B365" s="225"/>
      <c r="C365" s="244"/>
      <c r="D365" s="245"/>
      <c r="E365" s="140"/>
      <c r="F365" s="259"/>
      <c r="G365" s="221"/>
      <c r="H365" s="239"/>
      <c r="I365" s="237"/>
      <c r="J365" s="240"/>
      <c r="K365" s="148">
        <f t="shared" si="26"/>
        <v>0</v>
      </c>
      <c r="L365" s="149">
        <f t="shared" si="27"/>
        <v>0</v>
      </c>
      <c r="M365" s="150">
        <f t="shared" si="40"/>
        <v>0</v>
      </c>
      <c r="N365" s="151">
        <f t="shared" si="29"/>
        <v>0</v>
      </c>
      <c r="O365" s="150">
        <f t="shared" si="30"/>
        <v>0</v>
      </c>
      <c r="P365" s="151">
        <f t="shared" si="31"/>
        <v>0</v>
      </c>
      <c r="Q365" s="156"/>
      <c r="R365" s="138"/>
      <c r="S365" s="139"/>
    </row>
    <row r="366" ht="14.25" customHeight="1">
      <c r="A366" s="140"/>
      <c r="B366" s="140"/>
      <c r="C366" s="265"/>
      <c r="D366" s="206"/>
      <c r="E366" s="140"/>
      <c r="F366" s="266"/>
      <c r="G366" s="221"/>
      <c r="H366" s="239"/>
      <c r="I366" s="237"/>
      <c r="J366" s="240"/>
      <c r="K366" s="148">
        <f t="shared" si="26"/>
        <v>0</v>
      </c>
      <c r="L366" s="149">
        <f t="shared" si="27"/>
        <v>0</v>
      </c>
      <c r="M366" s="150">
        <f t="shared" si="40"/>
        <v>0</v>
      </c>
      <c r="N366" s="151">
        <f t="shared" si="29"/>
        <v>0</v>
      </c>
      <c r="O366" s="150">
        <f t="shared" si="30"/>
        <v>0</v>
      </c>
      <c r="P366" s="151">
        <f t="shared" si="31"/>
        <v>0</v>
      </c>
      <c r="Q366" s="156"/>
      <c r="R366" s="138"/>
      <c r="S366" s="139"/>
    </row>
    <row r="367" ht="14.25" customHeight="1">
      <c r="A367" s="140"/>
      <c r="B367" s="140"/>
      <c r="C367" s="242"/>
      <c r="D367" s="225"/>
      <c r="E367" s="140"/>
      <c r="F367" s="267"/>
      <c r="G367" s="221"/>
      <c r="H367" s="239"/>
      <c r="I367" s="237"/>
      <c r="J367" s="240"/>
      <c r="K367" s="148">
        <f t="shared" si="26"/>
        <v>0</v>
      </c>
      <c r="L367" s="149">
        <f t="shared" si="27"/>
        <v>0</v>
      </c>
      <c r="M367" s="150">
        <f t="shared" si="40"/>
        <v>0</v>
      </c>
      <c r="N367" s="151">
        <f t="shared" si="29"/>
        <v>0</v>
      </c>
      <c r="O367" s="150">
        <f t="shared" si="30"/>
        <v>0</v>
      </c>
      <c r="P367" s="151">
        <f t="shared" si="31"/>
        <v>0</v>
      </c>
      <c r="Q367" s="156"/>
      <c r="R367" s="138"/>
      <c r="S367" s="139"/>
    </row>
    <row r="368" ht="14.25" customHeight="1">
      <c r="A368" s="140"/>
      <c r="B368" s="140"/>
      <c r="C368" s="242"/>
      <c r="D368" s="225"/>
      <c r="E368" s="140"/>
      <c r="F368" s="267"/>
      <c r="G368" s="221"/>
      <c r="H368" s="239"/>
      <c r="I368" s="237"/>
      <c r="J368" s="240"/>
      <c r="K368" s="148">
        <f t="shared" si="26"/>
        <v>0</v>
      </c>
      <c r="L368" s="149">
        <f t="shared" si="27"/>
        <v>0</v>
      </c>
      <c r="M368" s="150">
        <f t="shared" si="40"/>
        <v>0</v>
      </c>
      <c r="N368" s="151">
        <f t="shared" si="29"/>
        <v>0</v>
      </c>
      <c r="O368" s="150">
        <f t="shared" si="30"/>
        <v>0</v>
      </c>
      <c r="P368" s="151">
        <f t="shared" si="31"/>
        <v>0</v>
      </c>
      <c r="Q368" s="156"/>
      <c r="R368" s="138"/>
      <c r="S368" s="139"/>
    </row>
    <row r="369" ht="14.25" customHeight="1">
      <c r="A369" s="140"/>
      <c r="B369" s="140"/>
      <c r="C369" s="242"/>
      <c r="D369" s="225"/>
      <c r="E369" s="140"/>
      <c r="F369" s="267"/>
      <c r="G369" s="221"/>
      <c r="H369" s="239"/>
      <c r="I369" s="237"/>
      <c r="J369" s="240"/>
      <c r="K369" s="148">
        <f t="shared" si="26"/>
        <v>0</v>
      </c>
      <c r="L369" s="149">
        <f t="shared" si="27"/>
        <v>0</v>
      </c>
      <c r="M369" s="150">
        <f t="shared" si="40"/>
        <v>0</v>
      </c>
      <c r="N369" s="151">
        <f t="shared" si="29"/>
        <v>0</v>
      </c>
      <c r="O369" s="150">
        <f t="shared" si="30"/>
        <v>0</v>
      </c>
      <c r="P369" s="151">
        <f t="shared" si="31"/>
        <v>0</v>
      </c>
      <c r="Q369" s="156"/>
      <c r="R369" s="138"/>
      <c r="S369" s="139"/>
    </row>
    <row r="370" ht="14.25" customHeight="1">
      <c r="A370" s="140"/>
      <c r="B370" s="140"/>
      <c r="C370" s="242"/>
      <c r="D370" s="225"/>
      <c r="E370" s="140"/>
      <c r="F370" s="267"/>
      <c r="G370" s="221"/>
      <c r="H370" s="239"/>
      <c r="I370" s="237"/>
      <c r="J370" s="240"/>
      <c r="K370" s="148">
        <f t="shared" si="26"/>
        <v>0</v>
      </c>
      <c r="L370" s="149">
        <f t="shared" si="27"/>
        <v>0</v>
      </c>
      <c r="M370" s="150">
        <f t="shared" si="40"/>
        <v>0</v>
      </c>
      <c r="N370" s="151">
        <f t="shared" si="29"/>
        <v>0</v>
      </c>
      <c r="O370" s="150">
        <f t="shared" si="30"/>
        <v>0</v>
      </c>
      <c r="P370" s="151">
        <f t="shared" si="31"/>
        <v>0</v>
      </c>
      <c r="Q370" s="156"/>
      <c r="R370" s="138"/>
      <c r="S370" s="139"/>
    </row>
    <row r="371" ht="14.25" customHeight="1">
      <c r="A371" s="140"/>
      <c r="B371" s="140"/>
      <c r="C371" s="242"/>
      <c r="D371" s="225"/>
      <c r="E371" s="140"/>
      <c r="F371" s="267"/>
      <c r="G371" s="221"/>
      <c r="H371" s="239"/>
      <c r="I371" s="237"/>
      <c r="J371" s="240"/>
      <c r="K371" s="148">
        <f t="shared" si="26"/>
        <v>0</v>
      </c>
      <c r="L371" s="149">
        <f t="shared" si="27"/>
        <v>0</v>
      </c>
      <c r="M371" s="150">
        <f t="shared" si="40"/>
        <v>0</v>
      </c>
      <c r="N371" s="151">
        <f t="shared" si="29"/>
        <v>0</v>
      </c>
      <c r="O371" s="150">
        <f t="shared" si="30"/>
        <v>0</v>
      </c>
      <c r="P371" s="151">
        <f t="shared" si="31"/>
        <v>0</v>
      </c>
      <c r="Q371" s="156"/>
      <c r="R371" s="138"/>
      <c r="S371" s="139"/>
    </row>
    <row r="372" ht="14.25" customHeight="1">
      <c r="A372" s="140"/>
      <c r="B372" s="140"/>
      <c r="C372" s="242"/>
      <c r="D372" s="225"/>
      <c r="E372" s="140"/>
      <c r="F372" s="267"/>
      <c r="G372" s="221"/>
      <c r="H372" s="239"/>
      <c r="I372" s="237"/>
      <c r="J372" s="240"/>
      <c r="K372" s="148">
        <f t="shared" si="26"/>
        <v>0</v>
      </c>
      <c r="L372" s="149">
        <f t="shared" si="27"/>
        <v>0</v>
      </c>
      <c r="M372" s="150">
        <f t="shared" si="40"/>
        <v>0</v>
      </c>
      <c r="N372" s="151">
        <f t="shared" si="29"/>
        <v>0</v>
      </c>
      <c r="O372" s="150">
        <f t="shared" si="30"/>
        <v>0</v>
      </c>
      <c r="P372" s="151">
        <f t="shared" si="31"/>
        <v>0</v>
      </c>
      <c r="Q372" s="156"/>
      <c r="R372" s="138"/>
      <c r="S372" s="139"/>
    </row>
    <row r="373" ht="14.25" customHeight="1">
      <c r="A373" s="140"/>
      <c r="B373" s="140"/>
      <c r="C373" s="242"/>
      <c r="D373" s="225"/>
      <c r="E373" s="140"/>
      <c r="F373" s="220"/>
      <c r="G373" s="221"/>
      <c r="H373" s="239"/>
      <c r="I373" s="237"/>
      <c r="J373" s="240"/>
      <c r="K373" s="148">
        <f t="shared" si="26"/>
        <v>0</v>
      </c>
      <c r="L373" s="149">
        <f t="shared" si="27"/>
        <v>0</v>
      </c>
      <c r="M373" s="150">
        <f t="shared" si="40"/>
        <v>0</v>
      </c>
      <c r="N373" s="151">
        <f t="shared" si="29"/>
        <v>0</v>
      </c>
      <c r="O373" s="150">
        <f t="shared" si="30"/>
        <v>0</v>
      </c>
      <c r="P373" s="151">
        <f t="shared" si="31"/>
        <v>0</v>
      </c>
      <c r="Q373" s="156"/>
      <c r="R373" s="138"/>
      <c r="S373" s="139"/>
    </row>
    <row r="374" ht="14.25" customHeight="1">
      <c r="A374" s="140"/>
      <c r="B374" s="140"/>
      <c r="C374" s="244"/>
      <c r="D374" s="58"/>
      <c r="E374" s="140"/>
      <c r="F374" s="256"/>
      <c r="G374" s="221"/>
      <c r="H374" s="239"/>
      <c r="I374" s="237"/>
      <c r="J374" s="240"/>
      <c r="K374" s="148">
        <f t="shared" si="26"/>
        <v>0</v>
      </c>
      <c r="L374" s="149">
        <f t="shared" si="27"/>
        <v>0</v>
      </c>
      <c r="M374" s="150">
        <f t="shared" si="40"/>
        <v>0</v>
      </c>
      <c r="N374" s="151">
        <f t="shared" si="29"/>
        <v>0</v>
      </c>
      <c r="O374" s="150">
        <f t="shared" si="30"/>
        <v>0</v>
      </c>
      <c r="P374" s="151">
        <f t="shared" si="31"/>
        <v>0</v>
      </c>
      <c r="Q374" s="156"/>
      <c r="R374" s="138"/>
      <c r="S374" s="139"/>
    </row>
    <row r="375" ht="14.25" customHeight="1">
      <c r="A375" s="140"/>
      <c r="B375" s="140"/>
      <c r="C375" s="260"/>
      <c r="D375" s="140"/>
      <c r="E375" s="140"/>
      <c r="F375" s="268"/>
      <c r="G375" s="221"/>
      <c r="H375" s="239"/>
      <c r="I375" s="237"/>
      <c r="J375" s="240"/>
      <c r="K375" s="148">
        <f t="shared" si="26"/>
        <v>0</v>
      </c>
      <c r="L375" s="149">
        <f t="shared" si="27"/>
        <v>0</v>
      </c>
      <c r="M375" s="150">
        <f t="shared" si="40"/>
        <v>0</v>
      </c>
      <c r="N375" s="151">
        <f t="shared" si="29"/>
        <v>0</v>
      </c>
      <c r="O375" s="150">
        <f t="shared" si="30"/>
        <v>0</v>
      </c>
      <c r="P375" s="151">
        <f t="shared" si="31"/>
        <v>0</v>
      </c>
      <c r="Q375" s="156"/>
      <c r="R375" s="138"/>
      <c r="S375" s="139"/>
    </row>
    <row r="376" ht="14.25" customHeight="1">
      <c r="A376" s="140"/>
      <c r="B376" s="140"/>
      <c r="C376" s="260"/>
      <c r="D376" s="140"/>
      <c r="E376" s="140"/>
      <c r="F376" s="268"/>
      <c r="G376" s="221"/>
      <c r="H376" s="239"/>
      <c r="I376" s="237"/>
      <c r="J376" s="240"/>
      <c r="K376" s="148">
        <f t="shared" si="26"/>
        <v>0</v>
      </c>
      <c r="L376" s="149">
        <f t="shared" si="27"/>
        <v>0</v>
      </c>
      <c r="M376" s="150">
        <f t="shared" si="40"/>
        <v>0</v>
      </c>
      <c r="N376" s="151">
        <f t="shared" si="29"/>
        <v>0</v>
      </c>
      <c r="O376" s="150">
        <f t="shared" si="30"/>
        <v>0</v>
      </c>
      <c r="P376" s="151">
        <f t="shared" si="31"/>
        <v>0</v>
      </c>
      <c r="Q376" s="156"/>
      <c r="R376" s="138"/>
      <c r="S376" s="139"/>
    </row>
    <row r="377" ht="14.25" customHeight="1">
      <c r="A377" s="140"/>
      <c r="B377" s="140"/>
      <c r="C377" s="260"/>
      <c r="D377" s="140"/>
      <c r="E377" s="140"/>
      <c r="F377" s="268"/>
      <c r="G377" s="221"/>
      <c r="H377" s="239"/>
      <c r="I377" s="237"/>
      <c r="J377" s="240"/>
      <c r="K377" s="148">
        <f t="shared" si="26"/>
        <v>0</v>
      </c>
      <c r="L377" s="149">
        <f t="shared" si="27"/>
        <v>0</v>
      </c>
      <c r="M377" s="150">
        <f t="shared" si="40"/>
        <v>0</v>
      </c>
      <c r="N377" s="151">
        <f t="shared" si="29"/>
        <v>0</v>
      </c>
      <c r="O377" s="150">
        <f t="shared" si="30"/>
        <v>0</v>
      </c>
      <c r="P377" s="151">
        <f t="shared" si="31"/>
        <v>0</v>
      </c>
      <c r="Q377" s="156"/>
      <c r="R377" s="138"/>
      <c r="S377" s="139"/>
    </row>
    <row r="378" ht="14.25" customHeight="1">
      <c r="A378" s="140"/>
      <c r="B378" s="140"/>
      <c r="C378" s="260"/>
      <c r="D378" s="140"/>
      <c r="E378" s="140"/>
      <c r="F378" s="268"/>
      <c r="G378" s="221"/>
      <c r="H378" s="239"/>
      <c r="I378" s="237"/>
      <c r="J378" s="240"/>
      <c r="K378" s="148">
        <f t="shared" si="26"/>
        <v>0</v>
      </c>
      <c r="L378" s="149">
        <f t="shared" si="27"/>
        <v>0</v>
      </c>
      <c r="M378" s="150">
        <f t="shared" si="40"/>
        <v>0</v>
      </c>
      <c r="N378" s="151">
        <f t="shared" si="29"/>
        <v>0</v>
      </c>
      <c r="O378" s="150">
        <f t="shared" si="30"/>
        <v>0</v>
      </c>
      <c r="P378" s="151">
        <f t="shared" si="31"/>
        <v>0</v>
      </c>
      <c r="Q378" s="156"/>
      <c r="R378" s="138"/>
      <c r="S378" s="139"/>
    </row>
    <row r="379" ht="14.25" customHeight="1">
      <c r="A379" s="140"/>
      <c r="B379" s="140"/>
      <c r="C379" s="260"/>
      <c r="D379" s="140"/>
      <c r="E379" s="140"/>
      <c r="F379" s="268"/>
      <c r="G379" s="221"/>
      <c r="H379" s="239"/>
      <c r="I379" s="237"/>
      <c r="J379" s="240"/>
      <c r="K379" s="148">
        <f t="shared" si="26"/>
        <v>0</v>
      </c>
      <c r="L379" s="149">
        <f t="shared" si="27"/>
        <v>0</v>
      </c>
      <c r="M379" s="150">
        <f t="shared" si="40"/>
        <v>0</v>
      </c>
      <c r="N379" s="151">
        <f t="shared" si="29"/>
        <v>0</v>
      </c>
      <c r="O379" s="150">
        <f t="shared" si="30"/>
        <v>0</v>
      </c>
      <c r="P379" s="151">
        <f t="shared" si="31"/>
        <v>0</v>
      </c>
      <c r="Q379" s="156"/>
      <c r="R379" s="138"/>
      <c r="S379" s="139"/>
    </row>
    <row r="380" ht="14.25" customHeight="1">
      <c r="A380" s="140"/>
      <c r="B380" s="140"/>
      <c r="C380" s="260"/>
      <c r="D380" s="140"/>
      <c r="E380" s="140"/>
      <c r="F380" s="268"/>
      <c r="G380" s="221"/>
      <c r="H380" s="239"/>
      <c r="I380" s="237"/>
      <c r="J380" s="240"/>
      <c r="K380" s="148">
        <f t="shared" si="26"/>
        <v>0</v>
      </c>
      <c r="L380" s="149">
        <f t="shared" si="27"/>
        <v>0</v>
      </c>
      <c r="M380" s="150">
        <f t="shared" si="40"/>
        <v>0</v>
      </c>
      <c r="N380" s="151">
        <f t="shared" si="29"/>
        <v>0</v>
      </c>
      <c r="O380" s="150">
        <f t="shared" si="30"/>
        <v>0</v>
      </c>
      <c r="P380" s="151">
        <f t="shared" si="31"/>
        <v>0</v>
      </c>
      <c r="Q380" s="156"/>
      <c r="R380" s="138"/>
      <c r="S380" s="139"/>
    </row>
    <row r="381" ht="14.25" customHeight="1">
      <c r="A381" s="140"/>
      <c r="B381" s="140"/>
      <c r="C381" s="260"/>
      <c r="D381" s="140"/>
      <c r="E381" s="140"/>
      <c r="F381" s="268"/>
      <c r="G381" s="221"/>
      <c r="H381" s="239"/>
      <c r="I381" s="237"/>
      <c r="J381" s="240"/>
      <c r="K381" s="148">
        <f t="shared" si="26"/>
        <v>0</v>
      </c>
      <c r="L381" s="149">
        <f t="shared" si="27"/>
        <v>0</v>
      </c>
      <c r="M381" s="150">
        <f t="shared" si="40"/>
        <v>0</v>
      </c>
      <c r="N381" s="151">
        <f t="shared" si="29"/>
        <v>0</v>
      </c>
      <c r="O381" s="150">
        <f t="shared" si="30"/>
        <v>0</v>
      </c>
      <c r="P381" s="151">
        <f t="shared" si="31"/>
        <v>0</v>
      </c>
      <c r="Q381" s="156"/>
      <c r="R381" s="138"/>
      <c r="S381" s="139"/>
    </row>
    <row r="382" ht="14.25" customHeight="1">
      <c r="A382" s="140"/>
      <c r="B382" s="140"/>
      <c r="C382" s="260"/>
      <c r="D382" s="140"/>
      <c r="E382" s="140"/>
      <c r="F382" s="268"/>
      <c r="G382" s="221"/>
      <c r="H382" s="239"/>
      <c r="I382" s="237"/>
      <c r="J382" s="240"/>
      <c r="K382" s="148">
        <f t="shared" si="26"/>
        <v>0</v>
      </c>
      <c r="L382" s="149">
        <f t="shared" si="27"/>
        <v>0</v>
      </c>
      <c r="M382" s="150">
        <f t="shared" si="40"/>
        <v>0</v>
      </c>
      <c r="N382" s="151">
        <f t="shared" si="29"/>
        <v>0</v>
      </c>
      <c r="O382" s="150">
        <f t="shared" si="30"/>
        <v>0</v>
      </c>
      <c r="P382" s="151">
        <f t="shared" si="31"/>
        <v>0</v>
      </c>
      <c r="Q382" s="156"/>
      <c r="R382" s="138"/>
      <c r="S382" s="139"/>
    </row>
    <row r="383" ht="14.25" customHeight="1">
      <c r="A383" s="140"/>
      <c r="B383" s="140"/>
      <c r="C383" s="260"/>
      <c r="D383" s="140"/>
      <c r="E383" s="140"/>
      <c r="F383" s="268"/>
      <c r="G383" s="221"/>
      <c r="H383" s="239"/>
      <c r="I383" s="237"/>
      <c r="J383" s="240"/>
      <c r="K383" s="148">
        <f t="shared" si="26"/>
        <v>0</v>
      </c>
      <c r="L383" s="149">
        <f t="shared" si="27"/>
        <v>0</v>
      </c>
      <c r="M383" s="150">
        <f t="shared" si="40"/>
        <v>0</v>
      </c>
      <c r="N383" s="151">
        <f t="shared" si="29"/>
        <v>0</v>
      </c>
      <c r="O383" s="150">
        <f t="shared" si="30"/>
        <v>0</v>
      </c>
      <c r="P383" s="151">
        <f t="shared" si="31"/>
        <v>0</v>
      </c>
      <c r="Q383" s="156"/>
      <c r="R383" s="138"/>
      <c r="S383" s="139"/>
    </row>
    <row r="384" ht="14.25" customHeight="1">
      <c r="A384" s="140"/>
      <c r="B384" s="140"/>
      <c r="C384" s="260"/>
      <c r="D384" s="140"/>
      <c r="E384" s="140"/>
      <c r="F384" s="268"/>
      <c r="G384" s="221"/>
      <c r="H384" s="239"/>
      <c r="I384" s="237"/>
      <c r="J384" s="240"/>
      <c r="K384" s="148">
        <f t="shared" si="26"/>
        <v>0</v>
      </c>
      <c r="L384" s="149">
        <f t="shared" si="27"/>
        <v>0</v>
      </c>
      <c r="M384" s="150">
        <f t="shared" si="40"/>
        <v>0</v>
      </c>
      <c r="N384" s="151">
        <f t="shared" si="29"/>
        <v>0</v>
      </c>
      <c r="O384" s="150">
        <f t="shared" si="30"/>
        <v>0</v>
      </c>
      <c r="P384" s="151">
        <f t="shared" si="31"/>
        <v>0</v>
      </c>
      <c r="Q384" s="156"/>
      <c r="R384" s="138"/>
      <c r="S384" s="139"/>
    </row>
    <row r="385" ht="14.25" customHeight="1">
      <c r="A385" s="140"/>
      <c r="B385" s="140"/>
      <c r="C385" s="260"/>
      <c r="D385" s="140"/>
      <c r="E385" s="140"/>
      <c r="F385" s="268"/>
      <c r="G385" s="221"/>
      <c r="H385" s="239"/>
      <c r="I385" s="237"/>
      <c r="J385" s="240"/>
      <c r="K385" s="148">
        <f t="shared" si="26"/>
        <v>0</v>
      </c>
      <c r="L385" s="149">
        <f t="shared" si="27"/>
        <v>0</v>
      </c>
      <c r="M385" s="150">
        <f t="shared" si="40"/>
        <v>0</v>
      </c>
      <c r="N385" s="151">
        <f t="shared" si="29"/>
        <v>0</v>
      </c>
      <c r="O385" s="150">
        <f t="shared" si="30"/>
        <v>0</v>
      </c>
      <c r="P385" s="151">
        <f t="shared" si="31"/>
        <v>0</v>
      </c>
      <c r="Q385" s="156"/>
      <c r="R385" s="138"/>
      <c r="S385" s="139"/>
    </row>
    <row r="386" ht="14.25" customHeight="1">
      <c r="A386" s="140"/>
      <c r="B386" s="140"/>
      <c r="C386" s="260"/>
      <c r="D386" s="140"/>
      <c r="E386" s="140"/>
      <c r="F386" s="268"/>
      <c r="G386" s="221"/>
      <c r="H386" s="239"/>
      <c r="I386" s="237"/>
      <c r="J386" s="240"/>
      <c r="K386" s="148">
        <f t="shared" si="26"/>
        <v>0</v>
      </c>
      <c r="L386" s="149">
        <f t="shared" si="27"/>
        <v>0</v>
      </c>
      <c r="M386" s="150">
        <f t="shared" si="40"/>
        <v>0</v>
      </c>
      <c r="N386" s="151">
        <f t="shared" si="29"/>
        <v>0</v>
      </c>
      <c r="O386" s="150">
        <f t="shared" si="30"/>
        <v>0</v>
      </c>
      <c r="P386" s="151">
        <f t="shared" si="31"/>
        <v>0</v>
      </c>
      <c r="Q386" s="156"/>
      <c r="R386" s="138"/>
      <c r="S386" s="139"/>
    </row>
    <row r="387" ht="14.25" customHeight="1">
      <c r="A387" s="140"/>
      <c r="B387" s="140"/>
      <c r="C387" s="260"/>
      <c r="D387" s="140"/>
      <c r="E387" s="140"/>
      <c r="F387" s="268"/>
      <c r="G387" s="221"/>
      <c r="H387" s="239"/>
      <c r="I387" s="237"/>
      <c r="J387" s="240"/>
      <c r="K387" s="148">
        <f t="shared" si="26"/>
        <v>0</v>
      </c>
      <c r="L387" s="149">
        <f t="shared" si="27"/>
        <v>0</v>
      </c>
      <c r="M387" s="150">
        <f t="shared" si="40"/>
        <v>0</v>
      </c>
      <c r="N387" s="151">
        <f t="shared" si="29"/>
        <v>0</v>
      </c>
      <c r="O387" s="150">
        <f t="shared" si="30"/>
        <v>0</v>
      </c>
      <c r="P387" s="151">
        <f t="shared" si="31"/>
        <v>0</v>
      </c>
      <c r="Q387" s="156"/>
      <c r="R387" s="138"/>
      <c r="S387" s="139"/>
    </row>
    <row r="388" ht="14.25" customHeight="1">
      <c r="A388" s="140"/>
      <c r="B388" s="140"/>
      <c r="C388" s="260"/>
      <c r="D388" s="140"/>
      <c r="E388" s="140"/>
      <c r="F388" s="268"/>
      <c r="G388" s="221"/>
      <c r="H388" s="239"/>
      <c r="I388" s="237"/>
      <c r="J388" s="240"/>
      <c r="K388" s="148">
        <f t="shared" si="26"/>
        <v>0</v>
      </c>
      <c r="L388" s="149">
        <f t="shared" si="27"/>
        <v>0</v>
      </c>
      <c r="M388" s="150">
        <f t="shared" si="40"/>
        <v>0</v>
      </c>
      <c r="N388" s="151">
        <f t="shared" si="29"/>
        <v>0</v>
      </c>
      <c r="O388" s="150">
        <f t="shared" si="30"/>
        <v>0</v>
      </c>
      <c r="P388" s="151">
        <f t="shared" si="31"/>
        <v>0</v>
      </c>
      <c r="Q388" s="156"/>
      <c r="R388" s="138"/>
      <c r="S388" s="139"/>
    </row>
    <row r="389" ht="14.25" customHeight="1">
      <c r="A389" s="140"/>
      <c r="B389" s="140"/>
      <c r="C389" s="260"/>
      <c r="D389" s="140"/>
      <c r="E389" s="140"/>
      <c r="F389" s="268"/>
      <c r="G389" s="221"/>
      <c r="H389" s="239"/>
      <c r="I389" s="237"/>
      <c r="J389" s="240"/>
      <c r="K389" s="148">
        <f t="shared" si="26"/>
        <v>0</v>
      </c>
      <c r="L389" s="149">
        <f t="shared" si="27"/>
        <v>0</v>
      </c>
      <c r="M389" s="150">
        <f t="shared" si="40"/>
        <v>0</v>
      </c>
      <c r="N389" s="151">
        <f t="shared" si="29"/>
        <v>0</v>
      </c>
      <c r="O389" s="150">
        <f t="shared" si="30"/>
        <v>0</v>
      </c>
      <c r="P389" s="151">
        <f t="shared" si="31"/>
        <v>0</v>
      </c>
      <c r="Q389" s="156"/>
      <c r="R389" s="138"/>
      <c r="S389" s="139"/>
    </row>
    <row r="390" ht="14.25" customHeight="1">
      <c r="A390" s="140"/>
      <c r="B390" s="140"/>
      <c r="C390" s="260"/>
      <c r="D390" s="140"/>
      <c r="E390" s="140"/>
      <c r="F390" s="268"/>
      <c r="G390" s="221"/>
      <c r="H390" s="239"/>
      <c r="I390" s="237"/>
      <c r="J390" s="240"/>
      <c r="K390" s="148">
        <f t="shared" si="26"/>
        <v>0</v>
      </c>
      <c r="L390" s="149">
        <f t="shared" si="27"/>
        <v>0</v>
      </c>
      <c r="M390" s="150">
        <f t="shared" si="40"/>
        <v>0</v>
      </c>
      <c r="N390" s="151">
        <f t="shared" si="29"/>
        <v>0</v>
      </c>
      <c r="O390" s="150">
        <f t="shared" si="30"/>
        <v>0</v>
      </c>
      <c r="P390" s="151">
        <f t="shared" si="31"/>
        <v>0</v>
      </c>
      <c r="Q390" s="156"/>
      <c r="R390" s="138"/>
      <c r="S390" s="139"/>
    </row>
    <row r="391" ht="14.25" customHeight="1">
      <c r="A391" s="140"/>
      <c r="B391" s="140"/>
      <c r="C391" s="260"/>
      <c r="D391" s="140"/>
      <c r="E391" s="140"/>
      <c r="F391" s="268"/>
      <c r="G391" s="221"/>
      <c r="H391" s="239"/>
      <c r="I391" s="237"/>
      <c r="J391" s="240"/>
      <c r="K391" s="148">
        <f t="shared" si="26"/>
        <v>0</v>
      </c>
      <c r="L391" s="149">
        <f t="shared" si="27"/>
        <v>0</v>
      </c>
      <c r="M391" s="150">
        <f t="shared" si="40"/>
        <v>0</v>
      </c>
      <c r="N391" s="151">
        <f t="shared" si="29"/>
        <v>0</v>
      </c>
      <c r="O391" s="150">
        <f t="shared" si="30"/>
        <v>0</v>
      </c>
      <c r="P391" s="151">
        <f t="shared" si="31"/>
        <v>0</v>
      </c>
      <c r="Q391" s="156"/>
      <c r="R391" s="138"/>
      <c r="S391" s="139"/>
    </row>
    <row r="392" ht="14.25" customHeight="1">
      <c r="A392" s="140"/>
      <c r="B392" s="140"/>
      <c r="C392" s="260"/>
      <c r="D392" s="140"/>
      <c r="E392" s="140"/>
      <c r="F392" s="268"/>
      <c r="G392" s="221"/>
      <c r="H392" s="239"/>
      <c r="I392" s="237"/>
      <c r="J392" s="240"/>
      <c r="K392" s="148">
        <f t="shared" si="26"/>
        <v>0</v>
      </c>
      <c r="L392" s="149">
        <f t="shared" si="27"/>
        <v>0</v>
      </c>
      <c r="M392" s="150">
        <f t="shared" si="40"/>
        <v>0</v>
      </c>
      <c r="N392" s="151">
        <f t="shared" si="29"/>
        <v>0</v>
      </c>
      <c r="O392" s="150">
        <f t="shared" si="30"/>
        <v>0</v>
      </c>
      <c r="P392" s="151">
        <f t="shared" si="31"/>
        <v>0</v>
      </c>
      <c r="Q392" s="156"/>
      <c r="R392" s="138"/>
      <c r="S392" s="139"/>
    </row>
    <row r="393" ht="14.25" customHeight="1">
      <c r="A393" s="140"/>
      <c r="B393" s="140"/>
      <c r="C393" s="260"/>
      <c r="D393" s="140"/>
      <c r="E393" s="140"/>
      <c r="F393" s="268"/>
      <c r="G393" s="221"/>
      <c r="H393" s="239"/>
      <c r="I393" s="237"/>
      <c r="J393" s="240"/>
      <c r="K393" s="148">
        <f t="shared" si="26"/>
        <v>0</v>
      </c>
      <c r="L393" s="149">
        <f t="shared" si="27"/>
        <v>0</v>
      </c>
      <c r="M393" s="150">
        <f t="shared" si="40"/>
        <v>0</v>
      </c>
      <c r="N393" s="151">
        <f t="shared" si="29"/>
        <v>0</v>
      </c>
      <c r="O393" s="150">
        <f t="shared" si="30"/>
        <v>0</v>
      </c>
      <c r="P393" s="151">
        <f t="shared" si="31"/>
        <v>0</v>
      </c>
      <c r="Q393" s="156"/>
      <c r="R393" s="138"/>
      <c r="S393" s="139"/>
    </row>
    <row r="394" ht="14.25" customHeight="1">
      <c r="A394" s="140"/>
      <c r="B394" s="140"/>
      <c r="C394" s="260"/>
      <c r="D394" s="140"/>
      <c r="E394" s="140"/>
      <c r="F394" s="268"/>
      <c r="G394" s="221"/>
      <c r="H394" s="239"/>
      <c r="I394" s="237"/>
      <c r="J394" s="240"/>
      <c r="K394" s="148">
        <f t="shared" si="26"/>
        <v>0</v>
      </c>
      <c r="L394" s="149">
        <f t="shared" si="27"/>
        <v>0</v>
      </c>
      <c r="M394" s="150">
        <f t="shared" si="40"/>
        <v>0</v>
      </c>
      <c r="N394" s="151">
        <f t="shared" si="29"/>
        <v>0</v>
      </c>
      <c r="O394" s="150">
        <f t="shared" si="30"/>
        <v>0</v>
      </c>
      <c r="P394" s="151">
        <f t="shared" si="31"/>
        <v>0</v>
      </c>
      <c r="Q394" s="156"/>
      <c r="R394" s="138"/>
      <c r="S394" s="139"/>
    </row>
    <row r="395" ht="14.25" customHeight="1">
      <c r="A395" s="140"/>
      <c r="B395" s="140"/>
      <c r="C395" s="260"/>
      <c r="D395" s="140"/>
      <c r="E395" s="140"/>
      <c r="F395" s="268"/>
      <c r="G395" s="221"/>
      <c r="H395" s="239"/>
      <c r="I395" s="237"/>
      <c r="J395" s="240"/>
      <c r="K395" s="148">
        <f t="shared" si="26"/>
        <v>0</v>
      </c>
      <c r="L395" s="149">
        <f t="shared" si="27"/>
        <v>0</v>
      </c>
      <c r="M395" s="150">
        <f t="shared" si="40"/>
        <v>0</v>
      </c>
      <c r="N395" s="151">
        <f t="shared" si="29"/>
        <v>0</v>
      </c>
      <c r="O395" s="150">
        <f t="shared" si="30"/>
        <v>0</v>
      </c>
      <c r="P395" s="151">
        <f t="shared" si="31"/>
        <v>0</v>
      </c>
      <c r="Q395" s="156"/>
      <c r="R395" s="138"/>
      <c r="S395" s="139"/>
    </row>
    <row r="396" ht="14.25" customHeight="1">
      <c r="A396" s="140"/>
      <c r="B396" s="140"/>
      <c r="C396" s="260"/>
      <c r="D396" s="140"/>
      <c r="E396" s="140"/>
      <c r="F396" s="268"/>
      <c r="G396" s="221"/>
      <c r="H396" s="239"/>
      <c r="I396" s="237"/>
      <c r="J396" s="240"/>
      <c r="K396" s="148">
        <f t="shared" si="26"/>
        <v>0</v>
      </c>
      <c r="L396" s="149">
        <f t="shared" si="27"/>
        <v>0</v>
      </c>
      <c r="M396" s="150">
        <f t="shared" si="40"/>
        <v>0</v>
      </c>
      <c r="N396" s="151">
        <f t="shared" si="29"/>
        <v>0</v>
      </c>
      <c r="O396" s="150">
        <f t="shared" si="30"/>
        <v>0</v>
      </c>
      <c r="P396" s="151">
        <f t="shared" si="31"/>
        <v>0</v>
      </c>
      <c r="Q396" s="156"/>
      <c r="R396" s="138"/>
      <c r="S396" s="139"/>
    </row>
    <row r="397" ht="14.25" customHeight="1">
      <c r="A397" s="140"/>
      <c r="B397" s="140"/>
      <c r="C397" s="260"/>
      <c r="D397" s="140"/>
      <c r="E397" s="140"/>
      <c r="F397" s="268"/>
      <c r="G397" s="221"/>
      <c r="H397" s="239"/>
      <c r="I397" s="237"/>
      <c r="J397" s="240"/>
      <c r="K397" s="148">
        <f t="shared" si="26"/>
        <v>0</v>
      </c>
      <c r="L397" s="149">
        <f t="shared" si="27"/>
        <v>0</v>
      </c>
      <c r="M397" s="150">
        <f t="shared" si="40"/>
        <v>0</v>
      </c>
      <c r="N397" s="151">
        <f t="shared" si="29"/>
        <v>0</v>
      </c>
      <c r="O397" s="150">
        <f t="shared" si="30"/>
        <v>0</v>
      </c>
      <c r="P397" s="151">
        <f t="shared" si="31"/>
        <v>0</v>
      </c>
      <c r="Q397" s="156"/>
      <c r="R397" s="138"/>
      <c r="S397" s="139"/>
    </row>
    <row r="398" ht="14.25" customHeight="1">
      <c r="A398" s="140"/>
      <c r="B398" s="140"/>
      <c r="C398" s="260"/>
      <c r="D398" s="140"/>
      <c r="E398" s="140"/>
      <c r="F398" s="268"/>
      <c r="G398" s="221"/>
      <c r="H398" s="239"/>
      <c r="I398" s="237"/>
      <c r="J398" s="240"/>
      <c r="K398" s="148">
        <f t="shared" si="26"/>
        <v>0</v>
      </c>
      <c r="L398" s="149">
        <f t="shared" si="27"/>
        <v>0</v>
      </c>
      <c r="M398" s="150">
        <f t="shared" si="40"/>
        <v>0</v>
      </c>
      <c r="N398" s="151">
        <f t="shared" si="29"/>
        <v>0</v>
      </c>
      <c r="O398" s="150">
        <f t="shared" si="30"/>
        <v>0</v>
      </c>
      <c r="P398" s="151">
        <f t="shared" si="31"/>
        <v>0</v>
      </c>
      <c r="Q398" s="156"/>
      <c r="R398" s="138"/>
      <c r="S398" s="139"/>
    </row>
    <row r="399" ht="14.25" customHeight="1">
      <c r="A399" s="140"/>
      <c r="B399" s="140"/>
      <c r="C399" s="260"/>
      <c r="D399" s="140"/>
      <c r="E399" s="140"/>
      <c r="F399" s="268"/>
      <c r="G399" s="221"/>
      <c r="H399" s="239"/>
      <c r="I399" s="237"/>
      <c r="J399" s="240"/>
      <c r="K399" s="148">
        <f t="shared" si="26"/>
        <v>0</v>
      </c>
      <c r="L399" s="149">
        <f t="shared" si="27"/>
        <v>0</v>
      </c>
      <c r="M399" s="150">
        <f t="shared" si="40"/>
        <v>0</v>
      </c>
      <c r="N399" s="151">
        <f t="shared" si="29"/>
        <v>0</v>
      </c>
      <c r="O399" s="150">
        <f t="shared" si="30"/>
        <v>0</v>
      </c>
      <c r="P399" s="151">
        <f t="shared" si="31"/>
        <v>0</v>
      </c>
      <c r="Q399" s="156"/>
      <c r="R399" s="138"/>
      <c r="S399" s="139"/>
    </row>
    <row r="400" ht="14.25" customHeight="1">
      <c r="A400" s="140"/>
      <c r="B400" s="140"/>
      <c r="C400" s="260"/>
      <c r="D400" s="140"/>
      <c r="E400" s="140"/>
      <c r="F400" s="268"/>
      <c r="G400" s="221"/>
      <c r="H400" s="239"/>
      <c r="I400" s="237"/>
      <c r="J400" s="240"/>
      <c r="K400" s="148">
        <f t="shared" si="26"/>
        <v>0</v>
      </c>
      <c r="L400" s="149">
        <f t="shared" si="27"/>
        <v>0</v>
      </c>
      <c r="M400" s="150">
        <f t="shared" si="40"/>
        <v>0</v>
      </c>
      <c r="N400" s="151">
        <f t="shared" si="29"/>
        <v>0</v>
      </c>
      <c r="O400" s="150">
        <f t="shared" si="30"/>
        <v>0</v>
      </c>
      <c r="P400" s="151">
        <f t="shared" si="31"/>
        <v>0</v>
      </c>
      <c r="Q400" s="156"/>
      <c r="R400" s="138"/>
      <c r="S400" s="139"/>
    </row>
    <row r="401" ht="14.25" customHeight="1">
      <c r="A401" s="140"/>
      <c r="B401" s="140"/>
      <c r="C401" s="260"/>
      <c r="D401" s="140"/>
      <c r="E401" s="140"/>
      <c r="F401" s="268"/>
      <c r="G401" s="221"/>
      <c r="H401" s="239"/>
      <c r="I401" s="237"/>
      <c r="J401" s="240"/>
      <c r="K401" s="148">
        <f t="shared" si="26"/>
        <v>0</v>
      </c>
      <c r="L401" s="149">
        <f t="shared" si="27"/>
        <v>0</v>
      </c>
      <c r="M401" s="150">
        <f t="shared" si="40"/>
        <v>0</v>
      </c>
      <c r="N401" s="151">
        <f t="shared" si="29"/>
        <v>0</v>
      </c>
      <c r="O401" s="150">
        <f t="shared" si="30"/>
        <v>0</v>
      </c>
      <c r="P401" s="151">
        <f t="shared" si="31"/>
        <v>0</v>
      </c>
      <c r="Q401" s="156"/>
      <c r="R401" s="138"/>
      <c r="S401" s="139"/>
    </row>
    <row r="402" ht="14.25" customHeight="1">
      <c r="A402" s="140"/>
      <c r="B402" s="140"/>
      <c r="C402" s="260"/>
      <c r="D402" s="140"/>
      <c r="E402" s="140"/>
      <c r="F402" s="268"/>
      <c r="G402" s="221"/>
      <c r="H402" s="239"/>
      <c r="I402" s="237"/>
      <c r="J402" s="240"/>
      <c r="K402" s="148">
        <f t="shared" si="26"/>
        <v>0</v>
      </c>
      <c r="L402" s="149">
        <f t="shared" si="27"/>
        <v>0</v>
      </c>
      <c r="M402" s="150">
        <f t="shared" si="40"/>
        <v>0</v>
      </c>
      <c r="N402" s="151">
        <f t="shared" si="29"/>
        <v>0</v>
      </c>
      <c r="O402" s="150">
        <f t="shared" si="30"/>
        <v>0</v>
      </c>
      <c r="P402" s="151">
        <f t="shared" si="31"/>
        <v>0</v>
      </c>
      <c r="Q402" s="156"/>
      <c r="R402" s="138"/>
      <c r="S402" s="139"/>
    </row>
    <row r="403" ht="14.25" customHeight="1">
      <c r="A403" s="140"/>
      <c r="B403" s="140"/>
      <c r="C403" s="260"/>
      <c r="D403" s="140"/>
      <c r="E403" s="140"/>
      <c r="F403" s="268"/>
      <c r="G403" s="221"/>
      <c r="H403" s="239"/>
      <c r="I403" s="237"/>
      <c r="J403" s="240"/>
      <c r="K403" s="148">
        <f t="shared" si="26"/>
        <v>0</v>
      </c>
      <c r="L403" s="149">
        <f t="shared" si="27"/>
        <v>0</v>
      </c>
      <c r="M403" s="150">
        <f t="shared" si="40"/>
        <v>0</v>
      </c>
      <c r="N403" s="151">
        <f t="shared" si="29"/>
        <v>0</v>
      </c>
      <c r="O403" s="150">
        <f t="shared" si="30"/>
        <v>0</v>
      </c>
      <c r="P403" s="151">
        <f t="shared" si="31"/>
        <v>0</v>
      </c>
      <c r="Q403" s="156"/>
      <c r="R403" s="138"/>
      <c r="S403" s="139"/>
    </row>
    <row r="404" ht="14.25" customHeight="1">
      <c r="A404" s="140"/>
      <c r="B404" s="140"/>
      <c r="C404" s="260"/>
      <c r="D404" s="140"/>
      <c r="E404" s="140"/>
      <c r="F404" s="268"/>
      <c r="G404" s="221"/>
      <c r="H404" s="239"/>
      <c r="I404" s="237"/>
      <c r="J404" s="240"/>
      <c r="K404" s="148">
        <f t="shared" si="26"/>
        <v>0</v>
      </c>
      <c r="L404" s="149">
        <f t="shared" si="27"/>
        <v>0</v>
      </c>
      <c r="M404" s="150">
        <f t="shared" si="40"/>
        <v>0</v>
      </c>
      <c r="N404" s="151">
        <f t="shared" si="29"/>
        <v>0</v>
      </c>
      <c r="O404" s="150">
        <f t="shared" si="30"/>
        <v>0</v>
      </c>
      <c r="P404" s="151">
        <f t="shared" si="31"/>
        <v>0</v>
      </c>
      <c r="Q404" s="156"/>
      <c r="R404" s="138"/>
      <c r="S404" s="139"/>
    </row>
    <row r="405" ht="14.25" customHeight="1">
      <c r="A405" s="140"/>
      <c r="B405" s="140"/>
      <c r="C405" s="260"/>
      <c r="D405" s="140"/>
      <c r="E405" s="140"/>
      <c r="F405" s="268"/>
      <c r="G405" s="221"/>
      <c r="H405" s="239"/>
      <c r="I405" s="237"/>
      <c r="J405" s="240"/>
      <c r="K405" s="148">
        <f t="shared" si="26"/>
        <v>0</v>
      </c>
      <c r="L405" s="149">
        <f t="shared" si="27"/>
        <v>0</v>
      </c>
      <c r="M405" s="150">
        <f t="shared" si="40"/>
        <v>0</v>
      </c>
      <c r="N405" s="151">
        <f t="shared" si="29"/>
        <v>0</v>
      </c>
      <c r="O405" s="150">
        <f t="shared" si="30"/>
        <v>0</v>
      </c>
      <c r="P405" s="151">
        <f t="shared" si="31"/>
        <v>0</v>
      </c>
      <c r="Q405" s="156"/>
      <c r="R405" s="138"/>
      <c r="S405" s="139"/>
    </row>
    <row r="406" ht="14.25" customHeight="1">
      <c r="A406" s="140"/>
      <c r="B406" s="140"/>
      <c r="C406" s="260"/>
      <c r="D406" s="140"/>
      <c r="E406" s="140"/>
      <c r="F406" s="268"/>
      <c r="G406" s="221"/>
      <c r="H406" s="239"/>
      <c r="I406" s="237"/>
      <c r="J406" s="240"/>
      <c r="K406" s="148">
        <f t="shared" si="26"/>
        <v>0</v>
      </c>
      <c r="L406" s="149">
        <f t="shared" si="27"/>
        <v>0</v>
      </c>
      <c r="M406" s="150">
        <f t="shared" si="40"/>
        <v>0</v>
      </c>
      <c r="N406" s="151">
        <f t="shared" si="29"/>
        <v>0</v>
      </c>
      <c r="O406" s="150">
        <f t="shared" si="30"/>
        <v>0</v>
      </c>
      <c r="P406" s="151">
        <f t="shared" si="31"/>
        <v>0</v>
      </c>
      <c r="Q406" s="156"/>
      <c r="R406" s="138"/>
      <c r="S406" s="139"/>
    </row>
    <row r="407" ht="14.25" customHeight="1">
      <c r="A407" s="140"/>
      <c r="B407" s="140"/>
      <c r="C407" s="260"/>
      <c r="D407" s="140"/>
      <c r="E407" s="140"/>
      <c r="F407" s="268"/>
      <c r="G407" s="221"/>
      <c r="H407" s="239"/>
      <c r="I407" s="237"/>
      <c r="J407" s="240"/>
      <c r="K407" s="148">
        <f t="shared" si="26"/>
        <v>0</v>
      </c>
      <c r="L407" s="149">
        <f t="shared" si="27"/>
        <v>0</v>
      </c>
      <c r="M407" s="150">
        <f t="shared" si="40"/>
        <v>0</v>
      </c>
      <c r="N407" s="151">
        <f t="shared" si="29"/>
        <v>0</v>
      </c>
      <c r="O407" s="150">
        <f t="shared" si="30"/>
        <v>0</v>
      </c>
      <c r="P407" s="151">
        <f t="shared" si="31"/>
        <v>0</v>
      </c>
      <c r="Q407" s="156"/>
      <c r="R407" s="138"/>
      <c r="S407" s="139"/>
    </row>
    <row r="408" ht="14.25" customHeight="1">
      <c r="A408" s="140"/>
      <c r="B408" s="140"/>
      <c r="C408" s="260"/>
      <c r="D408" s="140"/>
      <c r="E408" s="140"/>
      <c r="F408" s="268"/>
      <c r="G408" s="221"/>
      <c r="H408" s="239"/>
      <c r="I408" s="237"/>
      <c r="J408" s="240"/>
      <c r="K408" s="148">
        <f t="shared" si="26"/>
        <v>0</v>
      </c>
      <c r="L408" s="149">
        <f t="shared" si="27"/>
        <v>0</v>
      </c>
      <c r="M408" s="150">
        <f t="shared" si="40"/>
        <v>0</v>
      </c>
      <c r="N408" s="151">
        <f t="shared" si="29"/>
        <v>0</v>
      </c>
      <c r="O408" s="150">
        <f t="shared" si="30"/>
        <v>0</v>
      </c>
      <c r="P408" s="151">
        <f t="shared" si="31"/>
        <v>0</v>
      </c>
      <c r="Q408" s="156"/>
      <c r="R408" s="138"/>
      <c r="S408" s="139"/>
    </row>
    <row r="409" ht="14.25" customHeight="1">
      <c r="A409" s="140"/>
      <c r="B409" s="140"/>
      <c r="C409" s="260"/>
      <c r="D409" s="140"/>
      <c r="E409" s="140"/>
      <c r="F409" s="268"/>
      <c r="G409" s="221"/>
      <c r="H409" s="239"/>
      <c r="I409" s="237"/>
      <c r="J409" s="240"/>
      <c r="K409" s="148">
        <f t="shared" si="26"/>
        <v>0</v>
      </c>
      <c r="L409" s="149">
        <f t="shared" si="27"/>
        <v>0</v>
      </c>
      <c r="M409" s="150">
        <f t="shared" si="40"/>
        <v>0</v>
      </c>
      <c r="N409" s="151">
        <f t="shared" si="29"/>
        <v>0</v>
      </c>
      <c r="O409" s="150">
        <f t="shared" si="30"/>
        <v>0</v>
      </c>
      <c r="P409" s="151">
        <f t="shared" si="31"/>
        <v>0</v>
      </c>
      <c r="Q409" s="156"/>
      <c r="R409" s="138"/>
      <c r="S409" s="139"/>
    </row>
    <row r="410" ht="14.25" customHeight="1">
      <c r="A410" s="140"/>
      <c r="B410" s="140"/>
      <c r="C410" s="260"/>
      <c r="D410" s="140"/>
      <c r="E410" s="140"/>
      <c r="F410" s="268"/>
      <c r="G410" s="221"/>
      <c r="H410" s="239"/>
      <c r="I410" s="237"/>
      <c r="J410" s="240"/>
      <c r="K410" s="148">
        <f t="shared" si="26"/>
        <v>0</v>
      </c>
      <c r="L410" s="149">
        <f t="shared" si="27"/>
        <v>0</v>
      </c>
      <c r="M410" s="150">
        <f t="shared" si="40"/>
        <v>0</v>
      </c>
      <c r="N410" s="151">
        <f t="shared" si="29"/>
        <v>0</v>
      </c>
      <c r="O410" s="150">
        <f t="shared" si="30"/>
        <v>0</v>
      </c>
      <c r="P410" s="151">
        <f t="shared" si="31"/>
        <v>0</v>
      </c>
      <c r="Q410" s="156"/>
      <c r="R410" s="138"/>
      <c r="S410" s="139"/>
    </row>
    <row r="411" ht="14.25" customHeight="1">
      <c r="A411" s="140"/>
      <c r="B411" s="140"/>
      <c r="C411" s="260"/>
      <c r="D411" s="140"/>
      <c r="E411" s="140"/>
      <c r="F411" s="268"/>
      <c r="G411" s="221"/>
      <c r="H411" s="239"/>
      <c r="I411" s="237"/>
      <c r="J411" s="240"/>
      <c r="K411" s="148">
        <f t="shared" si="26"/>
        <v>0</v>
      </c>
      <c r="L411" s="149">
        <f t="shared" si="27"/>
        <v>0</v>
      </c>
      <c r="M411" s="150">
        <f t="shared" si="40"/>
        <v>0</v>
      </c>
      <c r="N411" s="151">
        <f t="shared" si="29"/>
        <v>0</v>
      </c>
      <c r="O411" s="150">
        <f t="shared" si="30"/>
        <v>0</v>
      </c>
      <c r="P411" s="151">
        <f t="shared" si="31"/>
        <v>0</v>
      </c>
      <c r="Q411" s="156"/>
      <c r="R411" s="138"/>
      <c r="S411" s="139"/>
    </row>
    <row r="412" ht="14.25" customHeight="1">
      <c r="A412" s="140"/>
      <c r="B412" s="140"/>
      <c r="C412" s="260"/>
      <c r="D412" s="140"/>
      <c r="E412" s="140"/>
      <c r="F412" s="268"/>
      <c r="G412" s="221"/>
      <c r="H412" s="239"/>
      <c r="I412" s="237"/>
      <c r="J412" s="240"/>
      <c r="K412" s="148">
        <f t="shared" si="26"/>
        <v>0</v>
      </c>
      <c r="L412" s="149">
        <f t="shared" si="27"/>
        <v>0</v>
      </c>
      <c r="M412" s="150">
        <f t="shared" si="40"/>
        <v>0</v>
      </c>
      <c r="N412" s="151">
        <f t="shared" si="29"/>
        <v>0</v>
      </c>
      <c r="O412" s="150">
        <f t="shared" si="30"/>
        <v>0</v>
      </c>
      <c r="P412" s="151">
        <f t="shared" si="31"/>
        <v>0</v>
      </c>
      <c r="Q412" s="156"/>
      <c r="R412" s="138"/>
      <c r="S412" s="139"/>
    </row>
    <row r="413" ht="14.25" customHeight="1">
      <c r="A413" s="140"/>
      <c r="B413" s="140"/>
      <c r="C413" s="260"/>
      <c r="D413" s="140"/>
      <c r="E413" s="140"/>
      <c r="F413" s="268"/>
      <c r="G413" s="221"/>
      <c r="H413" s="239"/>
      <c r="I413" s="237"/>
      <c r="J413" s="240"/>
      <c r="K413" s="148">
        <f t="shared" si="26"/>
        <v>0</v>
      </c>
      <c r="L413" s="149">
        <f t="shared" si="27"/>
        <v>0</v>
      </c>
      <c r="M413" s="150">
        <f t="shared" si="40"/>
        <v>0</v>
      </c>
      <c r="N413" s="151">
        <f t="shared" si="29"/>
        <v>0</v>
      </c>
      <c r="O413" s="150">
        <f t="shared" si="30"/>
        <v>0</v>
      </c>
      <c r="P413" s="151">
        <f t="shared" si="31"/>
        <v>0</v>
      </c>
      <c r="Q413" s="156"/>
      <c r="R413" s="138"/>
      <c r="S413" s="139"/>
    </row>
    <row r="414" ht="14.25" customHeight="1">
      <c r="A414" s="140"/>
      <c r="B414" s="140"/>
      <c r="C414" s="260"/>
      <c r="D414" s="140"/>
      <c r="E414" s="140"/>
      <c r="F414" s="268"/>
      <c r="G414" s="221"/>
      <c r="H414" s="239"/>
      <c r="I414" s="237"/>
      <c r="J414" s="240"/>
      <c r="K414" s="148">
        <f t="shared" si="26"/>
        <v>0</v>
      </c>
      <c r="L414" s="149">
        <f t="shared" si="27"/>
        <v>0</v>
      </c>
      <c r="M414" s="150">
        <f t="shared" si="40"/>
        <v>0</v>
      </c>
      <c r="N414" s="151">
        <f t="shared" si="29"/>
        <v>0</v>
      </c>
      <c r="O414" s="150">
        <f t="shared" si="30"/>
        <v>0</v>
      </c>
      <c r="P414" s="151">
        <f t="shared" si="31"/>
        <v>0</v>
      </c>
      <c r="Q414" s="156"/>
      <c r="R414" s="138"/>
      <c r="S414" s="139"/>
    </row>
    <row r="415" ht="14.25" customHeight="1">
      <c r="A415" s="140"/>
      <c r="B415" s="140"/>
      <c r="C415" s="260"/>
      <c r="D415" s="140"/>
      <c r="E415" s="140"/>
      <c r="F415" s="268"/>
      <c r="G415" s="221"/>
      <c r="H415" s="239"/>
      <c r="I415" s="237"/>
      <c r="J415" s="240"/>
      <c r="K415" s="148">
        <f t="shared" si="26"/>
        <v>0</v>
      </c>
      <c r="L415" s="149">
        <f t="shared" si="27"/>
        <v>0</v>
      </c>
      <c r="M415" s="150">
        <f t="shared" si="40"/>
        <v>0</v>
      </c>
      <c r="N415" s="151">
        <f t="shared" si="29"/>
        <v>0</v>
      </c>
      <c r="O415" s="150">
        <f t="shared" si="30"/>
        <v>0</v>
      </c>
      <c r="P415" s="151">
        <f t="shared" si="31"/>
        <v>0</v>
      </c>
      <c r="Q415" s="156"/>
      <c r="R415" s="138"/>
      <c r="S415" s="139"/>
    </row>
    <row r="416" ht="14.25" customHeight="1">
      <c r="A416" s="140"/>
      <c r="B416" s="140"/>
      <c r="C416" s="260"/>
      <c r="D416" s="140"/>
      <c r="E416" s="140"/>
      <c r="F416" s="268"/>
      <c r="G416" s="221"/>
      <c r="H416" s="239"/>
      <c r="I416" s="237"/>
      <c r="J416" s="240"/>
      <c r="K416" s="148">
        <f t="shared" si="26"/>
        <v>0</v>
      </c>
      <c r="L416" s="149">
        <f t="shared" si="27"/>
        <v>0</v>
      </c>
      <c r="M416" s="150">
        <f t="shared" si="40"/>
        <v>0</v>
      </c>
      <c r="N416" s="151">
        <f t="shared" si="29"/>
        <v>0</v>
      </c>
      <c r="O416" s="150">
        <f t="shared" si="30"/>
        <v>0</v>
      </c>
      <c r="P416" s="151">
        <f t="shared" si="31"/>
        <v>0</v>
      </c>
      <c r="Q416" s="156"/>
      <c r="R416" s="138"/>
      <c r="S416" s="139"/>
    </row>
    <row r="417" ht="14.25" customHeight="1">
      <c r="A417" s="140"/>
      <c r="B417" s="140"/>
      <c r="C417" s="260"/>
      <c r="D417" s="140"/>
      <c r="E417" s="140"/>
      <c r="F417" s="268"/>
      <c r="G417" s="221"/>
      <c r="H417" s="239"/>
      <c r="I417" s="237"/>
      <c r="J417" s="240"/>
      <c r="K417" s="148">
        <f t="shared" si="26"/>
        <v>0</v>
      </c>
      <c r="L417" s="149">
        <f t="shared" si="27"/>
        <v>0</v>
      </c>
      <c r="M417" s="150">
        <f t="shared" si="40"/>
        <v>0</v>
      </c>
      <c r="N417" s="151">
        <f t="shared" si="29"/>
        <v>0</v>
      </c>
      <c r="O417" s="150">
        <f t="shared" si="30"/>
        <v>0</v>
      </c>
      <c r="P417" s="151">
        <f t="shared" si="31"/>
        <v>0</v>
      </c>
      <c r="Q417" s="156"/>
      <c r="R417" s="138"/>
      <c r="S417" s="139"/>
    </row>
    <row r="418" ht="14.25" customHeight="1">
      <c r="A418" s="140"/>
      <c r="B418" s="140"/>
      <c r="C418" s="260"/>
      <c r="D418" s="140"/>
      <c r="E418" s="140"/>
      <c r="F418" s="268"/>
      <c r="G418" s="221"/>
      <c r="H418" s="239"/>
      <c r="I418" s="237"/>
      <c r="J418" s="240"/>
      <c r="K418" s="148">
        <f t="shared" si="26"/>
        <v>0</v>
      </c>
      <c r="L418" s="149">
        <f t="shared" si="27"/>
        <v>0</v>
      </c>
      <c r="M418" s="150">
        <f t="shared" si="40"/>
        <v>0</v>
      </c>
      <c r="N418" s="151">
        <f t="shared" si="29"/>
        <v>0</v>
      </c>
      <c r="O418" s="150">
        <f t="shared" si="30"/>
        <v>0</v>
      </c>
      <c r="P418" s="151">
        <f t="shared" si="31"/>
        <v>0</v>
      </c>
      <c r="Q418" s="156"/>
      <c r="R418" s="138"/>
      <c r="S418" s="139"/>
    </row>
    <row r="419" ht="14.25" customHeight="1">
      <c r="A419" s="140"/>
      <c r="B419" s="140"/>
      <c r="C419" s="260"/>
      <c r="D419" s="140"/>
      <c r="E419" s="140"/>
      <c r="F419" s="268"/>
      <c r="G419" s="221"/>
      <c r="H419" s="239"/>
      <c r="I419" s="237"/>
      <c r="J419" s="240"/>
      <c r="K419" s="148">
        <f t="shared" si="26"/>
        <v>0</v>
      </c>
      <c r="L419" s="149">
        <f t="shared" si="27"/>
        <v>0</v>
      </c>
      <c r="M419" s="150">
        <f t="shared" si="40"/>
        <v>0</v>
      </c>
      <c r="N419" s="151">
        <f t="shared" si="29"/>
        <v>0</v>
      </c>
      <c r="O419" s="150">
        <f t="shared" si="30"/>
        <v>0</v>
      </c>
      <c r="P419" s="151">
        <f t="shared" si="31"/>
        <v>0</v>
      </c>
      <c r="Q419" s="156"/>
      <c r="R419" s="138"/>
      <c r="S419" s="139"/>
    </row>
    <row r="420" ht="14.25" customHeight="1">
      <c r="A420" s="140"/>
      <c r="B420" s="140"/>
      <c r="C420" s="260"/>
      <c r="D420" s="140"/>
      <c r="E420" s="140"/>
      <c r="F420" s="268"/>
      <c r="G420" s="221"/>
      <c r="H420" s="239"/>
      <c r="I420" s="237"/>
      <c r="J420" s="240"/>
      <c r="K420" s="148">
        <f t="shared" si="26"/>
        <v>0</v>
      </c>
      <c r="L420" s="149">
        <f t="shared" si="27"/>
        <v>0</v>
      </c>
      <c r="M420" s="150">
        <f t="shared" si="40"/>
        <v>0</v>
      </c>
      <c r="N420" s="151">
        <f t="shared" si="29"/>
        <v>0</v>
      </c>
      <c r="O420" s="150">
        <f t="shared" si="30"/>
        <v>0</v>
      </c>
      <c r="P420" s="151">
        <f t="shared" si="31"/>
        <v>0</v>
      </c>
      <c r="Q420" s="156"/>
      <c r="R420" s="138"/>
      <c r="S420" s="139"/>
    </row>
    <row r="421" ht="14.25" customHeight="1">
      <c r="A421" s="140"/>
      <c r="B421" s="140"/>
      <c r="C421" s="260"/>
      <c r="D421" s="140"/>
      <c r="E421" s="140"/>
      <c r="F421" s="268"/>
      <c r="G421" s="221"/>
      <c r="H421" s="239"/>
      <c r="I421" s="237"/>
      <c r="J421" s="240"/>
      <c r="K421" s="148">
        <f t="shared" si="26"/>
        <v>0</v>
      </c>
      <c r="L421" s="149">
        <f t="shared" si="27"/>
        <v>0</v>
      </c>
      <c r="M421" s="150">
        <f t="shared" si="40"/>
        <v>0</v>
      </c>
      <c r="N421" s="151">
        <f t="shared" si="29"/>
        <v>0</v>
      </c>
      <c r="O421" s="150">
        <f t="shared" si="30"/>
        <v>0</v>
      </c>
      <c r="P421" s="151">
        <f t="shared" si="31"/>
        <v>0</v>
      </c>
      <c r="Q421" s="156"/>
      <c r="R421" s="138"/>
      <c r="S421" s="139"/>
    </row>
    <row r="422" ht="14.25" customHeight="1">
      <c r="A422" s="140"/>
      <c r="B422" s="140"/>
      <c r="C422" s="260"/>
      <c r="D422" s="140"/>
      <c r="E422" s="140"/>
      <c r="F422" s="268"/>
      <c r="G422" s="221"/>
      <c r="H422" s="239"/>
      <c r="I422" s="237"/>
      <c r="J422" s="240"/>
      <c r="K422" s="148">
        <f t="shared" si="26"/>
        <v>0</v>
      </c>
      <c r="L422" s="149">
        <f t="shared" si="27"/>
        <v>0</v>
      </c>
      <c r="M422" s="150">
        <f t="shared" si="40"/>
        <v>0</v>
      </c>
      <c r="N422" s="151">
        <f t="shared" si="29"/>
        <v>0</v>
      </c>
      <c r="O422" s="150">
        <f t="shared" si="30"/>
        <v>0</v>
      </c>
      <c r="P422" s="151">
        <f t="shared" si="31"/>
        <v>0</v>
      </c>
      <c r="Q422" s="156"/>
      <c r="R422" s="138"/>
      <c r="S422" s="139"/>
    </row>
    <row r="423" ht="14.25" customHeight="1">
      <c r="A423" s="140"/>
      <c r="B423" s="140"/>
      <c r="C423" s="260"/>
      <c r="D423" s="140"/>
      <c r="E423" s="140"/>
      <c r="F423" s="268"/>
      <c r="G423" s="221"/>
      <c r="H423" s="239"/>
      <c r="I423" s="237"/>
      <c r="J423" s="240"/>
      <c r="K423" s="148">
        <f t="shared" si="26"/>
        <v>0</v>
      </c>
      <c r="L423" s="149">
        <f t="shared" si="27"/>
        <v>0</v>
      </c>
      <c r="M423" s="150">
        <f t="shared" si="40"/>
        <v>0</v>
      </c>
      <c r="N423" s="151">
        <f t="shared" si="29"/>
        <v>0</v>
      </c>
      <c r="O423" s="150">
        <f t="shared" si="30"/>
        <v>0</v>
      </c>
      <c r="P423" s="151">
        <f t="shared" si="31"/>
        <v>0</v>
      </c>
      <c r="Q423" s="156"/>
      <c r="R423" s="138"/>
      <c r="S423" s="139"/>
    </row>
    <row r="424" ht="14.25" customHeight="1">
      <c r="A424" s="140"/>
      <c r="B424" s="140"/>
      <c r="C424" s="260"/>
      <c r="D424" s="140"/>
      <c r="E424" s="140"/>
      <c r="F424" s="268"/>
      <c r="G424" s="221"/>
      <c r="H424" s="239"/>
      <c r="I424" s="237"/>
      <c r="J424" s="240"/>
      <c r="K424" s="148">
        <f t="shared" si="26"/>
        <v>0</v>
      </c>
      <c r="L424" s="149">
        <f t="shared" si="27"/>
        <v>0</v>
      </c>
      <c r="M424" s="150">
        <f t="shared" si="40"/>
        <v>0</v>
      </c>
      <c r="N424" s="151">
        <f t="shared" si="29"/>
        <v>0</v>
      </c>
      <c r="O424" s="150">
        <f t="shared" si="30"/>
        <v>0</v>
      </c>
      <c r="P424" s="151">
        <f t="shared" si="31"/>
        <v>0</v>
      </c>
      <c r="Q424" s="156"/>
      <c r="R424" s="138"/>
      <c r="S424" s="139"/>
    </row>
    <row r="425" ht="14.25" customHeight="1">
      <c r="A425" s="140"/>
      <c r="B425" s="140"/>
      <c r="C425" s="260"/>
      <c r="D425" s="140"/>
      <c r="E425" s="140"/>
      <c r="F425" s="268"/>
      <c r="G425" s="221"/>
      <c r="H425" s="239"/>
      <c r="I425" s="237"/>
      <c r="J425" s="240"/>
      <c r="K425" s="148">
        <f t="shared" si="26"/>
        <v>0</v>
      </c>
      <c r="L425" s="149">
        <f t="shared" si="27"/>
        <v>0</v>
      </c>
      <c r="M425" s="150">
        <f t="shared" si="40"/>
        <v>0</v>
      </c>
      <c r="N425" s="151">
        <f t="shared" si="29"/>
        <v>0</v>
      </c>
      <c r="O425" s="150">
        <f t="shared" si="30"/>
        <v>0</v>
      </c>
      <c r="P425" s="151">
        <f t="shared" si="31"/>
        <v>0</v>
      </c>
      <c r="Q425" s="156"/>
      <c r="R425" s="138"/>
      <c r="S425" s="139"/>
    </row>
    <row r="426" ht="14.25" customHeight="1">
      <c r="A426" s="140"/>
      <c r="B426" s="140"/>
      <c r="C426" s="260"/>
      <c r="D426" s="140"/>
      <c r="E426" s="140"/>
      <c r="F426" s="268"/>
      <c r="G426" s="221"/>
      <c r="H426" s="239"/>
      <c r="I426" s="237"/>
      <c r="J426" s="240"/>
      <c r="K426" s="148">
        <f t="shared" si="26"/>
        <v>0</v>
      </c>
      <c r="L426" s="149">
        <f t="shared" si="27"/>
        <v>0</v>
      </c>
      <c r="M426" s="150">
        <f t="shared" si="40"/>
        <v>0</v>
      </c>
      <c r="N426" s="151">
        <f t="shared" si="29"/>
        <v>0</v>
      </c>
      <c r="O426" s="150">
        <f t="shared" si="30"/>
        <v>0</v>
      </c>
      <c r="P426" s="151">
        <f t="shared" si="31"/>
        <v>0</v>
      </c>
      <c r="Q426" s="156"/>
      <c r="R426" s="138"/>
      <c r="S426" s="139"/>
    </row>
    <row r="427" ht="14.25" customHeight="1">
      <c r="A427" s="140"/>
      <c r="B427" s="140"/>
      <c r="C427" s="260"/>
      <c r="D427" s="140"/>
      <c r="E427" s="140"/>
      <c r="F427" s="268"/>
      <c r="G427" s="221"/>
      <c r="H427" s="239"/>
      <c r="I427" s="237"/>
      <c r="J427" s="240"/>
      <c r="K427" s="148">
        <f t="shared" si="26"/>
        <v>0</v>
      </c>
      <c r="L427" s="149">
        <f t="shared" si="27"/>
        <v>0</v>
      </c>
      <c r="M427" s="150">
        <f t="shared" si="40"/>
        <v>0</v>
      </c>
      <c r="N427" s="151">
        <f t="shared" si="29"/>
        <v>0</v>
      </c>
      <c r="O427" s="150">
        <f t="shared" si="30"/>
        <v>0</v>
      </c>
      <c r="P427" s="151">
        <f t="shared" si="31"/>
        <v>0</v>
      </c>
      <c r="Q427" s="156"/>
      <c r="R427" s="138"/>
      <c r="S427" s="139"/>
    </row>
    <row r="428" ht="14.25" customHeight="1">
      <c r="A428" s="140"/>
      <c r="B428" s="140"/>
      <c r="C428" s="260"/>
      <c r="D428" s="140"/>
      <c r="E428" s="140"/>
      <c r="F428" s="268"/>
      <c r="G428" s="221"/>
      <c r="H428" s="239"/>
      <c r="I428" s="237"/>
      <c r="J428" s="240"/>
      <c r="K428" s="148">
        <f t="shared" si="26"/>
        <v>0</v>
      </c>
      <c r="L428" s="149">
        <f t="shared" si="27"/>
        <v>0</v>
      </c>
      <c r="M428" s="150">
        <f t="shared" si="40"/>
        <v>0</v>
      </c>
      <c r="N428" s="151">
        <f t="shared" si="29"/>
        <v>0</v>
      </c>
      <c r="O428" s="150">
        <f t="shared" si="30"/>
        <v>0</v>
      </c>
      <c r="P428" s="151">
        <f t="shared" si="31"/>
        <v>0</v>
      </c>
      <c r="Q428" s="156"/>
      <c r="R428" s="138"/>
      <c r="S428" s="139"/>
    </row>
    <row r="429" ht="14.25" customHeight="1">
      <c r="A429" s="92"/>
      <c r="B429" s="93"/>
      <c r="C429" s="269"/>
      <c r="D429" s="73"/>
      <c r="E429" s="73"/>
      <c r="F429" s="270"/>
      <c r="G429" s="271"/>
      <c r="H429" s="272"/>
      <c r="I429" s="273"/>
      <c r="J429" s="274"/>
      <c r="K429" s="275"/>
      <c r="L429" s="276"/>
      <c r="M429" s="277"/>
      <c r="N429" s="278"/>
      <c r="O429" s="277"/>
      <c r="P429" s="278"/>
      <c r="Q429" s="35"/>
      <c r="R429" s="138"/>
      <c r="S429" s="139"/>
    </row>
    <row r="430" ht="14.25" customHeight="1">
      <c r="A430" s="92"/>
      <c r="B430" s="93"/>
      <c r="C430" s="269"/>
      <c r="D430" s="73"/>
      <c r="E430" s="73"/>
      <c r="F430" s="270"/>
      <c r="G430" s="271"/>
      <c r="H430" s="272"/>
      <c r="I430" s="273"/>
      <c r="J430" s="274"/>
      <c r="K430" s="275"/>
      <c r="L430" s="276"/>
      <c r="M430" s="277"/>
      <c r="N430" s="278"/>
      <c r="O430" s="277"/>
      <c r="P430" s="278"/>
      <c r="Q430" s="35"/>
      <c r="R430" s="138"/>
      <c r="S430" s="139"/>
    </row>
    <row r="431" ht="14.25" customHeight="1">
      <c r="A431" s="92"/>
      <c r="B431" s="93"/>
      <c r="C431" s="269"/>
      <c r="D431" s="73"/>
      <c r="E431" s="73"/>
      <c r="F431" s="270"/>
      <c r="G431" s="271"/>
      <c r="H431" s="272"/>
      <c r="I431" s="273"/>
      <c r="J431" s="274"/>
      <c r="K431" s="275"/>
      <c r="L431" s="276"/>
      <c r="M431" s="277"/>
      <c r="N431" s="278"/>
      <c r="O431" s="277"/>
      <c r="P431" s="278"/>
      <c r="Q431" s="35"/>
      <c r="R431" s="138"/>
      <c r="S431" s="139"/>
    </row>
    <row r="432" ht="14.25" customHeight="1">
      <c r="A432" s="92"/>
      <c r="B432" s="93"/>
      <c r="C432" s="269"/>
      <c r="D432" s="73"/>
      <c r="E432" s="73"/>
      <c r="F432" s="270"/>
      <c r="G432" s="271"/>
      <c r="H432" s="272"/>
      <c r="I432" s="273"/>
      <c r="J432" s="274"/>
      <c r="K432" s="275"/>
      <c r="L432" s="276"/>
      <c r="M432" s="277"/>
      <c r="N432" s="278"/>
      <c r="O432" s="277"/>
      <c r="P432" s="278"/>
      <c r="Q432" s="35"/>
      <c r="R432" s="138"/>
      <c r="S432" s="139"/>
    </row>
    <row r="433" ht="14.25" customHeight="1">
      <c r="A433" s="92"/>
      <c r="B433" s="93"/>
      <c r="C433" s="269"/>
      <c r="D433" s="73"/>
      <c r="E433" s="73"/>
      <c r="F433" s="270"/>
      <c r="G433" s="271"/>
      <c r="H433" s="272"/>
      <c r="I433" s="273"/>
      <c r="J433" s="274"/>
      <c r="K433" s="275"/>
      <c r="L433" s="276"/>
      <c r="M433" s="277"/>
      <c r="N433" s="278"/>
      <c r="O433" s="277"/>
      <c r="P433" s="278"/>
      <c r="Q433" s="35"/>
      <c r="R433" s="138"/>
      <c r="S433" s="139"/>
    </row>
    <row r="434" ht="14.25" customHeight="1">
      <c r="A434" s="92"/>
      <c r="B434" s="93"/>
      <c r="C434" s="269"/>
      <c r="D434" s="73"/>
      <c r="E434" s="73"/>
      <c r="F434" s="270"/>
      <c r="G434" s="271"/>
      <c r="H434" s="272"/>
      <c r="I434" s="273"/>
      <c r="J434" s="274"/>
      <c r="K434" s="275"/>
      <c r="L434" s="276"/>
      <c r="M434" s="277"/>
      <c r="N434" s="278"/>
      <c r="O434" s="277"/>
      <c r="P434" s="278"/>
      <c r="Q434" s="35"/>
      <c r="R434" s="138"/>
      <c r="S434" s="139"/>
    </row>
    <row r="435" ht="14.25" customHeight="1">
      <c r="A435" s="92"/>
      <c r="B435" s="93"/>
      <c r="C435" s="269"/>
      <c r="D435" s="73"/>
      <c r="E435" s="73"/>
      <c r="F435" s="270"/>
      <c r="G435" s="271"/>
      <c r="H435" s="272"/>
      <c r="I435" s="273"/>
      <c r="J435" s="274"/>
      <c r="K435" s="275"/>
      <c r="L435" s="276"/>
      <c r="M435" s="277"/>
      <c r="N435" s="278"/>
      <c r="O435" s="277"/>
      <c r="P435" s="278"/>
      <c r="Q435" s="35"/>
      <c r="R435" s="138"/>
      <c r="S435" s="139"/>
    </row>
    <row r="436" ht="14.25" customHeight="1">
      <c r="A436" s="92"/>
      <c r="B436" s="93"/>
      <c r="C436" s="269"/>
      <c r="D436" s="73"/>
      <c r="E436" s="73"/>
      <c r="F436" s="270"/>
      <c r="G436" s="271"/>
      <c r="H436" s="272"/>
      <c r="I436" s="273"/>
      <c r="J436" s="274"/>
      <c r="K436" s="275"/>
      <c r="L436" s="276"/>
      <c r="M436" s="277"/>
      <c r="N436" s="278"/>
      <c r="O436" s="277"/>
      <c r="P436" s="278"/>
      <c r="Q436" s="35"/>
      <c r="R436" s="138"/>
      <c r="S436" s="139"/>
    </row>
    <row r="437" ht="14.25" customHeight="1">
      <c r="A437" s="92"/>
      <c r="B437" s="93"/>
      <c r="C437" s="269"/>
      <c r="D437" s="73"/>
      <c r="E437" s="73"/>
      <c r="F437" s="270"/>
      <c r="G437" s="271"/>
      <c r="H437" s="272"/>
      <c r="I437" s="273"/>
      <c r="J437" s="274"/>
      <c r="K437" s="275"/>
      <c r="L437" s="276"/>
      <c r="M437" s="277"/>
      <c r="N437" s="278"/>
      <c r="O437" s="277"/>
      <c r="P437" s="278"/>
      <c r="Q437" s="35"/>
      <c r="R437" s="138"/>
      <c r="S437" s="139"/>
    </row>
    <row r="438" ht="14.25" customHeight="1">
      <c r="A438" s="92"/>
      <c r="B438" s="93"/>
      <c r="C438" s="269"/>
      <c r="D438" s="73"/>
      <c r="E438" s="73"/>
      <c r="F438" s="270"/>
      <c r="G438" s="271"/>
      <c r="H438" s="272"/>
      <c r="I438" s="273"/>
      <c r="J438" s="274"/>
      <c r="K438" s="275"/>
      <c r="L438" s="276"/>
      <c r="M438" s="277"/>
      <c r="N438" s="278"/>
      <c r="O438" s="277"/>
      <c r="P438" s="278"/>
      <c r="Q438" s="35"/>
      <c r="R438" s="138"/>
      <c r="S438" s="139"/>
    </row>
    <row r="439" ht="14.25" customHeight="1">
      <c r="A439" s="92"/>
      <c r="B439" s="93"/>
      <c r="C439" s="269"/>
      <c r="D439" s="73"/>
      <c r="E439" s="73"/>
      <c r="F439" s="270"/>
      <c r="G439" s="271"/>
      <c r="H439" s="272"/>
      <c r="I439" s="273"/>
      <c r="J439" s="274"/>
      <c r="K439" s="275"/>
      <c r="L439" s="276"/>
      <c r="M439" s="277"/>
      <c r="N439" s="278"/>
      <c r="O439" s="277"/>
      <c r="P439" s="278"/>
      <c r="Q439" s="35"/>
      <c r="R439" s="138"/>
      <c r="S439" s="139"/>
    </row>
    <row r="440" ht="14.25" customHeight="1">
      <c r="A440" s="92"/>
      <c r="B440" s="93"/>
      <c r="C440" s="269"/>
      <c r="D440" s="73"/>
      <c r="E440" s="73"/>
      <c r="F440" s="270"/>
      <c r="G440" s="271"/>
      <c r="H440" s="272"/>
      <c r="I440" s="273"/>
      <c r="J440" s="274"/>
      <c r="K440" s="275"/>
      <c r="L440" s="276"/>
      <c r="M440" s="277"/>
      <c r="N440" s="278"/>
      <c r="O440" s="277"/>
      <c r="P440" s="278"/>
      <c r="Q440" s="35"/>
      <c r="R440" s="138"/>
      <c r="S440" s="139"/>
    </row>
    <row r="441" ht="14.25" customHeight="1">
      <c r="A441" s="92"/>
      <c r="B441" s="93"/>
      <c r="C441" s="269"/>
      <c r="D441" s="73"/>
      <c r="E441" s="73"/>
      <c r="F441" s="270"/>
      <c r="G441" s="271"/>
      <c r="H441" s="272"/>
      <c r="I441" s="273"/>
      <c r="J441" s="274"/>
      <c r="K441" s="275"/>
      <c r="L441" s="276"/>
      <c r="M441" s="277"/>
      <c r="N441" s="278"/>
      <c r="O441" s="277"/>
      <c r="P441" s="278"/>
      <c r="Q441" s="35"/>
      <c r="R441" s="138"/>
      <c r="S441" s="139"/>
    </row>
    <row r="442" ht="14.25" customHeight="1">
      <c r="A442" s="92"/>
      <c r="B442" s="93"/>
      <c r="C442" s="269"/>
      <c r="D442" s="73"/>
      <c r="E442" s="73"/>
      <c r="F442" s="270"/>
      <c r="G442" s="271"/>
      <c r="H442" s="272"/>
      <c r="I442" s="273"/>
      <c r="J442" s="274"/>
      <c r="K442" s="275"/>
      <c r="L442" s="276"/>
      <c r="M442" s="277"/>
      <c r="N442" s="278"/>
      <c r="O442" s="277"/>
      <c r="P442" s="278"/>
      <c r="Q442" s="35"/>
      <c r="R442" s="138"/>
      <c r="S442" s="139"/>
    </row>
    <row r="443" ht="14.25" customHeight="1">
      <c r="A443" s="92"/>
      <c r="B443" s="93"/>
      <c r="C443" s="269"/>
      <c r="D443" s="73"/>
      <c r="E443" s="73"/>
      <c r="F443" s="270"/>
      <c r="G443" s="271"/>
      <c r="H443" s="272"/>
      <c r="I443" s="273"/>
      <c r="J443" s="274"/>
      <c r="K443" s="275"/>
      <c r="L443" s="276"/>
      <c r="M443" s="277"/>
      <c r="N443" s="278"/>
      <c r="O443" s="277"/>
      <c r="P443" s="278"/>
      <c r="Q443" s="35"/>
      <c r="R443" s="138"/>
      <c r="S443" s="139"/>
    </row>
    <row r="444" ht="14.25" customHeight="1">
      <c r="A444" s="92"/>
      <c r="B444" s="93"/>
      <c r="C444" s="269"/>
      <c r="D444" s="73"/>
      <c r="E444" s="73"/>
      <c r="F444" s="270"/>
      <c r="G444" s="271"/>
      <c r="H444" s="272"/>
      <c r="I444" s="273"/>
      <c r="J444" s="274"/>
      <c r="K444" s="275"/>
      <c r="L444" s="276"/>
      <c r="M444" s="277"/>
      <c r="N444" s="278"/>
      <c r="O444" s="277"/>
      <c r="P444" s="278"/>
      <c r="Q444" s="35"/>
      <c r="R444" s="138"/>
      <c r="S444" s="139"/>
    </row>
    <row r="445" ht="14.25" customHeight="1">
      <c r="A445" s="92"/>
      <c r="B445" s="93"/>
      <c r="C445" s="269"/>
      <c r="D445" s="73"/>
      <c r="E445" s="73"/>
      <c r="F445" s="270"/>
      <c r="G445" s="271"/>
      <c r="H445" s="272"/>
      <c r="I445" s="273"/>
      <c r="J445" s="274"/>
      <c r="K445" s="275"/>
      <c r="L445" s="276"/>
      <c r="M445" s="277"/>
      <c r="N445" s="278"/>
      <c r="O445" s="277"/>
      <c r="P445" s="278"/>
      <c r="Q445" s="35"/>
      <c r="R445" s="138"/>
      <c r="S445" s="139"/>
    </row>
    <row r="446" ht="14.25" customHeight="1">
      <c r="A446" s="92"/>
      <c r="B446" s="93"/>
      <c r="C446" s="269"/>
      <c r="D446" s="73"/>
      <c r="E446" s="73"/>
      <c r="F446" s="270"/>
      <c r="G446" s="271"/>
      <c r="H446" s="272"/>
      <c r="I446" s="273"/>
      <c r="J446" s="274"/>
      <c r="K446" s="275"/>
      <c r="L446" s="276"/>
      <c r="M446" s="277"/>
      <c r="N446" s="278"/>
      <c r="O446" s="277"/>
      <c r="P446" s="278"/>
      <c r="Q446" s="35"/>
      <c r="R446" s="138"/>
      <c r="S446" s="139"/>
    </row>
    <row r="447" ht="14.25" customHeight="1">
      <c r="A447" s="92"/>
      <c r="B447" s="93"/>
      <c r="C447" s="269"/>
      <c r="D447" s="73"/>
      <c r="E447" s="73"/>
      <c r="F447" s="270"/>
      <c r="G447" s="271"/>
      <c r="H447" s="272"/>
      <c r="I447" s="273"/>
      <c r="J447" s="274"/>
      <c r="K447" s="275"/>
      <c r="L447" s="276"/>
      <c r="M447" s="277"/>
      <c r="N447" s="278"/>
      <c r="O447" s="277"/>
      <c r="P447" s="278"/>
      <c r="Q447" s="35"/>
      <c r="R447" s="138"/>
      <c r="S447" s="139"/>
    </row>
    <row r="448" ht="14.25" customHeight="1">
      <c r="A448" s="92"/>
      <c r="B448" s="93"/>
      <c r="C448" s="269"/>
      <c r="D448" s="73"/>
      <c r="E448" s="73"/>
      <c r="F448" s="270"/>
      <c r="G448" s="271"/>
      <c r="H448" s="272"/>
      <c r="I448" s="273"/>
      <c r="J448" s="274"/>
      <c r="K448" s="275"/>
      <c r="L448" s="276"/>
      <c r="M448" s="277"/>
      <c r="N448" s="278"/>
      <c r="O448" s="277"/>
      <c r="P448" s="278"/>
      <c r="Q448" s="35"/>
      <c r="R448" s="138"/>
      <c r="S448" s="139"/>
    </row>
    <row r="449" ht="14.25" customHeight="1">
      <c r="A449" s="92"/>
      <c r="B449" s="93"/>
      <c r="C449" s="269"/>
      <c r="D449" s="73"/>
      <c r="E449" s="73"/>
      <c r="F449" s="270"/>
      <c r="G449" s="271"/>
      <c r="H449" s="272"/>
      <c r="I449" s="273"/>
      <c r="J449" s="274"/>
      <c r="K449" s="275"/>
      <c r="L449" s="276"/>
      <c r="M449" s="277"/>
      <c r="N449" s="278"/>
      <c r="O449" s="277"/>
      <c r="P449" s="278"/>
      <c r="Q449" s="35"/>
      <c r="R449" s="138"/>
      <c r="S449" s="139"/>
    </row>
    <row r="450" ht="14.25" customHeight="1">
      <c r="A450" s="92"/>
      <c r="B450" s="93"/>
      <c r="C450" s="269"/>
      <c r="D450" s="73"/>
      <c r="E450" s="73"/>
      <c r="F450" s="270"/>
      <c r="G450" s="271"/>
      <c r="H450" s="272"/>
      <c r="I450" s="273"/>
      <c r="J450" s="274"/>
      <c r="K450" s="275"/>
      <c r="L450" s="276"/>
      <c r="M450" s="277"/>
      <c r="N450" s="278"/>
      <c r="O450" s="277"/>
      <c r="P450" s="278"/>
      <c r="Q450" s="35"/>
      <c r="R450" s="138"/>
      <c r="S450" s="139"/>
    </row>
    <row r="451" ht="14.25" customHeight="1">
      <c r="A451" s="92"/>
      <c r="B451" s="93"/>
      <c r="C451" s="269"/>
      <c r="D451" s="73"/>
      <c r="E451" s="73"/>
      <c r="F451" s="270"/>
      <c r="G451" s="271"/>
      <c r="H451" s="272"/>
      <c r="I451" s="273"/>
      <c r="J451" s="274"/>
      <c r="K451" s="275"/>
      <c r="L451" s="276"/>
      <c r="M451" s="277"/>
      <c r="N451" s="278"/>
      <c r="O451" s="277"/>
      <c r="P451" s="278"/>
      <c r="Q451" s="35"/>
      <c r="R451" s="138"/>
      <c r="S451" s="139"/>
    </row>
    <row r="452" ht="14.25" customHeight="1">
      <c r="A452" s="92"/>
      <c r="B452" s="93"/>
      <c r="C452" s="269"/>
      <c r="D452" s="73"/>
      <c r="E452" s="73"/>
      <c r="F452" s="270"/>
      <c r="G452" s="271"/>
      <c r="H452" s="272"/>
      <c r="I452" s="273"/>
      <c r="J452" s="274"/>
      <c r="K452" s="275"/>
      <c r="L452" s="276"/>
      <c r="M452" s="277"/>
      <c r="N452" s="278"/>
      <c r="O452" s="277"/>
      <c r="P452" s="278"/>
      <c r="Q452" s="35"/>
      <c r="R452" s="138"/>
      <c r="S452" s="139"/>
    </row>
    <row r="453" ht="14.25" customHeight="1">
      <c r="A453" s="92"/>
      <c r="B453" s="93"/>
      <c r="C453" s="269"/>
      <c r="D453" s="73"/>
      <c r="E453" s="73"/>
      <c r="F453" s="270"/>
      <c r="G453" s="271"/>
      <c r="H453" s="272"/>
      <c r="I453" s="273"/>
      <c r="J453" s="274"/>
      <c r="K453" s="275"/>
      <c r="L453" s="276"/>
      <c r="M453" s="277"/>
      <c r="N453" s="278"/>
      <c r="O453" s="277"/>
      <c r="P453" s="278"/>
      <c r="Q453" s="35"/>
      <c r="R453" s="138"/>
      <c r="S453" s="139"/>
    </row>
    <row r="454" ht="14.25" customHeight="1">
      <c r="A454" s="92"/>
      <c r="B454" s="93"/>
      <c r="C454" s="269"/>
      <c r="D454" s="73"/>
      <c r="E454" s="73"/>
      <c r="F454" s="270"/>
      <c r="G454" s="271"/>
      <c r="H454" s="272"/>
      <c r="I454" s="273"/>
      <c r="J454" s="274"/>
      <c r="K454" s="275"/>
      <c r="L454" s="276"/>
      <c r="M454" s="277"/>
      <c r="N454" s="278"/>
      <c r="O454" s="277"/>
      <c r="P454" s="278"/>
      <c r="Q454" s="35"/>
      <c r="R454" s="138"/>
      <c r="S454" s="139"/>
    </row>
    <row r="455" ht="14.25" customHeight="1">
      <c r="A455" s="92"/>
      <c r="B455" s="93"/>
      <c r="C455" s="269"/>
      <c r="D455" s="73"/>
      <c r="E455" s="73"/>
      <c r="F455" s="270"/>
      <c r="G455" s="271"/>
      <c r="H455" s="272"/>
      <c r="I455" s="273"/>
      <c r="J455" s="274"/>
      <c r="K455" s="275"/>
      <c r="L455" s="276"/>
      <c r="M455" s="277"/>
      <c r="N455" s="278"/>
      <c r="O455" s="277"/>
      <c r="P455" s="278"/>
      <c r="Q455" s="35"/>
      <c r="R455" s="138"/>
      <c r="S455" s="139"/>
    </row>
    <row r="456" ht="14.25" customHeight="1">
      <c r="A456" s="92"/>
      <c r="B456" s="93"/>
      <c r="C456" s="269"/>
      <c r="D456" s="73"/>
      <c r="E456" s="73"/>
      <c r="F456" s="270"/>
      <c r="G456" s="271"/>
      <c r="H456" s="272"/>
      <c r="I456" s="273"/>
      <c r="J456" s="274"/>
      <c r="K456" s="275"/>
      <c r="L456" s="276"/>
      <c r="M456" s="277"/>
      <c r="N456" s="278"/>
      <c r="O456" s="277"/>
      <c r="P456" s="278"/>
      <c r="Q456" s="35"/>
      <c r="R456" s="138"/>
      <c r="S456" s="139"/>
    </row>
    <row r="457" ht="14.25" customHeight="1">
      <c r="A457" s="92"/>
      <c r="B457" s="93"/>
      <c r="C457" s="269"/>
      <c r="D457" s="73"/>
      <c r="E457" s="73"/>
      <c r="F457" s="270"/>
      <c r="G457" s="271"/>
      <c r="H457" s="272"/>
      <c r="I457" s="273"/>
      <c r="J457" s="274"/>
      <c r="K457" s="275"/>
      <c r="L457" s="276"/>
      <c r="M457" s="277"/>
      <c r="N457" s="278"/>
      <c r="O457" s="277"/>
      <c r="P457" s="278"/>
      <c r="Q457" s="35"/>
      <c r="R457" s="138"/>
      <c r="S457" s="139"/>
    </row>
    <row r="458" ht="14.25" customHeight="1">
      <c r="A458" s="92"/>
      <c r="B458" s="93"/>
      <c r="C458" s="269"/>
      <c r="D458" s="73"/>
      <c r="E458" s="73"/>
      <c r="F458" s="270"/>
      <c r="G458" s="271"/>
      <c r="H458" s="272"/>
      <c r="I458" s="273"/>
      <c r="J458" s="274"/>
      <c r="K458" s="275"/>
      <c r="L458" s="276"/>
      <c r="M458" s="277"/>
      <c r="N458" s="278"/>
      <c r="O458" s="277"/>
      <c r="P458" s="278"/>
      <c r="Q458" s="35"/>
      <c r="R458" s="138"/>
      <c r="S458" s="139"/>
    </row>
    <row r="459" ht="14.25" customHeight="1">
      <c r="A459" s="92"/>
      <c r="B459" s="93"/>
      <c r="C459" s="269"/>
      <c r="D459" s="73"/>
      <c r="E459" s="73"/>
      <c r="F459" s="270"/>
      <c r="G459" s="271"/>
      <c r="H459" s="272"/>
      <c r="I459" s="273"/>
      <c r="J459" s="274"/>
      <c r="K459" s="275"/>
      <c r="L459" s="276"/>
      <c r="M459" s="277"/>
      <c r="N459" s="278"/>
      <c r="O459" s="277"/>
      <c r="P459" s="278"/>
      <c r="Q459" s="35"/>
      <c r="R459" s="138"/>
      <c r="S459" s="139"/>
    </row>
    <row r="460" ht="14.25" customHeight="1">
      <c r="A460" s="92"/>
      <c r="B460" s="93"/>
      <c r="C460" s="269"/>
      <c r="D460" s="73"/>
      <c r="E460" s="73"/>
      <c r="F460" s="270"/>
      <c r="G460" s="271"/>
      <c r="H460" s="272"/>
      <c r="I460" s="273"/>
      <c r="J460" s="274"/>
      <c r="K460" s="275"/>
      <c r="L460" s="276"/>
      <c r="M460" s="277"/>
      <c r="N460" s="278"/>
      <c r="O460" s="277"/>
      <c r="P460" s="278"/>
      <c r="Q460" s="35"/>
      <c r="R460" s="138"/>
      <c r="S460" s="139"/>
    </row>
    <row r="461" ht="14.25" customHeight="1">
      <c r="A461" s="92"/>
      <c r="B461" s="93"/>
      <c r="C461" s="269"/>
      <c r="D461" s="73"/>
      <c r="E461" s="73"/>
      <c r="F461" s="270"/>
      <c r="G461" s="271"/>
      <c r="H461" s="272"/>
      <c r="I461" s="273"/>
      <c r="J461" s="274"/>
      <c r="K461" s="275"/>
      <c r="L461" s="276"/>
      <c r="M461" s="277"/>
      <c r="N461" s="278"/>
      <c r="O461" s="277"/>
      <c r="P461" s="278"/>
      <c r="Q461" s="35"/>
      <c r="R461" s="138"/>
      <c r="S461" s="139"/>
    </row>
    <row r="462" ht="14.25" customHeight="1">
      <c r="A462" s="92"/>
      <c r="B462" s="93"/>
      <c r="C462" s="269"/>
      <c r="D462" s="73"/>
      <c r="E462" s="73"/>
      <c r="F462" s="270"/>
      <c r="G462" s="271"/>
      <c r="H462" s="272"/>
      <c r="I462" s="273"/>
      <c r="J462" s="274"/>
      <c r="K462" s="275"/>
      <c r="L462" s="276"/>
      <c r="M462" s="277"/>
      <c r="N462" s="278"/>
      <c r="O462" s="277"/>
      <c r="P462" s="278"/>
      <c r="Q462" s="35"/>
      <c r="R462" s="138"/>
      <c r="S462" s="139"/>
    </row>
    <row r="463" ht="14.25" customHeight="1">
      <c r="A463" s="92"/>
      <c r="B463" s="93"/>
      <c r="C463" s="269"/>
      <c r="D463" s="73"/>
      <c r="E463" s="73"/>
      <c r="F463" s="270"/>
      <c r="G463" s="271"/>
      <c r="H463" s="272"/>
      <c r="I463" s="273"/>
      <c r="J463" s="274"/>
      <c r="K463" s="275"/>
      <c r="L463" s="276"/>
      <c r="M463" s="277"/>
      <c r="N463" s="278"/>
      <c r="O463" s="277"/>
      <c r="P463" s="278"/>
      <c r="Q463" s="35"/>
      <c r="R463" s="138"/>
      <c r="S463" s="139"/>
    </row>
    <row r="464" ht="14.25" customHeight="1">
      <c r="A464" s="92"/>
      <c r="B464" s="93"/>
      <c r="C464" s="269"/>
      <c r="D464" s="73"/>
      <c r="E464" s="73"/>
      <c r="F464" s="270"/>
      <c r="G464" s="271"/>
      <c r="H464" s="272"/>
      <c r="I464" s="273"/>
      <c r="J464" s="274"/>
      <c r="K464" s="275"/>
      <c r="L464" s="276"/>
      <c r="M464" s="277"/>
      <c r="N464" s="278"/>
      <c r="O464" s="277"/>
      <c r="P464" s="278"/>
      <c r="Q464" s="35"/>
      <c r="R464" s="138"/>
      <c r="S464" s="139"/>
    </row>
    <row r="465" ht="14.25" customHeight="1">
      <c r="A465" s="92"/>
      <c r="B465" s="93"/>
      <c r="C465" s="269"/>
      <c r="D465" s="73"/>
      <c r="E465" s="73"/>
      <c r="F465" s="270"/>
      <c r="G465" s="271"/>
      <c r="H465" s="272"/>
      <c r="I465" s="273"/>
      <c r="J465" s="274"/>
      <c r="K465" s="275"/>
      <c r="L465" s="276"/>
      <c r="M465" s="277"/>
      <c r="N465" s="278"/>
      <c r="O465" s="277"/>
      <c r="P465" s="278"/>
      <c r="Q465" s="35"/>
      <c r="R465" s="138"/>
      <c r="S465" s="139"/>
    </row>
    <row r="466" ht="14.25" customHeight="1">
      <c r="A466" s="92"/>
      <c r="B466" s="93"/>
      <c r="C466" s="269"/>
      <c r="D466" s="73"/>
      <c r="E466" s="73"/>
      <c r="F466" s="270"/>
      <c r="G466" s="271"/>
      <c r="H466" s="272"/>
      <c r="I466" s="273"/>
      <c r="J466" s="274"/>
      <c r="K466" s="275"/>
      <c r="L466" s="276"/>
      <c r="M466" s="277"/>
      <c r="N466" s="278"/>
      <c r="O466" s="277"/>
      <c r="P466" s="278"/>
      <c r="Q466" s="35"/>
      <c r="R466" s="138"/>
      <c r="S466" s="139"/>
    </row>
    <row r="467" ht="14.25" customHeight="1">
      <c r="A467" s="92"/>
      <c r="B467" s="93"/>
      <c r="C467" s="269"/>
      <c r="D467" s="73"/>
      <c r="E467" s="73"/>
      <c r="F467" s="270"/>
      <c r="G467" s="271"/>
      <c r="H467" s="272"/>
      <c r="I467" s="273"/>
      <c r="J467" s="274"/>
      <c r="K467" s="275"/>
      <c r="L467" s="276"/>
      <c r="M467" s="277"/>
      <c r="N467" s="278"/>
      <c r="O467" s="277"/>
      <c r="P467" s="278"/>
      <c r="Q467" s="35"/>
      <c r="R467" s="138"/>
      <c r="S467" s="139"/>
    </row>
    <row r="468" ht="14.25" customHeight="1">
      <c r="A468" s="92"/>
      <c r="B468" s="93"/>
      <c r="C468" s="269"/>
      <c r="D468" s="73"/>
      <c r="E468" s="73"/>
      <c r="F468" s="270"/>
      <c r="G468" s="271"/>
      <c r="H468" s="272"/>
      <c r="I468" s="273"/>
      <c r="J468" s="274"/>
      <c r="K468" s="275"/>
      <c r="L468" s="276"/>
      <c r="M468" s="277"/>
      <c r="N468" s="278"/>
      <c r="O468" s="277"/>
      <c r="P468" s="278"/>
      <c r="Q468" s="35"/>
      <c r="R468" s="138"/>
      <c r="S468" s="139"/>
    </row>
    <row r="469" ht="14.25" customHeight="1">
      <c r="A469" s="92"/>
      <c r="B469" s="93"/>
      <c r="C469" s="269"/>
      <c r="D469" s="73"/>
      <c r="E469" s="73"/>
      <c r="F469" s="270"/>
      <c r="G469" s="271"/>
      <c r="H469" s="272"/>
      <c r="I469" s="273"/>
      <c r="J469" s="274"/>
      <c r="K469" s="275"/>
      <c r="L469" s="276"/>
      <c r="M469" s="277"/>
      <c r="N469" s="278"/>
      <c r="O469" s="277"/>
      <c r="P469" s="278"/>
      <c r="Q469" s="35"/>
      <c r="R469" s="138"/>
      <c r="S469" s="139"/>
    </row>
    <row r="470" ht="14.25" customHeight="1">
      <c r="A470" s="92"/>
      <c r="B470" s="93"/>
      <c r="C470" s="269"/>
      <c r="D470" s="73"/>
      <c r="E470" s="73"/>
      <c r="F470" s="270"/>
      <c r="G470" s="271"/>
      <c r="H470" s="272"/>
      <c r="I470" s="273"/>
      <c r="J470" s="274"/>
      <c r="K470" s="275"/>
      <c r="L470" s="276"/>
      <c r="M470" s="277"/>
      <c r="N470" s="278"/>
      <c r="O470" s="277"/>
      <c r="P470" s="278"/>
      <c r="Q470" s="35"/>
      <c r="R470" s="138"/>
      <c r="S470" s="139"/>
    </row>
    <row r="471" ht="14.25" customHeight="1">
      <c r="A471" s="92"/>
      <c r="B471" s="93"/>
      <c r="C471" s="269"/>
      <c r="D471" s="73"/>
      <c r="E471" s="73"/>
      <c r="F471" s="270"/>
      <c r="G471" s="271"/>
      <c r="H471" s="272"/>
      <c r="I471" s="273"/>
      <c r="J471" s="274"/>
      <c r="K471" s="275"/>
      <c r="L471" s="276"/>
      <c r="M471" s="277"/>
      <c r="N471" s="278"/>
      <c r="O471" s="277"/>
      <c r="P471" s="278"/>
      <c r="Q471" s="35"/>
      <c r="R471" s="138"/>
      <c r="S471" s="139"/>
    </row>
    <row r="472" ht="14.25" customHeight="1">
      <c r="A472" s="92"/>
      <c r="B472" s="93"/>
      <c r="C472" s="269"/>
      <c r="D472" s="73"/>
      <c r="E472" s="73"/>
      <c r="F472" s="270"/>
      <c r="G472" s="271"/>
      <c r="H472" s="272"/>
      <c r="I472" s="273"/>
      <c r="J472" s="274"/>
      <c r="K472" s="275"/>
      <c r="L472" s="276"/>
      <c r="M472" s="277"/>
      <c r="N472" s="278"/>
      <c r="O472" s="277"/>
      <c r="P472" s="278"/>
      <c r="Q472" s="35"/>
      <c r="R472" s="138"/>
      <c r="S472" s="139"/>
    </row>
    <row r="473" ht="14.25" customHeight="1">
      <c r="A473" s="92"/>
      <c r="B473" s="93"/>
      <c r="C473" s="269"/>
      <c r="D473" s="73"/>
      <c r="E473" s="73"/>
      <c r="F473" s="270"/>
      <c r="G473" s="271"/>
      <c r="H473" s="272"/>
      <c r="I473" s="273"/>
      <c r="J473" s="274"/>
      <c r="K473" s="275"/>
      <c r="L473" s="276"/>
      <c r="M473" s="277"/>
      <c r="N473" s="278"/>
      <c r="O473" s="277"/>
      <c r="P473" s="278"/>
      <c r="Q473" s="35"/>
      <c r="R473" s="138"/>
      <c r="S473" s="139"/>
    </row>
    <row r="474" ht="14.25" customHeight="1">
      <c r="A474" s="92"/>
      <c r="B474" s="93"/>
      <c r="C474" s="269"/>
      <c r="D474" s="73"/>
      <c r="E474" s="73"/>
      <c r="F474" s="270"/>
      <c r="G474" s="271"/>
      <c r="H474" s="272"/>
      <c r="I474" s="273"/>
      <c r="J474" s="274"/>
      <c r="K474" s="275"/>
      <c r="L474" s="276"/>
      <c r="M474" s="277"/>
      <c r="N474" s="278"/>
      <c r="O474" s="277"/>
      <c r="P474" s="278"/>
      <c r="Q474" s="35"/>
      <c r="R474" s="138"/>
      <c r="S474" s="139"/>
    </row>
    <row r="475" ht="14.25" customHeight="1">
      <c r="A475" s="92"/>
      <c r="B475" s="93"/>
      <c r="C475" s="269"/>
      <c r="D475" s="73"/>
      <c r="E475" s="73"/>
      <c r="F475" s="270"/>
      <c r="G475" s="271"/>
      <c r="H475" s="272"/>
      <c r="I475" s="273"/>
      <c r="J475" s="274"/>
      <c r="K475" s="275"/>
      <c r="L475" s="276"/>
      <c r="M475" s="277"/>
      <c r="N475" s="278"/>
      <c r="O475" s="277"/>
      <c r="P475" s="278"/>
      <c r="Q475" s="35"/>
      <c r="R475" s="138"/>
      <c r="S475" s="139"/>
    </row>
    <row r="476" ht="14.25" customHeight="1">
      <c r="A476" s="92"/>
      <c r="B476" s="93"/>
      <c r="C476" s="269"/>
      <c r="D476" s="73"/>
      <c r="E476" s="73"/>
      <c r="F476" s="270"/>
      <c r="G476" s="271"/>
      <c r="H476" s="272"/>
      <c r="I476" s="273"/>
      <c r="J476" s="274"/>
      <c r="K476" s="275"/>
      <c r="L476" s="276"/>
      <c r="M476" s="277"/>
      <c r="N476" s="278"/>
      <c r="O476" s="277"/>
      <c r="P476" s="278"/>
      <c r="Q476" s="35"/>
      <c r="R476" s="138"/>
      <c r="S476" s="139"/>
    </row>
    <row r="477" ht="14.25" customHeight="1">
      <c r="A477" s="92"/>
      <c r="B477" s="93"/>
      <c r="C477" s="269"/>
      <c r="D477" s="73"/>
      <c r="E477" s="73"/>
      <c r="F477" s="270"/>
      <c r="G477" s="271"/>
      <c r="H477" s="272"/>
      <c r="I477" s="273"/>
      <c r="J477" s="274"/>
      <c r="K477" s="275"/>
      <c r="L477" s="276"/>
      <c r="M477" s="277"/>
      <c r="N477" s="278"/>
      <c r="O477" s="277"/>
      <c r="P477" s="278"/>
      <c r="Q477" s="35"/>
      <c r="R477" s="138"/>
      <c r="S477" s="139"/>
    </row>
    <row r="478" ht="14.25" customHeight="1">
      <c r="A478" s="92"/>
      <c r="B478" s="93"/>
      <c r="C478" s="269"/>
      <c r="D478" s="73"/>
      <c r="E478" s="73"/>
      <c r="F478" s="270"/>
      <c r="G478" s="271"/>
      <c r="H478" s="272"/>
      <c r="I478" s="273"/>
      <c r="J478" s="274"/>
      <c r="K478" s="275"/>
      <c r="L478" s="276"/>
      <c r="M478" s="277"/>
      <c r="N478" s="278"/>
      <c r="O478" s="277"/>
      <c r="P478" s="278"/>
      <c r="Q478" s="35"/>
      <c r="R478" s="138"/>
      <c r="S478" s="139"/>
    </row>
    <row r="479" ht="14.25" customHeight="1">
      <c r="A479" s="92"/>
      <c r="B479" s="93"/>
      <c r="C479" s="269"/>
      <c r="D479" s="73"/>
      <c r="E479" s="73"/>
      <c r="F479" s="270"/>
      <c r="G479" s="271"/>
      <c r="H479" s="272"/>
      <c r="I479" s="273"/>
      <c r="J479" s="274"/>
      <c r="K479" s="275"/>
      <c r="L479" s="276"/>
      <c r="M479" s="277"/>
      <c r="N479" s="278"/>
      <c r="O479" s="277"/>
      <c r="P479" s="278"/>
      <c r="Q479" s="35"/>
      <c r="R479" s="138"/>
      <c r="S479" s="139"/>
    </row>
    <row r="480" ht="14.25" customHeight="1">
      <c r="A480" s="92"/>
      <c r="B480" s="93"/>
      <c r="C480" s="269"/>
      <c r="D480" s="73"/>
      <c r="E480" s="73"/>
      <c r="F480" s="270"/>
      <c r="G480" s="271"/>
      <c r="H480" s="272"/>
      <c r="I480" s="273"/>
      <c r="J480" s="274"/>
      <c r="K480" s="275"/>
      <c r="L480" s="276"/>
      <c r="M480" s="277"/>
      <c r="N480" s="278"/>
      <c r="O480" s="277"/>
      <c r="P480" s="278"/>
      <c r="Q480" s="35"/>
      <c r="R480" s="138"/>
      <c r="S480" s="139"/>
    </row>
    <row r="481" ht="14.25" customHeight="1">
      <c r="A481" s="92"/>
      <c r="B481" s="93"/>
      <c r="C481" s="269"/>
      <c r="D481" s="73"/>
      <c r="E481" s="73"/>
      <c r="F481" s="270"/>
      <c r="G481" s="271"/>
      <c r="H481" s="272"/>
      <c r="I481" s="273"/>
      <c r="J481" s="274"/>
      <c r="K481" s="275"/>
      <c r="L481" s="276"/>
      <c r="M481" s="277"/>
      <c r="N481" s="278"/>
      <c r="O481" s="277"/>
      <c r="P481" s="278"/>
      <c r="Q481" s="35"/>
      <c r="R481" s="138"/>
      <c r="S481" s="139"/>
    </row>
    <row r="482" ht="14.25" customHeight="1">
      <c r="A482" s="92"/>
      <c r="B482" s="93"/>
      <c r="C482" s="269"/>
      <c r="D482" s="73"/>
      <c r="E482" s="73"/>
      <c r="F482" s="270"/>
      <c r="G482" s="271"/>
      <c r="H482" s="272"/>
      <c r="I482" s="273"/>
      <c r="J482" s="274"/>
      <c r="K482" s="275"/>
      <c r="L482" s="276"/>
      <c r="M482" s="277"/>
      <c r="N482" s="278"/>
      <c r="O482" s="277"/>
      <c r="P482" s="278"/>
      <c r="Q482" s="35"/>
      <c r="R482" s="138"/>
      <c r="S482" s="139"/>
    </row>
    <row r="483" ht="14.25" customHeight="1">
      <c r="A483" s="92"/>
      <c r="B483" s="93"/>
      <c r="C483" s="269"/>
      <c r="D483" s="73"/>
      <c r="E483" s="73"/>
      <c r="F483" s="270"/>
      <c r="G483" s="271"/>
      <c r="H483" s="272"/>
      <c r="I483" s="273"/>
      <c r="J483" s="274"/>
      <c r="K483" s="275"/>
      <c r="L483" s="276"/>
      <c r="M483" s="277"/>
      <c r="N483" s="278"/>
      <c r="O483" s="277"/>
      <c r="P483" s="278"/>
      <c r="Q483" s="35"/>
      <c r="R483" s="138"/>
      <c r="S483" s="139"/>
    </row>
    <row r="484" ht="14.25" customHeight="1">
      <c r="A484" s="92"/>
      <c r="B484" s="93"/>
      <c r="C484" s="269"/>
      <c r="D484" s="73"/>
      <c r="E484" s="73"/>
      <c r="F484" s="270"/>
      <c r="G484" s="271"/>
      <c r="H484" s="272"/>
      <c r="I484" s="273"/>
      <c r="J484" s="274"/>
      <c r="K484" s="275"/>
      <c r="L484" s="276"/>
      <c r="M484" s="277"/>
      <c r="N484" s="278"/>
      <c r="O484" s="277"/>
      <c r="P484" s="278"/>
      <c r="Q484" s="35"/>
      <c r="R484" s="138"/>
      <c r="S484" s="139"/>
    </row>
    <row r="485" ht="14.25" customHeight="1">
      <c r="A485" s="92"/>
      <c r="B485" s="93"/>
      <c r="C485" s="269"/>
      <c r="D485" s="73"/>
      <c r="E485" s="73"/>
      <c r="F485" s="270"/>
      <c r="G485" s="271"/>
      <c r="H485" s="272"/>
      <c r="I485" s="273"/>
      <c r="J485" s="274"/>
      <c r="K485" s="275"/>
      <c r="L485" s="276"/>
      <c r="M485" s="277"/>
      <c r="N485" s="278"/>
      <c r="O485" s="277"/>
      <c r="P485" s="278"/>
      <c r="Q485" s="35"/>
      <c r="R485" s="138"/>
      <c r="S485" s="139"/>
    </row>
    <row r="486" ht="14.25" customHeight="1">
      <c r="A486" s="92"/>
      <c r="B486" s="93"/>
      <c r="C486" s="269"/>
      <c r="D486" s="73"/>
      <c r="E486" s="73"/>
      <c r="F486" s="270"/>
      <c r="G486" s="271"/>
      <c r="H486" s="272"/>
      <c r="I486" s="273"/>
      <c r="J486" s="274"/>
      <c r="K486" s="275"/>
      <c r="L486" s="276"/>
      <c r="M486" s="277"/>
      <c r="N486" s="278"/>
      <c r="O486" s="277"/>
      <c r="P486" s="278"/>
      <c r="Q486" s="35"/>
      <c r="R486" s="138"/>
      <c r="S486" s="139"/>
    </row>
    <row r="487" ht="14.25" customHeight="1">
      <c r="A487" s="92"/>
      <c r="B487" s="93"/>
      <c r="C487" s="269"/>
      <c r="D487" s="73"/>
      <c r="E487" s="73"/>
      <c r="F487" s="270"/>
      <c r="G487" s="271"/>
      <c r="H487" s="272"/>
      <c r="I487" s="273"/>
      <c r="J487" s="274"/>
      <c r="K487" s="275"/>
      <c r="L487" s="276"/>
      <c r="M487" s="277"/>
      <c r="N487" s="278"/>
      <c r="O487" s="277"/>
      <c r="P487" s="278"/>
      <c r="Q487" s="35"/>
      <c r="R487" s="138"/>
      <c r="S487" s="139"/>
    </row>
    <row r="488" ht="14.25" customHeight="1">
      <c r="A488" s="92"/>
      <c r="B488" s="93"/>
      <c r="C488" s="269"/>
      <c r="D488" s="73"/>
      <c r="E488" s="73"/>
      <c r="F488" s="270"/>
      <c r="G488" s="271"/>
      <c r="H488" s="272"/>
      <c r="I488" s="273"/>
      <c r="J488" s="274"/>
      <c r="K488" s="275"/>
      <c r="L488" s="276"/>
      <c r="M488" s="277"/>
      <c r="N488" s="278"/>
      <c r="O488" s="277"/>
      <c r="P488" s="278"/>
      <c r="Q488" s="35"/>
      <c r="R488" s="138"/>
      <c r="S488" s="139"/>
    </row>
    <row r="489" ht="14.25" customHeight="1">
      <c r="A489" s="92"/>
      <c r="B489" s="93"/>
      <c r="C489" s="269"/>
      <c r="D489" s="73"/>
      <c r="E489" s="73"/>
      <c r="F489" s="270"/>
      <c r="G489" s="271"/>
      <c r="H489" s="272"/>
      <c r="I489" s="273"/>
      <c r="J489" s="274"/>
      <c r="K489" s="275"/>
      <c r="L489" s="276"/>
      <c r="M489" s="277"/>
      <c r="N489" s="278"/>
      <c r="O489" s="277"/>
      <c r="P489" s="278"/>
      <c r="Q489" s="35"/>
      <c r="R489" s="138"/>
      <c r="S489" s="139"/>
    </row>
    <row r="490" ht="14.25" customHeight="1">
      <c r="A490" s="92"/>
      <c r="B490" s="93"/>
      <c r="C490" s="269"/>
      <c r="D490" s="73"/>
      <c r="E490" s="73"/>
      <c r="F490" s="270"/>
      <c r="G490" s="271"/>
      <c r="H490" s="272"/>
      <c r="I490" s="273"/>
      <c r="J490" s="274"/>
      <c r="K490" s="275"/>
      <c r="L490" s="276"/>
      <c r="M490" s="277"/>
      <c r="N490" s="278"/>
      <c r="O490" s="277"/>
      <c r="P490" s="278"/>
      <c r="Q490" s="35"/>
      <c r="R490" s="138"/>
      <c r="S490" s="139"/>
    </row>
    <row r="491" ht="14.25" customHeight="1">
      <c r="A491" s="92"/>
      <c r="B491" s="93"/>
      <c r="C491" s="269"/>
      <c r="D491" s="73"/>
      <c r="E491" s="73"/>
      <c r="F491" s="270"/>
      <c r="G491" s="271"/>
      <c r="H491" s="272"/>
      <c r="I491" s="273"/>
      <c r="J491" s="274"/>
      <c r="K491" s="275"/>
      <c r="L491" s="276"/>
      <c r="M491" s="277"/>
      <c r="N491" s="278"/>
      <c r="O491" s="277"/>
      <c r="P491" s="278"/>
      <c r="Q491" s="35"/>
      <c r="R491" s="138"/>
      <c r="S491" s="139"/>
    </row>
    <row r="492" ht="14.25" customHeight="1">
      <c r="A492" s="92"/>
      <c r="B492" s="93"/>
      <c r="C492" s="269"/>
      <c r="D492" s="73"/>
      <c r="E492" s="73"/>
      <c r="F492" s="270"/>
      <c r="G492" s="271"/>
      <c r="H492" s="272"/>
      <c r="I492" s="273"/>
      <c r="J492" s="274"/>
      <c r="K492" s="275"/>
      <c r="L492" s="276"/>
      <c r="M492" s="277"/>
      <c r="N492" s="278"/>
      <c r="O492" s="277"/>
      <c r="P492" s="278"/>
      <c r="Q492" s="35"/>
      <c r="R492" s="138"/>
      <c r="S492" s="139"/>
    </row>
    <row r="493" ht="14.25" customHeight="1">
      <c r="A493" s="92"/>
      <c r="B493" s="93"/>
      <c r="C493" s="269"/>
      <c r="D493" s="73"/>
      <c r="E493" s="73"/>
      <c r="F493" s="270"/>
      <c r="G493" s="271"/>
      <c r="H493" s="272"/>
      <c r="I493" s="273"/>
      <c r="J493" s="274"/>
      <c r="K493" s="275"/>
      <c r="L493" s="276"/>
      <c r="M493" s="277"/>
      <c r="N493" s="278"/>
      <c r="O493" s="277"/>
      <c r="P493" s="278"/>
      <c r="Q493" s="35"/>
      <c r="R493" s="138"/>
      <c r="S493" s="139"/>
    </row>
    <row r="494" ht="14.25" customHeight="1">
      <c r="A494" s="92"/>
      <c r="B494" s="93"/>
      <c r="C494" s="269"/>
      <c r="D494" s="73"/>
      <c r="E494" s="73"/>
      <c r="F494" s="270"/>
      <c r="G494" s="271"/>
      <c r="H494" s="272"/>
      <c r="I494" s="273"/>
      <c r="J494" s="274"/>
      <c r="K494" s="275"/>
      <c r="L494" s="276"/>
      <c r="M494" s="277"/>
      <c r="N494" s="278"/>
      <c r="O494" s="277"/>
      <c r="P494" s="278"/>
      <c r="Q494" s="35"/>
      <c r="R494" s="138"/>
      <c r="S494" s="139"/>
    </row>
    <row r="495" ht="14.25" customHeight="1">
      <c r="A495" s="92"/>
      <c r="B495" s="93"/>
      <c r="C495" s="269"/>
      <c r="D495" s="73"/>
      <c r="E495" s="73"/>
      <c r="F495" s="270"/>
      <c r="G495" s="271"/>
      <c r="H495" s="272"/>
      <c r="I495" s="273"/>
      <c r="J495" s="274"/>
      <c r="K495" s="275"/>
      <c r="L495" s="276"/>
      <c r="M495" s="277"/>
      <c r="N495" s="278"/>
      <c r="O495" s="277"/>
      <c r="P495" s="278"/>
      <c r="Q495" s="35"/>
      <c r="R495" s="138"/>
      <c r="S495" s="139"/>
    </row>
    <row r="496" ht="14.25" customHeight="1">
      <c r="A496" s="92"/>
      <c r="B496" s="93"/>
      <c r="C496" s="269"/>
      <c r="D496" s="73"/>
      <c r="E496" s="73"/>
      <c r="F496" s="270"/>
      <c r="G496" s="271"/>
      <c r="H496" s="272"/>
      <c r="I496" s="273"/>
      <c r="J496" s="274"/>
      <c r="K496" s="275"/>
      <c r="L496" s="276"/>
      <c r="M496" s="277"/>
      <c r="N496" s="278"/>
      <c r="O496" s="277"/>
      <c r="P496" s="278"/>
      <c r="Q496" s="35"/>
      <c r="R496" s="138"/>
      <c r="S496" s="139"/>
    </row>
    <row r="497" ht="14.25" customHeight="1">
      <c r="A497" s="92"/>
      <c r="B497" s="93"/>
      <c r="C497" s="269"/>
      <c r="D497" s="73"/>
      <c r="E497" s="73"/>
      <c r="F497" s="270"/>
      <c r="G497" s="271"/>
      <c r="H497" s="272"/>
      <c r="I497" s="273"/>
      <c r="J497" s="274"/>
      <c r="K497" s="275"/>
      <c r="L497" s="276"/>
      <c r="M497" s="277"/>
      <c r="N497" s="278"/>
      <c r="O497" s="277"/>
      <c r="P497" s="278"/>
      <c r="Q497" s="35"/>
      <c r="R497" s="138"/>
      <c r="S497" s="139"/>
    </row>
    <row r="498" ht="14.25" customHeight="1">
      <c r="A498" s="92"/>
      <c r="B498" s="93"/>
      <c r="C498" s="269"/>
      <c r="D498" s="73"/>
      <c r="E498" s="73"/>
      <c r="F498" s="270"/>
      <c r="G498" s="271"/>
      <c r="H498" s="272"/>
      <c r="I498" s="273"/>
      <c r="J498" s="274"/>
      <c r="K498" s="275"/>
      <c r="L498" s="276"/>
      <c r="M498" s="277"/>
      <c r="N498" s="278"/>
      <c r="O498" s="277"/>
      <c r="P498" s="278"/>
      <c r="Q498" s="35"/>
      <c r="R498" s="138"/>
      <c r="S498" s="139"/>
    </row>
    <row r="499" ht="14.25" customHeight="1">
      <c r="A499" s="92"/>
      <c r="B499" s="93"/>
      <c r="C499" s="269"/>
      <c r="D499" s="73"/>
      <c r="E499" s="73"/>
      <c r="F499" s="270"/>
      <c r="G499" s="271"/>
      <c r="H499" s="272"/>
      <c r="I499" s="273"/>
      <c r="J499" s="274"/>
      <c r="K499" s="275"/>
      <c r="L499" s="276"/>
      <c r="M499" s="277"/>
      <c r="N499" s="278"/>
      <c r="O499" s="277"/>
      <c r="P499" s="278"/>
      <c r="Q499" s="35"/>
      <c r="R499" s="138"/>
      <c r="S499" s="139"/>
    </row>
    <row r="500" ht="14.25" customHeight="1">
      <c r="A500" s="92"/>
      <c r="B500" s="93"/>
      <c r="C500" s="269"/>
      <c r="D500" s="73"/>
      <c r="E500" s="73"/>
      <c r="F500" s="270"/>
      <c r="G500" s="271"/>
      <c r="H500" s="272"/>
      <c r="I500" s="273"/>
      <c r="J500" s="274"/>
      <c r="K500" s="275"/>
      <c r="L500" s="276"/>
      <c r="M500" s="277"/>
      <c r="N500" s="278"/>
      <c r="O500" s="277"/>
      <c r="P500" s="278"/>
      <c r="Q500" s="35"/>
      <c r="R500" s="138"/>
      <c r="S500" s="139"/>
    </row>
    <row r="501" ht="14.25" customHeight="1">
      <c r="A501" s="92"/>
      <c r="B501" s="93"/>
      <c r="C501" s="269"/>
      <c r="D501" s="73"/>
      <c r="E501" s="73"/>
      <c r="F501" s="270"/>
      <c r="G501" s="271"/>
      <c r="H501" s="272"/>
      <c r="I501" s="273"/>
      <c r="J501" s="274"/>
      <c r="K501" s="275"/>
      <c r="L501" s="276"/>
      <c r="M501" s="277"/>
      <c r="N501" s="278"/>
      <c r="O501" s="277"/>
      <c r="P501" s="278"/>
      <c r="Q501" s="35"/>
      <c r="R501" s="138"/>
      <c r="S501" s="139"/>
    </row>
    <row r="502" ht="14.25" customHeight="1">
      <c r="A502" s="92"/>
      <c r="B502" s="93"/>
      <c r="C502" s="269"/>
      <c r="D502" s="73"/>
      <c r="E502" s="73"/>
      <c r="F502" s="270"/>
      <c r="G502" s="271"/>
      <c r="H502" s="272"/>
      <c r="I502" s="273"/>
      <c r="J502" s="274"/>
      <c r="K502" s="275"/>
      <c r="L502" s="276"/>
      <c r="M502" s="277"/>
      <c r="N502" s="278"/>
      <c r="O502" s="277"/>
      <c r="P502" s="278"/>
      <c r="Q502" s="35"/>
      <c r="R502" s="138"/>
      <c r="S502" s="139"/>
    </row>
    <row r="503" ht="14.25" customHeight="1">
      <c r="A503" s="92"/>
      <c r="B503" s="93"/>
      <c r="C503" s="269"/>
      <c r="D503" s="73"/>
      <c r="E503" s="73"/>
      <c r="F503" s="270"/>
      <c r="G503" s="271"/>
      <c r="H503" s="272"/>
      <c r="I503" s="273"/>
      <c r="J503" s="274"/>
      <c r="K503" s="275"/>
      <c r="L503" s="276"/>
      <c r="M503" s="277"/>
      <c r="N503" s="278"/>
      <c r="O503" s="277"/>
      <c r="P503" s="278"/>
      <c r="Q503" s="35"/>
      <c r="R503" s="138"/>
      <c r="S503" s="139"/>
    </row>
    <row r="504" ht="14.25" customHeight="1">
      <c r="A504" s="92"/>
      <c r="B504" s="93"/>
      <c r="C504" s="269"/>
      <c r="D504" s="73"/>
      <c r="E504" s="73"/>
      <c r="F504" s="270"/>
      <c r="G504" s="271"/>
      <c r="H504" s="272"/>
      <c r="I504" s="273"/>
      <c r="J504" s="274"/>
      <c r="K504" s="275"/>
      <c r="L504" s="276"/>
      <c r="M504" s="277"/>
      <c r="N504" s="278"/>
      <c r="O504" s="277"/>
      <c r="P504" s="278"/>
      <c r="Q504" s="35"/>
      <c r="R504" s="138"/>
      <c r="S504" s="139"/>
    </row>
    <row r="505" ht="14.25" customHeight="1">
      <c r="A505" s="92"/>
      <c r="B505" s="93"/>
      <c r="C505" s="269"/>
      <c r="D505" s="73"/>
      <c r="E505" s="73"/>
      <c r="F505" s="270"/>
      <c r="G505" s="271"/>
      <c r="H505" s="272"/>
      <c r="I505" s="273"/>
      <c r="J505" s="274"/>
      <c r="K505" s="275"/>
      <c r="L505" s="276"/>
      <c r="M505" s="277"/>
      <c r="N505" s="278"/>
      <c r="O505" s="277"/>
      <c r="P505" s="278"/>
      <c r="Q505" s="35"/>
      <c r="R505" s="138"/>
      <c r="S505" s="139"/>
    </row>
    <row r="506" ht="14.25" customHeight="1">
      <c r="A506" s="92"/>
      <c r="B506" s="93"/>
      <c r="C506" s="269"/>
      <c r="D506" s="73"/>
      <c r="E506" s="73"/>
      <c r="F506" s="270"/>
      <c r="G506" s="271"/>
      <c r="H506" s="272"/>
      <c r="I506" s="273"/>
      <c r="J506" s="274"/>
      <c r="K506" s="275"/>
      <c r="L506" s="276"/>
      <c r="M506" s="277"/>
      <c r="N506" s="278"/>
      <c r="O506" s="277"/>
      <c r="P506" s="278"/>
      <c r="Q506" s="35"/>
      <c r="R506" s="138"/>
      <c r="S506" s="139"/>
    </row>
    <row r="507" ht="14.25" customHeight="1">
      <c r="A507" s="92"/>
      <c r="B507" s="93"/>
      <c r="C507" s="269"/>
      <c r="D507" s="73"/>
      <c r="E507" s="73"/>
      <c r="F507" s="270"/>
      <c r="G507" s="271"/>
      <c r="H507" s="272"/>
      <c r="I507" s="273"/>
      <c r="J507" s="274"/>
      <c r="K507" s="275"/>
      <c r="L507" s="276"/>
      <c r="M507" s="277"/>
      <c r="N507" s="278"/>
      <c r="O507" s="277"/>
      <c r="P507" s="278"/>
      <c r="Q507" s="35"/>
      <c r="R507" s="138"/>
      <c r="S507" s="139"/>
    </row>
    <row r="508" ht="14.25" customHeight="1">
      <c r="A508" s="92"/>
      <c r="B508" s="93"/>
      <c r="C508" s="269"/>
      <c r="D508" s="73"/>
      <c r="E508" s="73"/>
      <c r="F508" s="270"/>
      <c r="G508" s="271"/>
      <c r="H508" s="272"/>
      <c r="I508" s="273"/>
      <c r="J508" s="274"/>
      <c r="K508" s="275"/>
      <c r="L508" s="276"/>
      <c r="M508" s="277"/>
      <c r="N508" s="278"/>
      <c r="O508" s="277"/>
      <c r="P508" s="278"/>
      <c r="Q508" s="35"/>
      <c r="R508" s="138"/>
      <c r="S508" s="139"/>
    </row>
    <row r="509" ht="14.25" customHeight="1">
      <c r="A509" s="92"/>
      <c r="B509" s="93"/>
      <c r="C509" s="269"/>
      <c r="D509" s="73"/>
      <c r="E509" s="73"/>
      <c r="F509" s="270"/>
      <c r="G509" s="271"/>
      <c r="H509" s="272"/>
      <c r="I509" s="273"/>
      <c r="J509" s="274"/>
      <c r="K509" s="275"/>
      <c r="L509" s="276"/>
      <c r="M509" s="277"/>
      <c r="N509" s="278"/>
      <c r="O509" s="277"/>
      <c r="P509" s="278"/>
      <c r="Q509" s="35"/>
      <c r="R509" s="138"/>
      <c r="S509" s="139"/>
    </row>
    <row r="510" ht="14.25" customHeight="1">
      <c r="A510" s="92"/>
      <c r="B510" s="93"/>
      <c r="C510" s="269"/>
      <c r="D510" s="73"/>
      <c r="E510" s="73"/>
      <c r="F510" s="270"/>
      <c r="G510" s="271"/>
      <c r="H510" s="272"/>
      <c r="I510" s="273"/>
      <c r="J510" s="274"/>
      <c r="K510" s="275"/>
      <c r="L510" s="276"/>
      <c r="M510" s="277"/>
      <c r="N510" s="278"/>
      <c r="O510" s="277"/>
      <c r="P510" s="278"/>
      <c r="Q510" s="35"/>
      <c r="R510" s="138"/>
      <c r="S510" s="139"/>
    </row>
    <row r="511" ht="14.25" customHeight="1">
      <c r="A511" s="92"/>
      <c r="B511" s="93"/>
      <c r="C511" s="269"/>
      <c r="D511" s="73"/>
      <c r="E511" s="73"/>
      <c r="F511" s="270"/>
      <c r="G511" s="271"/>
      <c r="H511" s="272"/>
      <c r="I511" s="273"/>
      <c r="J511" s="274"/>
      <c r="K511" s="275"/>
      <c r="L511" s="276"/>
      <c r="M511" s="277"/>
      <c r="N511" s="278"/>
      <c r="O511" s="277"/>
      <c r="P511" s="278"/>
      <c r="Q511" s="35"/>
      <c r="R511" s="138"/>
      <c r="S511" s="139"/>
    </row>
    <row r="512" ht="14.25" customHeight="1">
      <c r="A512" s="92"/>
      <c r="B512" s="93"/>
      <c r="C512" s="269"/>
      <c r="D512" s="73"/>
      <c r="E512" s="73"/>
      <c r="F512" s="270"/>
      <c r="G512" s="271"/>
      <c r="H512" s="272"/>
      <c r="I512" s="273"/>
      <c r="J512" s="274"/>
      <c r="K512" s="275"/>
      <c r="L512" s="276"/>
      <c r="M512" s="277"/>
      <c r="N512" s="278"/>
      <c r="O512" s="277"/>
      <c r="P512" s="278"/>
      <c r="Q512" s="35"/>
      <c r="R512" s="138"/>
      <c r="S512" s="139"/>
    </row>
    <row r="513" ht="14.25" customHeight="1">
      <c r="A513" s="92"/>
      <c r="B513" s="93"/>
      <c r="C513" s="269"/>
      <c r="D513" s="73"/>
      <c r="E513" s="73"/>
      <c r="F513" s="270"/>
      <c r="G513" s="271"/>
      <c r="H513" s="272"/>
      <c r="I513" s="273"/>
      <c r="J513" s="274"/>
      <c r="K513" s="275"/>
      <c r="L513" s="276"/>
      <c r="M513" s="277"/>
      <c r="N513" s="278"/>
      <c r="O513" s="277"/>
      <c r="P513" s="278"/>
      <c r="Q513" s="35"/>
      <c r="R513" s="138"/>
      <c r="S513" s="139"/>
    </row>
    <row r="514" ht="14.25" customHeight="1">
      <c r="A514" s="92"/>
      <c r="B514" s="93"/>
      <c r="C514" s="269"/>
      <c r="D514" s="73"/>
      <c r="E514" s="73"/>
      <c r="F514" s="270"/>
      <c r="G514" s="271"/>
      <c r="H514" s="272"/>
      <c r="I514" s="273"/>
      <c r="J514" s="274"/>
      <c r="K514" s="275"/>
      <c r="L514" s="276"/>
      <c r="M514" s="277"/>
      <c r="N514" s="278"/>
      <c r="O514" s="277"/>
      <c r="P514" s="278"/>
      <c r="Q514" s="35"/>
      <c r="R514" s="138"/>
      <c r="S514" s="139"/>
    </row>
    <row r="515" ht="14.25" customHeight="1">
      <c r="A515" s="92"/>
      <c r="B515" s="93"/>
      <c r="C515" s="269"/>
      <c r="D515" s="73"/>
      <c r="E515" s="73"/>
      <c r="F515" s="270"/>
      <c r="G515" s="271"/>
      <c r="H515" s="272"/>
      <c r="I515" s="273"/>
      <c r="J515" s="274"/>
      <c r="K515" s="275"/>
      <c r="L515" s="276"/>
      <c r="M515" s="277"/>
      <c r="N515" s="278"/>
      <c r="O515" s="277"/>
      <c r="P515" s="278"/>
      <c r="Q515" s="35"/>
      <c r="R515" s="138"/>
      <c r="S515" s="139"/>
    </row>
    <row r="516" ht="14.25" customHeight="1">
      <c r="A516" s="92"/>
      <c r="B516" s="93"/>
      <c r="C516" s="269"/>
      <c r="D516" s="73"/>
      <c r="E516" s="73"/>
      <c r="F516" s="270"/>
      <c r="G516" s="271"/>
      <c r="H516" s="272"/>
      <c r="I516" s="273"/>
      <c r="J516" s="274"/>
      <c r="K516" s="275"/>
      <c r="L516" s="276"/>
      <c r="M516" s="277"/>
      <c r="N516" s="278"/>
      <c r="O516" s="277"/>
      <c r="P516" s="278"/>
      <c r="Q516" s="35"/>
      <c r="R516" s="138"/>
      <c r="S516" s="139"/>
    </row>
    <row r="517" ht="14.25" customHeight="1">
      <c r="A517" s="92"/>
      <c r="B517" s="93"/>
      <c r="C517" s="269"/>
      <c r="D517" s="73"/>
      <c r="E517" s="73"/>
      <c r="F517" s="270"/>
      <c r="G517" s="271"/>
      <c r="H517" s="272"/>
      <c r="I517" s="273"/>
      <c r="J517" s="274"/>
      <c r="K517" s="275"/>
      <c r="L517" s="276"/>
      <c r="M517" s="277"/>
      <c r="N517" s="278"/>
      <c r="O517" s="277"/>
      <c r="P517" s="278"/>
      <c r="Q517" s="35"/>
      <c r="R517" s="138"/>
      <c r="S517" s="139"/>
    </row>
    <row r="518" ht="14.25" customHeight="1">
      <c r="A518" s="92"/>
      <c r="B518" s="93"/>
      <c r="C518" s="269"/>
      <c r="D518" s="73"/>
      <c r="E518" s="73"/>
      <c r="F518" s="270"/>
      <c r="G518" s="271"/>
      <c r="H518" s="272"/>
      <c r="I518" s="273"/>
      <c r="J518" s="274"/>
      <c r="K518" s="275"/>
      <c r="L518" s="276"/>
      <c r="M518" s="277"/>
      <c r="N518" s="278"/>
      <c r="O518" s="277"/>
      <c r="P518" s="278"/>
      <c r="Q518" s="35"/>
      <c r="R518" s="138"/>
      <c r="S518" s="139"/>
    </row>
    <row r="519" ht="14.25" customHeight="1">
      <c r="A519" s="92"/>
      <c r="B519" s="93"/>
      <c r="C519" s="269"/>
      <c r="D519" s="73"/>
      <c r="E519" s="73"/>
      <c r="F519" s="270"/>
      <c r="G519" s="271"/>
      <c r="H519" s="272"/>
      <c r="I519" s="273"/>
      <c r="J519" s="274"/>
      <c r="K519" s="275"/>
      <c r="L519" s="276"/>
      <c r="M519" s="277"/>
      <c r="N519" s="278"/>
      <c r="O519" s="277"/>
      <c r="P519" s="278"/>
      <c r="Q519" s="35"/>
      <c r="R519" s="138"/>
      <c r="S519" s="139"/>
    </row>
    <row r="520" ht="14.25" customHeight="1">
      <c r="A520" s="92"/>
      <c r="B520" s="93"/>
      <c r="C520" s="269"/>
      <c r="D520" s="73"/>
      <c r="E520" s="73"/>
      <c r="F520" s="270"/>
      <c r="G520" s="271"/>
      <c r="H520" s="272"/>
      <c r="I520" s="273"/>
      <c r="J520" s="274"/>
      <c r="K520" s="275"/>
      <c r="L520" s="276"/>
      <c r="M520" s="277"/>
      <c r="N520" s="278"/>
      <c r="O520" s="277"/>
      <c r="P520" s="278"/>
      <c r="Q520" s="35"/>
      <c r="R520" s="138"/>
      <c r="S520" s="139"/>
    </row>
    <row r="521" ht="14.25" customHeight="1">
      <c r="A521" s="92"/>
      <c r="B521" s="93"/>
      <c r="C521" s="269"/>
      <c r="D521" s="73"/>
      <c r="E521" s="73"/>
      <c r="F521" s="270"/>
      <c r="G521" s="271"/>
      <c r="H521" s="272"/>
      <c r="I521" s="273"/>
      <c r="J521" s="274"/>
      <c r="K521" s="275"/>
      <c r="L521" s="276"/>
      <c r="M521" s="277"/>
      <c r="N521" s="278"/>
      <c r="O521" s="277"/>
      <c r="P521" s="278"/>
      <c r="Q521" s="35"/>
      <c r="R521" s="138"/>
      <c r="S521" s="139"/>
    </row>
    <row r="522" ht="14.25" customHeight="1">
      <c r="A522" s="92"/>
      <c r="B522" s="93"/>
      <c r="C522" s="269"/>
      <c r="D522" s="73"/>
      <c r="E522" s="73"/>
      <c r="F522" s="270"/>
      <c r="G522" s="271"/>
      <c r="H522" s="272"/>
      <c r="I522" s="273"/>
      <c r="J522" s="274"/>
      <c r="K522" s="275"/>
      <c r="L522" s="276"/>
      <c r="M522" s="277"/>
      <c r="N522" s="278"/>
      <c r="O522" s="277"/>
      <c r="P522" s="278"/>
      <c r="Q522" s="35"/>
      <c r="R522" s="138"/>
      <c r="S522" s="139"/>
    </row>
    <row r="523" ht="14.25" customHeight="1">
      <c r="A523" s="92"/>
      <c r="B523" s="93"/>
      <c r="C523" s="269"/>
      <c r="D523" s="73"/>
      <c r="E523" s="73"/>
      <c r="F523" s="270"/>
      <c r="G523" s="271"/>
      <c r="H523" s="272"/>
      <c r="I523" s="273"/>
      <c r="J523" s="274"/>
      <c r="K523" s="275"/>
      <c r="L523" s="276"/>
      <c r="M523" s="277"/>
      <c r="N523" s="278"/>
      <c r="O523" s="277"/>
      <c r="P523" s="278"/>
      <c r="Q523" s="35"/>
      <c r="R523" s="138"/>
      <c r="S523" s="139"/>
    </row>
    <row r="524" ht="14.25" customHeight="1">
      <c r="A524" s="92"/>
      <c r="B524" s="93"/>
      <c r="C524" s="269"/>
      <c r="D524" s="73"/>
      <c r="E524" s="73"/>
      <c r="F524" s="270"/>
      <c r="G524" s="271"/>
      <c r="H524" s="272"/>
      <c r="I524" s="273"/>
      <c r="J524" s="274"/>
      <c r="K524" s="275"/>
      <c r="L524" s="276"/>
      <c r="M524" s="277"/>
      <c r="N524" s="278"/>
      <c r="O524" s="277"/>
      <c r="P524" s="278"/>
      <c r="Q524" s="35"/>
      <c r="R524" s="138"/>
      <c r="S524" s="139"/>
    </row>
    <row r="525" ht="14.25" customHeight="1">
      <c r="A525" s="92"/>
      <c r="B525" s="93"/>
      <c r="C525" s="269"/>
      <c r="D525" s="73"/>
      <c r="E525" s="73"/>
      <c r="F525" s="270"/>
      <c r="G525" s="271"/>
      <c r="H525" s="272"/>
      <c r="I525" s="273"/>
      <c r="J525" s="274"/>
      <c r="K525" s="275"/>
      <c r="L525" s="276"/>
      <c r="M525" s="277"/>
      <c r="N525" s="278"/>
      <c r="O525" s="277"/>
      <c r="P525" s="278"/>
      <c r="Q525" s="35"/>
      <c r="R525" s="138"/>
      <c r="S525" s="139"/>
    </row>
    <row r="526" ht="14.25" customHeight="1">
      <c r="A526" s="92"/>
      <c r="B526" s="93"/>
      <c r="C526" s="269"/>
      <c r="D526" s="73"/>
      <c r="E526" s="73"/>
      <c r="F526" s="270"/>
      <c r="G526" s="271"/>
      <c r="H526" s="272"/>
      <c r="I526" s="273"/>
      <c r="J526" s="274"/>
      <c r="K526" s="275"/>
      <c r="L526" s="276"/>
      <c r="M526" s="277"/>
      <c r="N526" s="278"/>
      <c r="O526" s="277"/>
      <c r="P526" s="278"/>
      <c r="Q526" s="35"/>
      <c r="R526" s="138"/>
      <c r="S526" s="139"/>
    </row>
    <row r="527" ht="14.25" customHeight="1">
      <c r="A527" s="92"/>
      <c r="B527" s="93"/>
      <c r="C527" s="269"/>
      <c r="D527" s="73"/>
      <c r="E527" s="73"/>
      <c r="F527" s="270"/>
      <c r="G527" s="271"/>
      <c r="H527" s="272"/>
      <c r="I527" s="273"/>
      <c r="J527" s="274"/>
      <c r="K527" s="275"/>
      <c r="L527" s="276"/>
      <c r="M527" s="277"/>
      <c r="N527" s="278"/>
      <c r="O527" s="277"/>
      <c r="P527" s="278"/>
      <c r="Q527" s="35"/>
      <c r="R527" s="138"/>
      <c r="S527" s="139"/>
    </row>
    <row r="528" ht="14.25" customHeight="1">
      <c r="A528" s="92"/>
      <c r="B528" s="93"/>
      <c r="C528" s="269"/>
      <c r="D528" s="73"/>
      <c r="E528" s="73"/>
      <c r="F528" s="270"/>
      <c r="G528" s="271"/>
      <c r="H528" s="272"/>
      <c r="I528" s="273"/>
      <c r="J528" s="274"/>
      <c r="K528" s="275"/>
      <c r="L528" s="276"/>
      <c r="M528" s="277"/>
      <c r="N528" s="278"/>
      <c r="O528" s="277"/>
      <c r="P528" s="278"/>
      <c r="Q528" s="35"/>
      <c r="R528" s="138"/>
      <c r="S528" s="139"/>
    </row>
    <row r="529" ht="14.25" customHeight="1">
      <c r="A529" s="92"/>
      <c r="B529" s="93"/>
      <c r="C529" s="269"/>
      <c r="D529" s="73"/>
      <c r="E529" s="73"/>
      <c r="F529" s="270"/>
      <c r="G529" s="271"/>
      <c r="H529" s="272"/>
      <c r="I529" s="273"/>
      <c r="J529" s="274"/>
      <c r="K529" s="275"/>
      <c r="L529" s="276"/>
      <c r="M529" s="277"/>
      <c r="N529" s="278"/>
      <c r="O529" s="277"/>
      <c r="P529" s="278"/>
      <c r="Q529" s="35"/>
      <c r="R529" s="138"/>
      <c r="S529" s="139"/>
    </row>
    <row r="530" ht="14.25" customHeight="1">
      <c r="A530" s="92"/>
      <c r="B530" s="93"/>
      <c r="C530" s="269"/>
      <c r="D530" s="73"/>
      <c r="E530" s="73"/>
      <c r="F530" s="270"/>
      <c r="G530" s="271"/>
      <c r="H530" s="272"/>
      <c r="I530" s="273"/>
      <c r="J530" s="274"/>
      <c r="K530" s="275"/>
      <c r="L530" s="276"/>
      <c r="M530" s="277"/>
      <c r="N530" s="278"/>
      <c r="O530" s="277"/>
      <c r="P530" s="278"/>
      <c r="Q530" s="35"/>
      <c r="R530" s="138"/>
      <c r="S530" s="139"/>
    </row>
    <row r="531" ht="14.25" customHeight="1">
      <c r="A531" s="92"/>
      <c r="B531" s="93"/>
      <c r="C531" s="269"/>
      <c r="D531" s="73"/>
      <c r="E531" s="73"/>
      <c r="F531" s="270"/>
      <c r="G531" s="271"/>
      <c r="H531" s="272"/>
      <c r="I531" s="273"/>
      <c r="J531" s="274"/>
      <c r="K531" s="275"/>
      <c r="L531" s="276"/>
      <c r="M531" s="277"/>
      <c r="N531" s="278"/>
      <c r="O531" s="277"/>
      <c r="P531" s="278"/>
      <c r="Q531" s="35"/>
      <c r="R531" s="138"/>
      <c r="S531" s="139"/>
    </row>
    <row r="532" ht="14.25" customHeight="1">
      <c r="A532" s="92"/>
      <c r="B532" s="93"/>
      <c r="C532" s="269"/>
      <c r="D532" s="73"/>
      <c r="E532" s="73"/>
      <c r="F532" s="270"/>
      <c r="G532" s="271"/>
      <c r="H532" s="272"/>
      <c r="I532" s="273"/>
      <c r="J532" s="274"/>
      <c r="K532" s="275"/>
      <c r="L532" s="276"/>
      <c r="M532" s="277"/>
      <c r="N532" s="278"/>
      <c r="O532" s="277"/>
      <c r="P532" s="278"/>
      <c r="Q532" s="35"/>
      <c r="R532" s="138"/>
      <c r="S532" s="139"/>
    </row>
    <row r="533" ht="14.25" customHeight="1">
      <c r="A533" s="92"/>
      <c r="B533" s="93"/>
      <c r="C533" s="269"/>
      <c r="D533" s="73"/>
      <c r="E533" s="73"/>
      <c r="F533" s="270"/>
      <c r="G533" s="271"/>
      <c r="H533" s="272"/>
      <c r="I533" s="273"/>
      <c r="J533" s="274"/>
      <c r="K533" s="275"/>
      <c r="L533" s="276"/>
      <c r="M533" s="277"/>
      <c r="N533" s="278"/>
      <c r="O533" s="277"/>
      <c r="P533" s="278"/>
      <c r="Q533" s="35"/>
      <c r="R533" s="138"/>
      <c r="S533" s="139"/>
    </row>
    <row r="534" ht="14.25" customHeight="1">
      <c r="A534" s="92"/>
      <c r="B534" s="93"/>
      <c r="C534" s="269"/>
      <c r="D534" s="73"/>
      <c r="E534" s="73"/>
      <c r="F534" s="270"/>
      <c r="G534" s="271"/>
      <c r="H534" s="272"/>
      <c r="I534" s="273"/>
      <c r="J534" s="274"/>
      <c r="K534" s="275"/>
      <c r="L534" s="276"/>
      <c r="M534" s="277"/>
      <c r="N534" s="278"/>
      <c r="O534" s="277"/>
      <c r="P534" s="278"/>
      <c r="Q534" s="35"/>
      <c r="R534" s="138"/>
      <c r="S534" s="139"/>
    </row>
    <row r="535" ht="14.25" customHeight="1">
      <c r="A535" s="92"/>
      <c r="B535" s="93"/>
      <c r="C535" s="269"/>
      <c r="D535" s="73"/>
      <c r="E535" s="73"/>
      <c r="F535" s="270"/>
      <c r="G535" s="271"/>
      <c r="H535" s="272"/>
      <c r="I535" s="273"/>
      <c r="J535" s="274"/>
      <c r="K535" s="275"/>
      <c r="L535" s="276"/>
      <c r="M535" s="277"/>
      <c r="N535" s="278"/>
      <c r="O535" s="277"/>
      <c r="P535" s="278"/>
      <c r="Q535" s="35"/>
      <c r="R535" s="138"/>
      <c r="S535" s="139"/>
    </row>
    <row r="536" ht="14.25" customHeight="1">
      <c r="A536" s="92"/>
      <c r="B536" s="93"/>
      <c r="C536" s="269"/>
      <c r="D536" s="73"/>
      <c r="E536" s="73"/>
      <c r="F536" s="270"/>
      <c r="G536" s="271"/>
      <c r="H536" s="272"/>
      <c r="I536" s="273"/>
      <c r="J536" s="274"/>
      <c r="K536" s="275"/>
      <c r="L536" s="276"/>
      <c r="M536" s="277"/>
      <c r="N536" s="278"/>
      <c r="O536" s="277"/>
      <c r="P536" s="278"/>
      <c r="Q536" s="35"/>
      <c r="R536" s="138"/>
      <c r="S536" s="139"/>
    </row>
    <row r="537" ht="14.25" customHeight="1">
      <c r="A537" s="92"/>
      <c r="B537" s="93"/>
      <c r="C537" s="269"/>
      <c r="D537" s="73"/>
      <c r="E537" s="73"/>
      <c r="F537" s="270"/>
      <c r="G537" s="271"/>
      <c r="H537" s="272"/>
      <c r="I537" s="273"/>
      <c r="J537" s="274"/>
      <c r="K537" s="275"/>
      <c r="L537" s="276"/>
      <c r="M537" s="277"/>
      <c r="N537" s="278"/>
      <c r="O537" s="277"/>
      <c r="P537" s="278"/>
      <c r="Q537" s="35"/>
      <c r="R537" s="138"/>
      <c r="S537" s="139"/>
    </row>
    <row r="538" ht="14.25" customHeight="1">
      <c r="A538" s="92"/>
      <c r="B538" s="93"/>
      <c r="C538" s="269"/>
      <c r="D538" s="73"/>
      <c r="E538" s="73"/>
      <c r="F538" s="270"/>
      <c r="G538" s="271"/>
      <c r="H538" s="272"/>
      <c r="I538" s="273"/>
      <c r="J538" s="274"/>
      <c r="K538" s="275"/>
      <c r="L538" s="276"/>
      <c r="M538" s="277"/>
      <c r="N538" s="278"/>
      <c r="O538" s="277"/>
      <c r="P538" s="278"/>
      <c r="Q538" s="35"/>
      <c r="R538" s="138"/>
      <c r="S538" s="139"/>
    </row>
    <row r="539" ht="14.25" customHeight="1">
      <c r="A539" s="92"/>
      <c r="B539" s="93"/>
      <c r="C539" s="269"/>
      <c r="D539" s="73"/>
      <c r="E539" s="73"/>
      <c r="F539" s="270"/>
      <c r="G539" s="271"/>
      <c r="H539" s="272"/>
      <c r="I539" s="273"/>
      <c r="J539" s="274"/>
      <c r="K539" s="275"/>
      <c r="L539" s="276"/>
      <c r="M539" s="277"/>
      <c r="N539" s="278"/>
      <c r="O539" s="277"/>
      <c r="P539" s="278"/>
      <c r="Q539" s="35"/>
      <c r="R539" s="138"/>
      <c r="S539" s="139"/>
    </row>
    <row r="540" ht="14.25" customHeight="1">
      <c r="A540" s="92"/>
      <c r="B540" s="93"/>
      <c r="C540" s="269"/>
      <c r="D540" s="73"/>
      <c r="E540" s="73"/>
      <c r="F540" s="270"/>
      <c r="G540" s="271"/>
      <c r="H540" s="272"/>
      <c r="I540" s="273"/>
      <c r="J540" s="274"/>
      <c r="K540" s="275"/>
      <c r="L540" s="276"/>
      <c r="M540" s="277"/>
      <c r="N540" s="278"/>
      <c r="O540" s="277"/>
      <c r="P540" s="278"/>
      <c r="Q540" s="35"/>
      <c r="R540" s="138"/>
      <c r="S540" s="139"/>
    </row>
    <row r="541" ht="14.25" customHeight="1">
      <c r="A541" s="92"/>
      <c r="B541" s="93"/>
      <c r="C541" s="269"/>
      <c r="D541" s="73"/>
      <c r="E541" s="73"/>
      <c r="F541" s="270"/>
      <c r="G541" s="271"/>
      <c r="H541" s="272"/>
      <c r="I541" s="273"/>
      <c r="J541" s="274"/>
      <c r="K541" s="275"/>
      <c r="L541" s="276"/>
      <c r="M541" s="277"/>
      <c r="N541" s="278"/>
      <c r="O541" s="277"/>
      <c r="P541" s="278"/>
      <c r="Q541" s="35"/>
      <c r="R541" s="138"/>
      <c r="S541" s="139"/>
    </row>
    <row r="542" ht="14.25" customHeight="1">
      <c r="A542" s="92"/>
      <c r="B542" s="93"/>
      <c r="C542" s="269"/>
      <c r="D542" s="73"/>
      <c r="E542" s="73"/>
      <c r="F542" s="270"/>
      <c r="G542" s="271"/>
      <c r="H542" s="272"/>
      <c r="I542" s="273"/>
      <c r="J542" s="274"/>
      <c r="K542" s="275"/>
      <c r="L542" s="276"/>
      <c r="M542" s="277"/>
      <c r="N542" s="278"/>
      <c r="O542" s="277"/>
      <c r="P542" s="278"/>
      <c r="Q542" s="35"/>
      <c r="R542" s="138"/>
      <c r="S542" s="139"/>
    </row>
    <row r="543" ht="14.25" customHeight="1">
      <c r="A543" s="92"/>
      <c r="B543" s="93"/>
      <c r="C543" s="269"/>
      <c r="D543" s="73"/>
      <c r="E543" s="73"/>
      <c r="F543" s="270"/>
      <c r="G543" s="271"/>
      <c r="H543" s="272"/>
      <c r="I543" s="273"/>
      <c r="J543" s="274"/>
      <c r="K543" s="275"/>
      <c r="L543" s="276"/>
      <c r="M543" s="277"/>
      <c r="N543" s="278"/>
      <c r="O543" s="277"/>
      <c r="P543" s="278"/>
      <c r="Q543" s="35"/>
      <c r="R543" s="138"/>
      <c r="S543" s="139"/>
    </row>
    <row r="544" ht="14.25" customHeight="1">
      <c r="A544" s="92"/>
      <c r="B544" s="93"/>
      <c r="C544" s="269"/>
      <c r="D544" s="73"/>
      <c r="E544" s="73"/>
      <c r="F544" s="270"/>
      <c r="G544" s="271"/>
      <c r="H544" s="272"/>
      <c r="I544" s="273"/>
      <c r="J544" s="274"/>
      <c r="K544" s="275"/>
      <c r="L544" s="276"/>
      <c r="M544" s="277"/>
      <c r="N544" s="278"/>
      <c r="O544" s="277"/>
      <c r="P544" s="278"/>
      <c r="Q544" s="35"/>
      <c r="R544" s="138"/>
      <c r="S544" s="139"/>
    </row>
    <row r="545" ht="14.25" customHeight="1">
      <c r="A545" s="92"/>
      <c r="B545" s="93"/>
      <c r="C545" s="269"/>
      <c r="D545" s="73"/>
      <c r="E545" s="73"/>
      <c r="F545" s="270"/>
      <c r="G545" s="271"/>
      <c r="H545" s="272"/>
      <c r="I545" s="273"/>
      <c r="J545" s="274"/>
      <c r="K545" s="275"/>
      <c r="L545" s="276"/>
      <c r="M545" s="277"/>
      <c r="N545" s="278"/>
      <c r="O545" s="277"/>
      <c r="P545" s="278"/>
      <c r="Q545" s="35"/>
      <c r="R545" s="138"/>
      <c r="S545" s="139"/>
    </row>
    <row r="546" ht="14.25" customHeight="1">
      <c r="A546" s="92"/>
      <c r="B546" s="93"/>
      <c r="C546" s="269"/>
      <c r="D546" s="73"/>
      <c r="E546" s="73"/>
      <c r="F546" s="270"/>
      <c r="G546" s="271"/>
      <c r="H546" s="272"/>
      <c r="I546" s="273"/>
      <c r="J546" s="274"/>
      <c r="K546" s="275"/>
      <c r="L546" s="276"/>
      <c r="M546" s="277"/>
      <c r="N546" s="278"/>
      <c r="O546" s="277"/>
      <c r="P546" s="278"/>
      <c r="Q546" s="35"/>
      <c r="R546" s="138"/>
      <c r="S546" s="139"/>
    </row>
    <row r="547" ht="14.25" customHeight="1">
      <c r="A547" s="92"/>
      <c r="B547" s="93"/>
      <c r="C547" s="269"/>
      <c r="D547" s="73"/>
      <c r="E547" s="73"/>
      <c r="F547" s="270"/>
      <c r="G547" s="271"/>
      <c r="H547" s="272"/>
      <c r="I547" s="273"/>
      <c r="J547" s="274"/>
      <c r="K547" s="275"/>
      <c r="L547" s="276"/>
      <c r="M547" s="277"/>
      <c r="N547" s="278"/>
      <c r="O547" s="277"/>
      <c r="P547" s="278"/>
      <c r="Q547" s="35"/>
      <c r="R547" s="138"/>
      <c r="S547" s="139"/>
    </row>
    <row r="548" ht="14.25" customHeight="1">
      <c r="A548" s="92"/>
      <c r="B548" s="93"/>
      <c r="C548" s="269"/>
      <c r="D548" s="73"/>
      <c r="E548" s="73"/>
      <c r="F548" s="270"/>
      <c r="G548" s="271"/>
      <c r="H548" s="272"/>
      <c r="I548" s="273"/>
      <c r="J548" s="274"/>
      <c r="K548" s="275"/>
      <c r="L548" s="276"/>
      <c r="M548" s="277"/>
      <c r="N548" s="278"/>
      <c r="O548" s="277"/>
      <c r="P548" s="278"/>
      <c r="Q548" s="35"/>
      <c r="R548" s="138"/>
      <c r="S548" s="139"/>
    </row>
    <row r="549" ht="14.25" customHeight="1">
      <c r="A549" s="92"/>
      <c r="B549" s="93"/>
      <c r="C549" s="269"/>
      <c r="D549" s="73"/>
      <c r="E549" s="73"/>
      <c r="F549" s="270"/>
      <c r="G549" s="271"/>
      <c r="H549" s="272"/>
      <c r="I549" s="273"/>
      <c r="J549" s="274"/>
      <c r="K549" s="275"/>
      <c r="L549" s="276"/>
      <c r="M549" s="277"/>
      <c r="N549" s="278"/>
      <c r="O549" s="277"/>
      <c r="P549" s="278"/>
      <c r="Q549" s="35"/>
      <c r="R549" s="138"/>
      <c r="S549" s="139"/>
    </row>
    <row r="550" ht="14.25" customHeight="1">
      <c r="A550" s="92"/>
      <c r="B550" s="93"/>
      <c r="C550" s="269"/>
      <c r="D550" s="73"/>
      <c r="E550" s="73"/>
      <c r="F550" s="270"/>
      <c r="G550" s="271"/>
      <c r="H550" s="272"/>
      <c r="I550" s="273"/>
      <c r="J550" s="274"/>
      <c r="K550" s="275"/>
      <c r="L550" s="276"/>
      <c r="M550" s="277"/>
      <c r="N550" s="278"/>
      <c r="O550" s="277"/>
      <c r="P550" s="278"/>
      <c r="Q550" s="35"/>
      <c r="R550" s="138"/>
      <c r="S550" s="139"/>
    </row>
    <row r="551" ht="14.25" customHeight="1">
      <c r="A551" s="92"/>
      <c r="B551" s="93"/>
      <c r="C551" s="269"/>
      <c r="D551" s="73"/>
      <c r="E551" s="73"/>
      <c r="F551" s="270"/>
      <c r="G551" s="271"/>
      <c r="H551" s="272"/>
      <c r="I551" s="273"/>
      <c r="J551" s="274"/>
      <c r="K551" s="275"/>
      <c r="L551" s="276"/>
      <c r="M551" s="277"/>
      <c r="N551" s="278"/>
      <c r="O551" s="277"/>
      <c r="P551" s="278"/>
      <c r="Q551" s="35"/>
      <c r="R551" s="138"/>
      <c r="S551" s="139"/>
    </row>
    <row r="552" ht="14.25" customHeight="1">
      <c r="A552" s="92"/>
      <c r="B552" s="93"/>
      <c r="C552" s="269"/>
      <c r="D552" s="73"/>
      <c r="E552" s="73"/>
      <c r="F552" s="270"/>
      <c r="G552" s="271"/>
      <c r="H552" s="272"/>
      <c r="I552" s="273"/>
      <c r="J552" s="274"/>
      <c r="K552" s="275"/>
      <c r="L552" s="276"/>
      <c r="M552" s="277"/>
      <c r="N552" s="278"/>
      <c r="O552" s="277"/>
      <c r="P552" s="278"/>
      <c r="Q552" s="35"/>
      <c r="R552" s="138"/>
      <c r="S552" s="139"/>
    </row>
    <row r="553" ht="14.25" customHeight="1">
      <c r="A553" s="92"/>
      <c r="B553" s="93"/>
      <c r="C553" s="269"/>
      <c r="D553" s="73"/>
      <c r="E553" s="73"/>
      <c r="F553" s="270"/>
      <c r="G553" s="271"/>
      <c r="H553" s="272"/>
      <c r="I553" s="273"/>
      <c r="J553" s="274"/>
      <c r="K553" s="275"/>
      <c r="L553" s="276"/>
      <c r="M553" s="277"/>
      <c r="N553" s="278"/>
      <c r="O553" s="277"/>
      <c r="P553" s="278"/>
      <c r="Q553" s="35"/>
      <c r="R553" s="138"/>
      <c r="S553" s="139"/>
    </row>
    <row r="554" ht="14.25" customHeight="1">
      <c r="A554" s="92"/>
      <c r="B554" s="93"/>
      <c r="C554" s="269"/>
      <c r="D554" s="73"/>
      <c r="E554" s="73"/>
      <c r="F554" s="270"/>
      <c r="G554" s="271"/>
      <c r="H554" s="272"/>
      <c r="I554" s="273"/>
      <c r="J554" s="274"/>
      <c r="K554" s="275"/>
      <c r="L554" s="276"/>
      <c r="M554" s="277"/>
      <c r="N554" s="278"/>
      <c r="O554" s="277"/>
      <c r="P554" s="278"/>
      <c r="Q554" s="35"/>
      <c r="R554" s="138"/>
      <c r="S554" s="139"/>
    </row>
    <row r="555" ht="14.25" customHeight="1">
      <c r="A555" s="92"/>
      <c r="B555" s="93"/>
      <c r="C555" s="269"/>
      <c r="D555" s="73"/>
      <c r="E555" s="73"/>
      <c r="F555" s="270"/>
      <c r="G555" s="271"/>
      <c r="H555" s="272"/>
      <c r="I555" s="273"/>
      <c r="J555" s="274"/>
      <c r="K555" s="275"/>
      <c r="L555" s="276"/>
      <c r="M555" s="277"/>
      <c r="N555" s="278"/>
      <c r="O555" s="277"/>
      <c r="P555" s="278"/>
      <c r="Q555" s="35"/>
      <c r="R555" s="138"/>
      <c r="S555" s="139"/>
    </row>
    <row r="556" ht="14.25" customHeight="1">
      <c r="A556" s="92"/>
      <c r="B556" s="93"/>
      <c r="C556" s="269"/>
      <c r="D556" s="73"/>
      <c r="E556" s="73"/>
      <c r="F556" s="270"/>
      <c r="G556" s="271"/>
      <c r="H556" s="272"/>
      <c r="I556" s="273"/>
      <c r="J556" s="274"/>
      <c r="K556" s="275"/>
      <c r="L556" s="276"/>
      <c r="M556" s="277"/>
      <c r="N556" s="278"/>
      <c r="O556" s="277"/>
      <c r="P556" s="278"/>
      <c r="Q556" s="35"/>
      <c r="R556" s="138"/>
      <c r="S556" s="139"/>
    </row>
    <row r="557" ht="14.25" customHeight="1">
      <c r="A557" s="92"/>
      <c r="B557" s="93"/>
      <c r="C557" s="269"/>
      <c r="D557" s="73"/>
      <c r="E557" s="73"/>
      <c r="F557" s="270"/>
      <c r="G557" s="271"/>
      <c r="H557" s="272"/>
      <c r="I557" s="273"/>
      <c r="J557" s="274"/>
      <c r="K557" s="275"/>
      <c r="L557" s="276"/>
      <c r="M557" s="277"/>
      <c r="N557" s="278"/>
      <c r="O557" s="277"/>
      <c r="P557" s="278"/>
      <c r="Q557" s="35"/>
      <c r="R557" s="138"/>
      <c r="S557" s="139"/>
    </row>
    <row r="558" ht="14.25" customHeight="1">
      <c r="A558" s="92"/>
      <c r="B558" s="93"/>
      <c r="C558" s="269"/>
      <c r="D558" s="73"/>
      <c r="E558" s="73"/>
      <c r="F558" s="270"/>
      <c r="G558" s="271"/>
      <c r="H558" s="272"/>
      <c r="I558" s="273"/>
      <c r="J558" s="274"/>
      <c r="K558" s="275"/>
      <c r="L558" s="276"/>
      <c r="M558" s="277"/>
      <c r="N558" s="278"/>
      <c r="O558" s="277"/>
      <c r="P558" s="278"/>
      <c r="Q558" s="35"/>
      <c r="R558" s="138"/>
      <c r="S558" s="139"/>
    </row>
    <row r="559" ht="14.25" customHeight="1">
      <c r="A559" s="92"/>
      <c r="B559" s="93"/>
      <c r="C559" s="269"/>
      <c r="D559" s="73"/>
      <c r="E559" s="73"/>
      <c r="F559" s="270"/>
      <c r="G559" s="271"/>
      <c r="H559" s="272"/>
      <c r="I559" s="273"/>
      <c r="J559" s="274"/>
      <c r="K559" s="275"/>
      <c r="L559" s="276"/>
      <c r="M559" s="277"/>
      <c r="N559" s="278"/>
      <c r="O559" s="277"/>
      <c r="P559" s="278"/>
      <c r="Q559" s="35"/>
      <c r="R559" s="138"/>
      <c r="S559" s="139"/>
    </row>
    <row r="560" ht="14.25" customHeight="1">
      <c r="A560" s="92"/>
      <c r="B560" s="93"/>
      <c r="C560" s="269"/>
      <c r="D560" s="73"/>
      <c r="E560" s="73"/>
      <c r="F560" s="270"/>
      <c r="G560" s="271"/>
      <c r="H560" s="272"/>
      <c r="I560" s="273"/>
      <c r="J560" s="274"/>
      <c r="K560" s="275"/>
      <c r="L560" s="276"/>
      <c r="M560" s="277"/>
      <c r="N560" s="278"/>
      <c r="O560" s="277"/>
      <c r="P560" s="278"/>
      <c r="Q560" s="35"/>
      <c r="R560" s="138"/>
      <c r="S560" s="139"/>
    </row>
    <row r="561" ht="14.25" customHeight="1">
      <c r="A561" s="92"/>
      <c r="B561" s="93"/>
      <c r="C561" s="269"/>
      <c r="D561" s="73"/>
      <c r="E561" s="73"/>
      <c r="F561" s="270"/>
      <c r="G561" s="271"/>
      <c r="H561" s="272"/>
      <c r="I561" s="273"/>
      <c r="J561" s="274"/>
      <c r="K561" s="275"/>
      <c r="L561" s="276"/>
      <c r="M561" s="277"/>
      <c r="N561" s="278"/>
      <c r="O561" s="277"/>
      <c r="P561" s="278"/>
      <c r="Q561" s="35"/>
      <c r="R561" s="138"/>
      <c r="S561" s="139"/>
    </row>
    <row r="562" ht="14.25" customHeight="1">
      <c r="A562" s="92"/>
      <c r="B562" s="93"/>
      <c r="C562" s="269"/>
      <c r="D562" s="73"/>
      <c r="E562" s="73"/>
      <c r="F562" s="270"/>
      <c r="G562" s="271"/>
      <c r="H562" s="272"/>
      <c r="I562" s="273"/>
      <c r="J562" s="274"/>
      <c r="K562" s="275"/>
      <c r="L562" s="276"/>
      <c r="M562" s="277"/>
      <c r="N562" s="278"/>
      <c r="O562" s="277"/>
      <c r="P562" s="278"/>
      <c r="Q562" s="35"/>
      <c r="R562" s="138"/>
      <c r="S562" s="139"/>
    </row>
    <row r="563" ht="14.25" customHeight="1">
      <c r="A563" s="92"/>
      <c r="B563" s="93"/>
      <c r="C563" s="269"/>
      <c r="D563" s="73"/>
      <c r="E563" s="73"/>
      <c r="F563" s="270"/>
      <c r="G563" s="271"/>
      <c r="H563" s="272"/>
      <c r="I563" s="273"/>
      <c r="J563" s="274"/>
      <c r="K563" s="275"/>
      <c r="L563" s="276"/>
      <c r="M563" s="277"/>
      <c r="N563" s="278"/>
      <c r="O563" s="277"/>
      <c r="P563" s="278"/>
      <c r="Q563" s="35"/>
      <c r="R563" s="138"/>
      <c r="S563" s="139"/>
    </row>
    <row r="564" ht="14.25" customHeight="1">
      <c r="A564" s="92"/>
      <c r="B564" s="93"/>
      <c r="C564" s="269"/>
      <c r="D564" s="73"/>
      <c r="E564" s="73"/>
      <c r="F564" s="270"/>
      <c r="G564" s="271"/>
      <c r="H564" s="272"/>
      <c r="I564" s="273"/>
      <c r="J564" s="274"/>
      <c r="K564" s="275"/>
      <c r="L564" s="276"/>
      <c r="M564" s="277"/>
      <c r="N564" s="278"/>
      <c r="O564" s="277"/>
      <c r="P564" s="278"/>
      <c r="Q564" s="35"/>
      <c r="R564" s="138"/>
      <c r="S564" s="139"/>
    </row>
    <row r="565" ht="14.25" customHeight="1">
      <c r="A565" s="92"/>
      <c r="B565" s="93"/>
      <c r="C565" s="269"/>
      <c r="D565" s="73"/>
      <c r="E565" s="73"/>
      <c r="F565" s="270"/>
      <c r="G565" s="271"/>
      <c r="H565" s="272"/>
      <c r="I565" s="273"/>
      <c r="J565" s="274"/>
      <c r="K565" s="275"/>
      <c r="L565" s="276"/>
      <c r="M565" s="277"/>
      <c r="N565" s="278"/>
      <c r="O565" s="277"/>
      <c r="P565" s="278"/>
      <c r="Q565" s="35"/>
      <c r="R565" s="138"/>
      <c r="S565" s="139"/>
    </row>
    <row r="566" ht="14.25" customHeight="1">
      <c r="A566" s="92"/>
      <c r="B566" s="93"/>
      <c r="C566" s="269"/>
      <c r="D566" s="73"/>
      <c r="E566" s="73"/>
      <c r="F566" s="270"/>
      <c r="G566" s="271"/>
      <c r="H566" s="272"/>
      <c r="I566" s="273"/>
      <c r="J566" s="274"/>
      <c r="K566" s="275"/>
      <c r="L566" s="276"/>
      <c r="M566" s="277"/>
      <c r="N566" s="278"/>
      <c r="O566" s="277"/>
      <c r="P566" s="278"/>
      <c r="Q566" s="35"/>
      <c r="R566" s="138"/>
      <c r="S566" s="139"/>
    </row>
    <row r="567" ht="14.25" customHeight="1">
      <c r="A567" s="92"/>
      <c r="B567" s="93"/>
      <c r="C567" s="269"/>
      <c r="D567" s="73"/>
      <c r="E567" s="73"/>
      <c r="F567" s="270"/>
      <c r="G567" s="271"/>
      <c r="H567" s="272"/>
      <c r="I567" s="273"/>
      <c r="J567" s="274"/>
      <c r="K567" s="275"/>
      <c r="L567" s="276"/>
      <c r="M567" s="277"/>
      <c r="N567" s="278"/>
      <c r="O567" s="277"/>
      <c r="P567" s="278"/>
      <c r="Q567" s="35"/>
      <c r="R567" s="138"/>
      <c r="S567" s="139"/>
    </row>
    <row r="568" ht="14.25" customHeight="1">
      <c r="A568" s="92"/>
      <c r="B568" s="93"/>
      <c r="C568" s="269"/>
      <c r="D568" s="73"/>
      <c r="E568" s="73"/>
      <c r="F568" s="270"/>
      <c r="G568" s="271"/>
      <c r="H568" s="272"/>
      <c r="I568" s="273"/>
      <c r="J568" s="274"/>
      <c r="K568" s="275"/>
      <c r="L568" s="276"/>
      <c r="M568" s="277"/>
      <c r="N568" s="278"/>
      <c r="O568" s="277"/>
      <c r="P568" s="278"/>
      <c r="Q568" s="35"/>
      <c r="R568" s="138"/>
      <c r="S568" s="139"/>
    </row>
    <row r="569" ht="14.25" customHeight="1">
      <c r="A569" s="92"/>
      <c r="B569" s="93"/>
      <c r="C569" s="269"/>
      <c r="D569" s="73"/>
      <c r="E569" s="73"/>
      <c r="F569" s="270"/>
      <c r="G569" s="271"/>
      <c r="H569" s="272"/>
      <c r="I569" s="273"/>
      <c r="J569" s="274"/>
      <c r="K569" s="275"/>
      <c r="L569" s="276"/>
      <c r="M569" s="277"/>
      <c r="N569" s="278"/>
      <c r="O569" s="277"/>
      <c r="P569" s="278"/>
      <c r="Q569" s="35"/>
      <c r="R569" s="138"/>
      <c r="S569" s="139"/>
    </row>
    <row r="570" ht="14.25" customHeight="1">
      <c r="A570" s="92"/>
      <c r="B570" s="93"/>
      <c r="C570" s="269"/>
      <c r="D570" s="73"/>
      <c r="E570" s="73"/>
      <c r="F570" s="270"/>
      <c r="G570" s="271"/>
      <c r="H570" s="272"/>
      <c r="I570" s="273"/>
      <c r="J570" s="274"/>
      <c r="K570" s="275"/>
      <c r="L570" s="276"/>
      <c r="M570" s="277"/>
      <c r="N570" s="278"/>
      <c r="O570" s="277"/>
      <c r="P570" s="278"/>
      <c r="Q570" s="35"/>
      <c r="R570" s="138"/>
      <c r="S570" s="139"/>
    </row>
    <row r="571" ht="14.25" customHeight="1">
      <c r="A571" s="92"/>
      <c r="B571" s="93"/>
      <c r="C571" s="269"/>
      <c r="D571" s="73"/>
      <c r="E571" s="73"/>
      <c r="F571" s="270"/>
      <c r="G571" s="271"/>
      <c r="H571" s="272"/>
      <c r="I571" s="273"/>
      <c r="J571" s="274"/>
      <c r="K571" s="275"/>
      <c r="L571" s="276"/>
      <c r="M571" s="277"/>
      <c r="N571" s="278"/>
      <c r="O571" s="277"/>
      <c r="P571" s="278"/>
      <c r="Q571" s="35"/>
      <c r="R571" s="138"/>
      <c r="S571" s="139"/>
    </row>
    <row r="572" ht="14.25" customHeight="1">
      <c r="A572" s="92"/>
      <c r="B572" s="93"/>
      <c r="C572" s="269"/>
      <c r="D572" s="73"/>
      <c r="E572" s="73"/>
      <c r="F572" s="270"/>
      <c r="G572" s="271"/>
      <c r="H572" s="272"/>
      <c r="I572" s="273"/>
      <c r="J572" s="274"/>
      <c r="K572" s="275"/>
      <c r="L572" s="276"/>
      <c r="M572" s="277"/>
      <c r="N572" s="278"/>
      <c r="O572" s="277"/>
      <c r="P572" s="278"/>
      <c r="Q572" s="35"/>
      <c r="R572" s="138"/>
      <c r="S572" s="139"/>
    </row>
    <row r="573" ht="14.25" customHeight="1">
      <c r="A573" s="92"/>
      <c r="B573" s="93"/>
      <c r="C573" s="269"/>
      <c r="D573" s="73"/>
      <c r="E573" s="73"/>
      <c r="F573" s="270"/>
      <c r="G573" s="271"/>
      <c r="H573" s="272"/>
      <c r="I573" s="273"/>
      <c r="J573" s="274"/>
      <c r="K573" s="275"/>
      <c r="L573" s="276"/>
      <c r="M573" s="277"/>
      <c r="N573" s="278"/>
      <c r="O573" s="277"/>
      <c r="P573" s="278"/>
      <c r="Q573" s="35"/>
      <c r="R573" s="138"/>
      <c r="S573" s="139"/>
    </row>
    <row r="574" ht="14.25" customHeight="1">
      <c r="A574" s="92"/>
      <c r="B574" s="93"/>
      <c r="C574" s="269"/>
      <c r="D574" s="73"/>
      <c r="E574" s="73"/>
      <c r="F574" s="270"/>
      <c r="G574" s="271"/>
      <c r="H574" s="272"/>
      <c r="I574" s="273"/>
      <c r="J574" s="274"/>
      <c r="K574" s="275"/>
      <c r="L574" s="276"/>
      <c r="M574" s="277"/>
      <c r="N574" s="278"/>
      <c r="O574" s="277"/>
      <c r="P574" s="278"/>
      <c r="Q574" s="35"/>
      <c r="R574" s="138"/>
      <c r="S574" s="139"/>
    </row>
    <row r="575" ht="14.25" customHeight="1">
      <c r="A575" s="95"/>
      <c r="B575" s="96"/>
      <c r="C575" s="279"/>
      <c r="D575" s="95"/>
      <c r="E575" s="95"/>
      <c r="F575" s="280"/>
      <c r="G575" s="281"/>
      <c r="H575" s="282"/>
      <c r="I575" s="283"/>
      <c r="J575" s="284"/>
      <c r="K575" s="285"/>
      <c r="L575" s="286"/>
      <c r="M575" s="102"/>
      <c r="N575" s="287"/>
      <c r="O575" s="102"/>
      <c r="P575" s="287"/>
      <c r="Q575" s="95"/>
      <c r="R575" s="138"/>
      <c r="S575" s="139"/>
    </row>
    <row r="576" ht="14.25" customHeight="1">
      <c r="A576" s="95"/>
      <c r="B576" s="96"/>
      <c r="C576" s="279"/>
      <c r="D576" s="95"/>
      <c r="E576" s="95"/>
      <c r="F576" s="280"/>
      <c r="G576" s="281"/>
      <c r="H576" s="282"/>
      <c r="I576" s="283"/>
      <c r="J576" s="284"/>
      <c r="K576" s="285"/>
      <c r="L576" s="286"/>
      <c r="M576" s="102"/>
      <c r="N576" s="287"/>
      <c r="O576" s="102"/>
      <c r="P576" s="287"/>
      <c r="Q576" s="95"/>
      <c r="R576" s="138"/>
      <c r="S576" s="139"/>
    </row>
    <row r="577" ht="14.25" customHeight="1">
      <c r="A577" s="95"/>
      <c r="B577" s="96"/>
      <c r="C577" s="279"/>
      <c r="D577" s="95"/>
      <c r="E577" s="95"/>
      <c r="F577" s="280"/>
      <c r="G577" s="281"/>
      <c r="H577" s="282"/>
      <c r="I577" s="283"/>
      <c r="J577" s="284"/>
      <c r="K577" s="285"/>
      <c r="L577" s="286"/>
      <c r="M577" s="102"/>
      <c r="N577" s="287"/>
      <c r="O577" s="102"/>
      <c r="P577" s="287"/>
      <c r="Q577" s="95"/>
      <c r="R577" s="138"/>
      <c r="S577" s="139"/>
    </row>
    <row r="578" ht="14.25" customHeight="1">
      <c r="A578" s="95"/>
      <c r="B578" s="96"/>
      <c r="C578" s="279"/>
      <c r="D578" s="95"/>
      <c r="E578" s="95"/>
      <c r="F578" s="280"/>
      <c r="G578" s="281"/>
      <c r="H578" s="282"/>
      <c r="I578" s="283"/>
      <c r="J578" s="284"/>
      <c r="K578" s="285"/>
      <c r="L578" s="286"/>
      <c r="M578" s="102"/>
      <c r="N578" s="287"/>
      <c r="O578" s="102"/>
      <c r="P578" s="287"/>
      <c r="Q578" s="95"/>
      <c r="R578" s="138"/>
      <c r="S578" s="139"/>
    </row>
    <row r="579" ht="14.25" customHeight="1">
      <c r="A579" s="95"/>
      <c r="B579" s="96"/>
      <c r="C579" s="279"/>
      <c r="D579" s="95"/>
      <c r="E579" s="95"/>
      <c r="F579" s="280"/>
      <c r="G579" s="281"/>
      <c r="H579" s="282"/>
      <c r="I579" s="283"/>
      <c r="J579" s="284"/>
      <c r="K579" s="285"/>
      <c r="L579" s="286"/>
      <c r="M579" s="102"/>
      <c r="N579" s="287"/>
      <c r="O579" s="102"/>
      <c r="P579" s="287"/>
      <c r="Q579" s="95"/>
      <c r="R579" s="138"/>
      <c r="S579" s="139"/>
    </row>
    <row r="580" ht="14.25" customHeight="1">
      <c r="A580" s="95"/>
      <c r="B580" s="96"/>
      <c r="C580" s="279"/>
      <c r="D580" s="95"/>
      <c r="E580" s="95"/>
      <c r="F580" s="280"/>
      <c r="G580" s="281"/>
      <c r="H580" s="282"/>
      <c r="I580" s="283"/>
      <c r="J580" s="284"/>
      <c r="K580" s="285"/>
      <c r="L580" s="286"/>
      <c r="M580" s="102"/>
      <c r="N580" s="287"/>
      <c r="O580" s="102"/>
      <c r="P580" s="287"/>
      <c r="Q580" s="95"/>
      <c r="R580" s="138"/>
      <c r="S580" s="139"/>
    </row>
    <row r="581" ht="14.25" customHeight="1">
      <c r="A581" s="95"/>
      <c r="B581" s="96"/>
      <c r="C581" s="279"/>
      <c r="D581" s="95"/>
      <c r="E581" s="95"/>
      <c r="F581" s="280"/>
      <c r="G581" s="281"/>
      <c r="H581" s="282"/>
      <c r="I581" s="283"/>
      <c r="J581" s="284"/>
      <c r="K581" s="285"/>
      <c r="L581" s="286"/>
      <c r="M581" s="102"/>
      <c r="N581" s="287"/>
      <c r="O581" s="102"/>
      <c r="P581" s="287"/>
      <c r="Q581" s="95"/>
      <c r="R581" s="138"/>
      <c r="S581" s="139"/>
    </row>
    <row r="582" ht="14.25" customHeight="1">
      <c r="A582" s="95"/>
      <c r="B582" s="96"/>
      <c r="C582" s="279"/>
      <c r="D582" s="95"/>
      <c r="E582" s="95"/>
      <c r="F582" s="280"/>
      <c r="G582" s="281"/>
      <c r="H582" s="282"/>
      <c r="I582" s="283"/>
      <c r="J582" s="284"/>
      <c r="K582" s="285"/>
      <c r="L582" s="286"/>
      <c r="M582" s="102"/>
      <c r="N582" s="287"/>
      <c r="O582" s="102"/>
      <c r="P582" s="287"/>
      <c r="Q582" s="95"/>
      <c r="R582" s="138"/>
      <c r="S582" s="139"/>
    </row>
    <row r="583" ht="14.25" customHeight="1">
      <c r="A583" s="95"/>
      <c r="B583" s="96"/>
      <c r="C583" s="279"/>
      <c r="D583" s="95"/>
      <c r="E583" s="95"/>
      <c r="F583" s="280"/>
      <c r="G583" s="281"/>
      <c r="H583" s="282"/>
      <c r="I583" s="283"/>
      <c r="J583" s="284"/>
      <c r="K583" s="285"/>
      <c r="L583" s="286"/>
      <c r="M583" s="102"/>
      <c r="N583" s="287"/>
      <c r="O583" s="102"/>
      <c r="P583" s="287"/>
      <c r="Q583" s="95"/>
      <c r="R583" s="138"/>
      <c r="S583" s="139"/>
    </row>
    <row r="584" ht="14.25" customHeight="1">
      <c r="A584" s="95"/>
      <c r="B584" s="96"/>
      <c r="C584" s="279"/>
      <c r="D584" s="95"/>
      <c r="E584" s="95"/>
      <c r="F584" s="280"/>
      <c r="G584" s="281"/>
      <c r="H584" s="282"/>
      <c r="I584" s="283"/>
      <c r="J584" s="284"/>
      <c r="K584" s="285"/>
      <c r="L584" s="286"/>
      <c r="M584" s="102"/>
      <c r="N584" s="287"/>
      <c r="O584" s="102"/>
      <c r="P584" s="287"/>
      <c r="Q584" s="95"/>
      <c r="R584" s="138"/>
      <c r="S584" s="139"/>
    </row>
    <row r="585" ht="14.25" customHeight="1">
      <c r="A585" s="95"/>
      <c r="B585" s="96"/>
      <c r="C585" s="279"/>
      <c r="D585" s="95"/>
      <c r="E585" s="95"/>
      <c r="F585" s="280"/>
      <c r="G585" s="281"/>
      <c r="H585" s="282"/>
      <c r="I585" s="283"/>
      <c r="J585" s="284"/>
      <c r="K585" s="285"/>
      <c r="L585" s="286"/>
      <c r="M585" s="102"/>
      <c r="N585" s="287"/>
      <c r="O585" s="102"/>
      <c r="P585" s="287"/>
      <c r="Q585" s="95"/>
      <c r="R585" s="138"/>
      <c r="S585" s="139"/>
    </row>
    <row r="586" ht="14.25" customHeight="1">
      <c r="A586" s="95"/>
      <c r="B586" s="96"/>
      <c r="C586" s="279"/>
      <c r="D586" s="95"/>
      <c r="E586" s="95"/>
      <c r="F586" s="280"/>
      <c r="G586" s="281"/>
      <c r="H586" s="282"/>
      <c r="I586" s="283"/>
      <c r="J586" s="284"/>
      <c r="K586" s="285"/>
      <c r="L586" s="286"/>
      <c r="M586" s="102"/>
      <c r="N586" s="287"/>
      <c r="O586" s="102"/>
      <c r="P586" s="287"/>
      <c r="Q586" s="95"/>
      <c r="R586" s="138"/>
      <c r="S586" s="139"/>
    </row>
    <row r="587" ht="14.25" customHeight="1">
      <c r="A587" s="95"/>
      <c r="B587" s="96"/>
      <c r="C587" s="279"/>
      <c r="D587" s="95"/>
      <c r="E587" s="95"/>
      <c r="F587" s="280"/>
      <c r="G587" s="281"/>
      <c r="H587" s="282"/>
      <c r="I587" s="283"/>
      <c r="J587" s="284"/>
      <c r="K587" s="285"/>
      <c r="L587" s="286"/>
      <c r="M587" s="102"/>
      <c r="N587" s="287"/>
      <c r="O587" s="102"/>
      <c r="P587" s="287"/>
      <c r="Q587" s="95"/>
      <c r="R587" s="138"/>
      <c r="S587" s="139"/>
    </row>
    <row r="588" ht="14.25" customHeight="1">
      <c r="A588" s="95"/>
      <c r="B588" s="96"/>
      <c r="C588" s="279"/>
      <c r="D588" s="95"/>
      <c r="E588" s="95"/>
      <c r="F588" s="280"/>
      <c r="G588" s="281"/>
      <c r="H588" s="282"/>
      <c r="I588" s="283"/>
      <c r="J588" s="284"/>
      <c r="K588" s="285"/>
      <c r="L588" s="286"/>
      <c r="M588" s="102"/>
      <c r="N588" s="287"/>
      <c r="O588" s="102"/>
      <c r="P588" s="287"/>
      <c r="Q588" s="95"/>
      <c r="R588" s="138"/>
      <c r="S588" s="139"/>
    </row>
    <row r="589" ht="14.25" customHeight="1">
      <c r="A589" s="95"/>
      <c r="B589" s="96"/>
      <c r="C589" s="279"/>
      <c r="D589" s="95"/>
      <c r="E589" s="95"/>
      <c r="F589" s="280"/>
      <c r="G589" s="281"/>
      <c r="H589" s="282"/>
      <c r="I589" s="283"/>
      <c r="J589" s="284"/>
      <c r="K589" s="285"/>
      <c r="L589" s="286"/>
      <c r="M589" s="102"/>
      <c r="N589" s="287"/>
      <c r="O589" s="102"/>
      <c r="P589" s="287"/>
      <c r="Q589" s="95"/>
      <c r="R589" s="138"/>
      <c r="S589" s="139"/>
    </row>
    <row r="590" ht="14.25" customHeight="1">
      <c r="A590" s="95"/>
      <c r="B590" s="96"/>
      <c r="C590" s="279"/>
      <c r="D590" s="95"/>
      <c r="E590" s="95"/>
      <c r="F590" s="280"/>
      <c r="G590" s="281"/>
      <c r="H590" s="282"/>
      <c r="I590" s="283"/>
      <c r="J590" s="284"/>
      <c r="K590" s="285"/>
      <c r="L590" s="286"/>
      <c r="M590" s="102"/>
      <c r="N590" s="287"/>
      <c r="O590" s="102"/>
      <c r="P590" s="287"/>
      <c r="Q590" s="95"/>
      <c r="R590" s="138"/>
      <c r="S590" s="139"/>
    </row>
    <row r="591" ht="14.25" customHeight="1">
      <c r="A591" s="95"/>
      <c r="B591" s="96"/>
      <c r="C591" s="279"/>
      <c r="D591" s="95"/>
      <c r="E591" s="95"/>
      <c r="F591" s="280"/>
      <c r="G591" s="281"/>
      <c r="H591" s="282"/>
      <c r="I591" s="283"/>
      <c r="J591" s="284"/>
      <c r="K591" s="285"/>
      <c r="L591" s="286"/>
      <c r="M591" s="102"/>
      <c r="N591" s="287"/>
      <c r="O591" s="102"/>
      <c r="P591" s="287"/>
      <c r="Q591" s="95"/>
      <c r="R591" s="138"/>
      <c r="S591" s="139"/>
    </row>
    <row r="592" ht="14.25" customHeight="1">
      <c r="A592" s="95"/>
      <c r="B592" s="96"/>
      <c r="C592" s="279"/>
      <c r="D592" s="95"/>
      <c r="E592" s="95"/>
      <c r="F592" s="280"/>
      <c r="G592" s="281"/>
      <c r="H592" s="282"/>
      <c r="I592" s="283"/>
      <c r="J592" s="284"/>
      <c r="K592" s="285"/>
      <c r="L592" s="286"/>
      <c r="M592" s="102"/>
      <c r="N592" s="287"/>
      <c r="O592" s="102"/>
      <c r="P592" s="287"/>
      <c r="Q592" s="95"/>
      <c r="R592" s="138"/>
      <c r="S592" s="139"/>
    </row>
    <row r="593" ht="14.25" customHeight="1">
      <c r="A593" s="95"/>
      <c r="B593" s="96"/>
      <c r="C593" s="279"/>
      <c r="D593" s="95"/>
      <c r="E593" s="95"/>
      <c r="F593" s="280"/>
      <c r="G593" s="281"/>
      <c r="H593" s="282"/>
      <c r="I593" s="283"/>
      <c r="J593" s="284"/>
      <c r="K593" s="285"/>
      <c r="L593" s="286"/>
      <c r="M593" s="102"/>
      <c r="N593" s="287"/>
      <c r="O593" s="102"/>
      <c r="P593" s="287"/>
      <c r="Q593" s="95"/>
      <c r="R593" s="138"/>
      <c r="S593" s="139"/>
    </row>
    <row r="594" ht="14.25" customHeight="1">
      <c r="A594" s="95"/>
      <c r="B594" s="96"/>
      <c r="C594" s="279"/>
      <c r="D594" s="95"/>
      <c r="E594" s="95"/>
      <c r="F594" s="280"/>
      <c r="G594" s="281"/>
      <c r="H594" s="282"/>
      <c r="I594" s="283"/>
      <c r="J594" s="284"/>
      <c r="K594" s="285"/>
      <c r="L594" s="286"/>
      <c r="M594" s="102"/>
      <c r="N594" s="287"/>
      <c r="O594" s="102"/>
      <c r="P594" s="287"/>
      <c r="Q594" s="95"/>
      <c r="R594" s="138"/>
      <c r="S594" s="139"/>
    </row>
    <row r="595" ht="14.25" customHeight="1">
      <c r="A595" s="95"/>
      <c r="B595" s="96"/>
      <c r="C595" s="279"/>
      <c r="D595" s="95"/>
      <c r="E595" s="95"/>
      <c r="F595" s="280"/>
      <c r="G595" s="281"/>
      <c r="H595" s="282"/>
      <c r="I595" s="283"/>
      <c r="J595" s="284"/>
      <c r="K595" s="285"/>
      <c r="L595" s="286"/>
      <c r="M595" s="102"/>
      <c r="N595" s="287"/>
      <c r="O595" s="102"/>
      <c r="P595" s="287"/>
      <c r="Q595" s="95"/>
      <c r="R595" s="138"/>
      <c r="S595" s="139"/>
    </row>
    <row r="596" ht="14.25" customHeight="1">
      <c r="A596" s="95"/>
      <c r="B596" s="96"/>
      <c r="C596" s="279"/>
      <c r="D596" s="95"/>
      <c r="E596" s="95"/>
      <c r="F596" s="280"/>
      <c r="G596" s="281"/>
      <c r="H596" s="282"/>
      <c r="I596" s="283"/>
      <c r="J596" s="284"/>
      <c r="K596" s="285"/>
      <c r="L596" s="286"/>
      <c r="M596" s="102"/>
      <c r="N596" s="287"/>
      <c r="O596" s="102"/>
      <c r="P596" s="287"/>
      <c r="Q596" s="95"/>
      <c r="R596" s="138"/>
      <c r="S596" s="139"/>
    </row>
    <row r="597" ht="14.25" customHeight="1">
      <c r="A597" s="95"/>
      <c r="B597" s="96"/>
      <c r="C597" s="279"/>
      <c r="D597" s="95"/>
      <c r="E597" s="95"/>
      <c r="F597" s="280"/>
      <c r="G597" s="281"/>
      <c r="H597" s="282"/>
      <c r="I597" s="283"/>
      <c r="J597" s="284"/>
      <c r="K597" s="285"/>
      <c r="L597" s="286"/>
      <c r="M597" s="102"/>
      <c r="N597" s="287"/>
      <c r="O597" s="102"/>
      <c r="P597" s="287"/>
      <c r="Q597" s="95"/>
      <c r="R597" s="138"/>
      <c r="S597" s="139"/>
    </row>
    <row r="598" ht="14.25" customHeight="1">
      <c r="A598" s="95"/>
      <c r="B598" s="96"/>
      <c r="C598" s="279"/>
      <c r="D598" s="95"/>
      <c r="E598" s="95"/>
      <c r="F598" s="280"/>
      <c r="G598" s="281"/>
      <c r="H598" s="282"/>
      <c r="I598" s="283"/>
      <c r="J598" s="284"/>
      <c r="K598" s="285"/>
      <c r="L598" s="286"/>
      <c r="M598" s="102"/>
      <c r="N598" s="287"/>
      <c r="O598" s="102"/>
      <c r="P598" s="287"/>
      <c r="Q598" s="95"/>
      <c r="R598" s="138"/>
      <c r="S598" s="139"/>
    </row>
    <row r="599" ht="14.25" customHeight="1">
      <c r="A599" s="95"/>
      <c r="B599" s="96"/>
      <c r="C599" s="279"/>
      <c r="D599" s="95"/>
      <c r="E599" s="95"/>
      <c r="F599" s="280"/>
      <c r="G599" s="281"/>
      <c r="H599" s="282"/>
      <c r="I599" s="283"/>
      <c r="J599" s="284"/>
      <c r="K599" s="285"/>
      <c r="L599" s="286"/>
      <c r="M599" s="102"/>
      <c r="N599" s="287"/>
      <c r="O599" s="102"/>
      <c r="P599" s="287"/>
      <c r="Q599" s="95"/>
      <c r="R599" s="138"/>
      <c r="S599" s="139"/>
    </row>
    <row r="600" ht="14.25" customHeight="1">
      <c r="A600" s="95"/>
      <c r="B600" s="96"/>
      <c r="C600" s="279"/>
      <c r="D600" s="95"/>
      <c r="E600" s="95"/>
      <c r="F600" s="280"/>
      <c r="G600" s="281"/>
      <c r="H600" s="282"/>
      <c r="I600" s="283"/>
      <c r="J600" s="284"/>
      <c r="K600" s="285"/>
      <c r="L600" s="286"/>
      <c r="M600" s="102"/>
      <c r="N600" s="287"/>
      <c r="O600" s="102"/>
      <c r="P600" s="287"/>
      <c r="Q600" s="95"/>
      <c r="R600" s="138"/>
      <c r="S600" s="139"/>
    </row>
    <row r="601" ht="14.25" customHeight="1">
      <c r="A601" s="95"/>
      <c r="B601" s="96"/>
      <c r="C601" s="279"/>
      <c r="D601" s="95"/>
      <c r="E601" s="95"/>
      <c r="F601" s="280"/>
      <c r="G601" s="281"/>
      <c r="H601" s="282"/>
      <c r="I601" s="283"/>
      <c r="J601" s="284"/>
      <c r="K601" s="285"/>
      <c r="L601" s="286"/>
      <c r="M601" s="102"/>
      <c r="N601" s="287"/>
      <c r="O601" s="102"/>
      <c r="P601" s="287"/>
      <c r="Q601" s="95"/>
      <c r="R601" s="138"/>
      <c r="S601" s="139"/>
    </row>
    <row r="602" ht="14.25" customHeight="1">
      <c r="A602" s="95"/>
      <c r="B602" s="96"/>
      <c r="C602" s="279"/>
      <c r="D602" s="95"/>
      <c r="E602" s="95"/>
      <c r="F602" s="280"/>
      <c r="G602" s="281"/>
      <c r="H602" s="282"/>
      <c r="I602" s="283"/>
      <c r="J602" s="284"/>
      <c r="K602" s="285"/>
      <c r="L602" s="286"/>
      <c r="M602" s="102"/>
      <c r="N602" s="287"/>
      <c r="O602" s="102"/>
      <c r="P602" s="287"/>
      <c r="Q602" s="95"/>
      <c r="R602" s="138"/>
      <c r="S602" s="139"/>
    </row>
    <row r="603" ht="14.25" customHeight="1">
      <c r="A603" s="95"/>
      <c r="B603" s="96"/>
      <c r="C603" s="279"/>
      <c r="D603" s="95"/>
      <c r="E603" s="95"/>
      <c r="F603" s="280"/>
      <c r="G603" s="281"/>
      <c r="H603" s="282"/>
      <c r="I603" s="283"/>
      <c r="J603" s="284"/>
      <c r="K603" s="285"/>
      <c r="L603" s="286"/>
      <c r="M603" s="102"/>
      <c r="N603" s="287"/>
      <c r="O603" s="102"/>
      <c r="P603" s="287"/>
      <c r="Q603" s="95"/>
      <c r="R603" s="138"/>
      <c r="S603" s="139"/>
    </row>
    <row r="604" ht="14.25" customHeight="1">
      <c r="A604" s="95"/>
      <c r="B604" s="96"/>
      <c r="C604" s="279"/>
      <c r="D604" s="95"/>
      <c r="E604" s="95"/>
      <c r="F604" s="280"/>
      <c r="G604" s="281"/>
      <c r="H604" s="282"/>
      <c r="I604" s="283"/>
      <c r="J604" s="284"/>
      <c r="K604" s="285"/>
      <c r="L604" s="286"/>
      <c r="M604" s="102"/>
      <c r="N604" s="287"/>
      <c r="O604" s="102"/>
      <c r="P604" s="287"/>
      <c r="Q604" s="95"/>
      <c r="R604" s="138"/>
      <c r="S604" s="139"/>
    </row>
    <row r="605" ht="14.25" customHeight="1">
      <c r="A605" s="95"/>
      <c r="B605" s="96"/>
      <c r="C605" s="279"/>
      <c r="D605" s="95"/>
      <c r="E605" s="95"/>
      <c r="F605" s="280"/>
      <c r="G605" s="281"/>
      <c r="H605" s="282"/>
      <c r="I605" s="283"/>
      <c r="J605" s="284"/>
      <c r="K605" s="285"/>
      <c r="L605" s="286"/>
      <c r="M605" s="102"/>
      <c r="N605" s="287"/>
      <c r="O605" s="102"/>
      <c r="P605" s="287"/>
      <c r="Q605" s="95"/>
      <c r="R605" s="138"/>
      <c r="S605" s="139"/>
    </row>
    <row r="606" ht="14.25" customHeight="1">
      <c r="A606" s="95"/>
      <c r="B606" s="96"/>
      <c r="C606" s="279"/>
      <c r="D606" s="95"/>
      <c r="E606" s="95"/>
      <c r="F606" s="280"/>
      <c r="G606" s="281"/>
      <c r="H606" s="282"/>
      <c r="I606" s="283"/>
      <c r="J606" s="284"/>
      <c r="K606" s="285"/>
      <c r="L606" s="286"/>
      <c r="M606" s="102"/>
      <c r="N606" s="287"/>
      <c r="O606" s="102"/>
      <c r="P606" s="287"/>
      <c r="Q606" s="95"/>
      <c r="R606" s="138"/>
      <c r="S606" s="139"/>
    </row>
    <row r="607" ht="14.25" customHeight="1">
      <c r="A607" s="95"/>
      <c r="B607" s="96"/>
      <c r="C607" s="279"/>
      <c r="D607" s="95"/>
      <c r="E607" s="95"/>
      <c r="F607" s="280"/>
      <c r="G607" s="281"/>
      <c r="H607" s="282"/>
      <c r="I607" s="283"/>
      <c r="J607" s="284"/>
      <c r="K607" s="285"/>
      <c r="L607" s="286"/>
      <c r="M607" s="102"/>
      <c r="N607" s="287"/>
      <c r="O607" s="102"/>
      <c r="P607" s="287"/>
      <c r="Q607" s="95"/>
      <c r="R607" s="138"/>
      <c r="S607" s="139"/>
    </row>
    <row r="608" ht="14.25" customHeight="1">
      <c r="A608" s="95"/>
      <c r="B608" s="96"/>
      <c r="C608" s="279"/>
      <c r="D608" s="95"/>
      <c r="E608" s="95"/>
      <c r="F608" s="280"/>
      <c r="G608" s="281"/>
      <c r="H608" s="282"/>
      <c r="I608" s="283"/>
      <c r="J608" s="284"/>
      <c r="K608" s="285"/>
      <c r="L608" s="286"/>
      <c r="M608" s="102"/>
      <c r="N608" s="287"/>
      <c r="O608" s="102"/>
      <c r="P608" s="287"/>
      <c r="Q608" s="95"/>
      <c r="R608" s="138"/>
      <c r="S608" s="139"/>
    </row>
    <row r="609" ht="14.25" customHeight="1">
      <c r="A609" s="95"/>
      <c r="B609" s="96"/>
      <c r="C609" s="279"/>
      <c r="D609" s="95"/>
      <c r="E609" s="95"/>
      <c r="F609" s="280"/>
      <c r="G609" s="281"/>
      <c r="H609" s="282"/>
      <c r="I609" s="283"/>
      <c r="J609" s="284"/>
      <c r="K609" s="285"/>
      <c r="L609" s="286"/>
      <c r="M609" s="102"/>
      <c r="N609" s="287"/>
      <c r="O609" s="102"/>
      <c r="P609" s="287"/>
      <c r="Q609" s="95"/>
      <c r="R609" s="138"/>
      <c r="S609" s="139"/>
    </row>
    <row r="610" ht="14.25" customHeight="1">
      <c r="A610" s="95"/>
      <c r="B610" s="96"/>
      <c r="C610" s="279"/>
      <c r="D610" s="95"/>
      <c r="E610" s="95"/>
      <c r="F610" s="280"/>
      <c r="G610" s="281"/>
      <c r="H610" s="282"/>
      <c r="I610" s="283"/>
      <c r="J610" s="284"/>
      <c r="K610" s="285"/>
      <c r="L610" s="286"/>
      <c r="M610" s="102"/>
      <c r="N610" s="287"/>
      <c r="O610" s="102"/>
      <c r="P610" s="287"/>
      <c r="Q610" s="95"/>
      <c r="R610" s="138"/>
      <c r="S610" s="139"/>
    </row>
    <row r="611" ht="14.25" customHeight="1">
      <c r="A611" s="95"/>
      <c r="B611" s="96"/>
      <c r="C611" s="279"/>
      <c r="D611" s="95"/>
      <c r="E611" s="95"/>
      <c r="F611" s="280"/>
      <c r="G611" s="281"/>
      <c r="H611" s="282"/>
      <c r="I611" s="283"/>
      <c r="J611" s="284"/>
      <c r="K611" s="285"/>
      <c r="L611" s="286"/>
      <c r="M611" s="102"/>
      <c r="N611" s="287"/>
      <c r="O611" s="102"/>
      <c r="P611" s="287"/>
      <c r="Q611" s="95"/>
      <c r="R611" s="138"/>
      <c r="S611" s="139"/>
    </row>
    <row r="612" ht="14.25" customHeight="1">
      <c r="A612" s="95"/>
      <c r="B612" s="96"/>
      <c r="C612" s="279"/>
      <c r="D612" s="95"/>
      <c r="E612" s="95"/>
      <c r="F612" s="280"/>
      <c r="G612" s="281"/>
      <c r="H612" s="282"/>
      <c r="I612" s="283"/>
      <c r="J612" s="284"/>
      <c r="K612" s="285"/>
      <c r="L612" s="286"/>
      <c r="M612" s="102"/>
      <c r="N612" s="287"/>
      <c r="O612" s="102"/>
      <c r="P612" s="287"/>
      <c r="Q612" s="95"/>
      <c r="R612" s="138"/>
      <c r="S612" s="139"/>
    </row>
    <row r="613" ht="14.25" customHeight="1">
      <c r="A613" s="95"/>
      <c r="B613" s="96"/>
      <c r="C613" s="279"/>
      <c r="D613" s="95"/>
      <c r="E613" s="95"/>
      <c r="F613" s="280"/>
      <c r="G613" s="281"/>
      <c r="H613" s="282"/>
      <c r="I613" s="283"/>
      <c r="J613" s="284"/>
      <c r="K613" s="285"/>
      <c r="L613" s="286"/>
      <c r="M613" s="102"/>
      <c r="N613" s="287"/>
      <c r="O613" s="102"/>
      <c r="P613" s="287"/>
      <c r="Q613" s="95"/>
      <c r="R613" s="138"/>
      <c r="S613" s="139"/>
    </row>
    <row r="614" ht="14.25" customHeight="1">
      <c r="A614" s="95"/>
      <c r="B614" s="96"/>
      <c r="C614" s="279"/>
      <c r="D614" s="95"/>
      <c r="E614" s="95"/>
      <c r="F614" s="280"/>
      <c r="G614" s="281"/>
      <c r="H614" s="282"/>
      <c r="I614" s="283"/>
      <c r="J614" s="284"/>
      <c r="K614" s="285"/>
      <c r="L614" s="286"/>
      <c r="M614" s="102"/>
      <c r="N614" s="287"/>
      <c r="O614" s="102"/>
      <c r="P614" s="287"/>
      <c r="Q614" s="95"/>
      <c r="R614" s="138"/>
      <c r="S614" s="139"/>
    </row>
    <row r="615" ht="14.25" customHeight="1">
      <c r="A615" s="95"/>
      <c r="B615" s="96"/>
      <c r="C615" s="279"/>
      <c r="D615" s="95"/>
      <c r="E615" s="95"/>
      <c r="F615" s="280"/>
      <c r="G615" s="281"/>
      <c r="H615" s="282"/>
      <c r="I615" s="283"/>
      <c r="J615" s="284"/>
      <c r="K615" s="285"/>
      <c r="L615" s="286"/>
      <c r="M615" s="102"/>
      <c r="N615" s="287"/>
      <c r="O615" s="102"/>
      <c r="P615" s="287"/>
      <c r="Q615" s="95"/>
      <c r="R615" s="138"/>
      <c r="S615" s="139"/>
    </row>
    <row r="616" ht="14.25" customHeight="1">
      <c r="A616" s="95"/>
      <c r="B616" s="96"/>
      <c r="C616" s="279"/>
      <c r="D616" s="95"/>
      <c r="E616" s="95"/>
      <c r="F616" s="280"/>
      <c r="G616" s="281"/>
      <c r="H616" s="282"/>
      <c r="I616" s="283"/>
      <c r="J616" s="284"/>
      <c r="K616" s="285"/>
      <c r="L616" s="286"/>
      <c r="M616" s="102"/>
      <c r="N616" s="287"/>
      <c r="O616" s="102"/>
      <c r="P616" s="287"/>
      <c r="Q616" s="95"/>
      <c r="R616" s="138"/>
      <c r="S616" s="139"/>
    </row>
    <row r="617" ht="14.25" customHeight="1">
      <c r="A617" s="95"/>
      <c r="B617" s="96"/>
      <c r="C617" s="279"/>
      <c r="D617" s="95"/>
      <c r="E617" s="95"/>
      <c r="F617" s="280"/>
      <c r="G617" s="281"/>
      <c r="H617" s="282"/>
      <c r="I617" s="283"/>
      <c r="J617" s="284"/>
      <c r="K617" s="285"/>
      <c r="L617" s="286"/>
      <c r="M617" s="102"/>
      <c r="N617" s="287"/>
      <c r="O617" s="102"/>
      <c r="P617" s="287"/>
      <c r="Q617" s="95"/>
      <c r="R617" s="138"/>
      <c r="S617" s="139"/>
    </row>
    <row r="618" ht="14.25" customHeight="1">
      <c r="A618" s="95"/>
      <c r="B618" s="96"/>
      <c r="C618" s="279"/>
      <c r="D618" s="95"/>
      <c r="E618" s="95"/>
      <c r="F618" s="280"/>
      <c r="G618" s="281"/>
      <c r="H618" s="282"/>
      <c r="I618" s="283"/>
      <c r="J618" s="284"/>
      <c r="K618" s="285"/>
      <c r="L618" s="286"/>
      <c r="M618" s="102"/>
      <c r="N618" s="287"/>
      <c r="O618" s="102"/>
      <c r="P618" s="287"/>
      <c r="Q618" s="95"/>
      <c r="R618" s="138"/>
      <c r="S618" s="139"/>
    </row>
    <row r="619" ht="14.25" customHeight="1">
      <c r="A619" s="95"/>
      <c r="B619" s="96"/>
      <c r="C619" s="279"/>
      <c r="D619" s="95"/>
      <c r="E619" s="95"/>
      <c r="F619" s="280"/>
      <c r="G619" s="281"/>
      <c r="H619" s="282"/>
      <c r="I619" s="283"/>
      <c r="J619" s="284"/>
      <c r="K619" s="285"/>
      <c r="L619" s="286"/>
      <c r="M619" s="102"/>
      <c r="N619" s="287"/>
      <c r="O619" s="102"/>
      <c r="P619" s="287"/>
      <c r="Q619" s="95"/>
      <c r="R619" s="138"/>
      <c r="S619" s="139"/>
    </row>
    <row r="620" ht="14.25" customHeight="1">
      <c r="A620" s="95"/>
      <c r="B620" s="96"/>
      <c r="C620" s="279"/>
      <c r="D620" s="95"/>
      <c r="E620" s="95"/>
      <c r="F620" s="280"/>
      <c r="G620" s="281"/>
      <c r="H620" s="282"/>
      <c r="I620" s="283"/>
      <c r="J620" s="284"/>
      <c r="K620" s="285"/>
      <c r="L620" s="286"/>
      <c r="M620" s="102"/>
      <c r="N620" s="287"/>
      <c r="O620" s="102"/>
      <c r="P620" s="287"/>
      <c r="Q620" s="95"/>
      <c r="R620" s="138"/>
      <c r="S620" s="139"/>
    </row>
    <row r="621" ht="14.25" customHeight="1">
      <c r="A621" s="95"/>
      <c r="B621" s="96"/>
      <c r="C621" s="279"/>
      <c r="D621" s="95"/>
      <c r="E621" s="95"/>
      <c r="F621" s="280"/>
      <c r="G621" s="281"/>
      <c r="H621" s="282"/>
      <c r="I621" s="283"/>
      <c r="J621" s="284"/>
      <c r="K621" s="285"/>
      <c r="L621" s="286"/>
      <c r="M621" s="102"/>
      <c r="N621" s="287"/>
      <c r="O621" s="102"/>
      <c r="P621" s="287"/>
      <c r="Q621" s="95"/>
      <c r="R621" s="138"/>
      <c r="S621" s="139"/>
    </row>
    <row r="622" ht="14.25" customHeight="1">
      <c r="A622" s="95"/>
      <c r="B622" s="96"/>
      <c r="C622" s="279"/>
      <c r="D622" s="95"/>
      <c r="E622" s="95"/>
      <c r="F622" s="280"/>
      <c r="G622" s="281"/>
      <c r="H622" s="282"/>
      <c r="I622" s="283"/>
      <c r="J622" s="284"/>
      <c r="K622" s="285"/>
      <c r="L622" s="286"/>
      <c r="M622" s="102"/>
      <c r="N622" s="287"/>
      <c r="O622" s="102"/>
      <c r="P622" s="287"/>
      <c r="Q622" s="95"/>
      <c r="R622" s="138"/>
      <c r="S622" s="139"/>
    </row>
    <row r="623" ht="14.25" customHeight="1">
      <c r="A623" s="95"/>
      <c r="B623" s="96"/>
      <c r="C623" s="279"/>
      <c r="D623" s="95"/>
      <c r="E623" s="95"/>
      <c r="F623" s="280"/>
      <c r="G623" s="281"/>
      <c r="H623" s="282"/>
      <c r="I623" s="283"/>
      <c r="J623" s="284"/>
      <c r="K623" s="285"/>
      <c r="L623" s="286"/>
      <c r="M623" s="102"/>
      <c r="N623" s="287"/>
      <c r="O623" s="102"/>
      <c r="P623" s="287"/>
      <c r="Q623" s="95"/>
      <c r="R623" s="138"/>
      <c r="S623" s="139"/>
    </row>
    <row r="624" ht="14.25" customHeight="1">
      <c r="A624" s="95"/>
      <c r="B624" s="96"/>
      <c r="C624" s="279"/>
      <c r="D624" s="95"/>
      <c r="E624" s="95"/>
      <c r="F624" s="280"/>
      <c r="G624" s="281"/>
      <c r="H624" s="282"/>
      <c r="I624" s="283"/>
      <c r="J624" s="284"/>
      <c r="K624" s="285"/>
      <c r="L624" s="286"/>
      <c r="M624" s="102"/>
      <c r="N624" s="287"/>
      <c r="O624" s="102"/>
      <c r="P624" s="287"/>
      <c r="Q624" s="95"/>
      <c r="R624" s="138"/>
      <c r="S624" s="139"/>
    </row>
    <row r="625" ht="14.25" customHeight="1">
      <c r="A625" s="95"/>
      <c r="B625" s="96"/>
      <c r="C625" s="279"/>
      <c r="D625" s="95"/>
      <c r="E625" s="95"/>
      <c r="F625" s="280"/>
      <c r="G625" s="281"/>
      <c r="H625" s="282"/>
      <c r="I625" s="283"/>
      <c r="J625" s="284"/>
      <c r="K625" s="285"/>
      <c r="L625" s="286"/>
      <c r="M625" s="102"/>
      <c r="N625" s="287"/>
      <c r="O625" s="102"/>
      <c r="P625" s="287"/>
      <c r="Q625" s="95"/>
      <c r="R625" s="138"/>
      <c r="S625" s="139"/>
    </row>
    <row r="626" ht="14.25" customHeight="1">
      <c r="A626" s="95"/>
      <c r="B626" s="96"/>
      <c r="C626" s="279"/>
      <c r="D626" s="95"/>
      <c r="E626" s="95"/>
      <c r="F626" s="280"/>
      <c r="G626" s="281"/>
      <c r="H626" s="282"/>
      <c r="I626" s="283"/>
      <c r="J626" s="284"/>
      <c r="K626" s="285"/>
      <c r="L626" s="286"/>
      <c r="M626" s="102"/>
      <c r="N626" s="287"/>
      <c r="O626" s="102"/>
      <c r="P626" s="287"/>
      <c r="Q626" s="95"/>
      <c r="R626" s="138"/>
      <c r="S626" s="139"/>
    </row>
    <row r="627" ht="14.25" customHeight="1">
      <c r="A627" s="95"/>
      <c r="B627" s="96"/>
      <c r="C627" s="279"/>
      <c r="D627" s="95"/>
      <c r="E627" s="95"/>
      <c r="F627" s="280"/>
      <c r="G627" s="281"/>
      <c r="H627" s="282"/>
      <c r="I627" s="283"/>
      <c r="J627" s="284"/>
      <c r="K627" s="285"/>
      <c r="L627" s="286"/>
      <c r="M627" s="102"/>
      <c r="N627" s="287"/>
      <c r="O627" s="102"/>
      <c r="P627" s="287"/>
      <c r="Q627" s="95"/>
      <c r="R627" s="138"/>
      <c r="S627" s="139"/>
    </row>
    <row r="628" ht="14.25" customHeight="1">
      <c r="A628" s="95"/>
      <c r="B628" s="96"/>
      <c r="C628" s="279"/>
      <c r="D628" s="95"/>
      <c r="E628" s="95"/>
      <c r="F628" s="280"/>
      <c r="G628" s="281"/>
      <c r="H628" s="282"/>
      <c r="I628" s="283"/>
      <c r="J628" s="284"/>
      <c r="K628" s="285"/>
      <c r="L628" s="286"/>
      <c r="M628" s="102"/>
      <c r="N628" s="287"/>
      <c r="O628" s="102"/>
      <c r="P628" s="287"/>
      <c r="Q628" s="95"/>
      <c r="R628" s="138"/>
      <c r="S628" s="139"/>
    </row>
    <row r="629" ht="14.25" customHeight="1">
      <c r="A629" s="95"/>
      <c r="B629" s="96"/>
      <c r="C629" s="279"/>
      <c r="D629" s="95"/>
      <c r="E629" s="95"/>
      <c r="F629" s="280"/>
      <c r="G629" s="281"/>
      <c r="H629" s="282"/>
      <c r="I629" s="283"/>
      <c r="J629" s="284"/>
      <c r="K629" s="285"/>
      <c r="L629" s="286"/>
      <c r="M629" s="102"/>
      <c r="N629" s="287"/>
      <c r="O629" s="102"/>
      <c r="P629" s="287"/>
      <c r="Q629" s="95"/>
      <c r="R629" s="138"/>
      <c r="S629" s="139"/>
    </row>
    <row r="630" ht="14.25" customHeight="1">
      <c r="A630" s="95"/>
      <c r="B630" s="96"/>
      <c r="C630" s="279"/>
      <c r="D630" s="95"/>
      <c r="E630" s="95"/>
      <c r="F630" s="280"/>
      <c r="G630" s="281"/>
      <c r="H630" s="282"/>
      <c r="I630" s="283"/>
      <c r="J630" s="284"/>
      <c r="K630" s="285"/>
      <c r="L630" s="286"/>
      <c r="M630" s="102"/>
      <c r="N630" s="287"/>
      <c r="O630" s="102"/>
      <c r="P630" s="287"/>
      <c r="Q630" s="95"/>
      <c r="R630" s="138"/>
      <c r="S630" s="139"/>
    </row>
    <row r="631" ht="14.25" customHeight="1">
      <c r="A631" s="95"/>
      <c r="B631" s="96"/>
      <c r="C631" s="279"/>
      <c r="D631" s="95"/>
      <c r="E631" s="95"/>
      <c r="F631" s="280"/>
      <c r="G631" s="281"/>
      <c r="H631" s="282"/>
      <c r="I631" s="283"/>
      <c r="J631" s="284"/>
      <c r="K631" s="285"/>
      <c r="L631" s="286"/>
      <c r="M631" s="102"/>
      <c r="N631" s="287"/>
      <c r="O631" s="102"/>
      <c r="P631" s="287"/>
      <c r="Q631" s="95"/>
      <c r="R631" s="138"/>
      <c r="S631" s="139"/>
    </row>
    <row r="632" ht="14.25" customHeight="1">
      <c r="A632" s="95"/>
      <c r="B632" s="96"/>
      <c r="C632" s="279"/>
      <c r="D632" s="95"/>
      <c r="E632" s="95"/>
      <c r="F632" s="280"/>
      <c r="G632" s="281"/>
      <c r="H632" s="282"/>
      <c r="I632" s="283"/>
      <c r="J632" s="284"/>
      <c r="K632" s="285"/>
      <c r="L632" s="286"/>
      <c r="M632" s="102"/>
      <c r="N632" s="287"/>
      <c r="O632" s="102"/>
      <c r="P632" s="287"/>
      <c r="Q632" s="95"/>
      <c r="R632" s="138"/>
      <c r="S632" s="139"/>
    </row>
    <row r="633" ht="14.25" customHeight="1">
      <c r="A633" s="95"/>
      <c r="B633" s="96"/>
      <c r="C633" s="279"/>
      <c r="D633" s="95"/>
      <c r="E633" s="95"/>
      <c r="F633" s="280"/>
      <c r="G633" s="281"/>
      <c r="H633" s="282"/>
      <c r="I633" s="283"/>
      <c r="J633" s="284"/>
      <c r="K633" s="285"/>
      <c r="L633" s="286"/>
      <c r="M633" s="102"/>
      <c r="N633" s="287"/>
      <c r="O633" s="102"/>
      <c r="P633" s="287"/>
      <c r="Q633" s="95"/>
      <c r="R633" s="138"/>
      <c r="S633" s="139"/>
    </row>
    <row r="634" ht="14.25" customHeight="1">
      <c r="A634" s="95"/>
      <c r="B634" s="96"/>
      <c r="C634" s="279"/>
      <c r="D634" s="95"/>
      <c r="E634" s="95"/>
      <c r="F634" s="280"/>
      <c r="G634" s="281"/>
      <c r="H634" s="282"/>
      <c r="I634" s="283"/>
      <c r="J634" s="284"/>
      <c r="K634" s="285"/>
      <c r="L634" s="286"/>
      <c r="M634" s="102"/>
      <c r="N634" s="287"/>
      <c r="O634" s="102"/>
      <c r="P634" s="287"/>
      <c r="Q634" s="95"/>
      <c r="R634" s="138"/>
      <c r="S634" s="139"/>
    </row>
    <row r="635" ht="14.25" customHeight="1">
      <c r="A635" s="95"/>
      <c r="B635" s="96"/>
      <c r="C635" s="279"/>
      <c r="D635" s="95"/>
      <c r="E635" s="95"/>
      <c r="F635" s="280"/>
      <c r="G635" s="281"/>
      <c r="H635" s="282"/>
      <c r="I635" s="283"/>
      <c r="J635" s="284"/>
      <c r="K635" s="285"/>
      <c r="L635" s="286"/>
      <c r="M635" s="102"/>
      <c r="N635" s="287"/>
      <c r="O635" s="102"/>
      <c r="P635" s="287"/>
      <c r="Q635" s="95"/>
      <c r="R635" s="138"/>
      <c r="S635" s="139"/>
    </row>
    <row r="636" ht="14.25" customHeight="1">
      <c r="A636" s="95"/>
      <c r="B636" s="96"/>
      <c r="C636" s="279"/>
      <c r="D636" s="95"/>
      <c r="E636" s="95"/>
      <c r="F636" s="280"/>
      <c r="G636" s="281"/>
      <c r="H636" s="282"/>
      <c r="I636" s="283"/>
      <c r="J636" s="284"/>
      <c r="K636" s="285"/>
      <c r="L636" s="286"/>
      <c r="M636" s="102"/>
      <c r="N636" s="287"/>
      <c r="O636" s="102"/>
      <c r="P636" s="287"/>
      <c r="Q636" s="95"/>
      <c r="R636" s="138"/>
      <c r="S636" s="139"/>
    </row>
    <row r="637" ht="14.25" customHeight="1">
      <c r="A637" s="95"/>
      <c r="B637" s="96"/>
      <c r="C637" s="279"/>
      <c r="D637" s="95"/>
      <c r="E637" s="95"/>
      <c r="F637" s="280"/>
      <c r="G637" s="281"/>
      <c r="H637" s="282"/>
      <c r="I637" s="283"/>
      <c r="J637" s="284"/>
      <c r="K637" s="285"/>
      <c r="L637" s="286"/>
      <c r="M637" s="102"/>
      <c r="N637" s="287"/>
      <c r="O637" s="102"/>
      <c r="P637" s="287"/>
      <c r="Q637" s="95"/>
      <c r="R637" s="138"/>
      <c r="S637" s="139"/>
    </row>
    <row r="638" ht="14.25" customHeight="1">
      <c r="A638" s="95"/>
      <c r="B638" s="96"/>
      <c r="C638" s="279"/>
      <c r="D638" s="95"/>
      <c r="E638" s="95"/>
      <c r="F638" s="280"/>
      <c r="G638" s="281"/>
      <c r="H638" s="282"/>
      <c r="I638" s="283"/>
      <c r="J638" s="284"/>
      <c r="K638" s="285"/>
      <c r="L638" s="286"/>
      <c r="M638" s="102"/>
      <c r="N638" s="287"/>
      <c r="O638" s="102"/>
      <c r="P638" s="287"/>
      <c r="Q638" s="95"/>
      <c r="R638" s="138"/>
      <c r="S638" s="139"/>
    </row>
    <row r="639" ht="14.25" customHeight="1">
      <c r="A639" s="95"/>
      <c r="B639" s="96"/>
      <c r="C639" s="279"/>
      <c r="D639" s="95"/>
      <c r="E639" s="95"/>
      <c r="F639" s="280"/>
      <c r="G639" s="281"/>
      <c r="H639" s="282"/>
      <c r="I639" s="283"/>
      <c r="J639" s="284"/>
      <c r="K639" s="285"/>
      <c r="L639" s="286"/>
      <c r="M639" s="102"/>
      <c r="N639" s="287"/>
      <c r="O639" s="102"/>
      <c r="P639" s="287"/>
      <c r="Q639" s="95"/>
      <c r="R639" s="138"/>
      <c r="S639" s="139"/>
    </row>
    <row r="640" ht="14.25" customHeight="1">
      <c r="A640" s="95"/>
      <c r="B640" s="96"/>
      <c r="C640" s="279"/>
      <c r="D640" s="95"/>
      <c r="E640" s="95"/>
      <c r="F640" s="280"/>
      <c r="G640" s="281"/>
      <c r="H640" s="282"/>
      <c r="I640" s="283"/>
      <c r="J640" s="284"/>
      <c r="K640" s="285"/>
      <c r="L640" s="286"/>
      <c r="M640" s="102"/>
      <c r="N640" s="287"/>
      <c r="O640" s="102"/>
      <c r="P640" s="287"/>
      <c r="Q640" s="95"/>
      <c r="R640" s="138"/>
      <c r="S640" s="139"/>
    </row>
    <row r="641" ht="14.25" customHeight="1">
      <c r="A641" s="95"/>
      <c r="B641" s="96"/>
      <c r="C641" s="279"/>
      <c r="D641" s="95"/>
      <c r="E641" s="95"/>
      <c r="F641" s="280"/>
      <c r="G641" s="281"/>
      <c r="H641" s="282"/>
      <c r="I641" s="283"/>
      <c r="J641" s="284"/>
      <c r="K641" s="285"/>
      <c r="L641" s="286"/>
      <c r="M641" s="102"/>
      <c r="N641" s="287"/>
      <c r="O641" s="102"/>
      <c r="P641" s="287"/>
      <c r="Q641" s="95"/>
      <c r="R641" s="138"/>
      <c r="S641" s="139"/>
    </row>
    <row r="642" ht="14.25" customHeight="1">
      <c r="A642" s="95"/>
      <c r="B642" s="96"/>
      <c r="C642" s="279"/>
      <c r="D642" s="95"/>
      <c r="E642" s="95"/>
      <c r="F642" s="280"/>
      <c r="G642" s="281"/>
      <c r="H642" s="282"/>
      <c r="I642" s="283"/>
      <c r="J642" s="284"/>
      <c r="K642" s="285"/>
      <c r="L642" s="286"/>
      <c r="M642" s="102"/>
      <c r="N642" s="287"/>
      <c r="O642" s="102"/>
      <c r="P642" s="287"/>
      <c r="Q642" s="95"/>
      <c r="R642" s="138"/>
      <c r="S642" s="139"/>
    </row>
    <row r="643" ht="14.25" customHeight="1">
      <c r="A643" s="95"/>
      <c r="B643" s="96"/>
      <c r="C643" s="279"/>
      <c r="D643" s="95"/>
      <c r="E643" s="95"/>
      <c r="F643" s="280"/>
      <c r="G643" s="281"/>
      <c r="H643" s="282"/>
      <c r="I643" s="283"/>
      <c r="J643" s="284"/>
      <c r="K643" s="285"/>
      <c r="L643" s="286"/>
      <c r="M643" s="102"/>
      <c r="N643" s="287"/>
      <c r="O643" s="102"/>
      <c r="P643" s="287"/>
      <c r="Q643" s="95"/>
      <c r="R643" s="138"/>
      <c r="S643" s="139"/>
    </row>
    <row r="644" ht="14.25" customHeight="1">
      <c r="A644" s="95"/>
      <c r="B644" s="96"/>
      <c r="C644" s="279"/>
      <c r="D644" s="95"/>
      <c r="E644" s="95"/>
      <c r="F644" s="280"/>
      <c r="G644" s="281"/>
      <c r="H644" s="282"/>
      <c r="I644" s="283"/>
      <c r="J644" s="284"/>
      <c r="K644" s="285"/>
      <c r="L644" s="286"/>
      <c r="M644" s="102"/>
      <c r="N644" s="287"/>
      <c r="O644" s="102"/>
      <c r="P644" s="287"/>
      <c r="Q644" s="95"/>
      <c r="R644" s="138"/>
      <c r="S644" s="139"/>
    </row>
    <row r="645" ht="14.25" customHeight="1">
      <c r="A645" s="95"/>
      <c r="B645" s="96"/>
      <c r="C645" s="279"/>
      <c r="D645" s="95"/>
      <c r="E645" s="95"/>
      <c r="F645" s="280"/>
      <c r="G645" s="281"/>
      <c r="H645" s="282"/>
      <c r="I645" s="283"/>
      <c r="J645" s="284"/>
      <c r="K645" s="285"/>
      <c r="L645" s="286"/>
      <c r="M645" s="102"/>
      <c r="N645" s="287"/>
      <c r="O645" s="102"/>
      <c r="P645" s="287"/>
      <c r="Q645" s="95"/>
      <c r="R645" s="138"/>
      <c r="S645" s="139"/>
    </row>
    <row r="646" ht="14.25" customHeight="1">
      <c r="A646" s="95"/>
      <c r="B646" s="96"/>
      <c r="C646" s="279"/>
      <c r="D646" s="95"/>
      <c r="E646" s="95"/>
      <c r="F646" s="280"/>
      <c r="G646" s="281"/>
      <c r="H646" s="282"/>
      <c r="I646" s="283"/>
      <c r="J646" s="284"/>
      <c r="K646" s="285"/>
      <c r="L646" s="286"/>
      <c r="M646" s="102"/>
      <c r="N646" s="287"/>
      <c r="O646" s="102"/>
      <c r="P646" s="287"/>
      <c r="Q646" s="95"/>
      <c r="R646" s="138"/>
      <c r="S646" s="139"/>
    </row>
    <row r="647" ht="14.25" customHeight="1">
      <c r="A647" s="95"/>
      <c r="B647" s="96"/>
      <c r="C647" s="279"/>
      <c r="D647" s="95"/>
      <c r="E647" s="95"/>
      <c r="F647" s="280"/>
      <c r="G647" s="281"/>
      <c r="H647" s="282"/>
      <c r="I647" s="283"/>
      <c r="J647" s="284"/>
      <c r="K647" s="285"/>
      <c r="L647" s="286"/>
      <c r="M647" s="102"/>
      <c r="N647" s="287"/>
      <c r="O647" s="102"/>
      <c r="P647" s="287"/>
      <c r="Q647" s="95"/>
      <c r="R647" s="138"/>
      <c r="S647" s="139"/>
    </row>
    <row r="648" ht="14.25" customHeight="1">
      <c r="A648" s="95"/>
      <c r="B648" s="96"/>
      <c r="C648" s="279"/>
      <c r="D648" s="95"/>
      <c r="E648" s="95"/>
      <c r="F648" s="280"/>
      <c r="G648" s="281"/>
      <c r="H648" s="282"/>
      <c r="I648" s="283"/>
      <c r="J648" s="284"/>
      <c r="K648" s="285"/>
      <c r="L648" s="286"/>
      <c r="M648" s="102"/>
      <c r="N648" s="287"/>
      <c r="O648" s="102"/>
      <c r="P648" s="287"/>
      <c r="Q648" s="95"/>
      <c r="R648" s="138"/>
      <c r="S648" s="139"/>
    </row>
    <row r="649" ht="14.25" customHeight="1">
      <c r="A649" s="95"/>
      <c r="B649" s="96"/>
      <c r="C649" s="279"/>
      <c r="D649" s="95"/>
      <c r="E649" s="95"/>
      <c r="F649" s="280"/>
      <c r="G649" s="281"/>
      <c r="H649" s="282"/>
      <c r="I649" s="283"/>
      <c r="J649" s="284"/>
      <c r="K649" s="285"/>
      <c r="L649" s="286"/>
      <c r="M649" s="102"/>
      <c r="N649" s="287"/>
      <c r="O649" s="102"/>
      <c r="P649" s="287"/>
      <c r="Q649" s="95"/>
      <c r="R649" s="138"/>
      <c r="S649" s="139"/>
    </row>
    <row r="650" ht="14.25" customHeight="1">
      <c r="A650" s="95"/>
      <c r="B650" s="96"/>
      <c r="C650" s="279"/>
      <c r="D650" s="95"/>
      <c r="E650" s="95"/>
      <c r="F650" s="280"/>
      <c r="G650" s="281"/>
      <c r="H650" s="282"/>
      <c r="I650" s="283"/>
      <c r="J650" s="284"/>
      <c r="K650" s="285"/>
      <c r="L650" s="286"/>
      <c r="M650" s="102"/>
      <c r="N650" s="287"/>
      <c r="O650" s="102"/>
      <c r="P650" s="287"/>
      <c r="Q650" s="95"/>
      <c r="R650" s="138"/>
      <c r="S650" s="139"/>
    </row>
    <row r="651" ht="14.25" customHeight="1">
      <c r="A651" s="95"/>
      <c r="B651" s="96"/>
      <c r="C651" s="279"/>
      <c r="D651" s="95"/>
      <c r="E651" s="95"/>
      <c r="F651" s="280"/>
      <c r="G651" s="281"/>
      <c r="H651" s="282"/>
      <c r="I651" s="283"/>
      <c r="J651" s="284"/>
      <c r="K651" s="285"/>
      <c r="L651" s="286"/>
      <c r="M651" s="102"/>
      <c r="N651" s="287"/>
      <c r="O651" s="102"/>
      <c r="P651" s="287"/>
      <c r="Q651" s="95"/>
      <c r="R651" s="138"/>
      <c r="S651" s="139"/>
    </row>
    <row r="652" ht="14.25" customHeight="1">
      <c r="A652" s="95"/>
      <c r="B652" s="96"/>
      <c r="C652" s="279"/>
      <c r="D652" s="95"/>
      <c r="E652" s="95"/>
      <c r="F652" s="280"/>
      <c r="G652" s="281"/>
      <c r="H652" s="282"/>
      <c r="I652" s="283"/>
      <c r="J652" s="284"/>
      <c r="K652" s="285"/>
      <c r="L652" s="286"/>
      <c r="M652" s="102"/>
      <c r="N652" s="287"/>
      <c r="O652" s="102"/>
      <c r="P652" s="287"/>
      <c r="Q652" s="95"/>
      <c r="R652" s="138"/>
      <c r="S652" s="139"/>
    </row>
    <row r="653" ht="14.25" customHeight="1">
      <c r="A653" s="95"/>
      <c r="B653" s="96"/>
      <c r="C653" s="279"/>
      <c r="D653" s="95"/>
      <c r="E653" s="95"/>
      <c r="F653" s="280"/>
      <c r="G653" s="281"/>
      <c r="H653" s="282"/>
      <c r="I653" s="283"/>
      <c r="J653" s="284"/>
      <c r="K653" s="285"/>
      <c r="L653" s="286"/>
      <c r="M653" s="102"/>
      <c r="N653" s="287"/>
      <c r="O653" s="102"/>
      <c r="P653" s="287"/>
      <c r="Q653" s="95"/>
      <c r="R653" s="138"/>
      <c r="S653" s="139"/>
    </row>
    <row r="654" ht="14.25" customHeight="1">
      <c r="A654" s="95"/>
      <c r="B654" s="96"/>
      <c r="C654" s="279"/>
      <c r="D654" s="95"/>
      <c r="E654" s="95"/>
      <c r="F654" s="280"/>
      <c r="G654" s="281"/>
      <c r="H654" s="282"/>
      <c r="I654" s="283"/>
      <c r="J654" s="284"/>
      <c r="K654" s="285"/>
      <c r="L654" s="286"/>
      <c r="M654" s="102"/>
      <c r="N654" s="287"/>
      <c r="O654" s="102"/>
      <c r="P654" s="287"/>
      <c r="Q654" s="95"/>
      <c r="R654" s="138"/>
      <c r="S654" s="139"/>
    </row>
    <row r="655" ht="14.25" customHeight="1">
      <c r="A655" s="95"/>
      <c r="B655" s="96"/>
      <c r="C655" s="279"/>
      <c r="D655" s="95"/>
      <c r="E655" s="95"/>
      <c r="F655" s="280"/>
      <c r="G655" s="281"/>
      <c r="H655" s="282"/>
      <c r="I655" s="283"/>
      <c r="J655" s="284"/>
      <c r="K655" s="285"/>
      <c r="L655" s="286"/>
      <c r="M655" s="102"/>
      <c r="N655" s="287"/>
      <c r="O655" s="102"/>
      <c r="P655" s="287"/>
      <c r="Q655" s="95"/>
      <c r="R655" s="138"/>
      <c r="S655" s="139"/>
    </row>
    <row r="656" ht="14.25" customHeight="1">
      <c r="A656" s="95"/>
      <c r="B656" s="96"/>
      <c r="C656" s="279"/>
      <c r="D656" s="95"/>
      <c r="E656" s="95"/>
      <c r="F656" s="280"/>
      <c r="G656" s="281"/>
      <c r="H656" s="282"/>
      <c r="I656" s="283"/>
      <c r="J656" s="284"/>
      <c r="K656" s="285"/>
      <c r="L656" s="286"/>
      <c r="M656" s="102"/>
      <c r="N656" s="287"/>
      <c r="O656" s="102"/>
      <c r="P656" s="287"/>
      <c r="Q656" s="95"/>
      <c r="R656" s="138"/>
      <c r="S656" s="139"/>
    </row>
    <row r="657" ht="14.25" customHeight="1">
      <c r="A657" s="95"/>
      <c r="B657" s="96"/>
      <c r="C657" s="279"/>
      <c r="D657" s="95"/>
      <c r="E657" s="95"/>
      <c r="F657" s="280"/>
      <c r="G657" s="281"/>
      <c r="H657" s="282"/>
      <c r="I657" s="283"/>
      <c r="J657" s="284"/>
      <c r="K657" s="285"/>
      <c r="L657" s="286"/>
      <c r="M657" s="102"/>
      <c r="N657" s="287"/>
      <c r="O657" s="102"/>
      <c r="P657" s="287"/>
      <c r="Q657" s="95"/>
      <c r="R657" s="138"/>
      <c r="S657" s="139"/>
    </row>
    <row r="658" ht="14.25" customHeight="1">
      <c r="A658" s="95"/>
      <c r="B658" s="96"/>
      <c r="C658" s="279"/>
      <c r="D658" s="95"/>
      <c r="E658" s="95"/>
      <c r="F658" s="280"/>
      <c r="G658" s="281"/>
      <c r="H658" s="282"/>
      <c r="I658" s="283"/>
      <c r="J658" s="284"/>
      <c r="K658" s="285"/>
      <c r="L658" s="286"/>
      <c r="M658" s="102"/>
      <c r="N658" s="287"/>
      <c r="O658" s="102"/>
      <c r="P658" s="287"/>
      <c r="Q658" s="95"/>
      <c r="R658" s="138"/>
      <c r="S658" s="139"/>
    </row>
    <row r="659" ht="14.25" customHeight="1">
      <c r="A659" s="95"/>
      <c r="B659" s="96"/>
      <c r="C659" s="279"/>
      <c r="D659" s="95"/>
      <c r="E659" s="95"/>
      <c r="F659" s="280"/>
      <c r="G659" s="281"/>
      <c r="H659" s="282"/>
      <c r="I659" s="283"/>
      <c r="J659" s="284"/>
      <c r="K659" s="285"/>
      <c r="L659" s="286"/>
      <c r="M659" s="102"/>
      <c r="N659" s="287"/>
      <c r="O659" s="102"/>
      <c r="P659" s="287"/>
      <c r="Q659" s="95"/>
      <c r="R659" s="138"/>
      <c r="S659" s="139"/>
    </row>
    <row r="660" ht="14.25" customHeight="1">
      <c r="A660" s="95"/>
      <c r="B660" s="96"/>
      <c r="C660" s="279"/>
      <c r="D660" s="95"/>
      <c r="E660" s="95"/>
      <c r="F660" s="280"/>
      <c r="G660" s="281"/>
      <c r="H660" s="282"/>
      <c r="I660" s="283"/>
      <c r="J660" s="284"/>
      <c r="K660" s="285"/>
      <c r="L660" s="286"/>
      <c r="M660" s="102"/>
      <c r="N660" s="287"/>
      <c r="O660" s="102"/>
      <c r="P660" s="287"/>
      <c r="Q660" s="95"/>
      <c r="R660" s="138"/>
      <c r="S660" s="139"/>
    </row>
    <row r="661" ht="14.25" customHeight="1">
      <c r="A661" s="95"/>
      <c r="B661" s="96"/>
      <c r="C661" s="279"/>
      <c r="D661" s="95"/>
      <c r="E661" s="95"/>
      <c r="F661" s="280"/>
      <c r="G661" s="281"/>
      <c r="H661" s="282"/>
      <c r="I661" s="283"/>
      <c r="J661" s="284"/>
      <c r="K661" s="285"/>
      <c r="L661" s="286"/>
      <c r="M661" s="102"/>
      <c r="N661" s="287"/>
      <c r="O661" s="102"/>
      <c r="P661" s="287"/>
      <c r="Q661" s="95"/>
      <c r="R661" s="138"/>
      <c r="S661" s="139"/>
    </row>
    <row r="662" ht="14.25" customHeight="1">
      <c r="A662" s="95"/>
      <c r="B662" s="96"/>
      <c r="C662" s="279"/>
      <c r="D662" s="95"/>
      <c r="E662" s="95"/>
      <c r="F662" s="280"/>
      <c r="G662" s="281"/>
      <c r="H662" s="282"/>
      <c r="I662" s="283"/>
      <c r="J662" s="284"/>
      <c r="K662" s="285"/>
      <c r="L662" s="286"/>
      <c r="M662" s="102"/>
      <c r="N662" s="287"/>
      <c r="O662" s="102"/>
      <c r="P662" s="287"/>
      <c r="Q662" s="95"/>
      <c r="R662" s="138"/>
      <c r="S662" s="139"/>
    </row>
    <row r="663" ht="14.25" customHeight="1">
      <c r="A663" s="95"/>
      <c r="B663" s="96"/>
      <c r="C663" s="279"/>
      <c r="D663" s="95"/>
      <c r="E663" s="95"/>
      <c r="F663" s="280"/>
      <c r="G663" s="281"/>
      <c r="H663" s="282"/>
      <c r="I663" s="283"/>
      <c r="J663" s="284"/>
      <c r="K663" s="285"/>
      <c r="L663" s="286"/>
      <c r="M663" s="102"/>
      <c r="N663" s="287"/>
      <c r="O663" s="102"/>
      <c r="P663" s="287"/>
      <c r="Q663" s="95"/>
      <c r="R663" s="138"/>
      <c r="S663" s="139"/>
    </row>
    <row r="664" ht="14.25" customHeight="1">
      <c r="A664" s="95"/>
      <c r="B664" s="96"/>
      <c r="C664" s="279"/>
      <c r="D664" s="95"/>
      <c r="E664" s="95"/>
      <c r="F664" s="280"/>
      <c r="G664" s="281"/>
      <c r="H664" s="282"/>
      <c r="I664" s="283"/>
      <c r="J664" s="284"/>
      <c r="K664" s="285"/>
      <c r="L664" s="286"/>
      <c r="M664" s="102"/>
      <c r="N664" s="287"/>
      <c r="O664" s="102"/>
      <c r="P664" s="287"/>
      <c r="Q664" s="95"/>
      <c r="R664" s="138"/>
      <c r="S664" s="139"/>
    </row>
    <row r="665" ht="14.25" customHeight="1">
      <c r="A665" s="95"/>
      <c r="B665" s="96"/>
      <c r="C665" s="279"/>
      <c r="D665" s="95"/>
      <c r="E665" s="95"/>
      <c r="F665" s="280"/>
      <c r="G665" s="281"/>
      <c r="H665" s="282"/>
      <c r="I665" s="283"/>
      <c r="J665" s="284"/>
      <c r="K665" s="285"/>
      <c r="L665" s="286"/>
      <c r="M665" s="102"/>
      <c r="N665" s="287"/>
      <c r="O665" s="102"/>
      <c r="P665" s="287"/>
      <c r="Q665" s="95"/>
      <c r="R665" s="138"/>
      <c r="S665" s="139"/>
    </row>
    <row r="666" ht="14.25" customHeight="1">
      <c r="A666" s="95"/>
      <c r="B666" s="96"/>
      <c r="C666" s="279"/>
      <c r="D666" s="95"/>
      <c r="E666" s="95"/>
      <c r="F666" s="280"/>
      <c r="G666" s="281"/>
      <c r="H666" s="282"/>
      <c r="I666" s="283"/>
      <c r="J666" s="284"/>
      <c r="K666" s="285"/>
      <c r="L666" s="286"/>
      <c r="M666" s="102"/>
      <c r="N666" s="287"/>
      <c r="O666" s="102"/>
      <c r="P666" s="287"/>
      <c r="Q666" s="95"/>
      <c r="R666" s="138"/>
      <c r="S666" s="139"/>
    </row>
    <row r="667" ht="14.25" customHeight="1">
      <c r="A667" s="95"/>
      <c r="B667" s="96"/>
      <c r="C667" s="279"/>
      <c r="D667" s="95"/>
      <c r="E667" s="95"/>
      <c r="F667" s="280"/>
      <c r="G667" s="281"/>
      <c r="H667" s="282"/>
      <c r="I667" s="283"/>
      <c r="J667" s="284"/>
      <c r="K667" s="285"/>
      <c r="L667" s="286"/>
      <c r="M667" s="102"/>
      <c r="N667" s="287"/>
      <c r="O667" s="102"/>
      <c r="P667" s="287"/>
      <c r="Q667" s="95"/>
      <c r="R667" s="138"/>
      <c r="S667" s="139"/>
    </row>
    <row r="668" ht="14.25" customHeight="1">
      <c r="A668" s="95"/>
      <c r="B668" s="96"/>
      <c r="C668" s="279"/>
      <c r="D668" s="95"/>
      <c r="E668" s="95"/>
      <c r="F668" s="280"/>
      <c r="G668" s="281"/>
      <c r="H668" s="282"/>
      <c r="I668" s="283"/>
      <c r="J668" s="284"/>
      <c r="K668" s="285"/>
      <c r="L668" s="286"/>
      <c r="M668" s="102"/>
      <c r="N668" s="287"/>
      <c r="O668" s="102"/>
      <c r="P668" s="287"/>
      <c r="Q668" s="95"/>
      <c r="R668" s="138"/>
      <c r="S668" s="139"/>
    </row>
    <row r="669" ht="14.25" customHeight="1">
      <c r="A669" s="95"/>
      <c r="B669" s="96"/>
      <c r="C669" s="279"/>
      <c r="D669" s="95"/>
      <c r="E669" s="95"/>
      <c r="F669" s="280"/>
      <c r="G669" s="281"/>
      <c r="H669" s="282"/>
      <c r="I669" s="283"/>
      <c r="J669" s="284"/>
      <c r="K669" s="285"/>
      <c r="L669" s="286"/>
      <c r="M669" s="102"/>
      <c r="N669" s="287"/>
      <c r="O669" s="102"/>
      <c r="P669" s="287"/>
      <c r="Q669" s="95"/>
      <c r="R669" s="138"/>
      <c r="S669" s="139"/>
    </row>
    <row r="670" ht="14.25" customHeight="1">
      <c r="A670" s="95"/>
      <c r="B670" s="96"/>
      <c r="C670" s="279"/>
      <c r="D670" s="95"/>
      <c r="E670" s="95"/>
      <c r="F670" s="280"/>
      <c r="G670" s="281"/>
      <c r="H670" s="282"/>
      <c r="I670" s="283"/>
      <c r="J670" s="284"/>
      <c r="K670" s="285"/>
      <c r="L670" s="286"/>
      <c r="M670" s="102"/>
      <c r="N670" s="287"/>
      <c r="O670" s="102"/>
      <c r="P670" s="287"/>
      <c r="Q670" s="95"/>
      <c r="R670" s="138"/>
      <c r="S670" s="139"/>
    </row>
    <row r="671" ht="14.25" customHeight="1">
      <c r="A671" s="95"/>
      <c r="B671" s="96"/>
      <c r="C671" s="279"/>
      <c r="D671" s="95"/>
      <c r="E671" s="95"/>
      <c r="F671" s="280"/>
      <c r="G671" s="281"/>
      <c r="H671" s="282"/>
      <c r="I671" s="283"/>
      <c r="J671" s="284"/>
      <c r="K671" s="285"/>
      <c r="L671" s="286"/>
      <c r="M671" s="102"/>
      <c r="N671" s="287"/>
      <c r="O671" s="102"/>
      <c r="P671" s="287"/>
      <c r="Q671" s="95"/>
      <c r="R671" s="138"/>
      <c r="S671" s="139"/>
    </row>
    <row r="672" ht="14.25" customHeight="1">
      <c r="A672" s="95"/>
      <c r="B672" s="96"/>
      <c r="C672" s="279"/>
      <c r="D672" s="95"/>
      <c r="E672" s="95"/>
      <c r="F672" s="280"/>
      <c r="G672" s="281"/>
      <c r="H672" s="282"/>
      <c r="I672" s="283"/>
      <c r="J672" s="284"/>
      <c r="K672" s="285"/>
      <c r="L672" s="286"/>
      <c r="M672" s="102"/>
      <c r="N672" s="287"/>
      <c r="O672" s="102"/>
      <c r="P672" s="287"/>
      <c r="Q672" s="95"/>
      <c r="R672" s="138"/>
      <c r="S672" s="139"/>
    </row>
    <row r="673" ht="14.25" customHeight="1">
      <c r="A673" s="95"/>
      <c r="B673" s="96"/>
      <c r="C673" s="279"/>
      <c r="D673" s="95"/>
      <c r="E673" s="95"/>
      <c r="F673" s="280"/>
      <c r="G673" s="281"/>
      <c r="H673" s="282"/>
      <c r="I673" s="283"/>
      <c r="J673" s="284"/>
      <c r="K673" s="285"/>
      <c r="L673" s="286"/>
      <c r="M673" s="102"/>
      <c r="N673" s="287"/>
      <c r="O673" s="102"/>
      <c r="P673" s="287"/>
      <c r="Q673" s="95"/>
      <c r="R673" s="138"/>
      <c r="S673" s="139"/>
    </row>
    <row r="674" ht="14.25" customHeight="1">
      <c r="A674" s="95"/>
      <c r="B674" s="96"/>
      <c r="C674" s="279"/>
      <c r="D674" s="95"/>
      <c r="E674" s="95"/>
      <c r="F674" s="280"/>
      <c r="G674" s="281"/>
      <c r="H674" s="282"/>
      <c r="I674" s="283"/>
      <c r="J674" s="284"/>
      <c r="K674" s="285"/>
      <c r="L674" s="286"/>
      <c r="M674" s="102"/>
      <c r="N674" s="287"/>
      <c r="O674" s="102"/>
      <c r="P674" s="287"/>
      <c r="Q674" s="95"/>
      <c r="R674" s="138"/>
      <c r="S674" s="139"/>
    </row>
    <row r="675" ht="14.25" customHeight="1">
      <c r="A675" s="95"/>
      <c r="B675" s="96"/>
      <c r="C675" s="279"/>
      <c r="D675" s="95"/>
      <c r="E675" s="95"/>
      <c r="F675" s="280"/>
      <c r="G675" s="281"/>
      <c r="H675" s="282"/>
      <c r="I675" s="283"/>
      <c r="J675" s="284"/>
      <c r="K675" s="285"/>
      <c r="L675" s="286"/>
      <c r="M675" s="102"/>
      <c r="N675" s="287"/>
      <c r="O675" s="102"/>
      <c r="P675" s="287"/>
      <c r="Q675" s="95"/>
      <c r="R675" s="138"/>
      <c r="S675" s="139"/>
    </row>
    <row r="676" ht="14.25" customHeight="1">
      <c r="A676" s="95"/>
      <c r="B676" s="96"/>
      <c r="C676" s="279"/>
      <c r="D676" s="95"/>
      <c r="E676" s="95"/>
      <c r="F676" s="280"/>
      <c r="G676" s="281"/>
      <c r="H676" s="282"/>
      <c r="I676" s="283"/>
      <c r="J676" s="284"/>
      <c r="K676" s="285"/>
      <c r="L676" s="286"/>
      <c r="M676" s="102"/>
      <c r="N676" s="287"/>
      <c r="O676" s="102"/>
      <c r="P676" s="287"/>
      <c r="Q676" s="95"/>
      <c r="R676" s="138"/>
      <c r="S676" s="139"/>
    </row>
    <row r="677" ht="14.25" customHeight="1">
      <c r="A677" s="95"/>
      <c r="B677" s="96"/>
      <c r="C677" s="279"/>
      <c r="D677" s="95"/>
      <c r="E677" s="95"/>
      <c r="F677" s="280"/>
      <c r="G677" s="281"/>
      <c r="H677" s="282"/>
      <c r="I677" s="283"/>
      <c r="J677" s="284"/>
      <c r="K677" s="285"/>
      <c r="L677" s="286"/>
      <c r="M677" s="102"/>
      <c r="N677" s="287"/>
      <c r="O677" s="102"/>
      <c r="P677" s="287"/>
      <c r="Q677" s="95"/>
      <c r="R677" s="138"/>
      <c r="S677" s="139"/>
    </row>
    <row r="678" ht="14.25" customHeight="1">
      <c r="A678" s="95"/>
      <c r="B678" s="96"/>
      <c r="C678" s="279"/>
      <c r="D678" s="95"/>
      <c r="E678" s="95"/>
      <c r="F678" s="280"/>
      <c r="G678" s="281"/>
      <c r="H678" s="282"/>
      <c r="I678" s="283"/>
      <c r="J678" s="284"/>
      <c r="K678" s="285"/>
      <c r="L678" s="286"/>
      <c r="M678" s="102"/>
      <c r="N678" s="287"/>
      <c r="O678" s="102"/>
      <c r="P678" s="287"/>
      <c r="Q678" s="95"/>
      <c r="R678" s="138"/>
      <c r="S678" s="139"/>
    </row>
    <row r="679" ht="14.25" customHeight="1">
      <c r="A679" s="95"/>
      <c r="B679" s="96"/>
      <c r="C679" s="279"/>
      <c r="D679" s="95"/>
      <c r="E679" s="95"/>
      <c r="F679" s="280"/>
      <c r="G679" s="281"/>
      <c r="H679" s="282"/>
      <c r="I679" s="283"/>
      <c r="J679" s="284"/>
      <c r="K679" s="285"/>
      <c r="L679" s="286"/>
      <c r="M679" s="102"/>
      <c r="N679" s="287"/>
      <c r="O679" s="102"/>
      <c r="P679" s="287"/>
      <c r="Q679" s="95"/>
      <c r="R679" s="138"/>
      <c r="S679" s="139"/>
    </row>
    <row r="680" ht="14.25" customHeight="1">
      <c r="A680" s="95"/>
      <c r="B680" s="96"/>
      <c r="C680" s="279"/>
      <c r="D680" s="95"/>
      <c r="E680" s="95"/>
      <c r="F680" s="280"/>
      <c r="G680" s="281"/>
      <c r="H680" s="282"/>
      <c r="I680" s="283"/>
      <c r="J680" s="284"/>
      <c r="K680" s="285"/>
      <c r="L680" s="286"/>
      <c r="M680" s="102"/>
      <c r="N680" s="287"/>
      <c r="O680" s="102"/>
      <c r="P680" s="287"/>
      <c r="Q680" s="95"/>
      <c r="R680" s="138"/>
      <c r="S680" s="139"/>
    </row>
    <row r="681" ht="14.25" customHeight="1">
      <c r="A681" s="95"/>
      <c r="B681" s="96"/>
      <c r="C681" s="279"/>
      <c r="D681" s="95"/>
      <c r="E681" s="95"/>
      <c r="F681" s="280"/>
      <c r="G681" s="281"/>
      <c r="H681" s="282"/>
      <c r="I681" s="283"/>
      <c r="J681" s="284"/>
      <c r="K681" s="285"/>
      <c r="L681" s="286"/>
      <c r="M681" s="102"/>
      <c r="N681" s="287"/>
      <c r="O681" s="102"/>
      <c r="P681" s="287"/>
      <c r="Q681" s="95"/>
      <c r="R681" s="138"/>
      <c r="S681" s="139"/>
    </row>
    <row r="682" ht="14.25" customHeight="1">
      <c r="A682" s="95"/>
      <c r="B682" s="96"/>
      <c r="C682" s="279"/>
      <c r="D682" s="95"/>
      <c r="E682" s="95"/>
      <c r="F682" s="280"/>
      <c r="G682" s="281"/>
      <c r="H682" s="282"/>
      <c r="I682" s="283"/>
      <c r="J682" s="284"/>
      <c r="K682" s="285"/>
      <c r="L682" s="286"/>
      <c r="M682" s="102"/>
      <c r="N682" s="287"/>
      <c r="O682" s="102"/>
      <c r="P682" s="287"/>
      <c r="Q682" s="95"/>
      <c r="R682" s="138"/>
      <c r="S682" s="139"/>
    </row>
    <row r="683" ht="14.25" customHeight="1">
      <c r="A683" s="95"/>
      <c r="B683" s="96"/>
      <c r="C683" s="279"/>
      <c r="D683" s="95"/>
      <c r="E683" s="95"/>
      <c r="F683" s="280"/>
      <c r="G683" s="281"/>
      <c r="H683" s="282"/>
      <c r="I683" s="283"/>
      <c r="J683" s="284"/>
      <c r="K683" s="285"/>
      <c r="L683" s="286"/>
      <c r="M683" s="102"/>
      <c r="N683" s="287"/>
      <c r="O683" s="102"/>
      <c r="P683" s="287"/>
      <c r="Q683" s="95"/>
      <c r="R683" s="138"/>
      <c r="S683" s="139"/>
    </row>
    <row r="684" ht="14.25" customHeight="1">
      <c r="A684" s="95"/>
      <c r="B684" s="96"/>
      <c r="C684" s="279"/>
      <c r="D684" s="95"/>
      <c r="E684" s="95"/>
      <c r="F684" s="280"/>
      <c r="G684" s="281"/>
      <c r="H684" s="282"/>
      <c r="I684" s="283"/>
      <c r="J684" s="284"/>
      <c r="K684" s="285"/>
      <c r="L684" s="286"/>
      <c r="M684" s="102"/>
      <c r="N684" s="287"/>
      <c r="O684" s="102"/>
      <c r="P684" s="287"/>
      <c r="Q684" s="95"/>
      <c r="R684" s="138"/>
      <c r="S684" s="139"/>
    </row>
    <row r="685" ht="14.25" customHeight="1">
      <c r="A685" s="95"/>
      <c r="B685" s="96"/>
      <c r="C685" s="279"/>
      <c r="D685" s="95"/>
      <c r="E685" s="95"/>
      <c r="F685" s="280"/>
      <c r="G685" s="281"/>
      <c r="H685" s="282"/>
      <c r="I685" s="283"/>
      <c r="J685" s="284"/>
      <c r="K685" s="285"/>
      <c r="L685" s="286"/>
      <c r="M685" s="102"/>
      <c r="N685" s="287"/>
      <c r="O685" s="102"/>
      <c r="P685" s="287"/>
      <c r="Q685" s="95"/>
      <c r="R685" s="138"/>
      <c r="S685" s="139"/>
    </row>
    <row r="686" ht="14.25" customHeight="1">
      <c r="A686" s="95"/>
      <c r="B686" s="96"/>
      <c r="C686" s="279"/>
      <c r="D686" s="95"/>
      <c r="E686" s="95"/>
      <c r="F686" s="280"/>
      <c r="G686" s="281"/>
      <c r="H686" s="282"/>
      <c r="I686" s="283"/>
      <c r="J686" s="284"/>
      <c r="K686" s="285"/>
      <c r="L686" s="286"/>
      <c r="M686" s="102"/>
      <c r="N686" s="287"/>
      <c r="O686" s="102"/>
      <c r="P686" s="287"/>
      <c r="Q686" s="95"/>
      <c r="R686" s="138"/>
      <c r="S686" s="139"/>
    </row>
    <row r="687" ht="14.25" customHeight="1">
      <c r="A687" s="95"/>
      <c r="B687" s="96"/>
      <c r="C687" s="279"/>
      <c r="D687" s="95"/>
      <c r="E687" s="95"/>
      <c r="F687" s="280"/>
      <c r="G687" s="281"/>
      <c r="H687" s="282"/>
      <c r="I687" s="283"/>
      <c r="J687" s="284"/>
      <c r="K687" s="285"/>
      <c r="L687" s="286"/>
      <c r="M687" s="102"/>
      <c r="N687" s="287"/>
      <c r="O687" s="102"/>
      <c r="P687" s="287"/>
      <c r="Q687" s="95"/>
      <c r="R687" s="138"/>
      <c r="S687" s="139"/>
    </row>
    <row r="688" ht="14.25" customHeight="1">
      <c r="A688" s="95"/>
      <c r="B688" s="96"/>
      <c r="C688" s="279"/>
      <c r="D688" s="95"/>
      <c r="E688" s="95"/>
      <c r="F688" s="280"/>
      <c r="G688" s="281"/>
      <c r="H688" s="282"/>
      <c r="I688" s="283"/>
      <c r="J688" s="284"/>
      <c r="K688" s="285"/>
      <c r="L688" s="286"/>
      <c r="M688" s="102"/>
      <c r="N688" s="287"/>
      <c r="O688" s="102"/>
      <c r="P688" s="287"/>
      <c r="Q688" s="95"/>
      <c r="R688" s="138"/>
      <c r="S688" s="139"/>
    </row>
    <row r="689" ht="14.25" customHeight="1">
      <c r="A689" s="95"/>
      <c r="B689" s="96"/>
      <c r="C689" s="279"/>
      <c r="D689" s="95"/>
      <c r="E689" s="95"/>
      <c r="F689" s="280"/>
      <c r="G689" s="281"/>
      <c r="H689" s="282"/>
      <c r="I689" s="283"/>
      <c r="J689" s="284"/>
      <c r="K689" s="285"/>
      <c r="L689" s="286"/>
      <c r="M689" s="102"/>
      <c r="N689" s="287"/>
      <c r="O689" s="102"/>
      <c r="P689" s="287"/>
      <c r="Q689" s="95"/>
      <c r="R689" s="138"/>
      <c r="S689" s="139"/>
    </row>
    <row r="690" ht="14.25" customHeight="1">
      <c r="A690" s="95"/>
      <c r="B690" s="96"/>
      <c r="C690" s="279"/>
      <c r="D690" s="95"/>
      <c r="E690" s="95"/>
      <c r="F690" s="280"/>
      <c r="G690" s="281"/>
      <c r="H690" s="282"/>
      <c r="I690" s="283"/>
      <c r="J690" s="284"/>
      <c r="K690" s="285"/>
      <c r="L690" s="286"/>
      <c r="M690" s="102"/>
      <c r="N690" s="287"/>
      <c r="O690" s="102"/>
      <c r="P690" s="287"/>
      <c r="Q690" s="95"/>
      <c r="R690" s="138"/>
      <c r="S690" s="139"/>
    </row>
    <row r="691" ht="14.25" customHeight="1">
      <c r="A691" s="95"/>
      <c r="B691" s="96"/>
      <c r="C691" s="279"/>
      <c r="D691" s="95"/>
      <c r="E691" s="95"/>
      <c r="F691" s="280"/>
      <c r="G691" s="281"/>
      <c r="H691" s="282"/>
      <c r="I691" s="283"/>
      <c r="J691" s="284"/>
      <c r="K691" s="285"/>
      <c r="L691" s="286"/>
      <c r="M691" s="102"/>
      <c r="N691" s="287"/>
      <c r="O691" s="102"/>
      <c r="P691" s="287"/>
      <c r="Q691" s="95"/>
      <c r="R691" s="138"/>
      <c r="S691" s="139"/>
    </row>
    <row r="692" ht="14.25" customHeight="1">
      <c r="A692" s="95"/>
      <c r="B692" s="96"/>
      <c r="C692" s="279"/>
      <c r="D692" s="95"/>
      <c r="E692" s="95"/>
      <c r="F692" s="280"/>
      <c r="G692" s="281"/>
      <c r="H692" s="282"/>
      <c r="I692" s="283"/>
      <c r="J692" s="284"/>
      <c r="K692" s="285"/>
      <c r="L692" s="286"/>
      <c r="M692" s="102"/>
      <c r="N692" s="287"/>
      <c r="O692" s="102"/>
      <c r="P692" s="287"/>
      <c r="Q692" s="95"/>
      <c r="R692" s="138"/>
      <c r="S692" s="139"/>
    </row>
    <row r="693" ht="14.25" customHeight="1">
      <c r="A693" s="95"/>
      <c r="B693" s="96"/>
      <c r="C693" s="279"/>
      <c r="D693" s="95"/>
      <c r="E693" s="95"/>
      <c r="F693" s="280"/>
      <c r="G693" s="281"/>
      <c r="H693" s="282"/>
      <c r="I693" s="283"/>
      <c r="J693" s="284"/>
      <c r="K693" s="285"/>
      <c r="L693" s="286"/>
      <c r="M693" s="102"/>
      <c r="N693" s="287"/>
      <c r="O693" s="102"/>
      <c r="P693" s="287"/>
      <c r="Q693" s="95"/>
      <c r="R693" s="138"/>
      <c r="S693" s="139"/>
    </row>
    <row r="694" ht="14.25" customHeight="1">
      <c r="A694" s="95"/>
      <c r="B694" s="96"/>
      <c r="C694" s="279"/>
      <c r="D694" s="95"/>
      <c r="E694" s="95"/>
      <c r="F694" s="280"/>
      <c r="G694" s="281"/>
      <c r="H694" s="282"/>
      <c r="I694" s="283"/>
      <c r="J694" s="284"/>
      <c r="K694" s="285"/>
      <c r="L694" s="286"/>
      <c r="M694" s="102"/>
      <c r="N694" s="287"/>
      <c r="O694" s="102"/>
      <c r="P694" s="287"/>
      <c r="Q694" s="95"/>
      <c r="R694" s="138"/>
      <c r="S694" s="139"/>
    </row>
    <row r="695" ht="14.25" customHeight="1">
      <c r="A695" s="95"/>
      <c r="B695" s="96"/>
      <c r="C695" s="279"/>
      <c r="D695" s="95"/>
      <c r="E695" s="95"/>
      <c r="F695" s="280"/>
      <c r="G695" s="281"/>
      <c r="H695" s="282"/>
      <c r="I695" s="283"/>
      <c r="J695" s="284"/>
      <c r="K695" s="285"/>
      <c r="L695" s="286"/>
      <c r="M695" s="102"/>
      <c r="N695" s="287"/>
      <c r="O695" s="102"/>
      <c r="P695" s="287"/>
      <c r="Q695" s="95"/>
      <c r="R695" s="138"/>
      <c r="S695" s="139"/>
    </row>
    <row r="696" ht="14.25" customHeight="1">
      <c r="A696" s="95"/>
      <c r="B696" s="96"/>
      <c r="C696" s="279"/>
      <c r="D696" s="95"/>
      <c r="E696" s="95"/>
      <c r="F696" s="280"/>
      <c r="G696" s="281"/>
      <c r="H696" s="282"/>
      <c r="I696" s="283"/>
      <c r="J696" s="284"/>
      <c r="K696" s="285"/>
      <c r="L696" s="286"/>
      <c r="M696" s="102"/>
      <c r="N696" s="287"/>
      <c r="O696" s="102"/>
      <c r="P696" s="287"/>
      <c r="Q696" s="95"/>
      <c r="R696" s="138"/>
      <c r="S696" s="139"/>
    </row>
    <row r="697" ht="14.25" customHeight="1">
      <c r="A697" s="95"/>
      <c r="B697" s="96"/>
      <c r="C697" s="279"/>
      <c r="D697" s="95"/>
      <c r="E697" s="95"/>
      <c r="F697" s="280"/>
      <c r="G697" s="281"/>
      <c r="H697" s="282"/>
      <c r="I697" s="283"/>
      <c r="J697" s="284"/>
      <c r="K697" s="285"/>
      <c r="L697" s="286"/>
      <c r="M697" s="102"/>
      <c r="N697" s="287"/>
      <c r="O697" s="102"/>
      <c r="P697" s="287"/>
      <c r="Q697" s="95"/>
      <c r="R697" s="138"/>
      <c r="S697" s="139"/>
    </row>
    <row r="698" ht="14.25" customHeight="1">
      <c r="A698" s="95"/>
      <c r="B698" s="96"/>
      <c r="C698" s="279"/>
      <c r="D698" s="95"/>
      <c r="E698" s="95"/>
      <c r="F698" s="280"/>
      <c r="G698" s="281"/>
      <c r="H698" s="282"/>
      <c r="I698" s="283"/>
      <c r="J698" s="284"/>
      <c r="K698" s="285"/>
      <c r="L698" s="286"/>
      <c r="M698" s="102"/>
      <c r="N698" s="287"/>
      <c r="O698" s="102"/>
      <c r="P698" s="287"/>
      <c r="Q698" s="95"/>
      <c r="R698" s="138"/>
      <c r="S698" s="139"/>
    </row>
    <row r="699" ht="14.25" customHeight="1">
      <c r="A699" s="95"/>
      <c r="B699" s="96"/>
      <c r="C699" s="279"/>
      <c r="D699" s="95"/>
      <c r="E699" s="95"/>
      <c r="F699" s="280"/>
      <c r="G699" s="281"/>
      <c r="H699" s="282"/>
      <c r="I699" s="283"/>
      <c r="J699" s="284"/>
      <c r="K699" s="285"/>
      <c r="L699" s="286"/>
      <c r="M699" s="102"/>
      <c r="N699" s="287"/>
      <c r="O699" s="102"/>
      <c r="P699" s="287"/>
      <c r="Q699" s="95"/>
      <c r="R699" s="138"/>
      <c r="S699" s="139"/>
    </row>
    <row r="700" ht="14.25" customHeight="1">
      <c r="A700" s="95"/>
      <c r="B700" s="96"/>
      <c r="C700" s="279"/>
      <c r="D700" s="95"/>
      <c r="E700" s="95"/>
      <c r="F700" s="280"/>
      <c r="G700" s="281"/>
      <c r="H700" s="282"/>
      <c r="I700" s="283"/>
      <c r="J700" s="284"/>
      <c r="K700" s="285"/>
      <c r="L700" s="286"/>
      <c r="M700" s="102"/>
      <c r="N700" s="287"/>
      <c r="O700" s="102"/>
      <c r="P700" s="287"/>
      <c r="Q700" s="95"/>
      <c r="R700" s="138"/>
      <c r="S700" s="139"/>
    </row>
    <row r="701" ht="14.25" customHeight="1">
      <c r="A701" s="95"/>
      <c r="B701" s="96"/>
      <c r="C701" s="279"/>
      <c r="D701" s="95"/>
      <c r="E701" s="95"/>
      <c r="F701" s="280"/>
      <c r="G701" s="281"/>
      <c r="H701" s="282"/>
      <c r="I701" s="283"/>
      <c r="J701" s="284"/>
      <c r="K701" s="285"/>
      <c r="L701" s="286"/>
      <c r="M701" s="102"/>
      <c r="N701" s="287"/>
      <c r="O701" s="102"/>
      <c r="P701" s="287"/>
      <c r="Q701" s="95"/>
      <c r="R701" s="138"/>
      <c r="S701" s="139"/>
    </row>
    <row r="702" ht="14.25" customHeight="1">
      <c r="A702" s="95"/>
      <c r="B702" s="96"/>
      <c r="C702" s="279"/>
      <c r="D702" s="95"/>
      <c r="E702" s="95"/>
      <c r="F702" s="280"/>
      <c r="G702" s="281"/>
      <c r="H702" s="282"/>
      <c r="I702" s="283"/>
      <c r="J702" s="284"/>
      <c r="K702" s="285"/>
      <c r="L702" s="286"/>
      <c r="M702" s="102"/>
      <c r="N702" s="287"/>
      <c r="O702" s="102"/>
      <c r="P702" s="287"/>
      <c r="Q702" s="95"/>
      <c r="R702" s="138"/>
      <c r="S702" s="139"/>
    </row>
    <row r="703" ht="14.25" customHeight="1">
      <c r="A703" s="95"/>
      <c r="B703" s="96"/>
      <c r="C703" s="279"/>
      <c r="D703" s="95"/>
      <c r="E703" s="95"/>
      <c r="F703" s="280"/>
      <c r="G703" s="281"/>
      <c r="H703" s="282"/>
      <c r="I703" s="283"/>
      <c r="J703" s="284"/>
      <c r="K703" s="285"/>
      <c r="L703" s="286"/>
      <c r="M703" s="102"/>
      <c r="N703" s="287"/>
      <c r="O703" s="102"/>
      <c r="P703" s="287"/>
      <c r="Q703" s="95"/>
      <c r="R703" s="138"/>
      <c r="S703" s="139"/>
    </row>
    <row r="704" ht="14.25" customHeight="1">
      <c r="A704" s="95"/>
      <c r="B704" s="96"/>
      <c r="C704" s="279"/>
      <c r="D704" s="95"/>
      <c r="E704" s="95"/>
      <c r="F704" s="280"/>
      <c r="G704" s="281"/>
      <c r="H704" s="282"/>
      <c r="I704" s="283"/>
      <c r="J704" s="284"/>
      <c r="K704" s="285"/>
      <c r="L704" s="286"/>
      <c r="M704" s="102"/>
      <c r="N704" s="287"/>
      <c r="O704" s="102"/>
      <c r="P704" s="287"/>
      <c r="Q704" s="95"/>
      <c r="R704" s="138"/>
      <c r="S704" s="139"/>
    </row>
    <row r="705" ht="14.25" customHeight="1">
      <c r="A705" s="95"/>
      <c r="B705" s="96"/>
      <c r="C705" s="279"/>
      <c r="D705" s="95"/>
      <c r="E705" s="95"/>
      <c r="F705" s="280"/>
      <c r="G705" s="281"/>
      <c r="H705" s="282"/>
      <c r="I705" s="283"/>
      <c r="J705" s="284"/>
      <c r="K705" s="285"/>
      <c r="L705" s="286"/>
      <c r="M705" s="102"/>
      <c r="N705" s="287"/>
      <c r="O705" s="102"/>
      <c r="P705" s="287"/>
      <c r="Q705" s="95"/>
      <c r="R705" s="138"/>
      <c r="S705" s="139"/>
    </row>
    <row r="706" ht="14.25" customHeight="1">
      <c r="A706" s="95"/>
      <c r="B706" s="96"/>
      <c r="C706" s="279"/>
      <c r="D706" s="95"/>
      <c r="E706" s="95"/>
      <c r="F706" s="280"/>
      <c r="G706" s="281"/>
      <c r="H706" s="282"/>
      <c r="I706" s="283"/>
      <c r="J706" s="284"/>
      <c r="K706" s="285"/>
      <c r="L706" s="286"/>
      <c r="M706" s="102"/>
      <c r="N706" s="287"/>
      <c r="O706" s="102"/>
      <c r="P706" s="287"/>
      <c r="Q706" s="95"/>
      <c r="R706" s="138"/>
      <c r="S706" s="139"/>
    </row>
    <row r="707" ht="14.25" customHeight="1">
      <c r="A707" s="95"/>
      <c r="B707" s="96"/>
      <c r="C707" s="279"/>
      <c r="D707" s="95"/>
      <c r="E707" s="95"/>
      <c r="F707" s="280"/>
      <c r="G707" s="281"/>
      <c r="H707" s="282"/>
      <c r="I707" s="283"/>
      <c r="J707" s="284"/>
      <c r="K707" s="285"/>
      <c r="L707" s="286"/>
      <c r="M707" s="102"/>
      <c r="N707" s="287"/>
      <c r="O707" s="102"/>
      <c r="P707" s="287"/>
      <c r="Q707" s="95"/>
      <c r="R707" s="138"/>
      <c r="S707" s="139"/>
    </row>
    <row r="708" ht="14.25" customHeight="1">
      <c r="A708" s="95"/>
      <c r="B708" s="96"/>
      <c r="C708" s="279"/>
      <c r="D708" s="95"/>
      <c r="E708" s="95"/>
      <c r="F708" s="280"/>
      <c r="G708" s="281"/>
      <c r="H708" s="282"/>
      <c r="I708" s="283"/>
      <c r="J708" s="284"/>
      <c r="K708" s="285"/>
      <c r="L708" s="286"/>
      <c r="M708" s="102"/>
      <c r="N708" s="287"/>
      <c r="O708" s="102"/>
      <c r="P708" s="287"/>
      <c r="Q708" s="95"/>
      <c r="R708" s="138"/>
      <c r="S708" s="139"/>
    </row>
    <row r="709" ht="14.25" customHeight="1">
      <c r="A709" s="95"/>
      <c r="B709" s="96"/>
      <c r="C709" s="279"/>
      <c r="D709" s="95"/>
      <c r="E709" s="95"/>
      <c r="F709" s="280"/>
      <c r="G709" s="281"/>
      <c r="H709" s="282"/>
      <c r="I709" s="283"/>
      <c r="J709" s="284"/>
      <c r="K709" s="285"/>
      <c r="L709" s="286"/>
      <c r="M709" s="102"/>
      <c r="N709" s="287"/>
      <c r="O709" s="102"/>
      <c r="P709" s="287"/>
      <c r="Q709" s="95"/>
      <c r="R709" s="138"/>
      <c r="S709" s="139"/>
    </row>
    <row r="710" ht="14.25" customHeight="1">
      <c r="A710" s="95"/>
      <c r="B710" s="96"/>
      <c r="C710" s="279"/>
      <c r="D710" s="95"/>
      <c r="E710" s="95"/>
      <c r="F710" s="280"/>
      <c r="G710" s="281"/>
      <c r="H710" s="282"/>
      <c r="I710" s="283"/>
      <c r="J710" s="284"/>
      <c r="K710" s="285"/>
      <c r="L710" s="286"/>
      <c r="M710" s="102"/>
      <c r="N710" s="287"/>
      <c r="O710" s="102"/>
      <c r="P710" s="287"/>
      <c r="Q710" s="95"/>
      <c r="R710" s="138"/>
      <c r="S710" s="139"/>
    </row>
    <row r="711" ht="14.25" customHeight="1">
      <c r="A711" s="95"/>
      <c r="B711" s="96"/>
      <c r="C711" s="279"/>
      <c r="D711" s="95"/>
      <c r="E711" s="95"/>
      <c r="F711" s="280"/>
      <c r="G711" s="281"/>
      <c r="H711" s="282"/>
      <c r="I711" s="283"/>
      <c r="J711" s="284"/>
      <c r="K711" s="285"/>
      <c r="L711" s="286"/>
      <c r="M711" s="102"/>
      <c r="N711" s="287"/>
      <c r="O711" s="102"/>
      <c r="P711" s="287"/>
      <c r="Q711" s="95"/>
      <c r="R711" s="138"/>
      <c r="S711" s="139"/>
    </row>
    <row r="712" ht="14.25" customHeight="1">
      <c r="A712" s="95"/>
      <c r="B712" s="96"/>
      <c r="C712" s="279"/>
      <c r="D712" s="95"/>
      <c r="E712" s="95"/>
      <c r="F712" s="280"/>
      <c r="G712" s="281"/>
      <c r="H712" s="282"/>
      <c r="I712" s="283"/>
      <c r="J712" s="284"/>
      <c r="K712" s="285"/>
      <c r="L712" s="286"/>
      <c r="M712" s="102"/>
      <c r="N712" s="287"/>
      <c r="O712" s="102"/>
      <c r="P712" s="287"/>
      <c r="Q712" s="95"/>
      <c r="R712" s="138"/>
      <c r="S712" s="139"/>
    </row>
    <row r="713" ht="14.25" customHeight="1">
      <c r="A713" s="95"/>
      <c r="B713" s="96"/>
      <c r="C713" s="279"/>
      <c r="D713" s="95"/>
      <c r="E713" s="95"/>
      <c r="F713" s="280"/>
      <c r="G713" s="281"/>
      <c r="H713" s="282"/>
      <c r="I713" s="283"/>
      <c r="J713" s="284"/>
      <c r="K713" s="285"/>
      <c r="L713" s="286"/>
      <c r="M713" s="102"/>
      <c r="N713" s="287"/>
      <c r="O713" s="102"/>
      <c r="P713" s="287"/>
      <c r="Q713" s="95"/>
      <c r="R713" s="138"/>
      <c r="S713" s="139"/>
    </row>
    <row r="714" ht="14.25" customHeight="1">
      <c r="A714" s="95"/>
      <c r="B714" s="96"/>
      <c r="C714" s="279"/>
      <c r="D714" s="95"/>
      <c r="E714" s="95"/>
      <c r="F714" s="280"/>
      <c r="G714" s="281"/>
      <c r="H714" s="282"/>
      <c r="I714" s="283"/>
      <c r="J714" s="284"/>
      <c r="K714" s="285"/>
      <c r="L714" s="286"/>
      <c r="M714" s="102"/>
      <c r="N714" s="287"/>
      <c r="O714" s="102"/>
      <c r="P714" s="287"/>
      <c r="Q714" s="95"/>
      <c r="R714" s="138"/>
      <c r="S714" s="139"/>
    </row>
    <row r="715" ht="14.25" customHeight="1">
      <c r="A715" s="95"/>
      <c r="B715" s="96"/>
      <c r="C715" s="279"/>
      <c r="D715" s="95"/>
      <c r="E715" s="95"/>
      <c r="F715" s="280"/>
      <c r="G715" s="281"/>
      <c r="H715" s="282"/>
      <c r="I715" s="283"/>
      <c r="J715" s="284"/>
      <c r="K715" s="285"/>
      <c r="L715" s="286"/>
      <c r="M715" s="102"/>
      <c r="N715" s="287"/>
      <c r="O715" s="102"/>
      <c r="P715" s="287"/>
      <c r="Q715" s="95"/>
      <c r="R715" s="138"/>
      <c r="S715" s="139"/>
    </row>
    <row r="716" ht="14.25" customHeight="1">
      <c r="A716" s="95"/>
      <c r="B716" s="96"/>
      <c r="C716" s="279"/>
      <c r="D716" s="95"/>
      <c r="E716" s="95"/>
      <c r="F716" s="280"/>
      <c r="G716" s="281"/>
      <c r="H716" s="282"/>
      <c r="I716" s="283"/>
      <c r="J716" s="284"/>
      <c r="K716" s="285"/>
      <c r="L716" s="286"/>
      <c r="M716" s="102"/>
      <c r="N716" s="287"/>
      <c r="O716" s="102"/>
      <c r="P716" s="287"/>
      <c r="Q716" s="95"/>
      <c r="R716" s="138"/>
      <c r="S716" s="139"/>
    </row>
    <row r="717" ht="14.25" customHeight="1">
      <c r="A717" s="95"/>
      <c r="B717" s="96"/>
      <c r="C717" s="279"/>
      <c r="D717" s="95"/>
      <c r="E717" s="95"/>
      <c r="F717" s="280"/>
      <c r="G717" s="281"/>
      <c r="H717" s="282"/>
      <c r="I717" s="283"/>
      <c r="J717" s="284"/>
      <c r="K717" s="285"/>
      <c r="L717" s="286"/>
      <c r="M717" s="102"/>
      <c r="N717" s="287"/>
      <c r="O717" s="102"/>
      <c r="P717" s="287"/>
      <c r="Q717" s="95"/>
      <c r="R717" s="138"/>
      <c r="S717" s="139"/>
    </row>
    <row r="718" ht="14.25" customHeight="1">
      <c r="A718" s="95"/>
      <c r="B718" s="96"/>
      <c r="C718" s="279"/>
      <c r="D718" s="95"/>
      <c r="E718" s="95"/>
      <c r="F718" s="280"/>
      <c r="G718" s="281"/>
      <c r="H718" s="282"/>
      <c r="I718" s="283"/>
      <c r="J718" s="284"/>
      <c r="K718" s="285"/>
      <c r="L718" s="286"/>
      <c r="M718" s="102"/>
      <c r="N718" s="287"/>
      <c r="O718" s="102"/>
      <c r="P718" s="287"/>
      <c r="Q718" s="95"/>
      <c r="R718" s="138"/>
      <c r="S718" s="139"/>
    </row>
    <row r="719" ht="14.25" customHeight="1">
      <c r="A719" s="95"/>
      <c r="B719" s="96"/>
      <c r="C719" s="279"/>
      <c r="D719" s="95"/>
      <c r="E719" s="95"/>
      <c r="F719" s="280"/>
      <c r="G719" s="281"/>
      <c r="H719" s="282"/>
      <c r="I719" s="283"/>
      <c r="J719" s="284"/>
      <c r="K719" s="285"/>
      <c r="L719" s="286"/>
      <c r="M719" s="102"/>
      <c r="N719" s="287"/>
      <c r="O719" s="102"/>
      <c r="P719" s="287"/>
      <c r="Q719" s="95"/>
      <c r="R719" s="138"/>
      <c r="S719" s="139"/>
    </row>
    <row r="720" ht="14.25" customHeight="1">
      <c r="A720" s="95"/>
      <c r="B720" s="96"/>
      <c r="C720" s="279"/>
      <c r="D720" s="95"/>
      <c r="E720" s="95"/>
      <c r="F720" s="280"/>
      <c r="G720" s="281"/>
      <c r="H720" s="282"/>
      <c r="I720" s="283"/>
      <c r="J720" s="284"/>
      <c r="K720" s="285"/>
      <c r="L720" s="286"/>
      <c r="M720" s="102"/>
      <c r="N720" s="287"/>
      <c r="O720" s="102"/>
      <c r="P720" s="287"/>
      <c r="Q720" s="95"/>
      <c r="R720" s="138"/>
      <c r="S720" s="139"/>
    </row>
    <row r="721" ht="14.25" customHeight="1">
      <c r="A721" s="95"/>
      <c r="B721" s="96"/>
      <c r="C721" s="279"/>
      <c r="D721" s="95"/>
      <c r="E721" s="95"/>
      <c r="F721" s="280"/>
      <c r="G721" s="281"/>
      <c r="H721" s="282"/>
      <c r="I721" s="283"/>
      <c r="J721" s="284"/>
      <c r="K721" s="285"/>
      <c r="L721" s="286"/>
      <c r="M721" s="102"/>
      <c r="N721" s="287"/>
      <c r="O721" s="102"/>
      <c r="P721" s="287"/>
      <c r="Q721" s="95"/>
      <c r="R721" s="138"/>
      <c r="S721" s="139"/>
    </row>
    <row r="722" ht="14.25" customHeight="1">
      <c r="A722" s="95"/>
      <c r="B722" s="96"/>
      <c r="C722" s="279"/>
      <c r="D722" s="95"/>
      <c r="E722" s="95"/>
      <c r="F722" s="280"/>
      <c r="G722" s="281"/>
      <c r="H722" s="282"/>
      <c r="I722" s="283"/>
      <c r="J722" s="284"/>
      <c r="K722" s="285"/>
      <c r="L722" s="286"/>
      <c r="M722" s="102"/>
      <c r="N722" s="287"/>
      <c r="O722" s="102"/>
      <c r="P722" s="287"/>
      <c r="Q722" s="95"/>
      <c r="R722" s="138"/>
      <c r="S722" s="139"/>
    </row>
    <row r="723" ht="14.25" customHeight="1">
      <c r="A723" s="95"/>
      <c r="B723" s="96"/>
      <c r="C723" s="279"/>
      <c r="D723" s="95"/>
      <c r="E723" s="95"/>
      <c r="F723" s="280"/>
      <c r="G723" s="281"/>
      <c r="H723" s="282"/>
      <c r="I723" s="283"/>
      <c r="J723" s="284"/>
      <c r="K723" s="285"/>
      <c r="L723" s="286"/>
      <c r="M723" s="102"/>
      <c r="N723" s="287"/>
      <c r="O723" s="102"/>
      <c r="P723" s="287"/>
      <c r="Q723" s="95"/>
      <c r="R723" s="138"/>
      <c r="S723" s="139"/>
    </row>
    <row r="724" ht="14.25" customHeight="1">
      <c r="A724" s="95"/>
      <c r="B724" s="96"/>
      <c r="C724" s="279"/>
      <c r="D724" s="95"/>
      <c r="E724" s="95"/>
      <c r="F724" s="280"/>
      <c r="G724" s="281"/>
      <c r="H724" s="282"/>
      <c r="I724" s="283"/>
      <c r="J724" s="284"/>
      <c r="K724" s="285"/>
      <c r="L724" s="286"/>
      <c r="M724" s="102"/>
      <c r="N724" s="287"/>
      <c r="O724" s="102"/>
      <c r="P724" s="287"/>
      <c r="Q724" s="95"/>
      <c r="R724" s="138"/>
      <c r="S724" s="139"/>
    </row>
    <row r="725" ht="14.25" customHeight="1">
      <c r="A725" s="95"/>
      <c r="B725" s="96"/>
      <c r="C725" s="279"/>
      <c r="D725" s="95"/>
      <c r="E725" s="95"/>
      <c r="F725" s="280"/>
      <c r="G725" s="281"/>
      <c r="H725" s="282"/>
      <c r="I725" s="283"/>
      <c r="J725" s="284"/>
      <c r="K725" s="285"/>
      <c r="L725" s="286"/>
      <c r="M725" s="102"/>
      <c r="N725" s="287"/>
      <c r="O725" s="102"/>
      <c r="P725" s="287"/>
      <c r="Q725" s="95"/>
      <c r="R725" s="138"/>
      <c r="S725" s="139"/>
    </row>
    <row r="726" ht="14.25" customHeight="1">
      <c r="A726" s="95"/>
      <c r="B726" s="96"/>
      <c r="C726" s="279"/>
      <c r="D726" s="95"/>
      <c r="E726" s="95"/>
      <c r="F726" s="280"/>
      <c r="G726" s="281"/>
      <c r="H726" s="282"/>
      <c r="I726" s="283"/>
      <c r="J726" s="284"/>
      <c r="K726" s="285"/>
      <c r="L726" s="286"/>
      <c r="M726" s="102"/>
      <c r="N726" s="287"/>
      <c r="O726" s="102"/>
      <c r="P726" s="287"/>
      <c r="Q726" s="95"/>
      <c r="R726" s="138"/>
      <c r="S726" s="139"/>
    </row>
    <row r="727" ht="14.25" customHeight="1">
      <c r="A727" s="95"/>
      <c r="B727" s="96"/>
      <c r="C727" s="279"/>
      <c r="D727" s="95"/>
      <c r="E727" s="95"/>
      <c r="F727" s="280"/>
      <c r="G727" s="281"/>
      <c r="H727" s="282"/>
      <c r="I727" s="283"/>
      <c r="J727" s="284"/>
      <c r="K727" s="285"/>
      <c r="L727" s="286"/>
      <c r="M727" s="102"/>
      <c r="N727" s="287"/>
      <c r="O727" s="102"/>
      <c r="P727" s="287"/>
      <c r="Q727" s="95"/>
      <c r="R727" s="138"/>
      <c r="S727" s="139"/>
    </row>
    <row r="728" ht="14.25" customHeight="1">
      <c r="A728" s="95"/>
      <c r="B728" s="96"/>
      <c r="C728" s="279"/>
      <c r="D728" s="95"/>
      <c r="E728" s="95"/>
      <c r="F728" s="280"/>
      <c r="G728" s="281"/>
      <c r="H728" s="282"/>
      <c r="I728" s="283"/>
      <c r="J728" s="284"/>
      <c r="K728" s="285"/>
      <c r="L728" s="286"/>
      <c r="M728" s="102"/>
      <c r="N728" s="287"/>
      <c r="O728" s="102"/>
      <c r="P728" s="287"/>
      <c r="Q728" s="95"/>
      <c r="R728" s="138"/>
      <c r="S728" s="139"/>
    </row>
    <row r="729" ht="14.25" customHeight="1">
      <c r="A729" s="95"/>
      <c r="B729" s="96"/>
      <c r="C729" s="279"/>
      <c r="D729" s="95"/>
      <c r="E729" s="95"/>
      <c r="F729" s="280"/>
      <c r="G729" s="281"/>
      <c r="H729" s="282"/>
      <c r="I729" s="283"/>
      <c r="J729" s="284"/>
      <c r="K729" s="285"/>
      <c r="L729" s="286"/>
      <c r="M729" s="102"/>
      <c r="N729" s="287"/>
      <c r="O729" s="102"/>
      <c r="P729" s="287"/>
      <c r="Q729" s="95"/>
      <c r="R729" s="138"/>
      <c r="S729" s="139"/>
    </row>
    <row r="730" ht="14.25" customHeight="1">
      <c r="A730" s="95"/>
      <c r="B730" s="96"/>
      <c r="C730" s="279"/>
      <c r="D730" s="95"/>
      <c r="E730" s="95"/>
      <c r="F730" s="280"/>
      <c r="G730" s="281"/>
      <c r="H730" s="282"/>
      <c r="I730" s="283"/>
      <c r="J730" s="284"/>
      <c r="K730" s="285"/>
      <c r="L730" s="286"/>
      <c r="M730" s="102"/>
      <c r="N730" s="287"/>
      <c r="O730" s="102"/>
      <c r="P730" s="287"/>
      <c r="Q730" s="95"/>
      <c r="R730" s="138"/>
      <c r="S730" s="139"/>
    </row>
    <row r="731" ht="14.25" customHeight="1">
      <c r="A731" s="95"/>
      <c r="B731" s="96"/>
      <c r="C731" s="279"/>
      <c r="D731" s="95"/>
      <c r="E731" s="95"/>
      <c r="F731" s="280"/>
      <c r="G731" s="281"/>
      <c r="H731" s="282"/>
      <c r="I731" s="283"/>
      <c r="J731" s="284"/>
      <c r="K731" s="285"/>
      <c r="L731" s="286"/>
      <c r="M731" s="102"/>
      <c r="N731" s="287"/>
      <c r="O731" s="102"/>
      <c r="P731" s="287"/>
      <c r="Q731" s="95"/>
      <c r="R731" s="138"/>
      <c r="S731" s="139"/>
    </row>
    <row r="732" ht="14.25" customHeight="1">
      <c r="A732" s="95"/>
      <c r="B732" s="96"/>
      <c r="C732" s="279"/>
      <c r="D732" s="95"/>
      <c r="E732" s="95"/>
      <c r="F732" s="280"/>
      <c r="G732" s="281"/>
      <c r="H732" s="282"/>
      <c r="I732" s="283"/>
      <c r="J732" s="284"/>
      <c r="K732" s="285"/>
      <c r="L732" s="286"/>
      <c r="M732" s="102"/>
      <c r="N732" s="287"/>
      <c r="O732" s="102"/>
      <c r="P732" s="287"/>
      <c r="Q732" s="95"/>
      <c r="R732" s="138"/>
      <c r="S732" s="139"/>
    </row>
    <row r="733" ht="14.25" customHeight="1">
      <c r="A733" s="95"/>
      <c r="B733" s="96"/>
      <c r="C733" s="279"/>
      <c r="D733" s="95"/>
      <c r="E733" s="95"/>
      <c r="F733" s="280"/>
      <c r="G733" s="281"/>
      <c r="H733" s="282"/>
      <c r="I733" s="283"/>
      <c r="J733" s="284"/>
      <c r="K733" s="285"/>
      <c r="L733" s="286"/>
      <c r="M733" s="102"/>
      <c r="N733" s="287"/>
      <c r="O733" s="102"/>
      <c r="P733" s="287"/>
      <c r="Q733" s="95"/>
      <c r="R733" s="138"/>
      <c r="S733" s="139"/>
    </row>
    <row r="734" ht="14.25" customHeight="1">
      <c r="A734" s="95"/>
      <c r="B734" s="96"/>
      <c r="C734" s="279"/>
      <c r="D734" s="95"/>
      <c r="E734" s="95"/>
      <c r="F734" s="280"/>
      <c r="G734" s="281"/>
      <c r="H734" s="282"/>
      <c r="I734" s="283"/>
      <c r="J734" s="284"/>
      <c r="K734" s="285"/>
      <c r="L734" s="286"/>
      <c r="M734" s="102"/>
      <c r="N734" s="287"/>
      <c r="O734" s="102"/>
      <c r="P734" s="287"/>
      <c r="Q734" s="95"/>
      <c r="R734" s="138"/>
      <c r="S734" s="139"/>
    </row>
    <row r="735" ht="14.25" customHeight="1">
      <c r="A735" s="95"/>
      <c r="B735" s="96"/>
      <c r="C735" s="279"/>
      <c r="D735" s="95"/>
      <c r="E735" s="95"/>
      <c r="F735" s="280"/>
      <c r="G735" s="281"/>
      <c r="H735" s="282"/>
      <c r="I735" s="283"/>
      <c r="J735" s="284"/>
      <c r="K735" s="285"/>
      <c r="L735" s="286"/>
      <c r="M735" s="102"/>
      <c r="N735" s="287"/>
      <c r="O735" s="102"/>
      <c r="P735" s="287"/>
      <c r="Q735" s="95"/>
      <c r="R735" s="138"/>
      <c r="S735" s="139"/>
    </row>
    <row r="736" ht="14.25" customHeight="1">
      <c r="A736" s="95"/>
      <c r="B736" s="96"/>
      <c r="C736" s="279"/>
      <c r="D736" s="95"/>
      <c r="E736" s="95"/>
      <c r="F736" s="280"/>
      <c r="G736" s="281"/>
      <c r="H736" s="282"/>
      <c r="I736" s="283"/>
      <c r="J736" s="284"/>
      <c r="K736" s="285"/>
      <c r="L736" s="286"/>
      <c r="M736" s="102"/>
      <c r="N736" s="287"/>
      <c r="O736" s="102"/>
      <c r="P736" s="287"/>
      <c r="Q736" s="95"/>
      <c r="R736" s="138"/>
      <c r="S736" s="139"/>
    </row>
    <row r="737" ht="14.25" customHeight="1">
      <c r="A737" s="95"/>
      <c r="B737" s="96"/>
      <c r="C737" s="279"/>
      <c r="D737" s="95"/>
      <c r="E737" s="95"/>
      <c r="F737" s="280"/>
      <c r="G737" s="281"/>
      <c r="H737" s="282"/>
      <c r="I737" s="283"/>
      <c r="J737" s="284"/>
      <c r="K737" s="285"/>
      <c r="L737" s="286"/>
      <c r="M737" s="102"/>
      <c r="N737" s="287"/>
      <c r="O737" s="102"/>
      <c r="P737" s="287"/>
      <c r="Q737" s="95"/>
      <c r="R737" s="138"/>
      <c r="S737" s="139"/>
    </row>
    <row r="738" ht="14.25" customHeight="1">
      <c r="A738" s="95"/>
      <c r="B738" s="96"/>
      <c r="C738" s="279"/>
      <c r="D738" s="95"/>
      <c r="E738" s="95"/>
      <c r="F738" s="280"/>
      <c r="G738" s="281"/>
      <c r="H738" s="282"/>
      <c r="I738" s="283"/>
      <c r="J738" s="284"/>
      <c r="K738" s="285"/>
      <c r="L738" s="286"/>
      <c r="M738" s="102"/>
      <c r="N738" s="287"/>
      <c r="O738" s="102"/>
      <c r="P738" s="287"/>
      <c r="Q738" s="95"/>
      <c r="R738" s="138"/>
      <c r="S738" s="139"/>
    </row>
    <row r="739" ht="14.25" customHeight="1">
      <c r="A739" s="95"/>
      <c r="B739" s="96"/>
      <c r="C739" s="279"/>
      <c r="D739" s="95"/>
      <c r="E739" s="95"/>
      <c r="F739" s="280"/>
      <c r="G739" s="281"/>
      <c r="H739" s="282"/>
      <c r="I739" s="283"/>
      <c r="J739" s="284"/>
      <c r="K739" s="285"/>
      <c r="L739" s="286"/>
      <c r="M739" s="102"/>
      <c r="N739" s="287"/>
      <c r="O739" s="102"/>
      <c r="P739" s="287"/>
      <c r="Q739" s="95"/>
      <c r="R739" s="138"/>
      <c r="S739" s="139"/>
    </row>
    <row r="740" ht="14.25" customHeight="1">
      <c r="A740" s="95"/>
      <c r="B740" s="96"/>
      <c r="C740" s="279"/>
      <c r="D740" s="95"/>
      <c r="E740" s="95"/>
      <c r="F740" s="280"/>
      <c r="G740" s="281"/>
      <c r="H740" s="282"/>
      <c r="I740" s="283"/>
      <c r="J740" s="284"/>
      <c r="K740" s="285"/>
      <c r="L740" s="286"/>
      <c r="M740" s="102"/>
      <c r="N740" s="287"/>
      <c r="O740" s="102"/>
      <c r="P740" s="287"/>
      <c r="Q740" s="95"/>
      <c r="R740" s="138"/>
      <c r="S740" s="139"/>
    </row>
    <row r="741" ht="14.25" customHeight="1">
      <c r="A741" s="95"/>
      <c r="B741" s="96"/>
      <c r="C741" s="279"/>
      <c r="D741" s="95"/>
      <c r="E741" s="95"/>
      <c r="F741" s="280"/>
      <c r="G741" s="281"/>
      <c r="H741" s="282"/>
      <c r="I741" s="283"/>
      <c r="J741" s="284"/>
      <c r="K741" s="285"/>
      <c r="L741" s="286"/>
      <c r="M741" s="102"/>
      <c r="N741" s="287"/>
      <c r="O741" s="102"/>
      <c r="P741" s="287"/>
      <c r="Q741" s="95"/>
      <c r="R741" s="138"/>
      <c r="S741" s="139"/>
    </row>
    <row r="742" ht="14.25" customHeight="1">
      <c r="A742" s="95"/>
      <c r="B742" s="96"/>
      <c r="C742" s="279"/>
      <c r="D742" s="95"/>
      <c r="E742" s="95"/>
      <c r="F742" s="280"/>
      <c r="G742" s="281"/>
      <c r="H742" s="282"/>
      <c r="I742" s="283"/>
      <c r="J742" s="284"/>
      <c r="K742" s="285"/>
      <c r="L742" s="286"/>
      <c r="M742" s="102"/>
      <c r="N742" s="287"/>
      <c r="O742" s="102"/>
      <c r="P742" s="287"/>
      <c r="Q742" s="95"/>
      <c r="R742" s="138"/>
      <c r="S742" s="139"/>
    </row>
    <row r="743" ht="14.25" customHeight="1">
      <c r="A743" s="95"/>
      <c r="B743" s="96"/>
      <c r="C743" s="279"/>
      <c r="D743" s="95"/>
      <c r="E743" s="95"/>
      <c r="F743" s="280"/>
      <c r="G743" s="281"/>
      <c r="H743" s="282"/>
      <c r="I743" s="283"/>
      <c r="J743" s="284"/>
      <c r="K743" s="285"/>
      <c r="L743" s="286"/>
      <c r="M743" s="102"/>
      <c r="N743" s="287"/>
      <c r="O743" s="102"/>
      <c r="P743" s="287"/>
      <c r="Q743" s="95"/>
      <c r="R743" s="138"/>
      <c r="S743" s="139"/>
    </row>
    <row r="744" ht="14.25" customHeight="1">
      <c r="A744" s="95"/>
      <c r="B744" s="96"/>
      <c r="C744" s="279"/>
      <c r="D744" s="95"/>
      <c r="E744" s="95"/>
      <c r="F744" s="280"/>
      <c r="G744" s="281"/>
      <c r="H744" s="282"/>
      <c r="I744" s="283"/>
      <c r="J744" s="284"/>
      <c r="K744" s="285"/>
      <c r="L744" s="286"/>
      <c r="M744" s="102"/>
      <c r="N744" s="287"/>
      <c r="O744" s="102"/>
      <c r="P744" s="287"/>
      <c r="Q744" s="95"/>
      <c r="R744" s="138"/>
      <c r="S744" s="139"/>
    </row>
    <row r="745" ht="14.25" customHeight="1">
      <c r="A745" s="95"/>
      <c r="B745" s="96"/>
      <c r="C745" s="279"/>
      <c r="D745" s="95"/>
      <c r="E745" s="95"/>
      <c r="F745" s="280"/>
      <c r="G745" s="281"/>
      <c r="H745" s="282"/>
      <c r="I745" s="283"/>
      <c r="J745" s="284"/>
      <c r="K745" s="285"/>
      <c r="L745" s="286"/>
      <c r="M745" s="102"/>
      <c r="N745" s="287"/>
      <c r="O745" s="102"/>
      <c r="P745" s="287"/>
      <c r="Q745" s="95"/>
      <c r="R745" s="138"/>
      <c r="S745" s="139"/>
    </row>
    <row r="746" ht="14.25" customHeight="1">
      <c r="A746" s="95"/>
      <c r="B746" s="96"/>
      <c r="C746" s="279"/>
      <c r="D746" s="95"/>
      <c r="E746" s="95"/>
      <c r="F746" s="280"/>
      <c r="G746" s="281"/>
      <c r="H746" s="282"/>
      <c r="I746" s="283"/>
      <c r="J746" s="284"/>
      <c r="K746" s="285"/>
      <c r="L746" s="286"/>
      <c r="M746" s="102"/>
      <c r="N746" s="287"/>
      <c r="O746" s="102"/>
      <c r="P746" s="287"/>
      <c r="Q746" s="95"/>
      <c r="R746" s="138"/>
      <c r="S746" s="139"/>
    </row>
    <row r="747" ht="14.25" customHeight="1">
      <c r="A747" s="95"/>
      <c r="B747" s="96"/>
      <c r="C747" s="279"/>
      <c r="D747" s="95"/>
      <c r="E747" s="95"/>
      <c r="F747" s="280"/>
      <c r="G747" s="281"/>
      <c r="H747" s="282"/>
      <c r="I747" s="283"/>
      <c r="J747" s="284"/>
      <c r="K747" s="285"/>
      <c r="L747" s="286"/>
      <c r="M747" s="102"/>
      <c r="N747" s="287"/>
      <c r="O747" s="102"/>
      <c r="P747" s="287"/>
      <c r="Q747" s="95"/>
      <c r="R747" s="138"/>
      <c r="S747" s="139"/>
    </row>
    <row r="748" ht="14.25" customHeight="1">
      <c r="A748" s="95"/>
      <c r="B748" s="96"/>
      <c r="C748" s="279"/>
      <c r="D748" s="95"/>
      <c r="E748" s="95"/>
      <c r="F748" s="280"/>
      <c r="G748" s="281"/>
      <c r="H748" s="282"/>
      <c r="I748" s="283"/>
      <c r="J748" s="284"/>
      <c r="K748" s="285"/>
      <c r="L748" s="286"/>
      <c r="M748" s="102"/>
      <c r="N748" s="287"/>
      <c r="O748" s="102"/>
      <c r="P748" s="287"/>
      <c r="Q748" s="95"/>
      <c r="R748" s="138"/>
      <c r="S748" s="139"/>
    </row>
    <row r="749" ht="14.25" customHeight="1">
      <c r="A749" s="95"/>
      <c r="B749" s="96"/>
      <c r="C749" s="279"/>
      <c r="D749" s="95"/>
      <c r="E749" s="95"/>
      <c r="F749" s="280"/>
      <c r="G749" s="281"/>
      <c r="H749" s="282"/>
      <c r="I749" s="283"/>
      <c r="J749" s="284"/>
      <c r="K749" s="285"/>
      <c r="L749" s="286"/>
      <c r="M749" s="102"/>
      <c r="N749" s="287"/>
      <c r="O749" s="102"/>
      <c r="P749" s="287"/>
      <c r="Q749" s="95"/>
      <c r="R749" s="138"/>
      <c r="S749" s="139"/>
    </row>
    <row r="750" ht="14.25" customHeight="1">
      <c r="A750" s="95"/>
      <c r="B750" s="96"/>
      <c r="C750" s="279"/>
      <c r="D750" s="95"/>
      <c r="E750" s="95"/>
      <c r="F750" s="280"/>
      <c r="G750" s="281"/>
      <c r="H750" s="282"/>
      <c r="I750" s="283"/>
      <c r="J750" s="284"/>
      <c r="K750" s="285"/>
      <c r="L750" s="286"/>
      <c r="M750" s="102"/>
      <c r="N750" s="287"/>
      <c r="O750" s="102"/>
      <c r="P750" s="287"/>
      <c r="Q750" s="95"/>
      <c r="R750" s="138"/>
      <c r="S750" s="139"/>
    </row>
    <row r="751" ht="14.25" customHeight="1">
      <c r="A751" s="95"/>
      <c r="B751" s="96"/>
      <c r="C751" s="279"/>
      <c r="D751" s="95"/>
      <c r="E751" s="95"/>
      <c r="F751" s="280"/>
      <c r="G751" s="281"/>
      <c r="H751" s="282"/>
      <c r="I751" s="283"/>
      <c r="J751" s="284"/>
      <c r="K751" s="285"/>
      <c r="L751" s="286"/>
      <c r="M751" s="102"/>
      <c r="N751" s="287"/>
      <c r="O751" s="102"/>
      <c r="P751" s="287"/>
      <c r="Q751" s="95"/>
      <c r="R751" s="138"/>
      <c r="S751" s="139"/>
    </row>
    <row r="752" ht="14.25" customHeight="1">
      <c r="A752" s="95"/>
      <c r="B752" s="96"/>
      <c r="C752" s="279"/>
      <c r="D752" s="95"/>
      <c r="E752" s="95"/>
      <c r="F752" s="280"/>
      <c r="G752" s="281"/>
      <c r="H752" s="282"/>
      <c r="I752" s="283"/>
      <c r="J752" s="284"/>
      <c r="K752" s="285"/>
      <c r="L752" s="286"/>
      <c r="M752" s="102"/>
      <c r="N752" s="287"/>
      <c r="O752" s="102"/>
      <c r="P752" s="287"/>
      <c r="Q752" s="95"/>
      <c r="R752" s="138"/>
      <c r="S752" s="139"/>
    </row>
    <row r="753" ht="14.25" customHeight="1">
      <c r="A753" s="95"/>
      <c r="B753" s="96"/>
      <c r="C753" s="279"/>
      <c r="D753" s="95"/>
      <c r="E753" s="95"/>
      <c r="F753" s="280"/>
      <c r="G753" s="281"/>
      <c r="H753" s="282"/>
      <c r="I753" s="283"/>
      <c r="J753" s="284"/>
      <c r="K753" s="285"/>
      <c r="L753" s="286"/>
      <c r="M753" s="102"/>
      <c r="N753" s="287"/>
      <c r="O753" s="102"/>
      <c r="P753" s="287"/>
      <c r="Q753" s="95"/>
      <c r="R753" s="138"/>
      <c r="S753" s="139"/>
    </row>
    <row r="754" ht="14.25" customHeight="1">
      <c r="A754" s="95"/>
      <c r="B754" s="96"/>
      <c r="C754" s="279"/>
      <c r="D754" s="95"/>
      <c r="E754" s="95"/>
      <c r="F754" s="280"/>
      <c r="G754" s="281"/>
      <c r="H754" s="282"/>
      <c r="I754" s="283"/>
      <c r="J754" s="284"/>
      <c r="K754" s="285"/>
      <c r="L754" s="286"/>
      <c r="M754" s="102"/>
      <c r="N754" s="287"/>
      <c r="O754" s="102"/>
      <c r="P754" s="287"/>
      <c r="Q754" s="95"/>
      <c r="R754" s="138"/>
      <c r="S754" s="139"/>
    </row>
    <row r="755" ht="14.25" customHeight="1">
      <c r="A755" s="95"/>
      <c r="B755" s="96"/>
      <c r="C755" s="279"/>
      <c r="D755" s="95"/>
      <c r="E755" s="95"/>
      <c r="F755" s="280"/>
      <c r="G755" s="281"/>
      <c r="H755" s="282"/>
      <c r="I755" s="283"/>
      <c r="J755" s="284"/>
      <c r="K755" s="285"/>
      <c r="L755" s="286"/>
      <c r="M755" s="102"/>
      <c r="N755" s="287"/>
      <c r="O755" s="102"/>
      <c r="P755" s="287"/>
      <c r="Q755" s="95"/>
      <c r="R755" s="138"/>
      <c r="S755" s="139"/>
    </row>
    <row r="756" ht="14.25" customHeight="1">
      <c r="A756" s="95"/>
      <c r="B756" s="96"/>
      <c r="C756" s="279"/>
      <c r="D756" s="95"/>
      <c r="E756" s="95"/>
      <c r="F756" s="280"/>
      <c r="G756" s="281"/>
      <c r="H756" s="282"/>
      <c r="I756" s="283"/>
      <c r="J756" s="284"/>
      <c r="K756" s="285"/>
      <c r="L756" s="286"/>
      <c r="M756" s="102"/>
      <c r="N756" s="287"/>
      <c r="O756" s="102"/>
      <c r="P756" s="287"/>
      <c r="Q756" s="95"/>
      <c r="R756" s="138"/>
      <c r="S756" s="139"/>
    </row>
    <row r="757" ht="14.25" customHeight="1">
      <c r="A757" s="95"/>
      <c r="B757" s="96"/>
      <c r="C757" s="279"/>
      <c r="D757" s="95"/>
      <c r="E757" s="95"/>
      <c r="F757" s="280"/>
      <c r="G757" s="281"/>
      <c r="H757" s="282"/>
      <c r="I757" s="283"/>
      <c r="J757" s="284"/>
      <c r="K757" s="285"/>
      <c r="L757" s="286"/>
      <c r="M757" s="102"/>
      <c r="N757" s="287"/>
      <c r="O757" s="102"/>
      <c r="P757" s="287"/>
      <c r="Q757" s="95"/>
      <c r="R757" s="138"/>
      <c r="S757" s="139"/>
    </row>
    <row r="758" ht="14.25" customHeight="1">
      <c r="A758" s="95"/>
      <c r="B758" s="96"/>
      <c r="C758" s="279"/>
      <c r="D758" s="95"/>
      <c r="E758" s="95"/>
      <c r="F758" s="280"/>
      <c r="G758" s="281"/>
      <c r="H758" s="282"/>
      <c r="I758" s="283"/>
      <c r="J758" s="284"/>
      <c r="K758" s="285"/>
      <c r="L758" s="286"/>
      <c r="M758" s="102"/>
      <c r="N758" s="287"/>
      <c r="O758" s="102"/>
      <c r="P758" s="287"/>
      <c r="Q758" s="95"/>
      <c r="R758" s="138"/>
      <c r="S758" s="139"/>
    </row>
    <row r="759" ht="14.25" customHeight="1">
      <c r="A759" s="95"/>
      <c r="B759" s="96"/>
      <c r="C759" s="279"/>
      <c r="D759" s="95"/>
      <c r="E759" s="95"/>
      <c r="F759" s="280"/>
      <c r="G759" s="281"/>
      <c r="H759" s="282"/>
      <c r="I759" s="283"/>
      <c r="J759" s="284"/>
      <c r="K759" s="285"/>
      <c r="L759" s="286"/>
      <c r="M759" s="102"/>
      <c r="N759" s="287"/>
      <c r="O759" s="102"/>
      <c r="P759" s="287"/>
      <c r="Q759" s="95"/>
      <c r="R759" s="138"/>
      <c r="S759" s="139"/>
    </row>
    <row r="760" ht="14.25" customHeight="1">
      <c r="A760" s="95"/>
      <c r="B760" s="96"/>
      <c r="C760" s="279"/>
      <c r="D760" s="95"/>
      <c r="E760" s="95"/>
      <c r="F760" s="280"/>
      <c r="G760" s="281"/>
      <c r="H760" s="282"/>
      <c r="I760" s="283"/>
      <c r="J760" s="284"/>
      <c r="K760" s="285"/>
      <c r="L760" s="286"/>
      <c r="M760" s="102"/>
      <c r="N760" s="287"/>
      <c r="O760" s="102"/>
      <c r="P760" s="287"/>
      <c r="Q760" s="95"/>
      <c r="R760" s="138"/>
      <c r="S760" s="139"/>
    </row>
    <row r="761" ht="14.25" customHeight="1">
      <c r="A761" s="95"/>
      <c r="B761" s="96"/>
      <c r="C761" s="279"/>
      <c r="D761" s="95"/>
      <c r="E761" s="95"/>
      <c r="F761" s="280"/>
      <c r="G761" s="281"/>
      <c r="H761" s="282"/>
      <c r="I761" s="283"/>
      <c r="J761" s="284"/>
      <c r="K761" s="285"/>
      <c r="L761" s="286"/>
      <c r="M761" s="102"/>
      <c r="N761" s="287"/>
      <c r="O761" s="102"/>
      <c r="P761" s="287"/>
      <c r="Q761" s="95"/>
      <c r="R761" s="138"/>
      <c r="S761" s="139"/>
    </row>
    <row r="762" ht="14.25" customHeight="1">
      <c r="A762" s="95"/>
      <c r="B762" s="96"/>
      <c r="C762" s="279"/>
      <c r="D762" s="95"/>
      <c r="E762" s="95"/>
      <c r="F762" s="280"/>
      <c r="G762" s="281"/>
      <c r="H762" s="282"/>
      <c r="I762" s="283"/>
      <c r="J762" s="284"/>
      <c r="K762" s="285"/>
      <c r="L762" s="286"/>
      <c r="M762" s="102"/>
      <c r="N762" s="287"/>
      <c r="O762" s="102"/>
      <c r="P762" s="287"/>
      <c r="Q762" s="95"/>
      <c r="R762" s="138"/>
      <c r="S762" s="139"/>
    </row>
    <row r="763" ht="14.25" customHeight="1">
      <c r="A763" s="95"/>
      <c r="B763" s="96"/>
      <c r="C763" s="279"/>
      <c r="D763" s="95"/>
      <c r="E763" s="95"/>
      <c r="F763" s="280"/>
      <c r="G763" s="281"/>
      <c r="H763" s="282"/>
      <c r="I763" s="283"/>
      <c r="J763" s="284"/>
      <c r="K763" s="285"/>
      <c r="L763" s="286"/>
      <c r="M763" s="102"/>
      <c r="N763" s="287"/>
      <c r="O763" s="102"/>
      <c r="P763" s="287"/>
      <c r="Q763" s="95"/>
      <c r="R763" s="138"/>
      <c r="S763" s="139"/>
    </row>
    <row r="764" ht="14.25" customHeight="1">
      <c r="A764" s="95"/>
      <c r="B764" s="96"/>
      <c r="C764" s="279"/>
      <c r="D764" s="95"/>
      <c r="E764" s="95"/>
      <c r="F764" s="280"/>
      <c r="G764" s="281"/>
      <c r="H764" s="282"/>
      <c r="I764" s="283"/>
      <c r="J764" s="284"/>
      <c r="K764" s="285"/>
      <c r="L764" s="286"/>
      <c r="M764" s="102"/>
      <c r="N764" s="287"/>
      <c r="O764" s="102"/>
      <c r="P764" s="287"/>
      <c r="Q764" s="95"/>
      <c r="R764" s="138"/>
      <c r="S764" s="139"/>
    </row>
    <row r="765" ht="14.25" customHeight="1">
      <c r="A765" s="95"/>
      <c r="B765" s="96"/>
      <c r="C765" s="279"/>
      <c r="D765" s="95"/>
      <c r="E765" s="95"/>
      <c r="F765" s="280"/>
      <c r="G765" s="281"/>
      <c r="H765" s="282"/>
      <c r="I765" s="283"/>
      <c r="J765" s="284"/>
      <c r="K765" s="285"/>
      <c r="L765" s="286"/>
      <c r="M765" s="102"/>
      <c r="N765" s="287"/>
      <c r="O765" s="102"/>
      <c r="P765" s="287"/>
      <c r="Q765" s="95"/>
      <c r="R765" s="138"/>
      <c r="S765" s="139"/>
    </row>
    <row r="766" ht="14.25" customHeight="1">
      <c r="A766" s="95"/>
      <c r="B766" s="96"/>
      <c r="C766" s="279"/>
      <c r="D766" s="95"/>
      <c r="E766" s="95"/>
      <c r="F766" s="280"/>
      <c r="G766" s="281"/>
      <c r="H766" s="282"/>
      <c r="I766" s="283"/>
      <c r="J766" s="284"/>
      <c r="K766" s="285"/>
      <c r="L766" s="286"/>
      <c r="M766" s="102"/>
      <c r="N766" s="287"/>
      <c r="O766" s="102"/>
      <c r="P766" s="287"/>
      <c r="Q766" s="95"/>
      <c r="R766" s="138"/>
      <c r="S766" s="139"/>
    </row>
    <row r="767" ht="14.25" customHeight="1">
      <c r="A767" s="95"/>
      <c r="B767" s="96"/>
      <c r="C767" s="279"/>
      <c r="D767" s="95"/>
      <c r="E767" s="95"/>
      <c r="F767" s="280"/>
      <c r="G767" s="281"/>
      <c r="H767" s="282"/>
      <c r="I767" s="283"/>
      <c r="J767" s="284"/>
      <c r="K767" s="285"/>
      <c r="L767" s="286"/>
      <c r="M767" s="102"/>
      <c r="N767" s="287"/>
      <c r="O767" s="102"/>
      <c r="P767" s="287"/>
      <c r="Q767" s="95"/>
      <c r="R767" s="138"/>
      <c r="S767" s="139"/>
    </row>
    <row r="768" ht="14.25" customHeight="1">
      <c r="A768" s="95"/>
      <c r="B768" s="96"/>
      <c r="C768" s="279"/>
      <c r="D768" s="95"/>
      <c r="E768" s="95"/>
      <c r="F768" s="280"/>
      <c r="G768" s="281"/>
      <c r="H768" s="282"/>
      <c r="I768" s="283"/>
      <c r="J768" s="284"/>
      <c r="K768" s="285"/>
      <c r="L768" s="286"/>
      <c r="M768" s="102"/>
      <c r="N768" s="287"/>
      <c r="O768" s="102"/>
      <c r="P768" s="287"/>
      <c r="Q768" s="95"/>
      <c r="R768" s="138"/>
      <c r="S768" s="139"/>
    </row>
    <row r="769" ht="14.25" customHeight="1">
      <c r="A769" s="95"/>
      <c r="B769" s="96"/>
      <c r="C769" s="279"/>
      <c r="D769" s="95"/>
      <c r="E769" s="95"/>
      <c r="F769" s="280"/>
      <c r="G769" s="281"/>
      <c r="H769" s="282"/>
      <c r="I769" s="283"/>
      <c r="J769" s="284"/>
      <c r="K769" s="285"/>
      <c r="L769" s="286"/>
      <c r="M769" s="102"/>
      <c r="N769" s="287"/>
      <c r="O769" s="102"/>
      <c r="P769" s="287"/>
      <c r="Q769" s="95"/>
      <c r="R769" s="138"/>
      <c r="S769" s="139"/>
    </row>
    <row r="770" ht="14.25" customHeight="1">
      <c r="A770" s="95"/>
      <c r="B770" s="96"/>
      <c r="C770" s="279"/>
      <c r="D770" s="95"/>
      <c r="E770" s="95"/>
      <c r="F770" s="280"/>
      <c r="G770" s="281"/>
      <c r="H770" s="282"/>
      <c r="I770" s="283"/>
      <c r="J770" s="284"/>
      <c r="K770" s="285"/>
      <c r="L770" s="286"/>
      <c r="M770" s="102"/>
      <c r="N770" s="287"/>
      <c r="O770" s="102"/>
      <c r="P770" s="287"/>
      <c r="Q770" s="95"/>
      <c r="R770" s="138"/>
      <c r="S770" s="139"/>
    </row>
    <row r="771" ht="14.25" customHeight="1">
      <c r="A771" s="95"/>
      <c r="B771" s="96"/>
      <c r="C771" s="279"/>
      <c r="D771" s="95"/>
      <c r="E771" s="95"/>
      <c r="F771" s="280"/>
      <c r="G771" s="281"/>
      <c r="H771" s="282"/>
      <c r="I771" s="283"/>
      <c r="J771" s="284"/>
      <c r="K771" s="285"/>
      <c r="L771" s="286"/>
      <c r="M771" s="102"/>
      <c r="N771" s="287"/>
      <c r="O771" s="102"/>
      <c r="P771" s="287"/>
      <c r="Q771" s="95"/>
      <c r="R771" s="138"/>
      <c r="S771" s="139"/>
    </row>
    <row r="772" ht="14.25" customHeight="1">
      <c r="A772" s="95"/>
      <c r="B772" s="96"/>
      <c r="C772" s="279"/>
      <c r="D772" s="95"/>
      <c r="E772" s="95"/>
      <c r="F772" s="280"/>
      <c r="G772" s="281"/>
      <c r="H772" s="282"/>
      <c r="I772" s="283"/>
      <c r="J772" s="284"/>
      <c r="K772" s="285"/>
      <c r="L772" s="286"/>
      <c r="M772" s="102"/>
      <c r="N772" s="287"/>
      <c r="O772" s="102"/>
      <c r="P772" s="287"/>
      <c r="Q772" s="95"/>
      <c r="R772" s="138"/>
      <c r="S772" s="139"/>
    </row>
    <row r="773" ht="14.25" customHeight="1">
      <c r="A773" s="95"/>
      <c r="B773" s="96"/>
      <c r="C773" s="279"/>
      <c r="D773" s="95"/>
      <c r="E773" s="95"/>
      <c r="F773" s="280"/>
      <c r="G773" s="281"/>
      <c r="H773" s="282"/>
      <c r="I773" s="283"/>
      <c r="J773" s="284"/>
      <c r="K773" s="285"/>
      <c r="L773" s="286"/>
      <c r="M773" s="102"/>
      <c r="N773" s="287"/>
      <c r="O773" s="102"/>
      <c r="P773" s="287"/>
      <c r="Q773" s="95"/>
      <c r="R773" s="138"/>
      <c r="S773" s="139"/>
    </row>
    <row r="774" ht="14.25" customHeight="1">
      <c r="A774" s="95"/>
      <c r="B774" s="96"/>
      <c r="C774" s="279"/>
      <c r="D774" s="95"/>
      <c r="E774" s="95"/>
      <c r="F774" s="280"/>
      <c r="G774" s="281"/>
      <c r="H774" s="282"/>
      <c r="I774" s="283"/>
      <c r="J774" s="284"/>
      <c r="K774" s="285"/>
      <c r="L774" s="286"/>
      <c r="M774" s="102"/>
      <c r="N774" s="287"/>
      <c r="O774" s="102"/>
      <c r="P774" s="287"/>
      <c r="Q774" s="95"/>
      <c r="R774" s="138"/>
      <c r="S774" s="139"/>
    </row>
    <row r="775" ht="14.25" customHeight="1">
      <c r="A775" s="95"/>
      <c r="B775" s="96"/>
      <c r="C775" s="279"/>
      <c r="D775" s="95"/>
      <c r="E775" s="95"/>
      <c r="F775" s="280"/>
      <c r="G775" s="281"/>
      <c r="H775" s="282"/>
      <c r="I775" s="283"/>
      <c r="J775" s="284"/>
      <c r="K775" s="285"/>
      <c r="L775" s="286"/>
      <c r="M775" s="102"/>
      <c r="N775" s="287"/>
      <c r="O775" s="102"/>
      <c r="P775" s="287"/>
      <c r="Q775" s="95"/>
      <c r="R775" s="138"/>
      <c r="S775" s="139"/>
    </row>
    <row r="776" ht="14.25" customHeight="1">
      <c r="A776" s="95"/>
      <c r="B776" s="96"/>
      <c r="C776" s="279"/>
      <c r="D776" s="95"/>
      <c r="E776" s="95"/>
      <c r="F776" s="280"/>
      <c r="G776" s="281"/>
      <c r="H776" s="282"/>
      <c r="I776" s="283"/>
      <c r="J776" s="284"/>
      <c r="K776" s="285"/>
      <c r="L776" s="286"/>
      <c r="M776" s="102"/>
      <c r="N776" s="287"/>
      <c r="O776" s="102"/>
      <c r="P776" s="287"/>
      <c r="Q776" s="95"/>
      <c r="R776" s="138"/>
      <c r="S776" s="139"/>
    </row>
    <row r="777" ht="14.25" customHeight="1">
      <c r="A777" s="95"/>
      <c r="B777" s="96"/>
      <c r="C777" s="279"/>
      <c r="D777" s="95"/>
      <c r="E777" s="95"/>
      <c r="F777" s="280"/>
      <c r="G777" s="281"/>
      <c r="H777" s="282"/>
      <c r="I777" s="283"/>
      <c r="J777" s="284"/>
      <c r="K777" s="285"/>
      <c r="L777" s="286"/>
      <c r="M777" s="102"/>
      <c r="N777" s="287"/>
      <c r="O777" s="102"/>
      <c r="P777" s="287"/>
      <c r="Q777" s="95"/>
      <c r="R777" s="138"/>
      <c r="S777" s="139"/>
    </row>
    <row r="778" ht="14.25" customHeight="1">
      <c r="A778" s="95"/>
      <c r="B778" s="96"/>
      <c r="C778" s="279"/>
      <c r="D778" s="95"/>
      <c r="E778" s="95"/>
      <c r="F778" s="280"/>
      <c r="G778" s="281"/>
      <c r="H778" s="282"/>
      <c r="I778" s="283"/>
      <c r="J778" s="284"/>
      <c r="K778" s="285"/>
      <c r="L778" s="286"/>
      <c r="M778" s="102"/>
      <c r="N778" s="287"/>
      <c r="O778" s="102"/>
      <c r="P778" s="287"/>
      <c r="Q778" s="95"/>
      <c r="R778" s="138"/>
      <c r="S778" s="139"/>
    </row>
    <row r="779" ht="14.25" customHeight="1">
      <c r="A779" s="95"/>
      <c r="B779" s="96"/>
      <c r="C779" s="279"/>
      <c r="D779" s="95"/>
      <c r="E779" s="95"/>
      <c r="F779" s="280"/>
      <c r="G779" s="281"/>
      <c r="H779" s="282"/>
      <c r="I779" s="283"/>
      <c r="J779" s="284"/>
      <c r="K779" s="285"/>
      <c r="L779" s="286"/>
      <c r="M779" s="102"/>
      <c r="N779" s="287"/>
      <c r="O779" s="102"/>
      <c r="P779" s="287"/>
      <c r="Q779" s="95"/>
      <c r="R779" s="138"/>
      <c r="S779" s="139"/>
    </row>
    <row r="780" ht="14.25" customHeight="1">
      <c r="A780" s="95"/>
      <c r="B780" s="96"/>
      <c r="C780" s="279"/>
      <c r="D780" s="95"/>
      <c r="E780" s="95"/>
      <c r="F780" s="280"/>
      <c r="G780" s="281"/>
      <c r="H780" s="282"/>
      <c r="I780" s="283"/>
      <c r="J780" s="284"/>
      <c r="K780" s="285"/>
      <c r="L780" s="286"/>
      <c r="M780" s="102"/>
      <c r="N780" s="287"/>
      <c r="O780" s="102"/>
      <c r="P780" s="287"/>
      <c r="Q780" s="95"/>
      <c r="R780" s="138"/>
      <c r="S780" s="139"/>
    </row>
    <row r="781" ht="14.25" customHeight="1">
      <c r="A781" s="95"/>
      <c r="B781" s="96"/>
      <c r="C781" s="279"/>
      <c r="D781" s="95"/>
      <c r="E781" s="95"/>
      <c r="F781" s="280"/>
      <c r="G781" s="281"/>
      <c r="H781" s="282"/>
      <c r="I781" s="283"/>
      <c r="J781" s="284"/>
      <c r="K781" s="285"/>
      <c r="L781" s="286"/>
      <c r="M781" s="102"/>
      <c r="N781" s="287"/>
      <c r="O781" s="102"/>
      <c r="P781" s="287"/>
      <c r="Q781" s="95"/>
      <c r="R781" s="138"/>
      <c r="S781" s="139"/>
    </row>
    <row r="782" ht="14.25" customHeight="1">
      <c r="A782" s="95"/>
      <c r="B782" s="96"/>
      <c r="C782" s="279"/>
      <c r="D782" s="95"/>
      <c r="E782" s="95"/>
      <c r="F782" s="280"/>
      <c r="G782" s="281"/>
      <c r="H782" s="282"/>
      <c r="I782" s="283"/>
      <c r="J782" s="284"/>
      <c r="K782" s="285"/>
      <c r="L782" s="286"/>
      <c r="M782" s="102"/>
      <c r="N782" s="287"/>
      <c r="O782" s="102"/>
      <c r="P782" s="287"/>
      <c r="Q782" s="95"/>
      <c r="R782" s="138"/>
      <c r="S782" s="139"/>
    </row>
    <row r="783" ht="14.25" customHeight="1">
      <c r="A783" s="95"/>
      <c r="B783" s="96"/>
      <c r="C783" s="279"/>
      <c r="D783" s="95"/>
      <c r="E783" s="95"/>
      <c r="F783" s="280"/>
      <c r="G783" s="281"/>
      <c r="H783" s="282"/>
      <c r="I783" s="283"/>
      <c r="J783" s="284"/>
      <c r="K783" s="285"/>
      <c r="L783" s="286"/>
      <c r="M783" s="102"/>
      <c r="N783" s="287"/>
      <c r="O783" s="102"/>
      <c r="P783" s="287"/>
      <c r="Q783" s="95"/>
      <c r="R783" s="138"/>
      <c r="S783" s="139"/>
    </row>
    <row r="784" ht="14.25" customHeight="1">
      <c r="A784" s="95"/>
      <c r="B784" s="96"/>
      <c r="C784" s="279"/>
      <c r="D784" s="95"/>
      <c r="E784" s="95"/>
      <c r="F784" s="280"/>
      <c r="G784" s="281"/>
      <c r="H784" s="282"/>
      <c r="I784" s="283"/>
      <c r="J784" s="284"/>
      <c r="K784" s="285"/>
      <c r="L784" s="286"/>
      <c r="M784" s="102"/>
      <c r="N784" s="287"/>
      <c r="O784" s="102"/>
      <c r="P784" s="287"/>
      <c r="Q784" s="95"/>
      <c r="R784" s="138"/>
      <c r="S784" s="139"/>
    </row>
    <row r="785" ht="14.25" customHeight="1">
      <c r="A785" s="95"/>
      <c r="B785" s="96"/>
      <c r="C785" s="279"/>
      <c r="D785" s="95"/>
      <c r="E785" s="95"/>
      <c r="F785" s="280"/>
      <c r="G785" s="281"/>
      <c r="H785" s="282"/>
      <c r="I785" s="283"/>
      <c r="J785" s="284"/>
      <c r="K785" s="285"/>
      <c r="L785" s="286"/>
      <c r="M785" s="102"/>
      <c r="N785" s="287"/>
      <c r="O785" s="102"/>
      <c r="P785" s="287"/>
      <c r="Q785" s="95"/>
      <c r="R785" s="138"/>
      <c r="S785" s="139"/>
    </row>
    <row r="786" ht="14.25" customHeight="1">
      <c r="A786" s="95"/>
      <c r="B786" s="96"/>
      <c r="C786" s="279"/>
      <c r="D786" s="95"/>
      <c r="E786" s="95"/>
      <c r="F786" s="280"/>
      <c r="G786" s="281"/>
      <c r="H786" s="282"/>
      <c r="I786" s="283"/>
      <c r="J786" s="284"/>
      <c r="K786" s="285"/>
      <c r="L786" s="286"/>
      <c r="M786" s="102"/>
      <c r="N786" s="287"/>
      <c r="O786" s="102"/>
      <c r="P786" s="287"/>
      <c r="Q786" s="95"/>
      <c r="R786" s="138"/>
      <c r="S786" s="139"/>
    </row>
    <row r="787" ht="14.25" customHeight="1">
      <c r="A787" s="95"/>
      <c r="B787" s="96"/>
      <c r="C787" s="279"/>
      <c r="D787" s="95"/>
      <c r="E787" s="95"/>
      <c r="F787" s="280"/>
      <c r="G787" s="281"/>
      <c r="H787" s="282"/>
      <c r="I787" s="283"/>
      <c r="J787" s="284"/>
      <c r="K787" s="285"/>
      <c r="L787" s="286"/>
      <c r="M787" s="102"/>
      <c r="N787" s="287"/>
      <c r="O787" s="102"/>
      <c r="P787" s="287"/>
      <c r="Q787" s="95"/>
      <c r="R787" s="138"/>
      <c r="S787" s="139"/>
    </row>
    <row r="788" ht="14.25" customHeight="1">
      <c r="A788" s="95"/>
      <c r="B788" s="96"/>
      <c r="C788" s="279"/>
      <c r="D788" s="95"/>
      <c r="E788" s="95"/>
      <c r="F788" s="280"/>
      <c r="G788" s="281"/>
      <c r="H788" s="282"/>
      <c r="I788" s="283"/>
      <c r="J788" s="284"/>
      <c r="K788" s="285"/>
      <c r="L788" s="286"/>
      <c r="M788" s="102"/>
      <c r="N788" s="287"/>
      <c r="O788" s="102"/>
      <c r="P788" s="287"/>
      <c r="Q788" s="95"/>
      <c r="R788" s="138"/>
      <c r="S788" s="139"/>
    </row>
    <row r="789" ht="14.25" customHeight="1">
      <c r="A789" s="95"/>
      <c r="B789" s="96"/>
      <c r="C789" s="279"/>
      <c r="D789" s="95"/>
      <c r="E789" s="95"/>
      <c r="F789" s="280"/>
      <c r="G789" s="281"/>
      <c r="H789" s="282"/>
      <c r="I789" s="283"/>
      <c r="J789" s="284"/>
      <c r="K789" s="285"/>
      <c r="L789" s="286"/>
      <c r="M789" s="102"/>
      <c r="N789" s="287"/>
      <c r="O789" s="102"/>
      <c r="P789" s="287"/>
      <c r="Q789" s="95"/>
      <c r="R789" s="138"/>
      <c r="S789" s="139"/>
    </row>
    <row r="790" ht="14.25" customHeight="1">
      <c r="A790" s="95"/>
      <c r="B790" s="96"/>
      <c r="C790" s="279"/>
      <c r="D790" s="95"/>
      <c r="E790" s="95"/>
      <c r="F790" s="280"/>
      <c r="G790" s="281"/>
      <c r="H790" s="282"/>
      <c r="I790" s="283"/>
      <c r="J790" s="284"/>
      <c r="K790" s="285"/>
      <c r="L790" s="286"/>
      <c r="M790" s="102"/>
      <c r="N790" s="287"/>
      <c r="O790" s="102"/>
      <c r="P790" s="287"/>
      <c r="Q790" s="95"/>
      <c r="R790" s="138"/>
      <c r="S790" s="139"/>
    </row>
    <row r="791" ht="14.25" customHeight="1">
      <c r="A791" s="95"/>
      <c r="B791" s="96"/>
      <c r="C791" s="279"/>
      <c r="D791" s="95"/>
      <c r="E791" s="95"/>
      <c r="F791" s="280"/>
      <c r="G791" s="281"/>
      <c r="H791" s="282"/>
      <c r="I791" s="283"/>
      <c r="J791" s="284"/>
      <c r="K791" s="285"/>
      <c r="L791" s="286"/>
      <c r="M791" s="102"/>
      <c r="N791" s="287"/>
      <c r="O791" s="102"/>
      <c r="P791" s="287"/>
      <c r="Q791" s="95"/>
      <c r="R791" s="138"/>
      <c r="S791" s="139"/>
    </row>
    <row r="792" ht="14.25" customHeight="1">
      <c r="A792" s="95"/>
      <c r="B792" s="96"/>
      <c r="C792" s="279"/>
      <c r="D792" s="95"/>
      <c r="E792" s="95"/>
      <c r="F792" s="280"/>
      <c r="G792" s="281"/>
      <c r="H792" s="282"/>
      <c r="I792" s="283"/>
      <c r="J792" s="284"/>
      <c r="K792" s="285"/>
      <c r="L792" s="286"/>
      <c r="M792" s="102"/>
      <c r="N792" s="287"/>
      <c r="O792" s="102"/>
      <c r="P792" s="287"/>
      <c r="Q792" s="95"/>
      <c r="R792" s="138"/>
      <c r="S792" s="139"/>
    </row>
    <row r="793" ht="14.25" customHeight="1">
      <c r="A793" s="95"/>
      <c r="B793" s="96"/>
      <c r="C793" s="279"/>
      <c r="D793" s="95"/>
      <c r="E793" s="95"/>
      <c r="F793" s="280"/>
      <c r="G793" s="281"/>
      <c r="H793" s="282"/>
      <c r="I793" s="283"/>
      <c r="J793" s="284"/>
      <c r="K793" s="285"/>
      <c r="L793" s="286"/>
      <c r="M793" s="102"/>
      <c r="N793" s="287"/>
      <c r="O793" s="102"/>
      <c r="P793" s="287"/>
      <c r="Q793" s="95"/>
      <c r="R793" s="138"/>
      <c r="S793" s="139"/>
    </row>
    <row r="794" ht="14.25" customHeight="1">
      <c r="A794" s="95"/>
      <c r="B794" s="96"/>
      <c r="C794" s="279"/>
      <c r="D794" s="95"/>
      <c r="E794" s="95"/>
      <c r="F794" s="280"/>
      <c r="G794" s="281"/>
      <c r="H794" s="282"/>
      <c r="I794" s="283"/>
      <c r="J794" s="284"/>
      <c r="K794" s="285"/>
      <c r="L794" s="286"/>
      <c r="M794" s="102"/>
      <c r="N794" s="287"/>
      <c r="O794" s="102"/>
      <c r="P794" s="287"/>
      <c r="Q794" s="95"/>
      <c r="R794" s="138"/>
      <c r="S794" s="139"/>
    </row>
    <row r="795" ht="14.25" customHeight="1">
      <c r="A795" s="95"/>
      <c r="B795" s="96"/>
      <c r="C795" s="279"/>
      <c r="D795" s="95"/>
      <c r="E795" s="95"/>
      <c r="F795" s="280"/>
      <c r="G795" s="281"/>
      <c r="H795" s="282"/>
      <c r="I795" s="283"/>
      <c r="J795" s="284"/>
      <c r="K795" s="285"/>
      <c r="L795" s="286"/>
      <c r="M795" s="102"/>
      <c r="N795" s="287"/>
      <c r="O795" s="102"/>
      <c r="P795" s="287"/>
      <c r="Q795" s="95"/>
      <c r="R795" s="138"/>
      <c r="S795" s="139"/>
    </row>
    <row r="796" ht="14.25" customHeight="1">
      <c r="A796" s="95"/>
      <c r="B796" s="96"/>
      <c r="C796" s="279"/>
      <c r="D796" s="95"/>
      <c r="E796" s="95"/>
      <c r="F796" s="280"/>
      <c r="G796" s="281"/>
      <c r="H796" s="282"/>
      <c r="I796" s="283"/>
      <c r="J796" s="284"/>
      <c r="K796" s="285"/>
      <c r="L796" s="286"/>
      <c r="M796" s="102"/>
      <c r="N796" s="287"/>
      <c r="O796" s="102"/>
      <c r="P796" s="287"/>
      <c r="Q796" s="95"/>
      <c r="R796" s="138"/>
      <c r="S796" s="139"/>
    </row>
    <row r="797" ht="14.25" customHeight="1">
      <c r="A797" s="95"/>
      <c r="B797" s="96"/>
      <c r="C797" s="279"/>
      <c r="D797" s="95"/>
      <c r="E797" s="95"/>
      <c r="F797" s="280"/>
      <c r="G797" s="281"/>
      <c r="H797" s="282"/>
      <c r="I797" s="283"/>
      <c r="J797" s="284"/>
      <c r="K797" s="285"/>
      <c r="L797" s="286"/>
      <c r="M797" s="102"/>
      <c r="N797" s="287"/>
      <c r="O797" s="102"/>
      <c r="P797" s="287"/>
      <c r="Q797" s="95"/>
      <c r="R797" s="138"/>
      <c r="S797" s="139"/>
    </row>
    <row r="798" ht="14.25" customHeight="1">
      <c r="A798" s="95"/>
      <c r="B798" s="96"/>
      <c r="C798" s="279"/>
      <c r="D798" s="95"/>
      <c r="E798" s="95"/>
      <c r="F798" s="280"/>
      <c r="G798" s="281"/>
      <c r="H798" s="282"/>
      <c r="I798" s="283"/>
      <c r="J798" s="284"/>
      <c r="K798" s="285"/>
      <c r="L798" s="286"/>
      <c r="M798" s="102"/>
      <c r="N798" s="287"/>
      <c r="O798" s="102"/>
      <c r="P798" s="287"/>
      <c r="Q798" s="95"/>
      <c r="R798" s="138"/>
      <c r="S798" s="139"/>
    </row>
    <row r="799" ht="14.25" customHeight="1">
      <c r="A799" s="95"/>
      <c r="B799" s="96"/>
      <c r="C799" s="279"/>
      <c r="D799" s="95"/>
      <c r="E799" s="95"/>
      <c r="F799" s="280"/>
      <c r="G799" s="281"/>
      <c r="H799" s="282"/>
      <c r="I799" s="283"/>
      <c r="J799" s="284"/>
      <c r="K799" s="285"/>
      <c r="L799" s="286"/>
      <c r="M799" s="102"/>
      <c r="N799" s="287"/>
      <c r="O799" s="102"/>
      <c r="P799" s="287"/>
      <c r="Q799" s="95"/>
      <c r="R799" s="138"/>
      <c r="S799" s="139"/>
    </row>
    <row r="800" ht="14.25" customHeight="1">
      <c r="A800" s="95"/>
      <c r="B800" s="96"/>
      <c r="C800" s="279"/>
      <c r="D800" s="95"/>
      <c r="E800" s="95"/>
      <c r="F800" s="280"/>
      <c r="G800" s="281"/>
      <c r="H800" s="282"/>
      <c r="I800" s="283"/>
      <c r="J800" s="284"/>
      <c r="K800" s="285"/>
      <c r="L800" s="286"/>
      <c r="M800" s="102"/>
      <c r="N800" s="287"/>
      <c r="O800" s="102"/>
      <c r="P800" s="287"/>
      <c r="Q800" s="95"/>
      <c r="R800" s="138"/>
      <c r="S800" s="139"/>
    </row>
    <row r="801" ht="14.25" customHeight="1">
      <c r="A801" s="95"/>
      <c r="B801" s="96"/>
      <c r="C801" s="279"/>
      <c r="D801" s="95"/>
      <c r="E801" s="95"/>
      <c r="F801" s="280"/>
      <c r="G801" s="281"/>
      <c r="H801" s="282"/>
      <c r="I801" s="283"/>
      <c r="J801" s="284"/>
      <c r="K801" s="285"/>
      <c r="L801" s="286"/>
      <c r="M801" s="102"/>
      <c r="N801" s="287"/>
      <c r="O801" s="102"/>
      <c r="P801" s="287"/>
      <c r="Q801" s="95"/>
      <c r="R801" s="138"/>
      <c r="S801" s="139"/>
    </row>
    <row r="802" ht="14.25" customHeight="1">
      <c r="A802" s="95"/>
      <c r="B802" s="96"/>
      <c r="C802" s="279"/>
      <c r="D802" s="95"/>
      <c r="E802" s="95"/>
      <c r="F802" s="280"/>
      <c r="G802" s="281"/>
      <c r="H802" s="282"/>
      <c r="I802" s="283"/>
      <c r="J802" s="284"/>
      <c r="K802" s="285"/>
      <c r="L802" s="286"/>
      <c r="M802" s="102"/>
      <c r="N802" s="287"/>
      <c r="O802" s="102"/>
      <c r="P802" s="287"/>
      <c r="Q802" s="95"/>
      <c r="R802" s="138"/>
      <c r="S802" s="139"/>
    </row>
    <row r="803" ht="14.25" customHeight="1">
      <c r="A803" s="95"/>
      <c r="B803" s="96"/>
      <c r="C803" s="279"/>
      <c r="D803" s="95"/>
      <c r="E803" s="95"/>
      <c r="F803" s="280"/>
      <c r="G803" s="281"/>
      <c r="H803" s="282"/>
      <c r="I803" s="283"/>
      <c r="J803" s="284"/>
      <c r="K803" s="285"/>
      <c r="L803" s="286"/>
      <c r="M803" s="102"/>
      <c r="N803" s="287"/>
      <c r="O803" s="102"/>
      <c r="P803" s="287"/>
      <c r="Q803" s="95"/>
      <c r="R803" s="138"/>
      <c r="S803" s="139"/>
    </row>
    <row r="804" ht="14.25" customHeight="1">
      <c r="A804" s="95"/>
      <c r="B804" s="96"/>
      <c r="C804" s="279"/>
      <c r="D804" s="95"/>
      <c r="E804" s="95"/>
      <c r="F804" s="280"/>
      <c r="G804" s="281"/>
      <c r="H804" s="282"/>
      <c r="I804" s="283"/>
      <c r="J804" s="284"/>
      <c r="K804" s="285"/>
      <c r="L804" s="286"/>
      <c r="M804" s="102"/>
      <c r="N804" s="287"/>
      <c r="O804" s="102"/>
      <c r="P804" s="287"/>
      <c r="Q804" s="95"/>
      <c r="R804" s="138"/>
      <c r="S804" s="139"/>
    </row>
    <row r="805" ht="14.25" customHeight="1">
      <c r="A805" s="95"/>
      <c r="B805" s="96"/>
      <c r="C805" s="279"/>
      <c r="D805" s="95"/>
      <c r="E805" s="95"/>
      <c r="F805" s="280"/>
      <c r="G805" s="281"/>
      <c r="H805" s="282"/>
      <c r="I805" s="283"/>
      <c r="J805" s="284"/>
      <c r="K805" s="285"/>
      <c r="L805" s="286"/>
      <c r="M805" s="102"/>
      <c r="N805" s="287"/>
      <c r="O805" s="102"/>
      <c r="P805" s="287"/>
      <c r="Q805" s="95"/>
      <c r="R805" s="138"/>
      <c r="S805" s="139"/>
    </row>
    <row r="806" ht="14.25" customHeight="1">
      <c r="A806" s="95"/>
      <c r="B806" s="96"/>
      <c r="C806" s="279"/>
      <c r="D806" s="95"/>
      <c r="E806" s="95"/>
      <c r="F806" s="280"/>
      <c r="G806" s="281"/>
      <c r="H806" s="282"/>
      <c r="I806" s="283"/>
      <c r="J806" s="284"/>
      <c r="K806" s="285"/>
      <c r="L806" s="286"/>
      <c r="M806" s="102"/>
      <c r="N806" s="287"/>
      <c r="O806" s="102"/>
      <c r="P806" s="287"/>
      <c r="Q806" s="95"/>
      <c r="R806" s="138"/>
      <c r="S806" s="139"/>
    </row>
    <row r="807" ht="14.25" customHeight="1">
      <c r="A807" s="95"/>
      <c r="B807" s="96"/>
      <c r="C807" s="279"/>
      <c r="D807" s="95"/>
      <c r="E807" s="95"/>
      <c r="F807" s="280"/>
      <c r="G807" s="281"/>
      <c r="H807" s="282"/>
      <c r="I807" s="283"/>
      <c r="J807" s="284"/>
      <c r="K807" s="285"/>
      <c r="L807" s="286"/>
      <c r="M807" s="102"/>
      <c r="N807" s="287"/>
      <c r="O807" s="102"/>
      <c r="P807" s="287"/>
      <c r="Q807" s="95"/>
      <c r="R807" s="138"/>
      <c r="S807" s="139"/>
    </row>
    <row r="808" ht="14.25" customHeight="1">
      <c r="A808" s="95"/>
      <c r="B808" s="96"/>
      <c r="C808" s="279"/>
      <c r="D808" s="95"/>
      <c r="E808" s="95"/>
      <c r="F808" s="280"/>
      <c r="G808" s="281"/>
      <c r="H808" s="282"/>
      <c r="I808" s="283"/>
      <c r="J808" s="284"/>
      <c r="K808" s="285"/>
      <c r="L808" s="286"/>
      <c r="M808" s="102"/>
      <c r="N808" s="287"/>
      <c r="O808" s="102"/>
      <c r="P808" s="287"/>
      <c r="Q808" s="95"/>
      <c r="R808" s="138"/>
      <c r="S808" s="139"/>
    </row>
    <row r="809" ht="14.25" customHeight="1">
      <c r="A809" s="95"/>
      <c r="B809" s="96"/>
      <c r="C809" s="279"/>
      <c r="D809" s="95"/>
      <c r="E809" s="95"/>
      <c r="F809" s="280"/>
      <c r="G809" s="281"/>
      <c r="H809" s="282"/>
      <c r="I809" s="283"/>
      <c r="J809" s="284"/>
      <c r="K809" s="285"/>
      <c r="L809" s="286"/>
      <c r="M809" s="102"/>
      <c r="N809" s="287"/>
      <c r="O809" s="102"/>
      <c r="P809" s="287"/>
      <c r="Q809" s="95"/>
      <c r="R809" s="138"/>
      <c r="S809" s="139"/>
    </row>
    <row r="810" ht="14.25" customHeight="1">
      <c r="A810" s="95"/>
      <c r="B810" s="96"/>
      <c r="C810" s="279"/>
      <c r="D810" s="95"/>
      <c r="E810" s="95"/>
      <c r="F810" s="280"/>
      <c r="G810" s="281"/>
      <c r="H810" s="282"/>
      <c r="I810" s="283"/>
      <c r="J810" s="284"/>
      <c r="K810" s="285"/>
      <c r="L810" s="286"/>
      <c r="M810" s="102"/>
      <c r="N810" s="287"/>
      <c r="O810" s="102"/>
      <c r="P810" s="287"/>
      <c r="Q810" s="95"/>
      <c r="R810" s="138"/>
      <c r="S810" s="139"/>
    </row>
    <row r="811" ht="14.25" customHeight="1">
      <c r="A811" s="95"/>
      <c r="B811" s="96"/>
      <c r="C811" s="279"/>
      <c r="D811" s="95"/>
      <c r="E811" s="95"/>
      <c r="F811" s="280"/>
      <c r="G811" s="281"/>
      <c r="H811" s="282"/>
      <c r="I811" s="283"/>
      <c r="J811" s="284"/>
      <c r="K811" s="285"/>
      <c r="L811" s="286"/>
      <c r="M811" s="102"/>
      <c r="N811" s="287"/>
      <c r="O811" s="102"/>
      <c r="P811" s="287"/>
      <c r="Q811" s="95"/>
      <c r="R811" s="138"/>
      <c r="S811" s="139"/>
    </row>
    <row r="812" ht="14.25" customHeight="1">
      <c r="A812" s="95"/>
      <c r="B812" s="96"/>
      <c r="C812" s="279"/>
      <c r="D812" s="95"/>
      <c r="E812" s="95"/>
      <c r="F812" s="280"/>
      <c r="G812" s="281"/>
      <c r="H812" s="282"/>
      <c r="I812" s="283"/>
      <c r="J812" s="284"/>
      <c r="K812" s="285"/>
      <c r="L812" s="286"/>
      <c r="M812" s="102"/>
      <c r="N812" s="287"/>
      <c r="O812" s="102"/>
      <c r="P812" s="287"/>
      <c r="Q812" s="95"/>
      <c r="R812" s="138"/>
      <c r="S812" s="139"/>
    </row>
    <row r="813" ht="14.25" customHeight="1">
      <c r="A813" s="95"/>
      <c r="B813" s="96"/>
      <c r="C813" s="279"/>
      <c r="D813" s="95"/>
      <c r="E813" s="95"/>
      <c r="F813" s="280"/>
      <c r="G813" s="281"/>
      <c r="H813" s="282"/>
      <c r="I813" s="283"/>
      <c r="J813" s="284"/>
      <c r="K813" s="285"/>
      <c r="L813" s="286"/>
      <c r="M813" s="102"/>
      <c r="N813" s="287"/>
      <c r="O813" s="102"/>
      <c r="P813" s="287"/>
      <c r="Q813" s="95"/>
      <c r="R813" s="138"/>
      <c r="S813" s="139"/>
    </row>
    <row r="814" ht="14.25" customHeight="1">
      <c r="A814" s="95"/>
      <c r="B814" s="96"/>
      <c r="C814" s="279"/>
      <c r="D814" s="95"/>
      <c r="E814" s="95"/>
      <c r="F814" s="280"/>
      <c r="G814" s="281"/>
      <c r="H814" s="282"/>
      <c r="I814" s="283"/>
      <c r="J814" s="284"/>
      <c r="K814" s="285"/>
      <c r="L814" s="286"/>
      <c r="M814" s="102"/>
      <c r="N814" s="287"/>
      <c r="O814" s="102"/>
      <c r="P814" s="287"/>
      <c r="Q814" s="95"/>
      <c r="R814" s="138"/>
      <c r="S814" s="139"/>
    </row>
    <row r="815" ht="14.25" customHeight="1">
      <c r="A815" s="95"/>
      <c r="B815" s="96"/>
      <c r="C815" s="279"/>
      <c r="D815" s="95"/>
      <c r="E815" s="95"/>
      <c r="F815" s="280"/>
      <c r="G815" s="281"/>
      <c r="H815" s="282"/>
      <c r="I815" s="283"/>
      <c r="J815" s="284"/>
      <c r="K815" s="285"/>
      <c r="L815" s="286"/>
      <c r="M815" s="102"/>
      <c r="N815" s="287"/>
      <c r="O815" s="102"/>
      <c r="P815" s="287"/>
      <c r="Q815" s="95"/>
      <c r="R815" s="138"/>
      <c r="S815" s="139"/>
    </row>
    <row r="816" ht="14.25" customHeight="1">
      <c r="A816" s="95"/>
      <c r="B816" s="96"/>
      <c r="C816" s="279"/>
      <c r="D816" s="95"/>
      <c r="E816" s="95"/>
      <c r="F816" s="280"/>
      <c r="G816" s="281"/>
      <c r="H816" s="282"/>
      <c r="I816" s="283"/>
      <c r="J816" s="284"/>
      <c r="K816" s="285"/>
      <c r="L816" s="286"/>
      <c r="M816" s="102"/>
      <c r="N816" s="287"/>
      <c r="O816" s="102"/>
      <c r="P816" s="287"/>
      <c r="Q816" s="95"/>
      <c r="R816" s="138"/>
      <c r="S816" s="139"/>
    </row>
    <row r="817" ht="14.25" customHeight="1">
      <c r="A817" s="95"/>
      <c r="B817" s="96"/>
      <c r="C817" s="279"/>
      <c r="D817" s="95"/>
      <c r="E817" s="95"/>
      <c r="F817" s="280"/>
      <c r="G817" s="281"/>
      <c r="H817" s="282"/>
      <c r="I817" s="283"/>
      <c r="J817" s="284"/>
      <c r="K817" s="285"/>
      <c r="L817" s="286"/>
      <c r="M817" s="102"/>
      <c r="N817" s="287"/>
      <c r="O817" s="102"/>
      <c r="P817" s="287"/>
      <c r="Q817" s="95"/>
      <c r="R817" s="138"/>
      <c r="S817" s="139"/>
    </row>
    <row r="818" ht="14.25" customHeight="1">
      <c r="A818" s="95"/>
      <c r="B818" s="96"/>
      <c r="C818" s="279"/>
      <c r="D818" s="95"/>
      <c r="E818" s="95"/>
      <c r="F818" s="280"/>
      <c r="G818" s="281"/>
      <c r="H818" s="282"/>
      <c r="I818" s="283"/>
      <c r="J818" s="284"/>
      <c r="K818" s="285"/>
      <c r="L818" s="286"/>
      <c r="M818" s="102"/>
      <c r="N818" s="287"/>
      <c r="O818" s="102"/>
      <c r="P818" s="287"/>
      <c r="Q818" s="95"/>
      <c r="R818" s="138"/>
      <c r="S818" s="139"/>
    </row>
    <row r="819" ht="14.25" customHeight="1">
      <c r="A819" s="95"/>
      <c r="B819" s="96"/>
      <c r="C819" s="279"/>
      <c r="D819" s="95"/>
      <c r="E819" s="95"/>
      <c r="F819" s="280"/>
      <c r="G819" s="281"/>
      <c r="H819" s="282"/>
      <c r="I819" s="283"/>
      <c r="J819" s="284"/>
      <c r="K819" s="285"/>
      <c r="L819" s="286"/>
      <c r="M819" s="102"/>
      <c r="N819" s="287"/>
      <c r="O819" s="102"/>
      <c r="P819" s="287"/>
      <c r="Q819" s="95"/>
      <c r="R819" s="138"/>
      <c r="S819" s="139"/>
    </row>
    <row r="820" ht="14.25" customHeight="1">
      <c r="A820" s="95"/>
      <c r="B820" s="96"/>
      <c r="C820" s="279"/>
      <c r="D820" s="95"/>
      <c r="E820" s="95"/>
      <c r="F820" s="280"/>
      <c r="G820" s="281"/>
      <c r="H820" s="282"/>
      <c r="I820" s="283"/>
      <c r="J820" s="284"/>
      <c r="K820" s="285"/>
      <c r="L820" s="286"/>
      <c r="M820" s="102"/>
      <c r="N820" s="287"/>
      <c r="O820" s="102"/>
      <c r="P820" s="287"/>
      <c r="Q820" s="95"/>
      <c r="R820" s="138"/>
      <c r="S820" s="139"/>
    </row>
    <row r="821" ht="14.25" customHeight="1">
      <c r="A821" s="95"/>
      <c r="B821" s="96"/>
      <c r="C821" s="279"/>
      <c r="D821" s="95"/>
      <c r="E821" s="95"/>
      <c r="F821" s="280"/>
      <c r="G821" s="281"/>
      <c r="H821" s="282"/>
      <c r="I821" s="283"/>
      <c r="J821" s="284"/>
      <c r="K821" s="285"/>
      <c r="L821" s="286"/>
      <c r="M821" s="102"/>
      <c r="N821" s="287"/>
      <c r="O821" s="102"/>
      <c r="P821" s="287"/>
      <c r="Q821" s="95"/>
      <c r="R821" s="138"/>
      <c r="S821" s="139"/>
    </row>
    <row r="822" ht="14.25" customHeight="1">
      <c r="A822" s="95"/>
      <c r="B822" s="96"/>
      <c r="C822" s="279"/>
      <c r="D822" s="95"/>
      <c r="E822" s="95"/>
      <c r="F822" s="280"/>
      <c r="G822" s="281"/>
      <c r="H822" s="282"/>
      <c r="I822" s="283"/>
      <c r="J822" s="284"/>
      <c r="K822" s="285"/>
      <c r="L822" s="286"/>
      <c r="M822" s="102"/>
      <c r="N822" s="287"/>
      <c r="O822" s="102"/>
      <c r="P822" s="287"/>
      <c r="Q822" s="95"/>
      <c r="R822" s="138"/>
      <c r="S822" s="139"/>
    </row>
    <row r="823" ht="14.25" customHeight="1">
      <c r="A823" s="95"/>
      <c r="B823" s="96"/>
      <c r="C823" s="279"/>
      <c r="D823" s="95"/>
      <c r="E823" s="95"/>
      <c r="F823" s="280"/>
      <c r="G823" s="281"/>
      <c r="H823" s="282"/>
      <c r="I823" s="283"/>
      <c r="J823" s="284"/>
      <c r="K823" s="285"/>
      <c r="L823" s="286"/>
      <c r="M823" s="102"/>
      <c r="N823" s="287"/>
      <c r="O823" s="102"/>
      <c r="P823" s="287"/>
      <c r="Q823" s="95"/>
      <c r="R823" s="138"/>
      <c r="S823" s="139"/>
    </row>
    <row r="824" ht="14.25" customHeight="1">
      <c r="A824" s="95"/>
      <c r="B824" s="96"/>
      <c r="C824" s="279"/>
      <c r="D824" s="95"/>
      <c r="E824" s="95"/>
      <c r="F824" s="280"/>
      <c r="G824" s="281"/>
      <c r="H824" s="282"/>
      <c r="I824" s="283"/>
      <c r="J824" s="284"/>
      <c r="K824" s="285"/>
      <c r="L824" s="286"/>
      <c r="M824" s="102"/>
      <c r="N824" s="287"/>
      <c r="O824" s="102"/>
      <c r="P824" s="287"/>
      <c r="Q824" s="95"/>
      <c r="R824" s="138"/>
      <c r="S824" s="139"/>
    </row>
    <row r="825" ht="14.25" customHeight="1">
      <c r="A825" s="95"/>
      <c r="B825" s="96"/>
      <c r="C825" s="279"/>
      <c r="D825" s="95"/>
      <c r="E825" s="95"/>
      <c r="F825" s="280"/>
      <c r="G825" s="281"/>
      <c r="H825" s="282"/>
      <c r="I825" s="283"/>
      <c r="J825" s="284"/>
      <c r="K825" s="285"/>
      <c r="L825" s="286"/>
      <c r="M825" s="102"/>
      <c r="N825" s="287"/>
      <c r="O825" s="102"/>
      <c r="P825" s="287"/>
      <c r="Q825" s="95"/>
      <c r="R825" s="138"/>
      <c r="S825" s="139"/>
    </row>
    <row r="826" ht="14.25" customHeight="1">
      <c r="A826" s="95"/>
      <c r="B826" s="96"/>
      <c r="C826" s="279"/>
      <c r="D826" s="95"/>
      <c r="E826" s="95"/>
      <c r="F826" s="280"/>
      <c r="G826" s="281"/>
      <c r="H826" s="282"/>
      <c r="I826" s="283"/>
      <c r="J826" s="284"/>
      <c r="K826" s="285"/>
      <c r="L826" s="286"/>
      <c r="M826" s="102"/>
      <c r="N826" s="287"/>
      <c r="O826" s="102"/>
      <c r="P826" s="287"/>
      <c r="Q826" s="95"/>
      <c r="R826" s="138"/>
      <c r="S826" s="139"/>
    </row>
    <row r="827" ht="14.25" customHeight="1">
      <c r="A827" s="95"/>
      <c r="B827" s="96"/>
      <c r="C827" s="279"/>
      <c r="D827" s="95"/>
      <c r="E827" s="95"/>
      <c r="F827" s="280"/>
      <c r="G827" s="281"/>
      <c r="H827" s="282"/>
      <c r="I827" s="283"/>
      <c r="J827" s="284"/>
      <c r="K827" s="285"/>
      <c r="L827" s="286"/>
      <c r="M827" s="102"/>
      <c r="N827" s="287"/>
      <c r="O827" s="102"/>
      <c r="P827" s="287"/>
      <c r="Q827" s="95"/>
      <c r="R827" s="138"/>
      <c r="S827" s="139"/>
    </row>
    <row r="828" ht="14.25" customHeight="1">
      <c r="A828" s="95"/>
      <c r="B828" s="96"/>
      <c r="C828" s="279"/>
      <c r="D828" s="95"/>
      <c r="E828" s="95"/>
      <c r="F828" s="280"/>
      <c r="G828" s="281"/>
      <c r="H828" s="282"/>
      <c r="I828" s="283"/>
      <c r="J828" s="284"/>
      <c r="K828" s="285"/>
      <c r="L828" s="286"/>
      <c r="M828" s="102"/>
      <c r="N828" s="287"/>
      <c r="O828" s="102"/>
      <c r="P828" s="287"/>
      <c r="Q828" s="95"/>
      <c r="R828" s="138"/>
      <c r="S828" s="139"/>
    </row>
    <row r="829" ht="14.25" customHeight="1">
      <c r="A829" s="95"/>
      <c r="B829" s="96"/>
      <c r="C829" s="279"/>
      <c r="D829" s="95"/>
      <c r="E829" s="95"/>
      <c r="F829" s="280"/>
      <c r="G829" s="281"/>
      <c r="H829" s="282"/>
      <c r="I829" s="283"/>
      <c r="J829" s="284"/>
      <c r="K829" s="285"/>
      <c r="L829" s="286"/>
      <c r="M829" s="102"/>
      <c r="N829" s="287"/>
      <c r="O829" s="102"/>
      <c r="P829" s="287"/>
      <c r="Q829" s="95"/>
      <c r="R829" s="138"/>
      <c r="S829" s="139"/>
    </row>
    <row r="830" ht="14.25" customHeight="1">
      <c r="A830" s="95"/>
      <c r="B830" s="96"/>
      <c r="C830" s="279"/>
      <c r="D830" s="95"/>
      <c r="E830" s="95"/>
      <c r="F830" s="280"/>
      <c r="G830" s="281"/>
      <c r="H830" s="282"/>
      <c r="I830" s="283"/>
      <c r="J830" s="284"/>
      <c r="K830" s="285"/>
      <c r="L830" s="286"/>
      <c r="M830" s="102"/>
      <c r="N830" s="287"/>
      <c r="O830" s="102"/>
      <c r="P830" s="287"/>
      <c r="Q830" s="95"/>
      <c r="R830" s="138"/>
      <c r="S830" s="139"/>
    </row>
    <row r="831" ht="14.25" customHeight="1">
      <c r="A831" s="95"/>
      <c r="B831" s="96"/>
      <c r="C831" s="279"/>
      <c r="D831" s="95"/>
      <c r="E831" s="95"/>
      <c r="F831" s="280"/>
      <c r="G831" s="281"/>
      <c r="H831" s="282"/>
      <c r="I831" s="283"/>
      <c r="J831" s="284"/>
      <c r="K831" s="285"/>
      <c r="L831" s="286"/>
      <c r="M831" s="102"/>
      <c r="N831" s="287"/>
      <c r="O831" s="102"/>
      <c r="P831" s="287"/>
      <c r="Q831" s="95"/>
      <c r="R831" s="138"/>
      <c r="S831" s="139"/>
    </row>
    <row r="832" ht="14.25" customHeight="1">
      <c r="A832" s="95"/>
      <c r="B832" s="96"/>
      <c r="C832" s="279"/>
      <c r="D832" s="95"/>
      <c r="E832" s="95"/>
      <c r="F832" s="280"/>
      <c r="G832" s="281"/>
      <c r="H832" s="282"/>
      <c r="I832" s="283"/>
      <c r="J832" s="284"/>
      <c r="K832" s="285"/>
      <c r="L832" s="286"/>
      <c r="M832" s="102"/>
      <c r="N832" s="287"/>
      <c r="O832" s="102"/>
      <c r="P832" s="287"/>
      <c r="Q832" s="95"/>
      <c r="R832" s="138"/>
      <c r="S832" s="139"/>
    </row>
    <row r="833" ht="14.25" customHeight="1">
      <c r="A833" s="95"/>
      <c r="B833" s="96"/>
      <c r="C833" s="279"/>
      <c r="D833" s="95"/>
      <c r="E833" s="95"/>
      <c r="F833" s="280"/>
      <c r="G833" s="281"/>
      <c r="H833" s="282"/>
      <c r="I833" s="283"/>
      <c r="J833" s="284"/>
      <c r="K833" s="285"/>
      <c r="L833" s="286"/>
      <c r="M833" s="102"/>
      <c r="N833" s="287"/>
      <c r="O833" s="102"/>
      <c r="P833" s="287"/>
      <c r="Q833" s="95"/>
      <c r="R833" s="138"/>
      <c r="S833" s="139"/>
    </row>
    <row r="834" ht="14.25" customHeight="1">
      <c r="A834" s="95"/>
      <c r="B834" s="96"/>
      <c r="C834" s="279"/>
      <c r="D834" s="95"/>
      <c r="E834" s="95"/>
      <c r="F834" s="280"/>
      <c r="G834" s="281"/>
      <c r="H834" s="282"/>
      <c r="I834" s="283"/>
      <c r="J834" s="284"/>
      <c r="K834" s="285"/>
      <c r="L834" s="286"/>
      <c r="M834" s="102"/>
      <c r="N834" s="287"/>
      <c r="O834" s="102"/>
      <c r="P834" s="287"/>
      <c r="Q834" s="95"/>
      <c r="R834" s="138"/>
      <c r="S834" s="139"/>
    </row>
    <row r="835" ht="14.25" customHeight="1">
      <c r="A835" s="95"/>
      <c r="B835" s="96"/>
      <c r="C835" s="279"/>
      <c r="D835" s="95"/>
      <c r="E835" s="95"/>
      <c r="F835" s="280"/>
      <c r="G835" s="281"/>
      <c r="H835" s="282"/>
      <c r="I835" s="283"/>
      <c r="J835" s="284"/>
      <c r="K835" s="285"/>
      <c r="L835" s="286"/>
      <c r="M835" s="102"/>
      <c r="N835" s="287"/>
      <c r="O835" s="102"/>
      <c r="P835" s="287"/>
      <c r="Q835" s="95"/>
      <c r="R835" s="138"/>
      <c r="S835" s="139"/>
    </row>
    <row r="836" ht="14.25" customHeight="1">
      <c r="A836" s="95"/>
      <c r="B836" s="96"/>
      <c r="C836" s="279"/>
      <c r="D836" s="95"/>
      <c r="E836" s="95"/>
      <c r="F836" s="280"/>
      <c r="G836" s="281"/>
      <c r="H836" s="282"/>
      <c r="I836" s="283"/>
      <c r="J836" s="284"/>
      <c r="K836" s="285"/>
      <c r="L836" s="286"/>
      <c r="M836" s="102"/>
      <c r="N836" s="287"/>
      <c r="O836" s="102"/>
      <c r="P836" s="287"/>
      <c r="Q836" s="95"/>
      <c r="R836" s="138"/>
      <c r="S836" s="139"/>
    </row>
    <row r="837" ht="14.25" customHeight="1">
      <c r="A837" s="95"/>
      <c r="B837" s="96"/>
      <c r="C837" s="279"/>
      <c r="D837" s="95"/>
      <c r="E837" s="95"/>
      <c r="F837" s="280"/>
      <c r="G837" s="281"/>
      <c r="H837" s="282"/>
      <c r="I837" s="283"/>
      <c r="J837" s="284"/>
      <c r="K837" s="285"/>
      <c r="L837" s="286"/>
      <c r="M837" s="102"/>
      <c r="N837" s="287"/>
      <c r="O837" s="102"/>
      <c r="P837" s="287"/>
      <c r="Q837" s="95"/>
      <c r="R837" s="138"/>
      <c r="S837" s="139"/>
    </row>
    <row r="838" ht="14.25" customHeight="1">
      <c r="A838" s="95"/>
      <c r="B838" s="96"/>
      <c r="C838" s="279"/>
      <c r="D838" s="95"/>
      <c r="E838" s="95"/>
      <c r="F838" s="280"/>
      <c r="G838" s="281"/>
      <c r="H838" s="282"/>
      <c r="I838" s="283"/>
      <c r="J838" s="284"/>
      <c r="K838" s="285"/>
      <c r="L838" s="286"/>
      <c r="M838" s="102"/>
      <c r="N838" s="287"/>
      <c r="O838" s="102"/>
      <c r="P838" s="287"/>
      <c r="Q838" s="95"/>
      <c r="R838" s="138"/>
      <c r="S838" s="139"/>
    </row>
    <row r="839" ht="14.25" customHeight="1">
      <c r="A839" s="95"/>
      <c r="B839" s="96"/>
      <c r="C839" s="279"/>
      <c r="D839" s="95"/>
      <c r="E839" s="95"/>
      <c r="F839" s="280"/>
      <c r="G839" s="281"/>
      <c r="H839" s="282"/>
      <c r="I839" s="283"/>
      <c r="J839" s="284"/>
      <c r="K839" s="285"/>
      <c r="L839" s="286"/>
      <c r="M839" s="102"/>
      <c r="N839" s="287"/>
      <c r="O839" s="102"/>
      <c r="P839" s="287"/>
      <c r="Q839" s="95"/>
      <c r="R839" s="138"/>
      <c r="S839" s="139"/>
    </row>
    <row r="840" ht="14.25" customHeight="1">
      <c r="A840" s="95"/>
      <c r="B840" s="96"/>
      <c r="C840" s="279"/>
      <c r="D840" s="95"/>
      <c r="E840" s="95"/>
      <c r="F840" s="280"/>
      <c r="G840" s="281"/>
      <c r="H840" s="282"/>
      <c r="I840" s="283"/>
      <c r="J840" s="284"/>
      <c r="K840" s="285"/>
      <c r="L840" s="286"/>
      <c r="M840" s="102"/>
      <c r="N840" s="287"/>
      <c r="O840" s="102"/>
      <c r="P840" s="287"/>
      <c r="Q840" s="95"/>
      <c r="R840" s="138"/>
      <c r="S840" s="139"/>
    </row>
    <row r="841" ht="14.25" customHeight="1">
      <c r="A841" s="95"/>
      <c r="B841" s="96"/>
      <c r="C841" s="279"/>
      <c r="D841" s="95"/>
      <c r="E841" s="95"/>
      <c r="F841" s="280"/>
      <c r="G841" s="281"/>
      <c r="H841" s="282"/>
      <c r="I841" s="283"/>
      <c r="J841" s="284"/>
      <c r="K841" s="285"/>
      <c r="L841" s="286"/>
      <c r="M841" s="102"/>
      <c r="N841" s="287"/>
      <c r="O841" s="102"/>
      <c r="P841" s="287"/>
      <c r="Q841" s="95"/>
      <c r="R841" s="138"/>
      <c r="S841" s="139"/>
    </row>
    <row r="842" ht="14.25" customHeight="1">
      <c r="A842" s="95"/>
      <c r="B842" s="96"/>
      <c r="C842" s="279"/>
      <c r="D842" s="95"/>
      <c r="E842" s="95"/>
      <c r="F842" s="280"/>
      <c r="G842" s="281"/>
      <c r="H842" s="282"/>
      <c r="I842" s="283"/>
      <c r="J842" s="284"/>
      <c r="K842" s="285"/>
      <c r="L842" s="286"/>
      <c r="M842" s="102"/>
      <c r="N842" s="287"/>
      <c r="O842" s="102"/>
      <c r="P842" s="287"/>
      <c r="Q842" s="95"/>
      <c r="R842" s="138"/>
      <c r="S842" s="139"/>
    </row>
    <row r="843" ht="14.25" customHeight="1">
      <c r="A843" s="95"/>
      <c r="B843" s="96"/>
      <c r="C843" s="279"/>
      <c r="D843" s="95"/>
      <c r="E843" s="95"/>
      <c r="F843" s="280"/>
      <c r="G843" s="281"/>
      <c r="H843" s="282"/>
      <c r="I843" s="283"/>
      <c r="J843" s="284"/>
      <c r="K843" s="285"/>
      <c r="L843" s="286"/>
      <c r="M843" s="102"/>
      <c r="N843" s="287"/>
      <c r="O843" s="102"/>
      <c r="P843" s="287"/>
      <c r="Q843" s="95"/>
      <c r="R843" s="138"/>
      <c r="S843" s="139"/>
    </row>
    <row r="844" ht="14.25" customHeight="1">
      <c r="A844" s="95"/>
      <c r="B844" s="96"/>
      <c r="C844" s="279"/>
      <c r="D844" s="95"/>
      <c r="E844" s="95"/>
      <c r="F844" s="280"/>
      <c r="G844" s="281"/>
      <c r="H844" s="282"/>
      <c r="I844" s="283"/>
      <c r="J844" s="284"/>
      <c r="K844" s="285"/>
      <c r="L844" s="286"/>
      <c r="M844" s="102"/>
      <c r="N844" s="287"/>
      <c r="O844" s="102"/>
      <c r="P844" s="287"/>
      <c r="Q844" s="95"/>
      <c r="R844" s="138"/>
      <c r="S844" s="139"/>
    </row>
    <row r="845" ht="14.25" customHeight="1">
      <c r="A845" s="95"/>
      <c r="B845" s="96"/>
      <c r="C845" s="279"/>
      <c r="D845" s="95"/>
      <c r="E845" s="95"/>
      <c r="F845" s="280"/>
      <c r="G845" s="281"/>
      <c r="H845" s="282"/>
      <c r="I845" s="283"/>
      <c r="J845" s="284"/>
      <c r="K845" s="285"/>
      <c r="L845" s="286"/>
      <c r="M845" s="102"/>
      <c r="N845" s="287"/>
      <c r="O845" s="102"/>
      <c r="P845" s="287"/>
      <c r="Q845" s="95"/>
      <c r="R845" s="138"/>
      <c r="S845" s="139"/>
    </row>
    <row r="846" ht="14.25" customHeight="1">
      <c r="A846" s="95"/>
      <c r="B846" s="96"/>
      <c r="C846" s="279"/>
      <c r="D846" s="95"/>
      <c r="E846" s="95"/>
      <c r="F846" s="280"/>
      <c r="G846" s="281"/>
      <c r="H846" s="282"/>
      <c r="I846" s="283"/>
      <c r="J846" s="284"/>
      <c r="K846" s="285"/>
      <c r="L846" s="286"/>
      <c r="M846" s="102"/>
      <c r="N846" s="287"/>
      <c r="O846" s="102"/>
      <c r="P846" s="287"/>
      <c r="Q846" s="95"/>
      <c r="R846" s="138"/>
      <c r="S846" s="139"/>
    </row>
    <row r="847" ht="14.25" customHeight="1">
      <c r="A847" s="95"/>
      <c r="B847" s="96"/>
      <c r="C847" s="279"/>
      <c r="D847" s="95"/>
      <c r="E847" s="95"/>
      <c r="F847" s="280"/>
      <c r="G847" s="281"/>
      <c r="H847" s="282"/>
      <c r="I847" s="283"/>
      <c r="J847" s="284"/>
      <c r="K847" s="285"/>
      <c r="L847" s="286"/>
      <c r="M847" s="102"/>
      <c r="N847" s="287"/>
      <c r="O847" s="102"/>
      <c r="P847" s="287"/>
      <c r="Q847" s="95"/>
      <c r="R847" s="138"/>
      <c r="S847" s="139"/>
    </row>
    <row r="848" ht="14.25" customHeight="1">
      <c r="A848" s="95"/>
      <c r="B848" s="96"/>
      <c r="C848" s="279"/>
      <c r="D848" s="95"/>
      <c r="E848" s="95"/>
      <c r="F848" s="280"/>
      <c r="G848" s="281"/>
      <c r="H848" s="282"/>
      <c r="I848" s="283"/>
      <c r="J848" s="284"/>
      <c r="K848" s="285"/>
      <c r="L848" s="286"/>
      <c r="M848" s="102"/>
      <c r="N848" s="287"/>
      <c r="O848" s="102"/>
      <c r="P848" s="287"/>
      <c r="Q848" s="95"/>
      <c r="R848" s="138"/>
      <c r="S848" s="139"/>
    </row>
    <row r="849" ht="14.25" customHeight="1">
      <c r="A849" s="95"/>
      <c r="B849" s="96"/>
      <c r="C849" s="279"/>
      <c r="D849" s="95"/>
      <c r="E849" s="95"/>
      <c r="F849" s="280"/>
      <c r="G849" s="281"/>
      <c r="H849" s="282"/>
      <c r="I849" s="283"/>
      <c r="J849" s="284"/>
      <c r="K849" s="285"/>
      <c r="L849" s="286"/>
      <c r="M849" s="102"/>
      <c r="N849" s="287"/>
      <c r="O849" s="102"/>
      <c r="P849" s="287"/>
      <c r="Q849" s="95"/>
      <c r="R849" s="138"/>
      <c r="S849" s="139"/>
    </row>
    <row r="850" ht="14.25" customHeight="1">
      <c r="A850" s="95"/>
      <c r="B850" s="96"/>
      <c r="C850" s="279"/>
      <c r="D850" s="95"/>
      <c r="E850" s="95"/>
      <c r="F850" s="280"/>
      <c r="G850" s="281"/>
      <c r="H850" s="282"/>
      <c r="I850" s="283"/>
      <c r="J850" s="284"/>
      <c r="K850" s="285"/>
      <c r="L850" s="286"/>
      <c r="M850" s="102"/>
      <c r="N850" s="287"/>
      <c r="O850" s="102"/>
      <c r="P850" s="287"/>
      <c r="Q850" s="95"/>
      <c r="R850" s="138"/>
      <c r="S850" s="139"/>
    </row>
    <row r="851" ht="14.25" customHeight="1">
      <c r="A851" s="95"/>
      <c r="B851" s="96"/>
      <c r="C851" s="279"/>
      <c r="D851" s="95"/>
      <c r="E851" s="95"/>
      <c r="F851" s="280"/>
      <c r="G851" s="281"/>
      <c r="H851" s="282"/>
      <c r="I851" s="283"/>
      <c r="J851" s="284"/>
      <c r="K851" s="285"/>
      <c r="L851" s="286"/>
      <c r="M851" s="102"/>
      <c r="N851" s="287"/>
      <c r="O851" s="102"/>
      <c r="P851" s="287"/>
      <c r="Q851" s="95"/>
      <c r="R851" s="138"/>
      <c r="S851" s="139"/>
    </row>
    <row r="852" ht="14.25" customHeight="1">
      <c r="A852" s="95"/>
      <c r="B852" s="96"/>
      <c r="C852" s="279"/>
      <c r="D852" s="95"/>
      <c r="E852" s="95"/>
      <c r="F852" s="280"/>
      <c r="G852" s="281"/>
      <c r="H852" s="282"/>
      <c r="I852" s="283"/>
      <c r="J852" s="284"/>
      <c r="K852" s="285"/>
      <c r="L852" s="286"/>
      <c r="M852" s="102"/>
      <c r="N852" s="287"/>
      <c r="O852" s="102"/>
      <c r="P852" s="287"/>
      <c r="Q852" s="95"/>
      <c r="R852" s="138"/>
      <c r="S852" s="139"/>
    </row>
    <row r="853" ht="14.25" customHeight="1">
      <c r="A853" s="95"/>
      <c r="B853" s="96"/>
      <c r="C853" s="279"/>
      <c r="D853" s="95"/>
      <c r="E853" s="95"/>
      <c r="F853" s="280"/>
      <c r="G853" s="281"/>
      <c r="H853" s="282"/>
      <c r="I853" s="283"/>
      <c r="J853" s="284"/>
      <c r="K853" s="285"/>
      <c r="L853" s="286"/>
      <c r="M853" s="102"/>
      <c r="N853" s="287"/>
      <c r="O853" s="102"/>
      <c r="P853" s="287"/>
      <c r="Q853" s="95"/>
      <c r="R853" s="138"/>
      <c r="S853" s="139"/>
    </row>
    <row r="854" ht="14.25" customHeight="1">
      <c r="A854" s="95"/>
      <c r="B854" s="96"/>
      <c r="C854" s="279"/>
      <c r="D854" s="95"/>
      <c r="E854" s="95"/>
      <c r="F854" s="280"/>
      <c r="G854" s="281"/>
      <c r="H854" s="282"/>
      <c r="I854" s="283"/>
      <c r="J854" s="284"/>
      <c r="K854" s="285"/>
      <c r="L854" s="286"/>
      <c r="M854" s="102"/>
      <c r="N854" s="287"/>
      <c r="O854" s="102"/>
      <c r="P854" s="287"/>
      <c r="Q854" s="95"/>
      <c r="R854" s="138"/>
      <c r="S854" s="139"/>
    </row>
    <row r="855" ht="14.25" customHeight="1">
      <c r="A855" s="95"/>
      <c r="B855" s="96"/>
      <c r="C855" s="279"/>
      <c r="D855" s="95"/>
      <c r="E855" s="95"/>
      <c r="F855" s="280"/>
      <c r="G855" s="281"/>
      <c r="H855" s="282"/>
      <c r="I855" s="283"/>
      <c r="J855" s="284"/>
      <c r="K855" s="285"/>
      <c r="L855" s="286"/>
      <c r="M855" s="102"/>
      <c r="N855" s="287"/>
      <c r="O855" s="102"/>
      <c r="P855" s="287"/>
      <c r="Q855" s="95"/>
      <c r="R855" s="138"/>
      <c r="S855" s="139"/>
    </row>
    <row r="856" ht="14.25" customHeight="1">
      <c r="A856" s="95"/>
      <c r="B856" s="96"/>
      <c r="C856" s="279"/>
      <c r="D856" s="95"/>
      <c r="E856" s="95"/>
      <c r="F856" s="280"/>
      <c r="G856" s="281"/>
      <c r="H856" s="282"/>
      <c r="I856" s="283"/>
      <c r="J856" s="284"/>
      <c r="K856" s="285"/>
      <c r="L856" s="286"/>
      <c r="M856" s="102"/>
      <c r="N856" s="287"/>
      <c r="O856" s="102"/>
      <c r="P856" s="287"/>
      <c r="Q856" s="95"/>
      <c r="R856" s="138"/>
      <c r="S856" s="139"/>
    </row>
    <row r="857" ht="14.25" customHeight="1">
      <c r="A857" s="95"/>
      <c r="B857" s="96"/>
      <c r="C857" s="279"/>
      <c r="D857" s="95"/>
      <c r="E857" s="95"/>
      <c r="F857" s="280"/>
      <c r="G857" s="281"/>
      <c r="H857" s="282"/>
      <c r="I857" s="283"/>
      <c r="J857" s="284"/>
      <c r="K857" s="285"/>
      <c r="L857" s="286"/>
      <c r="M857" s="102"/>
      <c r="N857" s="287"/>
      <c r="O857" s="102"/>
      <c r="P857" s="287"/>
      <c r="Q857" s="95"/>
      <c r="R857" s="138"/>
      <c r="S857" s="139"/>
    </row>
    <row r="858" ht="14.25" customHeight="1">
      <c r="A858" s="95"/>
      <c r="B858" s="96"/>
      <c r="C858" s="279"/>
      <c r="D858" s="95"/>
      <c r="E858" s="95"/>
      <c r="F858" s="280"/>
      <c r="G858" s="281"/>
      <c r="H858" s="282"/>
      <c r="I858" s="283"/>
      <c r="J858" s="284"/>
      <c r="K858" s="285"/>
      <c r="L858" s="286"/>
      <c r="M858" s="102"/>
      <c r="N858" s="287"/>
      <c r="O858" s="102"/>
      <c r="P858" s="287"/>
      <c r="Q858" s="95"/>
      <c r="R858" s="138"/>
      <c r="S858" s="139"/>
    </row>
    <row r="859" ht="14.25" customHeight="1">
      <c r="A859" s="95"/>
      <c r="B859" s="96"/>
      <c r="C859" s="279"/>
      <c r="D859" s="95"/>
      <c r="E859" s="95"/>
      <c r="F859" s="280"/>
      <c r="G859" s="281"/>
      <c r="H859" s="282"/>
      <c r="I859" s="283"/>
      <c r="J859" s="284"/>
      <c r="K859" s="285"/>
      <c r="L859" s="286"/>
      <c r="M859" s="102"/>
      <c r="N859" s="287"/>
      <c r="O859" s="102"/>
      <c r="P859" s="287"/>
      <c r="Q859" s="95"/>
      <c r="R859" s="138"/>
      <c r="S859" s="139"/>
    </row>
    <row r="860" ht="14.25" customHeight="1">
      <c r="A860" s="95"/>
      <c r="B860" s="96"/>
      <c r="C860" s="279"/>
      <c r="D860" s="95"/>
      <c r="E860" s="95"/>
      <c r="F860" s="280"/>
      <c r="G860" s="281"/>
      <c r="H860" s="282"/>
      <c r="I860" s="283"/>
      <c r="J860" s="284"/>
      <c r="K860" s="285"/>
      <c r="L860" s="286"/>
      <c r="M860" s="102"/>
      <c r="N860" s="287"/>
      <c r="O860" s="102"/>
      <c r="P860" s="287"/>
      <c r="Q860" s="95"/>
      <c r="R860" s="138"/>
      <c r="S860" s="139"/>
    </row>
    <row r="861" ht="14.25" customHeight="1">
      <c r="A861" s="95"/>
      <c r="B861" s="96"/>
      <c r="C861" s="279"/>
      <c r="D861" s="95"/>
      <c r="E861" s="95"/>
      <c r="F861" s="280"/>
      <c r="G861" s="281"/>
      <c r="H861" s="282"/>
      <c r="I861" s="283"/>
      <c r="J861" s="284"/>
      <c r="K861" s="285"/>
      <c r="L861" s="286"/>
      <c r="M861" s="102"/>
      <c r="N861" s="287"/>
      <c r="O861" s="102"/>
      <c r="P861" s="287"/>
      <c r="Q861" s="95"/>
      <c r="R861" s="138"/>
      <c r="S861" s="139"/>
    </row>
    <row r="862" ht="14.25" customHeight="1">
      <c r="A862" s="95"/>
      <c r="B862" s="96"/>
      <c r="C862" s="279"/>
      <c r="D862" s="95"/>
      <c r="E862" s="95"/>
      <c r="F862" s="280"/>
      <c r="G862" s="281"/>
      <c r="H862" s="282"/>
      <c r="I862" s="283"/>
      <c r="J862" s="284"/>
      <c r="K862" s="285"/>
      <c r="L862" s="286"/>
      <c r="M862" s="102"/>
      <c r="N862" s="287"/>
      <c r="O862" s="102"/>
      <c r="P862" s="287"/>
      <c r="Q862" s="95"/>
      <c r="R862" s="138"/>
      <c r="S862" s="139"/>
    </row>
    <row r="863" ht="14.25" customHeight="1">
      <c r="A863" s="95"/>
      <c r="B863" s="96"/>
      <c r="C863" s="279"/>
      <c r="D863" s="95"/>
      <c r="E863" s="95"/>
      <c r="F863" s="280"/>
      <c r="G863" s="281"/>
      <c r="H863" s="282"/>
      <c r="I863" s="283"/>
      <c r="J863" s="284"/>
      <c r="K863" s="285"/>
      <c r="L863" s="286"/>
      <c r="M863" s="102"/>
      <c r="N863" s="287"/>
      <c r="O863" s="102"/>
      <c r="P863" s="287"/>
      <c r="Q863" s="95"/>
      <c r="R863" s="138"/>
      <c r="S863" s="139"/>
    </row>
    <row r="864" ht="14.25" customHeight="1">
      <c r="A864" s="95"/>
      <c r="B864" s="96"/>
      <c r="C864" s="279"/>
      <c r="D864" s="95"/>
      <c r="E864" s="95"/>
      <c r="F864" s="280"/>
      <c r="G864" s="281"/>
      <c r="H864" s="282"/>
      <c r="I864" s="283"/>
      <c r="J864" s="284"/>
      <c r="K864" s="285"/>
      <c r="L864" s="286"/>
      <c r="M864" s="102"/>
      <c r="N864" s="287"/>
      <c r="O864" s="102"/>
      <c r="P864" s="287"/>
      <c r="Q864" s="95"/>
      <c r="R864" s="138"/>
      <c r="S864" s="139"/>
    </row>
    <row r="865" ht="14.25" customHeight="1">
      <c r="A865" s="95"/>
      <c r="B865" s="96"/>
      <c r="C865" s="279"/>
      <c r="D865" s="95"/>
      <c r="E865" s="95"/>
      <c r="F865" s="280"/>
      <c r="G865" s="281"/>
      <c r="H865" s="282"/>
      <c r="I865" s="283"/>
      <c r="J865" s="284"/>
      <c r="K865" s="285"/>
      <c r="L865" s="286"/>
      <c r="M865" s="102"/>
      <c r="N865" s="287"/>
      <c r="O865" s="102"/>
      <c r="P865" s="287"/>
      <c r="Q865" s="95"/>
      <c r="R865" s="138"/>
      <c r="S865" s="139"/>
    </row>
    <row r="866" ht="14.25" customHeight="1">
      <c r="A866" s="95"/>
      <c r="B866" s="96"/>
      <c r="C866" s="279"/>
      <c r="D866" s="95"/>
      <c r="E866" s="95"/>
      <c r="F866" s="280"/>
      <c r="G866" s="281"/>
      <c r="H866" s="282"/>
      <c r="I866" s="283"/>
      <c r="J866" s="284"/>
      <c r="K866" s="285"/>
      <c r="L866" s="286"/>
      <c r="M866" s="102"/>
      <c r="N866" s="287"/>
      <c r="O866" s="102"/>
      <c r="P866" s="287"/>
      <c r="Q866" s="95"/>
      <c r="R866" s="138"/>
      <c r="S866" s="139"/>
    </row>
    <row r="867" ht="14.25" customHeight="1">
      <c r="A867" s="95"/>
      <c r="B867" s="96"/>
      <c r="C867" s="279"/>
      <c r="D867" s="95"/>
      <c r="E867" s="95"/>
      <c r="F867" s="280"/>
      <c r="G867" s="281"/>
      <c r="H867" s="282"/>
      <c r="I867" s="283"/>
      <c r="J867" s="284"/>
      <c r="K867" s="285"/>
      <c r="L867" s="286"/>
      <c r="M867" s="102"/>
      <c r="N867" s="287"/>
      <c r="O867" s="102"/>
      <c r="P867" s="287"/>
      <c r="Q867" s="95"/>
      <c r="R867" s="138"/>
      <c r="S867" s="139"/>
    </row>
    <row r="868" ht="14.25" customHeight="1">
      <c r="A868" s="95"/>
      <c r="B868" s="96"/>
      <c r="C868" s="279"/>
      <c r="D868" s="95"/>
      <c r="E868" s="95"/>
      <c r="F868" s="280"/>
      <c r="G868" s="281"/>
      <c r="H868" s="282"/>
      <c r="I868" s="283"/>
      <c r="J868" s="284"/>
      <c r="K868" s="285"/>
      <c r="L868" s="286"/>
      <c r="M868" s="102"/>
      <c r="N868" s="287"/>
      <c r="O868" s="102"/>
      <c r="P868" s="287"/>
      <c r="Q868" s="95"/>
      <c r="R868" s="138"/>
      <c r="S868" s="139"/>
    </row>
    <row r="869" ht="14.25" customHeight="1">
      <c r="A869" s="95"/>
      <c r="B869" s="96"/>
      <c r="C869" s="279"/>
      <c r="D869" s="95"/>
      <c r="E869" s="95"/>
      <c r="F869" s="280"/>
      <c r="G869" s="281"/>
      <c r="H869" s="282"/>
      <c r="I869" s="283"/>
      <c r="J869" s="284"/>
      <c r="K869" s="285"/>
      <c r="L869" s="286"/>
      <c r="M869" s="102"/>
      <c r="N869" s="287"/>
      <c r="O869" s="102"/>
      <c r="P869" s="287"/>
      <c r="Q869" s="95"/>
      <c r="R869" s="138"/>
      <c r="S869" s="139"/>
    </row>
    <row r="870" ht="14.25" customHeight="1">
      <c r="A870" s="95"/>
      <c r="B870" s="96"/>
      <c r="C870" s="279"/>
      <c r="D870" s="95"/>
      <c r="E870" s="95"/>
      <c r="F870" s="280"/>
      <c r="G870" s="281"/>
      <c r="H870" s="282"/>
      <c r="I870" s="283"/>
      <c r="J870" s="284"/>
      <c r="K870" s="285"/>
      <c r="L870" s="286"/>
      <c r="M870" s="102"/>
      <c r="N870" s="287"/>
      <c r="O870" s="102"/>
      <c r="P870" s="287"/>
      <c r="Q870" s="95"/>
      <c r="R870" s="138"/>
      <c r="S870" s="139"/>
    </row>
    <row r="871" ht="14.25" customHeight="1">
      <c r="A871" s="95"/>
      <c r="B871" s="96"/>
      <c r="C871" s="279"/>
      <c r="D871" s="95"/>
      <c r="E871" s="95"/>
      <c r="F871" s="280"/>
      <c r="G871" s="281"/>
      <c r="H871" s="282"/>
      <c r="I871" s="283"/>
      <c r="J871" s="284"/>
      <c r="K871" s="285"/>
      <c r="L871" s="286"/>
      <c r="M871" s="102"/>
      <c r="N871" s="287"/>
      <c r="O871" s="102"/>
      <c r="P871" s="287"/>
      <c r="Q871" s="95"/>
      <c r="R871" s="138"/>
      <c r="S871" s="139"/>
    </row>
    <row r="872" ht="14.25" customHeight="1">
      <c r="A872" s="95"/>
      <c r="B872" s="96"/>
      <c r="C872" s="279"/>
      <c r="D872" s="95"/>
      <c r="E872" s="95"/>
      <c r="F872" s="280"/>
      <c r="G872" s="281"/>
      <c r="H872" s="282"/>
      <c r="I872" s="283"/>
      <c r="J872" s="284"/>
      <c r="K872" s="285"/>
      <c r="L872" s="286"/>
      <c r="M872" s="102"/>
      <c r="N872" s="287"/>
      <c r="O872" s="102"/>
      <c r="P872" s="287"/>
      <c r="Q872" s="95"/>
      <c r="R872" s="138"/>
      <c r="S872" s="139"/>
    </row>
    <row r="873" ht="14.25" customHeight="1">
      <c r="A873" s="95"/>
      <c r="B873" s="96"/>
      <c r="C873" s="279"/>
      <c r="D873" s="95"/>
      <c r="E873" s="95"/>
      <c r="F873" s="280"/>
      <c r="G873" s="281"/>
      <c r="H873" s="282"/>
      <c r="I873" s="283"/>
      <c r="J873" s="284"/>
      <c r="K873" s="285"/>
      <c r="L873" s="286"/>
      <c r="M873" s="102"/>
      <c r="N873" s="287"/>
      <c r="O873" s="102"/>
      <c r="P873" s="287"/>
      <c r="Q873" s="95"/>
      <c r="R873" s="138"/>
      <c r="S873" s="139"/>
    </row>
    <row r="874" ht="14.25" customHeight="1">
      <c r="A874" s="95"/>
      <c r="B874" s="96"/>
      <c r="C874" s="279"/>
      <c r="D874" s="95"/>
      <c r="E874" s="95"/>
      <c r="F874" s="280"/>
      <c r="G874" s="281"/>
      <c r="H874" s="282"/>
      <c r="I874" s="283"/>
      <c r="J874" s="284"/>
      <c r="K874" s="285"/>
      <c r="L874" s="286"/>
      <c r="M874" s="102"/>
      <c r="N874" s="287"/>
      <c r="O874" s="102"/>
      <c r="P874" s="287"/>
      <c r="Q874" s="95"/>
      <c r="R874" s="138"/>
      <c r="S874" s="139"/>
    </row>
    <row r="875" ht="14.25" customHeight="1">
      <c r="A875" s="95"/>
      <c r="B875" s="96"/>
      <c r="C875" s="279"/>
      <c r="D875" s="95"/>
      <c r="E875" s="95"/>
      <c r="F875" s="280"/>
      <c r="G875" s="281"/>
      <c r="H875" s="282"/>
      <c r="I875" s="283"/>
      <c r="J875" s="284"/>
      <c r="K875" s="285"/>
      <c r="L875" s="286"/>
      <c r="M875" s="102"/>
      <c r="N875" s="287"/>
      <c r="O875" s="102"/>
      <c r="P875" s="287"/>
      <c r="Q875" s="95"/>
      <c r="R875" s="138"/>
      <c r="S875" s="139"/>
    </row>
    <row r="876" ht="14.25" customHeight="1">
      <c r="A876" s="95"/>
      <c r="B876" s="96"/>
      <c r="C876" s="279"/>
      <c r="D876" s="95"/>
      <c r="E876" s="95"/>
      <c r="F876" s="280"/>
      <c r="G876" s="281"/>
      <c r="H876" s="282"/>
      <c r="I876" s="283"/>
      <c r="J876" s="284"/>
      <c r="K876" s="285"/>
      <c r="L876" s="286"/>
      <c r="M876" s="102"/>
      <c r="N876" s="287"/>
      <c r="O876" s="102"/>
      <c r="P876" s="287"/>
      <c r="Q876" s="95"/>
      <c r="R876" s="138"/>
      <c r="S876" s="139"/>
    </row>
    <row r="877" ht="14.25" customHeight="1">
      <c r="A877" s="95"/>
      <c r="B877" s="96"/>
      <c r="C877" s="279"/>
      <c r="D877" s="95"/>
      <c r="E877" s="95"/>
      <c r="F877" s="280"/>
      <c r="G877" s="281"/>
      <c r="H877" s="282"/>
      <c r="I877" s="283"/>
      <c r="J877" s="284"/>
      <c r="K877" s="285"/>
      <c r="L877" s="286"/>
      <c r="M877" s="102"/>
      <c r="N877" s="287"/>
      <c r="O877" s="102"/>
      <c r="P877" s="287"/>
      <c r="Q877" s="95"/>
      <c r="R877" s="138"/>
      <c r="S877" s="139"/>
    </row>
    <row r="878" ht="14.25" customHeight="1">
      <c r="A878" s="95"/>
      <c r="B878" s="96"/>
      <c r="C878" s="279"/>
      <c r="D878" s="95"/>
      <c r="E878" s="95"/>
      <c r="F878" s="280"/>
      <c r="G878" s="281"/>
      <c r="H878" s="282"/>
      <c r="I878" s="283"/>
      <c r="J878" s="284"/>
      <c r="K878" s="285"/>
      <c r="L878" s="286"/>
      <c r="M878" s="102"/>
      <c r="N878" s="287"/>
      <c r="O878" s="102"/>
      <c r="P878" s="287"/>
      <c r="Q878" s="95"/>
      <c r="R878" s="138"/>
      <c r="S878" s="139"/>
    </row>
    <row r="879" ht="14.25" customHeight="1">
      <c r="A879" s="95"/>
      <c r="B879" s="96"/>
      <c r="C879" s="279"/>
      <c r="D879" s="95"/>
      <c r="E879" s="95"/>
      <c r="F879" s="280"/>
      <c r="G879" s="281"/>
      <c r="H879" s="282"/>
      <c r="I879" s="283"/>
      <c r="J879" s="284"/>
      <c r="K879" s="285"/>
      <c r="L879" s="286"/>
      <c r="M879" s="102"/>
      <c r="N879" s="287"/>
      <c r="O879" s="102"/>
      <c r="P879" s="287"/>
      <c r="Q879" s="95"/>
      <c r="R879" s="138"/>
      <c r="S879" s="139"/>
    </row>
    <row r="880" ht="14.25" customHeight="1">
      <c r="A880" s="95"/>
      <c r="B880" s="96"/>
      <c r="C880" s="279"/>
      <c r="D880" s="95"/>
      <c r="E880" s="95"/>
      <c r="F880" s="280"/>
      <c r="G880" s="281"/>
      <c r="H880" s="282"/>
      <c r="I880" s="283"/>
      <c r="J880" s="284"/>
      <c r="K880" s="285"/>
      <c r="L880" s="286"/>
      <c r="M880" s="102"/>
      <c r="N880" s="287"/>
      <c r="O880" s="102"/>
      <c r="P880" s="287"/>
      <c r="Q880" s="95"/>
      <c r="R880" s="138"/>
      <c r="S880" s="139"/>
    </row>
    <row r="881" ht="14.25" customHeight="1">
      <c r="A881" s="95"/>
      <c r="B881" s="96"/>
      <c r="C881" s="279"/>
      <c r="D881" s="95"/>
      <c r="E881" s="95"/>
      <c r="F881" s="280"/>
      <c r="G881" s="281"/>
      <c r="H881" s="282"/>
      <c r="I881" s="283"/>
      <c r="J881" s="284"/>
      <c r="K881" s="285"/>
      <c r="L881" s="286"/>
      <c r="M881" s="102"/>
      <c r="N881" s="287"/>
      <c r="O881" s="102"/>
      <c r="P881" s="287"/>
      <c r="Q881" s="95"/>
      <c r="R881" s="138"/>
      <c r="S881" s="139"/>
    </row>
    <row r="882" ht="14.25" customHeight="1">
      <c r="A882" s="95"/>
      <c r="B882" s="96"/>
      <c r="C882" s="279"/>
      <c r="D882" s="95"/>
      <c r="E882" s="95"/>
      <c r="F882" s="280"/>
      <c r="G882" s="281"/>
      <c r="H882" s="282"/>
      <c r="I882" s="283"/>
      <c r="J882" s="284"/>
      <c r="K882" s="285"/>
      <c r="L882" s="286"/>
      <c r="M882" s="102"/>
      <c r="N882" s="287"/>
      <c r="O882" s="102"/>
      <c r="P882" s="287"/>
      <c r="Q882" s="95"/>
      <c r="R882" s="138"/>
      <c r="S882" s="139"/>
    </row>
    <row r="883" ht="14.25" customHeight="1">
      <c r="A883" s="95"/>
      <c r="B883" s="96"/>
      <c r="C883" s="279"/>
      <c r="D883" s="95"/>
      <c r="E883" s="95"/>
      <c r="F883" s="280"/>
      <c r="G883" s="281"/>
      <c r="H883" s="282"/>
      <c r="I883" s="283"/>
      <c r="J883" s="284"/>
      <c r="K883" s="285"/>
      <c r="L883" s="286"/>
      <c r="M883" s="102"/>
      <c r="N883" s="287"/>
      <c r="O883" s="102"/>
      <c r="P883" s="287"/>
      <c r="Q883" s="95"/>
      <c r="R883" s="138"/>
      <c r="S883" s="139"/>
    </row>
    <row r="884" ht="14.25" customHeight="1">
      <c r="A884" s="95"/>
      <c r="B884" s="96"/>
      <c r="C884" s="279"/>
      <c r="D884" s="95"/>
      <c r="E884" s="95"/>
      <c r="F884" s="280"/>
      <c r="G884" s="281"/>
      <c r="H884" s="282"/>
      <c r="I884" s="283"/>
      <c r="J884" s="284"/>
      <c r="K884" s="285"/>
      <c r="L884" s="286"/>
      <c r="M884" s="102"/>
      <c r="N884" s="287"/>
      <c r="O884" s="102"/>
      <c r="P884" s="287"/>
      <c r="Q884" s="95"/>
      <c r="R884" s="138"/>
      <c r="S884" s="139"/>
    </row>
    <row r="885" ht="14.25" customHeight="1">
      <c r="A885" s="95"/>
      <c r="B885" s="96"/>
      <c r="C885" s="279"/>
      <c r="D885" s="95"/>
      <c r="E885" s="95"/>
      <c r="F885" s="280"/>
      <c r="G885" s="281"/>
      <c r="H885" s="282"/>
      <c r="I885" s="283"/>
      <c r="J885" s="284"/>
      <c r="K885" s="285"/>
      <c r="L885" s="286"/>
      <c r="M885" s="102"/>
      <c r="N885" s="287"/>
      <c r="O885" s="102"/>
      <c r="P885" s="287"/>
      <c r="Q885" s="95"/>
      <c r="R885" s="138"/>
      <c r="S885" s="139"/>
    </row>
    <row r="886" ht="14.25" customHeight="1">
      <c r="A886" s="95"/>
      <c r="B886" s="96"/>
      <c r="C886" s="279"/>
      <c r="D886" s="95"/>
      <c r="E886" s="95"/>
      <c r="F886" s="280"/>
      <c r="G886" s="281"/>
      <c r="H886" s="282"/>
      <c r="I886" s="283"/>
      <c r="J886" s="284"/>
      <c r="K886" s="285"/>
      <c r="L886" s="286"/>
      <c r="M886" s="102"/>
      <c r="N886" s="287"/>
      <c r="O886" s="102"/>
      <c r="P886" s="287"/>
      <c r="Q886" s="95"/>
      <c r="R886" s="138"/>
      <c r="S886" s="139"/>
    </row>
    <row r="887" ht="14.25" customHeight="1">
      <c r="A887" s="95"/>
      <c r="B887" s="96"/>
      <c r="C887" s="279"/>
      <c r="D887" s="95"/>
      <c r="E887" s="95"/>
      <c r="F887" s="280"/>
      <c r="G887" s="281"/>
      <c r="H887" s="282"/>
      <c r="I887" s="283"/>
      <c r="J887" s="284"/>
      <c r="K887" s="285"/>
      <c r="L887" s="286"/>
      <c r="M887" s="102"/>
      <c r="N887" s="287"/>
      <c r="O887" s="102"/>
      <c r="P887" s="287"/>
      <c r="Q887" s="95"/>
      <c r="R887" s="138"/>
      <c r="S887" s="139"/>
    </row>
    <row r="888" ht="14.25" customHeight="1">
      <c r="A888" s="95"/>
      <c r="B888" s="96"/>
      <c r="C888" s="279"/>
      <c r="D888" s="95"/>
      <c r="E888" s="95"/>
      <c r="F888" s="280"/>
      <c r="G888" s="281"/>
      <c r="H888" s="282"/>
      <c r="I888" s="283"/>
      <c r="J888" s="284"/>
      <c r="K888" s="285"/>
      <c r="L888" s="286"/>
      <c r="M888" s="102"/>
      <c r="N888" s="287"/>
      <c r="O888" s="102"/>
      <c r="P888" s="287"/>
      <c r="Q888" s="95"/>
      <c r="R888" s="138"/>
      <c r="S888" s="139"/>
    </row>
    <row r="889" ht="14.25" customHeight="1">
      <c r="A889" s="95"/>
      <c r="B889" s="96"/>
      <c r="C889" s="279"/>
      <c r="D889" s="95"/>
      <c r="E889" s="95"/>
      <c r="F889" s="280"/>
      <c r="G889" s="281"/>
      <c r="H889" s="282"/>
      <c r="I889" s="283"/>
      <c r="J889" s="284"/>
      <c r="K889" s="285"/>
      <c r="L889" s="286"/>
      <c r="M889" s="102"/>
      <c r="N889" s="287"/>
      <c r="O889" s="102"/>
      <c r="P889" s="287"/>
      <c r="Q889" s="95"/>
      <c r="R889" s="138"/>
      <c r="S889" s="139"/>
    </row>
    <row r="890" ht="14.25" customHeight="1">
      <c r="A890" s="95"/>
      <c r="B890" s="96"/>
      <c r="C890" s="279"/>
      <c r="D890" s="95"/>
      <c r="E890" s="95"/>
      <c r="F890" s="280"/>
      <c r="G890" s="281"/>
      <c r="H890" s="282"/>
      <c r="I890" s="283"/>
      <c r="J890" s="284"/>
      <c r="K890" s="285"/>
      <c r="L890" s="286"/>
      <c r="M890" s="102"/>
      <c r="N890" s="287"/>
      <c r="O890" s="102"/>
      <c r="P890" s="287"/>
      <c r="Q890" s="95"/>
      <c r="R890" s="138"/>
      <c r="S890" s="139"/>
    </row>
    <row r="891" ht="14.25" customHeight="1">
      <c r="A891" s="95"/>
      <c r="B891" s="96"/>
      <c r="C891" s="279"/>
      <c r="D891" s="95"/>
      <c r="E891" s="95"/>
      <c r="F891" s="280"/>
      <c r="G891" s="281"/>
      <c r="H891" s="282"/>
      <c r="I891" s="283"/>
      <c r="J891" s="284"/>
      <c r="K891" s="285"/>
      <c r="L891" s="286"/>
      <c r="M891" s="102"/>
      <c r="N891" s="287"/>
      <c r="O891" s="102"/>
      <c r="P891" s="287"/>
      <c r="Q891" s="95"/>
      <c r="R891" s="138"/>
      <c r="S891" s="139"/>
    </row>
    <row r="892" ht="14.25" customHeight="1">
      <c r="A892" s="95"/>
      <c r="B892" s="96"/>
      <c r="C892" s="279"/>
      <c r="D892" s="95"/>
      <c r="E892" s="95"/>
      <c r="F892" s="280"/>
      <c r="G892" s="281"/>
      <c r="H892" s="282"/>
      <c r="I892" s="283"/>
      <c r="J892" s="284"/>
      <c r="K892" s="285"/>
      <c r="L892" s="286"/>
      <c r="M892" s="102"/>
      <c r="N892" s="287"/>
      <c r="O892" s="102"/>
      <c r="P892" s="287"/>
      <c r="Q892" s="95"/>
      <c r="R892" s="138"/>
      <c r="S892" s="139"/>
    </row>
    <row r="893" ht="14.25" customHeight="1">
      <c r="A893" s="95"/>
      <c r="B893" s="96"/>
      <c r="C893" s="279"/>
      <c r="D893" s="95"/>
      <c r="E893" s="95"/>
      <c r="F893" s="280"/>
      <c r="G893" s="281"/>
      <c r="H893" s="282"/>
      <c r="I893" s="283"/>
      <c r="J893" s="284"/>
      <c r="K893" s="285"/>
      <c r="L893" s="286"/>
      <c r="M893" s="102"/>
      <c r="N893" s="287"/>
      <c r="O893" s="102"/>
      <c r="P893" s="287"/>
      <c r="Q893" s="95"/>
      <c r="R893" s="138"/>
      <c r="S893" s="139"/>
    </row>
    <row r="894" ht="14.25" customHeight="1">
      <c r="A894" s="95"/>
      <c r="B894" s="96"/>
      <c r="C894" s="279"/>
      <c r="D894" s="95"/>
      <c r="E894" s="95"/>
      <c r="F894" s="280"/>
      <c r="G894" s="281"/>
      <c r="H894" s="282"/>
      <c r="I894" s="283"/>
      <c r="J894" s="284"/>
      <c r="K894" s="285"/>
      <c r="L894" s="286"/>
      <c r="M894" s="102"/>
      <c r="N894" s="287"/>
      <c r="O894" s="102"/>
      <c r="P894" s="287"/>
      <c r="Q894" s="95"/>
      <c r="R894" s="138"/>
      <c r="S894" s="139"/>
    </row>
    <row r="895" ht="14.25" customHeight="1">
      <c r="A895" s="95"/>
      <c r="B895" s="96"/>
      <c r="C895" s="279"/>
      <c r="D895" s="95"/>
      <c r="E895" s="95"/>
      <c r="F895" s="280"/>
      <c r="G895" s="281"/>
      <c r="H895" s="282"/>
      <c r="I895" s="283"/>
      <c r="J895" s="284"/>
      <c r="K895" s="285"/>
      <c r="L895" s="286"/>
      <c r="M895" s="102"/>
      <c r="N895" s="287"/>
      <c r="O895" s="102"/>
      <c r="P895" s="287"/>
      <c r="Q895" s="95"/>
      <c r="R895" s="138"/>
      <c r="S895" s="139"/>
    </row>
    <row r="896" ht="14.25" customHeight="1">
      <c r="A896" s="95"/>
      <c r="B896" s="96"/>
      <c r="C896" s="279"/>
      <c r="D896" s="95"/>
      <c r="E896" s="95"/>
      <c r="F896" s="280"/>
      <c r="G896" s="281"/>
      <c r="H896" s="282"/>
      <c r="I896" s="283"/>
      <c r="J896" s="284"/>
      <c r="K896" s="285"/>
      <c r="L896" s="286"/>
      <c r="M896" s="102"/>
      <c r="N896" s="287"/>
      <c r="O896" s="102"/>
      <c r="P896" s="287"/>
      <c r="Q896" s="95"/>
      <c r="R896" s="138"/>
      <c r="S896" s="139"/>
    </row>
    <row r="897" ht="14.25" customHeight="1">
      <c r="A897" s="95"/>
      <c r="B897" s="96"/>
      <c r="C897" s="279"/>
      <c r="D897" s="95"/>
      <c r="E897" s="95"/>
      <c r="F897" s="280"/>
      <c r="G897" s="281"/>
      <c r="H897" s="282"/>
      <c r="I897" s="283"/>
      <c r="J897" s="284"/>
      <c r="K897" s="285"/>
      <c r="L897" s="286"/>
      <c r="M897" s="102"/>
      <c r="N897" s="287"/>
      <c r="O897" s="102"/>
      <c r="P897" s="287"/>
      <c r="Q897" s="95"/>
      <c r="R897" s="138"/>
      <c r="S897" s="139"/>
    </row>
    <row r="898" ht="14.25" customHeight="1">
      <c r="A898" s="95"/>
      <c r="B898" s="96"/>
      <c r="C898" s="279"/>
      <c r="D898" s="95"/>
      <c r="E898" s="95"/>
      <c r="F898" s="280"/>
      <c r="G898" s="281"/>
      <c r="H898" s="282"/>
      <c r="I898" s="283"/>
      <c r="J898" s="284"/>
      <c r="K898" s="285"/>
      <c r="L898" s="286"/>
      <c r="M898" s="102"/>
      <c r="N898" s="287"/>
      <c r="O898" s="102"/>
      <c r="P898" s="287"/>
      <c r="Q898" s="95"/>
      <c r="R898" s="138"/>
      <c r="S898" s="139"/>
    </row>
    <row r="899" ht="14.25" customHeight="1">
      <c r="A899" s="95"/>
      <c r="B899" s="96"/>
      <c r="C899" s="279"/>
      <c r="D899" s="95"/>
      <c r="E899" s="95"/>
      <c r="F899" s="280"/>
      <c r="G899" s="281"/>
      <c r="H899" s="282"/>
      <c r="I899" s="283"/>
      <c r="J899" s="284"/>
      <c r="K899" s="285"/>
      <c r="L899" s="286"/>
      <c r="M899" s="102"/>
      <c r="N899" s="287"/>
      <c r="O899" s="102"/>
      <c r="P899" s="287"/>
      <c r="Q899" s="95"/>
      <c r="R899" s="138"/>
      <c r="S899" s="139"/>
    </row>
    <row r="900" ht="14.25" customHeight="1">
      <c r="A900" s="95"/>
      <c r="B900" s="96"/>
      <c r="C900" s="279"/>
      <c r="D900" s="95"/>
      <c r="E900" s="95"/>
      <c r="F900" s="280"/>
      <c r="G900" s="281"/>
      <c r="H900" s="282"/>
      <c r="I900" s="283"/>
      <c r="J900" s="284"/>
      <c r="K900" s="285"/>
      <c r="L900" s="286"/>
      <c r="M900" s="102"/>
      <c r="N900" s="287"/>
      <c r="O900" s="102"/>
      <c r="P900" s="287"/>
      <c r="Q900" s="95"/>
      <c r="R900" s="138"/>
      <c r="S900" s="139"/>
    </row>
    <row r="901" ht="14.25" customHeight="1">
      <c r="A901" s="95"/>
      <c r="B901" s="96"/>
      <c r="C901" s="279"/>
      <c r="D901" s="95"/>
      <c r="E901" s="95"/>
      <c r="F901" s="280"/>
      <c r="G901" s="281"/>
      <c r="H901" s="282"/>
      <c r="I901" s="283"/>
      <c r="J901" s="284"/>
      <c r="K901" s="285"/>
      <c r="L901" s="286"/>
      <c r="M901" s="102"/>
      <c r="N901" s="287"/>
      <c r="O901" s="102"/>
      <c r="P901" s="287"/>
      <c r="Q901" s="95"/>
      <c r="R901" s="138"/>
      <c r="S901" s="139"/>
    </row>
    <row r="902" ht="14.25" customHeight="1">
      <c r="A902" s="95"/>
      <c r="B902" s="96"/>
      <c r="C902" s="279"/>
      <c r="D902" s="95"/>
      <c r="E902" s="95"/>
      <c r="F902" s="280"/>
      <c r="G902" s="281"/>
      <c r="H902" s="282"/>
      <c r="I902" s="283"/>
      <c r="J902" s="284"/>
      <c r="K902" s="285"/>
      <c r="L902" s="286"/>
      <c r="M902" s="102"/>
      <c r="N902" s="287"/>
      <c r="O902" s="102"/>
      <c r="P902" s="287"/>
      <c r="Q902" s="95"/>
      <c r="R902" s="138"/>
      <c r="S902" s="139"/>
    </row>
    <row r="903" ht="14.25" customHeight="1">
      <c r="A903" s="95"/>
      <c r="B903" s="96"/>
      <c r="C903" s="279"/>
      <c r="D903" s="95"/>
      <c r="E903" s="95"/>
      <c r="F903" s="280"/>
      <c r="G903" s="281"/>
      <c r="H903" s="282"/>
      <c r="I903" s="283"/>
      <c r="J903" s="284"/>
      <c r="K903" s="285"/>
      <c r="L903" s="286"/>
      <c r="M903" s="102"/>
      <c r="N903" s="287"/>
      <c r="O903" s="102"/>
      <c r="P903" s="287"/>
      <c r="Q903" s="95"/>
      <c r="R903" s="138"/>
      <c r="S903" s="139"/>
    </row>
    <row r="904" ht="14.25" customHeight="1">
      <c r="A904" s="95"/>
      <c r="B904" s="96"/>
      <c r="C904" s="279"/>
      <c r="D904" s="95"/>
      <c r="E904" s="95"/>
      <c r="F904" s="280"/>
      <c r="G904" s="281"/>
      <c r="H904" s="282"/>
      <c r="I904" s="283"/>
      <c r="J904" s="284"/>
      <c r="K904" s="285"/>
      <c r="L904" s="286"/>
      <c r="M904" s="102"/>
      <c r="N904" s="287"/>
      <c r="O904" s="102"/>
      <c r="P904" s="287"/>
      <c r="Q904" s="95"/>
      <c r="R904" s="138"/>
      <c r="S904" s="139"/>
    </row>
    <row r="905" ht="14.25" customHeight="1">
      <c r="A905" s="95"/>
      <c r="B905" s="96"/>
      <c r="C905" s="279"/>
      <c r="D905" s="95"/>
      <c r="E905" s="95"/>
      <c r="F905" s="280"/>
      <c r="G905" s="281"/>
      <c r="H905" s="282"/>
      <c r="I905" s="283"/>
      <c r="J905" s="284"/>
      <c r="K905" s="285"/>
      <c r="L905" s="286"/>
      <c r="M905" s="102"/>
      <c r="N905" s="287"/>
      <c r="O905" s="102"/>
      <c r="P905" s="287"/>
      <c r="Q905" s="95"/>
      <c r="R905" s="138"/>
      <c r="S905" s="139"/>
    </row>
    <row r="906" ht="14.25" customHeight="1">
      <c r="A906" s="95"/>
      <c r="B906" s="96"/>
      <c r="C906" s="279"/>
      <c r="D906" s="95"/>
      <c r="E906" s="95"/>
      <c r="F906" s="280"/>
      <c r="G906" s="281"/>
      <c r="H906" s="282"/>
      <c r="I906" s="283"/>
      <c r="J906" s="284"/>
      <c r="K906" s="285"/>
      <c r="L906" s="286"/>
      <c r="M906" s="102"/>
      <c r="N906" s="287"/>
      <c r="O906" s="102"/>
      <c r="P906" s="287"/>
      <c r="Q906" s="95"/>
      <c r="R906" s="138"/>
      <c r="S906" s="139"/>
    </row>
    <row r="907" ht="14.25" customHeight="1">
      <c r="A907" s="95"/>
      <c r="B907" s="96"/>
      <c r="C907" s="279"/>
      <c r="D907" s="95"/>
      <c r="E907" s="95"/>
      <c r="F907" s="280"/>
      <c r="G907" s="281"/>
      <c r="H907" s="282"/>
      <c r="I907" s="283"/>
      <c r="J907" s="284"/>
      <c r="K907" s="285"/>
      <c r="L907" s="286"/>
      <c r="M907" s="102"/>
      <c r="N907" s="287"/>
      <c r="O907" s="102"/>
      <c r="P907" s="287"/>
      <c r="Q907" s="95"/>
      <c r="R907" s="138"/>
      <c r="S907" s="139"/>
    </row>
    <row r="908" ht="14.25" customHeight="1">
      <c r="A908" s="95"/>
      <c r="B908" s="96"/>
      <c r="C908" s="279"/>
      <c r="D908" s="95"/>
      <c r="E908" s="95"/>
      <c r="F908" s="280"/>
      <c r="G908" s="281"/>
      <c r="H908" s="282"/>
      <c r="I908" s="283"/>
      <c r="J908" s="284"/>
      <c r="K908" s="285"/>
      <c r="L908" s="286"/>
      <c r="M908" s="102"/>
      <c r="N908" s="287"/>
      <c r="O908" s="102"/>
      <c r="P908" s="287"/>
      <c r="Q908" s="95"/>
      <c r="R908" s="138"/>
      <c r="S908" s="139"/>
    </row>
    <row r="909" ht="14.25" customHeight="1">
      <c r="A909" s="95"/>
      <c r="B909" s="96"/>
      <c r="C909" s="279"/>
      <c r="D909" s="95"/>
      <c r="E909" s="95"/>
      <c r="F909" s="280"/>
      <c r="G909" s="281"/>
      <c r="H909" s="282"/>
      <c r="I909" s="283"/>
      <c r="J909" s="284"/>
      <c r="K909" s="285"/>
      <c r="L909" s="286"/>
      <c r="M909" s="102"/>
      <c r="N909" s="287"/>
      <c r="O909" s="102"/>
      <c r="P909" s="287"/>
      <c r="Q909" s="95"/>
      <c r="R909" s="138"/>
      <c r="S909" s="139"/>
    </row>
    <row r="910" ht="14.25" customHeight="1">
      <c r="A910" s="95"/>
      <c r="B910" s="96"/>
      <c r="C910" s="279"/>
      <c r="D910" s="95"/>
      <c r="E910" s="95"/>
      <c r="F910" s="280"/>
      <c r="G910" s="281"/>
      <c r="H910" s="282"/>
      <c r="I910" s="283"/>
      <c r="J910" s="284"/>
      <c r="K910" s="285"/>
      <c r="L910" s="286"/>
      <c r="M910" s="102"/>
      <c r="N910" s="287"/>
      <c r="O910" s="102"/>
      <c r="P910" s="287"/>
      <c r="Q910" s="95"/>
      <c r="R910" s="138"/>
      <c r="S910" s="139"/>
    </row>
    <row r="911" ht="14.25" customHeight="1">
      <c r="A911" s="95"/>
      <c r="B911" s="96"/>
      <c r="C911" s="279"/>
      <c r="D911" s="95"/>
      <c r="E911" s="95"/>
      <c r="F911" s="280"/>
      <c r="G911" s="281"/>
      <c r="H911" s="282"/>
      <c r="I911" s="283"/>
      <c r="J911" s="284"/>
      <c r="K911" s="285"/>
      <c r="L911" s="286"/>
      <c r="M911" s="102"/>
      <c r="N911" s="287"/>
      <c r="O911" s="102"/>
      <c r="P911" s="287"/>
      <c r="Q911" s="95"/>
      <c r="R911" s="138"/>
      <c r="S911" s="139"/>
    </row>
    <row r="912" ht="14.25" customHeight="1">
      <c r="A912" s="95"/>
      <c r="B912" s="96"/>
      <c r="C912" s="279"/>
      <c r="D912" s="95"/>
      <c r="E912" s="95"/>
      <c r="F912" s="280"/>
      <c r="G912" s="281"/>
      <c r="H912" s="282"/>
      <c r="I912" s="283"/>
      <c r="J912" s="284"/>
      <c r="K912" s="285"/>
      <c r="L912" s="286"/>
      <c r="M912" s="102"/>
      <c r="N912" s="287"/>
      <c r="O912" s="102"/>
      <c r="P912" s="287"/>
      <c r="Q912" s="95"/>
      <c r="R912" s="138"/>
      <c r="S912" s="139"/>
    </row>
    <row r="913" ht="14.25" customHeight="1">
      <c r="A913" s="95"/>
      <c r="B913" s="96"/>
      <c r="C913" s="279"/>
      <c r="D913" s="95"/>
      <c r="E913" s="95"/>
      <c r="F913" s="280"/>
      <c r="G913" s="281"/>
      <c r="H913" s="282"/>
      <c r="I913" s="283"/>
      <c r="J913" s="284"/>
      <c r="K913" s="285"/>
      <c r="L913" s="286"/>
      <c r="M913" s="102"/>
      <c r="N913" s="287"/>
      <c r="O913" s="102"/>
      <c r="P913" s="287"/>
      <c r="Q913" s="95"/>
      <c r="R913" s="138"/>
      <c r="S913" s="139"/>
    </row>
    <row r="914" ht="14.25" customHeight="1">
      <c r="A914" s="95"/>
      <c r="B914" s="96"/>
      <c r="C914" s="279"/>
      <c r="D914" s="95"/>
      <c r="E914" s="95"/>
      <c r="F914" s="280"/>
      <c r="G914" s="281"/>
      <c r="H914" s="282"/>
      <c r="I914" s="283"/>
      <c r="J914" s="284"/>
      <c r="K914" s="285"/>
      <c r="L914" s="286"/>
      <c r="M914" s="102"/>
      <c r="N914" s="287"/>
      <c r="O914" s="102"/>
      <c r="P914" s="287"/>
      <c r="Q914" s="95"/>
      <c r="R914" s="138"/>
      <c r="S914" s="139"/>
    </row>
    <row r="915" ht="14.25" customHeight="1">
      <c r="A915" s="95"/>
      <c r="B915" s="96"/>
      <c r="C915" s="279"/>
      <c r="D915" s="95"/>
      <c r="E915" s="95"/>
      <c r="F915" s="280"/>
      <c r="G915" s="281"/>
      <c r="H915" s="282"/>
      <c r="I915" s="283"/>
      <c r="J915" s="284"/>
      <c r="K915" s="285"/>
      <c r="L915" s="286"/>
      <c r="M915" s="102"/>
      <c r="N915" s="287"/>
      <c r="O915" s="102"/>
      <c r="P915" s="287"/>
      <c r="Q915" s="95"/>
      <c r="R915" s="138"/>
      <c r="S915" s="139"/>
    </row>
    <row r="916" ht="14.25" customHeight="1">
      <c r="A916" s="95"/>
      <c r="B916" s="96"/>
      <c r="C916" s="279"/>
      <c r="D916" s="95"/>
      <c r="E916" s="95"/>
      <c r="F916" s="280"/>
      <c r="G916" s="281"/>
      <c r="H916" s="282"/>
      <c r="I916" s="283"/>
      <c r="J916" s="284"/>
      <c r="K916" s="285"/>
      <c r="L916" s="286"/>
      <c r="M916" s="102"/>
      <c r="N916" s="287"/>
      <c r="O916" s="102"/>
      <c r="P916" s="287"/>
      <c r="Q916" s="95"/>
      <c r="R916" s="138"/>
      <c r="S916" s="139"/>
    </row>
    <row r="917" ht="14.25" customHeight="1">
      <c r="A917" s="95"/>
      <c r="B917" s="96"/>
      <c r="C917" s="279"/>
      <c r="D917" s="95"/>
      <c r="E917" s="95"/>
      <c r="F917" s="280"/>
      <c r="G917" s="281"/>
      <c r="H917" s="282"/>
      <c r="I917" s="283"/>
      <c r="J917" s="284"/>
      <c r="K917" s="285"/>
      <c r="L917" s="286"/>
      <c r="M917" s="102"/>
      <c r="N917" s="287"/>
      <c r="O917" s="102"/>
      <c r="P917" s="287"/>
      <c r="Q917" s="95"/>
      <c r="R917" s="138"/>
      <c r="S917" s="139"/>
    </row>
    <row r="918" ht="14.25" customHeight="1">
      <c r="A918" s="95"/>
      <c r="B918" s="96"/>
      <c r="C918" s="279"/>
      <c r="D918" s="95"/>
      <c r="E918" s="95"/>
      <c r="F918" s="280"/>
      <c r="G918" s="281"/>
      <c r="H918" s="282"/>
      <c r="I918" s="283"/>
      <c r="J918" s="284"/>
      <c r="K918" s="285"/>
      <c r="L918" s="286"/>
      <c r="M918" s="102"/>
      <c r="N918" s="287"/>
      <c r="O918" s="102"/>
      <c r="P918" s="287"/>
      <c r="Q918" s="95"/>
      <c r="R918" s="138"/>
      <c r="S918" s="139"/>
    </row>
    <row r="919" ht="14.25" customHeight="1">
      <c r="A919" s="95"/>
      <c r="B919" s="96"/>
      <c r="C919" s="279"/>
      <c r="D919" s="95"/>
      <c r="E919" s="95"/>
      <c r="F919" s="280"/>
      <c r="G919" s="281"/>
      <c r="H919" s="282"/>
      <c r="I919" s="283"/>
      <c r="J919" s="284"/>
      <c r="K919" s="285"/>
      <c r="L919" s="286"/>
      <c r="M919" s="102"/>
      <c r="N919" s="287"/>
      <c r="O919" s="102"/>
      <c r="P919" s="287"/>
      <c r="Q919" s="95"/>
      <c r="R919" s="138"/>
      <c r="S919" s="139"/>
    </row>
    <row r="920" ht="14.25" customHeight="1">
      <c r="A920" s="95"/>
      <c r="B920" s="96"/>
      <c r="C920" s="279"/>
      <c r="D920" s="95"/>
      <c r="E920" s="95"/>
      <c r="F920" s="280"/>
      <c r="G920" s="281"/>
      <c r="H920" s="282"/>
      <c r="I920" s="283"/>
      <c r="J920" s="284"/>
      <c r="K920" s="285"/>
      <c r="L920" s="286"/>
      <c r="M920" s="102"/>
      <c r="N920" s="287"/>
      <c r="O920" s="102"/>
      <c r="P920" s="287"/>
      <c r="Q920" s="95"/>
      <c r="R920" s="138"/>
      <c r="S920" s="139"/>
    </row>
    <row r="921" ht="14.25" customHeight="1">
      <c r="A921" s="95"/>
      <c r="B921" s="96"/>
      <c r="C921" s="279"/>
      <c r="D921" s="95"/>
      <c r="E921" s="95"/>
      <c r="F921" s="280"/>
      <c r="G921" s="281"/>
      <c r="H921" s="282"/>
      <c r="I921" s="283"/>
      <c r="J921" s="284"/>
      <c r="K921" s="285"/>
      <c r="L921" s="286"/>
      <c r="M921" s="102"/>
      <c r="N921" s="287"/>
      <c r="O921" s="102"/>
      <c r="P921" s="287"/>
      <c r="Q921" s="95"/>
      <c r="R921" s="138"/>
      <c r="S921" s="139"/>
    </row>
    <row r="922" ht="14.25" customHeight="1">
      <c r="A922" s="95"/>
      <c r="B922" s="96"/>
      <c r="C922" s="279"/>
      <c r="D922" s="95"/>
      <c r="E922" s="95"/>
      <c r="F922" s="280"/>
      <c r="G922" s="281"/>
      <c r="H922" s="282"/>
      <c r="I922" s="283"/>
      <c r="J922" s="284"/>
      <c r="K922" s="285"/>
      <c r="L922" s="286"/>
      <c r="M922" s="102"/>
      <c r="N922" s="287"/>
      <c r="O922" s="102"/>
      <c r="P922" s="287"/>
      <c r="Q922" s="95"/>
      <c r="R922" s="138"/>
      <c r="S922" s="139"/>
    </row>
    <row r="923" ht="14.25" customHeight="1">
      <c r="A923" s="95"/>
      <c r="B923" s="96"/>
      <c r="C923" s="279"/>
      <c r="D923" s="95"/>
      <c r="E923" s="95"/>
      <c r="F923" s="280"/>
      <c r="G923" s="281"/>
      <c r="H923" s="282"/>
      <c r="I923" s="283"/>
      <c r="J923" s="284"/>
      <c r="K923" s="285"/>
      <c r="L923" s="286"/>
      <c r="M923" s="102"/>
      <c r="N923" s="287"/>
      <c r="O923" s="102"/>
      <c r="P923" s="287"/>
      <c r="Q923" s="95"/>
      <c r="R923" s="138"/>
      <c r="S923" s="139"/>
    </row>
    <row r="924" ht="14.25" customHeight="1">
      <c r="A924" s="95"/>
      <c r="B924" s="96"/>
      <c r="C924" s="279"/>
      <c r="D924" s="95"/>
      <c r="E924" s="95"/>
      <c r="F924" s="280"/>
      <c r="G924" s="281"/>
      <c r="H924" s="282"/>
      <c r="I924" s="283"/>
      <c r="J924" s="284"/>
      <c r="K924" s="285"/>
      <c r="L924" s="286"/>
      <c r="M924" s="102"/>
      <c r="N924" s="287"/>
      <c r="O924" s="102"/>
      <c r="P924" s="287"/>
      <c r="Q924" s="95"/>
      <c r="R924" s="138"/>
      <c r="S924" s="139"/>
    </row>
    <row r="925" ht="14.25" customHeight="1">
      <c r="A925" s="95"/>
      <c r="B925" s="96"/>
      <c r="C925" s="279"/>
      <c r="D925" s="95"/>
      <c r="E925" s="95"/>
      <c r="F925" s="280"/>
      <c r="G925" s="281"/>
      <c r="H925" s="282"/>
      <c r="I925" s="283"/>
      <c r="J925" s="284"/>
      <c r="K925" s="285"/>
      <c r="L925" s="286"/>
      <c r="M925" s="102"/>
      <c r="N925" s="287"/>
      <c r="O925" s="102"/>
      <c r="P925" s="287"/>
      <c r="Q925" s="95"/>
      <c r="R925" s="138"/>
      <c r="S925" s="139"/>
    </row>
    <row r="926" ht="14.25" customHeight="1">
      <c r="A926" s="95"/>
      <c r="B926" s="96"/>
      <c r="C926" s="279"/>
      <c r="D926" s="95"/>
      <c r="E926" s="95"/>
      <c r="F926" s="280"/>
      <c r="G926" s="281"/>
      <c r="H926" s="282"/>
      <c r="I926" s="283"/>
      <c r="J926" s="284"/>
      <c r="K926" s="285"/>
      <c r="L926" s="286"/>
      <c r="M926" s="102"/>
      <c r="N926" s="287"/>
      <c r="O926" s="102"/>
      <c r="P926" s="287"/>
      <c r="Q926" s="95"/>
      <c r="R926" s="138"/>
      <c r="S926" s="139"/>
    </row>
    <row r="927" ht="14.25" customHeight="1">
      <c r="A927" s="95"/>
      <c r="B927" s="96"/>
      <c r="C927" s="279"/>
      <c r="D927" s="95"/>
      <c r="E927" s="95"/>
      <c r="F927" s="280"/>
      <c r="G927" s="281"/>
      <c r="H927" s="282"/>
      <c r="I927" s="283"/>
      <c r="J927" s="284"/>
      <c r="K927" s="285"/>
      <c r="L927" s="286"/>
      <c r="M927" s="102"/>
      <c r="N927" s="287"/>
      <c r="O927" s="102"/>
      <c r="P927" s="287"/>
      <c r="Q927" s="95"/>
      <c r="R927" s="138"/>
      <c r="S927" s="139"/>
    </row>
    <row r="928" ht="14.25" customHeight="1">
      <c r="A928" s="95"/>
      <c r="B928" s="96"/>
      <c r="C928" s="279"/>
      <c r="D928" s="95"/>
      <c r="E928" s="95"/>
      <c r="F928" s="280"/>
      <c r="G928" s="281"/>
      <c r="H928" s="282"/>
      <c r="I928" s="283"/>
      <c r="J928" s="284"/>
      <c r="K928" s="285"/>
      <c r="L928" s="286"/>
      <c r="M928" s="102"/>
      <c r="N928" s="287"/>
      <c r="O928" s="102"/>
      <c r="P928" s="287"/>
      <c r="Q928" s="95"/>
      <c r="R928" s="138"/>
      <c r="S928" s="139"/>
    </row>
    <row r="929" ht="14.25" customHeight="1">
      <c r="A929" s="95"/>
      <c r="B929" s="96"/>
      <c r="C929" s="279"/>
      <c r="D929" s="95"/>
      <c r="E929" s="95"/>
      <c r="F929" s="280"/>
      <c r="G929" s="281"/>
      <c r="H929" s="282"/>
      <c r="I929" s="283"/>
      <c r="J929" s="284"/>
      <c r="K929" s="285"/>
      <c r="L929" s="286"/>
      <c r="M929" s="102"/>
      <c r="N929" s="287"/>
      <c r="O929" s="102"/>
      <c r="P929" s="287"/>
      <c r="Q929" s="95"/>
      <c r="R929" s="138"/>
      <c r="S929" s="139"/>
    </row>
    <row r="930" ht="14.25" customHeight="1">
      <c r="A930" s="95"/>
      <c r="B930" s="96"/>
      <c r="C930" s="279"/>
      <c r="D930" s="95"/>
      <c r="E930" s="95"/>
      <c r="F930" s="280"/>
      <c r="G930" s="281"/>
      <c r="H930" s="282"/>
      <c r="I930" s="283"/>
      <c r="J930" s="284"/>
      <c r="K930" s="285"/>
      <c r="L930" s="286"/>
      <c r="M930" s="102"/>
      <c r="N930" s="287"/>
      <c r="O930" s="102"/>
      <c r="P930" s="287"/>
      <c r="Q930" s="95"/>
      <c r="R930" s="138"/>
      <c r="S930" s="139"/>
    </row>
    <row r="931" ht="14.25" customHeight="1">
      <c r="A931" s="95"/>
      <c r="B931" s="96"/>
      <c r="C931" s="279"/>
      <c r="D931" s="95"/>
      <c r="E931" s="95"/>
      <c r="F931" s="280"/>
      <c r="G931" s="281"/>
      <c r="H931" s="282"/>
      <c r="I931" s="283"/>
      <c r="J931" s="284"/>
      <c r="K931" s="285"/>
      <c r="L931" s="286"/>
      <c r="M931" s="102"/>
      <c r="N931" s="287"/>
      <c r="O931" s="102"/>
      <c r="P931" s="287"/>
      <c r="Q931" s="95"/>
      <c r="R931" s="138"/>
      <c r="S931" s="139"/>
    </row>
    <row r="932" ht="14.25" customHeight="1">
      <c r="A932" s="95"/>
      <c r="B932" s="96"/>
      <c r="C932" s="279"/>
      <c r="D932" s="95"/>
      <c r="E932" s="95"/>
      <c r="F932" s="280"/>
      <c r="G932" s="281"/>
      <c r="H932" s="282"/>
      <c r="I932" s="283"/>
      <c r="J932" s="284"/>
      <c r="K932" s="285"/>
      <c r="L932" s="286"/>
      <c r="M932" s="102"/>
      <c r="N932" s="287"/>
      <c r="O932" s="102"/>
      <c r="P932" s="287"/>
      <c r="Q932" s="95"/>
      <c r="R932" s="138"/>
      <c r="S932" s="139"/>
    </row>
    <row r="933" ht="14.25" customHeight="1">
      <c r="A933" s="95"/>
      <c r="B933" s="96"/>
      <c r="C933" s="279"/>
      <c r="D933" s="95"/>
      <c r="E933" s="95"/>
      <c r="F933" s="280"/>
      <c r="G933" s="281"/>
      <c r="H933" s="282"/>
      <c r="I933" s="283"/>
      <c r="J933" s="284"/>
      <c r="K933" s="285"/>
      <c r="L933" s="286"/>
      <c r="M933" s="102"/>
      <c r="N933" s="287"/>
      <c r="O933" s="102"/>
      <c r="P933" s="287"/>
      <c r="Q933" s="95"/>
      <c r="R933" s="138"/>
      <c r="S933" s="139"/>
    </row>
    <row r="934" ht="14.25" customHeight="1">
      <c r="A934" s="95"/>
      <c r="B934" s="96"/>
      <c r="C934" s="279"/>
      <c r="D934" s="95"/>
      <c r="E934" s="95"/>
      <c r="F934" s="280"/>
      <c r="G934" s="281"/>
      <c r="H934" s="282"/>
      <c r="I934" s="283"/>
      <c r="J934" s="284"/>
      <c r="K934" s="285"/>
      <c r="L934" s="286"/>
      <c r="M934" s="102"/>
      <c r="N934" s="287"/>
      <c r="O934" s="102"/>
      <c r="P934" s="287"/>
      <c r="Q934" s="95"/>
      <c r="R934" s="138"/>
      <c r="S934" s="139"/>
    </row>
    <row r="935" ht="14.25" customHeight="1">
      <c r="A935" s="95"/>
      <c r="B935" s="96"/>
      <c r="C935" s="279"/>
      <c r="D935" s="95"/>
      <c r="E935" s="95"/>
      <c r="F935" s="280"/>
      <c r="G935" s="281"/>
      <c r="H935" s="282"/>
      <c r="I935" s="283"/>
      <c r="J935" s="284"/>
      <c r="K935" s="285"/>
      <c r="L935" s="286"/>
      <c r="M935" s="102"/>
      <c r="N935" s="287"/>
      <c r="O935" s="102"/>
      <c r="P935" s="287"/>
      <c r="Q935" s="95"/>
      <c r="R935" s="138"/>
      <c r="S935" s="139"/>
    </row>
    <row r="936" ht="14.25" customHeight="1">
      <c r="A936" s="95"/>
      <c r="B936" s="96"/>
      <c r="C936" s="279"/>
      <c r="D936" s="95"/>
      <c r="E936" s="95"/>
      <c r="F936" s="280"/>
      <c r="G936" s="281"/>
      <c r="H936" s="282"/>
      <c r="I936" s="283"/>
      <c r="J936" s="284"/>
      <c r="K936" s="285"/>
      <c r="L936" s="286"/>
      <c r="M936" s="102"/>
      <c r="N936" s="287"/>
      <c r="O936" s="102"/>
      <c r="P936" s="287"/>
      <c r="Q936" s="95"/>
      <c r="R936" s="138"/>
      <c r="S936" s="139"/>
    </row>
    <row r="937" ht="14.25" customHeight="1">
      <c r="A937" s="95"/>
      <c r="B937" s="96"/>
      <c r="C937" s="279"/>
      <c r="D937" s="95"/>
      <c r="E937" s="95"/>
      <c r="F937" s="280"/>
      <c r="G937" s="281"/>
      <c r="H937" s="282"/>
      <c r="I937" s="283"/>
      <c r="J937" s="284"/>
      <c r="K937" s="285"/>
      <c r="L937" s="286"/>
      <c r="M937" s="102"/>
      <c r="N937" s="287"/>
      <c r="O937" s="102"/>
      <c r="P937" s="287"/>
      <c r="Q937" s="95"/>
      <c r="R937" s="138"/>
      <c r="S937" s="139"/>
    </row>
    <row r="938" ht="14.25" customHeight="1">
      <c r="A938" s="95"/>
      <c r="B938" s="96"/>
      <c r="C938" s="279"/>
      <c r="D938" s="95"/>
      <c r="E938" s="95"/>
      <c r="F938" s="280"/>
      <c r="G938" s="281"/>
      <c r="H938" s="282"/>
      <c r="I938" s="283"/>
      <c r="J938" s="284"/>
      <c r="K938" s="285"/>
      <c r="L938" s="286"/>
      <c r="M938" s="102"/>
      <c r="N938" s="287"/>
      <c r="O938" s="102"/>
      <c r="P938" s="287"/>
      <c r="Q938" s="95"/>
      <c r="R938" s="138"/>
      <c r="S938" s="139"/>
    </row>
    <row r="939" ht="14.25" customHeight="1">
      <c r="A939" s="95"/>
      <c r="B939" s="96"/>
      <c r="C939" s="279"/>
      <c r="D939" s="95"/>
      <c r="E939" s="95"/>
      <c r="F939" s="280"/>
      <c r="G939" s="281"/>
      <c r="H939" s="282"/>
      <c r="I939" s="283"/>
      <c r="J939" s="284"/>
      <c r="K939" s="285"/>
      <c r="L939" s="286"/>
      <c r="M939" s="102"/>
      <c r="N939" s="287"/>
      <c r="O939" s="102"/>
      <c r="P939" s="287"/>
      <c r="Q939" s="95"/>
      <c r="R939" s="138"/>
      <c r="S939" s="139"/>
    </row>
    <row r="940" ht="14.25" customHeight="1">
      <c r="A940" s="95"/>
      <c r="B940" s="96"/>
      <c r="C940" s="279"/>
      <c r="D940" s="95"/>
      <c r="E940" s="95"/>
      <c r="F940" s="280"/>
      <c r="G940" s="281"/>
      <c r="H940" s="282"/>
      <c r="I940" s="283"/>
      <c r="J940" s="284"/>
      <c r="K940" s="285"/>
      <c r="L940" s="286"/>
      <c r="M940" s="102"/>
      <c r="N940" s="287"/>
      <c r="O940" s="102"/>
      <c r="P940" s="287"/>
      <c r="Q940" s="95"/>
      <c r="R940" s="138"/>
      <c r="S940" s="139"/>
    </row>
    <row r="941" ht="14.25" customHeight="1">
      <c r="A941" s="95"/>
      <c r="B941" s="96"/>
      <c r="C941" s="279"/>
      <c r="D941" s="95"/>
      <c r="E941" s="95"/>
      <c r="F941" s="280"/>
      <c r="G941" s="281"/>
      <c r="H941" s="282"/>
      <c r="I941" s="283"/>
      <c r="J941" s="284"/>
      <c r="K941" s="285"/>
      <c r="L941" s="286"/>
      <c r="M941" s="102"/>
      <c r="N941" s="287"/>
      <c r="O941" s="102"/>
      <c r="P941" s="287"/>
      <c r="Q941" s="95"/>
      <c r="R941" s="138"/>
      <c r="S941" s="139"/>
    </row>
    <row r="942" ht="14.25" customHeight="1">
      <c r="A942" s="95"/>
      <c r="B942" s="96"/>
      <c r="C942" s="279"/>
      <c r="D942" s="95"/>
      <c r="E942" s="95"/>
      <c r="F942" s="280"/>
      <c r="G942" s="281"/>
      <c r="H942" s="282"/>
      <c r="I942" s="283"/>
      <c r="J942" s="284"/>
      <c r="K942" s="285"/>
      <c r="L942" s="286"/>
      <c r="M942" s="102"/>
      <c r="N942" s="287"/>
      <c r="O942" s="102"/>
      <c r="P942" s="287"/>
      <c r="Q942" s="95"/>
      <c r="R942" s="138"/>
      <c r="S942" s="139"/>
    </row>
    <row r="943" ht="14.25" customHeight="1">
      <c r="A943" s="95"/>
      <c r="B943" s="96"/>
      <c r="C943" s="279"/>
      <c r="D943" s="95"/>
      <c r="E943" s="95"/>
      <c r="F943" s="280"/>
      <c r="G943" s="281"/>
      <c r="H943" s="282"/>
      <c r="I943" s="283"/>
      <c r="J943" s="284"/>
      <c r="K943" s="285"/>
      <c r="L943" s="286"/>
      <c r="M943" s="102"/>
      <c r="N943" s="287"/>
      <c r="O943" s="102"/>
      <c r="P943" s="287"/>
      <c r="Q943" s="95"/>
      <c r="R943" s="138"/>
      <c r="S943" s="139"/>
    </row>
    <row r="944" ht="14.25" customHeight="1">
      <c r="A944" s="95"/>
      <c r="B944" s="96"/>
      <c r="C944" s="279"/>
      <c r="D944" s="95"/>
      <c r="E944" s="95"/>
      <c r="F944" s="280"/>
      <c r="G944" s="281"/>
      <c r="H944" s="282"/>
      <c r="I944" s="283"/>
      <c r="J944" s="284"/>
      <c r="K944" s="285"/>
      <c r="L944" s="286"/>
      <c r="M944" s="102"/>
      <c r="N944" s="287"/>
      <c r="O944" s="102"/>
      <c r="P944" s="287"/>
      <c r="Q944" s="95"/>
      <c r="R944" s="138"/>
      <c r="S944" s="139"/>
    </row>
    <row r="945" ht="14.25" customHeight="1">
      <c r="A945" s="95"/>
      <c r="B945" s="96"/>
      <c r="C945" s="279"/>
      <c r="D945" s="95"/>
      <c r="E945" s="95"/>
      <c r="F945" s="280"/>
      <c r="G945" s="281"/>
      <c r="H945" s="282"/>
      <c r="I945" s="283"/>
      <c r="J945" s="284"/>
      <c r="K945" s="285"/>
      <c r="L945" s="286"/>
      <c r="M945" s="102"/>
      <c r="N945" s="287"/>
      <c r="O945" s="102"/>
      <c r="P945" s="287"/>
      <c r="Q945" s="95"/>
      <c r="R945" s="138"/>
      <c r="S945" s="139"/>
    </row>
    <row r="946" ht="14.25" customHeight="1">
      <c r="A946" s="95"/>
      <c r="B946" s="96"/>
      <c r="C946" s="279"/>
      <c r="D946" s="95"/>
      <c r="E946" s="95"/>
      <c r="F946" s="280"/>
      <c r="G946" s="281"/>
      <c r="H946" s="282"/>
      <c r="I946" s="283"/>
      <c r="J946" s="284"/>
      <c r="K946" s="285"/>
      <c r="L946" s="286"/>
      <c r="M946" s="102"/>
      <c r="N946" s="287"/>
      <c r="O946" s="102"/>
      <c r="P946" s="287"/>
      <c r="Q946" s="95"/>
      <c r="R946" s="138"/>
      <c r="S946" s="139"/>
    </row>
    <row r="947" ht="14.25" customHeight="1">
      <c r="A947" s="95"/>
      <c r="B947" s="96"/>
      <c r="C947" s="279"/>
      <c r="D947" s="95"/>
      <c r="E947" s="95"/>
      <c r="F947" s="280"/>
      <c r="G947" s="281"/>
      <c r="H947" s="282"/>
      <c r="I947" s="283"/>
      <c r="J947" s="284"/>
      <c r="K947" s="285"/>
      <c r="L947" s="286"/>
      <c r="M947" s="102"/>
      <c r="N947" s="287"/>
      <c r="O947" s="102"/>
      <c r="P947" s="287"/>
      <c r="Q947" s="95"/>
      <c r="R947" s="138"/>
      <c r="S947" s="139"/>
    </row>
    <row r="948" ht="14.25" customHeight="1">
      <c r="A948" s="95"/>
      <c r="B948" s="96"/>
      <c r="C948" s="279"/>
      <c r="D948" s="95"/>
      <c r="E948" s="95"/>
      <c r="F948" s="280"/>
      <c r="G948" s="281"/>
      <c r="H948" s="282"/>
      <c r="I948" s="283"/>
      <c r="J948" s="284"/>
      <c r="K948" s="285"/>
      <c r="L948" s="286"/>
      <c r="M948" s="102"/>
      <c r="N948" s="287"/>
      <c r="O948" s="102"/>
      <c r="P948" s="287"/>
      <c r="Q948" s="95"/>
      <c r="R948" s="138"/>
      <c r="S948" s="139"/>
    </row>
    <row r="949" ht="14.25" customHeight="1">
      <c r="A949" s="95"/>
      <c r="B949" s="96"/>
      <c r="C949" s="279"/>
      <c r="D949" s="95"/>
      <c r="E949" s="95"/>
      <c r="F949" s="280"/>
      <c r="G949" s="281"/>
      <c r="H949" s="282"/>
      <c r="I949" s="283"/>
      <c r="J949" s="284"/>
      <c r="K949" s="285"/>
      <c r="L949" s="286"/>
      <c r="M949" s="102"/>
      <c r="N949" s="287"/>
      <c r="O949" s="102"/>
      <c r="P949" s="287"/>
      <c r="Q949" s="95"/>
      <c r="R949" s="138"/>
      <c r="S949" s="139"/>
    </row>
    <row r="950" ht="14.25" customHeight="1">
      <c r="A950" s="95"/>
      <c r="B950" s="96"/>
      <c r="C950" s="279"/>
      <c r="D950" s="95"/>
      <c r="E950" s="95"/>
      <c r="F950" s="280"/>
      <c r="G950" s="281"/>
      <c r="H950" s="282"/>
      <c r="I950" s="283"/>
      <c r="J950" s="284"/>
      <c r="K950" s="285"/>
      <c r="L950" s="286"/>
      <c r="M950" s="102"/>
      <c r="N950" s="287"/>
      <c r="O950" s="102"/>
      <c r="P950" s="287"/>
      <c r="Q950" s="95"/>
      <c r="R950" s="138"/>
      <c r="S950" s="139"/>
    </row>
    <row r="951" ht="14.25" customHeight="1">
      <c r="A951" s="95"/>
      <c r="B951" s="96"/>
      <c r="C951" s="279"/>
      <c r="D951" s="95"/>
      <c r="E951" s="95"/>
      <c r="F951" s="280"/>
      <c r="G951" s="281"/>
      <c r="H951" s="282"/>
      <c r="I951" s="283"/>
      <c r="J951" s="284"/>
      <c r="K951" s="285"/>
      <c r="L951" s="286"/>
      <c r="M951" s="102"/>
      <c r="N951" s="287"/>
      <c r="O951" s="102"/>
      <c r="P951" s="287"/>
      <c r="Q951" s="95"/>
      <c r="R951" s="138"/>
      <c r="S951" s="139"/>
    </row>
    <row r="952" ht="14.25" customHeight="1">
      <c r="A952" s="95"/>
      <c r="B952" s="96"/>
      <c r="C952" s="279"/>
      <c r="D952" s="95"/>
      <c r="E952" s="95"/>
      <c r="F952" s="280"/>
      <c r="G952" s="281"/>
      <c r="H952" s="282"/>
      <c r="I952" s="283"/>
      <c r="J952" s="284"/>
      <c r="K952" s="285"/>
      <c r="L952" s="286"/>
      <c r="M952" s="102"/>
      <c r="N952" s="287"/>
      <c r="O952" s="102"/>
      <c r="P952" s="287"/>
      <c r="Q952" s="95"/>
      <c r="R952" s="138"/>
      <c r="S952" s="139"/>
    </row>
    <row r="953" ht="14.25" customHeight="1">
      <c r="A953" s="95"/>
      <c r="B953" s="96"/>
      <c r="C953" s="279"/>
      <c r="D953" s="95"/>
      <c r="E953" s="95"/>
      <c r="F953" s="280"/>
      <c r="G953" s="281"/>
      <c r="H953" s="282"/>
      <c r="I953" s="283"/>
      <c r="J953" s="284"/>
      <c r="K953" s="285"/>
      <c r="L953" s="286"/>
      <c r="M953" s="102"/>
      <c r="N953" s="287"/>
      <c r="O953" s="102"/>
      <c r="P953" s="287"/>
      <c r="Q953" s="95"/>
      <c r="R953" s="138"/>
      <c r="S953" s="139"/>
    </row>
    <row r="954" ht="14.25" customHeight="1">
      <c r="A954" s="95"/>
      <c r="B954" s="96"/>
      <c r="C954" s="279"/>
      <c r="D954" s="95"/>
      <c r="E954" s="95"/>
      <c r="F954" s="280"/>
      <c r="G954" s="281"/>
      <c r="H954" s="282"/>
      <c r="I954" s="283"/>
      <c r="J954" s="284"/>
      <c r="K954" s="285"/>
      <c r="L954" s="286"/>
      <c r="M954" s="102"/>
      <c r="N954" s="287"/>
      <c r="O954" s="102"/>
      <c r="P954" s="287"/>
      <c r="Q954" s="95"/>
      <c r="R954" s="138"/>
      <c r="S954" s="139"/>
    </row>
    <row r="955" ht="14.25" customHeight="1">
      <c r="A955" s="95"/>
      <c r="B955" s="96"/>
      <c r="C955" s="279"/>
      <c r="D955" s="95"/>
      <c r="E955" s="95"/>
      <c r="F955" s="280"/>
      <c r="G955" s="281"/>
      <c r="H955" s="282"/>
      <c r="I955" s="283"/>
      <c r="J955" s="284"/>
      <c r="K955" s="285"/>
      <c r="L955" s="286"/>
      <c r="M955" s="102"/>
      <c r="N955" s="287"/>
      <c r="O955" s="102"/>
      <c r="P955" s="287"/>
      <c r="Q955" s="95"/>
      <c r="R955" s="138"/>
      <c r="S955" s="139"/>
    </row>
    <row r="956" ht="14.25" customHeight="1">
      <c r="A956" s="95"/>
      <c r="B956" s="96"/>
      <c r="C956" s="279"/>
      <c r="D956" s="95"/>
      <c r="E956" s="95"/>
      <c r="F956" s="280"/>
      <c r="G956" s="281"/>
      <c r="H956" s="282"/>
      <c r="I956" s="283"/>
      <c r="J956" s="284"/>
      <c r="K956" s="285"/>
      <c r="L956" s="286"/>
      <c r="M956" s="102"/>
      <c r="N956" s="287"/>
      <c r="O956" s="102"/>
      <c r="P956" s="287"/>
      <c r="Q956" s="95"/>
      <c r="R956" s="138"/>
      <c r="S956" s="139"/>
    </row>
    <row r="957" ht="14.25" customHeight="1">
      <c r="A957" s="95"/>
      <c r="B957" s="96"/>
      <c r="C957" s="279"/>
      <c r="D957" s="95"/>
      <c r="E957" s="95"/>
      <c r="F957" s="280"/>
      <c r="G957" s="281"/>
      <c r="H957" s="282"/>
      <c r="I957" s="283"/>
      <c r="J957" s="284"/>
      <c r="K957" s="285"/>
      <c r="L957" s="286"/>
      <c r="M957" s="102"/>
      <c r="N957" s="287"/>
      <c r="O957" s="102"/>
      <c r="P957" s="287"/>
      <c r="Q957" s="95"/>
      <c r="R957" s="138"/>
      <c r="S957" s="139"/>
    </row>
    <row r="958" ht="14.25" customHeight="1">
      <c r="A958" s="95"/>
      <c r="B958" s="96"/>
      <c r="C958" s="279"/>
      <c r="D958" s="95"/>
      <c r="E958" s="95"/>
      <c r="F958" s="280"/>
      <c r="G958" s="281"/>
      <c r="H958" s="282"/>
      <c r="I958" s="283"/>
      <c r="J958" s="284"/>
      <c r="K958" s="285"/>
      <c r="L958" s="286"/>
      <c r="M958" s="102"/>
      <c r="N958" s="287"/>
      <c r="O958" s="102"/>
      <c r="P958" s="287"/>
      <c r="Q958" s="95"/>
      <c r="R958" s="138"/>
      <c r="S958" s="139"/>
    </row>
    <row r="959" ht="14.25" customHeight="1">
      <c r="A959" s="95"/>
      <c r="B959" s="96"/>
      <c r="C959" s="279"/>
      <c r="D959" s="95"/>
      <c r="E959" s="95"/>
      <c r="F959" s="280"/>
      <c r="G959" s="281"/>
      <c r="H959" s="282"/>
      <c r="I959" s="283"/>
      <c r="J959" s="284"/>
      <c r="K959" s="285"/>
      <c r="L959" s="286"/>
      <c r="M959" s="102"/>
      <c r="N959" s="287"/>
      <c r="O959" s="102"/>
      <c r="P959" s="287"/>
      <c r="Q959" s="95"/>
      <c r="R959" s="138"/>
      <c r="S959" s="139"/>
    </row>
    <row r="960" ht="14.25" customHeight="1">
      <c r="A960" s="95"/>
      <c r="B960" s="96"/>
      <c r="C960" s="279"/>
      <c r="D960" s="95"/>
      <c r="E960" s="95"/>
      <c r="F960" s="280"/>
      <c r="G960" s="281"/>
      <c r="H960" s="282"/>
      <c r="I960" s="283"/>
      <c r="J960" s="284"/>
      <c r="K960" s="285"/>
      <c r="L960" s="286"/>
      <c r="M960" s="102"/>
      <c r="N960" s="287"/>
      <c r="O960" s="102"/>
      <c r="P960" s="287"/>
      <c r="Q960" s="95"/>
      <c r="R960" s="138"/>
      <c r="S960" s="139"/>
    </row>
    <row r="961" ht="14.25" customHeight="1">
      <c r="A961" s="95"/>
      <c r="B961" s="96"/>
      <c r="C961" s="279"/>
      <c r="D961" s="95"/>
      <c r="E961" s="95"/>
      <c r="F961" s="280"/>
      <c r="G961" s="281"/>
      <c r="H961" s="282"/>
      <c r="I961" s="283"/>
      <c r="J961" s="284"/>
      <c r="K961" s="285"/>
      <c r="L961" s="286"/>
      <c r="M961" s="102"/>
      <c r="N961" s="287"/>
      <c r="O961" s="102"/>
      <c r="P961" s="287"/>
      <c r="Q961" s="95"/>
      <c r="R961" s="138"/>
      <c r="S961" s="139"/>
    </row>
    <row r="962" ht="14.25" customHeight="1">
      <c r="A962" s="95"/>
      <c r="B962" s="96"/>
      <c r="C962" s="279"/>
      <c r="D962" s="95"/>
      <c r="E962" s="95"/>
      <c r="F962" s="280"/>
      <c r="G962" s="281"/>
      <c r="H962" s="282"/>
      <c r="I962" s="283"/>
      <c r="J962" s="284"/>
      <c r="K962" s="285"/>
      <c r="L962" s="286"/>
      <c r="M962" s="102"/>
      <c r="N962" s="287"/>
      <c r="O962" s="102"/>
      <c r="P962" s="287"/>
      <c r="Q962" s="95"/>
      <c r="R962" s="138"/>
      <c r="S962" s="139"/>
    </row>
    <row r="963" ht="14.25" customHeight="1">
      <c r="A963" s="95"/>
      <c r="B963" s="96"/>
      <c r="C963" s="279"/>
      <c r="D963" s="95"/>
      <c r="E963" s="95"/>
      <c r="F963" s="280"/>
      <c r="G963" s="281"/>
      <c r="H963" s="282"/>
      <c r="I963" s="283"/>
      <c r="J963" s="284"/>
      <c r="K963" s="285"/>
      <c r="L963" s="286"/>
      <c r="M963" s="102"/>
      <c r="N963" s="287"/>
      <c r="O963" s="102"/>
      <c r="P963" s="287"/>
      <c r="Q963" s="95"/>
      <c r="R963" s="138"/>
      <c r="S963" s="139"/>
    </row>
    <row r="964" ht="14.25" customHeight="1">
      <c r="A964" s="95"/>
      <c r="B964" s="96"/>
      <c r="C964" s="279"/>
      <c r="D964" s="95"/>
      <c r="E964" s="95"/>
      <c r="F964" s="280"/>
      <c r="G964" s="281"/>
      <c r="H964" s="282"/>
      <c r="I964" s="283"/>
      <c r="J964" s="284"/>
      <c r="K964" s="285"/>
      <c r="L964" s="286"/>
      <c r="M964" s="102"/>
      <c r="N964" s="287"/>
      <c r="O964" s="102"/>
      <c r="P964" s="287"/>
      <c r="Q964" s="95"/>
      <c r="R964" s="138"/>
      <c r="S964" s="139"/>
    </row>
    <row r="965" ht="14.25" customHeight="1">
      <c r="A965" s="95"/>
      <c r="B965" s="96"/>
      <c r="C965" s="279"/>
      <c r="D965" s="95"/>
      <c r="E965" s="95"/>
      <c r="F965" s="280"/>
      <c r="G965" s="281"/>
      <c r="H965" s="282"/>
      <c r="I965" s="283"/>
      <c r="J965" s="284"/>
      <c r="K965" s="285"/>
      <c r="L965" s="286"/>
      <c r="M965" s="102"/>
      <c r="N965" s="287"/>
      <c r="O965" s="102"/>
      <c r="P965" s="287"/>
      <c r="Q965" s="95"/>
      <c r="R965" s="138"/>
      <c r="S965" s="139"/>
    </row>
    <row r="966" ht="14.25" customHeight="1">
      <c r="A966" s="95"/>
      <c r="B966" s="96"/>
      <c r="C966" s="279"/>
      <c r="D966" s="95"/>
      <c r="E966" s="95"/>
      <c r="F966" s="280"/>
      <c r="G966" s="281"/>
      <c r="H966" s="282"/>
      <c r="I966" s="283"/>
      <c r="J966" s="284"/>
      <c r="K966" s="285"/>
      <c r="L966" s="286"/>
      <c r="M966" s="102"/>
      <c r="N966" s="287"/>
      <c r="O966" s="102"/>
      <c r="P966" s="287"/>
      <c r="Q966" s="95"/>
      <c r="R966" s="138"/>
      <c r="S966" s="139"/>
    </row>
    <row r="967" ht="14.25" customHeight="1">
      <c r="A967" s="95"/>
      <c r="B967" s="96"/>
      <c r="C967" s="279"/>
      <c r="D967" s="95"/>
      <c r="E967" s="95"/>
      <c r="F967" s="280"/>
      <c r="G967" s="281"/>
      <c r="H967" s="282"/>
      <c r="I967" s="283"/>
      <c r="J967" s="284"/>
      <c r="K967" s="285"/>
      <c r="L967" s="286"/>
      <c r="M967" s="102"/>
      <c r="N967" s="287"/>
      <c r="O967" s="102"/>
      <c r="P967" s="287"/>
      <c r="Q967" s="95"/>
      <c r="R967" s="138"/>
      <c r="S967" s="139"/>
    </row>
    <row r="968" ht="14.25" customHeight="1">
      <c r="A968" s="95"/>
      <c r="B968" s="96"/>
      <c r="C968" s="279"/>
      <c r="D968" s="95"/>
      <c r="E968" s="95"/>
      <c r="F968" s="280"/>
      <c r="G968" s="281"/>
      <c r="H968" s="282"/>
      <c r="I968" s="283"/>
      <c r="J968" s="284"/>
      <c r="K968" s="285"/>
      <c r="L968" s="286"/>
      <c r="M968" s="102"/>
      <c r="N968" s="287"/>
      <c r="O968" s="102"/>
      <c r="P968" s="287"/>
      <c r="Q968" s="95"/>
      <c r="R968" s="138"/>
      <c r="S968" s="139"/>
    </row>
    <row r="969" ht="14.25" customHeight="1">
      <c r="A969" s="95"/>
      <c r="B969" s="96"/>
      <c r="C969" s="279"/>
      <c r="D969" s="95"/>
      <c r="E969" s="95"/>
      <c r="F969" s="280"/>
      <c r="G969" s="281"/>
      <c r="H969" s="282"/>
      <c r="I969" s="283"/>
      <c r="J969" s="284"/>
      <c r="K969" s="285"/>
      <c r="L969" s="286"/>
      <c r="M969" s="102"/>
      <c r="N969" s="287"/>
      <c r="O969" s="102"/>
      <c r="P969" s="287"/>
      <c r="Q969" s="95"/>
      <c r="R969" s="138"/>
      <c r="S969" s="139"/>
    </row>
    <row r="970" ht="14.25" customHeight="1">
      <c r="A970" s="95"/>
      <c r="B970" s="96"/>
      <c r="C970" s="279"/>
      <c r="D970" s="95"/>
      <c r="E970" s="95"/>
      <c r="F970" s="280"/>
      <c r="G970" s="281"/>
      <c r="H970" s="282"/>
      <c r="I970" s="283"/>
      <c r="J970" s="284"/>
      <c r="K970" s="285"/>
      <c r="L970" s="286"/>
      <c r="M970" s="102"/>
      <c r="N970" s="287"/>
      <c r="O970" s="102"/>
      <c r="P970" s="287"/>
      <c r="Q970" s="95"/>
      <c r="R970" s="138"/>
      <c r="S970" s="139"/>
    </row>
    <row r="971" ht="14.25" customHeight="1">
      <c r="A971" s="95"/>
      <c r="B971" s="96"/>
      <c r="C971" s="279"/>
      <c r="D971" s="95"/>
      <c r="E971" s="95"/>
      <c r="F971" s="280"/>
      <c r="G971" s="281"/>
      <c r="H971" s="282"/>
      <c r="I971" s="283"/>
      <c r="J971" s="284"/>
      <c r="K971" s="285"/>
      <c r="L971" s="286"/>
      <c r="M971" s="102"/>
      <c r="N971" s="287"/>
      <c r="O971" s="102"/>
      <c r="P971" s="287"/>
      <c r="Q971" s="95"/>
      <c r="R971" s="138"/>
      <c r="S971" s="139"/>
    </row>
    <row r="972" ht="14.25" customHeight="1">
      <c r="A972" s="95"/>
      <c r="B972" s="96"/>
      <c r="C972" s="279"/>
      <c r="D972" s="95"/>
      <c r="E972" s="95"/>
      <c r="F972" s="280"/>
      <c r="G972" s="281"/>
      <c r="H972" s="282"/>
      <c r="I972" s="283"/>
      <c r="J972" s="284"/>
      <c r="K972" s="285"/>
      <c r="L972" s="286"/>
      <c r="M972" s="102"/>
      <c r="N972" s="287"/>
      <c r="O972" s="102"/>
      <c r="P972" s="287"/>
      <c r="Q972" s="95"/>
      <c r="R972" s="138"/>
      <c r="S972" s="139"/>
    </row>
    <row r="973" ht="14.25" customHeight="1">
      <c r="A973" s="95"/>
      <c r="B973" s="96"/>
      <c r="C973" s="279"/>
      <c r="D973" s="95"/>
      <c r="E973" s="95"/>
      <c r="F973" s="280"/>
      <c r="G973" s="281"/>
      <c r="H973" s="282"/>
      <c r="I973" s="283"/>
      <c r="J973" s="284"/>
      <c r="K973" s="285"/>
      <c r="L973" s="286"/>
      <c r="M973" s="102"/>
      <c r="N973" s="287"/>
      <c r="O973" s="102"/>
      <c r="P973" s="287"/>
      <c r="Q973" s="95"/>
      <c r="R973" s="138"/>
      <c r="S973" s="139"/>
    </row>
    <row r="974" ht="14.25" customHeight="1">
      <c r="A974" s="95"/>
      <c r="B974" s="96"/>
      <c r="C974" s="279"/>
      <c r="D974" s="95"/>
      <c r="E974" s="95"/>
      <c r="F974" s="280"/>
      <c r="G974" s="281"/>
      <c r="H974" s="282"/>
      <c r="I974" s="283"/>
      <c r="J974" s="284"/>
      <c r="K974" s="285"/>
      <c r="L974" s="286"/>
      <c r="M974" s="102"/>
      <c r="N974" s="287"/>
      <c r="O974" s="102"/>
      <c r="P974" s="287"/>
      <c r="Q974" s="95"/>
      <c r="R974" s="138"/>
      <c r="S974" s="139"/>
    </row>
    <row r="975" ht="14.25" customHeight="1">
      <c r="A975" s="95"/>
      <c r="B975" s="96"/>
      <c r="C975" s="279"/>
      <c r="D975" s="95"/>
      <c r="E975" s="95"/>
      <c r="F975" s="280"/>
      <c r="G975" s="281"/>
      <c r="H975" s="282"/>
      <c r="I975" s="283"/>
      <c r="J975" s="284"/>
      <c r="K975" s="285"/>
      <c r="L975" s="286"/>
      <c r="M975" s="102"/>
      <c r="N975" s="287"/>
      <c r="O975" s="102"/>
      <c r="P975" s="287"/>
      <c r="Q975" s="95"/>
      <c r="R975" s="138"/>
      <c r="S975" s="139"/>
    </row>
    <row r="976" ht="14.25" customHeight="1">
      <c r="A976" s="95"/>
      <c r="B976" s="96"/>
      <c r="C976" s="279"/>
      <c r="D976" s="95"/>
      <c r="E976" s="95"/>
      <c r="F976" s="280"/>
      <c r="G976" s="281"/>
      <c r="H976" s="282"/>
      <c r="I976" s="283"/>
      <c r="J976" s="284"/>
      <c r="K976" s="285"/>
      <c r="L976" s="286"/>
      <c r="M976" s="102"/>
      <c r="N976" s="287"/>
      <c r="O976" s="102"/>
      <c r="P976" s="287"/>
      <c r="Q976" s="95"/>
      <c r="R976" s="138"/>
      <c r="S976" s="139"/>
    </row>
    <row r="977" ht="14.25" customHeight="1">
      <c r="A977" s="95"/>
      <c r="B977" s="96"/>
      <c r="C977" s="279"/>
      <c r="D977" s="95"/>
      <c r="E977" s="95"/>
      <c r="F977" s="280"/>
      <c r="G977" s="281"/>
      <c r="H977" s="282"/>
      <c r="I977" s="283"/>
      <c r="J977" s="284"/>
      <c r="K977" s="285"/>
      <c r="L977" s="286"/>
      <c r="M977" s="102"/>
      <c r="N977" s="287"/>
      <c r="O977" s="102"/>
      <c r="P977" s="287"/>
      <c r="Q977" s="95"/>
      <c r="R977" s="138"/>
      <c r="S977" s="139"/>
    </row>
    <row r="978" ht="14.25" customHeight="1">
      <c r="A978" s="95"/>
      <c r="B978" s="96"/>
      <c r="C978" s="279"/>
      <c r="D978" s="95"/>
      <c r="E978" s="95"/>
      <c r="F978" s="280"/>
      <c r="G978" s="281"/>
      <c r="H978" s="282"/>
      <c r="I978" s="283"/>
      <c r="J978" s="284"/>
      <c r="K978" s="285"/>
      <c r="L978" s="286"/>
      <c r="M978" s="102"/>
      <c r="N978" s="287"/>
      <c r="O978" s="102"/>
      <c r="P978" s="287"/>
      <c r="Q978" s="95"/>
      <c r="R978" s="138"/>
      <c r="S978" s="139"/>
    </row>
    <row r="979" ht="14.25" customHeight="1">
      <c r="A979" s="95"/>
      <c r="B979" s="96"/>
      <c r="C979" s="279"/>
      <c r="D979" s="95"/>
      <c r="E979" s="95"/>
      <c r="F979" s="280"/>
      <c r="G979" s="281"/>
      <c r="H979" s="282"/>
      <c r="I979" s="283"/>
      <c r="J979" s="284"/>
      <c r="K979" s="285"/>
      <c r="L979" s="286"/>
      <c r="M979" s="102"/>
      <c r="N979" s="287"/>
      <c r="O979" s="102"/>
      <c r="P979" s="287"/>
      <c r="Q979" s="95"/>
      <c r="R979" s="138"/>
      <c r="S979" s="139"/>
    </row>
    <row r="980" ht="14.25" customHeight="1">
      <c r="A980" s="95"/>
      <c r="B980" s="96"/>
      <c r="C980" s="279"/>
      <c r="D980" s="95"/>
      <c r="E980" s="95"/>
      <c r="F980" s="280"/>
      <c r="G980" s="281"/>
      <c r="H980" s="282"/>
      <c r="I980" s="283"/>
      <c r="J980" s="284"/>
      <c r="K980" s="285"/>
      <c r="L980" s="286"/>
      <c r="M980" s="102"/>
      <c r="N980" s="287"/>
      <c r="O980" s="102"/>
      <c r="P980" s="287"/>
      <c r="Q980" s="95"/>
      <c r="R980" s="138"/>
      <c r="S980" s="139"/>
    </row>
    <row r="981" ht="14.25" customHeight="1">
      <c r="A981" s="95"/>
      <c r="B981" s="96"/>
      <c r="C981" s="279"/>
      <c r="D981" s="95"/>
      <c r="E981" s="95"/>
      <c r="F981" s="280"/>
      <c r="G981" s="281"/>
      <c r="H981" s="282"/>
      <c r="I981" s="283"/>
      <c r="J981" s="284"/>
      <c r="K981" s="285"/>
      <c r="L981" s="286"/>
      <c r="M981" s="102"/>
      <c r="N981" s="287"/>
      <c r="O981" s="102"/>
      <c r="P981" s="287"/>
      <c r="Q981" s="95"/>
      <c r="R981" s="138"/>
      <c r="S981" s="139"/>
    </row>
    <row r="982" ht="14.25" customHeight="1">
      <c r="A982" s="95"/>
      <c r="B982" s="96"/>
      <c r="C982" s="279"/>
      <c r="D982" s="95"/>
      <c r="E982" s="95"/>
      <c r="F982" s="280"/>
      <c r="G982" s="281"/>
      <c r="H982" s="282"/>
      <c r="I982" s="283"/>
      <c r="J982" s="284"/>
      <c r="K982" s="285"/>
      <c r="L982" s="286"/>
      <c r="M982" s="102"/>
      <c r="N982" s="287"/>
      <c r="O982" s="102"/>
      <c r="P982" s="287"/>
      <c r="Q982" s="95"/>
      <c r="R982" s="138"/>
      <c r="S982" s="139"/>
    </row>
    <row r="983" ht="14.25" customHeight="1">
      <c r="A983" s="95"/>
      <c r="B983" s="96"/>
      <c r="C983" s="279"/>
      <c r="D983" s="95"/>
      <c r="E983" s="95"/>
      <c r="F983" s="280"/>
      <c r="G983" s="281"/>
      <c r="H983" s="282"/>
      <c r="I983" s="283"/>
      <c r="J983" s="284"/>
      <c r="K983" s="285"/>
      <c r="L983" s="286"/>
      <c r="M983" s="102"/>
      <c r="N983" s="287"/>
      <c r="O983" s="102"/>
      <c r="P983" s="287"/>
      <c r="Q983" s="95"/>
      <c r="R983" s="138"/>
      <c r="S983" s="139"/>
    </row>
    <row r="984" ht="14.25" customHeight="1">
      <c r="A984" s="95"/>
      <c r="B984" s="96"/>
      <c r="C984" s="279"/>
      <c r="D984" s="95"/>
      <c r="E984" s="95"/>
      <c r="F984" s="280"/>
      <c r="G984" s="281"/>
      <c r="H984" s="282"/>
      <c r="I984" s="283"/>
      <c r="J984" s="284"/>
      <c r="K984" s="285"/>
      <c r="L984" s="286"/>
      <c r="M984" s="102"/>
      <c r="N984" s="287"/>
      <c r="O984" s="102"/>
      <c r="P984" s="287"/>
      <c r="Q984" s="95"/>
      <c r="R984" s="138"/>
      <c r="S984" s="139"/>
    </row>
    <row r="985" ht="14.25" customHeight="1">
      <c r="A985" s="95"/>
      <c r="B985" s="96"/>
      <c r="C985" s="279"/>
      <c r="D985" s="95"/>
      <c r="E985" s="95"/>
      <c r="F985" s="280"/>
      <c r="G985" s="281"/>
      <c r="H985" s="282"/>
      <c r="I985" s="283"/>
      <c r="J985" s="284"/>
      <c r="K985" s="285"/>
      <c r="L985" s="286"/>
      <c r="M985" s="102"/>
      <c r="N985" s="287"/>
      <c r="O985" s="102"/>
      <c r="P985" s="287"/>
      <c r="Q985" s="95"/>
      <c r="R985" s="138"/>
      <c r="S985" s="139"/>
    </row>
    <row r="986" ht="14.25" customHeight="1">
      <c r="A986" s="95"/>
      <c r="B986" s="96"/>
      <c r="C986" s="279"/>
      <c r="D986" s="95"/>
      <c r="E986" s="95"/>
      <c r="F986" s="280"/>
      <c r="G986" s="281"/>
      <c r="H986" s="282"/>
      <c r="I986" s="283"/>
      <c r="J986" s="284"/>
      <c r="K986" s="285"/>
      <c r="L986" s="286"/>
      <c r="M986" s="102"/>
      <c r="N986" s="287"/>
      <c r="O986" s="102"/>
      <c r="P986" s="287"/>
      <c r="Q986" s="95"/>
      <c r="R986" s="138"/>
      <c r="S986" s="139"/>
    </row>
    <row r="987" ht="14.25" customHeight="1">
      <c r="A987" s="95"/>
      <c r="B987" s="96"/>
      <c r="C987" s="279"/>
      <c r="D987" s="95"/>
      <c r="E987" s="95"/>
      <c r="F987" s="280"/>
      <c r="G987" s="281"/>
      <c r="H987" s="282"/>
      <c r="I987" s="283"/>
      <c r="J987" s="284"/>
      <c r="K987" s="285"/>
      <c r="L987" s="286"/>
      <c r="M987" s="102"/>
      <c r="N987" s="287"/>
      <c r="O987" s="102"/>
      <c r="P987" s="287"/>
      <c r="Q987" s="95"/>
      <c r="R987" s="138"/>
      <c r="S987" s="139"/>
    </row>
    <row r="988" ht="14.25" customHeight="1">
      <c r="A988" s="95"/>
      <c r="B988" s="96"/>
      <c r="C988" s="279"/>
      <c r="D988" s="95"/>
      <c r="E988" s="95"/>
      <c r="F988" s="280"/>
      <c r="G988" s="281"/>
      <c r="H988" s="282"/>
      <c r="I988" s="283"/>
      <c r="J988" s="284"/>
      <c r="K988" s="285"/>
      <c r="L988" s="286"/>
      <c r="M988" s="102"/>
      <c r="N988" s="287"/>
      <c r="O988" s="102"/>
      <c r="P988" s="287"/>
      <c r="Q988" s="95"/>
      <c r="R988" s="138"/>
      <c r="S988" s="139"/>
    </row>
    <row r="989" ht="14.25" customHeight="1">
      <c r="A989" s="95"/>
      <c r="B989" s="96"/>
      <c r="C989" s="279"/>
      <c r="D989" s="95"/>
      <c r="E989" s="95"/>
      <c r="F989" s="280"/>
      <c r="G989" s="281"/>
      <c r="H989" s="282"/>
      <c r="I989" s="283"/>
      <c r="J989" s="284"/>
      <c r="K989" s="285"/>
      <c r="L989" s="286"/>
      <c r="M989" s="102"/>
      <c r="N989" s="287"/>
      <c r="O989" s="102"/>
      <c r="P989" s="287"/>
      <c r="Q989" s="95"/>
      <c r="R989" s="138"/>
      <c r="S989" s="139"/>
    </row>
    <row r="990" ht="14.25" customHeight="1">
      <c r="A990" s="95"/>
      <c r="B990" s="96"/>
      <c r="C990" s="279"/>
      <c r="D990" s="95"/>
      <c r="E990" s="95"/>
      <c r="F990" s="280"/>
      <c r="G990" s="281"/>
      <c r="H990" s="282"/>
      <c r="I990" s="283"/>
      <c r="J990" s="284"/>
      <c r="K990" s="285"/>
      <c r="L990" s="286"/>
      <c r="M990" s="102"/>
      <c r="N990" s="287"/>
      <c r="O990" s="102"/>
      <c r="P990" s="287"/>
      <c r="Q990" s="95"/>
      <c r="R990" s="138"/>
      <c r="S990" s="139"/>
    </row>
    <row r="991" ht="14.25" customHeight="1">
      <c r="A991" s="95"/>
      <c r="B991" s="96"/>
      <c r="C991" s="279"/>
      <c r="D991" s="95"/>
      <c r="E991" s="95"/>
      <c r="F991" s="280"/>
      <c r="G991" s="281"/>
      <c r="H991" s="282"/>
      <c r="I991" s="283"/>
      <c r="J991" s="284"/>
      <c r="K991" s="285"/>
      <c r="L991" s="286"/>
      <c r="M991" s="102"/>
      <c r="N991" s="287"/>
      <c r="O991" s="102"/>
      <c r="P991" s="287"/>
      <c r="Q991" s="95"/>
      <c r="R991" s="138"/>
      <c r="S991" s="139"/>
    </row>
    <row r="992" ht="14.25" customHeight="1">
      <c r="A992" s="95"/>
      <c r="B992" s="96"/>
      <c r="C992" s="279"/>
      <c r="D992" s="95"/>
      <c r="E992" s="95"/>
      <c r="F992" s="280"/>
      <c r="G992" s="281"/>
      <c r="H992" s="282"/>
      <c r="I992" s="283"/>
      <c r="J992" s="284"/>
      <c r="K992" s="285"/>
      <c r="L992" s="286"/>
      <c r="M992" s="102"/>
      <c r="N992" s="287"/>
      <c r="O992" s="102"/>
      <c r="P992" s="287"/>
      <c r="Q992" s="95"/>
      <c r="R992" s="138"/>
      <c r="S992" s="139"/>
    </row>
    <row r="993" ht="14.25" customHeight="1">
      <c r="A993" s="95"/>
      <c r="B993" s="96"/>
      <c r="C993" s="279"/>
      <c r="D993" s="95"/>
      <c r="E993" s="95"/>
      <c r="F993" s="280"/>
      <c r="G993" s="281"/>
      <c r="H993" s="282"/>
      <c r="I993" s="283"/>
      <c r="J993" s="284"/>
      <c r="K993" s="285"/>
      <c r="L993" s="286"/>
      <c r="M993" s="102"/>
      <c r="N993" s="287"/>
      <c r="O993" s="102"/>
      <c r="P993" s="287"/>
      <c r="Q993" s="95"/>
      <c r="R993" s="138"/>
      <c r="S993" s="139"/>
    </row>
    <row r="994" ht="14.25" customHeight="1">
      <c r="A994" s="95"/>
      <c r="B994" s="96"/>
      <c r="C994" s="279"/>
      <c r="D994" s="95"/>
      <c r="E994" s="95"/>
      <c r="F994" s="280"/>
      <c r="G994" s="281"/>
      <c r="H994" s="282"/>
      <c r="I994" s="283"/>
      <c r="J994" s="284"/>
      <c r="K994" s="285"/>
      <c r="L994" s="286"/>
      <c r="M994" s="102"/>
      <c r="N994" s="287"/>
      <c r="O994" s="102"/>
      <c r="P994" s="287"/>
      <c r="Q994" s="95"/>
      <c r="R994" s="138"/>
      <c r="S994" s="139"/>
    </row>
    <row r="995" ht="14.25" customHeight="1">
      <c r="A995" s="95"/>
      <c r="B995" s="96"/>
      <c r="C995" s="279"/>
      <c r="D995" s="95"/>
      <c r="E995" s="95"/>
      <c r="F995" s="280"/>
      <c r="G995" s="281"/>
      <c r="H995" s="282"/>
      <c r="I995" s="283"/>
      <c r="J995" s="284"/>
      <c r="K995" s="285"/>
      <c r="L995" s="286"/>
      <c r="M995" s="102"/>
      <c r="N995" s="287"/>
      <c r="O995" s="102"/>
      <c r="P995" s="287"/>
      <c r="Q995" s="95"/>
      <c r="R995" s="138"/>
      <c r="S995" s="139"/>
    </row>
    <row r="996" ht="14.25" customHeight="1">
      <c r="A996" s="95"/>
      <c r="B996" s="96"/>
      <c r="C996" s="279"/>
      <c r="D996" s="95"/>
      <c r="E996" s="95"/>
      <c r="F996" s="280"/>
      <c r="G996" s="281"/>
      <c r="H996" s="282"/>
      <c r="I996" s="283"/>
      <c r="J996" s="284"/>
      <c r="K996" s="285"/>
      <c r="L996" s="286"/>
      <c r="M996" s="102"/>
      <c r="N996" s="287"/>
      <c r="O996" s="102"/>
      <c r="P996" s="287"/>
      <c r="Q996" s="95"/>
      <c r="R996" s="138"/>
      <c r="S996" s="139"/>
    </row>
    <row r="997" ht="14.25" customHeight="1">
      <c r="A997" s="95"/>
      <c r="B997" s="96"/>
      <c r="C997" s="279"/>
      <c r="D997" s="95"/>
      <c r="E997" s="95"/>
      <c r="F997" s="280"/>
      <c r="G997" s="281"/>
      <c r="H997" s="282"/>
      <c r="I997" s="283"/>
      <c r="J997" s="284"/>
      <c r="K997" s="285"/>
      <c r="L997" s="286"/>
      <c r="M997" s="102"/>
      <c r="N997" s="287"/>
      <c r="O997" s="102"/>
      <c r="P997" s="287"/>
      <c r="Q997" s="95"/>
      <c r="R997" s="138"/>
      <c r="S997" s="139"/>
    </row>
    <row r="998" ht="14.25" customHeight="1">
      <c r="A998" s="95"/>
      <c r="B998" s="96"/>
      <c r="C998" s="279"/>
      <c r="D998" s="95"/>
      <c r="E998" s="95"/>
      <c r="F998" s="280"/>
      <c r="G998" s="281"/>
      <c r="H998" s="282"/>
      <c r="I998" s="283"/>
      <c r="J998" s="284"/>
      <c r="K998" s="285"/>
      <c r="L998" s="286"/>
      <c r="M998" s="102"/>
      <c r="N998" s="287"/>
      <c r="O998" s="102"/>
      <c r="P998" s="287"/>
      <c r="Q998" s="95"/>
      <c r="R998" s="138"/>
      <c r="S998" s="139"/>
    </row>
    <row r="999" ht="14.25" customHeight="1">
      <c r="A999" s="95"/>
      <c r="B999" s="96"/>
      <c r="C999" s="279"/>
      <c r="D999" s="95"/>
      <c r="E999" s="95"/>
      <c r="F999" s="280"/>
      <c r="G999" s="281"/>
      <c r="H999" s="282"/>
      <c r="I999" s="283"/>
      <c r="J999" s="284"/>
      <c r="K999" s="285"/>
      <c r="L999" s="286"/>
      <c r="M999" s="102"/>
      <c r="N999" s="287"/>
      <c r="O999" s="102"/>
      <c r="P999" s="287"/>
      <c r="Q999" s="95"/>
      <c r="R999" s="138"/>
      <c r="S999" s="139"/>
    </row>
    <row r="1000" ht="14.25" customHeight="1">
      <c r="A1000" s="95"/>
      <c r="B1000" s="96"/>
      <c r="C1000" s="279"/>
      <c r="D1000" s="95"/>
      <c r="E1000" s="95"/>
      <c r="F1000" s="280"/>
      <c r="G1000" s="281"/>
      <c r="H1000" s="282"/>
      <c r="I1000" s="283"/>
      <c r="J1000" s="284"/>
      <c r="K1000" s="285"/>
      <c r="L1000" s="286"/>
      <c r="M1000" s="102"/>
      <c r="N1000" s="287"/>
      <c r="O1000" s="102"/>
      <c r="P1000" s="287"/>
      <c r="Q1000" s="95"/>
      <c r="R1000" s="138"/>
      <c r="S1000" s="139"/>
    </row>
    <row r="1001" ht="14.25" customHeight="1">
      <c r="A1001" s="95"/>
      <c r="B1001" s="96"/>
      <c r="C1001" s="279"/>
      <c r="D1001" s="95"/>
      <c r="E1001" s="95"/>
      <c r="F1001" s="280"/>
      <c r="G1001" s="281"/>
      <c r="H1001" s="282"/>
      <c r="I1001" s="283"/>
      <c r="J1001" s="284"/>
      <c r="K1001" s="285"/>
      <c r="L1001" s="286"/>
      <c r="M1001" s="102"/>
      <c r="N1001" s="287"/>
      <c r="O1001" s="102"/>
      <c r="P1001" s="287"/>
      <c r="Q1001" s="95"/>
      <c r="R1001" s="138"/>
      <c r="S1001" s="139"/>
    </row>
    <row r="1002" ht="14.25" customHeight="1">
      <c r="A1002" s="95"/>
      <c r="B1002" s="96"/>
      <c r="C1002" s="279"/>
      <c r="D1002" s="95"/>
      <c r="E1002" s="95"/>
      <c r="F1002" s="280"/>
      <c r="G1002" s="281"/>
      <c r="H1002" s="282"/>
      <c r="I1002" s="283"/>
      <c r="J1002" s="284"/>
      <c r="K1002" s="285"/>
      <c r="L1002" s="286"/>
      <c r="M1002" s="102"/>
      <c r="N1002" s="287"/>
      <c r="O1002" s="102"/>
      <c r="P1002" s="287"/>
      <c r="Q1002" s="95"/>
      <c r="R1002" s="138"/>
      <c r="S1002" s="139"/>
    </row>
    <row r="1003" ht="14.25" customHeight="1">
      <c r="A1003" s="95"/>
      <c r="B1003" s="96"/>
      <c r="C1003" s="279"/>
      <c r="D1003" s="95"/>
      <c r="E1003" s="95"/>
      <c r="F1003" s="280"/>
      <c r="G1003" s="281"/>
      <c r="H1003" s="282"/>
      <c r="I1003" s="283"/>
      <c r="J1003" s="284"/>
      <c r="K1003" s="285"/>
      <c r="L1003" s="286"/>
      <c r="M1003" s="102"/>
      <c r="N1003" s="287"/>
      <c r="O1003" s="102"/>
      <c r="P1003" s="287"/>
      <c r="Q1003" s="95"/>
      <c r="R1003" s="138"/>
      <c r="S1003" s="139"/>
    </row>
    <row r="1004" ht="14.25" customHeight="1">
      <c r="A1004" s="95"/>
      <c r="B1004" s="96"/>
      <c r="C1004" s="279"/>
      <c r="D1004" s="95"/>
      <c r="E1004" s="95"/>
      <c r="F1004" s="280"/>
      <c r="G1004" s="281"/>
      <c r="H1004" s="282"/>
      <c r="I1004" s="283"/>
      <c r="J1004" s="284"/>
      <c r="K1004" s="285"/>
      <c r="L1004" s="286"/>
      <c r="M1004" s="102"/>
      <c r="N1004" s="287"/>
      <c r="O1004" s="102"/>
      <c r="P1004" s="287"/>
      <c r="Q1004" s="95"/>
      <c r="R1004" s="138"/>
      <c r="S1004" s="139"/>
    </row>
    <row r="1005" ht="14.25" customHeight="1">
      <c r="A1005" s="95"/>
      <c r="B1005" s="96"/>
      <c r="C1005" s="279"/>
      <c r="D1005" s="95"/>
      <c r="E1005" s="95"/>
      <c r="F1005" s="280"/>
      <c r="G1005" s="281"/>
      <c r="H1005" s="282"/>
      <c r="I1005" s="283"/>
      <c r="J1005" s="284"/>
      <c r="K1005" s="285"/>
      <c r="L1005" s="286"/>
      <c r="M1005" s="102"/>
      <c r="N1005" s="287"/>
      <c r="O1005" s="102"/>
      <c r="P1005" s="287"/>
      <c r="Q1005" s="95"/>
      <c r="R1005" s="138"/>
      <c r="S1005" s="139"/>
    </row>
    <row r="1006" ht="14.25" customHeight="1">
      <c r="A1006" s="95"/>
      <c r="B1006" s="96"/>
      <c r="C1006" s="279"/>
      <c r="D1006" s="95"/>
      <c r="E1006" s="95"/>
      <c r="F1006" s="280"/>
      <c r="G1006" s="281"/>
      <c r="H1006" s="282"/>
      <c r="I1006" s="283"/>
      <c r="J1006" s="284"/>
      <c r="K1006" s="285"/>
      <c r="L1006" s="286"/>
      <c r="M1006" s="102"/>
      <c r="N1006" s="287"/>
      <c r="O1006" s="102"/>
      <c r="P1006" s="287"/>
      <c r="Q1006" s="95"/>
      <c r="R1006" s="138"/>
      <c r="S1006" s="139"/>
    </row>
    <row r="1007" ht="14.25" customHeight="1">
      <c r="A1007" s="95"/>
      <c r="B1007" s="96"/>
      <c r="C1007" s="279"/>
      <c r="D1007" s="95"/>
      <c r="E1007" s="95"/>
      <c r="F1007" s="280"/>
      <c r="G1007" s="281"/>
      <c r="H1007" s="282"/>
      <c r="I1007" s="283"/>
      <c r="J1007" s="284"/>
      <c r="K1007" s="285"/>
      <c r="L1007" s="286"/>
      <c r="M1007" s="102"/>
      <c r="N1007" s="287"/>
      <c r="O1007" s="102"/>
      <c r="P1007" s="287"/>
      <c r="Q1007" s="95"/>
      <c r="R1007" s="138"/>
      <c r="S1007" s="139"/>
    </row>
    <row r="1008" ht="14.25" customHeight="1">
      <c r="A1008" s="95"/>
      <c r="B1008" s="96"/>
      <c r="C1008" s="279"/>
      <c r="D1008" s="95"/>
      <c r="E1008" s="95"/>
      <c r="F1008" s="280"/>
      <c r="G1008" s="281"/>
      <c r="H1008" s="282"/>
      <c r="I1008" s="283"/>
      <c r="J1008" s="284"/>
      <c r="K1008" s="285"/>
      <c r="L1008" s="286"/>
      <c r="M1008" s="102"/>
      <c r="N1008" s="287"/>
      <c r="O1008" s="102"/>
      <c r="P1008" s="287"/>
      <c r="Q1008" s="95"/>
      <c r="R1008" s="138"/>
      <c r="S1008" s="139"/>
    </row>
    <row r="1009" ht="14.25" customHeight="1">
      <c r="A1009" s="95"/>
      <c r="B1009" s="96"/>
      <c r="C1009" s="279"/>
      <c r="D1009" s="95"/>
      <c r="E1009" s="95"/>
      <c r="F1009" s="280"/>
      <c r="G1009" s="281"/>
      <c r="H1009" s="282"/>
      <c r="I1009" s="283"/>
      <c r="J1009" s="284"/>
      <c r="K1009" s="285"/>
      <c r="L1009" s="286"/>
      <c r="M1009" s="102"/>
      <c r="N1009" s="287"/>
      <c r="O1009" s="102"/>
      <c r="P1009" s="287"/>
      <c r="Q1009" s="95"/>
      <c r="R1009" s="138"/>
      <c r="S1009" s="139"/>
    </row>
    <row r="1010" ht="14.25" customHeight="1">
      <c r="A1010" s="95"/>
      <c r="B1010" s="96"/>
      <c r="C1010" s="279"/>
      <c r="D1010" s="95"/>
      <c r="E1010" s="95"/>
      <c r="F1010" s="280"/>
      <c r="G1010" s="281"/>
      <c r="H1010" s="282"/>
      <c r="I1010" s="283"/>
      <c r="J1010" s="284"/>
      <c r="K1010" s="285"/>
      <c r="L1010" s="286"/>
      <c r="M1010" s="102"/>
      <c r="N1010" s="287"/>
      <c r="O1010" s="102"/>
      <c r="P1010" s="287"/>
      <c r="Q1010" s="95"/>
      <c r="R1010" s="138"/>
      <c r="S1010" s="139"/>
    </row>
    <row r="1011" ht="14.25" customHeight="1">
      <c r="A1011" s="95"/>
      <c r="B1011" s="96"/>
      <c r="C1011" s="279"/>
      <c r="D1011" s="95"/>
      <c r="E1011" s="95"/>
      <c r="F1011" s="280"/>
      <c r="G1011" s="281"/>
      <c r="H1011" s="282"/>
      <c r="I1011" s="283"/>
      <c r="J1011" s="284"/>
      <c r="K1011" s="285"/>
      <c r="L1011" s="286"/>
      <c r="M1011" s="102"/>
      <c r="N1011" s="287"/>
      <c r="O1011" s="102"/>
      <c r="P1011" s="287"/>
      <c r="Q1011" s="95"/>
      <c r="R1011" s="138"/>
      <c r="S1011" s="139"/>
    </row>
    <row r="1012" ht="14.25" customHeight="1">
      <c r="A1012" s="95"/>
      <c r="B1012" s="96"/>
      <c r="C1012" s="279"/>
      <c r="D1012" s="95"/>
      <c r="E1012" s="95"/>
      <c r="F1012" s="280"/>
      <c r="G1012" s="281"/>
      <c r="H1012" s="282"/>
      <c r="I1012" s="283"/>
      <c r="J1012" s="284"/>
      <c r="K1012" s="285"/>
      <c r="L1012" s="286"/>
      <c r="M1012" s="102"/>
      <c r="N1012" s="287"/>
      <c r="O1012" s="102"/>
      <c r="P1012" s="287"/>
      <c r="Q1012" s="95"/>
      <c r="R1012" s="138"/>
      <c r="S1012" s="139"/>
    </row>
    <row r="1013" ht="14.25" customHeight="1">
      <c r="A1013" s="95"/>
      <c r="B1013" s="96"/>
      <c r="C1013" s="279"/>
      <c r="D1013" s="95"/>
      <c r="E1013" s="95"/>
      <c r="F1013" s="280"/>
      <c r="G1013" s="281"/>
      <c r="H1013" s="282"/>
      <c r="I1013" s="283"/>
      <c r="J1013" s="284"/>
      <c r="K1013" s="285"/>
      <c r="L1013" s="286"/>
      <c r="M1013" s="102"/>
      <c r="N1013" s="287"/>
      <c r="O1013" s="102"/>
      <c r="P1013" s="287"/>
      <c r="Q1013" s="95"/>
      <c r="R1013" s="138"/>
      <c r="S1013" s="139"/>
    </row>
    <row r="1014" ht="14.25" customHeight="1">
      <c r="A1014" s="95"/>
      <c r="B1014" s="96"/>
      <c r="C1014" s="279"/>
      <c r="D1014" s="95"/>
      <c r="E1014" s="95"/>
      <c r="F1014" s="280"/>
      <c r="G1014" s="281"/>
      <c r="H1014" s="282"/>
      <c r="I1014" s="283"/>
      <c r="J1014" s="284"/>
      <c r="K1014" s="285"/>
      <c r="L1014" s="286"/>
      <c r="M1014" s="102"/>
      <c r="N1014" s="287"/>
      <c r="O1014" s="102"/>
      <c r="P1014" s="287"/>
      <c r="Q1014" s="95"/>
      <c r="R1014" s="138"/>
      <c r="S1014" s="139"/>
    </row>
    <row r="1015" ht="14.25" customHeight="1">
      <c r="A1015" s="95"/>
      <c r="B1015" s="96"/>
      <c r="C1015" s="279"/>
      <c r="D1015" s="95"/>
      <c r="E1015" s="95"/>
      <c r="F1015" s="280"/>
      <c r="G1015" s="281"/>
      <c r="H1015" s="282"/>
      <c r="I1015" s="283"/>
      <c r="J1015" s="284"/>
      <c r="K1015" s="285"/>
      <c r="L1015" s="286"/>
      <c r="M1015" s="102"/>
      <c r="N1015" s="287"/>
      <c r="O1015" s="102"/>
      <c r="P1015" s="287"/>
      <c r="Q1015" s="95"/>
      <c r="R1015" s="138"/>
      <c r="S1015" s="139"/>
    </row>
    <row r="1016" ht="14.25" customHeight="1">
      <c r="A1016" s="95"/>
      <c r="B1016" s="96"/>
      <c r="C1016" s="279"/>
      <c r="D1016" s="95"/>
      <c r="E1016" s="95"/>
      <c r="F1016" s="280"/>
      <c r="G1016" s="281"/>
      <c r="H1016" s="282"/>
      <c r="I1016" s="283"/>
      <c r="J1016" s="284"/>
      <c r="K1016" s="285"/>
      <c r="L1016" s="286"/>
      <c r="M1016" s="102"/>
      <c r="N1016" s="287"/>
      <c r="O1016" s="102"/>
      <c r="P1016" s="287"/>
      <c r="Q1016" s="95"/>
      <c r="R1016" s="138"/>
      <c r="S1016" s="139"/>
    </row>
    <row r="1017" ht="14.25" customHeight="1">
      <c r="A1017" s="95"/>
      <c r="B1017" s="96"/>
      <c r="C1017" s="279"/>
      <c r="D1017" s="95"/>
      <c r="E1017" s="95"/>
      <c r="F1017" s="280"/>
      <c r="G1017" s="281"/>
      <c r="H1017" s="282"/>
      <c r="I1017" s="283"/>
      <c r="J1017" s="284"/>
      <c r="K1017" s="285"/>
      <c r="L1017" s="286"/>
      <c r="M1017" s="102"/>
      <c r="N1017" s="287"/>
      <c r="O1017" s="102"/>
      <c r="P1017" s="287"/>
      <c r="Q1017" s="95"/>
      <c r="R1017" s="138"/>
      <c r="S1017" s="139"/>
    </row>
    <row r="1018" ht="14.25" customHeight="1">
      <c r="A1018" s="95"/>
      <c r="B1018" s="96"/>
      <c r="C1018" s="279"/>
      <c r="D1018" s="95"/>
      <c r="E1018" s="95"/>
      <c r="F1018" s="280"/>
      <c r="G1018" s="281"/>
      <c r="H1018" s="282"/>
      <c r="I1018" s="283"/>
      <c r="J1018" s="284"/>
      <c r="K1018" s="285"/>
      <c r="L1018" s="286"/>
      <c r="M1018" s="102"/>
      <c r="N1018" s="287"/>
      <c r="O1018" s="102"/>
      <c r="P1018" s="287"/>
      <c r="Q1018" s="95"/>
      <c r="R1018" s="138"/>
      <c r="S1018" s="139"/>
    </row>
    <row r="1019" ht="14.25" customHeight="1">
      <c r="A1019" s="95"/>
      <c r="B1019" s="96"/>
      <c r="C1019" s="279"/>
      <c r="D1019" s="95"/>
      <c r="E1019" s="95"/>
      <c r="F1019" s="280"/>
      <c r="G1019" s="281"/>
      <c r="H1019" s="282"/>
      <c r="I1019" s="283"/>
      <c r="J1019" s="284"/>
      <c r="K1019" s="285"/>
      <c r="L1019" s="286"/>
      <c r="M1019" s="102"/>
      <c r="N1019" s="287"/>
      <c r="O1019" s="102"/>
      <c r="P1019" s="287"/>
      <c r="Q1019" s="95"/>
      <c r="R1019" s="138"/>
      <c r="S1019" s="139"/>
    </row>
    <row r="1020" ht="14.25" customHeight="1">
      <c r="A1020" s="95"/>
      <c r="B1020" s="96"/>
      <c r="C1020" s="279"/>
      <c r="D1020" s="95"/>
      <c r="E1020" s="95"/>
      <c r="F1020" s="280"/>
      <c r="G1020" s="281"/>
      <c r="H1020" s="282"/>
      <c r="I1020" s="283"/>
      <c r="J1020" s="284"/>
      <c r="K1020" s="285"/>
      <c r="L1020" s="286"/>
      <c r="M1020" s="102"/>
      <c r="N1020" s="287"/>
      <c r="O1020" s="102"/>
      <c r="P1020" s="287"/>
      <c r="Q1020" s="95"/>
      <c r="R1020" s="138"/>
      <c r="S1020" s="139"/>
    </row>
    <row r="1021" ht="14.25" customHeight="1">
      <c r="A1021" s="95"/>
      <c r="B1021" s="96"/>
      <c r="C1021" s="279"/>
      <c r="D1021" s="95"/>
      <c r="E1021" s="95"/>
      <c r="F1021" s="280"/>
      <c r="G1021" s="281"/>
      <c r="H1021" s="282"/>
      <c r="I1021" s="283"/>
      <c r="J1021" s="284"/>
      <c r="K1021" s="285"/>
      <c r="L1021" s="286"/>
      <c r="M1021" s="102"/>
      <c r="N1021" s="287"/>
      <c r="O1021" s="102"/>
      <c r="P1021" s="287"/>
      <c r="Q1021" s="95"/>
      <c r="R1021" s="138"/>
      <c r="S1021" s="139"/>
    </row>
    <row r="1022" ht="14.25" customHeight="1">
      <c r="A1022" s="95"/>
      <c r="B1022" s="96"/>
      <c r="C1022" s="279"/>
      <c r="D1022" s="95"/>
      <c r="E1022" s="95"/>
      <c r="F1022" s="280"/>
      <c r="G1022" s="281"/>
      <c r="H1022" s="282"/>
      <c r="I1022" s="283"/>
      <c r="J1022" s="284"/>
      <c r="K1022" s="285"/>
      <c r="L1022" s="286"/>
      <c r="M1022" s="102"/>
      <c r="N1022" s="287"/>
      <c r="O1022" s="102"/>
      <c r="P1022" s="287"/>
      <c r="Q1022" s="95"/>
      <c r="R1022" s="138"/>
      <c r="S1022" s="139"/>
    </row>
    <row r="1023" ht="14.25" customHeight="1">
      <c r="A1023" s="95"/>
      <c r="B1023" s="96"/>
      <c r="C1023" s="279"/>
      <c r="D1023" s="95"/>
      <c r="E1023" s="95"/>
      <c r="F1023" s="280"/>
      <c r="G1023" s="281"/>
      <c r="H1023" s="282"/>
      <c r="I1023" s="283"/>
      <c r="J1023" s="284"/>
      <c r="K1023" s="285"/>
      <c r="L1023" s="286"/>
      <c r="M1023" s="102"/>
      <c r="N1023" s="287"/>
      <c r="O1023" s="102"/>
      <c r="P1023" s="287"/>
      <c r="Q1023" s="95"/>
      <c r="R1023" s="138"/>
      <c r="S1023" s="139"/>
    </row>
    <row r="1024" ht="14.25" customHeight="1">
      <c r="A1024" s="95"/>
      <c r="B1024" s="96"/>
      <c r="C1024" s="279"/>
      <c r="D1024" s="95"/>
      <c r="E1024" s="95"/>
      <c r="F1024" s="280"/>
      <c r="G1024" s="281"/>
      <c r="H1024" s="282"/>
      <c r="I1024" s="283"/>
      <c r="J1024" s="284"/>
      <c r="K1024" s="285"/>
      <c r="L1024" s="286"/>
      <c r="M1024" s="102"/>
      <c r="N1024" s="287"/>
      <c r="O1024" s="102"/>
      <c r="P1024" s="287"/>
      <c r="Q1024" s="95"/>
      <c r="R1024" s="138"/>
      <c r="S1024" s="139"/>
    </row>
    <row r="1025" ht="14.25" customHeight="1">
      <c r="A1025" s="95"/>
      <c r="B1025" s="96"/>
      <c r="C1025" s="279"/>
      <c r="D1025" s="95"/>
      <c r="E1025" s="95"/>
      <c r="F1025" s="280"/>
      <c r="G1025" s="281"/>
      <c r="H1025" s="282"/>
      <c r="I1025" s="283"/>
      <c r="J1025" s="284"/>
      <c r="K1025" s="285"/>
      <c r="L1025" s="286"/>
      <c r="M1025" s="102"/>
      <c r="N1025" s="287"/>
      <c r="O1025" s="102"/>
      <c r="P1025" s="287"/>
      <c r="Q1025" s="95"/>
      <c r="R1025" s="138"/>
      <c r="S1025" s="139"/>
    </row>
    <row r="1026" ht="14.25" customHeight="1">
      <c r="A1026" s="95"/>
      <c r="B1026" s="96"/>
      <c r="C1026" s="279"/>
      <c r="D1026" s="95"/>
      <c r="E1026" s="95"/>
      <c r="F1026" s="280"/>
      <c r="G1026" s="281"/>
      <c r="H1026" s="282"/>
      <c r="I1026" s="283"/>
      <c r="J1026" s="284"/>
      <c r="K1026" s="285"/>
      <c r="L1026" s="286"/>
      <c r="M1026" s="102"/>
      <c r="N1026" s="287"/>
      <c r="O1026" s="102"/>
      <c r="P1026" s="287"/>
      <c r="Q1026" s="95"/>
      <c r="R1026" s="138"/>
      <c r="S1026" s="139"/>
    </row>
    <row r="1027" ht="14.25" customHeight="1">
      <c r="A1027" s="95"/>
      <c r="B1027" s="96"/>
      <c r="C1027" s="279"/>
      <c r="D1027" s="95"/>
      <c r="E1027" s="95"/>
      <c r="F1027" s="280"/>
      <c r="G1027" s="281"/>
      <c r="H1027" s="282"/>
      <c r="I1027" s="283"/>
      <c r="J1027" s="284"/>
      <c r="K1027" s="285"/>
      <c r="L1027" s="286"/>
      <c r="M1027" s="102"/>
      <c r="N1027" s="287"/>
      <c r="O1027" s="102"/>
      <c r="P1027" s="287"/>
      <c r="Q1027" s="95"/>
      <c r="R1027" s="138"/>
      <c r="S1027" s="139"/>
    </row>
    <row r="1028" ht="14.25" customHeight="1">
      <c r="A1028" s="95"/>
      <c r="B1028" s="96"/>
      <c r="C1028" s="279"/>
      <c r="D1028" s="95"/>
      <c r="E1028" s="95"/>
      <c r="F1028" s="280"/>
      <c r="G1028" s="281"/>
      <c r="H1028" s="282"/>
      <c r="I1028" s="283"/>
      <c r="J1028" s="284"/>
      <c r="K1028" s="285"/>
      <c r="L1028" s="286"/>
      <c r="M1028" s="102"/>
      <c r="N1028" s="287"/>
      <c r="O1028" s="102"/>
      <c r="P1028" s="287"/>
      <c r="Q1028" s="95"/>
      <c r="R1028" s="138"/>
      <c r="S1028" s="139"/>
    </row>
    <row r="1029" ht="14.25" customHeight="1">
      <c r="A1029" s="95"/>
      <c r="B1029" s="96"/>
      <c r="C1029" s="279"/>
      <c r="D1029" s="95"/>
      <c r="E1029" s="95"/>
      <c r="F1029" s="280"/>
      <c r="G1029" s="281"/>
      <c r="H1029" s="282"/>
      <c r="I1029" s="283"/>
      <c r="J1029" s="284"/>
      <c r="K1029" s="285"/>
      <c r="L1029" s="286"/>
      <c r="M1029" s="102"/>
      <c r="N1029" s="287"/>
      <c r="O1029" s="102"/>
      <c r="P1029" s="287"/>
      <c r="Q1029" s="95"/>
      <c r="R1029" s="138"/>
      <c r="S1029" s="139"/>
    </row>
    <row r="1030" ht="14.25" customHeight="1">
      <c r="A1030" s="95"/>
      <c r="B1030" s="96"/>
      <c r="C1030" s="279"/>
      <c r="D1030" s="95"/>
      <c r="E1030" s="95"/>
      <c r="F1030" s="280"/>
      <c r="G1030" s="281"/>
      <c r="H1030" s="282"/>
      <c r="I1030" s="283"/>
      <c r="J1030" s="284"/>
      <c r="K1030" s="285"/>
      <c r="L1030" s="286"/>
      <c r="M1030" s="102"/>
      <c r="N1030" s="287"/>
      <c r="O1030" s="102"/>
      <c r="P1030" s="287"/>
      <c r="Q1030" s="95"/>
      <c r="R1030" s="138"/>
      <c r="S1030" s="139"/>
    </row>
    <row r="1031" ht="14.25" customHeight="1">
      <c r="A1031" s="95"/>
      <c r="B1031" s="96"/>
      <c r="C1031" s="279"/>
      <c r="D1031" s="95"/>
      <c r="E1031" s="95"/>
      <c r="F1031" s="280"/>
      <c r="G1031" s="281"/>
      <c r="H1031" s="282"/>
      <c r="I1031" s="283"/>
      <c r="J1031" s="284"/>
      <c r="K1031" s="285"/>
      <c r="L1031" s="286"/>
      <c r="M1031" s="102"/>
      <c r="N1031" s="287"/>
      <c r="O1031" s="102"/>
      <c r="P1031" s="287"/>
      <c r="Q1031" s="95"/>
      <c r="R1031" s="138"/>
      <c r="S1031" s="139"/>
    </row>
    <row r="1032" ht="14.25" customHeight="1">
      <c r="A1032" s="95"/>
      <c r="B1032" s="96"/>
      <c r="C1032" s="279"/>
      <c r="D1032" s="95"/>
      <c r="E1032" s="95"/>
      <c r="F1032" s="280"/>
      <c r="G1032" s="281"/>
      <c r="H1032" s="282"/>
      <c r="I1032" s="283"/>
      <c r="J1032" s="284"/>
      <c r="K1032" s="285"/>
      <c r="L1032" s="286"/>
      <c r="M1032" s="102"/>
      <c r="N1032" s="287"/>
      <c r="O1032" s="102"/>
      <c r="P1032" s="287"/>
      <c r="Q1032" s="95"/>
      <c r="R1032" s="138"/>
      <c r="S1032" s="139"/>
    </row>
    <row r="1033" ht="14.25" customHeight="1">
      <c r="A1033" s="95"/>
      <c r="B1033" s="96"/>
      <c r="C1033" s="279"/>
      <c r="D1033" s="95"/>
      <c r="E1033" s="95"/>
      <c r="F1033" s="280"/>
      <c r="G1033" s="281"/>
      <c r="H1033" s="282"/>
      <c r="I1033" s="283"/>
      <c r="J1033" s="284"/>
      <c r="K1033" s="285"/>
      <c r="L1033" s="286"/>
      <c r="M1033" s="102"/>
      <c r="N1033" s="287"/>
      <c r="O1033" s="102"/>
      <c r="P1033" s="287"/>
      <c r="Q1033" s="95"/>
      <c r="R1033" s="138"/>
      <c r="S1033" s="139"/>
    </row>
    <row r="1034" ht="14.25" customHeight="1">
      <c r="A1034" s="95"/>
      <c r="B1034" s="96"/>
      <c r="C1034" s="279"/>
      <c r="D1034" s="95"/>
      <c r="E1034" s="95"/>
      <c r="F1034" s="280"/>
      <c r="G1034" s="281"/>
      <c r="H1034" s="282"/>
      <c r="I1034" s="283"/>
      <c r="J1034" s="284"/>
      <c r="K1034" s="285"/>
      <c r="L1034" s="286"/>
      <c r="M1034" s="102"/>
      <c r="N1034" s="287"/>
      <c r="O1034" s="102"/>
      <c r="P1034" s="287"/>
      <c r="Q1034" s="95"/>
      <c r="R1034" s="138"/>
      <c r="S1034" s="139"/>
    </row>
    <row r="1035" ht="14.25" customHeight="1">
      <c r="A1035" s="95"/>
      <c r="B1035" s="96"/>
      <c r="C1035" s="279"/>
      <c r="D1035" s="95"/>
      <c r="E1035" s="95"/>
      <c r="F1035" s="280"/>
      <c r="G1035" s="281"/>
      <c r="H1035" s="282"/>
      <c r="I1035" s="283"/>
      <c r="J1035" s="284"/>
      <c r="K1035" s="285"/>
      <c r="L1035" s="286"/>
      <c r="M1035" s="102"/>
      <c r="N1035" s="287"/>
      <c r="O1035" s="102"/>
      <c r="P1035" s="287"/>
      <c r="Q1035" s="95"/>
      <c r="R1035" s="138"/>
      <c r="S1035" s="139"/>
    </row>
    <row r="1036" ht="14.25" customHeight="1">
      <c r="A1036" s="95"/>
      <c r="B1036" s="96"/>
      <c r="C1036" s="279"/>
      <c r="D1036" s="95"/>
      <c r="E1036" s="95"/>
      <c r="F1036" s="280"/>
      <c r="G1036" s="281"/>
      <c r="H1036" s="282"/>
      <c r="I1036" s="283"/>
      <c r="J1036" s="284"/>
      <c r="K1036" s="285"/>
      <c r="L1036" s="286"/>
      <c r="M1036" s="102"/>
      <c r="N1036" s="287"/>
      <c r="O1036" s="102"/>
      <c r="P1036" s="287"/>
      <c r="Q1036" s="95"/>
      <c r="R1036" s="138"/>
      <c r="S1036" s="139"/>
    </row>
    <row r="1037" ht="14.25" customHeight="1">
      <c r="A1037" s="95"/>
      <c r="B1037" s="96"/>
      <c r="C1037" s="279"/>
      <c r="D1037" s="95"/>
      <c r="E1037" s="95"/>
      <c r="F1037" s="280"/>
      <c r="G1037" s="281"/>
      <c r="H1037" s="282"/>
      <c r="I1037" s="283"/>
      <c r="J1037" s="284"/>
      <c r="K1037" s="285"/>
      <c r="L1037" s="286"/>
      <c r="M1037" s="102"/>
      <c r="N1037" s="287"/>
      <c r="O1037" s="102"/>
      <c r="P1037" s="287"/>
      <c r="Q1037" s="95"/>
      <c r="R1037" s="138"/>
      <c r="S1037" s="139"/>
    </row>
    <row r="1038" ht="14.25" customHeight="1">
      <c r="A1038" s="95"/>
      <c r="B1038" s="96"/>
      <c r="C1038" s="279"/>
      <c r="D1038" s="95"/>
      <c r="E1038" s="95"/>
      <c r="F1038" s="280"/>
      <c r="G1038" s="281"/>
      <c r="H1038" s="282"/>
      <c r="I1038" s="283"/>
      <c r="J1038" s="284"/>
      <c r="K1038" s="285"/>
      <c r="L1038" s="286"/>
      <c r="M1038" s="102"/>
      <c r="N1038" s="287"/>
      <c r="O1038" s="102"/>
      <c r="P1038" s="287"/>
      <c r="Q1038" s="95"/>
      <c r="R1038" s="138"/>
      <c r="S1038" s="139"/>
    </row>
    <row r="1039" ht="14.25" customHeight="1">
      <c r="A1039" s="95"/>
      <c r="B1039" s="96"/>
      <c r="C1039" s="279"/>
      <c r="D1039" s="95"/>
      <c r="E1039" s="95"/>
      <c r="F1039" s="280"/>
      <c r="G1039" s="281"/>
      <c r="H1039" s="282"/>
      <c r="I1039" s="283"/>
      <c r="J1039" s="284"/>
      <c r="K1039" s="285"/>
      <c r="L1039" s="286"/>
      <c r="M1039" s="102"/>
      <c r="N1039" s="287"/>
      <c r="O1039" s="102"/>
      <c r="P1039" s="287"/>
      <c r="Q1039" s="95"/>
      <c r="R1039" s="138"/>
      <c r="S1039" s="139"/>
    </row>
    <row r="1040" ht="14.25" customHeight="1">
      <c r="A1040" s="95"/>
      <c r="B1040" s="96"/>
      <c r="C1040" s="279"/>
      <c r="D1040" s="95"/>
      <c r="E1040" s="95"/>
      <c r="F1040" s="280"/>
      <c r="G1040" s="281"/>
      <c r="H1040" s="282"/>
      <c r="I1040" s="283"/>
      <c r="J1040" s="284"/>
      <c r="K1040" s="285"/>
      <c r="L1040" s="286"/>
      <c r="M1040" s="102"/>
      <c r="N1040" s="287"/>
      <c r="O1040" s="102"/>
      <c r="P1040" s="287"/>
      <c r="Q1040" s="95"/>
      <c r="R1040" s="138"/>
      <c r="S1040" s="139"/>
    </row>
    <row r="1041" ht="14.25" customHeight="1">
      <c r="A1041" s="95"/>
      <c r="B1041" s="96"/>
      <c r="C1041" s="279"/>
      <c r="D1041" s="95"/>
      <c r="E1041" s="95"/>
      <c r="F1041" s="280"/>
      <c r="G1041" s="281"/>
      <c r="H1041" s="282"/>
      <c r="I1041" s="283"/>
      <c r="J1041" s="284"/>
      <c r="K1041" s="285"/>
      <c r="L1041" s="286"/>
      <c r="M1041" s="102"/>
      <c r="N1041" s="287"/>
      <c r="O1041" s="102"/>
      <c r="P1041" s="287"/>
      <c r="Q1041" s="95"/>
      <c r="R1041" s="138"/>
      <c r="S1041" s="139"/>
    </row>
  </sheetData>
  <mergeCells count="16">
    <mergeCell ref="H1:H2"/>
    <mergeCell ref="I1:I2"/>
    <mergeCell ref="J1:J2"/>
    <mergeCell ref="K1:L1"/>
    <mergeCell ref="M1:N1"/>
    <mergeCell ref="O1:P1"/>
    <mergeCell ref="Q1:Q2"/>
    <mergeCell ref="E38:E41"/>
    <mergeCell ref="E52:E56"/>
    <mergeCell ref="A1:A2"/>
    <mergeCell ref="B1:B2"/>
    <mergeCell ref="C1:C2"/>
    <mergeCell ref="D1:D2"/>
    <mergeCell ref="E1:E2"/>
    <mergeCell ref="F1:F2"/>
    <mergeCell ref="G1:G2"/>
  </mergeCells>
  <dataValidations>
    <dataValidation type="custom" allowBlank="1" showErrorMessage="1" sqref="C96:C111 C113:C120">
      <formula1>LTE(LEN(C96),(22))</formula1>
    </dataValidation>
  </dataValidations>
  <printOptions/>
  <pageMargins bottom="0.75" footer="0.0" header="0.0" left="0.7" right="0.7" top="0.7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38.29"/>
    <col customWidth="1" min="5" max="5" width="21.86"/>
    <col customWidth="1" hidden="1" min="6" max="7" width="16.71"/>
    <col customWidth="1" min="8" max="9" width="10.43"/>
    <col customWidth="1" hidden="1" min="10" max="10" width="10.43"/>
    <col customWidth="1" min="11" max="11" width="10.0"/>
    <col customWidth="1" min="12" max="17" width="13.0"/>
    <col customWidth="1" min="18" max="18" width="29.14"/>
    <col customWidth="1" hidden="1" min="19" max="19" width="13.0"/>
    <col customWidth="1" hidden="1" min="20" max="20" width="13.71"/>
    <col customWidth="1" min="21" max="21" width="43.0"/>
    <col customWidth="1" min="22" max="30" width="9.86"/>
  </cols>
  <sheetData>
    <row r="1" ht="14.25" customHeight="1">
      <c r="A1" s="288" t="s">
        <v>322</v>
      </c>
      <c r="B1" s="288" t="s">
        <v>43</v>
      </c>
      <c r="C1" s="289" t="s">
        <v>2</v>
      </c>
      <c r="D1" s="289" t="s">
        <v>323</v>
      </c>
      <c r="E1" s="289" t="s">
        <v>4</v>
      </c>
      <c r="F1" s="290" t="s">
        <v>5</v>
      </c>
      <c r="G1" s="291" t="s">
        <v>6</v>
      </c>
      <c r="H1" s="292" t="s">
        <v>324</v>
      </c>
      <c r="I1" s="293" t="s">
        <v>325</v>
      </c>
      <c r="J1" s="294" t="s">
        <v>326</v>
      </c>
      <c r="K1" s="295" t="s">
        <v>6</v>
      </c>
      <c r="L1" s="296" t="s">
        <v>7</v>
      </c>
      <c r="M1" s="110"/>
      <c r="N1" s="297" t="s">
        <v>8</v>
      </c>
      <c r="O1" s="8"/>
      <c r="P1" s="298" t="s">
        <v>9</v>
      </c>
      <c r="Q1" s="8"/>
      <c r="R1" s="113" t="s">
        <v>10</v>
      </c>
      <c r="S1" s="299"/>
      <c r="T1" s="300"/>
      <c r="U1" s="301"/>
      <c r="V1" s="301"/>
      <c r="W1" s="13"/>
      <c r="X1" s="13"/>
      <c r="Y1" s="13"/>
      <c r="Z1" s="13"/>
      <c r="AA1" s="13"/>
      <c r="AB1" s="13"/>
      <c r="AC1" s="13"/>
      <c r="AD1" s="13"/>
    </row>
    <row r="2" ht="31.5" customHeight="1">
      <c r="A2" s="14"/>
      <c r="B2" s="14"/>
      <c r="C2" s="15"/>
      <c r="D2" s="15"/>
      <c r="E2" s="15"/>
      <c r="F2" s="15"/>
      <c r="G2" s="15"/>
      <c r="H2" s="15"/>
      <c r="I2" s="15"/>
      <c r="J2" s="302"/>
      <c r="K2" s="302"/>
      <c r="L2" s="303" t="s">
        <v>327</v>
      </c>
      <c r="M2" s="304" t="s">
        <v>328</v>
      </c>
      <c r="N2" s="305" t="s">
        <v>329</v>
      </c>
      <c r="O2" s="306" t="s">
        <v>330</v>
      </c>
      <c r="P2" s="307" t="s">
        <v>331</v>
      </c>
      <c r="Q2" s="308" t="s">
        <v>332</v>
      </c>
      <c r="R2" s="23"/>
      <c r="S2" s="299" t="s">
        <v>333</v>
      </c>
      <c r="T2" s="300"/>
      <c r="U2" s="301"/>
      <c r="V2" s="301"/>
      <c r="W2" s="13"/>
      <c r="X2" s="13"/>
      <c r="Y2" s="13"/>
      <c r="Z2" s="13"/>
      <c r="AA2" s="13"/>
      <c r="AB2" s="13"/>
      <c r="AC2" s="13"/>
      <c r="AD2" s="13"/>
    </row>
    <row r="3" ht="14.25" customHeight="1">
      <c r="A3" s="309" t="s">
        <v>53</v>
      </c>
      <c r="B3" s="125"/>
      <c r="C3" s="125" t="s">
        <v>334</v>
      </c>
      <c r="D3" s="125" t="s">
        <v>335</v>
      </c>
      <c r="E3" s="310"/>
      <c r="F3" s="311">
        <v>3200.0</v>
      </c>
      <c r="G3" s="312" t="s">
        <v>56</v>
      </c>
      <c r="H3" s="313" t="s">
        <v>336</v>
      </c>
      <c r="I3" s="314"/>
      <c r="J3" s="314"/>
      <c r="K3" s="110"/>
      <c r="L3" s="315"/>
      <c r="M3" s="315"/>
      <c r="N3" s="316"/>
      <c r="O3" s="317"/>
      <c r="P3" s="318"/>
      <c r="Q3" s="317"/>
      <c r="R3" s="319"/>
      <c r="S3" s="320"/>
      <c r="T3" s="321"/>
      <c r="U3" s="322"/>
      <c r="V3" s="322"/>
    </row>
    <row r="4" ht="14.25" customHeight="1">
      <c r="A4" s="323" t="s">
        <v>53</v>
      </c>
      <c r="B4" s="58" t="s">
        <v>337</v>
      </c>
      <c r="C4" s="58" t="s">
        <v>338</v>
      </c>
      <c r="D4" s="58" t="s">
        <v>339</v>
      </c>
      <c r="E4" s="324"/>
      <c r="F4" s="325">
        <v>4200.0</v>
      </c>
      <c r="G4" s="326">
        <v>44517.0</v>
      </c>
      <c r="H4" s="327">
        <v>3790.0</v>
      </c>
      <c r="I4" s="328">
        <v>3727.5</v>
      </c>
      <c r="J4" s="327">
        <v>3727.5</v>
      </c>
      <c r="K4" s="329">
        <v>45856.0</v>
      </c>
      <c r="L4" s="330">
        <f t="shared" ref="L4:L343" si="1">H4*0.5+H4</f>
        <v>5685</v>
      </c>
      <c r="M4" s="330">
        <f t="shared" ref="M4:M343" si="2">H4*0.3+H4</f>
        <v>4927</v>
      </c>
      <c r="N4" s="331">
        <f t="shared" ref="N4:N343" si="3">H4*0.3+H4</f>
        <v>4927</v>
      </c>
      <c r="O4" s="332">
        <f t="shared" ref="O4:O343" si="4">H4*0.2+H4</f>
        <v>4548</v>
      </c>
      <c r="P4" s="333">
        <f t="shared" ref="P4:P343" si="5">H4*0.15+H4</f>
        <v>4358.5</v>
      </c>
      <c r="Q4" s="334">
        <f t="shared" ref="Q4:Q343" si="6">H4*0.1+H4</f>
        <v>4169</v>
      </c>
      <c r="R4" s="319"/>
      <c r="S4" s="320"/>
      <c r="T4" s="321"/>
      <c r="U4" s="322"/>
      <c r="V4" s="322"/>
    </row>
    <row r="5" ht="14.25" customHeight="1">
      <c r="A5" s="323" t="s">
        <v>53</v>
      </c>
      <c r="B5" s="58" t="s">
        <v>337</v>
      </c>
      <c r="C5" s="58" t="s">
        <v>340</v>
      </c>
      <c r="D5" s="58" t="s">
        <v>341</v>
      </c>
      <c r="E5" s="324"/>
      <c r="F5" s="325"/>
      <c r="G5" s="326"/>
      <c r="H5" s="327">
        <v>3360.0</v>
      </c>
      <c r="I5" s="335">
        <v>3360.0</v>
      </c>
      <c r="J5" s="327"/>
      <c r="K5" s="329">
        <v>45856.0</v>
      </c>
      <c r="L5" s="330">
        <f t="shared" si="1"/>
        <v>5040</v>
      </c>
      <c r="M5" s="330">
        <f t="shared" si="2"/>
        <v>4368</v>
      </c>
      <c r="N5" s="331">
        <f t="shared" si="3"/>
        <v>4368</v>
      </c>
      <c r="O5" s="332">
        <f t="shared" si="4"/>
        <v>4032</v>
      </c>
      <c r="P5" s="333">
        <f t="shared" si="5"/>
        <v>3864</v>
      </c>
      <c r="Q5" s="334">
        <f t="shared" si="6"/>
        <v>3696</v>
      </c>
      <c r="R5" s="319"/>
      <c r="S5" s="320"/>
      <c r="T5" s="321"/>
      <c r="U5" s="322"/>
      <c r="V5" s="322"/>
    </row>
    <row r="6" ht="14.25" customHeight="1">
      <c r="A6" s="323" t="s">
        <v>53</v>
      </c>
      <c r="B6" s="58" t="s">
        <v>337</v>
      </c>
      <c r="C6" s="58" t="s">
        <v>342</v>
      </c>
      <c r="D6" s="58" t="s">
        <v>343</v>
      </c>
      <c r="E6" s="324"/>
      <c r="F6" s="325"/>
      <c r="G6" s="326"/>
      <c r="H6" s="327">
        <v>7864.5</v>
      </c>
      <c r="I6" s="335">
        <v>7864.5</v>
      </c>
      <c r="J6" s="327"/>
      <c r="K6" s="329">
        <v>45856.0</v>
      </c>
      <c r="L6" s="330">
        <f t="shared" si="1"/>
        <v>11796.75</v>
      </c>
      <c r="M6" s="330">
        <f t="shared" si="2"/>
        <v>10223.85</v>
      </c>
      <c r="N6" s="331">
        <f t="shared" si="3"/>
        <v>10223.85</v>
      </c>
      <c r="O6" s="332">
        <f t="shared" si="4"/>
        <v>9437.4</v>
      </c>
      <c r="P6" s="333">
        <f t="shared" si="5"/>
        <v>9044.175</v>
      </c>
      <c r="Q6" s="334">
        <f t="shared" si="6"/>
        <v>8650.95</v>
      </c>
      <c r="R6" s="319"/>
      <c r="S6" s="320"/>
      <c r="T6" s="321"/>
      <c r="U6" s="322"/>
      <c r="V6" s="322"/>
    </row>
    <row r="7" ht="14.25" customHeight="1">
      <c r="A7" s="323" t="s">
        <v>53</v>
      </c>
      <c r="B7" s="58" t="s">
        <v>337</v>
      </c>
      <c r="C7" s="58" t="s">
        <v>344</v>
      </c>
      <c r="D7" s="58" t="s">
        <v>345</v>
      </c>
      <c r="E7" s="324"/>
      <c r="F7" s="325"/>
      <c r="G7" s="336"/>
      <c r="H7" s="327">
        <v>357.0</v>
      </c>
      <c r="I7" s="335">
        <v>357.0</v>
      </c>
      <c r="J7" s="327"/>
      <c r="K7" s="329">
        <v>45856.0</v>
      </c>
      <c r="L7" s="330">
        <f t="shared" si="1"/>
        <v>535.5</v>
      </c>
      <c r="M7" s="330">
        <f t="shared" si="2"/>
        <v>464.1</v>
      </c>
      <c r="N7" s="331">
        <f t="shared" si="3"/>
        <v>464.1</v>
      </c>
      <c r="O7" s="332">
        <f t="shared" si="4"/>
        <v>428.4</v>
      </c>
      <c r="P7" s="333">
        <f t="shared" si="5"/>
        <v>410.55</v>
      </c>
      <c r="Q7" s="334">
        <f t="shared" si="6"/>
        <v>392.7</v>
      </c>
      <c r="R7" s="319"/>
      <c r="S7" s="320"/>
      <c r="T7" s="321"/>
      <c r="U7" s="322"/>
      <c r="V7" s="322"/>
    </row>
    <row r="8" ht="14.25" customHeight="1">
      <c r="A8" s="323" t="s">
        <v>53</v>
      </c>
      <c r="B8" s="58" t="s">
        <v>337</v>
      </c>
      <c r="C8" s="58" t="s">
        <v>346</v>
      </c>
      <c r="D8" s="58" t="s">
        <v>347</v>
      </c>
      <c r="E8" s="58"/>
      <c r="F8" s="325">
        <v>3100.0</v>
      </c>
      <c r="G8" s="336"/>
      <c r="H8" s="327">
        <v>4110.0</v>
      </c>
      <c r="I8" s="335">
        <v>4110.0</v>
      </c>
      <c r="J8" s="327"/>
      <c r="K8" s="329">
        <v>45856.0</v>
      </c>
      <c r="L8" s="330">
        <f t="shared" si="1"/>
        <v>6165</v>
      </c>
      <c r="M8" s="330">
        <f t="shared" si="2"/>
        <v>5343</v>
      </c>
      <c r="N8" s="331">
        <f t="shared" si="3"/>
        <v>5343</v>
      </c>
      <c r="O8" s="332">
        <f t="shared" si="4"/>
        <v>4932</v>
      </c>
      <c r="P8" s="333">
        <f t="shared" si="5"/>
        <v>4726.5</v>
      </c>
      <c r="Q8" s="334">
        <f t="shared" si="6"/>
        <v>4521</v>
      </c>
      <c r="R8" s="319"/>
      <c r="S8" s="320"/>
      <c r="T8" s="321"/>
      <c r="U8" s="322"/>
      <c r="V8" s="322"/>
    </row>
    <row r="9" ht="14.25" customHeight="1">
      <c r="A9" s="323" t="s">
        <v>53</v>
      </c>
      <c r="B9" s="58" t="s">
        <v>337</v>
      </c>
      <c r="C9" s="58" t="s">
        <v>348</v>
      </c>
      <c r="D9" s="58" t="s">
        <v>349</v>
      </c>
      <c r="E9" s="58"/>
      <c r="F9" s="325"/>
      <c r="G9" s="336"/>
      <c r="H9" s="327">
        <v>490.0</v>
      </c>
      <c r="I9" s="335">
        <v>490.0</v>
      </c>
      <c r="J9" s="327"/>
      <c r="K9" s="329">
        <v>45856.0</v>
      </c>
      <c r="L9" s="330">
        <f t="shared" si="1"/>
        <v>735</v>
      </c>
      <c r="M9" s="330">
        <f t="shared" si="2"/>
        <v>637</v>
      </c>
      <c r="N9" s="331">
        <f t="shared" si="3"/>
        <v>637</v>
      </c>
      <c r="O9" s="332">
        <f t="shared" si="4"/>
        <v>588</v>
      </c>
      <c r="P9" s="333">
        <f t="shared" si="5"/>
        <v>563.5</v>
      </c>
      <c r="Q9" s="334">
        <f t="shared" si="6"/>
        <v>539</v>
      </c>
      <c r="R9" s="319"/>
      <c r="S9" s="320"/>
      <c r="T9" s="321"/>
      <c r="U9" s="322"/>
      <c r="V9" s="322"/>
    </row>
    <row r="10" ht="14.25" customHeight="1">
      <c r="A10" s="323" t="s">
        <v>53</v>
      </c>
      <c r="B10" s="58" t="s">
        <v>337</v>
      </c>
      <c r="C10" s="58" t="s">
        <v>350</v>
      </c>
      <c r="D10" s="58" t="s">
        <v>351</v>
      </c>
      <c r="E10" s="58" t="s">
        <v>352</v>
      </c>
      <c r="F10" s="325">
        <v>4650.0</v>
      </c>
      <c r="G10" s="336"/>
      <c r="H10" s="327">
        <v>4650.0</v>
      </c>
      <c r="I10" s="335">
        <v>5380.0</v>
      </c>
      <c r="J10" s="327"/>
      <c r="K10" s="337">
        <v>46066.0</v>
      </c>
      <c r="L10" s="330">
        <f t="shared" si="1"/>
        <v>6975</v>
      </c>
      <c r="M10" s="330">
        <f t="shared" si="2"/>
        <v>6045</v>
      </c>
      <c r="N10" s="331">
        <f t="shared" si="3"/>
        <v>6045</v>
      </c>
      <c r="O10" s="332">
        <f t="shared" si="4"/>
        <v>5580</v>
      </c>
      <c r="P10" s="333">
        <f t="shared" si="5"/>
        <v>5347.5</v>
      </c>
      <c r="Q10" s="334">
        <f t="shared" si="6"/>
        <v>5115</v>
      </c>
      <c r="R10" s="319"/>
      <c r="S10" s="320"/>
      <c r="T10" s="321"/>
      <c r="U10" s="322"/>
      <c r="V10" s="322"/>
    </row>
    <row r="11" ht="14.25" customHeight="1">
      <c r="A11" s="323" t="s">
        <v>53</v>
      </c>
      <c r="B11" s="58" t="s">
        <v>337</v>
      </c>
      <c r="C11" s="58" t="s">
        <v>353</v>
      </c>
      <c r="D11" s="58" t="s">
        <v>354</v>
      </c>
      <c r="E11" s="58"/>
      <c r="F11" s="325">
        <v>14000.0</v>
      </c>
      <c r="G11" s="336"/>
      <c r="H11" s="327">
        <f>F11+F11*0.5</f>
        <v>21000</v>
      </c>
      <c r="I11" s="335">
        <f>F11+F11*0.5</f>
        <v>21000</v>
      </c>
      <c r="J11" s="327"/>
      <c r="K11" s="329">
        <v>45856.0</v>
      </c>
      <c r="L11" s="330">
        <f t="shared" si="1"/>
        <v>31500</v>
      </c>
      <c r="M11" s="330">
        <f t="shared" si="2"/>
        <v>27300</v>
      </c>
      <c r="N11" s="331">
        <f t="shared" si="3"/>
        <v>27300</v>
      </c>
      <c r="O11" s="332">
        <f t="shared" si="4"/>
        <v>25200</v>
      </c>
      <c r="P11" s="333">
        <f t="shared" si="5"/>
        <v>24150</v>
      </c>
      <c r="Q11" s="334">
        <f t="shared" si="6"/>
        <v>23100</v>
      </c>
      <c r="R11" s="319"/>
      <c r="S11" s="320"/>
      <c r="T11" s="321"/>
      <c r="U11" s="322"/>
      <c r="V11" s="322"/>
    </row>
    <row r="12" ht="14.25" customHeight="1">
      <c r="A12" s="323" t="s">
        <v>53</v>
      </c>
      <c r="B12" s="58" t="s">
        <v>355</v>
      </c>
      <c r="C12" s="58" t="s">
        <v>356</v>
      </c>
      <c r="D12" s="58" t="s">
        <v>357</v>
      </c>
      <c r="E12" s="58"/>
      <c r="F12" s="325">
        <v>145000.0</v>
      </c>
      <c r="G12" s="336"/>
      <c r="H12" s="327">
        <v>141750.0</v>
      </c>
      <c r="I12" s="335">
        <v>141750.0</v>
      </c>
      <c r="J12" s="327"/>
      <c r="K12" s="329">
        <v>45856.0</v>
      </c>
      <c r="L12" s="330">
        <f t="shared" si="1"/>
        <v>212625</v>
      </c>
      <c r="M12" s="330">
        <f t="shared" si="2"/>
        <v>184275</v>
      </c>
      <c r="N12" s="331">
        <f t="shared" si="3"/>
        <v>184275</v>
      </c>
      <c r="O12" s="332">
        <f t="shared" si="4"/>
        <v>170100</v>
      </c>
      <c r="P12" s="333">
        <f t="shared" si="5"/>
        <v>163012.5</v>
      </c>
      <c r="Q12" s="334">
        <f t="shared" si="6"/>
        <v>155925</v>
      </c>
      <c r="R12" s="319"/>
      <c r="S12" s="320"/>
      <c r="T12" s="321"/>
      <c r="U12" s="322"/>
      <c r="V12" s="322"/>
    </row>
    <row r="13" ht="14.25" customHeight="1">
      <c r="A13" s="323" t="s">
        <v>53</v>
      </c>
      <c r="B13" s="58" t="s">
        <v>355</v>
      </c>
      <c r="C13" s="58" t="s">
        <v>358</v>
      </c>
      <c r="D13" s="58" t="s">
        <v>359</v>
      </c>
      <c r="E13" s="58"/>
      <c r="F13" s="325">
        <v>380000.0</v>
      </c>
      <c r="G13" s="336"/>
      <c r="H13" s="327">
        <f>F13+F13*0.5</f>
        <v>570000</v>
      </c>
      <c r="I13" s="335">
        <f>F13+F13*0.5</f>
        <v>570000</v>
      </c>
      <c r="J13" s="327"/>
      <c r="K13" s="329">
        <v>45856.0</v>
      </c>
      <c r="L13" s="330">
        <f t="shared" si="1"/>
        <v>855000</v>
      </c>
      <c r="M13" s="330">
        <f t="shared" si="2"/>
        <v>741000</v>
      </c>
      <c r="N13" s="331">
        <f t="shared" si="3"/>
        <v>741000</v>
      </c>
      <c r="O13" s="332">
        <f t="shared" si="4"/>
        <v>684000</v>
      </c>
      <c r="P13" s="333">
        <f t="shared" si="5"/>
        <v>655500</v>
      </c>
      <c r="Q13" s="334">
        <f t="shared" si="6"/>
        <v>627000</v>
      </c>
      <c r="R13" s="319"/>
      <c r="S13" s="320"/>
      <c r="T13" s="321"/>
      <c r="U13" s="322"/>
      <c r="V13" s="322"/>
    </row>
    <row r="14" ht="14.25" customHeight="1">
      <c r="A14" s="323" t="s">
        <v>53</v>
      </c>
      <c r="B14" s="58" t="s">
        <v>355</v>
      </c>
      <c r="C14" s="58" t="s">
        <v>360</v>
      </c>
      <c r="D14" s="177" t="s">
        <v>361</v>
      </c>
      <c r="E14" s="58"/>
      <c r="F14" s="325">
        <v>480000.0</v>
      </c>
      <c r="G14" s="336"/>
      <c r="H14" s="327">
        <v>350000.0</v>
      </c>
      <c r="I14" s="335">
        <v>350000.0</v>
      </c>
      <c r="J14" s="327"/>
      <c r="K14" s="329">
        <v>45856.0</v>
      </c>
      <c r="L14" s="330">
        <f t="shared" si="1"/>
        <v>525000</v>
      </c>
      <c r="M14" s="330">
        <f t="shared" si="2"/>
        <v>455000</v>
      </c>
      <c r="N14" s="331">
        <f t="shared" si="3"/>
        <v>455000</v>
      </c>
      <c r="O14" s="332">
        <f t="shared" si="4"/>
        <v>420000</v>
      </c>
      <c r="P14" s="333">
        <f t="shared" si="5"/>
        <v>402500</v>
      </c>
      <c r="Q14" s="334">
        <f t="shared" si="6"/>
        <v>385000</v>
      </c>
      <c r="R14" s="319"/>
      <c r="S14" s="320"/>
      <c r="T14" s="321"/>
      <c r="U14" s="322"/>
      <c r="V14" s="322"/>
    </row>
    <row r="15" ht="14.25" customHeight="1">
      <c r="A15" s="323" t="s">
        <v>53</v>
      </c>
      <c r="B15" s="58" t="s">
        <v>355</v>
      </c>
      <c r="C15" s="58" t="s">
        <v>362</v>
      </c>
      <c r="D15" s="177" t="s">
        <v>361</v>
      </c>
      <c r="E15" s="58"/>
      <c r="F15" s="325"/>
      <c r="G15" s="336"/>
      <c r="H15" s="327">
        <v>301350.0</v>
      </c>
      <c r="I15" s="335">
        <v>301350.0</v>
      </c>
      <c r="J15" s="327"/>
      <c r="K15" s="329">
        <v>45856.0</v>
      </c>
      <c r="L15" s="330">
        <f t="shared" si="1"/>
        <v>452025</v>
      </c>
      <c r="M15" s="330">
        <f t="shared" si="2"/>
        <v>391755</v>
      </c>
      <c r="N15" s="331">
        <f t="shared" si="3"/>
        <v>391755</v>
      </c>
      <c r="O15" s="332">
        <f t="shared" si="4"/>
        <v>361620</v>
      </c>
      <c r="P15" s="333">
        <f t="shared" si="5"/>
        <v>346552.5</v>
      </c>
      <c r="Q15" s="334">
        <f t="shared" si="6"/>
        <v>331485</v>
      </c>
      <c r="R15" s="319"/>
      <c r="S15" s="320"/>
      <c r="T15" s="321"/>
      <c r="U15" s="322"/>
      <c r="V15" s="322"/>
    </row>
    <row r="16" ht="14.25" customHeight="1">
      <c r="A16" s="323" t="s">
        <v>53</v>
      </c>
      <c r="B16" s="58" t="s">
        <v>355</v>
      </c>
      <c r="C16" s="58" t="s">
        <v>360</v>
      </c>
      <c r="D16" s="177" t="s">
        <v>363</v>
      </c>
      <c r="E16" s="58"/>
      <c r="F16" s="325">
        <v>280000.0</v>
      </c>
      <c r="G16" s="336"/>
      <c r="H16" s="327">
        <v>220720.0</v>
      </c>
      <c r="I16" s="335">
        <v>220720.0</v>
      </c>
      <c r="J16" s="327"/>
      <c r="K16" s="329">
        <v>45856.0</v>
      </c>
      <c r="L16" s="330">
        <f t="shared" si="1"/>
        <v>331080</v>
      </c>
      <c r="M16" s="330">
        <f t="shared" si="2"/>
        <v>286936</v>
      </c>
      <c r="N16" s="331">
        <f t="shared" si="3"/>
        <v>286936</v>
      </c>
      <c r="O16" s="332">
        <f t="shared" si="4"/>
        <v>264864</v>
      </c>
      <c r="P16" s="333">
        <f t="shared" si="5"/>
        <v>253828</v>
      </c>
      <c r="Q16" s="334">
        <f t="shared" si="6"/>
        <v>242792</v>
      </c>
      <c r="R16" s="319"/>
      <c r="S16" s="320"/>
      <c r="T16" s="321"/>
      <c r="U16" s="322"/>
      <c r="V16" s="322"/>
    </row>
    <row r="17" ht="14.25" customHeight="1">
      <c r="A17" s="323" t="s">
        <v>53</v>
      </c>
      <c r="B17" s="58" t="s">
        <v>355</v>
      </c>
      <c r="C17" s="58" t="s">
        <v>364</v>
      </c>
      <c r="D17" s="58" t="s">
        <v>365</v>
      </c>
      <c r="E17" s="58"/>
      <c r="F17" s="325"/>
      <c r="G17" s="336"/>
      <c r="H17" s="327">
        <v>287000.0</v>
      </c>
      <c r="I17" s="335">
        <v>287000.0</v>
      </c>
      <c r="J17" s="327"/>
      <c r="K17" s="329">
        <v>45856.0</v>
      </c>
      <c r="L17" s="330">
        <f t="shared" si="1"/>
        <v>430500</v>
      </c>
      <c r="M17" s="330">
        <f t="shared" si="2"/>
        <v>373100</v>
      </c>
      <c r="N17" s="331">
        <f t="shared" si="3"/>
        <v>373100</v>
      </c>
      <c r="O17" s="332">
        <f t="shared" si="4"/>
        <v>344400</v>
      </c>
      <c r="P17" s="333">
        <f t="shared" si="5"/>
        <v>330050</v>
      </c>
      <c r="Q17" s="334">
        <f t="shared" si="6"/>
        <v>315700</v>
      </c>
      <c r="R17" s="319"/>
      <c r="S17" s="320"/>
      <c r="T17" s="321"/>
      <c r="U17" s="322"/>
      <c r="V17" s="322"/>
    </row>
    <row r="18" ht="14.25" customHeight="1">
      <c r="A18" s="323" t="s">
        <v>53</v>
      </c>
      <c r="B18" s="58" t="s">
        <v>355</v>
      </c>
      <c r="C18" s="58" t="s">
        <v>362</v>
      </c>
      <c r="D18" s="58" t="s">
        <v>365</v>
      </c>
      <c r="E18" s="58"/>
      <c r="F18" s="325"/>
      <c r="G18" s="336"/>
      <c r="H18" s="327">
        <v>243345.0</v>
      </c>
      <c r="I18" s="335">
        <v>243345.0</v>
      </c>
      <c r="J18" s="327"/>
      <c r="K18" s="329">
        <v>45856.0</v>
      </c>
      <c r="L18" s="330">
        <f t="shared" si="1"/>
        <v>365017.5</v>
      </c>
      <c r="M18" s="330">
        <f t="shared" si="2"/>
        <v>316348.5</v>
      </c>
      <c r="N18" s="331">
        <f t="shared" si="3"/>
        <v>316348.5</v>
      </c>
      <c r="O18" s="332">
        <f t="shared" si="4"/>
        <v>292014</v>
      </c>
      <c r="P18" s="333">
        <f t="shared" si="5"/>
        <v>279846.75</v>
      </c>
      <c r="Q18" s="334">
        <f t="shared" si="6"/>
        <v>267679.5</v>
      </c>
      <c r="R18" s="319"/>
      <c r="S18" s="320"/>
      <c r="T18" s="321"/>
      <c r="U18" s="322"/>
      <c r="V18" s="322"/>
    </row>
    <row r="19" ht="14.25" customHeight="1">
      <c r="A19" s="323" t="s">
        <v>53</v>
      </c>
      <c r="B19" s="58" t="s">
        <v>355</v>
      </c>
      <c r="C19" s="58" t="s">
        <v>366</v>
      </c>
      <c r="D19" s="58" t="s">
        <v>367</v>
      </c>
      <c r="E19" s="58"/>
      <c r="F19" s="325">
        <v>1300000.0</v>
      </c>
      <c r="G19" s="336"/>
      <c r="H19" s="327">
        <f t="shared" ref="H19:H20" si="7">F19+F19*0.5</f>
        <v>1950000</v>
      </c>
      <c r="I19" s="338">
        <f t="shared" ref="I19:I20" si="8">F19+F19*0.5</f>
        <v>1950000</v>
      </c>
      <c r="J19" s="327"/>
      <c r="K19" s="329">
        <v>45856.0</v>
      </c>
      <c r="L19" s="330">
        <f t="shared" si="1"/>
        <v>2925000</v>
      </c>
      <c r="M19" s="330">
        <f t="shared" si="2"/>
        <v>2535000</v>
      </c>
      <c r="N19" s="331">
        <f t="shared" si="3"/>
        <v>2535000</v>
      </c>
      <c r="O19" s="332">
        <f t="shared" si="4"/>
        <v>2340000</v>
      </c>
      <c r="P19" s="333">
        <f t="shared" si="5"/>
        <v>2242500</v>
      </c>
      <c r="Q19" s="334">
        <f t="shared" si="6"/>
        <v>2145000</v>
      </c>
      <c r="R19" s="319"/>
      <c r="S19" s="320"/>
      <c r="T19" s="321"/>
      <c r="U19" s="322"/>
      <c r="V19" s="322"/>
    </row>
    <row r="20" ht="14.25" customHeight="1">
      <c r="A20" s="323" t="s">
        <v>53</v>
      </c>
      <c r="B20" s="58" t="s">
        <v>355</v>
      </c>
      <c r="C20" s="58" t="s">
        <v>368</v>
      </c>
      <c r="D20" s="58" t="s">
        <v>369</v>
      </c>
      <c r="E20" s="58"/>
      <c r="F20" s="325">
        <v>735000.0</v>
      </c>
      <c r="G20" s="336"/>
      <c r="H20" s="327">
        <f t="shared" si="7"/>
        <v>1102500</v>
      </c>
      <c r="I20" s="338">
        <f t="shared" si="8"/>
        <v>1102500</v>
      </c>
      <c r="J20" s="327"/>
      <c r="K20" s="329">
        <v>45856.0</v>
      </c>
      <c r="L20" s="330">
        <f t="shared" si="1"/>
        <v>1653750</v>
      </c>
      <c r="M20" s="330">
        <f t="shared" si="2"/>
        <v>1433250</v>
      </c>
      <c r="N20" s="331">
        <f t="shared" si="3"/>
        <v>1433250</v>
      </c>
      <c r="O20" s="332">
        <f t="shared" si="4"/>
        <v>1323000</v>
      </c>
      <c r="P20" s="333">
        <f t="shared" si="5"/>
        <v>1267875</v>
      </c>
      <c r="Q20" s="334">
        <f t="shared" si="6"/>
        <v>1212750</v>
      </c>
      <c r="R20" s="319"/>
      <c r="S20" s="320"/>
      <c r="T20" s="321"/>
      <c r="U20" s="322"/>
      <c r="V20" s="322"/>
    </row>
    <row r="21" ht="14.25" customHeight="1">
      <c r="A21" s="323" t="s">
        <v>53</v>
      </c>
      <c r="B21" s="58" t="s">
        <v>355</v>
      </c>
      <c r="C21" s="58" t="s">
        <v>370</v>
      </c>
      <c r="D21" s="58" t="s">
        <v>371</v>
      </c>
      <c r="E21" s="58"/>
      <c r="F21" s="325"/>
      <c r="G21" s="336"/>
      <c r="H21" s="327">
        <v>350000.0</v>
      </c>
      <c r="I21" s="335">
        <v>350000.0</v>
      </c>
      <c r="J21" s="327"/>
      <c r="K21" s="329">
        <v>45856.0</v>
      </c>
      <c r="L21" s="330">
        <f t="shared" si="1"/>
        <v>525000</v>
      </c>
      <c r="M21" s="330">
        <f t="shared" si="2"/>
        <v>455000</v>
      </c>
      <c r="N21" s="331">
        <f t="shared" si="3"/>
        <v>455000</v>
      </c>
      <c r="O21" s="332">
        <f t="shared" si="4"/>
        <v>420000</v>
      </c>
      <c r="P21" s="333">
        <f t="shared" si="5"/>
        <v>402500</v>
      </c>
      <c r="Q21" s="334">
        <f t="shared" si="6"/>
        <v>385000</v>
      </c>
      <c r="R21" s="319"/>
      <c r="S21" s="320"/>
      <c r="T21" s="321"/>
      <c r="U21" s="322"/>
      <c r="V21" s="322"/>
    </row>
    <row r="22" ht="14.25" customHeight="1">
      <c r="A22" s="323" t="s">
        <v>53</v>
      </c>
      <c r="B22" s="58"/>
      <c r="C22" s="58" t="s">
        <v>372</v>
      </c>
      <c r="D22" s="58" t="s">
        <v>373</v>
      </c>
      <c r="E22" s="58"/>
      <c r="F22" s="325">
        <v>4080.0</v>
      </c>
      <c r="G22" s="336"/>
      <c r="H22" s="327">
        <v>4500.0</v>
      </c>
      <c r="I22" s="335">
        <v>4500.0</v>
      </c>
      <c r="J22" s="327"/>
      <c r="K22" s="329">
        <v>45856.0</v>
      </c>
      <c r="L22" s="330">
        <f t="shared" si="1"/>
        <v>6750</v>
      </c>
      <c r="M22" s="330">
        <f t="shared" si="2"/>
        <v>5850</v>
      </c>
      <c r="N22" s="331">
        <f t="shared" si="3"/>
        <v>5850</v>
      </c>
      <c r="O22" s="332">
        <f t="shared" si="4"/>
        <v>5400</v>
      </c>
      <c r="P22" s="333">
        <f t="shared" si="5"/>
        <v>5175</v>
      </c>
      <c r="Q22" s="334">
        <f t="shared" si="6"/>
        <v>4950</v>
      </c>
      <c r="R22" s="319"/>
      <c r="S22" s="320"/>
      <c r="T22" s="321"/>
      <c r="U22" s="322"/>
      <c r="V22" s="322"/>
    </row>
    <row r="23" ht="14.25" customHeight="1">
      <c r="A23" s="323" t="s">
        <v>53</v>
      </c>
      <c r="B23" s="58"/>
      <c r="C23" s="58" t="s">
        <v>374</v>
      </c>
      <c r="D23" s="58" t="s">
        <v>375</v>
      </c>
      <c r="E23" s="58"/>
      <c r="F23" s="325">
        <v>70000.0</v>
      </c>
      <c r="G23" s="336"/>
      <c r="H23" s="327">
        <v>62559.0</v>
      </c>
      <c r="I23" s="335">
        <v>62559.0</v>
      </c>
      <c r="J23" s="327"/>
      <c r="K23" s="329">
        <v>45856.0</v>
      </c>
      <c r="L23" s="330">
        <f t="shared" si="1"/>
        <v>93838.5</v>
      </c>
      <c r="M23" s="330">
        <f t="shared" si="2"/>
        <v>81326.7</v>
      </c>
      <c r="N23" s="331">
        <f t="shared" si="3"/>
        <v>81326.7</v>
      </c>
      <c r="O23" s="332">
        <f t="shared" si="4"/>
        <v>75070.8</v>
      </c>
      <c r="P23" s="333">
        <f t="shared" si="5"/>
        <v>71942.85</v>
      </c>
      <c r="Q23" s="334">
        <f t="shared" si="6"/>
        <v>68814.9</v>
      </c>
      <c r="R23" s="319"/>
      <c r="S23" s="320"/>
      <c r="T23" s="321"/>
      <c r="U23" s="322"/>
      <c r="V23" s="322"/>
    </row>
    <row r="24" ht="12.75" customHeight="1">
      <c r="A24" s="323" t="s">
        <v>53</v>
      </c>
      <c r="B24" s="58"/>
      <c r="C24" s="58" t="s">
        <v>376</v>
      </c>
      <c r="D24" s="58" t="s">
        <v>377</v>
      </c>
      <c r="E24" s="58"/>
      <c r="F24" s="325">
        <v>4500.0</v>
      </c>
      <c r="G24" s="339"/>
      <c r="H24" s="327">
        <v>5617.5</v>
      </c>
      <c r="I24" s="335">
        <v>5617.5</v>
      </c>
      <c r="J24" s="327"/>
      <c r="K24" s="329">
        <v>45856.0</v>
      </c>
      <c r="L24" s="330">
        <f t="shared" si="1"/>
        <v>8426.25</v>
      </c>
      <c r="M24" s="330">
        <f t="shared" si="2"/>
        <v>7302.75</v>
      </c>
      <c r="N24" s="331">
        <f t="shared" si="3"/>
        <v>7302.75</v>
      </c>
      <c r="O24" s="332">
        <f t="shared" si="4"/>
        <v>6741</v>
      </c>
      <c r="P24" s="333">
        <f t="shared" si="5"/>
        <v>6460.125</v>
      </c>
      <c r="Q24" s="334">
        <f t="shared" si="6"/>
        <v>6179.25</v>
      </c>
      <c r="R24" s="319"/>
      <c r="S24" s="320">
        <v>1800.0</v>
      </c>
      <c r="T24" s="321">
        <v>44512.0</v>
      </c>
      <c r="U24" s="322"/>
      <c r="V24" s="322"/>
    </row>
    <row r="25" ht="14.25" customHeight="1">
      <c r="A25" s="323" t="s">
        <v>53</v>
      </c>
      <c r="B25" s="58"/>
      <c r="C25" s="58" t="s">
        <v>378</v>
      </c>
      <c r="D25" s="58" t="s">
        <v>379</v>
      </c>
      <c r="E25" s="58"/>
      <c r="F25" s="325">
        <v>4900.0</v>
      </c>
      <c r="G25" s="336"/>
      <c r="H25" s="327">
        <f>F25+F25*0.5</f>
        <v>7350</v>
      </c>
      <c r="I25" s="338">
        <f>F25+F25*0.5</f>
        <v>7350</v>
      </c>
      <c r="J25" s="327"/>
      <c r="K25" s="329">
        <v>45856.0</v>
      </c>
      <c r="L25" s="330">
        <f t="shared" si="1"/>
        <v>11025</v>
      </c>
      <c r="M25" s="330">
        <f t="shared" si="2"/>
        <v>9555</v>
      </c>
      <c r="N25" s="331">
        <f t="shared" si="3"/>
        <v>9555</v>
      </c>
      <c r="O25" s="332">
        <f t="shared" si="4"/>
        <v>8820</v>
      </c>
      <c r="P25" s="333">
        <f t="shared" si="5"/>
        <v>8452.5</v>
      </c>
      <c r="Q25" s="334">
        <f t="shared" si="6"/>
        <v>8085</v>
      </c>
      <c r="R25" s="319"/>
      <c r="S25" s="320"/>
      <c r="T25" s="321"/>
      <c r="U25" s="322"/>
      <c r="V25" s="322"/>
    </row>
    <row r="26" ht="14.25" customHeight="1">
      <c r="A26" s="323" t="s">
        <v>53</v>
      </c>
      <c r="B26" s="58"/>
      <c r="C26" s="58" t="s">
        <v>380</v>
      </c>
      <c r="D26" s="58" t="s">
        <v>381</v>
      </c>
      <c r="E26" s="58"/>
      <c r="F26" s="325">
        <v>14500.0</v>
      </c>
      <c r="G26" s="336"/>
      <c r="H26" s="327">
        <v>20253.45</v>
      </c>
      <c r="I26" s="335">
        <v>14170.0</v>
      </c>
      <c r="J26" s="327">
        <v>20253.45</v>
      </c>
      <c r="K26" s="329">
        <v>45856.0</v>
      </c>
      <c r="L26" s="330">
        <f t="shared" si="1"/>
        <v>30380.175</v>
      </c>
      <c r="M26" s="330">
        <f t="shared" si="2"/>
        <v>26329.485</v>
      </c>
      <c r="N26" s="331">
        <f t="shared" si="3"/>
        <v>26329.485</v>
      </c>
      <c r="O26" s="332">
        <f t="shared" si="4"/>
        <v>24304.14</v>
      </c>
      <c r="P26" s="333">
        <f t="shared" si="5"/>
        <v>23291.4675</v>
      </c>
      <c r="Q26" s="334">
        <f t="shared" si="6"/>
        <v>22278.795</v>
      </c>
      <c r="R26" s="319"/>
      <c r="S26" s="320"/>
      <c r="T26" s="321"/>
      <c r="U26" s="322"/>
      <c r="V26" s="322"/>
    </row>
    <row r="27" ht="14.25" customHeight="1">
      <c r="A27" s="323" t="s">
        <v>53</v>
      </c>
      <c r="B27" s="58"/>
      <c r="C27" s="58" t="s">
        <v>382</v>
      </c>
      <c r="D27" s="58" t="s">
        <v>383</v>
      </c>
      <c r="E27" s="58"/>
      <c r="F27" s="325">
        <v>14000.0</v>
      </c>
      <c r="G27" s="336"/>
      <c r="H27" s="327">
        <f t="shared" ref="H27:H29" si="9">F27+F27*0.5</f>
        <v>21000</v>
      </c>
      <c r="I27" s="338">
        <f t="shared" ref="I27:I29" si="10">F27+F27*0.5</f>
        <v>21000</v>
      </c>
      <c r="J27" s="327"/>
      <c r="K27" s="329">
        <v>45856.0</v>
      </c>
      <c r="L27" s="330">
        <f t="shared" si="1"/>
        <v>31500</v>
      </c>
      <c r="M27" s="330">
        <f t="shared" si="2"/>
        <v>27300</v>
      </c>
      <c r="N27" s="331">
        <f t="shared" si="3"/>
        <v>27300</v>
      </c>
      <c r="O27" s="332">
        <f t="shared" si="4"/>
        <v>25200</v>
      </c>
      <c r="P27" s="333">
        <f t="shared" si="5"/>
        <v>24150</v>
      </c>
      <c r="Q27" s="334">
        <f t="shared" si="6"/>
        <v>23100</v>
      </c>
      <c r="R27" s="319"/>
      <c r="S27" s="320"/>
      <c r="T27" s="321"/>
      <c r="U27" s="322"/>
      <c r="V27" s="322"/>
    </row>
    <row r="28" ht="14.25" customHeight="1">
      <c r="A28" s="323" t="s">
        <v>53</v>
      </c>
      <c r="B28" s="58"/>
      <c r="C28" s="58" t="s">
        <v>384</v>
      </c>
      <c r="D28" s="58" t="s">
        <v>385</v>
      </c>
      <c r="E28" s="58"/>
      <c r="F28" s="325">
        <v>28000.0</v>
      </c>
      <c r="G28" s="336"/>
      <c r="H28" s="327">
        <f t="shared" si="9"/>
        <v>42000</v>
      </c>
      <c r="I28" s="338">
        <f t="shared" si="10"/>
        <v>42000</v>
      </c>
      <c r="J28" s="327"/>
      <c r="K28" s="329">
        <v>45856.0</v>
      </c>
      <c r="L28" s="330">
        <f t="shared" si="1"/>
        <v>63000</v>
      </c>
      <c r="M28" s="330">
        <f t="shared" si="2"/>
        <v>54600</v>
      </c>
      <c r="N28" s="331">
        <f t="shared" si="3"/>
        <v>54600</v>
      </c>
      <c r="O28" s="332">
        <f t="shared" si="4"/>
        <v>50400</v>
      </c>
      <c r="P28" s="333">
        <f t="shared" si="5"/>
        <v>48300</v>
      </c>
      <c r="Q28" s="334">
        <f t="shared" si="6"/>
        <v>46200</v>
      </c>
      <c r="R28" s="319"/>
      <c r="S28" s="320"/>
      <c r="T28" s="321"/>
      <c r="U28" s="322"/>
      <c r="V28" s="322"/>
    </row>
    <row r="29" ht="14.25" customHeight="1">
      <c r="A29" s="323" t="s">
        <v>53</v>
      </c>
      <c r="B29" s="58"/>
      <c r="C29" s="58" t="s">
        <v>386</v>
      </c>
      <c r="D29" s="58" t="s">
        <v>387</v>
      </c>
      <c r="E29" s="58"/>
      <c r="F29" s="325">
        <v>5535.0</v>
      </c>
      <c r="G29" s="336"/>
      <c r="H29" s="327">
        <f t="shared" si="9"/>
        <v>8302.5</v>
      </c>
      <c r="I29" s="338">
        <f t="shared" si="10"/>
        <v>8302.5</v>
      </c>
      <c r="J29" s="327"/>
      <c r="K29" s="329">
        <v>45856.0</v>
      </c>
      <c r="L29" s="330">
        <f t="shared" si="1"/>
        <v>12453.75</v>
      </c>
      <c r="M29" s="330">
        <f t="shared" si="2"/>
        <v>10793.25</v>
      </c>
      <c r="N29" s="331">
        <f t="shared" si="3"/>
        <v>10793.25</v>
      </c>
      <c r="O29" s="332">
        <f t="shared" si="4"/>
        <v>9963</v>
      </c>
      <c r="P29" s="333">
        <f t="shared" si="5"/>
        <v>9547.875</v>
      </c>
      <c r="Q29" s="334">
        <f t="shared" si="6"/>
        <v>9132.75</v>
      </c>
      <c r="R29" s="319"/>
      <c r="S29" s="320"/>
      <c r="T29" s="321"/>
      <c r="U29" s="322"/>
      <c r="V29" s="322"/>
    </row>
    <row r="30" ht="14.25" customHeight="1">
      <c r="A30" s="323" t="s">
        <v>53</v>
      </c>
      <c r="B30" s="58"/>
      <c r="C30" s="58" t="s">
        <v>388</v>
      </c>
      <c r="D30" s="58" t="s">
        <v>389</v>
      </c>
      <c r="E30" s="58"/>
      <c r="F30" s="325">
        <v>4700.0</v>
      </c>
      <c r="G30" s="326">
        <v>44512.0</v>
      </c>
      <c r="H30" s="327">
        <v>4074.0</v>
      </c>
      <c r="I30" s="335">
        <v>4074.0</v>
      </c>
      <c r="J30" s="327"/>
      <c r="K30" s="329">
        <v>45856.0</v>
      </c>
      <c r="L30" s="330">
        <f t="shared" si="1"/>
        <v>6111</v>
      </c>
      <c r="M30" s="330">
        <f t="shared" si="2"/>
        <v>5296.2</v>
      </c>
      <c r="N30" s="331">
        <f t="shared" si="3"/>
        <v>5296.2</v>
      </c>
      <c r="O30" s="332">
        <f t="shared" si="4"/>
        <v>4888.8</v>
      </c>
      <c r="P30" s="333">
        <f t="shared" si="5"/>
        <v>4685.1</v>
      </c>
      <c r="Q30" s="334">
        <f t="shared" si="6"/>
        <v>4481.4</v>
      </c>
      <c r="R30" s="319"/>
      <c r="S30" s="320">
        <v>2900.0</v>
      </c>
      <c r="T30" s="321">
        <v>44512.0</v>
      </c>
      <c r="U30" s="322"/>
      <c r="V30" s="322"/>
    </row>
    <row r="31" ht="14.25" customHeight="1">
      <c r="A31" s="323" t="s">
        <v>53</v>
      </c>
      <c r="B31" s="58"/>
      <c r="C31" s="58" t="s">
        <v>390</v>
      </c>
      <c r="D31" s="58" t="s">
        <v>391</v>
      </c>
      <c r="E31" s="58"/>
      <c r="F31" s="325">
        <v>2200.0</v>
      </c>
      <c r="G31" s="336"/>
      <c r="H31" s="327">
        <v>2236.5</v>
      </c>
      <c r="I31" s="335">
        <v>2236.5</v>
      </c>
      <c r="J31" s="327"/>
      <c r="K31" s="329">
        <v>45856.0</v>
      </c>
      <c r="L31" s="330">
        <f t="shared" si="1"/>
        <v>3354.75</v>
      </c>
      <c r="M31" s="330">
        <f t="shared" si="2"/>
        <v>2907.45</v>
      </c>
      <c r="N31" s="331">
        <f t="shared" si="3"/>
        <v>2907.45</v>
      </c>
      <c r="O31" s="332">
        <f t="shared" si="4"/>
        <v>2683.8</v>
      </c>
      <c r="P31" s="333">
        <f t="shared" si="5"/>
        <v>2571.975</v>
      </c>
      <c r="Q31" s="334">
        <f t="shared" si="6"/>
        <v>2460.15</v>
      </c>
      <c r="R31" s="319"/>
      <c r="S31" s="320">
        <v>1800.0</v>
      </c>
      <c r="T31" s="321">
        <v>44476.0</v>
      </c>
      <c r="U31" s="322"/>
      <c r="V31" s="322"/>
    </row>
    <row r="32" ht="14.25" customHeight="1">
      <c r="A32" s="323" t="s">
        <v>53</v>
      </c>
      <c r="B32" s="58"/>
      <c r="C32" s="58" t="s">
        <v>392</v>
      </c>
      <c r="D32" s="58" t="s">
        <v>393</v>
      </c>
      <c r="E32" s="58"/>
      <c r="F32" s="325">
        <v>4700.0</v>
      </c>
      <c r="G32" s="326">
        <v>44512.0</v>
      </c>
      <c r="H32" s="327">
        <v>3790.5</v>
      </c>
      <c r="I32" s="335">
        <v>3790.5</v>
      </c>
      <c r="J32" s="327"/>
      <c r="K32" s="329">
        <v>45856.0</v>
      </c>
      <c r="L32" s="330">
        <f t="shared" si="1"/>
        <v>5685.75</v>
      </c>
      <c r="M32" s="330">
        <f t="shared" si="2"/>
        <v>4927.65</v>
      </c>
      <c r="N32" s="331">
        <f t="shared" si="3"/>
        <v>4927.65</v>
      </c>
      <c r="O32" s="332">
        <f t="shared" si="4"/>
        <v>4548.6</v>
      </c>
      <c r="P32" s="333">
        <f t="shared" si="5"/>
        <v>4359.075</v>
      </c>
      <c r="Q32" s="334">
        <f t="shared" si="6"/>
        <v>4169.55</v>
      </c>
      <c r="R32" s="319"/>
      <c r="S32" s="320">
        <v>2900.0</v>
      </c>
      <c r="T32" s="321">
        <v>44512.0</v>
      </c>
      <c r="U32" s="322"/>
      <c r="V32" s="322"/>
    </row>
    <row r="33" ht="14.25" customHeight="1">
      <c r="A33" s="323" t="s">
        <v>53</v>
      </c>
      <c r="B33" s="58"/>
      <c r="C33" s="58" t="s">
        <v>394</v>
      </c>
      <c r="D33" s="58" t="s">
        <v>395</v>
      </c>
      <c r="E33" s="58"/>
      <c r="F33" s="325">
        <v>5285.0</v>
      </c>
      <c r="G33" s="336"/>
      <c r="H33" s="327">
        <f>F33+F33*0.5</f>
        <v>7927.5</v>
      </c>
      <c r="I33" s="338">
        <f>F33+F33*0.5</f>
        <v>7927.5</v>
      </c>
      <c r="J33" s="327"/>
      <c r="K33" s="329">
        <v>45856.0</v>
      </c>
      <c r="L33" s="330">
        <f t="shared" si="1"/>
        <v>11891.25</v>
      </c>
      <c r="M33" s="330">
        <f t="shared" si="2"/>
        <v>10305.75</v>
      </c>
      <c r="N33" s="331">
        <f t="shared" si="3"/>
        <v>10305.75</v>
      </c>
      <c r="O33" s="332">
        <f t="shared" si="4"/>
        <v>9513</v>
      </c>
      <c r="P33" s="333">
        <f t="shared" si="5"/>
        <v>9116.625</v>
      </c>
      <c r="Q33" s="334">
        <f t="shared" si="6"/>
        <v>8720.25</v>
      </c>
      <c r="R33" s="319"/>
      <c r="S33" s="320"/>
      <c r="T33" s="321"/>
      <c r="U33" s="322"/>
      <c r="V33" s="322"/>
    </row>
    <row r="34" ht="14.25" customHeight="1">
      <c r="A34" s="323" t="s">
        <v>53</v>
      </c>
      <c r="B34" s="58"/>
      <c r="C34" s="58" t="s">
        <v>396</v>
      </c>
      <c r="D34" s="58" t="s">
        <v>397</v>
      </c>
      <c r="E34" s="58"/>
      <c r="F34" s="325">
        <v>5285.0</v>
      </c>
      <c r="G34" s="336"/>
      <c r="H34" s="327">
        <v>29610.0</v>
      </c>
      <c r="I34" s="335">
        <v>29610.0</v>
      </c>
      <c r="J34" s="327"/>
      <c r="K34" s="329">
        <v>45856.0</v>
      </c>
      <c r="L34" s="330">
        <f t="shared" si="1"/>
        <v>44415</v>
      </c>
      <c r="M34" s="330">
        <f t="shared" si="2"/>
        <v>38493</v>
      </c>
      <c r="N34" s="331">
        <f t="shared" si="3"/>
        <v>38493</v>
      </c>
      <c r="O34" s="332">
        <f t="shared" si="4"/>
        <v>35532</v>
      </c>
      <c r="P34" s="333">
        <f t="shared" si="5"/>
        <v>34051.5</v>
      </c>
      <c r="Q34" s="334">
        <f t="shared" si="6"/>
        <v>32571</v>
      </c>
      <c r="R34" s="319"/>
      <c r="S34" s="320"/>
      <c r="T34" s="321"/>
      <c r="U34" s="322"/>
      <c r="V34" s="322"/>
    </row>
    <row r="35" ht="14.25" customHeight="1">
      <c r="A35" s="323" t="s">
        <v>53</v>
      </c>
      <c r="B35" s="58"/>
      <c r="C35" s="58" t="s">
        <v>398</v>
      </c>
      <c r="D35" s="58" t="s">
        <v>399</v>
      </c>
      <c r="E35" s="58"/>
      <c r="F35" s="325">
        <v>37680.0</v>
      </c>
      <c r="G35" s="336"/>
      <c r="H35" s="327">
        <v>41780.0</v>
      </c>
      <c r="I35" s="335">
        <v>41780.0</v>
      </c>
      <c r="J35" s="327"/>
      <c r="K35" s="329">
        <v>45856.0</v>
      </c>
      <c r="L35" s="330">
        <f t="shared" si="1"/>
        <v>62670</v>
      </c>
      <c r="M35" s="330">
        <f t="shared" si="2"/>
        <v>54314</v>
      </c>
      <c r="N35" s="331">
        <f t="shared" si="3"/>
        <v>54314</v>
      </c>
      <c r="O35" s="332">
        <f t="shared" si="4"/>
        <v>50136</v>
      </c>
      <c r="P35" s="333">
        <f t="shared" si="5"/>
        <v>48047</v>
      </c>
      <c r="Q35" s="334">
        <f t="shared" si="6"/>
        <v>45958</v>
      </c>
      <c r="R35" s="319"/>
      <c r="S35" s="320"/>
      <c r="T35" s="321"/>
      <c r="U35" s="322"/>
      <c r="V35" s="322"/>
    </row>
    <row r="36" ht="14.25" customHeight="1">
      <c r="A36" s="323" t="s">
        <v>400</v>
      </c>
      <c r="B36" s="58"/>
      <c r="C36" s="58" t="s">
        <v>401</v>
      </c>
      <c r="D36" s="58" t="s">
        <v>402</v>
      </c>
      <c r="E36" s="58"/>
      <c r="F36" s="325">
        <v>70000.0</v>
      </c>
      <c r="G36" s="336"/>
      <c r="H36" s="340">
        <f t="shared" ref="H36:H37" si="11">F36+F36*0.5</f>
        <v>105000</v>
      </c>
      <c r="I36" s="338">
        <f t="shared" ref="I36:I37" si="12">F36+F36*0.5</f>
        <v>105000</v>
      </c>
      <c r="J36" s="327"/>
      <c r="K36" s="329">
        <v>45856.0</v>
      </c>
      <c r="L36" s="330">
        <f t="shared" si="1"/>
        <v>157500</v>
      </c>
      <c r="M36" s="330">
        <f t="shared" si="2"/>
        <v>136500</v>
      </c>
      <c r="N36" s="331">
        <f t="shared" si="3"/>
        <v>136500</v>
      </c>
      <c r="O36" s="332">
        <f t="shared" si="4"/>
        <v>126000</v>
      </c>
      <c r="P36" s="333">
        <f t="shared" si="5"/>
        <v>120750</v>
      </c>
      <c r="Q36" s="334">
        <f t="shared" si="6"/>
        <v>115500</v>
      </c>
      <c r="R36" s="319"/>
      <c r="S36" s="320"/>
      <c r="T36" s="321"/>
      <c r="U36" s="322"/>
      <c r="V36" s="322"/>
    </row>
    <row r="37" ht="14.25" customHeight="1">
      <c r="A37" s="323" t="s">
        <v>400</v>
      </c>
      <c r="B37" s="58"/>
      <c r="C37" s="58" t="s">
        <v>403</v>
      </c>
      <c r="D37" s="58" t="s">
        <v>404</v>
      </c>
      <c r="E37" s="58"/>
      <c r="F37" s="325">
        <v>65000.0</v>
      </c>
      <c r="G37" s="326">
        <v>44866.0</v>
      </c>
      <c r="H37" s="327">
        <f t="shared" si="11"/>
        <v>97500</v>
      </c>
      <c r="I37" s="338">
        <f t="shared" si="12"/>
        <v>97500</v>
      </c>
      <c r="J37" s="327"/>
      <c r="K37" s="329">
        <v>45856.0</v>
      </c>
      <c r="L37" s="330">
        <f t="shared" si="1"/>
        <v>146250</v>
      </c>
      <c r="M37" s="330">
        <f t="shared" si="2"/>
        <v>126750</v>
      </c>
      <c r="N37" s="331">
        <f t="shared" si="3"/>
        <v>126750</v>
      </c>
      <c r="O37" s="332">
        <f t="shared" si="4"/>
        <v>117000</v>
      </c>
      <c r="P37" s="333">
        <f t="shared" si="5"/>
        <v>112125</v>
      </c>
      <c r="Q37" s="334">
        <f t="shared" si="6"/>
        <v>107250</v>
      </c>
      <c r="R37" s="319"/>
      <c r="S37" s="320"/>
      <c r="T37" s="321"/>
      <c r="U37" s="341">
        <v>58000.0</v>
      </c>
      <c r="V37" s="342">
        <v>44846.0</v>
      </c>
    </row>
    <row r="38" ht="14.25" customHeight="1">
      <c r="A38" s="309" t="s">
        <v>53</v>
      </c>
      <c r="B38" s="125"/>
      <c r="C38" s="125" t="s">
        <v>405</v>
      </c>
      <c r="D38" s="343" t="s">
        <v>406</v>
      </c>
      <c r="E38" s="125" t="s">
        <v>287</v>
      </c>
      <c r="F38" s="311">
        <v>68000.0</v>
      </c>
      <c r="G38" s="344"/>
      <c r="H38" s="345">
        <v>97000.0</v>
      </c>
      <c r="I38" s="346">
        <v>97000.0</v>
      </c>
      <c r="J38" s="345"/>
      <c r="K38" s="347">
        <v>45856.0</v>
      </c>
      <c r="L38" s="315">
        <f t="shared" si="1"/>
        <v>145500</v>
      </c>
      <c r="M38" s="315">
        <f t="shared" si="2"/>
        <v>126100</v>
      </c>
      <c r="N38" s="316">
        <f t="shared" si="3"/>
        <v>126100</v>
      </c>
      <c r="O38" s="317">
        <f t="shared" si="4"/>
        <v>116400</v>
      </c>
      <c r="P38" s="318">
        <f t="shared" si="5"/>
        <v>111550</v>
      </c>
      <c r="Q38" s="317">
        <f t="shared" si="6"/>
        <v>106700</v>
      </c>
      <c r="R38" s="348"/>
      <c r="S38" s="349"/>
      <c r="T38" s="350"/>
      <c r="U38" s="351"/>
      <c r="V38" s="351"/>
      <c r="W38" s="191"/>
      <c r="X38" s="191"/>
      <c r="Y38" s="191"/>
      <c r="Z38" s="191"/>
      <c r="AA38" s="191"/>
      <c r="AB38" s="191"/>
      <c r="AC38" s="191"/>
      <c r="AD38" s="191"/>
    </row>
    <row r="39" ht="14.25" customHeight="1">
      <c r="A39" s="323" t="s">
        <v>53</v>
      </c>
      <c r="B39" s="58"/>
      <c r="C39" s="58" t="s">
        <v>407</v>
      </c>
      <c r="D39" s="177" t="s">
        <v>408</v>
      </c>
      <c r="E39" s="58"/>
      <c r="F39" s="325"/>
      <c r="G39" s="336"/>
      <c r="H39" s="352">
        <v>104905.5</v>
      </c>
      <c r="I39" s="335"/>
      <c r="J39" s="327"/>
      <c r="K39" s="329">
        <v>45862.0</v>
      </c>
      <c r="L39" s="353">
        <f t="shared" si="1"/>
        <v>157358.25</v>
      </c>
      <c r="M39" s="353">
        <f t="shared" si="2"/>
        <v>136377.15</v>
      </c>
      <c r="N39" s="354">
        <f t="shared" si="3"/>
        <v>136377.15</v>
      </c>
      <c r="O39" s="355">
        <f t="shared" si="4"/>
        <v>125886.6</v>
      </c>
      <c r="P39" s="356">
        <f t="shared" si="5"/>
        <v>120641.325</v>
      </c>
      <c r="Q39" s="357">
        <f t="shared" si="6"/>
        <v>115396.05</v>
      </c>
      <c r="R39" s="319"/>
      <c r="S39" s="320"/>
      <c r="T39" s="321"/>
      <c r="U39" s="322"/>
      <c r="V39" s="322"/>
    </row>
    <row r="40" ht="14.25" customHeight="1">
      <c r="A40" s="323" t="s">
        <v>53</v>
      </c>
      <c r="B40" s="58"/>
      <c r="C40" s="58" t="s">
        <v>409</v>
      </c>
      <c r="D40" s="177" t="s">
        <v>410</v>
      </c>
      <c r="E40" s="58"/>
      <c r="F40" s="325">
        <v>32000.0</v>
      </c>
      <c r="G40" s="336"/>
      <c r="H40" s="340">
        <f t="shared" ref="H40:H42" si="13">F40+F40*0.5</f>
        <v>48000</v>
      </c>
      <c r="I40" s="338">
        <f t="shared" ref="I40:I42" si="14">F40+F40*0.5</f>
        <v>48000</v>
      </c>
      <c r="J40" s="327"/>
      <c r="K40" s="329">
        <v>45856.0</v>
      </c>
      <c r="L40" s="330">
        <f t="shared" si="1"/>
        <v>72000</v>
      </c>
      <c r="M40" s="330">
        <f t="shared" si="2"/>
        <v>62400</v>
      </c>
      <c r="N40" s="331">
        <f t="shared" si="3"/>
        <v>62400</v>
      </c>
      <c r="O40" s="332">
        <f t="shared" si="4"/>
        <v>57600</v>
      </c>
      <c r="P40" s="333">
        <f t="shared" si="5"/>
        <v>55200</v>
      </c>
      <c r="Q40" s="334">
        <f t="shared" si="6"/>
        <v>52800</v>
      </c>
      <c r="R40" s="319"/>
      <c r="S40" s="320"/>
      <c r="T40" s="321"/>
      <c r="U40" s="322"/>
      <c r="V40" s="322"/>
    </row>
    <row r="41" ht="14.25" customHeight="1">
      <c r="A41" s="323" t="s">
        <v>53</v>
      </c>
      <c r="B41" s="58"/>
      <c r="C41" s="58" t="s">
        <v>411</v>
      </c>
      <c r="D41" s="177" t="s">
        <v>412</v>
      </c>
      <c r="E41" s="58"/>
      <c r="F41" s="325">
        <v>70000.0</v>
      </c>
      <c r="G41" s="336"/>
      <c r="H41" s="327">
        <f t="shared" si="13"/>
        <v>105000</v>
      </c>
      <c r="I41" s="338">
        <f t="shared" si="14"/>
        <v>105000</v>
      </c>
      <c r="J41" s="327"/>
      <c r="K41" s="329">
        <v>45856.0</v>
      </c>
      <c r="L41" s="330">
        <f t="shared" si="1"/>
        <v>157500</v>
      </c>
      <c r="M41" s="330">
        <f t="shared" si="2"/>
        <v>136500</v>
      </c>
      <c r="N41" s="331">
        <f t="shared" si="3"/>
        <v>136500</v>
      </c>
      <c r="O41" s="332">
        <f t="shared" si="4"/>
        <v>126000</v>
      </c>
      <c r="P41" s="333">
        <f t="shared" si="5"/>
        <v>120750</v>
      </c>
      <c r="Q41" s="334">
        <f t="shared" si="6"/>
        <v>115500</v>
      </c>
      <c r="R41" s="319"/>
      <c r="S41" s="320"/>
      <c r="T41" s="321"/>
      <c r="U41" s="322"/>
      <c r="V41" s="322"/>
    </row>
    <row r="42" ht="14.25" customHeight="1">
      <c r="A42" s="323" t="s">
        <v>53</v>
      </c>
      <c r="B42" s="58"/>
      <c r="C42" s="58" t="s">
        <v>413</v>
      </c>
      <c r="D42" s="58" t="s">
        <v>413</v>
      </c>
      <c r="E42" s="58"/>
      <c r="F42" s="325">
        <v>50000.0</v>
      </c>
      <c r="G42" s="336"/>
      <c r="H42" s="327">
        <f t="shared" si="13"/>
        <v>75000</v>
      </c>
      <c r="I42" s="338">
        <f t="shared" si="14"/>
        <v>75000</v>
      </c>
      <c r="J42" s="327"/>
      <c r="K42" s="329">
        <v>45856.0</v>
      </c>
      <c r="L42" s="330">
        <f t="shared" si="1"/>
        <v>112500</v>
      </c>
      <c r="M42" s="330">
        <f t="shared" si="2"/>
        <v>97500</v>
      </c>
      <c r="N42" s="331">
        <f t="shared" si="3"/>
        <v>97500</v>
      </c>
      <c r="O42" s="332">
        <f t="shared" si="4"/>
        <v>90000</v>
      </c>
      <c r="P42" s="333">
        <f t="shared" si="5"/>
        <v>86250</v>
      </c>
      <c r="Q42" s="334">
        <f t="shared" si="6"/>
        <v>82500</v>
      </c>
      <c r="R42" s="319"/>
      <c r="S42" s="320"/>
      <c r="T42" s="321"/>
      <c r="U42" s="322"/>
      <c r="V42" s="322"/>
    </row>
    <row r="43" ht="14.25" customHeight="1">
      <c r="A43" s="323" t="s">
        <v>53</v>
      </c>
      <c r="B43" s="58"/>
      <c r="C43" s="58" t="s">
        <v>414</v>
      </c>
      <c r="D43" s="58" t="s">
        <v>415</v>
      </c>
      <c r="E43" s="58"/>
      <c r="F43" s="325">
        <v>53000.0</v>
      </c>
      <c r="G43" s="336"/>
      <c r="H43" s="327">
        <v>68000.0</v>
      </c>
      <c r="I43" s="335">
        <v>68000.0</v>
      </c>
      <c r="J43" s="327"/>
      <c r="K43" s="329">
        <v>45856.0</v>
      </c>
      <c r="L43" s="330">
        <f t="shared" si="1"/>
        <v>102000</v>
      </c>
      <c r="M43" s="330">
        <f t="shared" si="2"/>
        <v>88400</v>
      </c>
      <c r="N43" s="331">
        <f t="shared" si="3"/>
        <v>88400</v>
      </c>
      <c r="O43" s="332">
        <f t="shared" si="4"/>
        <v>81600</v>
      </c>
      <c r="P43" s="333">
        <f t="shared" si="5"/>
        <v>78200</v>
      </c>
      <c r="Q43" s="334">
        <f t="shared" si="6"/>
        <v>74800</v>
      </c>
      <c r="R43" s="319"/>
      <c r="S43" s="320"/>
      <c r="T43" s="321"/>
      <c r="U43" s="322"/>
      <c r="V43" s="322"/>
    </row>
    <row r="44" ht="14.25" customHeight="1">
      <c r="A44" s="323" t="s">
        <v>53</v>
      </c>
      <c r="B44" s="58"/>
      <c r="C44" s="58" t="s">
        <v>416</v>
      </c>
      <c r="D44" s="58" t="s">
        <v>417</v>
      </c>
      <c r="E44" s="58"/>
      <c r="F44" s="325">
        <v>115000.0</v>
      </c>
      <c r="G44" s="336"/>
      <c r="H44" s="340">
        <f t="shared" ref="H44:H53" si="15">F44+F44*0.5</f>
        <v>172500</v>
      </c>
      <c r="I44" s="338">
        <f t="shared" ref="I44:I53" si="16">F44+F44*0.5</f>
        <v>172500</v>
      </c>
      <c r="J44" s="327"/>
      <c r="K44" s="329">
        <v>45856.0</v>
      </c>
      <c r="L44" s="330">
        <f t="shared" si="1"/>
        <v>258750</v>
      </c>
      <c r="M44" s="330">
        <f t="shared" si="2"/>
        <v>224250</v>
      </c>
      <c r="N44" s="331">
        <f t="shared" si="3"/>
        <v>224250</v>
      </c>
      <c r="O44" s="332">
        <f t="shared" si="4"/>
        <v>207000</v>
      </c>
      <c r="P44" s="333">
        <f t="shared" si="5"/>
        <v>198375</v>
      </c>
      <c r="Q44" s="334">
        <f t="shared" si="6"/>
        <v>189750</v>
      </c>
      <c r="R44" s="319"/>
      <c r="S44" s="320"/>
      <c r="T44" s="321"/>
      <c r="U44" s="322"/>
      <c r="V44" s="322"/>
    </row>
    <row r="45" ht="14.25" customHeight="1">
      <c r="A45" s="323" t="s">
        <v>53</v>
      </c>
      <c r="B45" s="58"/>
      <c r="C45" s="58"/>
      <c r="D45" s="58" t="s">
        <v>418</v>
      </c>
      <c r="E45" s="58"/>
      <c r="F45" s="325">
        <v>170000.0</v>
      </c>
      <c r="G45" s="336"/>
      <c r="H45" s="327">
        <f t="shared" si="15"/>
        <v>255000</v>
      </c>
      <c r="I45" s="338">
        <f t="shared" si="16"/>
        <v>255000</v>
      </c>
      <c r="J45" s="327"/>
      <c r="K45" s="329">
        <v>45856.0</v>
      </c>
      <c r="L45" s="330">
        <f t="shared" si="1"/>
        <v>382500</v>
      </c>
      <c r="M45" s="330">
        <f t="shared" si="2"/>
        <v>331500</v>
      </c>
      <c r="N45" s="331">
        <f t="shared" si="3"/>
        <v>331500</v>
      </c>
      <c r="O45" s="332">
        <f t="shared" si="4"/>
        <v>306000</v>
      </c>
      <c r="P45" s="333">
        <f t="shared" si="5"/>
        <v>293250</v>
      </c>
      <c r="Q45" s="334">
        <f t="shared" si="6"/>
        <v>280500</v>
      </c>
      <c r="R45" s="319"/>
      <c r="S45" s="320"/>
      <c r="T45" s="321"/>
      <c r="U45" s="322"/>
      <c r="V45" s="322"/>
    </row>
    <row r="46" ht="14.25" customHeight="1">
      <c r="A46" s="323" t="s">
        <v>53</v>
      </c>
      <c r="B46" s="58"/>
      <c r="C46" s="58" t="s">
        <v>419</v>
      </c>
      <c r="D46" s="58" t="s">
        <v>420</v>
      </c>
      <c r="E46" s="58"/>
      <c r="F46" s="325">
        <v>47000.0</v>
      </c>
      <c r="G46" s="336"/>
      <c r="H46" s="327">
        <f t="shared" si="15"/>
        <v>70500</v>
      </c>
      <c r="I46" s="338">
        <f t="shared" si="16"/>
        <v>70500</v>
      </c>
      <c r="J46" s="327"/>
      <c r="K46" s="329">
        <v>45856.0</v>
      </c>
      <c r="L46" s="330">
        <f t="shared" si="1"/>
        <v>105750</v>
      </c>
      <c r="M46" s="330">
        <f t="shared" si="2"/>
        <v>91650</v>
      </c>
      <c r="N46" s="331">
        <f t="shared" si="3"/>
        <v>91650</v>
      </c>
      <c r="O46" s="332">
        <f t="shared" si="4"/>
        <v>84600</v>
      </c>
      <c r="P46" s="333">
        <f t="shared" si="5"/>
        <v>81075</v>
      </c>
      <c r="Q46" s="334">
        <f t="shared" si="6"/>
        <v>77550</v>
      </c>
      <c r="R46" s="319"/>
      <c r="S46" s="320"/>
      <c r="T46" s="321"/>
      <c r="U46" s="322"/>
      <c r="V46" s="322"/>
    </row>
    <row r="47" ht="14.25" customHeight="1">
      <c r="A47" s="323" t="s">
        <v>53</v>
      </c>
      <c r="B47" s="58"/>
      <c r="C47" s="58" t="s">
        <v>421</v>
      </c>
      <c r="D47" s="58" t="s">
        <v>422</v>
      </c>
      <c r="E47" s="58"/>
      <c r="F47" s="325">
        <v>28275.0</v>
      </c>
      <c r="G47" s="336"/>
      <c r="H47" s="327">
        <f t="shared" si="15"/>
        <v>42412.5</v>
      </c>
      <c r="I47" s="338">
        <f t="shared" si="16"/>
        <v>42412.5</v>
      </c>
      <c r="J47" s="327"/>
      <c r="K47" s="329">
        <v>45856.0</v>
      </c>
      <c r="L47" s="330">
        <f t="shared" si="1"/>
        <v>63618.75</v>
      </c>
      <c r="M47" s="330">
        <f t="shared" si="2"/>
        <v>55136.25</v>
      </c>
      <c r="N47" s="331">
        <f t="shared" si="3"/>
        <v>55136.25</v>
      </c>
      <c r="O47" s="332">
        <f t="shared" si="4"/>
        <v>50895</v>
      </c>
      <c r="P47" s="333">
        <f t="shared" si="5"/>
        <v>48774.375</v>
      </c>
      <c r="Q47" s="334">
        <f t="shared" si="6"/>
        <v>46653.75</v>
      </c>
      <c r="R47" s="319"/>
      <c r="S47" s="320"/>
      <c r="T47" s="321"/>
      <c r="U47" s="322"/>
      <c r="V47" s="322"/>
    </row>
    <row r="48" ht="14.25" customHeight="1">
      <c r="A48" s="323" t="s">
        <v>53</v>
      </c>
      <c r="B48" s="58"/>
      <c r="C48" s="58" t="s">
        <v>423</v>
      </c>
      <c r="D48" s="58" t="s">
        <v>424</v>
      </c>
      <c r="E48" s="58"/>
      <c r="F48" s="325">
        <v>37680.0</v>
      </c>
      <c r="G48" s="336"/>
      <c r="H48" s="327">
        <f t="shared" si="15"/>
        <v>56520</v>
      </c>
      <c r="I48" s="338">
        <f t="shared" si="16"/>
        <v>56520</v>
      </c>
      <c r="J48" s="327"/>
      <c r="K48" s="329">
        <v>45856.0</v>
      </c>
      <c r="L48" s="330">
        <f t="shared" si="1"/>
        <v>84780</v>
      </c>
      <c r="M48" s="330">
        <f t="shared" si="2"/>
        <v>73476</v>
      </c>
      <c r="N48" s="331">
        <f t="shared" si="3"/>
        <v>73476</v>
      </c>
      <c r="O48" s="332">
        <f t="shared" si="4"/>
        <v>67824</v>
      </c>
      <c r="P48" s="333">
        <f t="shared" si="5"/>
        <v>64998</v>
      </c>
      <c r="Q48" s="334">
        <f t="shared" si="6"/>
        <v>62172</v>
      </c>
      <c r="R48" s="319"/>
      <c r="S48" s="320"/>
      <c r="T48" s="321"/>
      <c r="U48" s="322"/>
      <c r="V48" s="322"/>
    </row>
    <row r="49" ht="14.25" customHeight="1">
      <c r="A49" s="323" t="s">
        <v>53</v>
      </c>
      <c r="B49" s="58"/>
      <c r="C49" s="58" t="s">
        <v>425</v>
      </c>
      <c r="D49" s="58" t="s">
        <v>426</v>
      </c>
      <c r="E49" s="58"/>
      <c r="F49" s="325">
        <v>6990.0</v>
      </c>
      <c r="G49" s="336"/>
      <c r="H49" s="327">
        <f t="shared" si="15"/>
        <v>10485</v>
      </c>
      <c r="I49" s="338">
        <f t="shared" si="16"/>
        <v>10485</v>
      </c>
      <c r="J49" s="327"/>
      <c r="K49" s="329">
        <v>45856.0</v>
      </c>
      <c r="L49" s="330">
        <f t="shared" si="1"/>
        <v>15727.5</v>
      </c>
      <c r="M49" s="330">
        <f t="shared" si="2"/>
        <v>13630.5</v>
      </c>
      <c r="N49" s="331">
        <f t="shared" si="3"/>
        <v>13630.5</v>
      </c>
      <c r="O49" s="332">
        <f t="shared" si="4"/>
        <v>12582</v>
      </c>
      <c r="P49" s="333">
        <f t="shared" si="5"/>
        <v>12057.75</v>
      </c>
      <c r="Q49" s="334">
        <f t="shared" si="6"/>
        <v>11533.5</v>
      </c>
      <c r="R49" s="319"/>
      <c r="S49" s="320"/>
      <c r="T49" s="321"/>
      <c r="U49" s="322"/>
      <c r="V49" s="322"/>
    </row>
    <row r="50" ht="14.25" customHeight="1">
      <c r="A50" s="323" t="s">
        <v>53</v>
      </c>
      <c r="B50" s="58"/>
      <c r="C50" s="58" t="s">
        <v>427</v>
      </c>
      <c r="D50" s="58" t="s">
        <v>428</v>
      </c>
      <c r="E50" s="58"/>
      <c r="F50" s="325">
        <v>153590.0</v>
      </c>
      <c r="G50" s="336"/>
      <c r="H50" s="327">
        <f t="shared" si="15"/>
        <v>230385</v>
      </c>
      <c r="I50" s="338">
        <f t="shared" si="16"/>
        <v>230385</v>
      </c>
      <c r="J50" s="327"/>
      <c r="K50" s="329">
        <v>45856.0</v>
      </c>
      <c r="L50" s="330">
        <f t="shared" si="1"/>
        <v>345577.5</v>
      </c>
      <c r="M50" s="330">
        <f t="shared" si="2"/>
        <v>299500.5</v>
      </c>
      <c r="N50" s="331">
        <f t="shared" si="3"/>
        <v>299500.5</v>
      </c>
      <c r="O50" s="332">
        <f t="shared" si="4"/>
        <v>276462</v>
      </c>
      <c r="P50" s="333">
        <f t="shared" si="5"/>
        <v>264942.75</v>
      </c>
      <c r="Q50" s="334">
        <f t="shared" si="6"/>
        <v>253423.5</v>
      </c>
      <c r="R50" s="319"/>
      <c r="S50" s="320"/>
      <c r="T50" s="321"/>
      <c r="U50" s="322"/>
      <c r="V50" s="322"/>
    </row>
    <row r="51" ht="14.25" customHeight="1">
      <c r="A51" s="323" t="s">
        <v>53</v>
      </c>
      <c r="B51" s="58"/>
      <c r="C51" s="58" t="s">
        <v>429</v>
      </c>
      <c r="D51" s="58" t="s">
        <v>430</v>
      </c>
      <c r="E51" s="142"/>
      <c r="F51" s="325">
        <v>8735.0</v>
      </c>
      <c r="G51" s="336"/>
      <c r="H51" s="327">
        <f t="shared" si="15"/>
        <v>13102.5</v>
      </c>
      <c r="I51" s="338">
        <f t="shared" si="16"/>
        <v>13102.5</v>
      </c>
      <c r="J51" s="327"/>
      <c r="K51" s="329">
        <v>45856.0</v>
      </c>
      <c r="L51" s="330">
        <f t="shared" si="1"/>
        <v>19653.75</v>
      </c>
      <c r="M51" s="330">
        <f t="shared" si="2"/>
        <v>17033.25</v>
      </c>
      <c r="N51" s="331">
        <f t="shared" si="3"/>
        <v>17033.25</v>
      </c>
      <c r="O51" s="332">
        <f t="shared" si="4"/>
        <v>15723</v>
      </c>
      <c r="P51" s="333">
        <f t="shared" si="5"/>
        <v>15067.875</v>
      </c>
      <c r="Q51" s="334">
        <f t="shared" si="6"/>
        <v>14412.75</v>
      </c>
      <c r="R51" s="319"/>
      <c r="S51" s="320"/>
      <c r="T51" s="321"/>
      <c r="U51" s="322"/>
      <c r="V51" s="322"/>
    </row>
    <row r="52" ht="14.25" customHeight="1">
      <c r="A52" s="323" t="s">
        <v>53</v>
      </c>
      <c r="B52" s="58"/>
      <c r="C52" s="58" t="s">
        <v>431</v>
      </c>
      <c r="D52" s="58" t="s">
        <v>432</v>
      </c>
      <c r="E52" s="58"/>
      <c r="F52" s="325">
        <v>35000.0</v>
      </c>
      <c r="G52" s="336"/>
      <c r="H52" s="327">
        <f t="shared" si="15"/>
        <v>52500</v>
      </c>
      <c r="I52" s="338">
        <f t="shared" si="16"/>
        <v>52500</v>
      </c>
      <c r="J52" s="327"/>
      <c r="K52" s="329">
        <v>45856.0</v>
      </c>
      <c r="L52" s="330">
        <f t="shared" si="1"/>
        <v>78750</v>
      </c>
      <c r="M52" s="330">
        <f t="shared" si="2"/>
        <v>68250</v>
      </c>
      <c r="N52" s="331">
        <f t="shared" si="3"/>
        <v>68250</v>
      </c>
      <c r="O52" s="332">
        <f t="shared" si="4"/>
        <v>63000</v>
      </c>
      <c r="P52" s="333">
        <f t="shared" si="5"/>
        <v>60375</v>
      </c>
      <c r="Q52" s="334">
        <f t="shared" si="6"/>
        <v>57750</v>
      </c>
      <c r="R52" s="319"/>
      <c r="S52" s="320"/>
      <c r="T52" s="321"/>
      <c r="U52" s="322"/>
      <c r="V52" s="322"/>
    </row>
    <row r="53" ht="14.25" customHeight="1">
      <c r="A53" s="323" t="s">
        <v>53</v>
      </c>
      <c r="B53" s="58"/>
      <c r="C53" s="58" t="s">
        <v>433</v>
      </c>
      <c r="D53" s="58" t="s">
        <v>434</v>
      </c>
      <c r="E53" s="58"/>
      <c r="F53" s="325">
        <v>47000.0</v>
      </c>
      <c r="G53" s="336"/>
      <c r="H53" s="327">
        <f t="shared" si="15"/>
        <v>70500</v>
      </c>
      <c r="I53" s="338">
        <f t="shared" si="16"/>
        <v>70500</v>
      </c>
      <c r="J53" s="327"/>
      <c r="K53" s="329">
        <v>45856.0</v>
      </c>
      <c r="L53" s="330">
        <f t="shared" si="1"/>
        <v>105750</v>
      </c>
      <c r="M53" s="330">
        <f t="shared" si="2"/>
        <v>91650</v>
      </c>
      <c r="N53" s="331">
        <f t="shared" si="3"/>
        <v>91650</v>
      </c>
      <c r="O53" s="332">
        <f t="shared" si="4"/>
        <v>84600</v>
      </c>
      <c r="P53" s="333">
        <f t="shared" si="5"/>
        <v>81075</v>
      </c>
      <c r="Q53" s="334">
        <f t="shared" si="6"/>
        <v>77550</v>
      </c>
      <c r="R53" s="319"/>
      <c r="S53" s="320"/>
      <c r="T53" s="321"/>
      <c r="U53" s="322"/>
      <c r="V53" s="322"/>
    </row>
    <row r="54" ht="14.25" customHeight="1">
      <c r="A54" s="323" t="s">
        <v>53</v>
      </c>
      <c r="B54" s="58"/>
      <c r="C54" s="58" t="s">
        <v>374</v>
      </c>
      <c r="D54" s="58" t="s">
        <v>435</v>
      </c>
      <c r="E54" s="58"/>
      <c r="F54" s="325">
        <v>57000.0</v>
      </c>
      <c r="G54" s="336"/>
      <c r="H54" s="327">
        <v>66460.0</v>
      </c>
      <c r="I54" s="335">
        <v>66460.0</v>
      </c>
      <c r="J54" s="327"/>
      <c r="K54" s="329">
        <v>45856.0</v>
      </c>
      <c r="L54" s="330">
        <f t="shared" si="1"/>
        <v>99690</v>
      </c>
      <c r="M54" s="330">
        <f t="shared" si="2"/>
        <v>86398</v>
      </c>
      <c r="N54" s="331">
        <f t="shared" si="3"/>
        <v>86398</v>
      </c>
      <c r="O54" s="332">
        <f t="shared" si="4"/>
        <v>79752</v>
      </c>
      <c r="P54" s="333">
        <f t="shared" si="5"/>
        <v>76429</v>
      </c>
      <c r="Q54" s="334">
        <f t="shared" si="6"/>
        <v>73106</v>
      </c>
      <c r="R54" s="319"/>
      <c r="S54" s="320"/>
      <c r="T54" s="321"/>
      <c r="U54" s="322"/>
      <c r="V54" s="322"/>
    </row>
    <row r="55" ht="14.25" customHeight="1">
      <c r="A55" s="323" t="s">
        <v>53</v>
      </c>
      <c r="B55" s="58"/>
      <c r="C55" s="58" t="s">
        <v>436</v>
      </c>
      <c r="D55" s="58" t="s">
        <v>437</v>
      </c>
      <c r="E55" s="58"/>
      <c r="F55" s="325">
        <v>95520.0</v>
      </c>
      <c r="G55" s="336"/>
      <c r="H55" s="327">
        <v>90920.0</v>
      </c>
      <c r="I55" s="335">
        <v>90920.0</v>
      </c>
      <c r="J55" s="327"/>
      <c r="K55" s="329">
        <v>45856.0</v>
      </c>
      <c r="L55" s="330">
        <f t="shared" si="1"/>
        <v>136380</v>
      </c>
      <c r="M55" s="330">
        <f t="shared" si="2"/>
        <v>118196</v>
      </c>
      <c r="N55" s="331">
        <f t="shared" si="3"/>
        <v>118196</v>
      </c>
      <c r="O55" s="332">
        <f t="shared" si="4"/>
        <v>109104</v>
      </c>
      <c r="P55" s="333">
        <f t="shared" si="5"/>
        <v>104558</v>
      </c>
      <c r="Q55" s="334">
        <f t="shared" si="6"/>
        <v>100012</v>
      </c>
      <c r="R55" s="319"/>
      <c r="S55" s="320"/>
      <c r="T55" s="321"/>
      <c r="U55" s="322"/>
      <c r="V55" s="322"/>
    </row>
    <row r="56" ht="14.25" customHeight="1">
      <c r="A56" s="323" t="s">
        <v>53</v>
      </c>
      <c r="B56" s="58"/>
      <c r="C56" s="58" t="s">
        <v>438</v>
      </c>
      <c r="D56" s="58" t="s">
        <v>439</v>
      </c>
      <c r="E56" s="58"/>
      <c r="F56" s="325"/>
      <c r="G56" s="336"/>
      <c r="H56" s="327">
        <v>62695.5</v>
      </c>
      <c r="I56" s="335">
        <v>62695.5</v>
      </c>
      <c r="J56" s="327"/>
      <c r="K56" s="329">
        <v>45856.0</v>
      </c>
      <c r="L56" s="330">
        <f t="shared" si="1"/>
        <v>94043.25</v>
      </c>
      <c r="M56" s="330">
        <f t="shared" si="2"/>
        <v>81504.15</v>
      </c>
      <c r="N56" s="331">
        <f t="shared" si="3"/>
        <v>81504.15</v>
      </c>
      <c r="O56" s="332">
        <f t="shared" si="4"/>
        <v>75234.6</v>
      </c>
      <c r="P56" s="333">
        <f t="shared" si="5"/>
        <v>72099.825</v>
      </c>
      <c r="Q56" s="334">
        <f t="shared" si="6"/>
        <v>68965.05</v>
      </c>
      <c r="R56" s="319"/>
      <c r="S56" s="320"/>
      <c r="T56" s="321"/>
      <c r="U56" s="322"/>
      <c r="V56" s="322"/>
    </row>
    <row r="57" ht="14.25" customHeight="1">
      <c r="A57" s="323" t="s">
        <v>53</v>
      </c>
      <c r="B57" s="58"/>
      <c r="C57" s="58" t="s">
        <v>440</v>
      </c>
      <c r="D57" s="58" t="s">
        <v>441</v>
      </c>
      <c r="E57" s="58"/>
      <c r="F57" s="325">
        <v>52000.0</v>
      </c>
      <c r="G57" s="336"/>
      <c r="H57" s="327">
        <v>51240.0</v>
      </c>
      <c r="I57" s="335">
        <v>51240.0</v>
      </c>
      <c r="J57" s="327"/>
      <c r="K57" s="329">
        <v>45856.0</v>
      </c>
      <c r="L57" s="330">
        <f t="shared" si="1"/>
        <v>76860</v>
      </c>
      <c r="M57" s="330">
        <f t="shared" si="2"/>
        <v>66612</v>
      </c>
      <c r="N57" s="331">
        <f t="shared" si="3"/>
        <v>66612</v>
      </c>
      <c r="O57" s="332">
        <f t="shared" si="4"/>
        <v>61488</v>
      </c>
      <c r="P57" s="333">
        <f t="shared" si="5"/>
        <v>58926</v>
      </c>
      <c r="Q57" s="334">
        <f t="shared" si="6"/>
        <v>56364</v>
      </c>
      <c r="R57" s="319"/>
      <c r="S57" s="320"/>
      <c r="T57" s="321"/>
      <c r="U57" s="322"/>
      <c r="V57" s="322"/>
    </row>
    <row r="58" ht="14.25" customHeight="1">
      <c r="A58" s="323" t="s">
        <v>53</v>
      </c>
      <c r="B58" s="58"/>
      <c r="C58" s="58" t="s">
        <v>442</v>
      </c>
      <c r="D58" s="58" t="s">
        <v>443</v>
      </c>
      <c r="E58" s="58"/>
      <c r="F58" s="325"/>
      <c r="G58" s="336"/>
      <c r="H58" s="327">
        <v>44037.0</v>
      </c>
      <c r="I58" s="335">
        <v>44037.0</v>
      </c>
      <c r="J58" s="327"/>
      <c r="K58" s="329">
        <v>45856.0</v>
      </c>
      <c r="L58" s="330">
        <f t="shared" si="1"/>
        <v>66055.5</v>
      </c>
      <c r="M58" s="330">
        <f t="shared" si="2"/>
        <v>57248.1</v>
      </c>
      <c r="N58" s="331">
        <f t="shared" si="3"/>
        <v>57248.1</v>
      </c>
      <c r="O58" s="332">
        <f t="shared" si="4"/>
        <v>52844.4</v>
      </c>
      <c r="P58" s="333">
        <f t="shared" si="5"/>
        <v>50642.55</v>
      </c>
      <c r="Q58" s="334">
        <f t="shared" si="6"/>
        <v>48440.7</v>
      </c>
      <c r="R58" s="319"/>
      <c r="S58" s="320"/>
      <c r="T58" s="321"/>
      <c r="U58" s="322"/>
      <c r="V58" s="322"/>
    </row>
    <row r="59" ht="14.25" customHeight="1">
      <c r="A59" s="323" t="s">
        <v>53</v>
      </c>
      <c r="B59" s="58"/>
      <c r="C59" s="358" t="s">
        <v>444</v>
      </c>
      <c r="D59" s="58" t="s">
        <v>445</v>
      </c>
      <c r="E59" s="58"/>
      <c r="F59" s="325">
        <v>5285.0</v>
      </c>
      <c r="G59" s="336"/>
      <c r="H59" s="327">
        <v>6174.0</v>
      </c>
      <c r="I59" s="335">
        <v>7460.0</v>
      </c>
      <c r="J59" s="327">
        <v>6174.0</v>
      </c>
      <c r="K59" s="329">
        <v>45856.0</v>
      </c>
      <c r="L59" s="330">
        <f t="shared" si="1"/>
        <v>9261</v>
      </c>
      <c r="M59" s="330">
        <f t="shared" si="2"/>
        <v>8026.2</v>
      </c>
      <c r="N59" s="331">
        <f t="shared" si="3"/>
        <v>8026.2</v>
      </c>
      <c r="O59" s="332">
        <f t="shared" si="4"/>
        <v>7408.8</v>
      </c>
      <c r="P59" s="333">
        <f t="shared" si="5"/>
        <v>7100.1</v>
      </c>
      <c r="Q59" s="334">
        <f t="shared" si="6"/>
        <v>6791.4</v>
      </c>
      <c r="R59" s="319"/>
      <c r="S59" s="320"/>
      <c r="T59" s="321"/>
      <c r="U59" s="359"/>
      <c r="V59" s="359"/>
      <c r="W59" s="56"/>
      <c r="X59" s="56"/>
      <c r="Y59" s="56"/>
      <c r="Z59" s="56"/>
      <c r="AA59" s="56"/>
      <c r="AB59" s="56"/>
      <c r="AC59" s="56"/>
      <c r="AD59" s="56"/>
    </row>
    <row r="60" ht="14.25" customHeight="1">
      <c r="A60" s="323" t="s">
        <v>53</v>
      </c>
      <c r="B60" s="58"/>
      <c r="C60" s="358" t="s">
        <v>446</v>
      </c>
      <c r="D60" s="58" t="s">
        <v>447</v>
      </c>
      <c r="E60" s="142"/>
      <c r="F60" s="339"/>
      <c r="G60" s="336"/>
      <c r="H60" s="327">
        <v>12348.0</v>
      </c>
      <c r="I60" s="335">
        <v>13170.0</v>
      </c>
      <c r="J60" s="327">
        <v>12348.0</v>
      </c>
      <c r="K60" s="329">
        <v>45856.0</v>
      </c>
      <c r="L60" s="330">
        <f t="shared" si="1"/>
        <v>18522</v>
      </c>
      <c r="M60" s="330">
        <f t="shared" si="2"/>
        <v>16052.4</v>
      </c>
      <c r="N60" s="331">
        <f t="shared" si="3"/>
        <v>16052.4</v>
      </c>
      <c r="O60" s="332">
        <f t="shared" si="4"/>
        <v>14817.6</v>
      </c>
      <c r="P60" s="333">
        <f t="shared" si="5"/>
        <v>14200.2</v>
      </c>
      <c r="Q60" s="334">
        <f t="shared" si="6"/>
        <v>13582.8</v>
      </c>
      <c r="R60" s="319"/>
      <c r="S60" s="320"/>
      <c r="T60" s="321"/>
      <c r="U60" s="322"/>
      <c r="V60" s="322"/>
    </row>
    <row r="61" ht="14.25" customHeight="1">
      <c r="A61" s="323" t="s">
        <v>53</v>
      </c>
      <c r="B61" s="58"/>
      <c r="C61" s="358" t="s">
        <v>448</v>
      </c>
      <c r="D61" s="58" t="s">
        <v>449</v>
      </c>
      <c r="E61" s="142"/>
      <c r="F61" s="339"/>
      <c r="G61" s="336"/>
      <c r="H61" s="327">
        <v>1585.0</v>
      </c>
      <c r="I61" s="335">
        <v>1910.0</v>
      </c>
      <c r="J61" s="327">
        <v>1585.0</v>
      </c>
      <c r="K61" s="329">
        <v>45856.0</v>
      </c>
      <c r="L61" s="330">
        <f t="shared" si="1"/>
        <v>2377.5</v>
      </c>
      <c r="M61" s="330">
        <f t="shared" si="2"/>
        <v>2060.5</v>
      </c>
      <c r="N61" s="331">
        <f t="shared" si="3"/>
        <v>2060.5</v>
      </c>
      <c r="O61" s="332">
        <f t="shared" si="4"/>
        <v>1902</v>
      </c>
      <c r="P61" s="333">
        <f t="shared" si="5"/>
        <v>1822.75</v>
      </c>
      <c r="Q61" s="334">
        <f t="shared" si="6"/>
        <v>1743.5</v>
      </c>
      <c r="R61" s="319"/>
      <c r="S61" s="320"/>
      <c r="T61" s="321"/>
      <c r="U61" s="322"/>
      <c r="V61" s="322"/>
    </row>
    <row r="62" ht="14.25" customHeight="1">
      <c r="A62" s="309" t="s">
        <v>400</v>
      </c>
      <c r="B62" s="125"/>
      <c r="C62" s="125" t="s">
        <v>450</v>
      </c>
      <c r="D62" s="125" t="s">
        <v>451</v>
      </c>
      <c r="E62" s="125" t="s">
        <v>287</v>
      </c>
      <c r="F62" s="311">
        <v>1800.0</v>
      </c>
      <c r="G62" s="344"/>
      <c r="H62" s="345">
        <v>2037.0</v>
      </c>
      <c r="I62" s="346">
        <v>2510.0</v>
      </c>
      <c r="J62" s="345">
        <v>2037.0</v>
      </c>
      <c r="K62" s="329">
        <v>45856.0</v>
      </c>
      <c r="L62" s="330">
        <f t="shared" si="1"/>
        <v>3055.5</v>
      </c>
      <c r="M62" s="330">
        <f t="shared" si="2"/>
        <v>2648.1</v>
      </c>
      <c r="N62" s="331">
        <f t="shared" si="3"/>
        <v>2648.1</v>
      </c>
      <c r="O62" s="332">
        <f t="shared" si="4"/>
        <v>2444.4</v>
      </c>
      <c r="P62" s="333">
        <f t="shared" si="5"/>
        <v>2342.55</v>
      </c>
      <c r="Q62" s="334">
        <f t="shared" si="6"/>
        <v>2240.7</v>
      </c>
      <c r="R62" s="348"/>
      <c r="S62" s="349"/>
      <c r="T62" s="350"/>
      <c r="U62" s="351"/>
      <c r="V62" s="351"/>
      <c r="W62" s="191"/>
      <c r="X62" s="191"/>
      <c r="Y62" s="191"/>
      <c r="Z62" s="191"/>
      <c r="AA62" s="191"/>
      <c r="AB62" s="191"/>
      <c r="AC62" s="191"/>
      <c r="AD62" s="191"/>
    </row>
    <row r="63" ht="14.25" customHeight="1">
      <c r="A63" s="323" t="s">
        <v>400</v>
      </c>
      <c r="B63" s="58"/>
      <c r="C63" s="58" t="s">
        <v>452</v>
      </c>
      <c r="D63" s="58" t="s">
        <v>453</v>
      </c>
      <c r="E63" s="58"/>
      <c r="F63" s="325"/>
      <c r="G63" s="326"/>
      <c r="H63" s="327">
        <v>305.0</v>
      </c>
      <c r="I63" s="335">
        <v>305.0</v>
      </c>
      <c r="J63" s="327"/>
      <c r="K63" s="329">
        <v>45856.0</v>
      </c>
      <c r="L63" s="330">
        <f t="shared" si="1"/>
        <v>457.5</v>
      </c>
      <c r="M63" s="330">
        <f t="shared" si="2"/>
        <v>396.5</v>
      </c>
      <c r="N63" s="331">
        <f t="shared" si="3"/>
        <v>396.5</v>
      </c>
      <c r="O63" s="332">
        <f t="shared" si="4"/>
        <v>366</v>
      </c>
      <c r="P63" s="333">
        <f t="shared" si="5"/>
        <v>350.75</v>
      </c>
      <c r="Q63" s="334">
        <f t="shared" si="6"/>
        <v>335.5</v>
      </c>
      <c r="R63" s="319"/>
      <c r="S63" s="320"/>
      <c r="T63" s="321"/>
      <c r="U63" s="322"/>
      <c r="V63" s="322"/>
    </row>
    <row r="64" ht="14.25" customHeight="1">
      <c r="A64" s="323" t="s">
        <v>400</v>
      </c>
      <c r="B64" s="58"/>
      <c r="C64" s="58" t="s">
        <v>454</v>
      </c>
      <c r="D64" s="58" t="s">
        <v>455</v>
      </c>
      <c r="E64" s="58"/>
      <c r="F64" s="325">
        <v>800.0</v>
      </c>
      <c r="G64" s="326">
        <v>44817.0</v>
      </c>
      <c r="H64" s="327">
        <v>798.0</v>
      </c>
      <c r="I64" s="335">
        <v>798.0</v>
      </c>
      <c r="J64" s="327"/>
      <c r="K64" s="329">
        <v>45856.0</v>
      </c>
      <c r="L64" s="330">
        <f t="shared" si="1"/>
        <v>1197</v>
      </c>
      <c r="M64" s="330">
        <f t="shared" si="2"/>
        <v>1037.4</v>
      </c>
      <c r="N64" s="331">
        <f t="shared" si="3"/>
        <v>1037.4</v>
      </c>
      <c r="O64" s="332">
        <f t="shared" si="4"/>
        <v>957.6</v>
      </c>
      <c r="P64" s="333">
        <f t="shared" si="5"/>
        <v>917.7</v>
      </c>
      <c r="Q64" s="334">
        <f t="shared" si="6"/>
        <v>877.8</v>
      </c>
      <c r="R64" s="319"/>
      <c r="S64" s="320"/>
      <c r="T64" s="321"/>
      <c r="U64" s="322"/>
      <c r="V64" s="322"/>
    </row>
    <row r="65" ht="14.25" customHeight="1">
      <c r="A65" s="323" t="s">
        <v>400</v>
      </c>
      <c r="B65" s="58" t="s">
        <v>456</v>
      </c>
      <c r="C65" s="58" t="s">
        <v>457</v>
      </c>
      <c r="D65" s="58" t="s">
        <v>458</v>
      </c>
      <c r="E65" s="58"/>
      <c r="F65" s="325"/>
      <c r="G65" s="326"/>
      <c r="H65" s="327">
        <v>836.0</v>
      </c>
      <c r="I65" s="335">
        <v>836.0</v>
      </c>
      <c r="J65" s="327"/>
      <c r="K65" s="329">
        <v>45856.0</v>
      </c>
      <c r="L65" s="330">
        <f t="shared" si="1"/>
        <v>1254</v>
      </c>
      <c r="M65" s="330">
        <f t="shared" si="2"/>
        <v>1086.8</v>
      </c>
      <c r="N65" s="331">
        <f t="shared" si="3"/>
        <v>1086.8</v>
      </c>
      <c r="O65" s="332">
        <f t="shared" si="4"/>
        <v>1003.2</v>
      </c>
      <c r="P65" s="333">
        <f t="shared" si="5"/>
        <v>961.4</v>
      </c>
      <c r="Q65" s="334">
        <f t="shared" si="6"/>
        <v>919.6</v>
      </c>
      <c r="R65" s="319"/>
      <c r="S65" s="320"/>
      <c r="T65" s="321"/>
      <c r="U65" s="322"/>
      <c r="V65" s="322"/>
    </row>
    <row r="66" ht="14.25" customHeight="1">
      <c r="A66" s="323" t="s">
        <v>400</v>
      </c>
      <c r="B66" s="58"/>
      <c r="C66" s="58" t="s">
        <v>459</v>
      </c>
      <c r="D66" s="58" t="s">
        <v>460</v>
      </c>
      <c r="E66" s="58"/>
      <c r="F66" s="325">
        <v>33000.0</v>
      </c>
      <c r="G66" s="336"/>
      <c r="H66" s="327">
        <v>36214.5</v>
      </c>
      <c r="I66" s="335">
        <v>36214.5</v>
      </c>
      <c r="J66" s="327"/>
      <c r="K66" s="329">
        <v>45856.0</v>
      </c>
      <c r="L66" s="330">
        <f t="shared" si="1"/>
        <v>54321.75</v>
      </c>
      <c r="M66" s="330">
        <f t="shared" si="2"/>
        <v>47078.85</v>
      </c>
      <c r="N66" s="331">
        <f t="shared" si="3"/>
        <v>47078.85</v>
      </c>
      <c r="O66" s="332">
        <f t="shared" si="4"/>
        <v>43457.4</v>
      </c>
      <c r="P66" s="333">
        <f t="shared" si="5"/>
        <v>41646.675</v>
      </c>
      <c r="Q66" s="334">
        <f t="shared" si="6"/>
        <v>39835.95</v>
      </c>
      <c r="R66" s="319"/>
      <c r="S66" s="320"/>
      <c r="T66" s="321"/>
      <c r="U66" s="322"/>
      <c r="V66" s="322"/>
    </row>
    <row r="67" ht="14.25" customHeight="1">
      <c r="A67" s="323" t="s">
        <v>400</v>
      </c>
      <c r="B67" s="58"/>
      <c r="C67" s="58" t="s">
        <v>461</v>
      </c>
      <c r="D67" s="58" t="s">
        <v>462</v>
      </c>
      <c r="E67" s="58"/>
      <c r="F67" s="325">
        <v>38000.0</v>
      </c>
      <c r="G67" s="336"/>
      <c r="H67" s="327">
        <v>38461.5</v>
      </c>
      <c r="I67" s="335">
        <v>38461.5</v>
      </c>
      <c r="J67" s="327"/>
      <c r="K67" s="329">
        <v>45856.0</v>
      </c>
      <c r="L67" s="330">
        <f t="shared" si="1"/>
        <v>57692.25</v>
      </c>
      <c r="M67" s="330">
        <f t="shared" si="2"/>
        <v>49999.95</v>
      </c>
      <c r="N67" s="331">
        <f t="shared" si="3"/>
        <v>49999.95</v>
      </c>
      <c r="O67" s="332">
        <f t="shared" si="4"/>
        <v>46153.8</v>
      </c>
      <c r="P67" s="333">
        <f t="shared" si="5"/>
        <v>44230.725</v>
      </c>
      <c r="Q67" s="334">
        <f t="shared" si="6"/>
        <v>42307.65</v>
      </c>
      <c r="R67" s="319"/>
      <c r="S67" s="320"/>
      <c r="T67" s="321"/>
      <c r="U67" s="322"/>
      <c r="V67" s="322"/>
    </row>
    <row r="68" ht="14.25" customHeight="1">
      <c r="A68" s="323" t="s">
        <v>400</v>
      </c>
      <c r="B68" s="58"/>
      <c r="C68" s="58" t="s">
        <v>463</v>
      </c>
      <c r="D68" s="58" t="s">
        <v>464</v>
      </c>
      <c r="E68" s="58"/>
      <c r="F68" s="325"/>
      <c r="G68" s="326"/>
      <c r="H68" s="327">
        <v>76000.0</v>
      </c>
      <c r="I68" s="335">
        <v>76000.0</v>
      </c>
      <c r="J68" s="327"/>
      <c r="K68" s="329">
        <v>45856.0</v>
      </c>
      <c r="L68" s="330">
        <f t="shared" si="1"/>
        <v>114000</v>
      </c>
      <c r="M68" s="330">
        <f t="shared" si="2"/>
        <v>98800</v>
      </c>
      <c r="N68" s="331">
        <f t="shared" si="3"/>
        <v>98800</v>
      </c>
      <c r="O68" s="332">
        <f t="shared" si="4"/>
        <v>91200</v>
      </c>
      <c r="P68" s="333">
        <f t="shared" si="5"/>
        <v>87400</v>
      </c>
      <c r="Q68" s="334">
        <f t="shared" si="6"/>
        <v>83600</v>
      </c>
      <c r="R68" s="319"/>
      <c r="S68" s="320"/>
      <c r="T68" s="321"/>
      <c r="U68" s="322"/>
      <c r="V68" s="322"/>
    </row>
    <row r="69" ht="14.25" customHeight="1">
      <c r="A69" s="323" t="s">
        <v>400</v>
      </c>
      <c r="B69" s="58"/>
      <c r="C69" s="58" t="s">
        <v>465</v>
      </c>
      <c r="D69" s="58" t="s">
        <v>466</v>
      </c>
      <c r="E69" s="58"/>
      <c r="F69" s="325">
        <v>73000.0</v>
      </c>
      <c r="G69" s="326">
        <v>44487.0</v>
      </c>
      <c r="H69" s="327">
        <v>64543.5</v>
      </c>
      <c r="I69" s="335">
        <v>64543.5</v>
      </c>
      <c r="J69" s="327"/>
      <c r="K69" s="329">
        <v>45856.0</v>
      </c>
      <c r="L69" s="330">
        <f t="shared" si="1"/>
        <v>96815.25</v>
      </c>
      <c r="M69" s="330">
        <f t="shared" si="2"/>
        <v>83906.55</v>
      </c>
      <c r="N69" s="331">
        <f t="shared" si="3"/>
        <v>83906.55</v>
      </c>
      <c r="O69" s="332">
        <f t="shared" si="4"/>
        <v>77452.2</v>
      </c>
      <c r="P69" s="333">
        <f t="shared" si="5"/>
        <v>74225.025</v>
      </c>
      <c r="Q69" s="334">
        <f t="shared" si="6"/>
        <v>70997.85</v>
      </c>
      <c r="R69" s="319"/>
      <c r="S69" s="320"/>
      <c r="T69" s="321"/>
      <c r="U69" s="322"/>
      <c r="V69" s="322"/>
    </row>
    <row r="70" ht="14.25" customHeight="1">
      <c r="A70" s="323" t="s">
        <v>400</v>
      </c>
      <c r="B70" s="58"/>
      <c r="C70" s="58" t="s">
        <v>467</v>
      </c>
      <c r="D70" s="58" t="s">
        <v>468</v>
      </c>
      <c r="E70" s="58"/>
      <c r="F70" s="325"/>
      <c r="G70" s="336"/>
      <c r="H70" s="327">
        <v>19236.0</v>
      </c>
      <c r="I70" s="335">
        <v>19236.0</v>
      </c>
      <c r="J70" s="327"/>
      <c r="K70" s="329">
        <v>45856.0</v>
      </c>
      <c r="L70" s="330">
        <f t="shared" si="1"/>
        <v>28854</v>
      </c>
      <c r="M70" s="330">
        <f t="shared" si="2"/>
        <v>25006.8</v>
      </c>
      <c r="N70" s="331">
        <f t="shared" si="3"/>
        <v>25006.8</v>
      </c>
      <c r="O70" s="332">
        <f t="shared" si="4"/>
        <v>23083.2</v>
      </c>
      <c r="P70" s="333">
        <f t="shared" si="5"/>
        <v>22121.4</v>
      </c>
      <c r="Q70" s="334">
        <f t="shared" si="6"/>
        <v>21159.6</v>
      </c>
      <c r="R70" s="319"/>
      <c r="S70" s="320"/>
      <c r="T70" s="321"/>
      <c r="U70" s="322"/>
      <c r="V70" s="322"/>
    </row>
    <row r="71" ht="14.25" customHeight="1">
      <c r="A71" s="323" t="s">
        <v>400</v>
      </c>
      <c r="B71" s="58"/>
      <c r="C71" s="58" t="s">
        <v>469</v>
      </c>
      <c r="D71" s="58" t="s">
        <v>470</v>
      </c>
      <c r="E71" s="58"/>
      <c r="F71" s="325">
        <v>12312.0</v>
      </c>
      <c r="G71" s="336"/>
      <c r="H71" s="340">
        <f t="shared" ref="H71:H72" si="17">F71+F71*0.5</f>
        <v>18468</v>
      </c>
      <c r="I71" s="338">
        <f t="shared" ref="I71:I72" si="18">F71+F71*0.5</f>
        <v>18468</v>
      </c>
      <c r="J71" s="327"/>
      <c r="K71" s="329">
        <v>45856.0</v>
      </c>
      <c r="L71" s="330">
        <f t="shared" si="1"/>
        <v>27702</v>
      </c>
      <c r="M71" s="330">
        <f t="shared" si="2"/>
        <v>24008.4</v>
      </c>
      <c r="N71" s="331">
        <f t="shared" si="3"/>
        <v>24008.4</v>
      </c>
      <c r="O71" s="332">
        <f t="shared" si="4"/>
        <v>22161.6</v>
      </c>
      <c r="P71" s="333">
        <f t="shared" si="5"/>
        <v>21238.2</v>
      </c>
      <c r="Q71" s="334">
        <f t="shared" si="6"/>
        <v>20314.8</v>
      </c>
      <c r="R71" s="319"/>
      <c r="S71" s="320"/>
      <c r="T71" s="321"/>
      <c r="U71" s="322"/>
      <c r="V71" s="322"/>
    </row>
    <row r="72" ht="14.25" customHeight="1">
      <c r="A72" s="323" t="s">
        <v>400</v>
      </c>
      <c r="B72" s="58"/>
      <c r="C72" s="58" t="s">
        <v>471</v>
      </c>
      <c r="D72" s="58" t="s">
        <v>472</v>
      </c>
      <c r="E72" s="58"/>
      <c r="F72" s="325">
        <v>32600.0</v>
      </c>
      <c r="G72" s="336"/>
      <c r="H72" s="327">
        <f t="shared" si="17"/>
        <v>48900</v>
      </c>
      <c r="I72" s="338">
        <f t="shared" si="18"/>
        <v>48900</v>
      </c>
      <c r="J72" s="327"/>
      <c r="K72" s="329">
        <v>45856.0</v>
      </c>
      <c r="L72" s="330">
        <f t="shared" si="1"/>
        <v>73350</v>
      </c>
      <c r="M72" s="330">
        <f t="shared" si="2"/>
        <v>63570</v>
      </c>
      <c r="N72" s="331">
        <f t="shared" si="3"/>
        <v>63570</v>
      </c>
      <c r="O72" s="332">
        <f t="shared" si="4"/>
        <v>58680</v>
      </c>
      <c r="P72" s="333">
        <f t="shared" si="5"/>
        <v>56235</v>
      </c>
      <c r="Q72" s="334">
        <f t="shared" si="6"/>
        <v>53790</v>
      </c>
      <c r="R72" s="319"/>
      <c r="S72" s="320"/>
      <c r="T72" s="321"/>
      <c r="U72" s="322"/>
      <c r="V72" s="322"/>
    </row>
    <row r="73" ht="14.25" customHeight="1">
      <c r="A73" s="323" t="s">
        <v>400</v>
      </c>
      <c r="B73" s="58"/>
      <c r="C73" s="58" t="s">
        <v>465</v>
      </c>
      <c r="D73" s="58" t="s">
        <v>473</v>
      </c>
      <c r="E73" s="58"/>
      <c r="F73" s="325"/>
      <c r="G73" s="336"/>
      <c r="H73" s="327">
        <v>64544.0</v>
      </c>
      <c r="I73" s="335">
        <v>64544.0</v>
      </c>
      <c r="J73" s="327"/>
      <c r="K73" s="329">
        <v>45856.0</v>
      </c>
      <c r="L73" s="330">
        <f t="shared" si="1"/>
        <v>96816</v>
      </c>
      <c r="M73" s="330">
        <f t="shared" si="2"/>
        <v>83907.2</v>
      </c>
      <c r="N73" s="331">
        <f t="shared" si="3"/>
        <v>83907.2</v>
      </c>
      <c r="O73" s="332">
        <f t="shared" si="4"/>
        <v>77452.8</v>
      </c>
      <c r="P73" s="333">
        <f t="shared" si="5"/>
        <v>74225.6</v>
      </c>
      <c r="Q73" s="334">
        <f t="shared" si="6"/>
        <v>70998.4</v>
      </c>
      <c r="R73" s="319"/>
      <c r="S73" s="320"/>
      <c r="T73" s="321"/>
      <c r="U73" s="322"/>
      <c r="V73" s="322"/>
    </row>
    <row r="74" ht="14.25" customHeight="1">
      <c r="A74" s="323" t="s">
        <v>400</v>
      </c>
      <c r="B74" s="58"/>
      <c r="C74" s="58" t="s">
        <v>461</v>
      </c>
      <c r="D74" s="58" t="s">
        <v>474</v>
      </c>
      <c r="E74" s="58"/>
      <c r="F74" s="325"/>
      <c r="G74" s="336"/>
      <c r="H74" s="327">
        <v>38462.0</v>
      </c>
      <c r="I74" s="335">
        <v>38462.0</v>
      </c>
      <c r="J74" s="327"/>
      <c r="K74" s="329">
        <v>45856.0</v>
      </c>
      <c r="L74" s="330">
        <f t="shared" si="1"/>
        <v>57693</v>
      </c>
      <c r="M74" s="330">
        <f t="shared" si="2"/>
        <v>50000.6</v>
      </c>
      <c r="N74" s="331">
        <f t="shared" si="3"/>
        <v>50000.6</v>
      </c>
      <c r="O74" s="332">
        <f t="shared" si="4"/>
        <v>46154.4</v>
      </c>
      <c r="P74" s="333">
        <f t="shared" si="5"/>
        <v>44231.3</v>
      </c>
      <c r="Q74" s="334">
        <f t="shared" si="6"/>
        <v>42308.2</v>
      </c>
      <c r="R74" s="319"/>
      <c r="S74" s="320"/>
      <c r="T74" s="321"/>
      <c r="U74" s="322"/>
      <c r="V74" s="322"/>
    </row>
    <row r="75" ht="14.25" customHeight="1">
      <c r="A75" s="323" t="s">
        <v>400</v>
      </c>
      <c r="B75" s="58"/>
      <c r="C75" s="58" t="s">
        <v>459</v>
      </c>
      <c r="D75" s="58" t="s">
        <v>475</v>
      </c>
      <c r="E75" s="58"/>
      <c r="F75" s="325"/>
      <c r="G75" s="336"/>
      <c r="H75" s="327">
        <v>36215.0</v>
      </c>
      <c r="I75" s="335">
        <v>36215.0</v>
      </c>
      <c r="J75" s="327"/>
      <c r="K75" s="329">
        <v>45856.0</v>
      </c>
      <c r="L75" s="330">
        <f t="shared" si="1"/>
        <v>54322.5</v>
      </c>
      <c r="M75" s="330">
        <f t="shared" si="2"/>
        <v>47079.5</v>
      </c>
      <c r="N75" s="331">
        <f t="shared" si="3"/>
        <v>47079.5</v>
      </c>
      <c r="O75" s="332">
        <f t="shared" si="4"/>
        <v>43458</v>
      </c>
      <c r="P75" s="333">
        <f t="shared" si="5"/>
        <v>41647.25</v>
      </c>
      <c r="Q75" s="334">
        <f t="shared" si="6"/>
        <v>39836.5</v>
      </c>
      <c r="R75" s="319"/>
      <c r="S75" s="320"/>
      <c r="T75" s="321"/>
      <c r="U75" s="322"/>
      <c r="V75" s="322"/>
    </row>
    <row r="76" ht="14.25" customHeight="1">
      <c r="A76" s="323" t="s">
        <v>400</v>
      </c>
      <c r="B76" s="58"/>
      <c r="C76" s="58" t="s">
        <v>476</v>
      </c>
      <c r="D76" s="58" t="s">
        <v>271</v>
      </c>
      <c r="E76" s="58"/>
      <c r="F76" s="325">
        <v>1700.0</v>
      </c>
      <c r="G76" s="326">
        <v>44817.0</v>
      </c>
      <c r="H76" s="327">
        <v>1795.5</v>
      </c>
      <c r="I76" s="335">
        <v>1795.5</v>
      </c>
      <c r="J76" s="327"/>
      <c r="K76" s="329">
        <v>45856.0</v>
      </c>
      <c r="L76" s="330">
        <f t="shared" si="1"/>
        <v>2693.25</v>
      </c>
      <c r="M76" s="330">
        <f t="shared" si="2"/>
        <v>2334.15</v>
      </c>
      <c r="N76" s="331">
        <f t="shared" si="3"/>
        <v>2334.15</v>
      </c>
      <c r="O76" s="332">
        <f t="shared" si="4"/>
        <v>2154.6</v>
      </c>
      <c r="P76" s="333">
        <f t="shared" si="5"/>
        <v>2064.825</v>
      </c>
      <c r="Q76" s="334">
        <f t="shared" si="6"/>
        <v>1975.05</v>
      </c>
      <c r="R76" s="319"/>
      <c r="S76" s="320">
        <v>1800.0</v>
      </c>
      <c r="T76" s="321">
        <v>44512.0</v>
      </c>
      <c r="U76" s="322"/>
      <c r="V76" s="322"/>
    </row>
    <row r="77" ht="14.25" customHeight="1">
      <c r="A77" s="323" t="s">
        <v>400</v>
      </c>
      <c r="B77" s="58"/>
      <c r="C77" s="58" t="s">
        <v>477</v>
      </c>
      <c r="D77" s="58" t="s">
        <v>478</v>
      </c>
      <c r="E77" s="58"/>
      <c r="F77" s="325"/>
      <c r="G77" s="326"/>
      <c r="H77" s="327">
        <v>7810.0</v>
      </c>
      <c r="I77" s="335">
        <v>7810.0</v>
      </c>
      <c r="J77" s="327"/>
      <c r="K77" s="329">
        <v>45856.0</v>
      </c>
      <c r="L77" s="330">
        <f t="shared" si="1"/>
        <v>11715</v>
      </c>
      <c r="M77" s="330">
        <f t="shared" si="2"/>
        <v>10153</v>
      </c>
      <c r="N77" s="331">
        <f t="shared" si="3"/>
        <v>10153</v>
      </c>
      <c r="O77" s="332">
        <f t="shared" si="4"/>
        <v>9372</v>
      </c>
      <c r="P77" s="333">
        <f t="shared" si="5"/>
        <v>8981.5</v>
      </c>
      <c r="Q77" s="334">
        <f t="shared" si="6"/>
        <v>8591</v>
      </c>
      <c r="R77" s="319"/>
      <c r="S77" s="320"/>
      <c r="T77" s="321"/>
      <c r="U77" s="322"/>
      <c r="V77" s="322"/>
    </row>
    <row r="78" ht="14.25" customHeight="1">
      <c r="A78" s="323" t="s">
        <v>400</v>
      </c>
      <c r="B78" s="58"/>
      <c r="C78" s="58" t="s">
        <v>479</v>
      </c>
      <c r="D78" s="58" t="s">
        <v>480</v>
      </c>
      <c r="E78" s="58"/>
      <c r="F78" s="325">
        <v>1500.0</v>
      </c>
      <c r="G78" s="326">
        <v>44817.0</v>
      </c>
      <c r="H78" s="327">
        <v>2268.0</v>
      </c>
      <c r="I78" s="335">
        <v>2268.0</v>
      </c>
      <c r="J78" s="327"/>
      <c r="K78" s="329">
        <v>45856.0</v>
      </c>
      <c r="L78" s="330">
        <f t="shared" si="1"/>
        <v>3402</v>
      </c>
      <c r="M78" s="330">
        <f t="shared" si="2"/>
        <v>2948.4</v>
      </c>
      <c r="N78" s="331">
        <f t="shared" si="3"/>
        <v>2948.4</v>
      </c>
      <c r="O78" s="332">
        <f t="shared" si="4"/>
        <v>2721.6</v>
      </c>
      <c r="P78" s="333">
        <f t="shared" si="5"/>
        <v>2608.2</v>
      </c>
      <c r="Q78" s="334">
        <f t="shared" si="6"/>
        <v>2494.8</v>
      </c>
      <c r="R78" s="319"/>
      <c r="S78" s="320"/>
      <c r="T78" s="321"/>
      <c r="U78" s="322"/>
      <c r="V78" s="322"/>
    </row>
    <row r="79" ht="14.25" customHeight="1">
      <c r="A79" s="309" t="s">
        <v>400</v>
      </c>
      <c r="B79" s="125"/>
      <c r="C79" s="125" t="s">
        <v>481</v>
      </c>
      <c r="D79" s="125" t="s">
        <v>482</v>
      </c>
      <c r="E79" s="125"/>
      <c r="F79" s="311">
        <v>3600.0</v>
      </c>
      <c r="G79" s="344"/>
      <c r="H79" s="345"/>
      <c r="I79" s="360"/>
      <c r="J79" s="345"/>
      <c r="K79" s="329">
        <v>45856.0</v>
      </c>
      <c r="L79" s="330">
        <f t="shared" si="1"/>
        <v>0</v>
      </c>
      <c r="M79" s="330">
        <f t="shared" si="2"/>
        <v>0</v>
      </c>
      <c r="N79" s="331">
        <f t="shared" si="3"/>
        <v>0</v>
      </c>
      <c r="O79" s="332">
        <f t="shared" si="4"/>
        <v>0</v>
      </c>
      <c r="P79" s="333">
        <f t="shared" si="5"/>
        <v>0</v>
      </c>
      <c r="Q79" s="334">
        <f t="shared" si="6"/>
        <v>0</v>
      </c>
      <c r="R79" s="361" t="s">
        <v>276</v>
      </c>
      <c r="S79" s="349"/>
      <c r="T79" s="350"/>
      <c r="U79" s="351"/>
      <c r="V79" s="351"/>
      <c r="W79" s="191"/>
      <c r="X79" s="191"/>
      <c r="Y79" s="191"/>
      <c r="Z79" s="191"/>
      <c r="AA79" s="191"/>
      <c r="AB79" s="191"/>
      <c r="AC79" s="191"/>
      <c r="AD79" s="191"/>
    </row>
    <row r="80" ht="14.25" customHeight="1">
      <c r="A80" s="323" t="s">
        <v>400</v>
      </c>
      <c r="B80" s="58" t="s">
        <v>483</v>
      </c>
      <c r="C80" s="58" t="s">
        <v>484</v>
      </c>
      <c r="D80" s="58" t="s">
        <v>485</v>
      </c>
      <c r="E80" s="58"/>
      <c r="F80" s="325">
        <v>3600.0</v>
      </c>
      <c r="G80" s="326">
        <v>44593.0</v>
      </c>
      <c r="H80" s="327">
        <v>4980.0</v>
      </c>
      <c r="I80" s="335">
        <v>4980.0</v>
      </c>
      <c r="J80" s="327"/>
      <c r="K80" s="329">
        <v>45856.0</v>
      </c>
      <c r="L80" s="330">
        <f t="shared" si="1"/>
        <v>7470</v>
      </c>
      <c r="M80" s="330">
        <f t="shared" si="2"/>
        <v>6474</v>
      </c>
      <c r="N80" s="331">
        <f t="shared" si="3"/>
        <v>6474</v>
      </c>
      <c r="O80" s="332">
        <f t="shared" si="4"/>
        <v>5976</v>
      </c>
      <c r="P80" s="333">
        <f t="shared" si="5"/>
        <v>5727</v>
      </c>
      <c r="Q80" s="334">
        <f t="shared" si="6"/>
        <v>5478</v>
      </c>
      <c r="R80" s="319" t="s">
        <v>486</v>
      </c>
      <c r="S80" s="320"/>
      <c r="T80" s="321"/>
      <c r="U80" s="322"/>
      <c r="V80" s="322"/>
    </row>
    <row r="81" ht="14.25" customHeight="1">
      <c r="A81" s="323" t="s">
        <v>400</v>
      </c>
      <c r="B81" s="58" t="s">
        <v>483</v>
      </c>
      <c r="C81" s="58" t="s">
        <v>487</v>
      </c>
      <c r="D81" s="58" t="s">
        <v>488</v>
      </c>
      <c r="E81" s="58"/>
      <c r="F81" s="325">
        <v>4100.0</v>
      </c>
      <c r="G81" s="336"/>
      <c r="H81" s="327">
        <v>3654.0</v>
      </c>
      <c r="I81" s="335">
        <v>3654.0</v>
      </c>
      <c r="J81" s="327"/>
      <c r="K81" s="329">
        <v>45856.0</v>
      </c>
      <c r="L81" s="330">
        <f t="shared" si="1"/>
        <v>5481</v>
      </c>
      <c r="M81" s="330">
        <f t="shared" si="2"/>
        <v>4750.2</v>
      </c>
      <c r="N81" s="331">
        <f t="shared" si="3"/>
        <v>4750.2</v>
      </c>
      <c r="O81" s="332">
        <f t="shared" si="4"/>
        <v>4384.8</v>
      </c>
      <c r="P81" s="333">
        <f t="shared" si="5"/>
        <v>4202.1</v>
      </c>
      <c r="Q81" s="334">
        <f t="shared" si="6"/>
        <v>4019.4</v>
      </c>
      <c r="R81" s="319"/>
      <c r="S81" s="320"/>
      <c r="T81" s="321"/>
      <c r="U81" s="322"/>
      <c r="V81" s="322"/>
    </row>
    <row r="82" ht="14.25" customHeight="1">
      <c r="A82" s="323" t="s">
        <v>400</v>
      </c>
      <c r="B82" s="58" t="s">
        <v>483</v>
      </c>
      <c r="C82" s="58" t="s">
        <v>489</v>
      </c>
      <c r="D82" s="58" t="s">
        <v>490</v>
      </c>
      <c r="E82" s="58"/>
      <c r="F82" s="325"/>
      <c r="G82" s="326"/>
      <c r="H82" s="327">
        <v>7030.0</v>
      </c>
      <c r="I82" s="335">
        <v>7030.0</v>
      </c>
      <c r="J82" s="327"/>
      <c r="K82" s="329">
        <v>45856.0</v>
      </c>
      <c r="L82" s="330">
        <f t="shared" si="1"/>
        <v>10545</v>
      </c>
      <c r="M82" s="330">
        <f t="shared" si="2"/>
        <v>9139</v>
      </c>
      <c r="N82" s="331">
        <f t="shared" si="3"/>
        <v>9139</v>
      </c>
      <c r="O82" s="332">
        <f t="shared" si="4"/>
        <v>8436</v>
      </c>
      <c r="P82" s="333">
        <f t="shared" si="5"/>
        <v>8084.5</v>
      </c>
      <c r="Q82" s="334">
        <f t="shared" si="6"/>
        <v>7733</v>
      </c>
      <c r="R82" s="319"/>
      <c r="S82" s="320"/>
      <c r="T82" s="321"/>
      <c r="U82" s="322"/>
      <c r="V82" s="322"/>
    </row>
    <row r="83" ht="14.25" customHeight="1">
      <c r="A83" s="323" t="s">
        <v>400</v>
      </c>
      <c r="B83" s="58"/>
      <c r="C83" s="58" t="s">
        <v>491</v>
      </c>
      <c r="D83" s="58" t="s">
        <v>492</v>
      </c>
      <c r="E83" s="58"/>
      <c r="F83" s="325">
        <v>3000.0</v>
      </c>
      <c r="G83" s="326">
        <v>44512.0</v>
      </c>
      <c r="H83" s="327">
        <v>3370.5</v>
      </c>
      <c r="I83" s="335">
        <v>3370.5</v>
      </c>
      <c r="J83" s="327"/>
      <c r="K83" s="329">
        <v>45856.0</v>
      </c>
      <c r="L83" s="330">
        <f t="shared" si="1"/>
        <v>5055.75</v>
      </c>
      <c r="M83" s="330">
        <f t="shared" si="2"/>
        <v>4381.65</v>
      </c>
      <c r="N83" s="331">
        <f t="shared" si="3"/>
        <v>4381.65</v>
      </c>
      <c r="O83" s="332">
        <f t="shared" si="4"/>
        <v>4044.6</v>
      </c>
      <c r="P83" s="333">
        <f t="shared" si="5"/>
        <v>3876.075</v>
      </c>
      <c r="Q83" s="334">
        <f t="shared" si="6"/>
        <v>3707.55</v>
      </c>
      <c r="R83" s="319"/>
      <c r="S83" s="320"/>
      <c r="T83" s="321"/>
      <c r="U83" s="322"/>
      <c r="V83" s="322"/>
    </row>
    <row r="84" ht="14.25" customHeight="1">
      <c r="A84" s="323" t="s">
        <v>400</v>
      </c>
      <c r="B84" s="58"/>
      <c r="C84" s="58" t="s">
        <v>493</v>
      </c>
      <c r="D84" s="58" t="s">
        <v>494</v>
      </c>
      <c r="E84" s="58"/>
      <c r="F84" s="325">
        <v>4900.0</v>
      </c>
      <c r="G84" s="336"/>
      <c r="H84" s="340">
        <f t="shared" ref="H84:H89" si="19">F84+F84*0.5</f>
        <v>7350</v>
      </c>
      <c r="I84" s="338">
        <f t="shared" ref="I84:I89" si="20">F84+F84*0.5</f>
        <v>7350</v>
      </c>
      <c r="J84" s="327"/>
      <c r="K84" s="329">
        <v>45856.0</v>
      </c>
      <c r="L84" s="330">
        <f t="shared" si="1"/>
        <v>11025</v>
      </c>
      <c r="M84" s="330">
        <f t="shared" si="2"/>
        <v>9555</v>
      </c>
      <c r="N84" s="331">
        <f t="shared" si="3"/>
        <v>9555</v>
      </c>
      <c r="O84" s="332">
        <f t="shared" si="4"/>
        <v>8820</v>
      </c>
      <c r="P84" s="333">
        <f t="shared" si="5"/>
        <v>8452.5</v>
      </c>
      <c r="Q84" s="334">
        <f t="shared" si="6"/>
        <v>8085</v>
      </c>
      <c r="R84" s="319"/>
      <c r="S84" s="320"/>
      <c r="T84" s="321"/>
      <c r="U84" s="322"/>
      <c r="V84" s="322"/>
    </row>
    <row r="85" ht="14.25" customHeight="1">
      <c r="A85" s="323"/>
      <c r="B85" s="58"/>
      <c r="C85" s="58" t="s">
        <v>495</v>
      </c>
      <c r="D85" s="177" t="s">
        <v>496</v>
      </c>
      <c r="E85" s="322"/>
      <c r="F85" s="325">
        <v>62000.0</v>
      </c>
      <c r="G85" s="336"/>
      <c r="H85" s="327">
        <f t="shared" si="19"/>
        <v>93000</v>
      </c>
      <c r="I85" s="338">
        <f t="shared" si="20"/>
        <v>93000</v>
      </c>
      <c r="J85" s="327"/>
      <c r="K85" s="329">
        <v>45856.0</v>
      </c>
      <c r="L85" s="330">
        <f t="shared" si="1"/>
        <v>139500</v>
      </c>
      <c r="M85" s="330">
        <f t="shared" si="2"/>
        <v>120900</v>
      </c>
      <c r="N85" s="331">
        <f t="shared" si="3"/>
        <v>120900</v>
      </c>
      <c r="O85" s="332">
        <f t="shared" si="4"/>
        <v>111600</v>
      </c>
      <c r="P85" s="333">
        <f t="shared" si="5"/>
        <v>106950</v>
      </c>
      <c r="Q85" s="334">
        <f t="shared" si="6"/>
        <v>102300</v>
      </c>
      <c r="R85" s="319" t="s">
        <v>497</v>
      </c>
      <c r="S85" s="320"/>
      <c r="T85" s="321"/>
      <c r="U85" s="322"/>
      <c r="V85" s="322"/>
    </row>
    <row r="86" ht="14.25" customHeight="1">
      <c r="A86" s="323" t="s">
        <v>400</v>
      </c>
      <c r="B86" s="58"/>
      <c r="C86" s="58" t="s">
        <v>498</v>
      </c>
      <c r="D86" s="177" t="s">
        <v>499</v>
      </c>
      <c r="E86" s="58"/>
      <c r="F86" s="325">
        <v>53000.0</v>
      </c>
      <c r="G86" s="326">
        <v>44593.0</v>
      </c>
      <c r="H86" s="327">
        <f t="shared" si="19"/>
        <v>79500</v>
      </c>
      <c r="I86" s="338">
        <f t="shared" si="20"/>
        <v>79500</v>
      </c>
      <c r="J86" s="327"/>
      <c r="K86" s="329">
        <v>45856.0</v>
      </c>
      <c r="L86" s="330">
        <f t="shared" si="1"/>
        <v>119250</v>
      </c>
      <c r="M86" s="330">
        <f t="shared" si="2"/>
        <v>103350</v>
      </c>
      <c r="N86" s="331">
        <f t="shared" si="3"/>
        <v>103350</v>
      </c>
      <c r="O86" s="332">
        <f t="shared" si="4"/>
        <v>95400</v>
      </c>
      <c r="P86" s="333">
        <f t="shared" si="5"/>
        <v>91425</v>
      </c>
      <c r="Q86" s="334">
        <f t="shared" si="6"/>
        <v>87450</v>
      </c>
      <c r="R86" s="319"/>
      <c r="S86" s="320"/>
      <c r="T86" s="321"/>
      <c r="U86" s="322"/>
      <c r="V86" s="322"/>
    </row>
    <row r="87" ht="14.25" customHeight="1">
      <c r="A87" s="323"/>
      <c r="B87" s="58"/>
      <c r="C87" s="58" t="s">
        <v>500</v>
      </c>
      <c r="D87" s="177" t="s">
        <v>501</v>
      </c>
      <c r="E87" s="58"/>
      <c r="F87" s="325">
        <f>133700-(133700*0.2)</f>
        <v>106960</v>
      </c>
      <c r="G87" s="326">
        <v>44735.0</v>
      </c>
      <c r="H87" s="327">
        <f t="shared" si="19"/>
        <v>160440</v>
      </c>
      <c r="I87" s="338">
        <f t="shared" si="20"/>
        <v>160440</v>
      </c>
      <c r="J87" s="327"/>
      <c r="K87" s="329">
        <v>45856.0</v>
      </c>
      <c r="L87" s="330">
        <f t="shared" si="1"/>
        <v>240660</v>
      </c>
      <c r="M87" s="330">
        <f t="shared" si="2"/>
        <v>208572</v>
      </c>
      <c r="N87" s="331">
        <f t="shared" si="3"/>
        <v>208572</v>
      </c>
      <c r="O87" s="332">
        <f t="shared" si="4"/>
        <v>192528</v>
      </c>
      <c r="P87" s="333">
        <f t="shared" si="5"/>
        <v>184506</v>
      </c>
      <c r="Q87" s="334">
        <f t="shared" si="6"/>
        <v>176484</v>
      </c>
      <c r="R87" s="319"/>
      <c r="S87" s="320"/>
      <c r="T87" s="321"/>
      <c r="U87" s="359"/>
      <c r="V87" s="359"/>
      <c r="W87" s="56"/>
      <c r="X87" s="56"/>
      <c r="Y87" s="56"/>
      <c r="Z87" s="56"/>
      <c r="AA87" s="56"/>
      <c r="AB87" s="56"/>
      <c r="AC87" s="56"/>
      <c r="AD87" s="56"/>
    </row>
    <row r="88" ht="14.25" customHeight="1">
      <c r="A88" s="323"/>
      <c r="B88" s="58"/>
      <c r="C88" s="58" t="s">
        <v>502</v>
      </c>
      <c r="D88" s="177" t="s">
        <v>503</v>
      </c>
      <c r="E88" s="58"/>
      <c r="F88" s="325">
        <f>30800-(30800*0.2)</f>
        <v>24640</v>
      </c>
      <c r="G88" s="326">
        <v>44735.0</v>
      </c>
      <c r="H88" s="327">
        <f t="shared" si="19"/>
        <v>36960</v>
      </c>
      <c r="I88" s="338">
        <f t="shared" si="20"/>
        <v>36960</v>
      </c>
      <c r="J88" s="327"/>
      <c r="K88" s="329">
        <v>45856.0</v>
      </c>
      <c r="L88" s="330">
        <f t="shared" si="1"/>
        <v>55440</v>
      </c>
      <c r="M88" s="330">
        <f t="shared" si="2"/>
        <v>48048</v>
      </c>
      <c r="N88" s="331">
        <f t="shared" si="3"/>
        <v>48048</v>
      </c>
      <c r="O88" s="332">
        <f t="shared" si="4"/>
        <v>44352</v>
      </c>
      <c r="P88" s="333">
        <f t="shared" si="5"/>
        <v>42504</v>
      </c>
      <c r="Q88" s="334">
        <f t="shared" si="6"/>
        <v>40656</v>
      </c>
      <c r="R88" s="319"/>
      <c r="S88" s="320"/>
      <c r="T88" s="321"/>
      <c r="U88" s="322"/>
      <c r="V88" s="322"/>
    </row>
    <row r="89" ht="14.25" customHeight="1">
      <c r="A89" s="323"/>
      <c r="B89" s="58"/>
      <c r="C89" s="358" t="s">
        <v>504</v>
      </c>
      <c r="D89" s="58" t="s">
        <v>505</v>
      </c>
      <c r="E89" s="142"/>
      <c r="F89" s="325">
        <v>8800.0</v>
      </c>
      <c r="G89" s="336"/>
      <c r="H89" s="327">
        <f t="shared" si="19"/>
        <v>13200</v>
      </c>
      <c r="I89" s="338">
        <f t="shared" si="20"/>
        <v>13200</v>
      </c>
      <c r="J89" s="327"/>
      <c r="K89" s="329">
        <v>45856.0</v>
      </c>
      <c r="L89" s="330">
        <f t="shared" si="1"/>
        <v>19800</v>
      </c>
      <c r="M89" s="330">
        <f t="shared" si="2"/>
        <v>17160</v>
      </c>
      <c r="N89" s="331">
        <f t="shared" si="3"/>
        <v>17160</v>
      </c>
      <c r="O89" s="332">
        <f t="shared" si="4"/>
        <v>15840</v>
      </c>
      <c r="P89" s="333">
        <f t="shared" si="5"/>
        <v>15180</v>
      </c>
      <c r="Q89" s="334">
        <f t="shared" si="6"/>
        <v>14520</v>
      </c>
      <c r="R89" s="319"/>
      <c r="S89" s="320"/>
      <c r="T89" s="321"/>
      <c r="U89" s="322"/>
      <c r="V89" s="322"/>
    </row>
    <row r="90" ht="14.25" customHeight="1">
      <c r="A90" s="323"/>
      <c r="B90" s="58"/>
      <c r="C90" s="58" t="s">
        <v>506</v>
      </c>
      <c r="D90" s="58" t="s">
        <v>507</v>
      </c>
      <c r="E90" s="142"/>
      <c r="F90" s="339"/>
      <c r="G90" s="362"/>
      <c r="H90" s="363">
        <v>77410.0</v>
      </c>
      <c r="I90" s="335">
        <v>77410.0</v>
      </c>
      <c r="J90" s="364"/>
      <c r="K90" s="329">
        <v>45856.0</v>
      </c>
      <c r="L90" s="330">
        <f t="shared" si="1"/>
        <v>116115</v>
      </c>
      <c r="M90" s="330">
        <f t="shared" si="2"/>
        <v>100633</v>
      </c>
      <c r="N90" s="331">
        <f t="shared" si="3"/>
        <v>100633</v>
      </c>
      <c r="O90" s="332">
        <f t="shared" si="4"/>
        <v>92892</v>
      </c>
      <c r="P90" s="333">
        <f t="shared" si="5"/>
        <v>89021.5</v>
      </c>
      <c r="Q90" s="334">
        <f t="shared" si="6"/>
        <v>85151</v>
      </c>
      <c r="R90" s="319"/>
      <c r="S90" s="320"/>
      <c r="T90" s="321"/>
      <c r="U90" s="322"/>
      <c r="V90" s="322"/>
    </row>
    <row r="91" ht="14.25" customHeight="1">
      <c r="A91" s="323"/>
      <c r="B91" s="58" t="s">
        <v>508</v>
      </c>
      <c r="C91" s="164" t="s">
        <v>509</v>
      </c>
      <c r="D91" s="58" t="s">
        <v>510</v>
      </c>
      <c r="E91" s="58"/>
      <c r="F91" s="339"/>
      <c r="G91" s="362"/>
      <c r="H91" s="363">
        <v>3500.0</v>
      </c>
      <c r="I91" s="335">
        <v>3500.0</v>
      </c>
      <c r="J91" s="363"/>
      <c r="K91" s="329">
        <v>45856.0</v>
      </c>
      <c r="L91" s="330">
        <f t="shared" si="1"/>
        <v>5250</v>
      </c>
      <c r="M91" s="330">
        <f t="shared" si="2"/>
        <v>4550</v>
      </c>
      <c r="N91" s="331">
        <f t="shared" si="3"/>
        <v>4550</v>
      </c>
      <c r="O91" s="332">
        <f t="shared" si="4"/>
        <v>4200</v>
      </c>
      <c r="P91" s="333">
        <f t="shared" si="5"/>
        <v>4025</v>
      </c>
      <c r="Q91" s="334">
        <f t="shared" si="6"/>
        <v>3850</v>
      </c>
      <c r="R91" s="319"/>
      <c r="S91" s="320"/>
      <c r="T91" s="321"/>
      <c r="U91" s="322"/>
      <c r="V91" s="322"/>
    </row>
    <row r="92" ht="14.25" customHeight="1">
      <c r="A92" s="323"/>
      <c r="B92" s="58" t="s">
        <v>508</v>
      </c>
      <c r="C92" s="164" t="s">
        <v>509</v>
      </c>
      <c r="D92" s="58" t="s">
        <v>511</v>
      </c>
      <c r="E92" s="58"/>
      <c r="F92" s="339"/>
      <c r="G92" s="362"/>
      <c r="H92" s="363">
        <v>53000.0</v>
      </c>
      <c r="I92" s="335">
        <v>53000.0</v>
      </c>
      <c r="J92" s="364"/>
      <c r="K92" s="329">
        <v>45856.0</v>
      </c>
      <c r="L92" s="330">
        <f t="shared" si="1"/>
        <v>79500</v>
      </c>
      <c r="M92" s="330">
        <f t="shared" si="2"/>
        <v>68900</v>
      </c>
      <c r="N92" s="331">
        <f t="shared" si="3"/>
        <v>68900</v>
      </c>
      <c r="O92" s="332">
        <f t="shared" si="4"/>
        <v>63600</v>
      </c>
      <c r="P92" s="333">
        <f t="shared" si="5"/>
        <v>60950</v>
      </c>
      <c r="Q92" s="334">
        <f t="shared" si="6"/>
        <v>58300</v>
      </c>
      <c r="R92" s="319"/>
      <c r="S92" s="320"/>
      <c r="T92" s="321"/>
      <c r="U92" s="322"/>
      <c r="V92" s="322"/>
    </row>
    <row r="93" ht="14.25" customHeight="1">
      <c r="A93" s="323"/>
      <c r="B93" s="58"/>
      <c r="C93" s="243"/>
      <c r="D93" s="223"/>
      <c r="E93" s="58"/>
      <c r="F93" s="339"/>
      <c r="G93" s="362"/>
      <c r="H93" s="363"/>
      <c r="I93" s="365"/>
      <c r="J93" s="364"/>
      <c r="K93" s="337">
        <v>46066.0</v>
      </c>
      <c r="L93" s="330">
        <f t="shared" si="1"/>
        <v>0</v>
      </c>
      <c r="M93" s="330">
        <f t="shared" si="2"/>
        <v>0</v>
      </c>
      <c r="N93" s="331">
        <f t="shared" si="3"/>
        <v>0</v>
      </c>
      <c r="O93" s="332">
        <f t="shared" si="4"/>
        <v>0</v>
      </c>
      <c r="P93" s="333">
        <f t="shared" si="5"/>
        <v>0</v>
      </c>
      <c r="Q93" s="334">
        <f t="shared" si="6"/>
        <v>0</v>
      </c>
      <c r="R93" s="319"/>
      <c r="S93" s="320"/>
      <c r="T93" s="321"/>
      <c r="U93" s="322"/>
      <c r="V93" s="322"/>
    </row>
    <row r="94" ht="14.25" customHeight="1">
      <c r="A94" s="323"/>
      <c r="B94" s="58"/>
      <c r="C94" s="243"/>
      <c r="D94" s="223"/>
      <c r="E94" s="58"/>
      <c r="F94" s="339"/>
      <c r="G94" s="362"/>
      <c r="H94" s="363"/>
      <c r="I94" s="365"/>
      <c r="J94" s="364"/>
      <c r="K94" s="337"/>
      <c r="L94" s="330">
        <f t="shared" si="1"/>
        <v>0</v>
      </c>
      <c r="M94" s="330">
        <f t="shared" si="2"/>
        <v>0</v>
      </c>
      <c r="N94" s="331">
        <f t="shared" si="3"/>
        <v>0</v>
      </c>
      <c r="O94" s="332">
        <f t="shared" si="4"/>
        <v>0</v>
      </c>
      <c r="P94" s="333">
        <f t="shared" si="5"/>
        <v>0</v>
      </c>
      <c r="Q94" s="334">
        <f t="shared" si="6"/>
        <v>0</v>
      </c>
      <c r="R94" s="319"/>
      <c r="S94" s="320"/>
      <c r="T94" s="321"/>
      <c r="U94" s="322"/>
      <c r="V94" s="322"/>
    </row>
    <row r="95" ht="14.25" customHeight="1">
      <c r="A95" s="323"/>
      <c r="B95" s="58"/>
      <c r="C95" s="243"/>
      <c r="D95" s="58"/>
      <c r="E95" s="58"/>
      <c r="F95" s="339"/>
      <c r="G95" s="362"/>
      <c r="H95" s="366"/>
      <c r="I95" s="365"/>
      <c r="J95" s="367"/>
      <c r="K95" s="337"/>
      <c r="L95" s="330">
        <f t="shared" si="1"/>
        <v>0</v>
      </c>
      <c r="M95" s="330">
        <f t="shared" si="2"/>
        <v>0</v>
      </c>
      <c r="N95" s="331">
        <f t="shared" si="3"/>
        <v>0</v>
      </c>
      <c r="O95" s="332">
        <f t="shared" si="4"/>
        <v>0</v>
      </c>
      <c r="P95" s="333">
        <f t="shared" si="5"/>
        <v>0</v>
      </c>
      <c r="Q95" s="334">
        <f t="shared" si="6"/>
        <v>0</v>
      </c>
      <c r="R95" s="319"/>
      <c r="S95" s="320"/>
      <c r="T95" s="321"/>
      <c r="U95" s="322"/>
      <c r="V95" s="322"/>
    </row>
    <row r="96" ht="14.25" customHeight="1">
      <c r="A96" s="323"/>
      <c r="B96" s="58"/>
      <c r="C96" s="243"/>
      <c r="D96" s="58"/>
      <c r="E96" s="58"/>
      <c r="F96" s="339"/>
      <c r="G96" s="362"/>
      <c r="H96" s="366"/>
      <c r="I96" s="365"/>
      <c r="J96" s="367"/>
      <c r="K96" s="337"/>
      <c r="L96" s="330">
        <f t="shared" si="1"/>
        <v>0</v>
      </c>
      <c r="M96" s="330">
        <f t="shared" si="2"/>
        <v>0</v>
      </c>
      <c r="N96" s="331">
        <f t="shared" si="3"/>
        <v>0</v>
      </c>
      <c r="O96" s="332">
        <f t="shared" si="4"/>
        <v>0</v>
      </c>
      <c r="P96" s="333">
        <f t="shared" si="5"/>
        <v>0</v>
      </c>
      <c r="Q96" s="334">
        <f t="shared" si="6"/>
        <v>0</v>
      </c>
      <c r="R96" s="319"/>
      <c r="S96" s="320"/>
      <c r="T96" s="321"/>
      <c r="U96" s="322"/>
      <c r="V96" s="322"/>
    </row>
    <row r="97" ht="14.25" customHeight="1">
      <c r="A97" s="323"/>
      <c r="B97" s="58"/>
      <c r="C97" s="243"/>
      <c r="D97" s="58"/>
      <c r="E97" s="58"/>
      <c r="F97" s="339"/>
      <c r="G97" s="362"/>
      <c r="H97" s="366"/>
      <c r="I97" s="365"/>
      <c r="J97" s="367"/>
      <c r="K97" s="337"/>
      <c r="L97" s="330">
        <f t="shared" si="1"/>
        <v>0</v>
      </c>
      <c r="M97" s="330">
        <f t="shared" si="2"/>
        <v>0</v>
      </c>
      <c r="N97" s="331">
        <f t="shared" si="3"/>
        <v>0</v>
      </c>
      <c r="O97" s="332">
        <f t="shared" si="4"/>
        <v>0</v>
      </c>
      <c r="P97" s="333">
        <f t="shared" si="5"/>
        <v>0</v>
      </c>
      <c r="Q97" s="334">
        <f t="shared" si="6"/>
        <v>0</v>
      </c>
      <c r="R97" s="319"/>
      <c r="S97" s="320"/>
      <c r="T97" s="321"/>
      <c r="U97" s="322"/>
      <c r="V97" s="322"/>
    </row>
    <row r="98" ht="14.25" customHeight="1">
      <c r="A98" s="323"/>
      <c r="B98" s="58"/>
      <c r="C98" s="243"/>
      <c r="D98" s="206"/>
      <c r="E98" s="58"/>
      <c r="F98" s="339"/>
      <c r="G98" s="362"/>
      <c r="H98" s="366"/>
      <c r="I98" s="365"/>
      <c r="J98" s="367"/>
      <c r="K98" s="337"/>
      <c r="L98" s="330">
        <f t="shared" si="1"/>
        <v>0</v>
      </c>
      <c r="M98" s="330">
        <f t="shared" si="2"/>
        <v>0</v>
      </c>
      <c r="N98" s="331">
        <f t="shared" si="3"/>
        <v>0</v>
      </c>
      <c r="O98" s="332">
        <f t="shared" si="4"/>
        <v>0</v>
      </c>
      <c r="P98" s="333">
        <f t="shared" si="5"/>
        <v>0</v>
      </c>
      <c r="Q98" s="334">
        <f t="shared" si="6"/>
        <v>0</v>
      </c>
      <c r="R98" s="319"/>
      <c r="S98" s="320"/>
      <c r="T98" s="321"/>
      <c r="U98" s="322"/>
      <c r="V98" s="322"/>
    </row>
    <row r="99" ht="14.25" customHeight="1">
      <c r="A99" s="323"/>
      <c r="B99" s="58"/>
      <c r="C99" s="238"/>
      <c r="D99" s="58"/>
      <c r="E99" s="58"/>
      <c r="F99" s="339"/>
      <c r="G99" s="362"/>
      <c r="H99" s="366"/>
      <c r="I99" s="365"/>
      <c r="J99" s="367"/>
      <c r="K99" s="337"/>
      <c r="L99" s="330">
        <f t="shared" si="1"/>
        <v>0</v>
      </c>
      <c r="M99" s="330">
        <f t="shared" si="2"/>
        <v>0</v>
      </c>
      <c r="N99" s="331">
        <f t="shared" si="3"/>
        <v>0</v>
      </c>
      <c r="O99" s="332">
        <f t="shared" si="4"/>
        <v>0</v>
      </c>
      <c r="P99" s="333">
        <f t="shared" si="5"/>
        <v>0</v>
      </c>
      <c r="Q99" s="334">
        <f t="shared" si="6"/>
        <v>0</v>
      </c>
      <c r="R99" s="319"/>
      <c r="S99" s="368"/>
      <c r="T99" s="369"/>
      <c r="U99" s="359"/>
      <c r="V99" s="359"/>
      <c r="W99" s="56"/>
      <c r="X99" s="56"/>
      <c r="Y99" s="56"/>
      <c r="Z99" s="56"/>
      <c r="AA99" s="56"/>
      <c r="AB99" s="56"/>
      <c r="AC99" s="56"/>
      <c r="AD99" s="56"/>
    </row>
    <row r="100" ht="14.25" customHeight="1">
      <c r="A100" s="323"/>
      <c r="B100" s="58"/>
      <c r="C100" s="164"/>
      <c r="D100" s="223"/>
      <c r="E100" s="58"/>
      <c r="F100" s="339"/>
      <c r="G100" s="362"/>
      <c r="H100" s="366"/>
      <c r="I100" s="365"/>
      <c r="J100" s="367"/>
      <c r="K100" s="337"/>
      <c r="L100" s="330">
        <f t="shared" si="1"/>
        <v>0</v>
      </c>
      <c r="M100" s="330">
        <f t="shared" si="2"/>
        <v>0</v>
      </c>
      <c r="N100" s="331">
        <f t="shared" si="3"/>
        <v>0</v>
      </c>
      <c r="O100" s="332">
        <f t="shared" si="4"/>
        <v>0</v>
      </c>
      <c r="P100" s="333">
        <f t="shared" si="5"/>
        <v>0</v>
      </c>
      <c r="Q100" s="334">
        <f t="shared" si="6"/>
        <v>0</v>
      </c>
      <c r="R100" s="319"/>
      <c r="S100" s="368"/>
      <c r="T100" s="321"/>
      <c r="U100" s="322"/>
      <c r="V100" s="322"/>
    </row>
    <row r="101" ht="14.25" customHeight="1">
      <c r="A101" s="323"/>
      <c r="B101" s="58"/>
      <c r="C101" s="164"/>
      <c r="D101" s="58"/>
      <c r="E101" s="58"/>
      <c r="F101" s="339"/>
      <c r="G101" s="362"/>
      <c r="H101" s="366"/>
      <c r="I101" s="365"/>
      <c r="J101" s="367"/>
      <c r="K101" s="337"/>
      <c r="L101" s="330">
        <f t="shared" si="1"/>
        <v>0</v>
      </c>
      <c r="M101" s="370">
        <f t="shared" si="2"/>
        <v>0</v>
      </c>
      <c r="N101" s="331">
        <f t="shared" si="3"/>
        <v>0</v>
      </c>
      <c r="O101" s="332">
        <f t="shared" si="4"/>
        <v>0</v>
      </c>
      <c r="P101" s="371">
        <f t="shared" si="5"/>
        <v>0</v>
      </c>
      <c r="Q101" s="334">
        <f t="shared" si="6"/>
        <v>0</v>
      </c>
      <c r="R101" s="319"/>
      <c r="S101" s="368"/>
      <c r="T101" s="321"/>
      <c r="U101" s="322"/>
      <c r="V101" s="322"/>
    </row>
    <row r="102" ht="14.25" customHeight="1">
      <c r="A102" s="323"/>
      <c r="B102" s="58"/>
      <c r="C102" s="243"/>
      <c r="D102" s="206"/>
      <c r="E102" s="58"/>
      <c r="F102" s="339"/>
      <c r="G102" s="362"/>
      <c r="H102" s="366"/>
      <c r="I102" s="365"/>
      <c r="J102" s="367"/>
      <c r="K102" s="337"/>
      <c r="L102" s="330">
        <f t="shared" si="1"/>
        <v>0</v>
      </c>
      <c r="M102" s="370">
        <f t="shared" si="2"/>
        <v>0</v>
      </c>
      <c r="N102" s="331">
        <f t="shared" si="3"/>
        <v>0</v>
      </c>
      <c r="O102" s="332">
        <f t="shared" si="4"/>
        <v>0</v>
      </c>
      <c r="P102" s="371">
        <f t="shared" si="5"/>
        <v>0</v>
      </c>
      <c r="Q102" s="334">
        <f t="shared" si="6"/>
        <v>0</v>
      </c>
      <c r="R102" s="319"/>
      <c r="S102" s="320"/>
      <c r="T102" s="321"/>
      <c r="U102" s="322"/>
      <c r="V102" s="322"/>
    </row>
    <row r="103" ht="14.25" customHeight="1">
      <c r="A103" s="323"/>
      <c r="B103" s="58"/>
      <c r="C103" s="164"/>
      <c r="D103" s="58"/>
      <c r="E103" s="58"/>
      <c r="F103" s="372"/>
      <c r="G103" s="362"/>
      <c r="H103" s="373"/>
      <c r="I103" s="374"/>
      <c r="J103" s="375"/>
      <c r="K103" s="337"/>
      <c r="L103" s="330">
        <f t="shared" si="1"/>
        <v>0</v>
      </c>
      <c r="M103" s="370">
        <f t="shared" si="2"/>
        <v>0</v>
      </c>
      <c r="N103" s="331">
        <f t="shared" si="3"/>
        <v>0</v>
      </c>
      <c r="O103" s="332">
        <f t="shared" si="4"/>
        <v>0</v>
      </c>
      <c r="P103" s="371">
        <f t="shared" si="5"/>
        <v>0</v>
      </c>
      <c r="Q103" s="334">
        <f t="shared" si="6"/>
        <v>0</v>
      </c>
      <c r="R103" s="319"/>
      <c r="S103" s="368"/>
      <c r="T103" s="321"/>
      <c r="U103" s="322"/>
      <c r="V103" s="322"/>
    </row>
    <row r="104" ht="14.25" customHeight="1">
      <c r="A104" s="323"/>
      <c r="B104" s="58"/>
      <c r="C104" s="238"/>
      <c r="D104" s="223"/>
      <c r="E104" s="58"/>
      <c r="F104" s="339"/>
      <c r="G104" s="362"/>
      <c r="H104" s="366"/>
      <c r="I104" s="365"/>
      <c r="J104" s="367"/>
      <c r="K104" s="337"/>
      <c r="L104" s="330">
        <f t="shared" si="1"/>
        <v>0</v>
      </c>
      <c r="M104" s="370">
        <f t="shared" si="2"/>
        <v>0</v>
      </c>
      <c r="N104" s="331">
        <f t="shared" si="3"/>
        <v>0</v>
      </c>
      <c r="O104" s="332">
        <f t="shared" si="4"/>
        <v>0</v>
      </c>
      <c r="P104" s="371">
        <f t="shared" si="5"/>
        <v>0</v>
      </c>
      <c r="Q104" s="334">
        <f t="shared" si="6"/>
        <v>0</v>
      </c>
      <c r="R104" s="319"/>
      <c r="S104" s="320"/>
      <c r="T104" s="321"/>
      <c r="U104" s="322"/>
      <c r="V104" s="322"/>
    </row>
    <row r="105" ht="14.25" customHeight="1">
      <c r="A105" s="323"/>
      <c r="B105" s="58"/>
      <c r="C105" s="238"/>
      <c r="D105" s="58"/>
      <c r="E105" s="58"/>
      <c r="F105" s="339"/>
      <c r="G105" s="362"/>
      <c r="H105" s="366"/>
      <c r="I105" s="365"/>
      <c r="J105" s="367"/>
      <c r="K105" s="337"/>
      <c r="L105" s="330">
        <f t="shared" si="1"/>
        <v>0</v>
      </c>
      <c r="M105" s="370">
        <f t="shared" si="2"/>
        <v>0</v>
      </c>
      <c r="N105" s="331">
        <f t="shared" si="3"/>
        <v>0</v>
      </c>
      <c r="O105" s="332">
        <f t="shared" si="4"/>
        <v>0</v>
      </c>
      <c r="P105" s="371">
        <f t="shared" si="5"/>
        <v>0</v>
      </c>
      <c r="Q105" s="334">
        <f t="shared" si="6"/>
        <v>0</v>
      </c>
      <c r="R105" s="319"/>
      <c r="S105" s="368"/>
      <c r="T105" s="321"/>
      <c r="U105" s="322"/>
      <c r="V105" s="322"/>
    </row>
    <row r="106" ht="14.25" customHeight="1">
      <c r="A106" s="323"/>
      <c r="B106" s="58"/>
      <c r="C106" s="238"/>
      <c r="D106" s="206"/>
      <c r="E106" s="58"/>
      <c r="F106" s="339"/>
      <c r="G106" s="362"/>
      <c r="H106" s="366"/>
      <c r="I106" s="365"/>
      <c r="J106" s="367"/>
      <c r="K106" s="337"/>
      <c r="L106" s="330">
        <f t="shared" si="1"/>
        <v>0</v>
      </c>
      <c r="M106" s="370">
        <f t="shared" si="2"/>
        <v>0</v>
      </c>
      <c r="N106" s="331">
        <f t="shared" si="3"/>
        <v>0</v>
      </c>
      <c r="O106" s="332">
        <f t="shared" si="4"/>
        <v>0</v>
      </c>
      <c r="P106" s="371">
        <f t="shared" si="5"/>
        <v>0</v>
      </c>
      <c r="Q106" s="334">
        <f t="shared" si="6"/>
        <v>0</v>
      </c>
      <c r="R106" s="319"/>
      <c r="S106" s="368"/>
      <c r="T106" s="321"/>
      <c r="U106" s="322"/>
      <c r="V106" s="322"/>
    </row>
    <row r="107" ht="14.25" customHeight="1">
      <c r="A107" s="323"/>
      <c r="B107" s="58"/>
      <c r="C107" s="238"/>
      <c r="D107" s="58"/>
      <c r="E107" s="58"/>
      <c r="F107" s="339"/>
      <c r="G107" s="362"/>
      <c r="H107" s="366"/>
      <c r="I107" s="365"/>
      <c r="J107" s="367"/>
      <c r="K107" s="337"/>
      <c r="L107" s="330">
        <f t="shared" si="1"/>
        <v>0</v>
      </c>
      <c r="M107" s="370">
        <f t="shared" si="2"/>
        <v>0</v>
      </c>
      <c r="N107" s="331">
        <f t="shared" si="3"/>
        <v>0</v>
      </c>
      <c r="O107" s="332">
        <f t="shared" si="4"/>
        <v>0</v>
      </c>
      <c r="P107" s="371">
        <f t="shared" si="5"/>
        <v>0</v>
      </c>
      <c r="Q107" s="334">
        <f t="shared" si="6"/>
        <v>0</v>
      </c>
      <c r="R107" s="319"/>
      <c r="S107" s="368"/>
      <c r="T107" s="321"/>
      <c r="U107" s="322"/>
      <c r="V107" s="322"/>
    </row>
    <row r="108" ht="14.25" customHeight="1">
      <c r="A108" s="323"/>
      <c r="B108" s="58"/>
      <c r="C108" s="238"/>
      <c r="D108" s="58"/>
      <c r="E108" s="58"/>
      <c r="F108" s="339"/>
      <c r="G108" s="362"/>
      <c r="H108" s="366"/>
      <c r="I108" s="365"/>
      <c r="J108" s="367"/>
      <c r="K108" s="337"/>
      <c r="L108" s="330">
        <f t="shared" si="1"/>
        <v>0</v>
      </c>
      <c r="M108" s="370">
        <f t="shared" si="2"/>
        <v>0</v>
      </c>
      <c r="N108" s="331">
        <f t="shared" si="3"/>
        <v>0</v>
      </c>
      <c r="O108" s="332">
        <f t="shared" si="4"/>
        <v>0</v>
      </c>
      <c r="P108" s="371">
        <f t="shared" si="5"/>
        <v>0</v>
      </c>
      <c r="Q108" s="334">
        <f t="shared" si="6"/>
        <v>0</v>
      </c>
      <c r="R108" s="319"/>
      <c r="S108" s="320"/>
      <c r="T108" s="321"/>
      <c r="U108" s="322"/>
      <c r="V108" s="322"/>
    </row>
    <row r="109" ht="14.25" customHeight="1">
      <c r="A109" s="323"/>
      <c r="B109" s="58"/>
      <c r="C109" s="376"/>
      <c r="D109" s="58"/>
      <c r="E109" s="58"/>
      <c r="F109" s="339"/>
      <c r="G109" s="362"/>
      <c r="H109" s="366"/>
      <c r="I109" s="365"/>
      <c r="J109" s="367"/>
      <c r="K109" s="337"/>
      <c r="L109" s="330">
        <f t="shared" si="1"/>
        <v>0</v>
      </c>
      <c r="M109" s="370">
        <f t="shared" si="2"/>
        <v>0</v>
      </c>
      <c r="N109" s="331">
        <f t="shared" si="3"/>
        <v>0</v>
      </c>
      <c r="O109" s="332">
        <f t="shared" si="4"/>
        <v>0</v>
      </c>
      <c r="P109" s="371">
        <f t="shared" si="5"/>
        <v>0</v>
      </c>
      <c r="Q109" s="334">
        <f t="shared" si="6"/>
        <v>0</v>
      </c>
      <c r="R109" s="319"/>
      <c r="S109" s="320"/>
      <c r="T109" s="321"/>
      <c r="U109" s="322"/>
      <c r="V109" s="322"/>
    </row>
    <row r="110" ht="14.25" customHeight="1">
      <c r="A110" s="323"/>
      <c r="B110" s="58"/>
      <c r="C110" s="243"/>
      <c r="D110" s="58"/>
      <c r="E110" s="58"/>
      <c r="F110" s="339"/>
      <c r="G110" s="362"/>
      <c r="H110" s="366"/>
      <c r="I110" s="365"/>
      <c r="J110" s="367"/>
      <c r="K110" s="337"/>
      <c r="L110" s="330">
        <f t="shared" si="1"/>
        <v>0</v>
      </c>
      <c r="M110" s="370">
        <f t="shared" si="2"/>
        <v>0</v>
      </c>
      <c r="N110" s="331">
        <f t="shared" si="3"/>
        <v>0</v>
      </c>
      <c r="O110" s="332">
        <f t="shared" si="4"/>
        <v>0</v>
      </c>
      <c r="P110" s="371">
        <f t="shared" si="5"/>
        <v>0</v>
      </c>
      <c r="Q110" s="334">
        <f t="shared" si="6"/>
        <v>0</v>
      </c>
      <c r="R110" s="319"/>
      <c r="S110" s="320"/>
      <c r="T110" s="321"/>
      <c r="U110" s="322"/>
      <c r="V110" s="322"/>
    </row>
    <row r="111" ht="14.25" customHeight="1">
      <c r="A111" s="323"/>
      <c r="B111" s="58"/>
      <c r="C111" s="243"/>
      <c r="D111" s="58"/>
      <c r="E111" s="58"/>
      <c r="F111" s="339"/>
      <c r="G111" s="362"/>
      <c r="H111" s="366"/>
      <c r="I111" s="365"/>
      <c r="J111" s="367"/>
      <c r="K111" s="337"/>
      <c r="L111" s="330">
        <f t="shared" si="1"/>
        <v>0</v>
      </c>
      <c r="M111" s="370">
        <f t="shared" si="2"/>
        <v>0</v>
      </c>
      <c r="N111" s="331">
        <f t="shared" si="3"/>
        <v>0</v>
      </c>
      <c r="O111" s="332">
        <f t="shared" si="4"/>
        <v>0</v>
      </c>
      <c r="P111" s="371">
        <f t="shared" si="5"/>
        <v>0</v>
      </c>
      <c r="Q111" s="334">
        <f t="shared" si="6"/>
        <v>0</v>
      </c>
      <c r="R111" s="319"/>
      <c r="S111" s="320"/>
      <c r="T111" s="321"/>
      <c r="U111" s="322"/>
      <c r="V111" s="322"/>
    </row>
    <row r="112" ht="14.25" customHeight="1">
      <c r="A112" s="323"/>
      <c r="B112" s="58"/>
      <c r="C112" s="238"/>
      <c r="D112" s="58"/>
      <c r="E112" s="58"/>
      <c r="F112" s="339"/>
      <c r="G112" s="362"/>
      <c r="H112" s="366"/>
      <c r="I112" s="365"/>
      <c r="J112" s="367"/>
      <c r="K112" s="337"/>
      <c r="L112" s="330">
        <f t="shared" si="1"/>
        <v>0</v>
      </c>
      <c r="M112" s="370">
        <f t="shared" si="2"/>
        <v>0</v>
      </c>
      <c r="N112" s="331">
        <f t="shared" si="3"/>
        <v>0</v>
      </c>
      <c r="O112" s="332">
        <f t="shared" si="4"/>
        <v>0</v>
      </c>
      <c r="P112" s="371">
        <f t="shared" si="5"/>
        <v>0</v>
      </c>
      <c r="Q112" s="334">
        <f t="shared" si="6"/>
        <v>0</v>
      </c>
      <c r="R112" s="319"/>
      <c r="S112" s="320"/>
      <c r="T112" s="321"/>
      <c r="U112" s="322"/>
      <c r="V112" s="322"/>
    </row>
    <row r="113" ht="14.25" customHeight="1">
      <c r="A113" s="323"/>
      <c r="B113" s="58"/>
      <c r="C113" s="238"/>
      <c r="D113" s="58"/>
      <c r="E113" s="58"/>
      <c r="F113" s="339"/>
      <c r="G113" s="362"/>
      <c r="H113" s="366"/>
      <c r="I113" s="365"/>
      <c r="J113" s="367"/>
      <c r="K113" s="337"/>
      <c r="L113" s="330">
        <f t="shared" si="1"/>
        <v>0</v>
      </c>
      <c r="M113" s="370">
        <f t="shared" si="2"/>
        <v>0</v>
      </c>
      <c r="N113" s="331">
        <f t="shared" si="3"/>
        <v>0</v>
      </c>
      <c r="O113" s="332">
        <f t="shared" si="4"/>
        <v>0</v>
      </c>
      <c r="P113" s="371">
        <f t="shared" si="5"/>
        <v>0</v>
      </c>
      <c r="Q113" s="334">
        <f t="shared" si="6"/>
        <v>0</v>
      </c>
      <c r="R113" s="319"/>
      <c r="S113" s="320"/>
      <c r="T113" s="321"/>
      <c r="U113" s="322"/>
      <c r="V113" s="322"/>
    </row>
    <row r="114" ht="14.25" customHeight="1">
      <c r="A114" s="323"/>
      <c r="B114" s="58"/>
      <c r="C114" s="243"/>
      <c r="D114" s="223"/>
      <c r="E114" s="58"/>
      <c r="F114" s="339"/>
      <c r="G114" s="362"/>
      <c r="H114" s="366"/>
      <c r="I114" s="365"/>
      <c r="J114" s="367"/>
      <c r="K114" s="337"/>
      <c r="L114" s="330">
        <f t="shared" si="1"/>
        <v>0</v>
      </c>
      <c r="M114" s="370">
        <f t="shared" si="2"/>
        <v>0</v>
      </c>
      <c r="N114" s="331">
        <f t="shared" si="3"/>
        <v>0</v>
      </c>
      <c r="O114" s="332">
        <f t="shared" si="4"/>
        <v>0</v>
      </c>
      <c r="P114" s="371">
        <f t="shared" si="5"/>
        <v>0</v>
      </c>
      <c r="Q114" s="334">
        <f t="shared" si="6"/>
        <v>0</v>
      </c>
      <c r="R114" s="319"/>
      <c r="S114" s="320"/>
      <c r="T114" s="321"/>
      <c r="U114" s="322"/>
      <c r="V114" s="322"/>
    </row>
    <row r="115" ht="14.25" customHeight="1">
      <c r="A115" s="323"/>
      <c r="B115" s="58"/>
      <c r="C115" s="238"/>
      <c r="D115" s="206"/>
      <c r="E115" s="58"/>
      <c r="F115" s="339"/>
      <c r="G115" s="362"/>
      <c r="H115" s="366"/>
      <c r="I115" s="365"/>
      <c r="J115" s="367"/>
      <c r="K115" s="337"/>
      <c r="L115" s="330">
        <f t="shared" si="1"/>
        <v>0</v>
      </c>
      <c r="M115" s="370">
        <f t="shared" si="2"/>
        <v>0</v>
      </c>
      <c r="N115" s="331">
        <f t="shared" si="3"/>
        <v>0</v>
      </c>
      <c r="O115" s="377">
        <f t="shared" si="4"/>
        <v>0</v>
      </c>
      <c r="P115" s="371">
        <f t="shared" si="5"/>
        <v>0</v>
      </c>
      <c r="Q115" s="334">
        <f t="shared" si="6"/>
        <v>0</v>
      </c>
      <c r="R115" s="319"/>
      <c r="S115" s="368"/>
      <c r="T115" s="321"/>
      <c r="U115" s="322"/>
      <c r="V115" s="322"/>
    </row>
    <row r="116" ht="14.25" customHeight="1">
      <c r="A116" s="323"/>
      <c r="B116" s="58"/>
      <c r="C116" s="243"/>
      <c r="D116" s="225"/>
      <c r="E116" s="142"/>
      <c r="F116" s="339"/>
      <c r="G116" s="362"/>
      <c r="H116" s="366"/>
      <c r="I116" s="365"/>
      <c r="J116" s="367"/>
      <c r="K116" s="337"/>
      <c r="L116" s="370">
        <f t="shared" si="1"/>
        <v>0</v>
      </c>
      <c r="M116" s="370">
        <f t="shared" si="2"/>
        <v>0</v>
      </c>
      <c r="N116" s="378">
        <f t="shared" si="3"/>
        <v>0</v>
      </c>
      <c r="O116" s="377">
        <f t="shared" si="4"/>
        <v>0</v>
      </c>
      <c r="P116" s="371">
        <f t="shared" si="5"/>
        <v>0</v>
      </c>
      <c r="Q116" s="334">
        <f t="shared" si="6"/>
        <v>0</v>
      </c>
      <c r="R116" s="319"/>
      <c r="S116" s="368"/>
      <c r="T116" s="321"/>
      <c r="U116" s="322"/>
      <c r="V116" s="322"/>
    </row>
    <row r="117" ht="14.25" customHeight="1">
      <c r="A117" s="323"/>
      <c r="B117" s="58"/>
      <c r="C117" s="243"/>
      <c r="D117" s="58"/>
      <c r="E117" s="142"/>
      <c r="F117" s="339"/>
      <c r="G117" s="362"/>
      <c r="H117" s="366"/>
      <c r="I117" s="365"/>
      <c r="J117" s="367"/>
      <c r="K117" s="337"/>
      <c r="L117" s="370">
        <f t="shared" si="1"/>
        <v>0</v>
      </c>
      <c r="M117" s="370">
        <f t="shared" si="2"/>
        <v>0</v>
      </c>
      <c r="N117" s="378">
        <f t="shared" si="3"/>
        <v>0</v>
      </c>
      <c r="O117" s="377">
        <f t="shared" si="4"/>
        <v>0</v>
      </c>
      <c r="P117" s="371">
        <f t="shared" si="5"/>
        <v>0</v>
      </c>
      <c r="Q117" s="334">
        <f t="shared" si="6"/>
        <v>0</v>
      </c>
      <c r="R117" s="319"/>
      <c r="S117" s="368"/>
      <c r="T117" s="321"/>
      <c r="U117" s="322"/>
      <c r="V117" s="322"/>
    </row>
    <row r="118" ht="14.25" customHeight="1">
      <c r="A118" s="323"/>
      <c r="B118" s="58"/>
      <c r="C118" s="243"/>
      <c r="D118" s="223"/>
      <c r="E118" s="142"/>
      <c r="F118" s="339"/>
      <c r="G118" s="362"/>
      <c r="H118" s="366"/>
      <c r="I118" s="365"/>
      <c r="J118" s="367"/>
      <c r="K118" s="337"/>
      <c r="L118" s="370">
        <f t="shared" si="1"/>
        <v>0</v>
      </c>
      <c r="M118" s="370">
        <f t="shared" si="2"/>
        <v>0</v>
      </c>
      <c r="N118" s="378">
        <f t="shared" si="3"/>
        <v>0</v>
      </c>
      <c r="O118" s="377">
        <f t="shared" si="4"/>
        <v>0</v>
      </c>
      <c r="P118" s="371">
        <f t="shared" si="5"/>
        <v>0</v>
      </c>
      <c r="Q118" s="334">
        <f t="shared" si="6"/>
        <v>0</v>
      </c>
      <c r="R118" s="319"/>
      <c r="S118" s="368"/>
      <c r="T118" s="321"/>
      <c r="U118" s="322"/>
      <c r="V118" s="322"/>
    </row>
    <row r="119" ht="14.25" customHeight="1">
      <c r="A119" s="323"/>
      <c r="B119" s="58"/>
      <c r="C119" s="243"/>
      <c r="D119" s="225"/>
      <c r="E119" s="142"/>
      <c r="F119" s="339"/>
      <c r="G119" s="362"/>
      <c r="H119" s="366"/>
      <c r="I119" s="365"/>
      <c r="J119" s="367"/>
      <c r="K119" s="337"/>
      <c r="L119" s="370">
        <f t="shared" si="1"/>
        <v>0</v>
      </c>
      <c r="M119" s="370">
        <f t="shared" si="2"/>
        <v>0</v>
      </c>
      <c r="N119" s="378">
        <f t="shared" si="3"/>
        <v>0</v>
      </c>
      <c r="O119" s="377">
        <f t="shared" si="4"/>
        <v>0</v>
      </c>
      <c r="P119" s="371">
        <f t="shared" si="5"/>
        <v>0</v>
      </c>
      <c r="Q119" s="334">
        <f t="shared" si="6"/>
        <v>0</v>
      </c>
      <c r="R119" s="319"/>
      <c r="S119" s="368"/>
      <c r="T119" s="321"/>
      <c r="U119" s="322"/>
      <c r="V119" s="322"/>
    </row>
    <row r="120" ht="14.25" customHeight="1">
      <c r="A120" s="323"/>
      <c r="B120" s="58"/>
      <c r="C120" s="243"/>
      <c r="D120" s="225"/>
      <c r="E120" s="142"/>
      <c r="F120" s="339"/>
      <c r="G120" s="362"/>
      <c r="H120" s="366"/>
      <c r="I120" s="365"/>
      <c r="J120" s="367"/>
      <c r="K120" s="337"/>
      <c r="L120" s="370">
        <f t="shared" si="1"/>
        <v>0</v>
      </c>
      <c r="M120" s="370">
        <f t="shared" si="2"/>
        <v>0</v>
      </c>
      <c r="N120" s="378">
        <f t="shared" si="3"/>
        <v>0</v>
      </c>
      <c r="O120" s="377">
        <f t="shared" si="4"/>
        <v>0</v>
      </c>
      <c r="P120" s="371">
        <f t="shared" si="5"/>
        <v>0</v>
      </c>
      <c r="Q120" s="379">
        <f t="shared" si="6"/>
        <v>0</v>
      </c>
      <c r="R120" s="319"/>
      <c r="S120" s="368"/>
      <c r="T120" s="321"/>
      <c r="U120" s="322"/>
      <c r="V120" s="322"/>
    </row>
    <row r="121" ht="14.25" customHeight="1">
      <c r="A121" s="323"/>
      <c r="B121" s="58"/>
      <c r="C121" s="243"/>
      <c r="D121" s="225"/>
      <c r="E121" s="142"/>
      <c r="F121" s="339"/>
      <c r="G121" s="362"/>
      <c r="H121" s="366"/>
      <c r="I121" s="365"/>
      <c r="J121" s="367"/>
      <c r="K121" s="337"/>
      <c r="L121" s="370">
        <f t="shared" si="1"/>
        <v>0</v>
      </c>
      <c r="M121" s="370">
        <f t="shared" si="2"/>
        <v>0</v>
      </c>
      <c r="N121" s="378">
        <f t="shared" si="3"/>
        <v>0</v>
      </c>
      <c r="O121" s="377">
        <f t="shared" si="4"/>
        <v>0</v>
      </c>
      <c r="P121" s="371">
        <f t="shared" si="5"/>
        <v>0</v>
      </c>
      <c r="Q121" s="379">
        <f t="shared" si="6"/>
        <v>0</v>
      </c>
      <c r="R121" s="319"/>
      <c r="S121" s="368"/>
      <c r="T121" s="321"/>
      <c r="U121" s="322"/>
      <c r="V121" s="322"/>
    </row>
    <row r="122" ht="14.25" customHeight="1">
      <c r="A122" s="323"/>
      <c r="B122" s="58"/>
      <c r="C122" s="243"/>
      <c r="D122" s="225"/>
      <c r="E122" s="142"/>
      <c r="F122" s="339"/>
      <c r="G122" s="362"/>
      <c r="H122" s="366"/>
      <c r="I122" s="365"/>
      <c r="J122" s="367"/>
      <c r="K122" s="337"/>
      <c r="L122" s="370">
        <f t="shared" si="1"/>
        <v>0</v>
      </c>
      <c r="M122" s="370">
        <f t="shared" si="2"/>
        <v>0</v>
      </c>
      <c r="N122" s="378">
        <f t="shared" si="3"/>
        <v>0</v>
      </c>
      <c r="O122" s="377">
        <f t="shared" si="4"/>
        <v>0</v>
      </c>
      <c r="P122" s="371">
        <f t="shared" si="5"/>
        <v>0</v>
      </c>
      <c r="Q122" s="379">
        <f t="shared" si="6"/>
        <v>0</v>
      </c>
      <c r="R122" s="319"/>
      <c r="S122" s="368"/>
      <c r="T122" s="321"/>
      <c r="U122" s="322"/>
      <c r="V122" s="322"/>
    </row>
    <row r="123" ht="14.25" customHeight="1">
      <c r="A123" s="323"/>
      <c r="B123" s="58"/>
      <c r="C123" s="243"/>
      <c r="D123" s="225"/>
      <c r="E123" s="142"/>
      <c r="F123" s="339"/>
      <c r="G123" s="362"/>
      <c r="H123" s="366"/>
      <c r="I123" s="365"/>
      <c r="J123" s="367"/>
      <c r="K123" s="337"/>
      <c r="L123" s="370">
        <f t="shared" si="1"/>
        <v>0</v>
      </c>
      <c r="M123" s="370">
        <f t="shared" si="2"/>
        <v>0</v>
      </c>
      <c r="N123" s="378">
        <f t="shared" si="3"/>
        <v>0</v>
      </c>
      <c r="O123" s="377">
        <f t="shared" si="4"/>
        <v>0</v>
      </c>
      <c r="P123" s="371">
        <f t="shared" si="5"/>
        <v>0</v>
      </c>
      <c r="Q123" s="379">
        <f t="shared" si="6"/>
        <v>0</v>
      </c>
      <c r="R123" s="319"/>
      <c r="S123" s="368"/>
      <c r="T123" s="321"/>
      <c r="U123" s="322"/>
      <c r="V123" s="322"/>
    </row>
    <row r="124" ht="14.25" customHeight="1">
      <c r="A124" s="323"/>
      <c r="B124" s="58"/>
      <c r="C124" s="238"/>
      <c r="D124" s="223"/>
      <c r="E124" s="58"/>
      <c r="F124" s="339"/>
      <c r="G124" s="362"/>
      <c r="H124" s="366"/>
      <c r="I124" s="365"/>
      <c r="J124" s="367"/>
      <c r="K124" s="337"/>
      <c r="L124" s="370">
        <f t="shared" si="1"/>
        <v>0</v>
      </c>
      <c r="M124" s="370">
        <f t="shared" si="2"/>
        <v>0</v>
      </c>
      <c r="N124" s="378">
        <f t="shared" si="3"/>
        <v>0</v>
      </c>
      <c r="O124" s="377">
        <f t="shared" si="4"/>
        <v>0</v>
      </c>
      <c r="P124" s="371">
        <f t="shared" si="5"/>
        <v>0</v>
      </c>
      <c r="Q124" s="379">
        <f t="shared" si="6"/>
        <v>0</v>
      </c>
      <c r="R124" s="319"/>
      <c r="S124" s="368"/>
      <c r="T124" s="321"/>
      <c r="U124" s="322"/>
      <c r="V124" s="322"/>
    </row>
    <row r="125" ht="14.25" customHeight="1">
      <c r="A125" s="323"/>
      <c r="B125" s="58"/>
      <c r="C125" s="238"/>
      <c r="D125" s="223"/>
      <c r="E125" s="58"/>
      <c r="F125" s="339"/>
      <c r="G125" s="362"/>
      <c r="H125" s="366"/>
      <c r="I125" s="365"/>
      <c r="J125" s="367"/>
      <c r="K125" s="337"/>
      <c r="L125" s="370">
        <f t="shared" si="1"/>
        <v>0</v>
      </c>
      <c r="M125" s="370">
        <f t="shared" si="2"/>
        <v>0</v>
      </c>
      <c r="N125" s="378">
        <f t="shared" si="3"/>
        <v>0</v>
      </c>
      <c r="O125" s="377">
        <f t="shared" si="4"/>
        <v>0</v>
      </c>
      <c r="P125" s="371">
        <f t="shared" si="5"/>
        <v>0</v>
      </c>
      <c r="Q125" s="379">
        <f t="shared" si="6"/>
        <v>0</v>
      </c>
      <c r="R125" s="319"/>
      <c r="S125" s="368"/>
      <c r="T125" s="321"/>
      <c r="U125" s="322"/>
      <c r="V125" s="322"/>
    </row>
    <row r="126" ht="14.25" customHeight="1">
      <c r="A126" s="323"/>
      <c r="B126" s="58"/>
      <c r="C126" s="238"/>
      <c r="D126" s="223"/>
      <c r="E126" s="58"/>
      <c r="F126" s="339"/>
      <c r="G126" s="362"/>
      <c r="H126" s="366"/>
      <c r="I126" s="365"/>
      <c r="J126" s="367"/>
      <c r="K126" s="337"/>
      <c r="L126" s="370">
        <f t="shared" si="1"/>
        <v>0</v>
      </c>
      <c r="M126" s="370">
        <f t="shared" si="2"/>
        <v>0</v>
      </c>
      <c r="N126" s="378">
        <f t="shared" si="3"/>
        <v>0</v>
      </c>
      <c r="O126" s="377">
        <f t="shared" si="4"/>
        <v>0</v>
      </c>
      <c r="P126" s="371">
        <f t="shared" si="5"/>
        <v>0</v>
      </c>
      <c r="Q126" s="379">
        <f t="shared" si="6"/>
        <v>0</v>
      </c>
      <c r="R126" s="319"/>
      <c r="S126" s="368"/>
      <c r="T126" s="321"/>
      <c r="U126" s="322"/>
      <c r="V126" s="322"/>
    </row>
    <row r="127" ht="14.25" customHeight="1">
      <c r="A127" s="323"/>
      <c r="B127" s="58"/>
      <c r="C127" s="243"/>
      <c r="D127" s="58"/>
      <c r="E127" s="142"/>
      <c r="F127" s="339"/>
      <c r="G127" s="362"/>
      <c r="H127" s="366"/>
      <c r="I127" s="365"/>
      <c r="J127" s="367"/>
      <c r="K127" s="337"/>
      <c r="L127" s="370">
        <f t="shared" si="1"/>
        <v>0</v>
      </c>
      <c r="M127" s="370">
        <f t="shared" si="2"/>
        <v>0</v>
      </c>
      <c r="N127" s="378">
        <f t="shared" si="3"/>
        <v>0</v>
      </c>
      <c r="O127" s="377">
        <f t="shared" si="4"/>
        <v>0</v>
      </c>
      <c r="P127" s="371">
        <f t="shared" si="5"/>
        <v>0</v>
      </c>
      <c r="Q127" s="379">
        <f t="shared" si="6"/>
        <v>0</v>
      </c>
      <c r="R127" s="319"/>
      <c r="S127" s="368"/>
      <c r="T127" s="321"/>
      <c r="U127" s="322"/>
      <c r="V127" s="322"/>
    </row>
    <row r="128" ht="14.25" customHeight="1">
      <c r="A128" s="323"/>
      <c r="B128" s="58"/>
      <c r="C128" s="164"/>
      <c r="D128" s="58"/>
      <c r="E128" s="142"/>
      <c r="F128" s="339"/>
      <c r="G128" s="362"/>
      <c r="H128" s="366"/>
      <c r="I128" s="365"/>
      <c r="J128" s="367"/>
      <c r="K128" s="337"/>
      <c r="L128" s="370">
        <f t="shared" si="1"/>
        <v>0</v>
      </c>
      <c r="M128" s="370">
        <f t="shared" si="2"/>
        <v>0</v>
      </c>
      <c r="N128" s="378">
        <f t="shared" si="3"/>
        <v>0</v>
      </c>
      <c r="O128" s="377">
        <f t="shared" si="4"/>
        <v>0</v>
      </c>
      <c r="P128" s="371">
        <f t="shared" si="5"/>
        <v>0</v>
      </c>
      <c r="Q128" s="379">
        <f t="shared" si="6"/>
        <v>0</v>
      </c>
      <c r="R128" s="319"/>
      <c r="S128" s="368"/>
      <c r="T128" s="321"/>
      <c r="U128" s="322"/>
      <c r="V128" s="322"/>
    </row>
    <row r="129" ht="14.25" customHeight="1">
      <c r="A129" s="323"/>
      <c r="B129" s="58"/>
      <c r="C129" s="243"/>
      <c r="D129" s="223"/>
      <c r="E129" s="58"/>
      <c r="F129" s="339"/>
      <c r="G129" s="362"/>
      <c r="H129" s="366"/>
      <c r="I129" s="365"/>
      <c r="J129" s="367"/>
      <c r="K129" s="337"/>
      <c r="L129" s="370">
        <f t="shared" si="1"/>
        <v>0</v>
      </c>
      <c r="M129" s="370">
        <f t="shared" si="2"/>
        <v>0</v>
      </c>
      <c r="N129" s="378">
        <f t="shared" si="3"/>
        <v>0</v>
      </c>
      <c r="O129" s="377">
        <f t="shared" si="4"/>
        <v>0</v>
      </c>
      <c r="P129" s="371">
        <f t="shared" si="5"/>
        <v>0</v>
      </c>
      <c r="Q129" s="379">
        <f t="shared" si="6"/>
        <v>0</v>
      </c>
      <c r="R129" s="319"/>
      <c r="S129" s="368"/>
      <c r="T129" s="321"/>
      <c r="U129" s="322"/>
      <c r="V129" s="322"/>
    </row>
    <row r="130" ht="14.25" customHeight="1">
      <c r="A130" s="323"/>
      <c r="B130" s="58"/>
      <c r="C130" s="164"/>
      <c r="D130" s="58"/>
      <c r="E130" s="142"/>
      <c r="F130" s="339"/>
      <c r="G130" s="362"/>
      <c r="H130" s="366"/>
      <c r="I130" s="365"/>
      <c r="J130" s="367"/>
      <c r="K130" s="337"/>
      <c r="L130" s="370">
        <f t="shared" si="1"/>
        <v>0</v>
      </c>
      <c r="M130" s="370">
        <f t="shared" si="2"/>
        <v>0</v>
      </c>
      <c r="N130" s="378">
        <f t="shared" si="3"/>
        <v>0</v>
      </c>
      <c r="O130" s="377">
        <f t="shared" si="4"/>
        <v>0</v>
      </c>
      <c r="P130" s="371">
        <f t="shared" si="5"/>
        <v>0</v>
      </c>
      <c r="Q130" s="379">
        <f t="shared" si="6"/>
        <v>0</v>
      </c>
      <c r="R130" s="319"/>
      <c r="S130" s="368"/>
      <c r="T130" s="321"/>
      <c r="U130" s="322"/>
      <c r="V130" s="322"/>
    </row>
    <row r="131" ht="14.25" customHeight="1">
      <c r="A131" s="323"/>
      <c r="B131" s="58"/>
      <c r="C131" s="164"/>
      <c r="D131" s="206"/>
      <c r="E131" s="142"/>
      <c r="F131" s="339"/>
      <c r="G131" s="362"/>
      <c r="H131" s="366"/>
      <c r="I131" s="365"/>
      <c r="J131" s="367"/>
      <c r="K131" s="337"/>
      <c r="L131" s="370">
        <f t="shared" si="1"/>
        <v>0</v>
      </c>
      <c r="M131" s="370">
        <f t="shared" si="2"/>
        <v>0</v>
      </c>
      <c r="N131" s="378">
        <f t="shared" si="3"/>
        <v>0</v>
      </c>
      <c r="O131" s="377">
        <f t="shared" si="4"/>
        <v>0</v>
      </c>
      <c r="P131" s="371">
        <f t="shared" si="5"/>
        <v>0</v>
      </c>
      <c r="Q131" s="379">
        <f t="shared" si="6"/>
        <v>0</v>
      </c>
      <c r="R131" s="319"/>
      <c r="S131" s="368"/>
      <c r="T131" s="321"/>
      <c r="U131" s="322"/>
      <c r="V131" s="322"/>
    </row>
    <row r="132" ht="14.25" customHeight="1">
      <c r="A132" s="323"/>
      <c r="B132" s="58"/>
      <c r="C132" s="164"/>
      <c r="D132" s="58"/>
      <c r="E132" s="142"/>
      <c r="F132" s="339"/>
      <c r="G132" s="362"/>
      <c r="H132" s="366"/>
      <c r="I132" s="365"/>
      <c r="J132" s="367"/>
      <c r="K132" s="337"/>
      <c r="L132" s="370">
        <f t="shared" si="1"/>
        <v>0</v>
      </c>
      <c r="M132" s="370">
        <f t="shared" si="2"/>
        <v>0</v>
      </c>
      <c r="N132" s="378">
        <f t="shared" si="3"/>
        <v>0</v>
      </c>
      <c r="O132" s="377">
        <f t="shared" si="4"/>
        <v>0</v>
      </c>
      <c r="P132" s="371">
        <f t="shared" si="5"/>
        <v>0</v>
      </c>
      <c r="Q132" s="379">
        <f t="shared" si="6"/>
        <v>0</v>
      </c>
      <c r="R132" s="319"/>
      <c r="S132" s="368"/>
      <c r="T132" s="321"/>
      <c r="U132" s="322"/>
      <c r="V132" s="322"/>
    </row>
    <row r="133" ht="14.25" customHeight="1">
      <c r="A133" s="323"/>
      <c r="B133" s="58"/>
      <c r="C133" s="164"/>
      <c r="D133" s="58"/>
      <c r="E133" s="142"/>
      <c r="F133" s="339"/>
      <c r="G133" s="362"/>
      <c r="H133" s="366"/>
      <c r="I133" s="365"/>
      <c r="J133" s="367"/>
      <c r="K133" s="337"/>
      <c r="L133" s="370">
        <f t="shared" si="1"/>
        <v>0</v>
      </c>
      <c r="M133" s="370">
        <f t="shared" si="2"/>
        <v>0</v>
      </c>
      <c r="N133" s="378">
        <f t="shared" si="3"/>
        <v>0</v>
      </c>
      <c r="O133" s="377">
        <f t="shared" si="4"/>
        <v>0</v>
      </c>
      <c r="P133" s="371">
        <f t="shared" si="5"/>
        <v>0</v>
      </c>
      <c r="Q133" s="379">
        <f t="shared" si="6"/>
        <v>0</v>
      </c>
      <c r="R133" s="319"/>
      <c r="S133" s="368"/>
      <c r="T133" s="321"/>
      <c r="U133" s="322"/>
      <c r="V133" s="322"/>
    </row>
    <row r="134" ht="14.25" customHeight="1">
      <c r="A134" s="323"/>
      <c r="B134" s="58"/>
      <c r="C134" s="164"/>
      <c r="D134" s="58"/>
      <c r="E134" s="142"/>
      <c r="F134" s="339"/>
      <c r="G134" s="362"/>
      <c r="H134" s="366"/>
      <c r="I134" s="365"/>
      <c r="J134" s="367"/>
      <c r="K134" s="337"/>
      <c r="L134" s="370">
        <f t="shared" si="1"/>
        <v>0</v>
      </c>
      <c r="M134" s="370">
        <f t="shared" si="2"/>
        <v>0</v>
      </c>
      <c r="N134" s="378">
        <f t="shared" si="3"/>
        <v>0</v>
      </c>
      <c r="O134" s="377">
        <f t="shared" si="4"/>
        <v>0</v>
      </c>
      <c r="P134" s="371">
        <f t="shared" si="5"/>
        <v>0</v>
      </c>
      <c r="Q134" s="379">
        <f t="shared" si="6"/>
        <v>0</v>
      </c>
      <c r="R134" s="319"/>
      <c r="S134" s="368"/>
      <c r="T134" s="321"/>
      <c r="U134" s="322"/>
      <c r="V134" s="322"/>
    </row>
    <row r="135" ht="14.25" customHeight="1">
      <c r="A135" s="323"/>
      <c r="B135" s="58"/>
      <c r="C135" s="164"/>
      <c r="D135" s="58"/>
      <c r="E135" s="142"/>
      <c r="F135" s="339"/>
      <c r="G135" s="362"/>
      <c r="H135" s="366"/>
      <c r="I135" s="365"/>
      <c r="J135" s="367"/>
      <c r="K135" s="337"/>
      <c r="L135" s="370">
        <f t="shared" si="1"/>
        <v>0</v>
      </c>
      <c r="M135" s="370">
        <f t="shared" si="2"/>
        <v>0</v>
      </c>
      <c r="N135" s="378">
        <f t="shared" si="3"/>
        <v>0</v>
      </c>
      <c r="O135" s="377">
        <f t="shared" si="4"/>
        <v>0</v>
      </c>
      <c r="P135" s="371">
        <f t="shared" si="5"/>
        <v>0</v>
      </c>
      <c r="Q135" s="379">
        <f t="shared" si="6"/>
        <v>0</v>
      </c>
      <c r="R135" s="319"/>
      <c r="S135" s="368"/>
      <c r="T135" s="321"/>
      <c r="U135" s="322"/>
      <c r="V135" s="322"/>
    </row>
    <row r="136" ht="14.25" customHeight="1">
      <c r="A136" s="323"/>
      <c r="B136" s="58"/>
      <c r="C136" s="164"/>
      <c r="D136" s="58"/>
      <c r="E136" s="142"/>
      <c r="F136" s="339"/>
      <c r="G136" s="362"/>
      <c r="H136" s="366"/>
      <c r="I136" s="365"/>
      <c r="J136" s="367"/>
      <c r="K136" s="337"/>
      <c r="L136" s="370">
        <f t="shared" si="1"/>
        <v>0</v>
      </c>
      <c r="M136" s="370">
        <f t="shared" si="2"/>
        <v>0</v>
      </c>
      <c r="N136" s="378">
        <f t="shared" si="3"/>
        <v>0</v>
      </c>
      <c r="O136" s="377">
        <f t="shared" si="4"/>
        <v>0</v>
      </c>
      <c r="P136" s="371">
        <f t="shared" si="5"/>
        <v>0</v>
      </c>
      <c r="Q136" s="379">
        <f t="shared" si="6"/>
        <v>0</v>
      </c>
      <c r="R136" s="319"/>
      <c r="S136" s="368"/>
      <c r="T136" s="321"/>
      <c r="U136" s="322"/>
      <c r="V136" s="322"/>
    </row>
    <row r="137" ht="14.25" customHeight="1">
      <c r="A137" s="323"/>
      <c r="B137" s="58"/>
      <c r="C137" s="164"/>
      <c r="D137" s="58"/>
      <c r="E137" s="142"/>
      <c r="F137" s="339"/>
      <c r="G137" s="362"/>
      <c r="H137" s="366"/>
      <c r="I137" s="365"/>
      <c r="J137" s="367"/>
      <c r="K137" s="337"/>
      <c r="L137" s="370">
        <f t="shared" si="1"/>
        <v>0</v>
      </c>
      <c r="M137" s="370">
        <f t="shared" si="2"/>
        <v>0</v>
      </c>
      <c r="N137" s="378">
        <f t="shared" si="3"/>
        <v>0</v>
      </c>
      <c r="O137" s="377">
        <f t="shared" si="4"/>
        <v>0</v>
      </c>
      <c r="P137" s="371">
        <f t="shared" si="5"/>
        <v>0</v>
      </c>
      <c r="Q137" s="379">
        <f t="shared" si="6"/>
        <v>0</v>
      </c>
      <c r="R137" s="319"/>
      <c r="S137" s="368"/>
      <c r="T137" s="321"/>
      <c r="U137" s="322"/>
      <c r="V137" s="322"/>
    </row>
    <row r="138" ht="14.25" customHeight="1">
      <c r="A138" s="323"/>
      <c r="B138" s="58"/>
      <c r="C138" s="164"/>
      <c r="D138" s="58"/>
      <c r="E138" s="142"/>
      <c r="F138" s="339"/>
      <c r="G138" s="362"/>
      <c r="H138" s="366"/>
      <c r="I138" s="365"/>
      <c r="J138" s="367"/>
      <c r="K138" s="337"/>
      <c r="L138" s="370">
        <f t="shared" si="1"/>
        <v>0</v>
      </c>
      <c r="M138" s="370">
        <f t="shared" si="2"/>
        <v>0</v>
      </c>
      <c r="N138" s="378">
        <f t="shared" si="3"/>
        <v>0</v>
      </c>
      <c r="O138" s="377">
        <f t="shared" si="4"/>
        <v>0</v>
      </c>
      <c r="P138" s="371">
        <f t="shared" si="5"/>
        <v>0</v>
      </c>
      <c r="Q138" s="379">
        <f t="shared" si="6"/>
        <v>0</v>
      </c>
      <c r="R138" s="319"/>
      <c r="S138" s="368"/>
      <c r="T138" s="321"/>
      <c r="U138" s="322"/>
      <c r="V138" s="322"/>
    </row>
    <row r="139" ht="14.25" customHeight="1">
      <c r="A139" s="323"/>
      <c r="B139" s="58"/>
      <c r="C139" s="164"/>
      <c r="D139" s="58"/>
      <c r="E139" s="142"/>
      <c r="F139" s="339"/>
      <c r="G139" s="362"/>
      <c r="H139" s="366"/>
      <c r="I139" s="365"/>
      <c r="J139" s="367"/>
      <c r="K139" s="337"/>
      <c r="L139" s="370">
        <f t="shared" si="1"/>
        <v>0</v>
      </c>
      <c r="M139" s="370">
        <f t="shared" si="2"/>
        <v>0</v>
      </c>
      <c r="N139" s="378">
        <f t="shared" si="3"/>
        <v>0</v>
      </c>
      <c r="O139" s="377">
        <f t="shared" si="4"/>
        <v>0</v>
      </c>
      <c r="P139" s="371">
        <f t="shared" si="5"/>
        <v>0</v>
      </c>
      <c r="Q139" s="379">
        <f t="shared" si="6"/>
        <v>0</v>
      </c>
      <c r="R139" s="319"/>
      <c r="S139" s="368"/>
      <c r="T139" s="321"/>
      <c r="U139" s="322"/>
      <c r="V139" s="322"/>
    </row>
    <row r="140" ht="14.25" customHeight="1">
      <c r="A140" s="323"/>
      <c r="B140" s="58"/>
      <c r="C140" s="164"/>
      <c r="D140" s="58"/>
      <c r="E140" s="142"/>
      <c r="F140" s="339"/>
      <c r="G140" s="362"/>
      <c r="H140" s="366"/>
      <c r="I140" s="365"/>
      <c r="J140" s="367"/>
      <c r="K140" s="337"/>
      <c r="L140" s="370">
        <f t="shared" si="1"/>
        <v>0</v>
      </c>
      <c r="M140" s="370">
        <f t="shared" si="2"/>
        <v>0</v>
      </c>
      <c r="N140" s="378">
        <f t="shared" si="3"/>
        <v>0</v>
      </c>
      <c r="O140" s="377">
        <f t="shared" si="4"/>
        <v>0</v>
      </c>
      <c r="P140" s="371">
        <f t="shared" si="5"/>
        <v>0</v>
      </c>
      <c r="Q140" s="379">
        <f t="shared" si="6"/>
        <v>0</v>
      </c>
      <c r="R140" s="319"/>
      <c r="S140" s="368"/>
      <c r="T140" s="321"/>
      <c r="U140" s="322"/>
      <c r="V140" s="322"/>
    </row>
    <row r="141" ht="14.25" customHeight="1">
      <c r="A141" s="323"/>
      <c r="B141" s="58"/>
      <c r="C141" s="164"/>
      <c r="D141" s="58"/>
      <c r="E141" s="142"/>
      <c r="F141" s="339"/>
      <c r="G141" s="362"/>
      <c r="H141" s="366"/>
      <c r="I141" s="365"/>
      <c r="J141" s="367"/>
      <c r="K141" s="337"/>
      <c r="L141" s="370">
        <f t="shared" si="1"/>
        <v>0</v>
      </c>
      <c r="M141" s="370">
        <f t="shared" si="2"/>
        <v>0</v>
      </c>
      <c r="N141" s="378">
        <f t="shared" si="3"/>
        <v>0</v>
      </c>
      <c r="O141" s="377">
        <f t="shared" si="4"/>
        <v>0</v>
      </c>
      <c r="P141" s="371">
        <f t="shared" si="5"/>
        <v>0</v>
      </c>
      <c r="Q141" s="379">
        <f t="shared" si="6"/>
        <v>0</v>
      </c>
      <c r="R141" s="319"/>
      <c r="S141" s="368"/>
      <c r="T141" s="321"/>
      <c r="U141" s="322"/>
      <c r="V141" s="322"/>
    </row>
    <row r="142" ht="14.25" customHeight="1">
      <c r="A142" s="323"/>
      <c r="B142" s="58"/>
      <c r="C142" s="164"/>
      <c r="D142" s="58"/>
      <c r="E142" s="58"/>
      <c r="F142" s="339"/>
      <c r="G142" s="362"/>
      <c r="H142" s="366"/>
      <c r="I142" s="365"/>
      <c r="J142" s="367"/>
      <c r="K142" s="337"/>
      <c r="L142" s="370">
        <f t="shared" si="1"/>
        <v>0</v>
      </c>
      <c r="M142" s="370">
        <f t="shared" si="2"/>
        <v>0</v>
      </c>
      <c r="N142" s="378">
        <f t="shared" si="3"/>
        <v>0</v>
      </c>
      <c r="O142" s="377">
        <f t="shared" si="4"/>
        <v>0</v>
      </c>
      <c r="P142" s="371">
        <f t="shared" si="5"/>
        <v>0</v>
      </c>
      <c r="Q142" s="379">
        <f t="shared" si="6"/>
        <v>0</v>
      </c>
      <c r="R142" s="319"/>
      <c r="S142" s="368"/>
      <c r="T142" s="321"/>
      <c r="U142" s="322"/>
      <c r="V142" s="322"/>
    </row>
    <row r="143" ht="14.25" customHeight="1">
      <c r="A143" s="323"/>
      <c r="B143" s="58"/>
      <c r="C143" s="164"/>
      <c r="D143" s="58"/>
      <c r="E143" s="142"/>
      <c r="F143" s="339"/>
      <c r="G143" s="362"/>
      <c r="H143" s="366"/>
      <c r="I143" s="365"/>
      <c r="J143" s="367"/>
      <c r="K143" s="337"/>
      <c r="L143" s="370">
        <f t="shared" si="1"/>
        <v>0</v>
      </c>
      <c r="M143" s="370">
        <f t="shared" si="2"/>
        <v>0</v>
      </c>
      <c r="N143" s="378">
        <f t="shared" si="3"/>
        <v>0</v>
      </c>
      <c r="O143" s="377">
        <f t="shared" si="4"/>
        <v>0</v>
      </c>
      <c r="P143" s="371">
        <f t="shared" si="5"/>
        <v>0</v>
      </c>
      <c r="Q143" s="379">
        <f t="shared" si="6"/>
        <v>0</v>
      </c>
      <c r="R143" s="319"/>
      <c r="S143" s="368"/>
      <c r="T143" s="321"/>
      <c r="U143" s="322"/>
      <c r="V143" s="322"/>
    </row>
    <row r="144" ht="14.25" customHeight="1">
      <c r="A144" s="323"/>
      <c r="B144" s="58"/>
      <c r="C144" s="164"/>
      <c r="D144" s="245"/>
      <c r="E144" s="58"/>
      <c r="F144" s="339"/>
      <c r="G144" s="362"/>
      <c r="H144" s="366"/>
      <c r="I144" s="365"/>
      <c r="J144" s="367"/>
      <c r="K144" s="337"/>
      <c r="L144" s="370">
        <f t="shared" si="1"/>
        <v>0</v>
      </c>
      <c r="M144" s="370">
        <f t="shared" si="2"/>
        <v>0</v>
      </c>
      <c r="N144" s="378">
        <f t="shared" si="3"/>
        <v>0</v>
      </c>
      <c r="O144" s="377">
        <f t="shared" si="4"/>
        <v>0</v>
      </c>
      <c r="P144" s="371">
        <f t="shared" si="5"/>
        <v>0</v>
      </c>
      <c r="Q144" s="379">
        <f t="shared" si="6"/>
        <v>0</v>
      </c>
      <c r="R144" s="319"/>
      <c r="S144" s="368"/>
      <c r="T144" s="321"/>
      <c r="U144" s="322"/>
      <c r="V144" s="322"/>
    </row>
    <row r="145" ht="14.25" customHeight="1">
      <c r="A145" s="323"/>
      <c r="B145" s="58"/>
      <c r="C145" s="164"/>
      <c r="D145" s="58"/>
      <c r="E145" s="142"/>
      <c r="F145" s="339"/>
      <c r="G145" s="362"/>
      <c r="H145" s="366"/>
      <c r="I145" s="365"/>
      <c r="J145" s="367"/>
      <c r="K145" s="337"/>
      <c r="L145" s="370">
        <f t="shared" si="1"/>
        <v>0</v>
      </c>
      <c r="M145" s="370">
        <f t="shared" si="2"/>
        <v>0</v>
      </c>
      <c r="N145" s="378">
        <f t="shared" si="3"/>
        <v>0</v>
      </c>
      <c r="O145" s="377">
        <f t="shared" si="4"/>
        <v>0</v>
      </c>
      <c r="P145" s="371">
        <f t="shared" si="5"/>
        <v>0</v>
      </c>
      <c r="Q145" s="379">
        <f t="shared" si="6"/>
        <v>0</v>
      </c>
      <c r="R145" s="319"/>
      <c r="S145" s="368"/>
      <c r="T145" s="321"/>
      <c r="U145" s="322"/>
      <c r="V145" s="322"/>
    </row>
    <row r="146" ht="14.25" customHeight="1">
      <c r="A146" s="323"/>
      <c r="B146" s="58"/>
      <c r="C146" s="164"/>
      <c r="D146" s="58"/>
      <c r="E146" s="142"/>
      <c r="F146" s="339"/>
      <c r="G146" s="362"/>
      <c r="H146" s="366"/>
      <c r="I146" s="365"/>
      <c r="J146" s="367"/>
      <c r="K146" s="337"/>
      <c r="L146" s="370">
        <f t="shared" si="1"/>
        <v>0</v>
      </c>
      <c r="M146" s="370">
        <f t="shared" si="2"/>
        <v>0</v>
      </c>
      <c r="N146" s="378">
        <f t="shared" si="3"/>
        <v>0</v>
      </c>
      <c r="O146" s="377">
        <f t="shared" si="4"/>
        <v>0</v>
      </c>
      <c r="P146" s="371">
        <f t="shared" si="5"/>
        <v>0</v>
      </c>
      <c r="Q146" s="379">
        <f t="shared" si="6"/>
        <v>0</v>
      </c>
      <c r="R146" s="319"/>
      <c r="S146" s="368"/>
      <c r="T146" s="321"/>
      <c r="U146" s="322"/>
      <c r="V146" s="322"/>
    </row>
    <row r="147" ht="14.25" customHeight="1">
      <c r="A147" s="323"/>
      <c r="B147" s="58"/>
      <c r="C147" s="164"/>
      <c r="D147" s="58"/>
      <c r="E147" s="142"/>
      <c r="F147" s="339"/>
      <c r="G147" s="362"/>
      <c r="H147" s="366"/>
      <c r="I147" s="365"/>
      <c r="J147" s="367"/>
      <c r="K147" s="337"/>
      <c r="L147" s="370">
        <f t="shared" si="1"/>
        <v>0</v>
      </c>
      <c r="M147" s="370">
        <f t="shared" si="2"/>
        <v>0</v>
      </c>
      <c r="N147" s="378">
        <f t="shared" si="3"/>
        <v>0</v>
      </c>
      <c r="O147" s="377">
        <f t="shared" si="4"/>
        <v>0</v>
      </c>
      <c r="P147" s="371">
        <f t="shared" si="5"/>
        <v>0</v>
      </c>
      <c r="Q147" s="379">
        <f t="shared" si="6"/>
        <v>0</v>
      </c>
      <c r="R147" s="319"/>
      <c r="S147" s="368"/>
      <c r="T147" s="321"/>
      <c r="U147" s="322"/>
      <c r="V147" s="322"/>
    </row>
    <row r="148" ht="14.25" customHeight="1">
      <c r="A148" s="323"/>
      <c r="B148" s="58"/>
      <c r="C148" s="164"/>
      <c r="D148" s="58"/>
      <c r="E148" s="142"/>
      <c r="F148" s="339"/>
      <c r="G148" s="362"/>
      <c r="H148" s="366"/>
      <c r="I148" s="365"/>
      <c r="J148" s="367"/>
      <c r="K148" s="337"/>
      <c r="L148" s="370">
        <f t="shared" si="1"/>
        <v>0</v>
      </c>
      <c r="M148" s="370">
        <f t="shared" si="2"/>
        <v>0</v>
      </c>
      <c r="N148" s="378">
        <f t="shared" si="3"/>
        <v>0</v>
      </c>
      <c r="O148" s="377">
        <f t="shared" si="4"/>
        <v>0</v>
      </c>
      <c r="P148" s="371">
        <f t="shared" si="5"/>
        <v>0</v>
      </c>
      <c r="Q148" s="379">
        <f t="shared" si="6"/>
        <v>0</v>
      </c>
      <c r="R148" s="319"/>
      <c r="S148" s="368"/>
      <c r="T148" s="321"/>
      <c r="U148" s="322"/>
      <c r="V148" s="322"/>
    </row>
    <row r="149" ht="14.25" customHeight="1">
      <c r="A149" s="323"/>
      <c r="B149" s="58"/>
      <c r="C149" s="376"/>
      <c r="D149" s="58"/>
      <c r="E149" s="58"/>
      <c r="F149" s="339"/>
      <c r="G149" s="362"/>
      <c r="H149" s="366"/>
      <c r="I149" s="365"/>
      <c r="J149" s="367"/>
      <c r="K149" s="337"/>
      <c r="L149" s="370">
        <f t="shared" si="1"/>
        <v>0</v>
      </c>
      <c r="M149" s="370">
        <f t="shared" si="2"/>
        <v>0</v>
      </c>
      <c r="N149" s="378">
        <f t="shared" si="3"/>
        <v>0</v>
      </c>
      <c r="O149" s="377">
        <f t="shared" si="4"/>
        <v>0</v>
      </c>
      <c r="P149" s="371">
        <f t="shared" si="5"/>
        <v>0</v>
      </c>
      <c r="Q149" s="379">
        <f t="shared" si="6"/>
        <v>0</v>
      </c>
      <c r="R149" s="319"/>
      <c r="S149" s="368"/>
      <c r="T149" s="321"/>
      <c r="U149" s="322"/>
      <c r="V149" s="322"/>
    </row>
    <row r="150" ht="14.25" customHeight="1">
      <c r="A150" s="323"/>
      <c r="B150" s="58"/>
      <c r="C150" s="164"/>
      <c r="D150" s="245"/>
      <c r="E150" s="58"/>
      <c r="F150" s="339"/>
      <c r="G150" s="362"/>
      <c r="H150" s="366"/>
      <c r="I150" s="365"/>
      <c r="J150" s="367"/>
      <c r="K150" s="337"/>
      <c r="L150" s="370">
        <f t="shared" si="1"/>
        <v>0</v>
      </c>
      <c r="M150" s="370">
        <f t="shared" si="2"/>
        <v>0</v>
      </c>
      <c r="N150" s="378">
        <f t="shared" si="3"/>
        <v>0</v>
      </c>
      <c r="O150" s="377">
        <f t="shared" si="4"/>
        <v>0</v>
      </c>
      <c r="P150" s="371">
        <f t="shared" si="5"/>
        <v>0</v>
      </c>
      <c r="Q150" s="379">
        <f t="shared" si="6"/>
        <v>0</v>
      </c>
      <c r="R150" s="319"/>
      <c r="S150" s="368"/>
      <c r="T150" s="321"/>
      <c r="U150" s="322"/>
      <c r="V150" s="322"/>
    </row>
    <row r="151" ht="14.25" customHeight="1">
      <c r="A151" s="323"/>
      <c r="B151" s="58"/>
      <c r="C151" s="164"/>
      <c r="D151" s="245"/>
      <c r="E151" s="58"/>
      <c r="F151" s="339"/>
      <c r="G151" s="362"/>
      <c r="H151" s="366"/>
      <c r="I151" s="365"/>
      <c r="J151" s="367"/>
      <c r="K151" s="337"/>
      <c r="L151" s="370">
        <f t="shared" si="1"/>
        <v>0</v>
      </c>
      <c r="M151" s="370">
        <f t="shared" si="2"/>
        <v>0</v>
      </c>
      <c r="N151" s="378">
        <f t="shared" si="3"/>
        <v>0</v>
      </c>
      <c r="O151" s="377">
        <f t="shared" si="4"/>
        <v>0</v>
      </c>
      <c r="P151" s="371">
        <f t="shared" si="5"/>
        <v>0</v>
      </c>
      <c r="Q151" s="379">
        <f t="shared" si="6"/>
        <v>0</v>
      </c>
      <c r="R151" s="319"/>
      <c r="S151" s="368"/>
      <c r="T151" s="321"/>
      <c r="U151" s="322"/>
      <c r="V151" s="322"/>
    </row>
    <row r="152" ht="14.25" customHeight="1">
      <c r="A152" s="323"/>
      <c r="B152" s="58"/>
      <c r="C152" s="164"/>
      <c r="D152" s="58"/>
      <c r="E152" s="58"/>
      <c r="F152" s="339"/>
      <c r="G152" s="362"/>
      <c r="H152" s="366"/>
      <c r="I152" s="365"/>
      <c r="J152" s="367"/>
      <c r="K152" s="337"/>
      <c r="L152" s="370">
        <f t="shared" si="1"/>
        <v>0</v>
      </c>
      <c r="M152" s="370">
        <f t="shared" si="2"/>
        <v>0</v>
      </c>
      <c r="N152" s="378">
        <f t="shared" si="3"/>
        <v>0</v>
      </c>
      <c r="O152" s="377">
        <f t="shared" si="4"/>
        <v>0</v>
      </c>
      <c r="P152" s="371">
        <f t="shared" si="5"/>
        <v>0</v>
      </c>
      <c r="Q152" s="379">
        <f t="shared" si="6"/>
        <v>0</v>
      </c>
      <c r="R152" s="319"/>
      <c r="S152" s="368"/>
      <c r="T152" s="321"/>
      <c r="U152" s="322"/>
      <c r="V152" s="322"/>
    </row>
    <row r="153" ht="14.25" customHeight="1">
      <c r="A153" s="323"/>
      <c r="B153" s="58"/>
      <c r="C153" s="164"/>
      <c r="D153" s="245"/>
      <c r="E153" s="58"/>
      <c r="F153" s="339"/>
      <c r="G153" s="362"/>
      <c r="H153" s="366"/>
      <c r="I153" s="365"/>
      <c r="J153" s="367"/>
      <c r="K153" s="337"/>
      <c r="L153" s="370">
        <f t="shared" si="1"/>
        <v>0</v>
      </c>
      <c r="M153" s="370">
        <f t="shared" si="2"/>
        <v>0</v>
      </c>
      <c r="N153" s="378">
        <f t="shared" si="3"/>
        <v>0</v>
      </c>
      <c r="O153" s="377">
        <f t="shared" si="4"/>
        <v>0</v>
      </c>
      <c r="P153" s="371">
        <f t="shared" si="5"/>
        <v>0</v>
      </c>
      <c r="Q153" s="379">
        <f t="shared" si="6"/>
        <v>0</v>
      </c>
      <c r="R153" s="319"/>
      <c r="S153" s="368"/>
      <c r="T153" s="321"/>
      <c r="U153" s="322"/>
      <c r="V153" s="322"/>
    </row>
    <row r="154" ht="14.25" customHeight="1">
      <c r="A154" s="323"/>
      <c r="B154" s="58"/>
      <c r="C154" s="164"/>
      <c r="D154" s="58"/>
      <c r="E154" s="58"/>
      <c r="F154" s="339"/>
      <c r="G154" s="362"/>
      <c r="H154" s="366"/>
      <c r="I154" s="365"/>
      <c r="J154" s="367"/>
      <c r="K154" s="337"/>
      <c r="L154" s="370">
        <f t="shared" si="1"/>
        <v>0</v>
      </c>
      <c r="M154" s="370">
        <f t="shared" si="2"/>
        <v>0</v>
      </c>
      <c r="N154" s="378">
        <f t="shared" si="3"/>
        <v>0</v>
      </c>
      <c r="O154" s="377">
        <f t="shared" si="4"/>
        <v>0</v>
      </c>
      <c r="P154" s="371">
        <f t="shared" si="5"/>
        <v>0</v>
      </c>
      <c r="Q154" s="379">
        <f t="shared" si="6"/>
        <v>0</v>
      </c>
      <c r="R154" s="319"/>
      <c r="S154" s="368"/>
      <c r="T154" s="321"/>
      <c r="U154" s="322"/>
      <c r="V154" s="322"/>
    </row>
    <row r="155" ht="14.25" customHeight="1">
      <c r="A155" s="323"/>
      <c r="B155" s="58"/>
      <c r="C155" s="164"/>
      <c r="D155" s="58"/>
      <c r="E155" s="58"/>
      <c r="F155" s="339"/>
      <c r="G155" s="362"/>
      <c r="H155" s="366"/>
      <c r="I155" s="365"/>
      <c r="J155" s="367"/>
      <c r="K155" s="337"/>
      <c r="L155" s="370">
        <f t="shared" si="1"/>
        <v>0</v>
      </c>
      <c r="M155" s="370">
        <f t="shared" si="2"/>
        <v>0</v>
      </c>
      <c r="N155" s="378">
        <f t="shared" si="3"/>
        <v>0</v>
      </c>
      <c r="O155" s="377">
        <f t="shared" si="4"/>
        <v>0</v>
      </c>
      <c r="P155" s="371">
        <f t="shared" si="5"/>
        <v>0</v>
      </c>
      <c r="Q155" s="379">
        <f t="shared" si="6"/>
        <v>0</v>
      </c>
      <c r="R155" s="319"/>
      <c r="S155" s="368"/>
      <c r="T155" s="321"/>
      <c r="U155" s="322"/>
      <c r="V155" s="322"/>
    </row>
    <row r="156" ht="14.25" customHeight="1">
      <c r="A156" s="323"/>
      <c r="B156" s="58"/>
      <c r="C156" s="164"/>
      <c r="D156" s="58"/>
      <c r="E156" s="58"/>
      <c r="F156" s="339"/>
      <c r="G156" s="362"/>
      <c r="H156" s="366"/>
      <c r="I156" s="365"/>
      <c r="J156" s="367"/>
      <c r="K156" s="337"/>
      <c r="L156" s="370">
        <f t="shared" si="1"/>
        <v>0</v>
      </c>
      <c r="M156" s="370">
        <f t="shared" si="2"/>
        <v>0</v>
      </c>
      <c r="N156" s="378">
        <f t="shared" si="3"/>
        <v>0</v>
      </c>
      <c r="O156" s="377">
        <f t="shared" si="4"/>
        <v>0</v>
      </c>
      <c r="P156" s="371">
        <f t="shared" si="5"/>
        <v>0</v>
      </c>
      <c r="Q156" s="379">
        <f t="shared" si="6"/>
        <v>0</v>
      </c>
      <c r="R156" s="319"/>
      <c r="S156" s="368"/>
      <c r="T156" s="321"/>
      <c r="U156" s="322"/>
      <c r="V156" s="322"/>
    </row>
    <row r="157" ht="14.25" customHeight="1">
      <c r="A157" s="323"/>
      <c r="B157" s="58"/>
      <c r="C157" s="376"/>
      <c r="D157" s="245"/>
      <c r="E157" s="58"/>
      <c r="F157" s="339"/>
      <c r="G157" s="362"/>
      <c r="H157" s="366"/>
      <c r="I157" s="365"/>
      <c r="J157" s="367"/>
      <c r="K157" s="337"/>
      <c r="L157" s="370">
        <f t="shared" si="1"/>
        <v>0</v>
      </c>
      <c r="M157" s="370">
        <f t="shared" si="2"/>
        <v>0</v>
      </c>
      <c r="N157" s="378">
        <f t="shared" si="3"/>
        <v>0</v>
      </c>
      <c r="O157" s="377">
        <f t="shared" si="4"/>
        <v>0</v>
      </c>
      <c r="P157" s="371">
        <f t="shared" si="5"/>
        <v>0</v>
      </c>
      <c r="Q157" s="379">
        <f t="shared" si="6"/>
        <v>0</v>
      </c>
      <c r="R157" s="319"/>
      <c r="S157" s="368"/>
      <c r="T157" s="321"/>
      <c r="U157" s="322"/>
      <c r="V157" s="322"/>
    </row>
    <row r="158" ht="14.25" customHeight="1">
      <c r="A158" s="323"/>
      <c r="B158" s="58"/>
      <c r="C158" s="164"/>
      <c r="D158" s="58"/>
      <c r="E158" s="157"/>
      <c r="F158" s="339"/>
      <c r="G158" s="362"/>
      <c r="H158" s="366"/>
      <c r="I158" s="365"/>
      <c r="J158" s="367"/>
      <c r="K158" s="337"/>
      <c r="L158" s="370">
        <f t="shared" si="1"/>
        <v>0</v>
      </c>
      <c r="M158" s="370">
        <f t="shared" si="2"/>
        <v>0</v>
      </c>
      <c r="N158" s="378">
        <f t="shared" si="3"/>
        <v>0</v>
      </c>
      <c r="O158" s="377">
        <f t="shared" si="4"/>
        <v>0</v>
      </c>
      <c r="P158" s="371">
        <f t="shared" si="5"/>
        <v>0</v>
      </c>
      <c r="Q158" s="379">
        <f t="shared" si="6"/>
        <v>0</v>
      </c>
      <c r="R158" s="319"/>
      <c r="S158" s="368"/>
      <c r="T158" s="321"/>
      <c r="U158" s="322"/>
      <c r="V158" s="322"/>
    </row>
    <row r="159" ht="14.25" customHeight="1">
      <c r="A159" s="323"/>
      <c r="B159" s="58"/>
      <c r="C159" s="164"/>
      <c r="D159" s="58"/>
      <c r="E159" s="157"/>
      <c r="F159" s="339"/>
      <c r="G159" s="362"/>
      <c r="H159" s="366"/>
      <c r="I159" s="365"/>
      <c r="J159" s="367"/>
      <c r="K159" s="337"/>
      <c r="L159" s="370">
        <f t="shared" si="1"/>
        <v>0</v>
      </c>
      <c r="M159" s="370">
        <f t="shared" si="2"/>
        <v>0</v>
      </c>
      <c r="N159" s="378">
        <f t="shared" si="3"/>
        <v>0</v>
      </c>
      <c r="O159" s="377">
        <f t="shared" si="4"/>
        <v>0</v>
      </c>
      <c r="P159" s="371">
        <f t="shared" si="5"/>
        <v>0</v>
      </c>
      <c r="Q159" s="379">
        <f t="shared" si="6"/>
        <v>0</v>
      </c>
      <c r="R159" s="319"/>
      <c r="S159" s="320"/>
      <c r="T159" s="321"/>
      <c r="U159" s="322"/>
      <c r="V159" s="322"/>
    </row>
    <row r="160" ht="14.25" customHeight="1">
      <c r="A160" s="323"/>
      <c r="B160" s="58"/>
      <c r="C160" s="164"/>
      <c r="D160" s="58"/>
      <c r="E160" s="157"/>
      <c r="F160" s="339"/>
      <c r="G160" s="362"/>
      <c r="H160" s="366"/>
      <c r="I160" s="365"/>
      <c r="J160" s="367"/>
      <c r="K160" s="337"/>
      <c r="L160" s="370">
        <f t="shared" si="1"/>
        <v>0</v>
      </c>
      <c r="M160" s="370">
        <f t="shared" si="2"/>
        <v>0</v>
      </c>
      <c r="N160" s="378">
        <f t="shared" si="3"/>
        <v>0</v>
      </c>
      <c r="O160" s="377">
        <f t="shared" si="4"/>
        <v>0</v>
      </c>
      <c r="P160" s="371">
        <f t="shared" si="5"/>
        <v>0</v>
      </c>
      <c r="Q160" s="379">
        <f t="shared" si="6"/>
        <v>0</v>
      </c>
      <c r="R160" s="319"/>
      <c r="S160" s="320"/>
      <c r="T160" s="321"/>
      <c r="U160" s="322"/>
      <c r="V160" s="322"/>
    </row>
    <row r="161" ht="14.25" customHeight="1">
      <c r="A161" s="323"/>
      <c r="B161" s="58"/>
      <c r="C161" s="164"/>
      <c r="D161" s="58"/>
      <c r="E161" s="157"/>
      <c r="F161" s="339"/>
      <c r="G161" s="362"/>
      <c r="H161" s="366"/>
      <c r="I161" s="365"/>
      <c r="J161" s="367"/>
      <c r="K161" s="337"/>
      <c r="L161" s="370">
        <f t="shared" si="1"/>
        <v>0</v>
      </c>
      <c r="M161" s="370">
        <f t="shared" si="2"/>
        <v>0</v>
      </c>
      <c r="N161" s="378">
        <f t="shared" si="3"/>
        <v>0</v>
      </c>
      <c r="O161" s="377">
        <f t="shared" si="4"/>
        <v>0</v>
      </c>
      <c r="P161" s="371">
        <f t="shared" si="5"/>
        <v>0</v>
      </c>
      <c r="Q161" s="379">
        <f t="shared" si="6"/>
        <v>0</v>
      </c>
      <c r="R161" s="319"/>
      <c r="S161" s="320"/>
      <c r="T161" s="321"/>
      <c r="U161" s="322"/>
      <c r="V161" s="322"/>
    </row>
    <row r="162" ht="14.25" customHeight="1">
      <c r="A162" s="323"/>
      <c r="B162" s="58"/>
      <c r="C162" s="164"/>
      <c r="D162" s="58"/>
      <c r="E162" s="157"/>
      <c r="F162" s="339"/>
      <c r="G162" s="362"/>
      <c r="H162" s="366"/>
      <c r="I162" s="365"/>
      <c r="J162" s="367"/>
      <c r="K162" s="337"/>
      <c r="L162" s="370">
        <f t="shared" si="1"/>
        <v>0</v>
      </c>
      <c r="M162" s="370">
        <f t="shared" si="2"/>
        <v>0</v>
      </c>
      <c r="N162" s="378">
        <f t="shared" si="3"/>
        <v>0</v>
      </c>
      <c r="O162" s="377">
        <f t="shared" si="4"/>
        <v>0</v>
      </c>
      <c r="P162" s="371">
        <f t="shared" si="5"/>
        <v>0</v>
      </c>
      <c r="Q162" s="379">
        <f t="shared" si="6"/>
        <v>0</v>
      </c>
      <c r="R162" s="319"/>
      <c r="S162" s="320"/>
      <c r="T162" s="321"/>
      <c r="U162" s="322"/>
      <c r="V162" s="322"/>
    </row>
    <row r="163" ht="14.25" customHeight="1">
      <c r="A163" s="323"/>
      <c r="B163" s="58"/>
      <c r="C163" s="164"/>
      <c r="D163" s="58"/>
      <c r="E163" s="157"/>
      <c r="F163" s="339"/>
      <c r="G163" s="362"/>
      <c r="H163" s="380"/>
      <c r="I163" s="365"/>
      <c r="J163" s="381"/>
      <c r="K163" s="337"/>
      <c r="L163" s="370">
        <f t="shared" si="1"/>
        <v>0</v>
      </c>
      <c r="M163" s="370">
        <f t="shared" si="2"/>
        <v>0</v>
      </c>
      <c r="N163" s="378">
        <f t="shared" si="3"/>
        <v>0</v>
      </c>
      <c r="O163" s="377">
        <f t="shared" si="4"/>
        <v>0</v>
      </c>
      <c r="P163" s="371">
        <f t="shared" si="5"/>
        <v>0</v>
      </c>
      <c r="Q163" s="379">
        <f t="shared" si="6"/>
        <v>0</v>
      </c>
      <c r="R163" s="319"/>
      <c r="S163" s="320"/>
      <c r="T163" s="321"/>
      <c r="U163" s="322"/>
      <c r="V163" s="322"/>
    </row>
    <row r="164" ht="14.25" customHeight="1">
      <c r="A164" s="323"/>
      <c r="B164" s="58"/>
      <c r="C164" s="265"/>
      <c r="D164" s="58"/>
      <c r="E164" s="58"/>
      <c r="F164" s="372"/>
      <c r="G164" s="362"/>
      <c r="H164" s="373"/>
      <c r="I164" s="374"/>
      <c r="J164" s="375"/>
      <c r="K164" s="337"/>
      <c r="L164" s="370">
        <f t="shared" si="1"/>
        <v>0</v>
      </c>
      <c r="M164" s="370">
        <f t="shared" si="2"/>
        <v>0</v>
      </c>
      <c r="N164" s="378">
        <f t="shared" si="3"/>
        <v>0</v>
      </c>
      <c r="O164" s="377">
        <f t="shared" si="4"/>
        <v>0</v>
      </c>
      <c r="P164" s="371">
        <f t="shared" si="5"/>
        <v>0</v>
      </c>
      <c r="Q164" s="379">
        <f t="shared" si="6"/>
        <v>0</v>
      </c>
      <c r="R164" s="319"/>
      <c r="S164" s="320"/>
      <c r="T164" s="321"/>
      <c r="U164" s="322"/>
      <c r="V164" s="322"/>
    </row>
    <row r="165" ht="14.25" customHeight="1">
      <c r="A165" s="323"/>
      <c r="B165" s="58"/>
      <c r="C165" s="238"/>
      <c r="D165" s="58"/>
      <c r="E165" s="58"/>
      <c r="F165" s="339"/>
      <c r="G165" s="362"/>
      <c r="H165" s="366"/>
      <c r="I165" s="365"/>
      <c r="J165" s="367"/>
      <c r="K165" s="337"/>
      <c r="L165" s="370">
        <f t="shared" si="1"/>
        <v>0</v>
      </c>
      <c r="M165" s="370">
        <f t="shared" si="2"/>
        <v>0</v>
      </c>
      <c r="N165" s="378">
        <f t="shared" si="3"/>
        <v>0</v>
      </c>
      <c r="O165" s="377">
        <f t="shared" si="4"/>
        <v>0</v>
      </c>
      <c r="P165" s="371">
        <f t="shared" si="5"/>
        <v>0</v>
      </c>
      <c r="Q165" s="379">
        <f t="shared" si="6"/>
        <v>0</v>
      </c>
      <c r="R165" s="319"/>
      <c r="S165" s="368"/>
      <c r="T165" s="321"/>
      <c r="U165" s="322"/>
      <c r="V165" s="322"/>
    </row>
    <row r="166" ht="14.25" customHeight="1">
      <c r="A166" s="323"/>
      <c r="B166" s="58"/>
      <c r="C166" s="243"/>
      <c r="D166" s="58"/>
      <c r="E166" s="58"/>
      <c r="F166" s="339"/>
      <c r="G166" s="362"/>
      <c r="H166" s="366"/>
      <c r="I166" s="365"/>
      <c r="J166" s="367"/>
      <c r="K166" s="337"/>
      <c r="L166" s="370">
        <f t="shared" si="1"/>
        <v>0</v>
      </c>
      <c r="M166" s="370">
        <f t="shared" si="2"/>
        <v>0</v>
      </c>
      <c r="N166" s="378">
        <f t="shared" si="3"/>
        <v>0</v>
      </c>
      <c r="O166" s="377">
        <f t="shared" si="4"/>
        <v>0</v>
      </c>
      <c r="P166" s="371">
        <f t="shared" si="5"/>
        <v>0</v>
      </c>
      <c r="Q166" s="379">
        <f t="shared" si="6"/>
        <v>0</v>
      </c>
      <c r="R166" s="319"/>
      <c r="S166" s="368"/>
      <c r="T166" s="321"/>
      <c r="U166" s="322"/>
      <c r="V166" s="322"/>
    </row>
    <row r="167" ht="14.25" customHeight="1">
      <c r="A167" s="323"/>
      <c r="B167" s="58"/>
      <c r="C167" s="164"/>
      <c r="D167" s="58"/>
      <c r="E167" s="58"/>
      <c r="F167" s="339"/>
      <c r="G167" s="362"/>
      <c r="H167" s="366"/>
      <c r="I167" s="365"/>
      <c r="J167" s="367"/>
      <c r="K167" s="337"/>
      <c r="L167" s="370">
        <f t="shared" si="1"/>
        <v>0</v>
      </c>
      <c r="M167" s="370">
        <f t="shared" si="2"/>
        <v>0</v>
      </c>
      <c r="N167" s="378">
        <f t="shared" si="3"/>
        <v>0</v>
      </c>
      <c r="O167" s="377">
        <f t="shared" si="4"/>
        <v>0</v>
      </c>
      <c r="P167" s="371">
        <f t="shared" si="5"/>
        <v>0</v>
      </c>
      <c r="Q167" s="379">
        <f t="shared" si="6"/>
        <v>0</v>
      </c>
      <c r="R167" s="319"/>
      <c r="S167" s="368"/>
      <c r="T167" s="321"/>
      <c r="U167" s="322"/>
      <c r="V167" s="322"/>
    </row>
    <row r="168" ht="14.25" customHeight="1">
      <c r="A168" s="323"/>
      <c r="B168" s="58"/>
      <c r="C168" s="164"/>
      <c r="D168" s="58"/>
      <c r="E168" s="58"/>
      <c r="F168" s="339"/>
      <c r="G168" s="362"/>
      <c r="H168" s="366"/>
      <c r="I168" s="365"/>
      <c r="J168" s="367"/>
      <c r="K168" s="337"/>
      <c r="L168" s="370">
        <f t="shared" si="1"/>
        <v>0</v>
      </c>
      <c r="M168" s="370">
        <f t="shared" si="2"/>
        <v>0</v>
      </c>
      <c r="N168" s="378">
        <f t="shared" si="3"/>
        <v>0</v>
      </c>
      <c r="O168" s="377">
        <f t="shared" si="4"/>
        <v>0</v>
      </c>
      <c r="P168" s="371">
        <f t="shared" si="5"/>
        <v>0</v>
      </c>
      <c r="Q168" s="379">
        <f t="shared" si="6"/>
        <v>0</v>
      </c>
      <c r="R168" s="319"/>
      <c r="S168" s="368"/>
      <c r="T168" s="321"/>
      <c r="U168" s="322"/>
      <c r="V168" s="322"/>
    </row>
    <row r="169" ht="14.25" customHeight="1">
      <c r="A169" s="323"/>
      <c r="B169" s="58"/>
      <c r="C169" s="164"/>
      <c r="D169" s="58"/>
      <c r="E169" s="58"/>
      <c r="F169" s="339"/>
      <c r="G169" s="362"/>
      <c r="H169" s="366"/>
      <c r="I169" s="365"/>
      <c r="J169" s="367"/>
      <c r="K169" s="337"/>
      <c r="L169" s="370">
        <f t="shared" si="1"/>
        <v>0</v>
      </c>
      <c r="M169" s="370">
        <f t="shared" si="2"/>
        <v>0</v>
      </c>
      <c r="N169" s="378">
        <f t="shared" si="3"/>
        <v>0</v>
      </c>
      <c r="O169" s="377">
        <f t="shared" si="4"/>
        <v>0</v>
      </c>
      <c r="P169" s="371">
        <f t="shared" si="5"/>
        <v>0</v>
      </c>
      <c r="Q169" s="379">
        <f t="shared" si="6"/>
        <v>0</v>
      </c>
      <c r="R169" s="319"/>
      <c r="S169" s="368"/>
      <c r="T169" s="321"/>
      <c r="U169" s="322"/>
      <c r="V169" s="322"/>
    </row>
    <row r="170" ht="14.25" customHeight="1">
      <c r="A170" s="323"/>
      <c r="B170" s="58"/>
      <c r="C170" s="164"/>
      <c r="D170" s="58"/>
      <c r="E170" s="58"/>
      <c r="F170" s="339"/>
      <c r="G170" s="362"/>
      <c r="H170" s="366"/>
      <c r="I170" s="365"/>
      <c r="J170" s="367"/>
      <c r="K170" s="337"/>
      <c r="L170" s="370">
        <f t="shared" si="1"/>
        <v>0</v>
      </c>
      <c r="M170" s="370">
        <f t="shared" si="2"/>
        <v>0</v>
      </c>
      <c r="N170" s="378">
        <f t="shared" si="3"/>
        <v>0</v>
      </c>
      <c r="O170" s="377">
        <f t="shared" si="4"/>
        <v>0</v>
      </c>
      <c r="P170" s="371">
        <f t="shared" si="5"/>
        <v>0</v>
      </c>
      <c r="Q170" s="379">
        <f t="shared" si="6"/>
        <v>0</v>
      </c>
      <c r="R170" s="319"/>
      <c r="S170" s="368"/>
      <c r="T170" s="321"/>
      <c r="U170" s="322"/>
      <c r="V170" s="322"/>
    </row>
    <row r="171" ht="14.25" customHeight="1">
      <c r="A171" s="323"/>
      <c r="B171" s="58"/>
      <c r="C171" s="238"/>
      <c r="D171" s="58"/>
      <c r="E171" s="58"/>
      <c r="F171" s="339"/>
      <c r="G171" s="362"/>
      <c r="H171" s="366"/>
      <c r="I171" s="365"/>
      <c r="J171" s="367"/>
      <c r="K171" s="337"/>
      <c r="L171" s="370">
        <f t="shared" si="1"/>
        <v>0</v>
      </c>
      <c r="M171" s="370">
        <f t="shared" si="2"/>
        <v>0</v>
      </c>
      <c r="N171" s="378">
        <f t="shared" si="3"/>
        <v>0</v>
      </c>
      <c r="O171" s="377">
        <f t="shared" si="4"/>
        <v>0</v>
      </c>
      <c r="P171" s="371">
        <f t="shared" si="5"/>
        <v>0</v>
      </c>
      <c r="Q171" s="379">
        <f t="shared" si="6"/>
        <v>0</v>
      </c>
      <c r="R171" s="319"/>
      <c r="S171" s="368"/>
      <c r="T171" s="321"/>
      <c r="U171" s="322"/>
      <c r="V171" s="322"/>
    </row>
    <row r="172" ht="14.25" customHeight="1">
      <c r="A172" s="323"/>
      <c r="B172" s="58"/>
      <c r="C172" s="238"/>
      <c r="D172" s="58"/>
      <c r="E172" s="58"/>
      <c r="F172" s="339"/>
      <c r="G172" s="362"/>
      <c r="H172" s="366"/>
      <c r="I172" s="365"/>
      <c r="J172" s="367"/>
      <c r="K172" s="337"/>
      <c r="L172" s="370">
        <f t="shared" si="1"/>
        <v>0</v>
      </c>
      <c r="M172" s="370">
        <f t="shared" si="2"/>
        <v>0</v>
      </c>
      <c r="N172" s="378">
        <f t="shared" si="3"/>
        <v>0</v>
      </c>
      <c r="O172" s="377">
        <f t="shared" si="4"/>
        <v>0</v>
      </c>
      <c r="P172" s="371">
        <f t="shared" si="5"/>
        <v>0</v>
      </c>
      <c r="Q172" s="379">
        <f t="shared" si="6"/>
        <v>0</v>
      </c>
      <c r="R172" s="319"/>
      <c r="S172" s="368"/>
      <c r="T172" s="321"/>
      <c r="U172" s="322"/>
      <c r="V172" s="322"/>
    </row>
    <row r="173" ht="14.25" customHeight="1">
      <c r="A173" s="323"/>
      <c r="B173" s="58"/>
      <c r="C173" s="238"/>
      <c r="D173" s="58"/>
      <c r="E173" s="177"/>
      <c r="F173" s="339"/>
      <c r="G173" s="362"/>
      <c r="H173" s="366"/>
      <c r="I173" s="365"/>
      <c r="J173" s="367"/>
      <c r="K173" s="337"/>
      <c r="L173" s="370">
        <f t="shared" si="1"/>
        <v>0</v>
      </c>
      <c r="M173" s="370">
        <f t="shared" si="2"/>
        <v>0</v>
      </c>
      <c r="N173" s="378">
        <f t="shared" si="3"/>
        <v>0</v>
      </c>
      <c r="O173" s="377">
        <f t="shared" si="4"/>
        <v>0</v>
      </c>
      <c r="P173" s="371">
        <f t="shared" si="5"/>
        <v>0</v>
      </c>
      <c r="Q173" s="379">
        <f t="shared" si="6"/>
        <v>0</v>
      </c>
      <c r="R173" s="319"/>
      <c r="S173" s="368"/>
      <c r="T173" s="321"/>
      <c r="U173" s="322"/>
      <c r="V173" s="322"/>
    </row>
    <row r="174" ht="14.25" customHeight="1">
      <c r="A174" s="323"/>
      <c r="B174" s="58"/>
      <c r="C174" s="238"/>
      <c r="D174" s="58"/>
      <c r="E174" s="58"/>
      <c r="F174" s="339"/>
      <c r="G174" s="362"/>
      <c r="H174" s="366"/>
      <c r="I174" s="365"/>
      <c r="J174" s="367"/>
      <c r="K174" s="337"/>
      <c r="L174" s="370">
        <f t="shared" si="1"/>
        <v>0</v>
      </c>
      <c r="M174" s="370">
        <f t="shared" si="2"/>
        <v>0</v>
      </c>
      <c r="N174" s="378">
        <f t="shared" si="3"/>
        <v>0</v>
      </c>
      <c r="O174" s="377">
        <f t="shared" si="4"/>
        <v>0</v>
      </c>
      <c r="P174" s="371">
        <f t="shared" si="5"/>
        <v>0</v>
      </c>
      <c r="Q174" s="379">
        <f t="shared" si="6"/>
        <v>0</v>
      </c>
      <c r="R174" s="319"/>
      <c r="S174" s="368"/>
      <c r="T174" s="321"/>
      <c r="U174" s="322"/>
      <c r="V174" s="322"/>
    </row>
    <row r="175" ht="14.25" customHeight="1">
      <c r="A175" s="323"/>
      <c r="B175" s="58"/>
      <c r="C175" s="238"/>
      <c r="D175" s="58"/>
      <c r="E175" s="58"/>
      <c r="F175" s="339"/>
      <c r="G175" s="362"/>
      <c r="H175" s="366"/>
      <c r="I175" s="365"/>
      <c r="J175" s="367"/>
      <c r="K175" s="337"/>
      <c r="L175" s="370">
        <f t="shared" si="1"/>
        <v>0</v>
      </c>
      <c r="M175" s="370">
        <f t="shared" si="2"/>
        <v>0</v>
      </c>
      <c r="N175" s="378">
        <f t="shared" si="3"/>
        <v>0</v>
      </c>
      <c r="O175" s="377">
        <f t="shared" si="4"/>
        <v>0</v>
      </c>
      <c r="P175" s="371">
        <f t="shared" si="5"/>
        <v>0</v>
      </c>
      <c r="Q175" s="379">
        <f t="shared" si="6"/>
        <v>0</v>
      </c>
      <c r="R175" s="319"/>
      <c r="S175" s="368"/>
      <c r="T175" s="321"/>
      <c r="U175" s="322"/>
      <c r="V175" s="322"/>
    </row>
    <row r="176" ht="14.25" customHeight="1">
      <c r="A176" s="323"/>
      <c r="B176" s="58"/>
      <c r="C176" s="238"/>
      <c r="D176" s="58"/>
      <c r="E176" s="58"/>
      <c r="F176" s="339"/>
      <c r="G176" s="362"/>
      <c r="H176" s="366"/>
      <c r="I176" s="365"/>
      <c r="J176" s="367"/>
      <c r="K176" s="337"/>
      <c r="L176" s="370">
        <f t="shared" si="1"/>
        <v>0</v>
      </c>
      <c r="M176" s="370">
        <f t="shared" si="2"/>
        <v>0</v>
      </c>
      <c r="N176" s="378">
        <f t="shared" si="3"/>
        <v>0</v>
      </c>
      <c r="O176" s="377">
        <f t="shared" si="4"/>
        <v>0</v>
      </c>
      <c r="P176" s="371">
        <f t="shared" si="5"/>
        <v>0</v>
      </c>
      <c r="Q176" s="379">
        <f t="shared" si="6"/>
        <v>0</v>
      </c>
      <c r="R176" s="319"/>
      <c r="S176" s="368"/>
      <c r="T176" s="321"/>
      <c r="U176" s="322"/>
      <c r="V176" s="322"/>
    </row>
    <row r="177" ht="14.25" customHeight="1">
      <c r="A177" s="323"/>
      <c r="B177" s="58"/>
      <c r="C177" s="238"/>
      <c r="D177" s="58"/>
      <c r="E177" s="58"/>
      <c r="F177" s="339"/>
      <c r="G177" s="362"/>
      <c r="H177" s="366"/>
      <c r="I177" s="365"/>
      <c r="J177" s="367"/>
      <c r="K177" s="337"/>
      <c r="L177" s="370">
        <f t="shared" si="1"/>
        <v>0</v>
      </c>
      <c r="M177" s="370">
        <f t="shared" si="2"/>
        <v>0</v>
      </c>
      <c r="N177" s="378">
        <f t="shared" si="3"/>
        <v>0</v>
      </c>
      <c r="O177" s="377">
        <f t="shared" si="4"/>
        <v>0</v>
      </c>
      <c r="P177" s="371">
        <f t="shared" si="5"/>
        <v>0</v>
      </c>
      <c r="Q177" s="379">
        <f t="shared" si="6"/>
        <v>0</v>
      </c>
      <c r="R177" s="319"/>
      <c r="S177" s="368"/>
      <c r="T177" s="321"/>
      <c r="U177" s="322"/>
      <c r="V177" s="322"/>
    </row>
    <row r="178" ht="14.25" customHeight="1">
      <c r="A178" s="323"/>
      <c r="B178" s="58"/>
      <c r="C178" s="243"/>
      <c r="D178" s="206"/>
      <c r="E178" s="206"/>
      <c r="F178" s="372"/>
      <c r="G178" s="362"/>
      <c r="H178" s="373"/>
      <c r="I178" s="374"/>
      <c r="J178" s="375"/>
      <c r="K178" s="337"/>
      <c r="L178" s="370">
        <f t="shared" si="1"/>
        <v>0</v>
      </c>
      <c r="M178" s="370">
        <f t="shared" si="2"/>
        <v>0</v>
      </c>
      <c r="N178" s="378">
        <f t="shared" si="3"/>
        <v>0</v>
      </c>
      <c r="O178" s="377">
        <f t="shared" si="4"/>
        <v>0</v>
      </c>
      <c r="P178" s="371">
        <f t="shared" si="5"/>
        <v>0</v>
      </c>
      <c r="Q178" s="379">
        <f t="shared" si="6"/>
        <v>0</v>
      </c>
      <c r="R178" s="319"/>
      <c r="S178" s="368"/>
      <c r="T178" s="321"/>
      <c r="U178" s="322"/>
      <c r="V178" s="322"/>
    </row>
    <row r="179" ht="14.25" customHeight="1">
      <c r="A179" s="323"/>
      <c r="B179" s="58"/>
      <c r="C179" s="243"/>
      <c r="D179" s="58"/>
      <c r="E179" s="58"/>
      <c r="F179" s="339"/>
      <c r="G179" s="362"/>
      <c r="H179" s="366"/>
      <c r="I179" s="365"/>
      <c r="J179" s="367"/>
      <c r="K179" s="337"/>
      <c r="L179" s="370">
        <f t="shared" si="1"/>
        <v>0</v>
      </c>
      <c r="M179" s="370">
        <f t="shared" si="2"/>
        <v>0</v>
      </c>
      <c r="N179" s="378">
        <f t="shared" si="3"/>
        <v>0</v>
      </c>
      <c r="O179" s="377">
        <f t="shared" si="4"/>
        <v>0</v>
      </c>
      <c r="P179" s="371">
        <f t="shared" si="5"/>
        <v>0</v>
      </c>
      <c r="Q179" s="379">
        <f t="shared" si="6"/>
        <v>0</v>
      </c>
      <c r="R179" s="319"/>
      <c r="S179" s="368"/>
      <c r="T179" s="321"/>
      <c r="U179" s="322"/>
      <c r="V179" s="322"/>
    </row>
    <row r="180" ht="14.25" customHeight="1">
      <c r="A180" s="323"/>
      <c r="B180" s="58"/>
      <c r="C180" s="243"/>
      <c r="D180" s="58"/>
      <c r="E180" s="58"/>
      <c r="F180" s="339"/>
      <c r="G180" s="362"/>
      <c r="H180" s="366"/>
      <c r="I180" s="365"/>
      <c r="J180" s="367"/>
      <c r="K180" s="337"/>
      <c r="L180" s="370">
        <f t="shared" si="1"/>
        <v>0</v>
      </c>
      <c r="M180" s="370">
        <f t="shared" si="2"/>
        <v>0</v>
      </c>
      <c r="N180" s="378">
        <f t="shared" si="3"/>
        <v>0</v>
      </c>
      <c r="O180" s="377">
        <f t="shared" si="4"/>
        <v>0</v>
      </c>
      <c r="P180" s="371">
        <f t="shared" si="5"/>
        <v>0</v>
      </c>
      <c r="Q180" s="379">
        <f t="shared" si="6"/>
        <v>0</v>
      </c>
      <c r="R180" s="319"/>
      <c r="S180" s="368"/>
      <c r="T180" s="321"/>
      <c r="U180" s="322"/>
      <c r="V180" s="322"/>
    </row>
    <row r="181" ht="14.25" customHeight="1">
      <c r="A181" s="323"/>
      <c r="B181" s="58"/>
      <c r="C181" s="238"/>
      <c r="D181" s="58"/>
      <c r="E181" s="58"/>
      <c r="F181" s="339"/>
      <c r="G181" s="362"/>
      <c r="H181" s="366"/>
      <c r="I181" s="365"/>
      <c r="J181" s="367"/>
      <c r="K181" s="337"/>
      <c r="L181" s="370">
        <f t="shared" si="1"/>
        <v>0</v>
      </c>
      <c r="M181" s="370">
        <f t="shared" si="2"/>
        <v>0</v>
      </c>
      <c r="N181" s="378">
        <f t="shared" si="3"/>
        <v>0</v>
      </c>
      <c r="O181" s="377">
        <f t="shared" si="4"/>
        <v>0</v>
      </c>
      <c r="P181" s="371">
        <f t="shared" si="5"/>
        <v>0</v>
      </c>
      <c r="Q181" s="379">
        <f t="shared" si="6"/>
        <v>0</v>
      </c>
      <c r="R181" s="319"/>
      <c r="S181" s="368"/>
      <c r="T181" s="321"/>
      <c r="U181" s="322"/>
      <c r="V181" s="322"/>
    </row>
    <row r="182" ht="14.25" customHeight="1">
      <c r="A182" s="323"/>
      <c r="B182" s="58"/>
      <c r="C182" s="238"/>
      <c r="D182" s="58"/>
      <c r="E182" s="58"/>
      <c r="F182" s="339"/>
      <c r="G182" s="362"/>
      <c r="H182" s="366"/>
      <c r="I182" s="365"/>
      <c r="J182" s="367"/>
      <c r="K182" s="337"/>
      <c r="L182" s="370">
        <f t="shared" si="1"/>
        <v>0</v>
      </c>
      <c r="M182" s="370">
        <f t="shared" si="2"/>
        <v>0</v>
      </c>
      <c r="N182" s="378">
        <f t="shared" si="3"/>
        <v>0</v>
      </c>
      <c r="O182" s="377">
        <f t="shared" si="4"/>
        <v>0</v>
      </c>
      <c r="P182" s="371">
        <f t="shared" si="5"/>
        <v>0</v>
      </c>
      <c r="Q182" s="379">
        <f t="shared" si="6"/>
        <v>0</v>
      </c>
      <c r="R182" s="319"/>
      <c r="S182" s="368"/>
      <c r="T182" s="321"/>
      <c r="U182" s="322"/>
      <c r="V182" s="322"/>
    </row>
    <row r="183" ht="14.25" customHeight="1">
      <c r="A183" s="323"/>
      <c r="B183" s="58"/>
      <c r="C183" s="164"/>
      <c r="D183" s="206"/>
      <c r="E183" s="206"/>
      <c r="F183" s="339"/>
      <c r="G183" s="362"/>
      <c r="H183" s="366"/>
      <c r="I183" s="365"/>
      <c r="J183" s="367"/>
      <c r="K183" s="337"/>
      <c r="L183" s="370">
        <f t="shared" si="1"/>
        <v>0</v>
      </c>
      <c r="M183" s="370">
        <f t="shared" si="2"/>
        <v>0</v>
      </c>
      <c r="N183" s="378">
        <f t="shared" si="3"/>
        <v>0</v>
      </c>
      <c r="O183" s="377">
        <f t="shared" si="4"/>
        <v>0</v>
      </c>
      <c r="P183" s="371">
        <f t="shared" si="5"/>
        <v>0</v>
      </c>
      <c r="Q183" s="379">
        <f t="shared" si="6"/>
        <v>0</v>
      </c>
      <c r="R183" s="319"/>
      <c r="S183" s="320"/>
      <c r="T183" s="321"/>
      <c r="U183" s="322"/>
      <c r="V183" s="322"/>
    </row>
    <row r="184" ht="14.25" customHeight="1">
      <c r="A184" s="323"/>
      <c r="B184" s="58"/>
      <c r="C184" s="238"/>
      <c r="D184" s="58"/>
      <c r="E184" s="58"/>
      <c r="F184" s="339"/>
      <c r="G184" s="362"/>
      <c r="H184" s="366"/>
      <c r="I184" s="365"/>
      <c r="J184" s="367"/>
      <c r="K184" s="337"/>
      <c r="L184" s="370">
        <f t="shared" si="1"/>
        <v>0</v>
      </c>
      <c r="M184" s="370">
        <f t="shared" si="2"/>
        <v>0</v>
      </c>
      <c r="N184" s="378">
        <f t="shared" si="3"/>
        <v>0</v>
      </c>
      <c r="O184" s="377">
        <f t="shared" si="4"/>
        <v>0</v>
      </c>
      <c r="P184" s="371">
        <f t="shared" si="5"/>
        <v>0</v>
      </c>
      <c r="Q184" s="379">
        <f t="shared" si="6"/>
        <v>0</v>
      </c>
      <c r="R184" s="319"/>
      <c r="S184" s="320"/>
      <c r="T184" s="321"/>
      <c r="U184" s="322"/>
      <c r="V184" s="322"/>
    </row>
    <row r="185" ht="14.25" customHeight="1">
      <c r="A185" s="323"/>
      <c r="B185" s="58"/>
      <c r="C185" s="238"/>
      <c r="D185" s="58"/>
      <c r="E185" s="58"/>
      <c r="F185" s="339"/>
      <c r="G185" s="362"/>
      <c r="H185" s="366"/>
      <c r="I185" s="365"/>
      <c r="J185" s="367"/>
      <c r="K185" s="337"/>
      <c r="L185" s="370">
        <f t="shared" si="1"/>
        <v>0</v>
      </c>
      <c r="M185" s="370">
        <f t="shared" si="2"/>
        <v>0</v>
      </c>
      <c r="N185" s="378">
        <f t="shared" si="3"/>
        <v>0</v>
      </c>
      <c r="O185" s="377">
        <f t="shared" si="4"/>
        <v>0</v>
      </c>
      <c r="P185" s="371">
        <f t="shared" si="5"/>
        <v>0</v>
      </c>
      <c r="Q185" s="379">
        <f t="shared" si="6"/>
        <v>0</v>
      </c>
      <c r="R185" s="319"/>
      <c r="S185" s="320"/>
      <c r="T185" s="321"/>
      <c r="U185" s="322"/>
      <c r="V185" s="322"/>
    </row>
    <row r="186" ht="14.25" customHeight="1">
      <c r="A186" s="323"/>
      <c r="B186" s="58"/>
      <c r="C186" s="238"/>
      <c r="D186" s="58"/>
      <c r="E186" s="58"/>
      <c r="F186" s="339"/>
      <c r="G186" s="362"/>
      <c r="H186" s="366"/>
      <c r="I186" s="365"/>
      <c r="J186" s="367"/>
      <c r="K186" s="337"/>
      <c r="L186" s="370">
        <f t="shared" si="1"/>
        <v>0</v>
      </c>
      <c r="M186" s="370">
        <f t="shared" si="2"/>
        <v>0</v>
      </c>
      <c r="N186" s="378">
        <f t="shared" si="3"/>
        <v>0</v>
      </c>
      <c r="O186" s="377">
        <f t="shared" si="4"/>
        <v>0</v>
      </c>
      <c r="P186" s="371">
        <f t="shared" si="5"/>
        <v>0</v>
      </c>
      <c r="Q186" s="379">
        <f t="shared" si="6"/>
        <v>0</v>
      </c>
      <c r="R186" s="319"/>
      <c r="S186" s="320"/>
      <c r="T186" s="321"/>
      <c r="U186" s="322"/>
      <c r="V186" s="322"/>
    </row>
    <row r="187" ht="14.25" customHeight="1">
      <c r="A187" s="323"/>
      <c r="B187" s="58"/>
      <c r="C187" s="238"/>
      <c r="D187" s="58"/>
      <c r="E187" s="58"/>
      <c r="F187" s="339"/>
      <c r="G187" s="362"/>
      <c r="H187" s="366"/>
      <c r="I187" s="365"/>
      <c r="J187" s="367"/>
      <c r="K187" s="337"/>
      <c r="L187" s="370">
        <f t="shared" si="1"/>
        <v>0</v>
      </c>
      <c r="M187" s="370">
        <f t="shared" si="2"/>
        <v>0</v>
      </c>
      <c r="N187" s="378">
        <f t="shared" si="3"/>
        <v>0</v>
      </c>
      <c r="O187" s="377">
        <f t="shared" si="4"/>
        <v>0</v>
      </c>
      <c r="P187" s="371">
        <f t="shared" si="5"/>
        <v>0</v>
      </c>
      <c r="Q187" s="379">
        <f t="shared" si="6"/>
        <v>0</v>
      </c>
      <c r="R187" s="319"/>
      <c r="S187" s="320"/>
      <c r="T187" s="321"/>
      <c r="U187" s="322"/>
      <c r="V187" s="322"/>
    </row>
    <row r="188" ht="14.25" customHeight="1">
      <c r="A188" s="323"/>
      <c r="B188" s="58"/>
      <c r="C188" s="238"/>
      <c r="D188" s="58"/>
      <c r="E188" s="58"/>
      <c r="F188" s="339"/>
      <c r="G188" s="362"/>
      <c r="H188" s="366"/>
      <c r="I188" s="365"/>
      <c r="J188" s="367"/>
      <c r="K188" s="337"/>
      <c r="L188" s="370">
        <f t="shared" si="1"/>
        <v>0</v>
      </c>
      <c r="M188" s="370">
        <f t="shared" si="2"/>
        <v>0</v>
      </c>
      <c r="N188" s="378">
        <f t="shared" si="3"/>
        <v>0</v>
      </c>
      <c r="O188" s="377">
        <f t="shared" si="4"/>
        <v>0</v>
      </c>
      <c r="P188" s="371">
        <f t="shared" si="5"/>
        <v>0</v>
      </c>
      <c r="Q188" s="379">
        <f t="shared" si="6"/>
        <v>0</v>
      </c>
      <c r="R188" s="319"/>
      <c r="S188" s="320"/>
      <c r="T188" s="321"/>
      <c r="U188" s="322"/>
      <c r="V188" s="322"/>
    </row>
    <row r="189" ht="14.25" customHeight="1">
      <c r="A189" s="323"/>
      <c r="B189" s="58"/>
      <c r="C189" s="243"/>
      <c r="D189" s="58"/>
      <c r="E189" s="253"/>
      <c r="F189" s="339"/>
      <c r="G189" s="362"/>
      <c r="H189" s="366"/>
      <c r="I189" s="365"/>
      <c r="J189" s="367"/>
      <c r="K189" s="337"/>
      <c r="L189" s="370">
        <f t="shared" si="1"/>
        <v>0</v>
      </c>
      <c r="M189" s="370">
        <f t="shared" si="2"/>
        <v>0</v>
      </c>
      <c r="N189" s="378">
        <f t="shared" si="3"/>
        <v>0</v>
      </c>
      <c r="O189" s="377">
        <f t="shared" si="4"/>
        <v>0</v>
      </c>
      <c r="P189" s="371">
        <f t="shared" si="5"/>
        <v>0</v>
      </c>
      <c r="Q189" s="379">
        <f t="shared" si="6"/>
        <v>0</v>
      </c>
      <c r="R189" s="319"/>
      <c r="S189" s="320"/>
      <c r="T189" s="321"/>
      <c r="U189" s="322"/>
      <c r="V189" s="322"/>
    </row>
    <row r="190" ht="14.25" customHeight="1">
      <c r="A190" s="323"/>
      <c r="B190" s="58"/>
      <c r="C190" s="238"/>
      <c r="D190" s="58"/>
      <c r="E190" s="58"/>
      <c r="F190" s="339"/>
      <c r="G190" s="362"/>
      <c r="H190" s="366"/>
      <c r="I190" s="365"/>
      <c r="J190" s="367"/>
      <c r="K190" s="337"/>
      <c r="L190" s="370">
        <f t="shared" si="1"/>
        <v>0</v>
      </c>
      <c r="M190" s="370">
        <f t="shared" si="2"/>
        <v>0</v>
      </c>
      <c r="N190" s="378">
        <f t="shared" si="3"/>
        <v>0</v>
      </c>
      <c r="O190" s="377">
        <f t="shared" si="4"/>
        <v>0</v>
      </c>
      <c r="P190" s="371">
        <f t="shared" si="5"/>
        <v>0</v>
      </c>
      <c r="Q190" s="379">
        <f t="shared" si="6"/>
        <v>0</v>
      </c>
      <c r="R190" s="319"/>
      <c r="S190" s="320"/>
      <c r="T190" s="321"/>
      <c r="U190" s="322"/>
      <c r="V190" s="322"/>
    </row>
    <row r="191" ht="14.25" customHeight="1">
      <c r="A191" s="323"/>
      <c r="B191" s="58"/>
      <c r="C191" s="164"/>
      <c r="D191" s="225"/>
      <c r="E191" s="58"/>
      <c r="F191" s="339"/>
      <c r="G191" s="362"/>
      <c r="H191" s="366"/>
      <c r="I191" s="365"/>
      <c r="J191" s="367"/>
      <c r="K191" s="337"/>
      <c r="L191" s="370">
        <f t="shared" si="1"/>
        <v>0</v>
      </c>
      <c r="M191" s="370">
        <f t="shared" si="2"/>
        <v>0</v>
      </c>
      <c r="N191" s="378">
        <f t="shared" si="3"/>
        <v>0</v>
      </c>
      <c r="O191" s="377">
        <f t="shared" si="4"/>
        <v>0</v>
      </c>
      <c r="P191" s="371">
        <f t="shared" si="5"/>
        <v>0</v>
      </c>
      <c r="Q191" s="379">
        <f t="shared" si="6"/>
        <v>0</v>
      </c>
      <c r="R191" s="319"/>
      <c r="S191" s="320"/>
      <c r="T191" s="321"/>
      <c r="U191" s="322"/>
      <c r="V191" s="322"/>
    </row>
    <row r="192" ht="14.25" customHeight="1">
      <c r="A192" s="323"/>
      <c r="B192" s="58"/>
      <c r="C192" s="243"/>
      <c r="D192" s="58"/>
      <c r="E192" s="58"/>
      <c r="F192" s="339"/>
      <c r="G192" s="362"/>
      <c r="H192" s="366"/>
      <c r="I192" s="365"/>
      <c r="J192" s="367"/>
      <c r="K192" s="337"/>
      <c r="L192" s="370">
        <f t="shared" si="1"/>
        <v>0</v>
      </c>
      <c r="M192" s="370">
        <f t="shared" si="2"/>
        <v>0</v>
      </c>
      <c r="N192" s="378">
        <f t="shared" si="3"/>
        <v>0</v>
      </c>
      <c r="O192" s="377">
        <f t="shared" si="4"/>
        <v>0</v>
      </c>
      <c r="P192" s="371">
        <f t="shared" si="5"/>
        <v>0</v>
      </c>
      <c r="Q192" s="379">
        <f t="shared" si="6"/>
        <v>0</v>
      </c>
      <c r="R192" s="319"/>
      <c r="S192" s="320"/>
      <c r="T192" s="321"/>
      <c r="U192" s="322"/>
      <c r="V192" s="322"/>
    </row>
    <row r="193" ht="14.25" customHeight="1">
      <c r="A193" s="323"/>
      <c r="B193" s="58"/>
      <c r="C193" s="243"/>
      <c r="D193" s="58"/>
      <c r="E193" s="58"/>
      <c r="F193" s="339"/>
      <c r="G193" s="362"/>
      <c r="H193" s="366"/>
      <c r="I193" s="365"/>
      <c r="J193" s="367"/>
      <c r="K193" s="337"/>
      <c r="L193" s="370">
        <f t="shared" si="1"/>
        <v>0</v>
      </c>
      <c r="M193" s="370">
        <f t="shared" si="2"/>
        <v>0</v>
      </c>
      <c r="N193" s="378">
        <f t="shared" si="3"/>
        <v>0</v>
      </c>
      <c r="O193" s="377">
        <f t="shared" si="4"/>
        <v>0</v>
      </c>
      <c r="P193" s="371">
        <f t="shared" si="5"/>
        <v>0</v>
      </c>
      <c r="Q193" s="379">
        <f t="shared" si="6"/>
        <v>0</v>
      </c>
      <c r="R193" s="319"/>
      <c r="S193" s="320"/>
      <c r="T193" s="321"/>
      <c r="U193" s="322"/>
      <c r="V193" s="322"/>
    </row>
    <row r="194" ht="14.25" customHeight="1">
      <c r="A194" s="323"/>
      <c r="B194" s="58"/>
      <c r="C194" s="243"/>
      <c r="D194" s="58"/>
      <c r="E194" s="58"/>
      <c r="F194" s="339"/>
      <c r="G194" s="362"/>
      <c r="H194" s="366"/>
      <c r="I194" s="365"/>
      <c r="J194" s="367"/>
      <c r="K194" s="337"/>
      <c r="L194" s="370">
        <f t="shared" si="1"/>
        <v>0</v>
      </c>
      <c r="M194" s="370">
        <f t="shared" si="2"/>
        <v>0</v>
      </c>
      <c r="N194" s="378">
        <f t="shared" si="3"/>
        <v>0</v>
      </c>
      <c r="O194" s="377">
        <f t="shared" si="4"/>
        <v>0</v>
      </c>
      <c r="P194" s="371">
        <f t="shared" si="5"/>
        <v>0</v>
      </c>
      <c r="Q194" s="379">
        <f t="shared" si="6"/>
        <v>0</v>
      </c>
      <c r="R194" s="319"/>
      <c r="S194" s="320"/>
      <c r="T194" s="321"/>
      <c r="U194" s="322"/>
      <c r="V194" s="322"/>
    </row>
    <row r="195" ht="14.25" customHeight="1">
      <c r="A195" s="323"/>
      <c r="B195" s="58"/>
      <c r="C195" s="238"/>
      <c r="D195" s="58"/>
      <c r="E195" s="58"/>
      <c r="F195" s="339"/>
      <c r="G195" s="362"/>
      <c r="H195" s="366"/>
      <c r="I195" s="365"/>
      <c r="J195" s="367"/>
      <c r="K195" s="337"/>
      <c r="L195" s="370">
        <f t="shared" si="1"/>
        <v>0</v>
      </c>
      <c r="M195" s="370">
        <f t="shared" si="2"/>
        <v>0</v>
      </c>
      <c r="N195" s="378">
        <f t="shared" si="3"/>
        <v>0</v>
      </c>
      <c r="O195" s="377">
        <f t="shared" si="4"/>
        <v>0</v>
      </c>
      <c r="P195" s="371">
        <f t="shared" si="5"/>
        <v>0</v>
      </c>
      <c r="Q195" s="379">
        <f t="shared" si="6"/>
        <v>0</v>
      </c>
      <c r="R195" s="319"/>
      <c r="S195" s="320"/>
      <c r="T195" s="321"/>
      <c r="U195" s="322"/>
      <c r="V195" s="322"/>
    </row>
    <row r="196" ht="14.25" customHeight="1">
      <c r="A196" s="323"/>
      <c r="B196" s="58"/>
      <c r="C196" s="238"/>
      <c r="D196" s="58"/>
      <c r="E196" s="58"/>
      <c r="F196" s="339"/>
      <c r="G196" s="362"/>
      <c r="H196" s="366"/>
      <c r="I196" s="365"/>
      <c r="J196" s="367"/>
      <c r="K196" s="337"/>
      <c r="L196" s="370">
        <f t="shared" si="1"/>
        <v>0</v>
      </c>
      <c r="M196" s="370">
        <f t="shared" si="2"/>
        <v>0</v>
      </c>
      <c r="N196" s="378">
        <f t="shared" si="3"/>
        <v>0</v>
      </c>
      <c r="O196" s="377">
        <f t="shared" si="4"/>
        <v>0</v>
      </c>
      <c r="P196" s="371">
        <f t="shared" si="5"/>
        <v>0</v>
      </c>
      <c r="Q196" s="379">
        <f t="shared" si="6"/>
        <v>0</v>
      </c>
      <c r="R196" s="319"/>
      <c r="S196" s="320"/>
      <c r="T196" s="321"/>
      <c r="U196" s="322"/>
      <c r="V196" s="322"/>
    </row>
    <row r="197" ht="14.25" customHeight="1">
      <c r="A197" s="323"/>
      <c r="B197" s="58"/>
      <c r="C197" s="238"/>
      <c r="D197" s="58"/>
      <c r="E197" s="58"/>
      <c r="F197" s="339"/>
      <c r="G197" s="362"/>
      <c r="H197" s="366"/>
      <c r="I197" s="365"/>
      <c r="J197" s="367"/>
      <c r="K197" s="337"/>
      <c r="L197" s="370">
        <f t="shared" si="1"/>
        <v>0</v>
      </c>
      <c r="M197" s="370">
        <f t="shared" si="2"/>
        <v>0</v>
      </c>
      <c r="N197" s="378">
        <f t="shared" si="3"/>
        <v>0</v>
      </c>
      <c r="O197" s="377">
        <f t="shared" si="4"/>
        <v>0</v>
      </c>
      <c r="P197" s="371">
        <f t="shared" si="5"/>
        <v>0</v>
      </c>
      <c r="Q197" s="379">
        <f t="shared" si="6"/>
        <v>0</v>
      </c>
      <c r="R197" s="319"/>
      <c r="S197" s="320"/>
      <c r="T197" s="321"/>
      <c r="U197" s="322"/>
      <c r="V197" s="322"/>
    </row>
    <row r="198" ht="14.25" customHeight="1">
      <c r="A198" s="323"/>
      <c r="B198" s="58"/>
      <c r="C198" s="243"/>
      <c r="D198" s="58"/>
      <c r="E198" s="58"/>
      <c r="F198" s="339"/>
      <c r="G198" s="362"/>
      <c r="H198" s="366"/>
      <c r="I198" s="365"/>
      <c r="J198" s="367"/>
      <c r="K198" s="337"/>
      <c r="L198" s="370">
        <f t="shared" si="1"/>
        <v>0</v>
      </c>
      <c r="M198" s="370">
        <f t="shared" si="2"/>
        <v>0</v>
      </c>
      <c r="N198" s="378">
        <f t="shared" si="3"/>
        <v>0</v>
      </c>
      <c r="O198" s="377">
        <f t="shared" si="4"/>
        <v>0</v>
      </c>
      <c r="P198" s="371">
        <f t="shared" si="5"/>
        <v>0</v>
      </c>
      <c r="Q198" s="379">
        <f t="shared" si="6"/>
        <v>0</v>
      </c>
      <c r="R198" s="319"/>
      <c r="S198" s="320"/>
      <c r="T198" s="321"/>
      <c r="U198" s="322"/>
      <c r="V198" s="322"/>
    </row>
    <row r="199" ht="14.25" customHeight="1">
      <c r="A199" s="323"/>
      <c r="B199" s="58"/>
      <c r="C199" s="238"/>
      <c r="D199" s="58"/>
      <c r="E199" s="58"/>
      <c r="F199" s="339"/>
      <c r="G199" s="362"/>
      <c r="H199" s="366"/>
      <c r="I199" s="365"/>
      <c r="J199" s="367"/>
      <c r="K199" s="337"/>
      <c r="L199" s="370">
        <f t="shared" si="1"/>
        <v>0</v>
      </c>
      <c r="M199" s="370">
        <f t="shared" si="2"/>
        <v>0</v>
      </c>
      <c r="N199" s="378">
        <f t="shared" si="3"/>
        <v>0</v>
      </c>
      <c r="O199" s="377">
        <f t="shared" si="4"/>
        <v>0</v>
      </c>
      <c r="P199" s="371">
        <f t="shared" si="5"/>
        <v>0</v>
      </c>
      <c r="Q199" s="379">
        <f t="shared" si="6"/>
        <v>0</v>
      </c>
      <c r="R199" s="319"/>
      <c r="S199" s="320"/>
      <c r="T199" s="321"/>
      <c r="U199" s="322"/>
      <c r="V199" s="322"/>
    </row>
    <row r="200" ht="14.25" customHeight="1">
      <c r="A200" s="323"/>
      <c r="B200" s="58"/>
      <c r="C200" s="238"/>
      <c r="D200" s="58"/>
      <c r="E200" s="58"/>
      <c r="F200" s="339"/>
      <c r="G200" s="362"/>
      <c r="H200" s="366"/>
      <c r="I200" s="365"/>
      <c r="J200" s="367"/>
      <c r="K200" s="337"/>
      <c r="L200" s="370">
        <f t="shared" si="1"/>
        <v>0</v>
      </c>
      <c r="M200" s="370">
        <f t="shared" si="2"/>
        <v>0</v>
      </c>
      <c r="N200" s="378">
        <f t="shared" si="3"/>
        <v>0</v>
      </c>
      <c r="O200" s="377">
        <f t="shared" si="4"/>
        <v>0</v>
      </c>
      <c r="P200" s="371">
        <f t="shared" si="5"/>
        <v>0</v>
      </c>
      <c r="Q200" s="379">
        <f t="shared" si="6"/>
        <v>0</v>
      </c>
      <c r="R200" s="319"/>
      <c r="S200" s="320"/>
      <c r="T200" s="321"/>
      <c r="U200" s="322"/>
      <c r="V200" s="322"/>
    </row>
    <row r="201" ht="14.25" customHeight="1">
      <c r="A201" s="323"/>
      <c r="B201" s="58"/>
      <c r="C201" s="238"/>
      <c r="D201" s="58"/>
      <c r="E201" s="58"/>
      <c r="F201" s="339"/>
      <c r="G201" s="362"/>
      <c r="H201" s="366"/>
      <c r="I201" s="365"/>
      <c r="J201" s="367"/>
      <c r="K201" s="337"/>
      <c r="L201" s="370">
        <f t="shared" si="1"/>
        <v>0</v>
      </c>
      <c r="M201" s="370">
        <f t="shared" si="2"/>
        <v>0</v>
      </c>
      <c r="N201" s="378">
        <f t="shared" si="3"/>
        <v>0</v>
      </c>
      <c r="O201" s="377">
        <f t="shared" si="4"/>
        <v>0</v>
      </c>
      <c r="P201" s="371">
        <f t="shared" si="5"/>
        <v>0</v>
      </c>
      <c r="Q201" s="379">
        <f t="shared" si="6"/>
        <v>0</v>
      </c>
      <c r="R201" s="319"/>
      <c r="S201" s="320"/>
      <c r="T201" s="321"/>
      <c r="U201" s="322"/>
      <c r="V201" s="322"/>
    </row>
    <row r="202" ht="14.25" customHeight="1">
      <c r="A202" s="323"/>
      <c r="B202" s="58"/>
      <c r="C202" s="238"/>
      <c r="D202" s="58"/>
      <c r="E202" s="58"/>
      <c r="F202" s="339"/>
      <c r="G202" s="362"/>
      <c r="H202" s="366"/>
      <c r="I202" s="365"/>
      <c r="J202" s="367"/>
      <c r="K202" s="337"/>
      <c r="L202" s="370">
        <f t="shared" si="1"/>
        <v>0</v>
      </c>
      <c r="M202" s="370">
        <f t="shared" si="2"/>
        <v>0</v>
      </c>
      <c r="N202" s="378">
        <f t="shared" si="3"/>
        <v>0</v>
      </c>
      <c r="O202" s="377">
        <f t="shared" si="4"/>
        <v>0</v>
      </c>
      <c r="P202" s="371">
        <f t="shared" si="5"/>
        <v>0</v>
      </c>
      <c r="Q202" s="379">
        <f t="shared" si="6"/>
        <v>0</v>
      </c>
      <c r="R202" s="319"/>
      <c r="S202" s="320"/>
      <c r="T202" s="321"/>
      <c r="U202" s="322"/>
      <c r="V202" s="322"/>
    </row>
    <row r="203" ht="14.25" customHeight="1">
      <c r="A203" s="323"/>
      <c r="B203" s="58"/>
      <c r="C203" s="238"/>
      <c r="D203" s="58"/>
      <c r="E203" s="58"/>
      <c r="F203" s="339"/>
      <c r="G203" s="362"/>
      <c r="H203" s="366"/>
      <c r="I203" s="365"/>
      <c r="J203" s="367"/>
      <c r="K203" s="337"/>
      <c r="L203" s="370">
        <f t="shared" si="1"/>
        <v>0</v>
      </c>
      <c r="M203" s="370">
        <f t="shared" si="2"/>
        <v>0</v>
      </c>
      <c r="N203" s="378">
        <f t="shared" si="3"/>
        <v>0</v>
      </c>
      <c r="O203" s="377">
        <f t="shared" si="4"/>
        <v>0</v>
      </c>
      <c r="P203" s="371">
        <f t="shared" si="5"/>
        <v>0</v>
      </c>
      <c r="Q203" s="379">
        <f t="shared" si="6"/>
        <v>0</v>
      </c>
      <c r="R203" s="319"/>
      <c r="S203" s="320"/>
      <c r="T203" s="321"/>
      <c r="U203" s="322"/>
      <c r="V203" s="322"/>
    </row>
    <row r="204" ht="14.25" customHeight="1">
      <c r="A204" s="323"/>
      <c r="B204" s="58"/>
      <c r="C204" s="238"/>
      <c r="D204" s="58"/>
      <c r="E204" s="58"/>
      <c r="F204" s="339"/>
      <c r="G204" s="362"/>
      <c r="H204" s="366"/>
      <c r="I204" s="365"/>
      <c r="J204" s="367"/>
      <c r="K204" s="337"/>
      <c r="L204" s="370">
        <f t="shared" si="1"/>
        <v>0</v>
      </c>
      <c r="M204" s="370">
        <f t="shared" si="2"/>
        <v>0</v>
      </c>
      <c r="N204" s="378">
        <f t="shared" si="3"/>
        <v>0</v>
      </c>
      <c r="O204" s="377">
        <f t="shared" si="4"/>
        <v>0</v>
      </c>
      <c r="P204" s="371">
        <f t="shared" si="5"/>
        <v>0</v>
      </c>
      <c r="Q204" s="379">
        <f t="shared" si="6"/>
        <v>0</v>
      </c>
      <c r="R204" s="319"/>
      <c r="S204" s="320"/>
      <c r="T204" s="321"/>
      <c r="U204" s="322"/>
      <c r="V204" s="322"/>
    </row>
    <row r="205" ht="14.25" customHeight="1">
      <c r="A205" s="323"/>
      <c r="B205" s="58"/>
      <c r="C205" s="238"/>
      <c r="D205" s="58"/>
      <c r="E205" s="58"/>
      <c r="F205" s="339"/>
      <c r="G205" s="362"/>
      <c r="H205" s="366"/>
      <c r="I205" s="365"/>
      <c r="J205" s="367"/>
      <c r="K205" s="337"/>
      <c r="L205" s="370">
        <f t="shared" si="1"/>
        <v>0</v>
      </c>
      <c r="M205" s="370">
        <f t="shared" si="2"/>
        <v>0</v>
      </c>
      <c r="N205" s="378">
        <f t="shared" si="3"/>
        <v>0</v>
      </c>
      <c r="O205" s="377">
        <f t="shared" si="4"/>
        <v>0</v>
      </c>
      <c r="P205" s="371">
        <f t="shared" si="5"/>
        <v>0</v>
      </c>
      <c r="Q205" s="379">
        <f t="shared" si="6"/>
        <v>0</v>
      </c>
      <c r="R205" s="319"/>
      <c r="S205" s="320"/>
      <c r="T205" s="321"/>
      <c r="U205" s="322"/>
      <c r="V205" s="322"/>
    </row>
    <row r="206" ht="14.25" customHeight="1">
      <c r="A206" s="323"/>
      <c r="B206" s="58"/>
      <c r="C206" s="238"/>
      <c r="D206" s="58"/>
      <c r="E206" s="58"/>
      <c r="F206" s="339"/>
      <c r="G206" s="362"/>
      <c r="H206" s="366"/>
      <c r="I206" s="365"/>
      <c r="J206" s="367"/>
      <c r="K206" s="337"/>
      <c r="L206" s="370">
        <f t="shared" si="1"/>
        <v>0</v>
      </c>
      <c r="M206" s="370">
        <f t="shared" si="2"/>
        <v>0</v>
      </c>
      <c r="N206" s="378">
        <f t="shared" si="3"/>
        <v>0</v>
      </c>
      <c r="O206" s="377">
        <f t="shared" si="4"/>
        <v>0</v>
      </c>
      <c r="P206" s="371">
        <f t="shared" si="5"/>
        <v>0</v>
      </c>
      <c r="Q206" s="379">
        <f t="shared" si="6"/>
        <v>0</v>
      </c>
      <c r="R206" s="319"/>
      <c r="S206" s="320"/>
      <c r="T206" s="321"/>
      <c r="U206" s="322"/>
      <c r="V206" s="322"/>
    </row>
    <row r="207" ht="14.25" customHeight="1">
      <c r="A207" s="323"/>
      <c r="B207" s="58"/>
      <c r="C207" s="164"/>
      <c r="D207" s="225"/>
      <c r="E207" s="58"/>
      <c r="F207" s="339"/>
      <c r="G207" s="362"/>
      <c r="H207" s="366"/>
      <c r="I207" s="365"/>
      <c r="J207" s="367"/>
      <c r="K207" s="337"/>
      <c r="L207" s="370">
        <f t="shared" si="1"/>
        <v>0</v>
      </c>
      <c r="M207" s="370">
        <f t="shared" si="2"/>
        <v>0</v>
      </c>
      <c r="N207" s="378">
        <f t="shared" si="3"/>
        <v>0</v>
      </c>
      <c r="O207" s="377">
        <f t="shared" si="4"/>
        <v>0</v>
      </c>
      <c r="P207" s="371">
        <f t="shared" si="5"/>
        <v>0</v>
      </c>
      <c r="Q207" s="379">
        <f t="shared" si="6"/>
        <v>0</v>
      </c>
      <c r="R207" s="319"/>
      <c r="S207" s="320"/>
      <c r="T207" s="321"/>
      <c r="U207" s="322"/>
      <c r="V207" s="322"/>
    </row>
    <row r="208" ht="14.25" customHeight="1">
      <c r="A208" s="323"/>
      <c r="B208" s="58"/>
      <c r="C208" s="164"/>
      <c r="D208" s="225"/>
      <c r="E208" s="58"/>
      <c r="F208" s="339"/>
      <c r="G208" s="362"/>
      <c r="H208" s="366"/>
      <c r="I208" s="365"/>
      <c r="J208" s="367"/>
      <c r="K208" s="337"/>
      <c r="L208" s="370">
        <f t="shared" si="1"/>
        <v>0</v>
      </c>
      <c r="M208" s="370">
        <f t="shared" si="2"/>
        <v>0</v>
      </c>
      <c r="N208" s="378">
        <f t="shared" si="3"/>
        <v>0</v>
      </c>
      <c r="O208" s="377">
        <f t="shared" si="4"/>
        <v>0</v>
      </c>
      <c r="P208" s="371">
        <f t="shared" si="5"/>
        <v>0</v>
      </c>
      <c r="Q208" s="379">
        <f t="shared" si="6"/>
        <v>0</v>
      </c>
      <c r="R208" s="319"/>
      <c r="S208" s="320"/>
      <c r="T208" s="321"/>
      <c r="U208" s="322"/>
      <c r="V208" s="322"/>
    </row>
    <row r="209" ht="14.25" customHeight="1">
      <c r="A209" s="323"/>
      <c r="B209" s="58"/>
      <c r="C209" s="238"/>
      <c r="D209" s="58"/>
      <c r="E209" s="58"/>
      <c r="F209" s="339"/>
      <c r="G209" s="362"/>
      <c r="H209" s="366"/>
      <c r="I209" s="365"/>
      <c r="J209" s="367"/>
      <c r="K209" s="337"/>
      <c r="L209" s="370">
        <f t="shared" si="1"/>
        <v>0</v>
      </c>
      <c r="M209" s="370">
        <f t="shared" si="2"/>
        <v>0</v>
      </c>
      <c r="N209" s="378">
        <f t="shared" si="3"/>
        <v>0</v>
      </c>
      <c r="O209" s="377">
        <f t="shared" si="4"/>
        <v>0</v>
      </c>
      <c r="P209" s="371">
        <f t="shared" si="5"/>
        <v>0</v>
      </c>
      <c r="Q209" s="379">
        <f t="shared" si="6"/>
        <v>0</v>
      </c>
      <c r="R209" s="319"/>
      <c r="S209" s="320"/>
      <c r="T209" s="321"/>
      <c r="U209" s="322"/>
      <c r="V209" s="322"/>
    </row>
    <row r="210" ht="14.25" customHeight="1">
      <c r="A210" s="323"/>
      <c r="B210" s="58"/>
      <c r="C210" s="238"/>
      <c r="D210" s="58"/>
      <c r="E210" s="58"/>
      <c r="F210" s="339"/>
      <c r="G210" s="362"/>
      <c r="H210" s="366"/>
      <c r="I210" s="365"/>
      <c r="J210" s="367"/>
      <c r="K210" s="337"/>
      <c r="L210" s="370">
        <f t="shared" si="1"/>
        <v>0</v>
      </c>
      <c r="M210" s="370">
        <f t="shared" si="2"/>
        <v>0</v>
      </c>
      <c r="N210" s="378">
        <f t="shared" si="3"/>
        <v>0</v>
      </c>
      <c r="O210" s="377">
        <f t="shared" si="4"/>
        <v>0</v>
      </c>
      <c r="P210" s="371">
        <f t="shared" si="5"/>
        <v>0</v>
      </c>
      <c r="Q210" s="379">
        <f t="shared" si="6"/>
        <v>0</v>
      </c>
      <c r="R210" s="319"/>
      <c r="S210" s="320"/>
      <c r="T210" s="321"/>
      <c r="U210" s="322"/>
      <c r="V210" s="322"/>
    </row>
    <row r="211" ht="14.25" customHeight="1">
      <c r="A211" s="323"/>
      <c r="B211" s="58"/>
      <c r="C211" s="238"/>
      <c r="D211" s="58"/>
      <c r="E211" s="58"/>
      <c r="F211" s="339"/>
      <c r="G211" s="362"/>
      <c r="H211" s="366"/>
      <c r="I211" s="365"/>
      <c r="J211" s="367"/>
      <c r="K211" s="337"/>
      <c r="L211" s="370">
        <f t="shared" si="1"/>
        <v>0</v>
      </c>
      <c r="M211" s="370">
        <f t="shared" si="2"/>
        <v>0</v>
      </c>
      <c r="N211" s="378">
        <f t="shared" si="3"/>
        <v>0</v>
      </c>
      <c r="O211" s="377">
        <f t="shared" si="4"/>
        <v>0</v>
      </c>
      <c r="P211" s="371">
        <f t="shared" si="5"/>
        <v>0</v>
      </c>
      <c r="Q211" s="379">
        <f t="shared" si="6"/>
        <v>0</v>
      </c>
      <c r="R211" s="319"/>
      <c r="S211" s="320"/>
      <c r="T211" s="321"/>
      <c r="U211" s="322"/>
      <c r="V211" s="322"/>
    </row>
    <row r="212" ht="14.25" customHeight="1">
      <c r="A212" s="323"/>
      <c r="B212" s="58"/>
      <c r="C212" s="238"/>
      <c r="D212" s="58"/>
      <c r="E212" s="58"/>
      <c r="F212" s="339"/>
      <c r="G212" s="362"/>
      <c r="H212" s="366"/>
      <c r="I212" s="365"/>
      <c r="J212" s="367"/>
      <c r="K212" s="337"/>
      <c r="L212" s="370">
        <f t="shared" si="1"/>
        <v>0</v>
      </c>
      <c r="M212" s="370">
        <f t="shared" si="2"/>
        <v>0</v>
      </c>
      <c r="N212" s="378">
        <f t="shared" si="3"/>
        <v>0</v>
      </c>
      <c r="O212" s="377">
        <f t="shared" si="4"/>
        <v>0</v>
      </c>
      <c r="P212" s="371">
        <f t="shared" si="5"/>
        <v>0</v>
      </c>
      <c r="Q212" s="379">
        <f t="shared" si="6"/>
        <v>0</v>
      </c>
      <c r="R212" s="319"/>
      <c r="S212" s="320"/>
      <c r="T212" s="321"/>
      <c r="U212" s="322"/>
      <c r="V212" s="322"/>
    </row>
    <row r="213" ht="14.25" customHeight="1">
      <c r="A213" s="323"/>
      <c r="B213" s="58"/>
      <c r="C213" s="238"/>
      <c r="D213" s="58"/>
      <c r="E213" s="58"/>
      <c r="F213" s="339"/>
      <c r="G213" s="362"/>
      <c r="H213" s="366"/>
      <c r="I213" s="365"/>
      <c r="J213" s="367"/>
      <c r="K213" s="337"/>
      <c r="L213" s="370">
        <f t="shared" si="1"/>
        <v>0</v>
      </c>
      <c r="M213" s="370">
        <f t="shared" si="2"/>
        <v>0</v>
      </c>
      <c r="N213" s="378">
        <f t="shared" si="3"/>
        <v>0</v>
      </c>
      <c r="O213" s="377">
        <f t="shared" si="4"/>
        <v>0</v>
      </c>
      <c r="P213" s="371">
        <f t="shared" si="5"/>
        <v>0</v>
      </c>
      <c r="Q213" s="379">
        <f t="shared" si="6"/>
        <v>0</v>
      </c>
      <c r="R213" s="319"/>
      <c r="S213" s="320"/>
      <c r="T213" s="321"/>
      <c r="U213" s="322"/>
      <c r="V213" s="322"/>
    </row>
    <row r="214" ht="14.25" customHeight="1">
      <c r="A214" s="323"/>
      <c r="B214" s="58"/>
      <c r="C214" s="164"/>
      <c r="D214" s="58"/>
      <c r="E214" s="58"/>
      <c r="F214" s="339"/>
      <c r="G214" s="362"/>
      <c r="H214" s="366"/>
      <c r="I214" s="365"/>
      <c r="J214" s="367"/>
      <c r="K214" s="337"/>
      <c r="L214" s="370">
        <f t="shared" si="1"/>
        <v>0</v>
      </c>
      <c r="M214" s="370">
        <f t="shared" si="2"/>
        <v>0</v>
      </c>
      <c r="N214" s="378">
        <f t="shared" si="3"/>
        <v>0</v>
      </c>
      <c r="O214" s="377">
        <f t="shared" si="4"/>
        <v>0</v>
      </c>
      <c r="P214" s="371">
        <f t="shared" si="5"/>
        <v>0</v>
      </c>
      <c r="Q214" s="379">
        <f t="shared" si="6"/>
        <v>0</v>
      </c>
      <c r="R214" s="319"/>
      <c r="S214" s="320"/>
      <c r="T214" s="321"/>
      <c r="U214" s="322"/>
      <c r="V214" s="322"/>
    </row>
    <row r="215" ht="14.25" customHeight="1">
      <c r="A215" s="323"/>
      <c r="B215" s="58"/>
      <c r="C215" s="238"/>
      <c r="D215" s="253"/>
      <c r="E215" s="58"/>
      <c r="F215" s="339"/>
      <c r="G215" s="362"/>
      <c r="H215" s="366"/>
      <c r="I215" s="365"/>
      <c r="J215" s="367"/>
      <c r="K215" s="337"/>
      <c r="L215" s="370">
        <f t="shared" si="1"/>
        <v>0</v>
      </c>
      <c r="M215" s="370">
        <f t="shared" si="2"/>
        <v>0</v>
      </c>
      <c r="N215" s="378">
        <f t="shared" si="3"/>
        <v>0</v>
      </c>
      <c r="O215" s="377">
        <f t="shared" si="4"/>
        <v>0</v>
      </c>
      <c r="P215" s="371">
        <f t="shared" si="5"/>
        <v>0</v>
      </c>
      <c r="Q215" s="379">
        <f t="shared" si="6"/>
        <v>0</v>
      </c>
      <c r="R215" s="319"/>
      <c r="S215" s="320"/>
      <c r="T215" s="321"/>
      <c r="U215" s="322"/>
      <c r="V215" s="322"/>
    </row>
    <row r="216" ht="14.25" customHeight="1">
      <c r="A216" s="323"/>
      <c r="B216" s="58"/>
      <c r="C216" s="238"/>
      <c r="D216" s="253"/>
      <c r="E216" s="58"/>
      <c r="F216" s="339"/>
      <c r="G216" s="362"/>
      <c r="H216" s="366"/>
      <c r="I216" s="365"/>
      <c r="J216" s="367"/>
      <c r="K216" s="337"/>
      <c r="L216" s="370">
        <f t="shared" si="1"/>
        <v>0</v>
      </c>
      <c r="M216" s="370">
        <f t="shared" si="2"/>
        <v>0</v>
      </c>
      <c r="N216" s="378">
        <f t="shared" si="3"/>
        <v>0</v>
      </c>
      <c r="O216" s="377">
        <f t="shared" si="4"/>
        <v>0</v>
      </c>
      <c r="P216" s="371">
        <f t="shared" si="5"/>
        <v>0</v>
      </c>
      <c r="Q216" s="379">
        <f t="shared" si="6"/>
        <v>0</v>
      </c>
      <c r="R216" s="319"/>
      <c r="S216" s="320"/>
      <c r="T216" s="321"/>
      <c r="U216" s="322"/>
      <c r="V216" s="322"/>
    </row>
    <row r="217" ht="14.25" customHeight="1">
      <c r="A217" s="323"/>
      <c r="B217" s="58"/>
      <c r="C217" s="238"/>
      <c r="D217" s="225"/>
      <c r="E217" s="164"/>
      <c r="F217" s="339"/>
      <c r="G217" s="382"/>
      <c r="H217" s="366"/>
      <c r="I217" s="365"/>
      <c r="J217" s="367"/>
      <c r="K217" s="383"/>
      <c r="L217" s="384">
        <f t="shared" si="1"/>
        <v>0</v>
      </c>
      <c r="M217" s="385">
        <f t="shared" si="2"/>
        <v>0</v>
      </c>
      <c r="N217" s="386">
        <f t="shared" si="3"/>
        <v>0</v>
      </c>
      <c r="O217" s="377">
        <f t="shared" si="4"/>
        <v>0</v>
      </c>
      <c r="P217" s="371">
        <f t="shared" si="5"/>
        <v>0</v>
      </c>
      <c r="Q217" s="379">
        <f t="shared" si="6"/>
        <v>0</v>
      </c>
      <c r="R217" s="319"/>
      <c r="S217" s="320"/>
      <c r="T217" s="321"/>
      <c r="U217" s="322"/>
      <c r="V217" s="322"/>
    </row>
    <row r="218" ht="14.25" customHeight="1">
      <c r="A218" s="323"/>
      <c r="B218" s="58"/>
      <c r="C218" s="164"/>
      <c r="D218" s="225"/>
      <c r="E218" s="58"/>
      <c r="F218" s="339"/>
      <c r="G218" s="382"/>
      <c r="H218" s="366"/>
      <c r="I218" s="365"/>
      <c r="J218" s="367"/>
      <c r="K218" s="383"/>
      <c r="L218" s="384">
        <f t="shared" si="1"/>
        <v>0</v>
      </c>
      <c r="M218" s="385">
        <f t="shared" si="2"/>
        <v>0</v>
      </c>
      <c r="N218" s="386">
        <f t="shared" si="3"/>
        <v>0</v>
      </c>
      <c r="O218" s="377">
        <f t="shared" si="4"/>
        <v>0</v>
      </c>
      <c r="P218" s="371">
        <f t="shared" si="5"/>
        <v>0</v>
      </c>
      <c r="Q218" s="379">
        <f t="shared" si="6"/>
        <v>0</v>
      </c>
      <c r="R218" s="319"/>
      <c r="S218" s="320"/>
      <c r="T218" s="321"/>
      <c r="U218" s="322"/>
      <c r="V218" s="322"/>
    </row>
    <row r="219" ht="14.25" customHeight="1">
      <c r="A219" s="323"/>
      <c r="B219" s="58"/>
      <c r="C219" s="164"/>
      <c r="D219" s="225"/>
      <c r="E219" s="58"/>
      <c r="F219" s="339"/>
      <c r="G219" s="382"/>
      <c r="H219" s="366"/>
      <c r="I219" s="365"/>
      <c r="J219" s="367"/>
      <c r="K219" s="383"/>
      <c r="L219" s="384">
        <f t="shared" si="1"/>
        <v>0</v>
      </c>
      <c r="M219" s="385">
        <f t="shared" si="2"/>
        <v>0</v>
      </c>
      <c r="N219" s="386">
        <f t="shared" si="3"/>
        <v>0</v>
      </c>
      <c r="O219" s="377">
        <f t="shared" si="4"/>
        <v>0</v>
      </c>
      <c r="P219" s="371">
        <f t="shared" si="5"/>
        <v>0</v>
      </c>
      <c r="Q219" s="379">
        <f t="shared" si="6"/>
        <v>0</v>
      </c>
      <c r="R219" s="319"/>
      <c r="S219" s="320"/>
      <c r="T219" s="321"/>
      <c r="U219" s="322"/>
      <c r="V219" s="322"/>
    </row>
    <row r="220" ht="14.25" customHeight="1">
      <c r="A220" s="323"/>
      <c r="B220" s="58"/>
      <c r="C220" s="257"/>
      <c r="D220" s="223"/>
      <c r="E220" s="58"/>
      <c r="F220" s="339"/>
      <c r="G220" s="382"/>
      <c r="H220" s="380"/>
      <c r="I220" s="365"/>
      <c r="J220" s="381"/>
      <c r="K220" s="383"/>
      <c r="L220" s="384">
        <f t="shared" si="1"/>
        <v>0</v>
      </c>
      <c r="M220" s="385">
        <f t="shared" si="2"/>
        <v>0</v>
      </c>
      <c r="N220" s="386">
        <f t="shared" si="3"/>
        <v>0</v>
      </c>
      <c r="O220" s="377">
        <f t="shared" si="4"/>
        <v>0</v>
      </c>
      <c r="P220" s="371">
        <f t="shared" si="5"/>
        <v>0</v>
      </c>
      <c r="Q220" s="379">
        <f t="shared" si="6"/>
        <v>0</v>
      </c>
      <c r="R220" s="319"/>
      <c r="S220" s="320"/>
      <c r="T220" s="321"/>
      <c r="U220" s="322"/>
      <c r="V220" s="322"/>
    </row>
    <row r="221" ht="14.25" customHeight="1">
      <c r="A221" s="323"/>
      <c r="B221" s="58"/>
      <c r="C221" s="257"/>
      <c r="D221" s="223"/>
      <c r="E221" s="58"/>
      <c r="F221" s="339"/>
      <c r="G221" s="382"/>
      <c r="H221" s="380"/>
      <c r="I221" s="365"/>
      <c r="J221" s="381"/>
      <c r="K221" s="383"/>
      <c r="L221" s="384">
        <f t="shared" si="1"/>
        <v>0</v>
      </c>
      <c r="M221" s="385">
        <f t="shared" si="2"/>
        <v>0</v>
      </c>
      <c r="N221" s="386">
        <f t="shared" si="3"/>
        <v>0</v>
      </c>
      <c r="O221" s="377">
        <f t="shared" si="4"/>
        <v>0</v>
      </c>
      <c r="P221" s="371">
        <f t="shared" si="5"/>
        <v>0</v>
      </c>
      <c r="Q221" s="379">
        <f t="shared" si="6"/>
        <v>0</v>
      </c>
      <c r="R221" s="319"/>
      <c r="S221" s="320"/>
      <c r="T221" s="321"/>
      <c r="U221" s="322"/>
      <c r="V221" s="322"/>
    </row>
    <row r="222" ht="14.25" customHeight="1">
      <c r="A222" s="323"/>
      <c r="B222" s="58"/>
      <c r="C222" s="257"/>
      <c r="D222" s="223"/>
      <c r="E222" s="58"/>
      <c r="F222" s="339"/>
      <c r="G222" s="382"/>
      <c r="H222" s="380"/>
      <c r="I222" s="365"/>
      <c r="J222" s="381"/>
      <c r="K222" s="383"/>
      <c r="L222" s="384">
        <f t="shared" si="1"/>
        <v>0</v>
      </c>
      <c r="M222" s="385">
        <f t="shared" si="2"/>
        <v>0</v>
      </c>
      <c r="N222" s="386">
        <f t="shared" si="3"/>
        <v>0</v>
      </c>
      <c r="O222" s="377">
        <f t="shared" si="4"/>
        <v>0</v>
      </c>
      <c r="P222" s="371">
        <f t="shared" si="5"/>
        <v>0</v>
      </c>
      <c r="Q222" s="379">
        <f t="shared" si="6"/>
        <v>0</v>
      </c>
      <c r="R222" s="319"/>
      <c r="S222" s="320"/>
      <c r="T222" s="321"/>
      <c r="U222" s="322"/>
      <c r="V222" s="322"/>
    </row>
    <row r="223" ht="14.25" customHeight="1">
      <c r="A223" s="323"/>
      <c r="B223" s="58"/>
      <c r="C223" s="257"/>
      <c r="D223" s="223"/>
      <c r="E223" s="58"/>
      <c r="F223" s="339"/>
      <c r="G223" s="382"/>
      <c r="H223" s="380"/>
      <c r="I223" s="365"/>
      <c r="J223" s="381"/>
      <c r="K223" s="383"/>
      <c r="L223" s="384">
        <f t="shared" si="1"/>
        <v>0</v>
      </c>
      <c r="M223" s="385">
        <f t="shared" si="2"/>
        <v>0</v>
      </c>
      <c r="N223" s="386">
        <f t="shared" si="3"/>
        <v>0</v>
      </c>
      <c r="O223" s="377">
        <f t="shared" si="4"/>
        <v>0</v>
      </c>
      <c r="P223" s="371">
        <f t="shared" si="5"/>
        <v>0</v>
      </c>
      <c r="Q223" s="379">
        <f t="shared" si="6"/>
        <v>0</v>
      </c>
      <c r="R223" s="319"/>
      <c r="S223" s="320"/>
      <c r="T223" s="321"/>
      <c r="U223" s="322"/>
      <c r="V223" s="322"/>
    </row>
    <row r="224" ht="14.25" customHeight="1">
      <c r="A224" s="323"/>
      <c r="B224" s="58"/>
      <c r="C224" s="257"/>
      <c r="D224" s="223"/>
      <c r="E224" s="58"/>
      <c r="F224" s="339"/>
      <c r="G224" s="382"/>
      <c r="H224" s="380"/>
      <c r="I224" s="365"/>
      <c r="J224" s="381"/>
      <c r="K224" s="383"/>
      <c r="L224" s="384">
        <f t="shared" si="1"/>
        <v>0</v>
      </c>
      <c r="M224" s="385">
        <f t="shared" si="2"/>
        <v>0</v>
      </c>
      <c r="N224" s="386">
        <f t="shared" si="3"/>
        <v>0</v>
      </c>
      <c r="O224" s="377">
        <f t="shared" si="4"/>
        <v>0</v>
      </c>
      <c r="P224" s="371">
        <f t="shared" si="5"/>
        <v>0</v>
      </c>
      <c r="Q224" s="379">
        <f t="shared" si="6"/>
        <v>0</v>
      </c>
      <c r="R224" s="319"/>
      <c r="S224" s="320"/>
      <c r="T224" s="321"/>
      <c r="U224" s="322"/>
      <c r="V224" s="322"/>
    </row>
    <row r="225" ht="14.25" customHeight="1">
      <c r="A225" s="323"/>
      <c r="B225" s="58"/>
      <c r="C225" s="257"/>
      <c r="D225" s="223"/>
      <c r="E225" s="58"/>
      <c r="F225" s="339"/>
      <c r="G225" s="382"/>
      <c r="H225" s="380"/>
      <c r="I225" s="365"/>
      <c r="J225" s="381"/>
      <c r="K225" s="383"/>
      <c r="L225" s="384">
        <f t="shared" si="1"/>
        <v>0</v>
      </c>
      <c r="M225" s="385">
        <f t="shared" si="2"/>
        <v>0</v>
      </c>
      <c r="N225" s="386">
        <f t="shared" si="3"/>
        <v>0</v>
      </c>
      <c r="O225" s="377">
        <f t="shared" si="4"/>
        <v>0</v>
      </c>
      <c r="P225" s="371">
        <f t="shared" si="5"/>
        <v>0</v>
      </c>
      <c r="Q225" s="379">
        <f t="shared" si="6"/>
        <v>0</v>
      </c>
      <c r="R225" s="319"/>
      <c r="S225" s="320"/>
      <c r="T225" s="321"/>
      <c r="U225" s="322"/>
      <c r="V225" s="322"/>
    </row>
    <row r="226" ht="14.25" customHeight="1">
      <c r="A226" s="323"/>
      <c r="B226" s="58"/>
      <c r="C226" s="257"/>
      <c r="D226" s="223"/>
      <c r="E226" s="58"/>
      <c r="F226" s="339"/>
      <c r="G226" s="382"/>
      <c r="H226" s="380"/>
      <c r="I226" s="365"/>
      <c r="J226" s="381"/>
      <c r="K226" s="383"/>
      <c r="L226" s="384">
        <f t="shared" si="1"/>
        <v>0</v>
      </c>
      <c r="M226" s="385">
        <f t="shared" si="2"/>
        <v>0</v>
      </c>
      <c r="N226" s="386">
        <f t="shared" si="3"/>
        <v>0</v>
      </c>
      <c r="O226" s="377">
        <f t="shared" si="4"/>
        <v>0</v>
      </c>
      <c r="P226" s="371">
        <f t="shared" si="5"/>
        <v>0</v>
      </c>
      <c r="Q226" s="379">
        <f t="shared" si="6"/>
        <v>0</v>
      </c>
      <c r="R226" s="319"/>
      <c r="S226" s="320"/>
      <c r="T226" s="321"/>
      <c r="U226" s="322"/>
      <c r="V226" s="322"/>
    </row>
    <row r="227" ht="14.25" customHeight="1">
      <c r="A227" s="323"/>
      <c r="B227" s="58"/>
      <c r="C227" s="257"/>
      <c r="D227" s="223"/>
      <c r="E227" s="58"/>
      <c r="F227" s="339"/>
      <c r="G227" s="382"/>
      <c r="H227" s="380"/>
      <c r="I227" s="365"/>
      <c r="J227" s="381"/>
      <c r="K227" s="383"/>
      <c r="L227" s="384">
        <f t="shared" si="1"/>
        <v>0</v>
      </c>
      <c r="M227" s="385">
        <f t="shared" si="2"/>
        <v>0</v>
      </c>
      <c r="N227" s="386">
        <f t="shared" si="3"/>
        <v>0</v>
      </c>
      <c r="O227" s="377">
        <f t="shared" si="4"/>
        <v>0</v>
      </c>
      <c r="P227" s="371">
        <f t="shared" si="5"/>
        <v>0</v>
      </c>
      <c r="Q227" s="379">
        <f t="shared" si="6"/>
        <v>0</v>
      </c>
      <c r="R227" s="319"/>
      <c r="S227" s="320"/>
      <c r="T227" s="321"/>
      <c r="U227" s="322"/>
      <c r="V227" s="322"/>
    </row>
    <row r="228" ht="14.25" customHeight="1">
      <c r="A228" s="323"/>
      <c r="B228" s="58"/>
      <c r="C228" s="257"/>
      <c r="D228" s="223"/>
      <c r="E228" s="58"/>
      <c r="F228" s="339"/>
      <c r="G228" s="382"/>
      <c r="H228" s="380"/>
      <c r="I228" s="365"/>
      <c r="J228" s="381"/>
      <c r="K228" s="383"/>
      <c r="L228" s="384">
        <f t="shared" si="1"/>
        <v>0</v>
      </c>
      <c r="M228" s="385">
        <f t="shared" si="2"/>
        <v>0</v>
      </c>
      <c r="N228" s="386">
        <f t="shared" si="3"/>
        <v>0</v>
      </c>
      <c r="O228" s="377">
        <f t="shared" si="4"/>
        <v>0</v>
      </c>
      <c r="P228" s="371">
        <f t="shared" si="5"/>
        <v>0</v>
      </c>
      <c r="Q228" s="379">
        <f t="shared" si="6"/>
        <v>0</v>
      </c>
      <c r="R228" s="319"/>
      <c r="S228" s="320"/>
      <c r="T228" s="321"/>
      <c r="U228" s="322"/>
      <c r="V228" s="322"/>
    </row>
    <row r="229" ht="14.25" customHeight="1">
      <c r="A229" s="323"/>
      <c r="B229" s="58"/>
      <c r="C229" s="257"/>
      <c r="D229" s="223"/>
      <c r="E229" s="58"/>
      <c r="F229" s="339"/>
      <c r="G229" s="382"/>
      <c r="H229" s="380"/>
      <c r="I229" s="365"/>
      <c r="J229" s="381"/>
      <c r="K229" s="383"/>
      <c r="L229" s="384">
        <f t="shared" si="1"/>
        <v>0</v>
      </c>
      <c r="M229" s="385">
        <f t="shared" si="2"/>
        <v>0</v>
      </c>
      <c r="N229" s="386">
        <f t="shared" si="3"/>
        <v>0</v>
      </c>
      <c r="O229" s="377">
        <f t="shared" si="4"/>
        <v>0</v>
      </c>
      <c r="P229" s="371">
        <f t="shared" si="5"/>
        <v>0</v>
      </c>
      <c r="Q229" s="379">
        <f t="shared" si="6"/>
        <v>0</v>
      </c>
      <c r="R229" s="319"/>
      <c r="S229" s="320"/>
      <c r="T229" s="321"/>
      <c r="U229" s="322"/>
      <c r="V229" s="322"/>
    </row>
    <row r="230" ht="14.25" customHeight="1">
      <c r="A230" s="323"/>
      <c r="B230" s="58"/>
      <c r="C230" s="257"/>
      <c r="D230" s="223"/>
      <c r="E230" s="58"/>
      <c r="F230" s="339"/>
      <c r="G230" s="382"/>
      <c r="H230" s="380"/>
      <c r="I230" s="365"/>
      <c r="J230" s="381"/>
      <c r="K230" s="383"/>
      <c r="L230" s="384">
        <f t="shared" si="1"/>
        <v>0</v>
      </c>
      <c r="M230" s="385">
        <f t="shared" si="2"/>
        <v>0</v>
      </c>
      <c r="N230" s="386">
        <f t="shared" si="3"/>
        <v>0</v>
      </c>
      <c r="O230" s="377">
        <f t="shared" si="4"/>
        <v>0</v>
      </c>
      <c r="P230" s="371">
        <f t="shared" si="5"/>
        <v>0</v>
      </c>
      <c r="Q230" s="379">
        <f t="shared" si="6"/>
        <v>0</v>
      </c>
      <c r="R230" s="319"/>
      <c r="S230" s="320"/>
      <c r="T230" s="321"/>
      <c r="U230" s="322"/>
      <c r="V230" s="322"/>
    </row>
    <row r="231" ht="14.25" customHeight="1">
      <c r="A231" s="323"/>
      <c r="B231" s="58"/>
      <c r="C231" s="257"/>
      <c r="D231" s="223"/>
      <c r="E231" s="58"/>
      <c r="F231" s="339"/>
      <c r="G231" s="382"/>
      <c r="H231" s="380"/>
      <c r="I231" s="365"/>
      <c r="J231" s="381"/>
      <c r="K231" s="383"/>
      <c r="L231" s="384">
        <f t="shared" si="1"/>
        <v>0</v>
      </c>
      <c r="M231" s="385">
        <f t="shared" si="2"/>
        <v>0</v>
      </c>
      <c r="N231" s="386">
        <f t="shared" si="3"/>
        <v>0</v>
      </c>
      <c r="O231" s="377">
        <f t="shared" si="4"/>
        <v>0</v>
      </c>
      <c r="P231" s="371">
        <f t="shared" si="5"/>
        <v>0</v>
      </c>
      <c r="Q231" s="379">
        <f t="shared" si="6"/>
        <v>0</v>
      </c>
      <c r="R231" s="319"/>
      <c r="S231" s="320"/>
      <c r="T231" s="321"/>
      <c r="U231" s="322"/>
      <c r="V231" s="322"/>
    </row>
    <row r="232" ht="14.25" customHeight="1">
      <c r="A232" s="323"/>
      <c r="B232" s="58"/>
      <c r="C232" s="164"/>
      <c r="D232" s="223"/>
      <c r="E232" s="58"/>
      <c r="F232" s="339"/>
      <c r="G232" s="382"/>
      <c r="H232" s="380"/>
      <c r="I232" s="365"/>
      <c r="J232" s="381"/>
      <c r="K232" s="383"/>
      <c r="L232" s="384">
        <f t="shared" si="1"/>
        <v>0</v>
      </c>
      <c r="M232" s="385">
        <f t="shared" si="2"/>
        <v>0</v>
      </c>
      <c r="N232" s="386">
        <f t="shared" si="3"/>
        <v>0</v>
      </c>
      <c r="O232" s="377">
        <f t="shared" si="4"/>
        <v>0</v>
      </c>
      <c r="P232" s="371">
        <f t="shared" si="5"/>
        <v>0</v>
      </c>
      <c r="Q232" s="379">
        <f t="shared" si="6"/>
        <v>0</v>
      </c>
      <c r="R232" s="319"/>
      <c r="S232" s="320"/>
      <c r="T232" s="321"/>
      <c r="U232" s="322"/>
      <c r="V232" s="322"/>
    </row>
    <row r="233" ht="14.25" customHeight="1">
      <c r="A233" s="323"/>
      <c r="B233" s="58"/>
      <c r="C233" s="164"/>
      <c r="D233" s="223"/>
      <c r="E233" s="223"/>
      <c r="F233" s="339"/>
      <c r="G233" s="382"/>
      <c r="H233" s="380"/>
      <c r="I233" s="365"/>
      <c r="J233" s="381"/>
      <c r="K233" s="383"/>
      <c r="L233" s="384">
        <f t="shared" si="1"/>
        <v>0</v>
      </c>
      <c r="M233" s="385">
        <f t="shared" si="2"/>
        <v>0</v>
      </c>
      <c r="N233" s="386">
        <f t="shared" si="3"/>
        <v>0</v>
      </c>
      <c r="O233" s="377">
        <f t="shared" si="4"/>
        <v>0</v>
      </c>
      <c r="P233" s="371">
        <f t="shared" si="5"/>
        <v>0</v>
      </c>
      <c r="Q233" s="379">
        <f t="shared" si="6"/>
        <v>0</v>
      </c>
      <c r="R233" s="319"/>
      <c r="S233" s="320"/>
      <c r="T233" s="321"/>
      <c r="U233" s="322"/>
      <c r="V233" s="322"/>
    </row>
    <row r="234" ht="14.25" customHeight="1">
      <c r="A234" s="323"/>
      <c r="B234" s="58"/>
      <c r="C234" s="164"/>
      <c r="D234" s="223"/>
      <c r="E234" s="223"/>
      <c r="F234" s="339"/>
      <c r="G234" s="382"/>
      <c r="H234" s="380"/>
      <c r="I234" s="365"/>
      <c r="J234" s="381"/>
      <c r="K234" s="383"/>
      <c r="L234" s="384">
        <f t="shared" si="1"/>
        <v>0</v>
      </c>
      <c r="M234" s="385">
        <f t="shared" si="2"/>
        <v>0</v>
      </c>
      <c r="N234" s="386">
        <f t="shared" si="3"/>
        <v>0</v>
      </c>
      <c r="O234" s="377">
        <f t="shared" si="4"/>
        <v>0</v>
      </c>
      <c r="P234" s="371">
        <f t="shared" si="5"/>
        <v>0</v>
      </c>
      <c r="Q234" s="379">
        <f t="shared" si="6"/>
        <v>0</v>
      </c>
      <c r="R234" s="319"/>
      <c r="S234" s="320"/>
      <c r="T234" s="321"/>
      <c r="U234" s="322"/>
      <c r="V234" s="322"/>
    </row>
    <row r="235" ht="14.25" customHeight="1">
      <c r="A235" s="323"/>
      <c r="B235" s="58"/>
      <c r="C235" s="164"/>
      <c r="D235" s="223"/>
      <c r="E235" s="223"/>
      <c r="F235" s="339"/>
      <c r="G235" s="382"/>
      <c r="H235" s="380"/>
      <c r="I235" s="365"/>
      <c r="J235" s="381"/>
      <c r="K235" s="383"/>
      <c r="L235" s="384">
        <f t="shared" si="1"/>
        <v>0</v>
      </c>
      <c r="M235" s="385">
        <f t="shared" si="2"/>
        <v>0</v>
      </c>
      <c r="N235" s="386">
        <f t="shared" si="3"/>
        <v>0</v>
      </c>
      <c r="O235" s="377">
        <f t="shared" si="4"/>
        <v>0</v>
      </c>
      <c r="P235" s="371">
        <f t="shared" si="5"/>
        <v>0</v>
      </c>
      <c r="Q235" s="379">
        <f t="shared" si="6"/>
        <v>0</v>
      </c>
      <c r="R235" s="319"/>
      <c r="S235" s="320"/>
      <c r="T235" s="321"/>
      <c r="U235" s="322"/>
      <c r="V235" s="322"/>
    </row>
    <row r="236" ht="14.25" customHeight="1">
      <c r="A236" s="323"/>
      <c r="B236" s="58"/>
      <c r="C236" s="164"/>
      <c r="D236" s="223"/>
      <c r="E236" s="223"/>
      <c r="F236" s="339"/>
      <c r="G236" s="382"/>
      <c r="H236" s="380"/>
      <c r="I236" s="365"/>
      <c r="J236" s="381"/>
      <c r="K236" s="383"/>
      <c r="L236" s="384">
        <f t="shared" si="1"/>
        <v>0</v>
      </c>
      <c r="M236" s="385">
        <f t="shared" si="2"/>
        <v>0</v>
      </c>
      <c r="N236" s="386">
        <f t="shared" si="3"/>
        <v>0</v>
      </c>
      <c r="O236" s="377">
        <f t="shared" si="4"/>
        <v>0</v>
      </c>
      <c r="P236" s="371">
        <f t="shared" si="5"/>
        <v>0</v>
      </c>
      <c r="Q236" s="379">
        <f t="shared" si="6"/>
        <v>0</v>
      </c>
      <c r="R236" s="319"/>
      <c r="S236" s="320"/>
      <c r="T236" s="321"/>
      <c r="U236" s="322"/>
      <c r="V236" s="322"/>
    </row>
    <row r="237" ht="14.25" customHeight="1">
      <c r="A237" s="323"/>
      <c r="B237" s="58"/>
      <c r="C237" s="243"/>
      <c r="D237" s="225"/>
      <c r="E237" s="223"/>
      <c r="F237" s="339"/>
      <c r="G237" s="382"/>
      <c r="H237" s="380"/>
      <c r="I237" s="365"/>
      <c r="J237" s="381"/>
      <c r="K237" s="383"/>
      <c r="L237" s="384">
        <f t="shared" si="1"/>
        <v>0</v>
      </c>
      <c r="M237" s="385">
        <f t="shared" si="2"/>
        <v>0</v>
      </c>
      <c r="N237" s="386">
        <f t="shared" si="3"/>
        <v>0</v>
      </c>
      <c r="O237" s="377">
        <f t="shared" si="4"/>
        <v>0</v>
      </c>
      <c r="P237" s="371">
        <f t="shared" si="5"/>
        <v>0</v>
      </c>
      <c r="Q237" s="379">
        <f t="shared" si="6"/>
        <v>0</v>
      </c>
      <c r="R237" s="319"/>
      <c r="S237" s="320"/>
      <c r="T237" s="321"/>
      <c r="U237" s="322"/>
      <c r="V237" s="322"/>
    </row>
    <row r="238" ht="14.25" customHeight="1">
      <c r="A238" s="323"/>
      <c r="B238" s="58"/>
      <c r="C238" s="257"/>
      <c r="D238" s="225"/>
      <c r="E238" s="223"/>
      <c r="F238" s="339"/>
      <c r="G238" s="382"/>
      <c r="H238" s="380"/>
      <c r="I238" s="365"/>
      <c r="J238" s="381"/>
      <c r="K238" s="383"/>
      <c r="L238" s="384">
        <f t="shared" si="1"/>
        <v>0</v>
      </c>
      <c r="M238" s="385">
        <f t="shared" si="2"/>
        <v>0</v>
      </c>
      <c r="N238" s="386">
        <f t="shared" si="3"/>
        <v>0</v>
      </c>
      <c r="O238" s="377">
        <f t="shared" si="4"/>
        <v>0</v>
      </c>
      <c r="P238" s="371">
        <f t="shared" si="5"/>
        <v>0</v>
      </c>
      <c r="Q238" s="379">
        <f t="shared" si="6"/>
        <v>0</v>
      </c>
      <c r="R238" s="319"/>
      <c r="S238" s="320"/>
      <c r="T238" s="321"/>
      <c r="U238" s="322"/>
      <c r="V238" s="322"/>
    </row>
    <row r="239" ht="14.25" customHeight="1">
      <c r="A239" s="323"/>
      <c r="B239" s="58"/>
      <c r="C239" s="257"/>
      <c r="D239" s="225"/>
      <c r="E239" s="225"/>
      <c r="F239" s="339"/>
      <c r="G239" s="382"/>
      <c r="H239" s="380"/>
      <c r="I239" s="365"/>
      <c r="J239" s="381"/>
      <c r="K239" s="383"/>
      <c r="L239" s="384">
        <f t="shared" si="1"/>
        <v>0</v>
      </c>
      <c r="M239" s="385">
        <f t="shared" si="2"/>
        <v>0</v>
      </c>
      <c r="N239" s="386">
        <f t="shared" si="3"/>
        <v>0</v>
      </c>
      <c r="O239" s="377">
        <f t="shared" si="4"/>
        <v>0</v>
      </c>
      <c r="P239" s="371">
        <f t="shared" si="5"/>
        <v>0</v>
      </c>
      <c r="Q239" s="379">
        <f t="shared" si="6"/>
        <v>0</v>
      </c>
      <c r="R239" s="319"/>
      <c r="S239" s="320"/>
      <c r="T239" s="321"/>
      <c r="U239" s="322"/>
      <c r="V239" s="322"/>
    </row>
    <row r="240" ht="14.25" customHeight="1">
      <c r="A240" s="323"/>
      <c r="B240" s="58"/>
      <c r="C240" s="257"/>
      <c r="D240" s="225"/>
      <c r="E240" s="223"/>
      <c r="F240" s="339"/>
      <c r="G240" s="382"/>
      <c r="H240" s="380"/>
      <c r="I240" s="365"/>
      <c r="J240" s="381"/>
      <c r="K240" s="383"/>
      <c r="L240" s="384">
        <f t="shared" si="1"/>
        <v>0</v>
      </c>
      <c r="M240" s="385">
        <f t="shared" si="2"/>
        <v>0</v>
      </c>
      <c r="N240" s="386">
        <f t="shared" si="3"/>
        <v>0</v>
      </c>
      <c r="O240" s="377">
        <f t="shared" si="4"/>
        <v>0</v>
      </c>
      <c r="P240" s="371">
        <f t="shared" si="5"/>
        <v>0</v>
      </c>
      <c r="Q240" s="379">
        <f t="shared" si="6"/>
        <v>0</v>
      </c>
      <c r="R240" s="319"/>
      <c r="S240" s="320"/>
      <c r="T240" s="321"/>
      <c r="U240" s="322"/>
      <c r="V240" s="322"/>
    </row>
    <row r="241" ht="14.25" customHeight="1">
      <c r="A241" s="323"/>
      <c r="B241" s="58"/>
      <c r="C241" s="243"/>
      <c r="D241" s="225"/>
      <c r="E241" s="223"/>
      <c r="F241" s="339"/>
      <c r="G241" s="382"/>
      <c r="H241" s="380"/>
      <c r="I241" s="365"/>
      <c r="J241" s="381"/>
      <c r="K241" s="383"/>
      <c r="L241" s="384">
        <f t="shared" si="1"/>
        <v>0</v>
      </c>
      <c r="M241" s="385">
        <f t="shared" si="2"/>
        <v>0</v>
      </c>
      <c r="N241" s="386">
        <f t="shared" si="3"/>
        <v>0</v>
      </c>
      <c r="O241" s="377">
        <f t="shared" si="4"/>
        <v>0</v>
      </c>
      <c r="P241" s="371">
        <f t="shared" si="5"/>
        <v>0</v>
      </c>
      <c r="Q241" s="379">
        <f t="shared" si="6"/>
        <v>0</v>
      </c>
      <c r="R241" s="319"/>
      <c r="S241" s="320"/>
      <c r="T241" s="321"/>
      <c r="U241" s="322"/>
      <c r="V241" s="322"/>
    </row>
    <row r="242" ht="14.25" customHeight="1">
      <c r="A242" s="323"/>
      <c r="B242" s="58"/>
      <c r="C242" s="257"/>
      <c r="D242" s="225"/>
      <c r="E242" s="223"/>
      <c r="F242" s="339"/>
      <c r="G242" s="382"/>
      <c r="H242" s="380"/>
      <c r="I242" s="365"/>
      <c r="J242" s="381"/>
      <c r="K242" s="383"/>
      <c r="L242" s="384">
        <f t="shared" si="1"/>
        <v>0</v>
      </c>
      <c r="M242" s="385">
        <f t="shared" si="2"/>
        <v>0</v>
      </c>
      <c r="N242" s="386">
        <f t="shared" si="3"/>
        <v>0</v>
      </c>
      <c r="O242" s="377">
        <f t="shared" si="4"/>
        <v>0</v>
      </c>
      <c r="P242" s="371">
        <f t="shared" si="5"/>
        <v>0</v>
      </c>
      <c r="Q242" s="379">
        <f t="shared" si="6"/>
        <v>0</v>
      </c>
      <c r="R242" s="319"/>
      <c r="S242" s="320"/>
      <c r="T242" s="321"/>
      <c r="U242" s="322"/>
      <c r="V242" s="322"/>
    </row>
    <row r="243" ht="14.25" customHeight="1">
      <c r="A243" s="323"/>
      <c r="B243" s="58"/>
      <c r="C243" s="257"/>
      <c r="D243" s="225"/>
      <c r="E243" s="223"/>
      <c r="F243" s="339"/>
      <c r="G243" s="382"/>
      <c r="H243" s="380"/>
      <c r="I243" s="365"/>
      <c r="J243" s="381"/>
      <c r="K243" s="383"/>
      <c r="L243" s="384">
        <f t="shared" si="1"/>
        <v>0</v>
      </c>
      <c r="M243" s="385">
        <f t="shared" si="2"/>
        <v>0</v>
      </c>
      <c r="N243" s="386">
        <f t="shared" si="3"/>
        <v>0</v>
      </c>
      <c r="O243" s="377">
        <f t="shared" si="4"/>
        <v>0</v>
      </c>
      <c r="P243" s="371">
        <f t="shared" si="5"/>
        <v>0</v>
      </c>
      <c r="Q243" s="379">
        <f t="shared" si="6"/>
        <v>0</v>
      </c>
      <c r="R243" s="319"/>
      <c r="S243" s="320"/>
      <c r="T243" s="321"/>
      <c r="U243" s="322"/>
      <c r="V243" s="322"/>
    </row>
    <row r="244" ht="14.25" customHeight="1">
      <c r="A244" s="323"/>
      <c r="B244" s="58"/>
      <c r="C244" s="164"/>
      <c r="D244" s="225"/>
      <c r="E244" s="223"/>
      <c r="F244" s="339"/>
      <c r="G244" s="382"/>
      <c r="H244" s="366"/>
      <c r="I244" s="365"/>
      <c r="J244" s="367"/>
      <c r="K244" s="383"/>
      <c r="L244" s="384">
        <f t="shared" si="1"/>
        <v>0</v>
      </c>
      <c r="M244" s="385">
        <f t="shared" si="2"/>
        <v>0</v>
      </c>
      <c r="N244" s="386">
        <f t="shared" si="3"/>
        <v>0</v>
      </c>
      <c r="O244" s="377">
        <f t="shared" si="4"/>
        <v>0</v>
      </c>
      <c r="P244" s="371">
        <f t="shared" si="5"/>
        <v>0</v>
      </c>
      <c r="Q244" s="379">
        <f t="shared" si="6"/>
        <v>0</v>
      </c>
      <c r="R244" s="319"/>
      <c r="S244" s="320"/>
      <c r="T244" s="321"/>
      <c r="U244" s="322"/>
      <c r="V244" s="322"/>
    </row>
    <row r="245" ht="14.25" customHeight="1">
      <c r="A245" s="323"/>
      <c r="B245" s="58"/>
      <c r="C245" s="164"/>
      <c r="D245" s="225"/>
      <c r="E245" s="223"/>
      <c r="F245" s="339"/>
      <c r="G245" s="382"/>
      <c r="H245" s="380"/>
      <c r="I245" s="365"/>
      <c r="J245" s="381"/>
      <c r="K245" s="383"/>
      <c r="L245" s="384">
        <f t="shared" si="1"/>
        <v>0</v>
      </c>
      <c r="M245" s="385">
        <f t="shared" si="2"/>
        <v>0</v>
      </c>
      <c r="N245" s="386">
        <f t="shared" si="3"/>
        <v>0</v>
      </c>
      <c r="O245" s="377">
        <f t="shared" si="4"/>
        <v>0</v>
      </c>
      <c r="P245" s="371">
        <f t="shared" si="5"/>
        <v>0</v>
      </c>
      <c r="Q245" s="379">
        <f t="shared" si="6"/>
        <v>0</v>
      </c>
      <c r="R245" s="319"/>
      <c r="S245" s="320"/>
      <c r="T245" s="321"/>
      <c r="U245" s="322"/>
      <c r="V245" s="322"/>
    </row>
    <row r="246" ht="14.25" customHeight="1">
      <c r="A246" s="323"/>
      <c r="B246" s="58"/>
      <c r="C246" s="257"/>
      <c r="D246" s="225"/>
      <c r="E246" s="223"/>
      <c r="F246" s="339"/>
      <c r="G246" s="382"/>
      <c r="H246" s="380"/>
      <c r="I246" s="365"/>
      <c r="J246" s="381"/>
      <c r="K246" s="383"/>
      <c r="L246" s="384">
        <f t="shared" si="1"/>
        <v>0</v>
      </c>
      <c r="M246" s="385">
        <f t="shared" si="2"/>
        <v>0</v>
      </c>
      <c r="N246" s="386">
        <f t="shared" si="3"/>
        <v>0</v>
      </c>
      <c r="O246" s="377">
        <f t="shared" si="4"/>
        <v>0</v>
      </c>
      <c r="P246" s="371">
        <f t="shared" si="5"/>
        <v>0</v>
      </c>
      <c r="Q246" s="379">
        <f t="shared" si="6"/>
        <v>0</v>
      </c>
      <c r="R246" s="319"/>
      <c r="S246" s="320"/>
      <c r="T246" s="321"/>
      <c r="U246" s="322"/>
      <c r="V246" s="322"/>
    </row>
    <row r="247" ht="14.25" customHeight="1">
      <c r="A247" s="323"/>
      <c r="B247" s="58"/>
      <c r="C247" s="164"/>
      <c r="D247" s="223"/>
      <c r="E247" s="223"/>
      <c r="F247" s="339"/>
      <c r="G247" s="382"/>
      <c r="H247" s="380"/>
      <c r="I247" s="365"/>
      <c r="J247" s="381"/>
      <c r="K247" s="383"/>
      <c r="L247" s="384">
        <f t="shared" si="1"/>
        <v>0</v>
      </c>
      <c r="M247" s="385">
        <f t="shared" si="2"/>
        <v>0</v>
      </c>
      <c r="N247" s="386">
        <f t="shared" si="3"/>
        <v>0</v>
      </c>
      <c r="O247" s="377">
        <f t="shared" si="4"/>
        <v>0</v>
      </c>
      <c r="P247" s="371">
        <f t="shared" si="5"/>
        <v>0</v>
      </c>
      <c r="Q247" s="379">
        <f t="shared" si="6"/>
        <v>0</v>
      </c>
      <c r="R247" s="319"/>
      <c r="S247" s="320"/>
      <c r="T247" s="321"/>
      <c r="U247" s="322"/>
      <c r="V247" s="322"/>
    </row>
    <row r="248" ht="14.25" customHeight="1">
      <c r="A248" s="323"/>
      <c r="B248" s="58"/>
      <c r="C248" s="164"/>
      <c r="D248" s="223"/>
      <c r="E248" s="223"/>
      <c r="F248" s="339"/>
      <c r="G248" s="382"/>
      <c r="H248" s="380"/>
      <c r="I248" s="365"/>
      <c r="J248" s="381"/>
      <c r="K248" s="383"/>
      <c r="L248" s="384">
        <f t="shared" si="1"/>
        <v>0</v>
      </c>
      <c r="M248" s="385">
        <f t="shared" si="2"/>
        <v>0</v>
      </c>
      <c r="N248" s="386">
        <f t="shared" si="3"/>
        <v>0</v>
      </c>
      <c r="O248" s="377">
        <f t="shared" si="4"/>
        <v>0</v>
      </c>
      <c r="P248" s="371">
        <f t="shared" si="5"/>
        <v>0</v>
      </c>
      <c r="Q248" s="379">
        <f t="shared" si="6"/>
        <v>0</v>
      </c>
      <c r="R248" s="319"/>
      <c r="S248" s="320"/>
      <c r="T248" s="321"/>
      <c r="U248" s="322"/>
      <c r="V248" s="322"/>
    </row>
    <row r="249" ht="14.25" customHeight="1">
      <c r="A249" s="323"/>
      <c r="B249" s="58"/>
      <c r="C249" s="164"/>
      <c r="D249" s="223"/>
      <c r="E249" s="223"/>
      <c r="F249" s="339"/>
      <c r="G249" s="382"/>
      <c r="H249" s="380"/>
      <c r="I249" s="365"/>
      <c r="J249" s="381"/>
      <c r="K249" s="383"/>
      <c r="L249" s="384">
        <f t="shared" si="1"/>
        <v>0</v>
      </c>
      <c r="M249" s="385">
        <f t="shared" si="2"/>
        <v>0</v>
      </c>
      <c r="N249" s="386">
        <f t="shared" si="3"/>
        <v>0</v>
      </c>
      <c r="O249" s="377">
        <f t="shared" si="4"/>
        <v>0</v>
      </c>
      <c r="P249" s="371">
        <f t="shared" si="5"/>
        <v>0</v>
      </c>
      <c r="Q249" s="379">
        <f t="shared" si="6"/>
        <v>0</v>
      </c>
      <c r="R249" s="319"/>
      <c r="S249" s="320"/>
      <c r="T249" s="321"/>
      <c r="U249" s="322"/>
      <c r="V249" s="322"/>
    </row>
    <row r="250" ht="14.25" customHeight="1">
      <c r="A250" s="323"/>
      <c r="B250" s="58"/>
      <c r="C250" s="238"/>
      <c r="D250" s="225"/>
      <c r="E250" s="157"/>
      <c r="F250" s="387"/>
      <c r="G250" s="382"/>
      <c r="H250" s="388"/>
      <c r="I250" s="389"/>
      <c r="J250" s="390"/>
      <c r="K250" s="383"/>
      <c r="L250" s="384">
        <f t="shared" si="1"/>
        <v>0</v>
      </c>
      <c r="M250" s="385">
        <f t="shared" si="2"/>
        <v>0</v>
      </c>
      <c r="N250" s="386">
        <f t="shared" si="3"/>
        <v>0</v>
      </c>
      <c r="O250" s="377">
        <f t="shared" si="4"/>
        <v>0</v>
      </c>
      <c r="P250" s="371">
        <f t="shared" si="5"/>
        <v>0</v>
      </c>
      <c r="Q250" s="379">
        <f t="shared" si="6"/>
        <v>0</v>
      </c>
      <c r="R250" s="319"/>
      <c r="S250" s="320"/>
      <c r="T250" s="321"/>
      <c r="U250" s="322"/>
      <c r="V250" s="322"/>
    </row>
    <row r="251" ht="14.25" customHeight="1">
      <c r="A251" s="323"/>
      <c r="B251" s="58"/>
      <c r="C251" s="238"/>
      <c r="D251" s="225"/>
      <c r="E251" s="157"/>
      <c r="F251" s="387"/>
      <c r="G251" s="382"/>
      <c r="H251" s="388"/>
      <c r="I251" s="389"/>
      <c r="J251" s="390"/>
      <c r="K251" s="383"/>
      <c r="L251" s="384">
        <f t="shared" si="1"/>
        <v>0</v>
      </c>
      <c r="M251" s="385">
        <f t="shared" si="2"/>
        <v>0</v>
      </c>
      <c r="N251" s="386">
        <f t="shared" si="3"/>
        <v>0</v>
      </c>
      <c r="O251" s="377">
        <f t="shared" si="4"/>
        <v>0</v>
      </c>
      <c r="P251" s="371">
        <f t="shared" si="5"/>
        <v>0</v>
      </c>
      <c r="Q251" s="379">
        <f t="shared" si="6"/>
        <v>0</v>
      </c>
      <c r="R251" s="319"/>
      <c r="S251" s="320"/>
      <c r="T251" s="321"/>
      <c r="U251" s="322"/>
      <c r="V251" s="322"/>
    </row>
    <row r="252" ht="14.25" customHeight="1">
      <c r="A252" s="323"/>
      <c r="B252" s="58"/>
      <c r="C252" s="238"/>
      <c r="D252" s="225"/>
      <c r="E252" s="157"/>
      <c r="F252" s="387"/>
      <c r="G252" s="382"/>
      <c r="H252" s="388"/>
      <c r="I252" s="389"/>
      <c r="J252" s="390"/>
      <c r="K252" s="383"/>
      <c r="L252" s="384">
        <f t="shared" si="1"/>
        <v>0</v>
      </c>
      <c r="M252" s="385">
        <f t="shared" si="2"/>
        <v>0</v>
      </c>
      <c r="N252" s="386">
        <f t="shared" si="3"/>
        <v>0</v>
      </c>
      <c r="O252" s="377">
        <f t="shared" si="4"/>
        <v>0</v>
      </c>
      <c r="P252" s="371">
        <f t="shared" si="5"/>
        <v>0</v>
      </c>
      <c r="Q252" s="379">
        <f t="shared" si="6"/>
        <v>0</v>
      </c>
      <c r="R252" s="319"/>
      <c r="S252" s="320"/>
      <c r="T252" s="321"/>
      <c r="U252" s="322"/>
      <c r="V252" s="322"/>
    </row>
    <row r="253" ht="14.25" customHeight="1">
      <c r="A253" s="323"/>
      <c r="B253" s="58"/>
      <c r="C253" s="238"/>
      <c r="D253" s="225"/>
      <c r="E253" s="157"/>
      <c r="F253" s="387"/>
      <c r="G253" s="382"/>
      <c r="H253" s="388"/>
      <c r="I253" s="389"/>
      <c r="J253" s="390"/>
      <c r="K253" s="383"/>
      <c r="L253" s="384">
        <f t="shared" si="1"/>
        <v>0</v>
      </c>
      <c r="M253" s="385">
        <f t="shared" si="2"/>
        <v>0</v>
      </c>
      <c r="N253" s="386">
        <f t="shared" si="3"/>
        <v>0</v>
      </c>
      <c r="O253" s="377">
        <f t="shared" si="4"/>
        <v>0</v>
      </c>
      <c r="P253" s="371">
        <f t="shared" si="5"/>
        <v>0</v>
      </c>
      <c r="Q253" s="379">
        <f t="shared" si="6"/>
        <v>0</v>
      </c>
      <c r="R253" s="319"/>
      <c r="S253" s="320"/>
      <c r="T253" s="321"/>
      <c r="U253" s="322"/>
      <c r="V253" s="322"/>
    </row>
    <row r="254" ht="14.25" customHeight="1">
      <c r="A254" s="323"/>
      <c r="B254" s="58"/>
      <c r="C254" s="238"/>
      <c r="D254" s="225"/>
      <c r="E254" s="157"/>
      <c r="F254" s="387"/>
      <c r="G254" s="382"/>
      <c r="H254" s="388"/>
      <c r="I254" s="389"/>
      <c r="J254" s="390"/>
      <c r="K254" s="383"/>
      <c r="L254" s="384">
        <f t="shared" si="1"/>
        <v>0</v>
      </c>
      <c r="M254" s="385">
        <f t="shared" si="2"/>
        <v>0</v>
      </c>
      <c r="N254" s="386">
        <f t="shared" si="3"/>
        <v>0</v>
      </c>
      <c r="O254" s="377">
        <f t="shared" si="4"/>
        <v>0</v>
      </c>
      <c r="P254" s="371">
        <f t="shared" si="5"/>
        <v>0</v>
      </c>
      <c r="Q254" s="379">
        <f t="shared" si="6"/>
        <v>0</v>
      </c>
      <c r="R254" s="319"/>
      <c r="S254" s="320"/>
      <c r="T254" s="321"/>
      <c r="U254" s="322"/>
      <c r="V254" s="322"/>
    </row>
    <row r="255" ht="14.25" customHeight="1">
      <c r="A255" s="323"/>
      <c r="B255" s="58"/>
      <c r="C255" s="238"/>
      <c r="D255" s="225"/>
      <c r="E255" s="157"/>
      <c r="F255" s="387"/>
      <c r="G255" s="382"/>
      <c r="H255" s="388"/>
      <c r="I255" s="389"/>
      <c r="J255" s="390"/>
      <c r="K255" s="383"/>
      <c r="L255" s="384">
        <f t="shared" si="1"/>
        <v>0</v>
      </c>
      <c r="M255" s="385">
        <f t="shared" si="2"/>
        <v>0</v>
      </c>
      <c r="N255" s="386">
        <f t="shared" si="3"/>
        <v>0</v>
      </c>
      <c r="O255" s="377">
        <f t="shared" si="4"/>
        <v>0</v>
      </c>
      <c r="P255" s="371">
        <f t="shared" si="5"/>
        <v>0</v>
      </c>
      <c r="Q255" s="379">
        <f t="shared" si="6"/>
        <v>0</v>
      </c>
      <c r="R255" s="319"/>
      <c r="S255" s="320"/>
      <c r="T255" s="321"/>
      <c r="U255" s="322"/>
      <c r="V255" s="322"/>
    </row>
    <row r="256" ht="14.25" customHeight="1">
      <c r="A256" s="323"/>
      <c r="B256" s="58"/>
      <c r="C256" s="238"/>
      <c r="D256" s="225"/>
      <c r="E256" s="157"/>
      <c r="F256" s="387"/>
      <c r="G256" s="382"/>
      <c r="H256" s="388"/>
      <c r="I256" s="389"/>
      <c r="J256" s="390"/>
      <c r="K256" s="383"/>
      <c r="L256" s="384">
        <f t="shared" si="1"/>
        <v>0</v>
      </c>
      <c r="M256" s="385">
        <f t="shared" si="2"/>
        <v>0</v>
      </c>
      <c r="N256" s="386">
        <f t="shared" si="3"/>
        <v>0</v>
      </c>
      <c r="O256" s="377">
        <f t="shared" si="4"/>
        <v>0</v>
      </c>
      <c r="P256" s="371">
        <f t="shared" si="5"/>
        <v>0</v>
      </c>
      <c r="Q256" s="379">
        <f t="shared" si="6"/>
        <v>0</v>
      </c>
      <c r="R256" s="319"/>
      <c r="S256" s="320"/>
      <c r="T256" s="321"/>
      <c r="U256" s="322"/>
      <c r="V256" s="322"/>
    </row>
    <row r="257" ht="14.25" customHeight="1">
      <c r="A257" s="323"/>
      <c r="B257" s="58"/>
      <c r="C257" s="243"/>
      <c r="D257" s="225"/>
      <c r="E257" s="157"/>
      <c r="F257" s="387"/>
      <c r="G257" s="382"/>
      <c r="H257" s="388"/>
      <c r="I257" s="389"/>
      <c r="J257" s="390"/>
      <c r="K257" s="383"/>
      <c r="L257" s="384">
        <f t="shared" si="1"/>
        <v>0</v>
      </c>
      <c r="M257" s="385">
        <f t="shared" si="2"/>
        <v>0</v>
      </c>
      <c r="N257" s="386">
        <f t="shared" si="3"/>
        <v>0</v>
      </c>
      <c r="O257" s="377">
        <f t="shared" si="4"/>
        <v>0</v>
      </c>
      <c r="P257" s="371">
        <f t="shared" si="5"/>
        <v>0</v>
      </c>
      <c r="Q257" s="379">
        <f t="shared" si="6"/>
        <v>0</v>
      </c>
      <c r="R257" s="319"/>
      <c r="S257" s="320"/>
      <c r="T257" s="321"/>
      <c r="U257" s="322"/>
      <c r="V257" s="322"/>
    </row>
    <row r="258" ht="14.25" customHeight="1">
      <c r="A258" s="323"/>
      <c r="B258" s="58"/>
      <c r="C258" s="164"/>
      <c r="D258" s="225"/>
      <c r="E258" s="157"/>
      <c r="F258" s="387"/>
      <c r="G258" s="382"/>
      <c r="H258" s="388"/>
      <c r="I258" s="389"/>
      <c r="J258" s="390"/>
      <c r="K258" s="383"/>
      <c r="L258" s="384">
        <f t="shared" si="1"/>
        <v>0</v>
      </c>
      <c r="M258" s="385">
        <f t="shared" si="2"/>
        <v>0</v>
      </c>
      <c r="N258" s="386">
        <f t="shared" si="3"/>
        <v>0</v>
      </c>
      <c r="O258" s="377">
        <f t="shared" si="4"/>
        <v>0</v>
      </c>
      <c r="P258" s="371">
        <f t="shared" si="5"/>
        <v>0</v>
      </c>
      <c r="Q258" s="379">
        <f t="shared" si="6"/>
        <v>0</v>
      </c>
      <c r="R258" s="319"/>
      <c r="S258" s="320"/>
      <c r="T258" s="321"/>
      <c r="U258" s="322"/>
      <c r="V258" s="322"/>
    </row>
    <row r="259" ht="14.25" customHeight="1">
      <c r="A259" s="323"/>
      <c r="B259" s="58"/>
      <c r="C259" s="164"/>
      <c r="D259" s="225"/>
      <c r="E259" s="157"/>
      <c r="F259" s="387"/>
      <c r="G259" s="382"/>
      <c r="H259" s="388"/>
      <c r="I259" s="389"/>
      <c r="J259" s="390"/>
      <c r="K259" s="383"/>
      <c r="L259" s="384">
        <f t="shared" si="1"/>
        <v>0</v>
      </c>
      <c r="M259" s="385">
        <f t="shared" si="2"/>
        <v>0</v>
      </c>
      <c r="N259" s="386">
        <f t="shared" si="3"/>
        <v>0</v>
      </c>
      <c r="O259" s="377">
        <f t="shared" si="4"/>
        <v>0</v>
      </c>
      <c r="P259" s="371">
        <f t="shared" si="5"/>
        <v>0</v>
      </c>
      <c r="Q259" s="379">
        <f t="shared" si="6"/>
        <v>0</v>
      </c>
      <c r="R259" s="319"/>
      <c r="S259" s="320"/>
      <c r="T259" s="321"/>
      <c r="U259" s="322"/>
      <c r="V259" s="322"/>
    </row>
    <row r="260" ht="14.25" customHeight="1">
      <c r="A260" s="323"/>
      <c r="B260" s="58"/>
      <c r="C260" s="164"/>
      <c r="D260" s="225"/>
      <c r="E260" s="157"/>
      <c r="F260" s="387"/>
      <c r="G260" s="382"/>
      <c r="H260" s="388"/>
      <c r="I260" s="389"/>
      <c r="J260" s="390"/>
      <c r="K260" s="383"/>
      <c r="L260" s="384">
        <f t="shared" si="1"/>
        <v>0</v>
      </c>
      <c r="M260" s="385">
        <f t="shared" si="2"/>
        <v>0</v>
      </c>
      <c r="N260" s="386">
        <f t="shared" si="3"/>
        <v>0</v>
      </c>
      <c r="O260" s="377">
        <f t="shared" si="4"/>
        <v>0</v>
      </c>
      <c r="P260" s="371">
        <f t="shared" si="5"/>
        <v>0</v>
      </c>
      <c r="Q260" s="379">
        <f t="shared" si="6"/>
        <v>0</v>
      </c>
      <c r="R260" s="319"/>
      <c r="S260" s="320"/>
      <c r="T260" s="321"/>
      <c r="U260" s="322"/>
      <c r="V260" s="322"/>
    </row>
    <row r="261" ht="14.25" customHeight="1">
      <c r="A261" s="323"/>
      <c r="B261" s="58"/>
      <c r="C261" s="164"/>
      <c r="D261" s="58"/>
      <c r="E261" s="157"/>
      <c r="F261" s="387"/>
      <c r="G261" s="382"/>
      <c r="H261" s="388"/>
      <c r="I261" s="389"/>
      <c r="J261" s="390"/>
      <c r="K261" s="383"/>
      <c r="L261" s="384">
        <f t="shared" si="1"/>
        <v>0</v>
      </c>
      <c r="M261" s="385">
        <f t="shared" si="2"/>
        <v>0</v>
      </c>
      <c r="N261" s="386">
        <f t="shared" si="3"/>
        <v>0</v>
      </c>
      <c r="O261" s="377">
        <f t="shared" si="4"/>
        <v>0</v>
      </c>
      <c r="P261" s="371">
        <f t="shared" si="5"/>
        <v>0</v>
      </c>
      <c r="Q261" s="379">
        <f t="shared" si="6"/>
        <v>0</v>
      </c>
      <c r="R261" s="319"/>
      <c r="S261" s="320"/>
      <c r="T261" s="321"/>
      <c r="U261" s="322"/>
      <c r="V261" s="322"/>
    </row>
    <row r="262" ht="14.25" customHeight="1">
      <c r="A262" s="323"/>
      <c r="B262" s="58"/>
      <c r="C262" s="164"/>
      <c r="D262" s="225"/>
      <c r="E262" s="157"/>
      <c r="F262" s="387"/>
      <c r="G262" s="382"/>
      <c r="H262" s="388"/>
      <c r="I262" s="389"/>
      <c r="J262" s="390"/>
      <c r="K262" s="383"/>
      <c r="L262" s="384">
        <f t="shared" si="1"/>
        <v>0</v>
      </c>
      <c r="M262" s="385">
        <f t="shared" si="2"/>
        <v>0</v>
      </c>
      <c r="N262" s="386">
        <f t="shared" si="3"/>
        <v>0</v>
      </c>
      <c r="O262" s="377">
        <f t="shared" si="4"/>
        <v>0</v>
      </c>
      <c r="P262" s="371">
        <f t="shared" si="5"/>
        <v>0</v>
      </c>
      <c r="Q262" s="379">
        <f t="shared" si="6"/>
        <v>0</v>
      </c>
      <c r="R262" s="319"/>
      <c r="S262" s="320"/>
      <c r="T262" s="321"/>
      <c r="U262" s="322"/>
      <c r="V262" s="322"/>
    </row>
    <row r="263" ht="14.25" customHeight="1">
      <c r="A263" s="323"/>
      <c r="B263" s="58"/>
      <c r="C263" s="164"/>
      <c r="D263" s="225"/>
      <c r="E263" s="157"/>
      <c r="F263" s="387"/>
      <c r="G263" s="382"/>
      <c r="H263" s="388"/>
      <c r="I263" s="389"/>
      <c r="J263" s="390"/>
      <c r="K263" s="383"/>
      <c r="L263" s="384">
        <f t="shared" si="1"/>
        <v>0</v>
      </c>
      <c r="M263" s="385">
        <f t="shared" si="2"/>
        <v>0</v>
      </c>
      <c r="N263" s="386">
        <f t="shared" si="3"/>
        <v>0</v>
      </c>
      <c r="O263" s="377">
        <f t="shared" si="4"/>
        <v>0</v>
      </c>
      <c r="P263" s="371">
        <f t="shared" si="5"/>
        <v>0</v>
      </c>
      <c r="Q263" s="379">
        <f t="shared" si="6"/>
        <v>0</v>
      </c>
      <c r="R263" s="319"/>
      <c r="S263" s="320"/>
      <c r="T263" s="321"/>
      <c r="U263" s="322"/>
      <c r="V263" s="322"/>
    </row>
    <row r="264" ht="14.25" customHeight="1">
      <c r="A264" s="323"/>
      <c r="B264" s="58"/>
      <c r="C264" s="164"/>
      <c r="D264" s="225"/>
      <c r="E264" s="157"/>
      <c r="F264" s="387"/>
      <c r="G264" s="382"/>
      <c r="H264" s="388"/>
      <c r="I264" s="389"/>
      <c r="J264" s="390"/>
      <c r="K264" s="383"/>
      <c r="L264" s="384">
        <f t="shared" si="1"/>
        <v>0</v>
      </c>
      <c r="M264" s="385">
        <f t="shared" si="2"/>
        <v>0</v>
      </c>
      <c r="N264" s="386">
        <f t="shared" si="3"/>
        <v>0</v>
      </c>
      <c r="O264" s="377">
        <f t="shared" si="4"/>
        <v>0</v>
      </c>
      <c r="P264" s="371">
        <f t="shared" si="5"/>
        <v>0</v>
      </c>
      <c r="Q264" s="379">
        <f t="shared" si="6"/>
        <v>0</v>
      </c>
      <c r="R264" s="319"/>
      <c r="S264" s="320"/>
      <c r="T264" s="321"/>
      <c r="U264" s="322"/>
      <c r="V264" s="322"/>
    </row>
    <row r="265" ht="14.25" customHeight="1">
      <c r="A265" s="323"/>
      <c r="B265" s="58"/>
      <c r="C265" s="164"/>
      <c r="D265" s="225"/>
      <c r="E265" s="157"/>
      <c r="F265" s="387"/>
      <c r="G265" s="382"/>
      <c r="H265" s="388"/>
      <c r="I265" s="389"/>
      <c r="J265" s="390"/>
      <c r="K265" s="383"/>
      <c r="L265" s="384">
        <f t="shared" si="1"/>
        <v>0</v>
      </c>
      <c r="M265" s="385">
        <f t="shared" si="2"/>
        <v>0</v>
      </c>
      <c r="N265" s="386">
        <f t="shared" si="3"/>
        <v>0</v>
      </c>
      <c r="O265" s="377">
        <f t="shared" si="4"/>
        <v>0</v>
      </c>
      <c r="P265" s="371">
        <f t="shared" si="5"/>
        <v>0</v>
      </c>
      <c r="Q265" s="379">
        <f t="shared" si="6"/>
        <v>0</v>
      </c>
      <c r="R265" s="319"/>
      <c r="S265" s="320"/>
      <c r="T265" s="321"/>
      <c r="U265" s="322"/>
      <c r="V265" s="322"/>
    </row>
    <row r="266" ht="14.25" customHeight="1">
      <c r="A266" s="323"/>
      <c r="B266" s="58"/>
      <c r="C266" s="164"/>
      <c r="D266" s="225"/>
      <c r="E266" s="157"/>
      <c r="F266" s="387"/>
      <c r="G266" s="382"/>
      <c r="H266" s="388"/>
      <c r="I266" s="389"/>
      <c r="J266" s="390"/>
      <c r="K266" s="383"/>
      <c r="L266" s="384">
        <f t="shared" si="1"/>
        <v>0</v>
      </c>
      <c r="M266" s="385">
        <f t="shared" si="2"/>
        <v>0</v>
      </c>
      <c r="N266" s="386">
        <f t="shared" si="3"/>
        <v>0</v>
      </c>
      <c r="O266" s="377">
        <f t="shared" si="4"/>
        <v>0</v>
      </c>
      <c r="P266" s="371">
        <f t="shared" si="5"/>
        <v>0</v>
      </c>
      <c r="Q266" s="379">
        <f t="shared" si="6"/>
        <v>0</v>
      </c>
      <c r="R266" s="319"/>
      <c r="S266" s="320"/>
      <c r="T266" s="321"/>
      <c r="U266" s="322"/>
      <c r="V266" s="322"/>
    </row>
    <row r="267" ht="14.25" customHeight="1">
      <c r="A267" s="323"/>
      <c r="B267" s="58"/>
      <c r="C267" s="164"/>
      <c r="D267" s="225"/>
      <c r="E267" s="157"/>
      <c r="F267" s="387"/>
      <c r="G267" s="382"/>
      <c r="H267" s="388"/>
      <c r="I267" s="389"/>
      <c r="J267" s="390"/>
      <c r="K267" s="383"/>
      <c r="L267" s="384">
        <f t="shared" si="1"/>
        <v>0</v>
      </c>
      <c r="M267" s="385">
        <f t="shared" si="2"/>
        <v>0</v>
      </c>
      <c r="N267" s="386">
        <f t="shared" si="3"/>
        <v>0</v>
      </c>
      <c r="O267" s="377">
        <f t="shared" si="4"/>
        <v>0</v>
      </c>
      <c r="P267" s="371">
        <f t="shared" si="5"/>
        <v>0</v>
      </c>
      <c r="Q267" s="379">
        <f t="shared" si="6"/>
        <v>0</v>
      </c>
      <c r="R267" s="319"/>
      <c r="S267" s="320"/>
      <c r="T267" s="321"/>
      <c r="U267" s="322"/>
      <c r="V267" s="322"/>
    </row>
    <row r="268" ht="14.25" customHeight="1">
      <c r="A268" s="323"/>
      <c r="B268" s="58"/>
      <c r="C268" s="164"/>
      <c r="D268" s="225"/>
      <c r="E268" s="157"/>
      <c r="F268" s="387"/>
      <c r="G268" s="382"/>
      <c r="H268" s="388"/>
      <c r="I268" s="389"/>
      <c r="J268" s="390"/>
      <c r="K268" s="383"/>
      <c r="L268" s="384">
        <f t="shared" si="1"/>
        <v>0</v>
      </c>
      <c r="M268" s="385">
        <f t="shared" si="2"/>
        <v>0</v>
      </c>
      <c r="N268" s="386">
        <f t="shared" si="3"/>
        <v>0</v>
      </c>
      <c r="O268" s="377">
        <f t="shared" si="4"/>
        <v>0</v>
      </c>
      <c r="P268" s="371">
        <f t="shared" si="5"/>
        <v>0</v>
      </c>
      <c r="Q268" s="379">
        <f t="shared" si="6"/>
        <v>0</v>
      </c>
      <c r="R268" s="319"/>
      <c r="S268" s="320"/>
      <c r="T268" s="321"/>
      <c r="U268" s="322"/>
      <c r="V268" s="322"/>
    </row>
    <row r="269" ht="14.25" customHeight="1">
      <c r="A269" s="323"/>
      <c r="B269" s="58"/>
      <c r="C269" s="164"/>
      <c r="D269" s="58"/>
      <c r="E269" s="157"/>
      <c r="F269" s="387"/>
      <c r="G269" s="382"/>
      <c r="H269" s="391"/>
      <c r="I269" s="389"/>
      <c r="J269" s="392"/>
      <c r="K269" s="383"/>
      <c r="L269" s="384">
        <f t="shared" si="1"/>
        <v>0</v>
      </c>
      <c r="M269" s="385">
        <f t="shared" si="2"/>
        <v>0</v>
      </c>
      <c r="N269" s="386">
        <f t="shared" si="3"/>
        <v>0</v>
      </c>
      <c r="O269" s="377">
        <f t="shared" si="4"/>
        <v>0</v>
      </c>
      <c r="P269" s="371">
        <f t="shared" si="5"/>
        <v>0</v>
      </c>
      <c r="Q269" s="379">
        <f t="shared" si="6"/>
        <v>0</v>
      </c>
      <c r="R269" s="319"/>
      <c r="S269" s="320"/>
      <c r="T269" s="321"/>
      <c r="U269" s="322"/>
      <c r="V269" s="322"/>
    </row>
    <row r="270" ht="14.25" customHeight="1">
      <c r="A270" s="323"/>
      <c r="B270" s="58"/>
      <c r="C270" s="164"/>
      <c r="D270" s="263"/>
      <c r="E270" s="157"/>
      <c r="F270" s="387"/>
      <c r="G270" s="382"/>
      <c r="H270" s="391"/>
      <c r="I270" s="389"/>
      <c r="J270" s="392"/>
      <c r="K270" s="383"/>
      <c r="L270" s="384">
        <f t="shared" si="1"/>
        <v>0</v>
      </c>
      <c r="M270" s="385">
        <f t="shared" si="2"/>
        <v>0</v>
      </c>
      <c r="N270" s="386">
        <f t="shared" si="3"/>
        <v>0</v>
      </c>
      <c r="O270" s="377">
        <f t="shared" si="4"/>
        <v>0</v>
      </c>
      <c r="P270" s="371">
        <f t="shared" si="5"/>
        <v>0</v>
      </c>
      <c r="Q270" s="379">
        <f t="shared" si="6"/>
        <v>0</v>
      </c>
      <c r="R270" s="319"/>
      <c r="S270" s="320"/>
      <c r="T270" s="321"/>
      <c r="U270" s="322"/>
      <c r="V270" s="322"/>
    </row>
    <row r="271" ht="14.25" customHeight="1">
      <c r="A271" s="323"/>
      <c r="B271" s="58"/>
      <c r="C271" s="164"/>
      <c r="D271" s="58"/>
      <c r="E271" s="157"/>
      <c r="F271" s="387"/>
      <c r="G271" s="382"/>
      <c r="H271" s="391"/>
      <c r="I271" s="389"/>
      <c r="J271" s="392"/>
      <c r="K271" s="383"/>
      <c r="L271" s="384">
        <f t="shared" si="1"/>
        <v>0</v>
      </c>
      <c r="M271" s="385">
        <f t="shared" si="2"/>
        <v>0</v>
      </c>
      <c r="N271" s="386">
        <f t="shared" si="3"/>
        <v>0</v>
      </c>
      <c r="O271" s="377">
        <f t="shared" si="4"/>
        <v>0</v>
      </c>
      <c r="P271" s="371">
        <f t="shared" si="5"/>
        <v>0</v>
      </c>
      <c r="Q271" s="379">
        <f t="shared" si="6"/>
        <v>0</v>
      </c>
      <c r="R271" s="319"/>
      <c r="S271" s="320"/>
      <c r="T271" s="321"/>
      <c r="U271" s="322"/>
      <c r="V271" s="322"/>
    </row>
    <row r="272" ht="14.25" customHeight="1">
      <c r="A272" s="323"/>
      <c r="B272" s="58"/>
      <c r="C272" s="164"/>
      <c r="D272" s="58"/>
      <c r="E272" s="157"/>
      <c r="F272" s="387"/>
      <c r="G272" s="382"/>
      <c r="H272" s="391"/>
      <c r="I272" s="389"/>
      <c r="J272" s="392"/>
      <c r="K272" s="383"/>
      <c r="L272" s="384">
        <f t="shared" si="1"/>
        <v>0</v>
      </c>
      <c r="M272" s="385">
        <f t="shared" si="2"/>
        <v>0</v>
      </c>
      <c r="N272" s="386">
        <f t="shared" si="3"/>
        <v>0</v>
      </c>
      <c r="O272" s="377">
        <f t="shared" si="4"/>
        <v>0</v>
      </c>
      <c r="P272" s="371">
        <f t="shared" si="5"/>
        <v>0</v>
      </c>
      <c r="Q272" s="379">
        <f t="shared" si="6"/>
        <v>0</v>
      </c>
      <c r="R272" s="319"/>
      <c r="S272" s="320"/>
      <c r="T272" s="321"/>
      <c r="U272" s="322"/>
      <c r="V272" s="322"/>
    </row>
    <row r="273" ht="14.25" customHeight="1">
      <c r="A273" s="323"/>
      <c r="B273" s="58"/>
      <c r="C273" s="164"/>
      <c r="D273" s="58"/>
      <c r="E273" s="157"/>
      <c r="F273" s="387"/>
      <c r="G273" s="382"/>
      <c r="H273" s="391"/>
      <c r="I273" s="389"/>
      <c r="J273" s="392"/>
      <c r="K273" s="383"/>
      <c r="L273" s="384">
        <f t="shared" si="1"/>
        <v>0</v>
      </c>
      <c r="M273" s="385">
        <f t="shared" si="2"/>
        <v>0</v>
      </c>
      <c r="N273" s="386">
        <f t="shared" si="3"/>
        <v>0</v>
      </c>
      <c r="O273" s="377">
        <f t="shared" si="4"/>
        <v>0</v>
      </c>
      <c r="P273" s="371">
        <f t="shared" si="5"/>
        <v>0</v>
      </c>
      <c r="Q273" s="379">
        <f t="shared" si="6"/>
        <v>0</v>
      </c>
      <c r="R273" s="319"/>
      <c r="S273" s="320"/>
      <c r="T273" s="321"/>
      <c r="U273" s="322"/>
      <c r="V273" s="322"/>
    </row>
    <row r="274" ht="14.25" customHeight="1">
      <c r="A274" s="323"/>
      <c r="B274" s="58"/>
      <c r="C274" s="164"/>
      <c r="D274" s="58"/>
      <c r="E274" s="157"/>
      <c r="F274" s="387"/>
      <c r="G274" s="382"/>
      <c r="H274" s="391"/>
      <c r="I274" s="389"/>
      <c r="J274" s="392"/>
      <c r="K274" s="383"/>
      <c r="L274" s="384">
        <f t="shared" si="1"/>
        <v>0</v>
      </c>
      <c r="M274" s="385">
        <f t="shared" si="2"/>
        <v>0</v>
      </c>
      <c r="N274" s="386">
        <f t="shared" si="3"/>
        <v>0</v>
      </c>
      <c r="O274" s="377">
        <f t="shared" si="4"/>
        <v>0</v>
      </c>
      <c r="P274" s="371">
        <f t="shared" si="5"/>
        <v>0</v>
      </c>
      <c r="Q274" s="379">
        <f t="shared" si="6"/>
        <v>0</v>
      </c>
      <c r="R274" s="319"/>
      <c r="S274" s="320"/>
      <c r="T274" s="321"/>
      <c r="U274" s="322"/>
      <c r="V274" s="322"/>
    </row>
    <row r="275" ht="14.25" customHeight="1">
      <c r="A275" s="323"/>
      <c r="B275" s="58"/>
      <c r="C275" s="164"/>
      <c r="D275" s="58"/>
      <c r="E275" s="157"/>
      <c r="F275" s="387"/>
      <c r="G275" s="382"/>
      <c r="H275" s="388"/>
      <c r="I275" s="389"/>
      <c r="J275" s="390"/>
      <c r="K275" s="383"/>
      <c r="L275" s="384">
        <f t="shared" si="1"/>
        <v>0</v>
      </c>
      <c r="M275" s="385">
        <f t="shared" si="2"/>
        <v>0</v>
      </c>
      <c r="N275" s="386">
        <f t="shared" si="3"/>
        <v>0</v>
      </c>
      <c r="O275" s="377">
        <f t="shared" si="4"/>
        <v>0</v>
      </c>
      <c r="P275" s="371">
        <f t="shared" si="5"/>
        <v>0</v>
      </c>
      <c r="Q275" s="379">
        <f t="shared" si="6"/>
        <v>0</v>
      </c>
      <c r="R275" s="319"/>
      <c r="S275" s="320"/>
      <c r="T275" s="321"/>
      <c r="U275" s="322"/>
      <c r="V275" s="322"/>
    </row>
    <row r="276" ht="14.25" customHeight="1">
      <c r="A276" s="323"/>
      <c r="B276" s="58"/>
      <c r="C276" s="164"/>
      <c r="D276" s="58"/>
      <c r="E276" s="157"/>
      <c r="F276" s="387"/>
      <c r="G276" s="382"/>
      <c r="H276" s="388"/>
      <c r="I276" s="389"/>
      <c r="J276" s="390"/>
      <c r="K276" s="383"/>
      <c r="L276" s="384">
        <f t="shared" si="1"/>
        <v>0</v>
      </c>
      <c r="M276" s="385">
        <f t="shared" si="2"/>
        <v>0</v>
      </c>
      <c r="N276" s="386">
        <f t="shared" si="3"/>
        <v>0</v>
      </c>
      <c r="O276" s="377">
        <f t="shared" si="4"/>
        <v>0</v>
      </c>
      <c r="P276" s="371">
        <f t="shared" si="5"/>
        <v>0</v>
      </c>
      <c r="Q276" s="379">
        <f t="shared" si="6"/>
        <v>0</v>
      </c>
      <c r="R276" s="319"/>
      <c r="S276" s="320"/>
      <c r="T276" s="321"/>
      <c r="U276" s="322"/>
      <c r="V276" s="322"/>
    </row>
    <row r="277" ht="14.25" customHeight="1">
      <c r="A277" s="323"/>
      <c r="B277" s="58"/>
      <c r="C277" s="243"/>
      <c r="D277" s="225"/>
      <c r="E277" s="157"/>
      <c r="F277" s="387"/>
      <c r="G277" s="382"/>
      <c r="H277" s="388"/>
      <c r="I277" s="389"/>
      <c r="J277" s="390"/>
      <c r="K277" s="383"/>
      <c r="L277" s="384">
        <f t="shared" si="1"/>
        <v>0</v>
      </c>
      <c r="M277" s="385">
        <f t="shared" si="2"/>
        <v>0</v>
      </c>
      <c r="N277" s="386">
        <f t="shared" si="3"/>
        <v>0</v>
      </c>
      <c r="O277" s="377">
        <f t="shared" si="4"/>
        <v>0</v>
      </c>
      <c r="P277" s="371">
        <f t="shared" si="5"/>
        <v>0</v>
      </c>
      <c r="Q277" s="379">
        <f t="shared" si="6"/>
        <v>0</v>
      </c>
      <c r="R277" s="319"/>
      <c r="S277" s="320"/>
      <c r="T277" s="321"/>
      <c r="U277" s="322"/>
      <c r="V277" s="322"/>
    </row>
    <row r="278" ht="14.25" customHeight="1">
      <c r="A278" s="323"/>
      <c r="B278" s="58"/>
      <c r="C278" s="243"/>
      <c r="D278" s="225"/>
      <c r="E278" s="157"/>
      <c r="F278" s="387"/>
      <c r="G278" s="382"/>
      <c r="H278" s="388"/>
      <c r="I278" s="389"/>
      <c r="J278" s="390"/>
      <c r="K278" s="383"/>
      <c r="L278" s="384">
        <f t="shared" si="1"/>
        <v>0</v>
      </c>
      <c r="M278" s="385">
        <f t="shared" si="2"/>
        <v>0</v>
      </c>
      <c r="N278" s="386">
        <f t="shared" si="3"/>
        <v>0</v>
      </c>
      <c r="O278" s="377">
        <f t="shared" si="4"/>
        <v>0</v>
      </c>
      <c r="P278" s="371">
        <f t="shared" si="5"/>
        <v>0</v>
      </c>
      <c r="Q278" s="379">
        <f t="shared" si="6"/>
        <v>0</v>
      </c>
      <c r="R278" s="319"/>
      <c r="S278" s="320"/>
      <c r="T278" s="321"/>
      <c r="U278" s="322"/>
      <c r="V278" s="322"/>
    </row>
    <row r="279" ht="14.25" customHeight="1">
      <c r="A279" s="323"/>
      <c r="B279" s="58"/>
      <c r="C279" s="243"/>
      <c r="D279" s="225"/>
      <c r="E279" s="157"/>
      <c r="F279" s="387"/>
      <c r="G279" s="382"/>
      <c r="H279" s="388"/>
      <c r="I279" s="389"/>
      <c r="J279" s="390"/>
      <c r="K279" s="383"/>
      <c r="L279" s="384">
        <f t="shared" si="1"/>
        <v>0</v>
      </c>
      <c r="M279" s="385">
        <f t="shared" si="2"/>
        <v>0</v>
      </c>
      <c r="N279" s="386">
        <f t="shared" si="3"/>
        <v>0</v>
      </c>
      <c r="O279" s="377">
        <f t="shared" si="4"/>
        <v>0</v>
      </c>
      <c r="P279" s="371">
        <f t="shared" si="5"/>
        <v>0</v>
      </c>
      <c r="Q279" s="379">
        <f t="shared" si="6"/>
        <v>0</v>
      </c>
      <c r="R279" s="319"/>
      <c r="S279" s="320"/>
      <c r="T279" s="321"/>
      <c r="U279" s="322"/>
      <c r="V279" s="322"/>
    </row>
    <row r="280" ht="14.25" customHeight="1">
      <c r="A280" s="323"/>
      <c r="B280" s="58"/>
      <c r="C280" s="243"/>
      <c r="D280" s="225"/>
      <c r="E280" s="157"/>
      <c r="F280" s="387"/>
      <c r="G280" s="382"/>
      <c r="H280" s="388"/>
      <c r="I280" s="389"/>
      <c r="J280" s="390"/>
      <c r="K280" s="383"/>
      <c r="L280" s="384">
        <f t="shared" si="1"/>
        <v>0</v>
      </c>
      <c r="M280" s="385">
        <f t="shared" si="2"/>
        <v>0</v>
      </c>
      <c r="N280" s="386">
        <f t="shared" si="3"/>
        <v>0</v>
      </c>
      <c r="O280" s="377">
        <f t="shared" si="4"/>
        <v>0</v>
      </c>
      <c r="P280" s="371">
        <f t="shared" si="5"/>
        <v>0</v>
      </c>
      <c r="Q280" s="379">
        <f t="shared" si="6"/>
        <v>0</v>
      </c>
      <c r="R280" s="319"/>
      <c r="S280" s="320"/>
      <c r="T280" s="321"/>
      <c r="U280" s="322"/>
      <c r="V280" s="322"/>
    </row>
    <row r="281" ht="14.25" customHeight="1">
      <c r="A281" s="323"/>
      <c r="B281" s="58"/>
      <c r="C281" s="164"/>
      <c r="D281" s="225"/>
      <c r="E281" s="157"/>
      <c r="F281" s="387"/>
      <c r="G281" s="382"/>
      <c r="H281" s="388"/>
      <c r="I281" s="389"/>
      <c r="J281" s="390"/>
      <c r="K281" s="383"/>
      <c r="L281" s="384">
        <f t="shared" si="1"/>
        <v>0</v>
      </c>
      <c r="M281" s="385">
        <f t="shared" si="2"/>
        <v>0</v>
      </c>
      <c r="N281" s="386">
        <f t="shared" si="3"/>
        <v>0</v>
      </c>
      <c r="O281" s="377">
        <f t="shared" si="4"/>
        <v>0</v>
      </c>
      <c r="P281" s="371">
        <f t="shared" si="5"/>
        <v>0</v>
      </c>
      <c r="Q281" s="379">
        <f t="shared" si="6"/>
        <v>0</v>
      </c>
      <c r="R281" s="319"/>
      <c r="S281" s="320"/>
      <c r="T281" s="321"/>
      <c r="U281" s="322"/>
      <c r="V281" s="322"/>
    </row>
    <row r="282" ht="14.25" customHeight="1">
      <c r="A282" s="323"/>
      <c r="B282" s="58"/>
      <c r="C282" s="238"/>
      <c r="D282" s="225"/>
      <c r="E282" s="157"/>
      <c r="F282" s="387"/>
      <c r="G282" s="382"/>
      <c r="H282" s="388"/>
      <c r="I282" s="389"/>
      <c r="J282" s="390"/>
      <c r="K282" s="383"/>
      <c r="L282" s="384">
        <f t="shared" si="1"/>
        <v>0</v>
      </c>
      <c r="M282" s="385">
        <f t="shared" si="2"/>
        <v>0</v>
      </c>
      <c r="N282" s="386">
        <f t="shared" si="3"/>
        <v>0</v>
      </c>
      <c r="O282" s="377">
        <f t="shared" si="4"/>
        <v>0</v>
      </c>
      <c r="P282" s="371">
        <f t="shared" si="5"/>
        <v>0</v>
      </c>
      <c r="Q282" s="379">
        <f t="shared" si="6"/>
        <v>0</v>
      </c>
      <c r="R282" s="319"/>
      <c r="S282" s="320"/>
      <c r="T282" s="321"/>
      <c r="U282" s="322"/>
      <c r="V282" s="322"/>
    </row>
    <row r="283" ht="14.25" customHeight="1">
      <c r="A283" s="323"/>
      <c r="B283" s="58"/>
      <c r="C283" s="243"/>
      <c r="D283" s="225"/>
      <c r="E283" s="157"/>
      <c r="F283" s="387"/>
      <c r="G283" s="382"/>
      <c r="H283" s="388"/>
      <c r="I283" s="389"/>
      <c r="J283" s="390"/>
      <c r="K283" s="383"/>
      <c r="L283" s="384">
        <f t="shared" si="1"/>
        <v>0</v>
      </c>
      <c r="M283" s="385">
        <f t="shared" si="2"/>
        <v>0</v>
      </c>
      <c r="N283" s="386">
        <f t="shared" si="3"/>
        <v>0</v>
      </c>
      <c r="O283" s="377">
        <f t="shared" si="4"/>
        <v>0</v>
      </c>
      <c r="P283" s="371">
        <f t="shared" si="5"/>
        <v>0</v>
      </c>
      <c r="Q283" s="379">
        <f t="shared" si="6"/>
        <v>0</v>
      </c>
      <c r="R283" s="319"/>
      <c r="S283" s="320"/>
      <c r="T283" s="321"/>
      <c r="U283" s="322"/>
      <c r="V283" s="322"/>
    </row>
    <row r="284" ht="14.25" customHeight="1">
      <c r="A284" s="323"/>
      <c r="B284" s="58"/>
      <c r="C284" s="243"/>
      <c r="D284" s="225"/>
      <c r="E284" s="157"/>
      <c r="F284" s="387"/>
      <c r="G284" s="382"/>
      <c r="H284" s="388"/>
      <c r="I284" s="389"/>
      <c r="J284" s="390"/>
      <c r="K284" s="383"/>
      <c r="L284" s="384">
        <f t="shared" si="1"/>
        <v>0</v>
      </c>
      <c r="M284" s="385">
        <f t="shared" si="2"/>
        <v>0</v>
      </c>
      <c r="N284" s="386">
        <f t="shared" si="3"/>
        <v>0</v>
      </c>
      <c r="O284" s="377">
        <f t="shared" si="4"/>
        <v>0</v>
      </c>
      <c r="P284" s="371">
        <f t="shared" si="5"/>
        <v>0</v>
      </c>
      <c r="Q284" s="379">
        <f t="shared" si="6"/>
        <v>0</v>
      </c>
      <c r="R284" s="319"/>
      <c r="S284" s="320"/>
      <c r="T284" s="321"/>
      <c r="U284" s="322"/>
      <c r="V284" s="322"/>
    </row>
    <row r="285" ht="14.25" customHeight="1">
      <c r="A285" s="323"/>
      <c r="B285" s="58"/>
      <c r="C285" s="238"/>
      <c r="D285" s="225"/>
      <c r="E285" s="157"/>
      <c r="F285" s="387"/>
      <c r="G285" s="382"/>
      <c r="H285" s="388"/>
      <c r="I285" s="389"/>
      <c r="J285" s="390"/>
      <c r="K285" s="383"/>
      <c r="L285" s="384">
        <f t="shared" si="1"/>
        <v>0</v>
      </c>
      <c r="M285" s="385">
        <f t="shared" si="2"/>
        <v>0</v>
      </c>
      <c r="N285" s="386">
        <f t="shared" si="3"/>
        <v>0</v>
      </c>
      <c r="O285" s="377">
        <f t="shared" si="4"/>
        <v>0</v>
      </c>
      <c r="P285" s="371">
        <f t="shared" si="5"/>
        <v>0</v>
      </c>
      <c r="Q285" s="379">
        <f t="shared" si="6"/>
        <v>0</v>
      </c>
      <c r="R285" s="319"/>
      <c r="S285" s="320"/>
      <c r="T285" s="321"/>
      <c r="U285" s="322"/>
      <c r="V285" s="322"/>
    </row>
    <row r="286" ht="14.25" customHeight="1">
      <c r="A286" s="323"/>
      <c r="B286" s="58"/>
      <c r="C286" s="238"/>
      <c r="D286" s="225"/>
      <c r="E286" s="157"/>
      <c r="F286" s="387"/>
      <c r="G286" s="382"/>
      <c r="H286" s="388"/>
      <c r="I286" s="389"/>
      <c r="J286" s="390"/>
      <c r="K286" s="383"/>
      <c r="L286" s="384">
        <f t="shared" si="1"/>
        <v>0</v>
      </c>
      <c r="M286" s="385">
        <f t="shared" si="2"/>
        <v>0</v>
      </c>
      <c r="N286" s="386">
        <f t="shared" si="3"/>
        <v>0</v>
      </c>
      <c r="O286" s="377">
        <f t="shared" si="4"/>
        <v>0</v>
      </c>
      <c r="P286" s="371">
        <f t="shared" si="5"/>
        <v>0</v>
      </c>
      <c r="Q286" s="379">
        <f t="shared" si="6"/>
        <v>0</v>
      </c>
      <c r="R286" s="319"/>
      <c r="S286" s="320"/>
      <c r="T286" s="321"/>
      <c r="U286" s="322"/>
      <c r="V286" s="322"/>
    </row>
    <row r="287" ht="14.25" customHeight="1">
      <c r="A287" s="323"/>
      <c r="B287" s="58"/>
      <c r="C287" s="238"/>
      <c r="D287" s="225"/>
      <c r="E287" s="157"/>
      <c r="F287" s="387"/>
      <c r="G287" s="382"/>
      <c r="H287" s="388"/>
      <c r="I287" s="389"/>
      <c r="J287" s="390"/>
      <c r="K287" s="383"/>
      <c r="L287" s="384">
        <f t="shared" si="1"/>
        <v>0</v>
      </c>
      <c r="M287" s="385">
        <f t="shared" si="2"/>
        <v>0</v>
      </c>
      <c r="N287" s="386">
        <f t="shared" si="3"/>
        <v>0</v>
      </c>
      <c r="O287" s="377">
        <f t="shared" si="4"/>
        <v>0</v>
      </c>
      <c r="P287" s="371">
        <f t="shared" si="5"/>
        <v>0</v>
      </c>
      <c r="Q287" s="379">
        <f t="shared" si="6"/>
        <v>0</v>
      </c>
      <c r="R287" s="319"/>
      <c r="S287" s="320"/>
      <c r="T287" s="321"/>
      <c r="U287" s="322"/>
      <c r="V287" s="322"/>
    </row>
    <row r="288" ht="14.25" customHeight="1">
      <c r="A288" s="323"/>
      <c r="B288" s="58"/>
      <c r="C288" s="238"/>
      <c r="D288" s="225"/>
      <c r="E288" s="157"/>
      <c r="F288" s="387"/>
      <c r="G288" s="382"/>
      <c r="H288" s="388"/>
      <c r="I288" s="389"/>
      <c r="J288" s="390"/>
      <c r="K288" s="383"/>
      <c r="L288" s="384">
        <f t="shared" si="1"/>
        <v>0</v>
      </c>
      <c r="M288" s="385">
        <f t="shared" si="2"/>
        <v>0</v>
      </c>
      <c r="N288" s="386">
        <f t="shared" si="3"/>
        <v>0</v>
      </c>
      <c r="O288" s="377">
        <f t="shared" si="4"/>
        <v>0</v>
      </c>
      <c r="P288" s="371">
        <f t="shared" si="5"/>
        <v>0</v>
      </c>
      <c r="Q288" s="379">
        <f t="shared" si="6"/>
        <v>0</v>
      </c>
      <c r="R288" s="319"/>
      <c r="S288" s="320"/>
      <c r="T288" s="321"/>
      <c r="U288" s="322"/>
      <c r="V288" s="322"/>
    </row>
    <row r="289" ht="14.25" customHeight="1">
      <c r="A289" s="323"/>
      <c r="B289" s="58"/>
      <c r="C289" s="238"/>
      <c r="D289" s="225"/>
      <c r="E289" s="157"/>
      <c r="F289" s="387"/>
      <c r="G289" s="382"/>
      <c r="H289" s="388"/>
      <c r="I289" s="389"/>
      <c r="J289" s="390"/>
      <c r="K289" s="383"/>
      <c r="L289" s="384">
        <f t="shared" si="1"/>
        <v>0</v>
      </c>
      <c r="M289" s="385">
        <f t="shared" si="2"/>
        <v>0</v>
      </c>
      <c r="N289" s="386">
        <f t="shared" si="3"/>
        <v>0</v>
      </c>
      <c r="O289" s="377">
        <f t="shared" si="4"/>
        <v>0</v>
      </c>
      <c r="P289" s="371">
        <f t="shared" si="5"/>
        <v>0</v>
      </c>
      <c r="Q289" s="379">
        <f t="shared" si="6"/>
        <v>0</v>
      </c>
      <c r="R289" s="319"/>
      <c r="S289" s="320"/>
      <c r="T289" s="321"/>
      <c r="U289" s="322"/>
      <c r="V289" s="322"/>
    </row>
    <row r="290" ht="14.25" customHeight="1">
      <c r="A290" s="323"/>
      <c r="B290" s="58"/>
      <c r="C290" s="238"/>
      <c r="D290" s="225"/>
      <c r="E290" s="157"/>
      <c r="F290" s="387"/>
      <c r="G290" s="382"/>
      <c r="H290" s="388"/>
      <c r="I290" s="389"/>
      <c r="J290" s="390"/>
      <c r="K290" s="383"/>
      <c r="L290" s="384">
        <f t="shared" si="1"/>
        <v>0</v>
      </c>
      <c r="M290" s="385">
        <f t="shared" si="2"/>
        <v>0</v>
      </c>
      <c r="N290" s="386">
        <f t="shared" si="3"/>
        <v>0</v>
      </c>
      <c r="O290" s="377">
        <f t="shared" si="4"/>
        <v>0</v>
      </c>
      <c r="P290" s="371">
        <f t="shared" si="5"/>
        <v>0</v>
      </c>
      <c r="Q290" s="379">
        <f t="shared" si="6"/>
        <v>0</v>
      </c>
      <c r="R290" s="319"/>
      <c r="S290" s="320"/>
      <c r="T290" s="321"/>
      <c r="U290" s="322"/>
      <c r="V290" s="322"/>
    </row>
    <row r="291" ht="14.25" customHeight="1">
      <c r="A291" s="323"/>
      <c r="B291" s="58"/>
      <c r="C291" s="238"/>
      <c r="D291" s="225"/>
      <c r="E291" s="157"/>
      <c r="F291" s="387"/>
      <c r="G291" s="382"/>
      <c r="H291" s="388"/>
      <c r="I291" s="389"/>
      <c r="J291" s="390"/>
      <c r="K291" s="383"/>
      <c r="L291" s="384">
        <f t="shared" si="1"/>
        <v>0</v>
      </c>
      <c r="M291" s="385">
        <f t="shared" si="2"/>
        <v>0</v>
      </c>
      <c r="N291" s="386">
        <f t="shared" si="3"/>
        <v>0</v>
      </c>
      <c r="O291" s="377">
        <f t="shared" si="4"/>
        <v>0</v>
      </c>
      <c r="P291" s="371">
        <f t="shared" si="5"/>
        <v>0</v>
      </c>
      <c r="Q291" s="379">
        <f t="shared" si="6"/>
        <v>0</v>
      </c>
      <c r="R291" s="319"/>
      <c r="S291" s="320"/>
      <c r="T291" s="321"/>
      <c r="U291" s="322"/>
      <c r="V291" s="322"/>
    </row>
    <row r="292" ht="14.25" customHeight="1">
      <c r="A292" s="323"/>
      <c r="B292" s="58"/>
      <c r="C292" s="238"/>
      <c r="D292" s="225"/>
      <c r="E292" s="157"/>
      <c r="F292" s="387"/>
      <c r="G292" s="382"/>
      <c r="H292" s="388"/>
      <c r="I292" s="389"/>
      <c r="J292" s="390"/>
      <c r="K292" s="383"/>
      <c r="L292" s="384">
        <f t="shared" si="1"/>
        <v>0</v>
      </c>
      <c r="M292" s="385">
        <f t="shared" si="2"/>
        <v>0</v>
      </c>
      <c r="N292" s="386">
        <f t="shared" si="3"/>
        <v>0</v>
      </c>
      <c r="O292" s="377">
        <f t="shared" si="4"/>
        <v>0</v>
      </c>
      <c r="P292" s="371">
        <f t="shared" si="5"/>
        <v>0</v>
      </c>
      <c r="Q292" s="379">
        <f t="shared" si="6"/>
        <v>0</v>
      </c>
      <c r="R292" s="319"/>
      <c r="S292" s="320"/>
      <c r="T292" s="321"/>
      <c r="U292" s="322"/>
      <c r="V292" s="322"/>
    </row>
    <row r="293" ht="14.25" customHeight="1">
      <c r="A293" s="323"/>
      <c r="B293" s="58"/>
      <c r="C293" s="238"/>
      <c r="D293" s="225"/>
      <c r="E293" s="157"/>
      <c r="F293" s="387"/>
      <c r="G293" s="382"/>
      <c r="H293" s="388"/>
      <c r="I293" s="389"/>
      <c r="J293" s="390"/>
      <c r="K293" s="383"/>
      <c r="L293" s="384">
        <f t="shared" si="1"/>
        <v>0</v>
      </c>
      <c r="M293" s="385">
        <f t="shared" si="2"/>
        <v>0</v>
      </c>
      <c r="N293" s="386">
        <f t="shared" si="3"/>
        <v>0</v>
      </c>
      <c r="O293" s="377">
        <f t="shared" si="4"/>
        <v>0</v>
      </c>
      <c r="P293" s="371">
        <f t="shared" si="5"/>
        <v>0</v>
      </c>
      <c r="Q293" s="379">
        <f t="shared" si="6"/>
        <v>0</v>
      </c>
      <c r="R293" s="319"/>
      <c r="S293" s="320"/>
      <c r="T293" s="321"/>
      <c r="U293" s="322"/>
      <c r="V293" s="322"/>
    </row>
    <row r="294" ht="14.25" customHeight="1">
      <c r="A294" s="323"/>
      <c r="B294" s="58"/>
      <c r="C294" s="238"/>
      <c r="D294" s="225"/>
      <c r="E294" s="157"/>
      <c r="F294" s="387"/>
      <c r="G294" s="382"/>
      <c r="H294" s="388"/>
      <c r="I294" s="389"/>
      <c r="J294" s="390"/>
      <c r="K294" s="383"/>
      <c r="L294" s="384">
        <f t="shared" si="1"/>
        <v>0</v>
      </c>
      <c r="M294" s="385">
        <f t="shared" si="2"/>
        <v>0</v>
      </c>
      <c r="N294" s="386">
        <f t="shared" si="3"/>
        <v>0</v>
      </c>
      <c r="O294" s="377">
        <f t="shared" si="4"/>
        <v>0</v>
      </c>
      <c r="P294" s="371">
        <f t="shared" si="5"/>
        <v>0</v>
      </c>
      <c r="Q294" s="379">
        <f t="shared" si="6"/>
        <v>0</v>
      </c>
      <c r="R294" s="319"/>
      <c r="S294" s="320"/>
      <c r="T294" s="321"/>
      <c r="U294" s="322"/>
      <c r="V294" s="322"/>
    </row>
    <row r="295" ht="14.25" customHeight="1">
      <c r="A295" s="323"/>
      <c r="B295" s="58"/>
      <c r="C295" s="238"/>
      <c r="D295" s="225"/>
      <c r="E295" s="157"/>
      <c r="F295" s="387"/>
      <c r="G295" s="382"/>
      <c r="H295" s="388"/>
      <c r="I295" s="389"/>
      <c r="J295" s="390"/>
      <c r="K295" s="383"/>
      <c r="L295" s="384">
        <f t="shared" si="1"/>
        <v>0</v>
      </c>
      <c r="M295" s="385">
        <f t="shared" si="2"/>
        <v>0</v>
      </c>
      <c r="N295" s="386">
        <f t="shared" si="3"/>
        <v>0</v>
      </c>
      <c r="O295" s="377">
        <f t="shared" si="4"/>
        <v>0</v>
      </c>
      <c r="P295" s="371">
        <f t="shared" si="5"/>
        <v>0</v>
      </c>
      <c r="Q295" s="379">
        <f t="shared" si="6"/>
        <v>0</v>
      </c>
      <c r="R295" s="319"/>
      <c r="S295" s="320"/>
      <c r="T295" s="321"/>
      <c r="U295" s="322"/>
      <c r="V295" s="322"/>
    </row>
    <row r="296" ht="14.25" customHeight="1">
      <c r="A296" s="323"/>
      <c r="B296" s="58"/>
      <c r="C296" s="164"/>
      <c r="D296" s="225"/>
      <c r="E296" s="157"/>
      <c r="F296" s="387"/>
      <c r="G296" s="382"/>
      <c r="H296" s="388"/>
      <c r="I296" s="389"/>
      <c r="J296" s="390"/>
      <c r="K296" s="383"/>
      <c r="L296" s="384">
        <f t="shared" si="1"/>
        <v>0</v>
      </c>
      <c r="M296" s="385">
        <f t="shared" si="2"/>
        <v>0</v>
      </c>
      <c r="N296" s="386">
        <f t="shared" si="3"/>
        <v>0</v>
      </c>
      <c r="O296" s="377">
        <f t="shared" si="4"/>
        <v>0</v>
      </c>
      <c r="P296" s="371">
        <f t="shared" si="5"/>
        <v>0</v>
      </c>
      <c r="Q296" s="379">
        <f t="shared" si="6"/>
        <v>0</v>
      </c>
      <c r="R296" s="319"/>
      <c r="S296" s="320"/>
      <c r="T296" s="321"/>
      <c r="U296" s="322"/>
      <c r="V296" s="322"/>
    </row>
    <row r="297" ht="14.25" customHeight="1">
      <c r="A297" s="323"/>
      <c r="B297" s="58"/>
      <c r="C297" s="164"/>
      <c r="D297" s="58"/>
      <c r="E297" s="157"/>
      <c r="F297" s="387"/>
      <c r="G297" s="382"/>
      <c r="H297" s="388"/>
      <c r="I297" s="389"/>
      <c r="J297" s="390"/>
      <c r="K297" s="383"/>
      <c r="L297" s="384">
        <f t="shared" si="1"/>
        <v>0</v>
      </c>
      <c r="M297" s="385">
        <f t="shared" si="2"/>
        <v>0</v>
      </c>
      <c r="N297" s="386">
        <f t="shared" si="3"/>
        <v>0</v>
      </c>
      <c r="O297" s="377">
        <f t="shared" si="4"/>
        <v>0</v>
      </c>
      <c r="P297" s="371">
        <f t="shared" si="5"/>
        <v>0</v>
      </c>
      <c r="Q297" s="379">
        <f t="shared" si="6"/>
        <v>0</v>
      </c>
      <c r="R297" s="319"/>
      <c r="S297" s="320"/>
      <c r="T297" s="321"/>
      <c r="U297" s="322"/>
      <c r="V297" s="322"/>
    </row>
    <row r="298" ht="14.25" customHeight="1">
      <c r="A298" s="323"/>
      <c r="B298" s="58"/>
      <c r="C298" s="164"/>
      <c r="D298" s="58"/>
      <c r="E298" s="157"/>
      <c r="F298" s="387"/>
      <c r="G298" s="382"/>
      <c r="H298" s="388"/>
      <c r="I298" s="389"/>
      <c r="J298" s="390"/>
      <c r="K298" s="383"/>
      <c r="L298" s="384">
        <f t="shared" si="1"/>
        <v>0</v>
      </c>
      <c r="M298" s="385">
        <f t="shared" si="2"/>
        <v>0</v>
      </c>
      <c r="N298" s="386">
        <f t="shared" si="3"/>
        <v>0</v>
      </c>
      <c r="O298" s="377">
        <f t="shared" si="4"/>
        <v>0</v>
      </c>
      <c r="P298" s="371">
        <f t="shared" si="5"/>
        <v>0</v>
      </c>
      <c r="Q298" s="379">
        <f t="shared" si="6"/>
        <v>0</v>
      </c>
      <c r="R298" s="319"/>
      <c r="S298" s="320"/>
      <c r="T298" s="321"/>
      <c r="U298" s="322"/>
      <c r="V298" s="322"/>
    </row>
    <row r="299" ht="14.25" customHeight="1">
      <c r="A299" s="323"/>
      <c r="B299" s="58"/>
      <c r="C299" s="164"/>
      <c r="D299" s="225"/>
      <c r="E299" s="157"/>
      <c r="F299" s="387"/>
      <c r="G299" s="382"/>
      <c r="H299" s="388"/>
      <c r="I299" s="389"/>
      <c r="J299" s="390"/>
      <c r="K299" s="383"/>
      <c r="L299" s="384">
        <f t="shared" si="1"/>
        <v>0</v>
      </c>
      <c r="M299" s="385">
        <f t="shared" si="2"/>
        <v>0</v>
      </c>
      <c r="N299" s="386">
        <f t="shared" si="3"/>
        <v>0</v>
      </c>
      <c r="O299" s="377">
        <f t="shared" si="4"/>
        <v>0</v>
      </c>
      <c r="P299" s="371">
        <f t="shared" si="5"/>
        <v>0</v>
      </c>
      <c r="Q299" s="379">
        <f t="shared" si="6"/>
        <v>0</v>
      </c>
      <c r="R299" s="319"/>
      <c r="S299" s="320"/>
      <c r="T299" s="321"/>
      <c r="U299" s="322"/>
      <c r="V299" s="322"/>
    </row>
    <row r="300" ht="14.25" customHeight="1">
      <c r="A300" s="323"/>
      <c r="B300" s="58"/>
      <c r="C300" s="238"/>
      <c r="D300" s="225"/>
      <c r="E300" s="157"/>
      <c r="F300" s="387"/>
      <c r="G300" s="382"/>
      <c r="H300" s="388"/>
      <c r="I300" s="389"/>
      <c r="J300" s="390"/>
      <c r="K300" s="383"/>
      <c r="L300" s="384">
        <f t="shared" si="1"/>
        <v>0</v>
      </c>
      <c r="M300" s="385">
        <f t="shared" si="2"/>
        <v>0</v>
      </c>
      <c r="N300" s="386">
        <f t="shared" si="3"/>
        <v>0</v>
      </c>
      <c r="O300" s="377">
        <f t="shared" si="4"/>
        <v>0</v>
      </c>
      <c r="P300" s="371">
        <f t="shared" si="5"/>
        <v>0</v>
      </c>
      <c r="Q300" s="379">
        <f t="shared" si="6"/>
        <v>0</v>
      </c>
      <c r="R300" s="319"/>
      <c r="S300" s="320"/>
      <c r="T300" s="321"/>
      <c r="U300" s="322"/>
      <c r="V300" s="322"/>
    </row>
    <row r="301" ht="14.25" customHeight="1">
      <c r="A301" s="323"/>
      <c r="B301" s="58"/>
      <c r="C301" s="238"/>
      <c r="D301" s="225"/>
      <c r="E301" s="157"/>
      <c r="F301" s="387"/>
      <c r="G301" s="382"/>
      <c r="H301" s="388"/>
      <c r="I301" s="389"/>
      <c r="J301" s="390"/>
      <c r="K301" s="383"/>
      <c r="L301" s="384">
        <f t="shared" si="1"/>
        <v>0</v>
      </c>
      <c r="M301" s="385">
        <f t="shared" si="2"/>
        <v>0</v>
      </c>
      <c r="N301" s="386">
        <f t="shared" si="3"/>
        <v>0</v>
      </c>
      <c r="O301" s="377">
        <f t="shared" si="4"/>
        <v>0</v>
      </c>
      <c r="P301" s="371">
        <f t="shared" si="5"/>
        <v>0</v>
      </c>
      <c r="Q301" s="379">
        <f t="shared" si="6"/>
        <v>0</v>
      </c>
      <c r="R301" s="319"/>
      <c r="S301" s="320"/>
      <c r="T301" s="321"/>
      <c r="U301" s="322"/>
      <c r="V301" s="322"/>
    </row>
    <row r="302" ht="14.25" customHeight="1">
      <c r="A302" s="323"/>
      <c r="B302" s="58"/>
      <c r="C302" s="238"/>
      <c r="D302" s="225"/>
      <c r="E302" s="157"/>
      <c r="F302" s="387"/>
      <c r="G302" s="382"/>
      <c r="H302" s="388"/>
      <c r="I302" s="389"/>
      <c r="J302" s="390"/>
      <c r="K302" s="383"/>
      <c r="L302" s="384">
        <f t="shared" si="1"/>
        <v>0</v>
      </c>
      <c r="M302" s="385">
        <f t="shared" si="2"/>
        <v>0</v>
      </c>
      <c r="N302" s="386">
        <f t="shared" si="3"/>
        <v>0</v>
      </c>
      <c r="O302" s="377">
        <f t="shared" si="4"/>
        <v>0</v>
      </c>
      <c r="P302" s="371">
        <f t="shared" si="5"/>
        <v>0</v>
      </c>
      <c r="Q302" s="379">
        <f t="shared" si="6"/>
        <v>0</v>
      </c>
      <c r="R302" s="319"/>
      <c r="S302" s="320"/>
      <c r="T302" s="321"/>
      <c r="U302" s="322"/>
      <c r="V302" s="322"/>
    </row>
    <row r="303" ht="14.25" customHeight="1">
      <c r="A303" s="323"/>
      <c r="B303" s="58"/>
      <c r="C303" s="238"/>
      <c r="D303" s="225"/>
      <c r="E303" s="157"/>
      <c r="F303" s="387"/>
      <c r="G303" s="382"/>
      <c r="H303" s="388"/>
      <c r="I303" s="389"/>
      <c r="J303" s="390"/>
      <c r="K303" s="383"/>
      <c r="L303" s="384">
        <f t="shared" si="1"/>
        <v>0</v>
      </c>
      <c r="M303" s="385">
        <f t="shared" si="2"/>
        <v>0</v>
      </c>
      <c r="N303" s="386">
        <f t="shared" si="3"/>
        <v>0</v>
      </c>
      <c r="O303" s="377">
        <f t="shared" si="4"/>
        <v>0</v>
      </c>
      <c r="P303" s="371">
        <f t="shared" si="5"/>
        <v>0</v>
      </c>
      <c r="Q303" s="379">
        <f t="shared" si="6"/>
        <v>0</v>
      </c>
      <c r="R303" s="319"/>
      <c r="S303" s="320"/>
      <c r="T303" s="321"/>
      <c r="U303" s="322"/>
      <c r="V303" s="322"/>
    </row>
    <row r="304" ht="14.25" customHeight="1">
      <c r="A304" s="323"/>
      <c r="B304" s="58"/>
      <c r="C304" s="238"/>
      <c r="D304" s="225"/>
      <c r="E304" s="157"/>
      <c r="F304" s="387"/>
      <c r="G304" s="382"/>
      <c r="H304" s="388"/>
      <c r="I304" s="389"/>
      <c r="J304" s="390"/>
      <c r="K304" s="383"/>
      <c r="L304" s="384">
        <f t="shared" si="1"/>
        <v>0</v>
      </c>
      <c r="M304" s="385">
        <f t="shared" si="2"/>
        <v>0</v>
      </c>
      <c r="N304" s="386">
        <f t="shared" si="3"/>
        <v>0</v>
      </c>
      <c r="O304" s="377">
        <f t="shared" si="4"/>
        <v>0</v>
      </c>
      <c r="P304" s="371">
        <f t="shared" si="5"/>
        <v>0</v>
      </c>
      <c r="Q304" s="379">
        <f t="shared" si="6"/>
        <v>0</v>
      </c>
      <c r="R304" s="319"/>
      <c r="S304" s="320"/>
      <c r="T304" s="321"/>
      <c r="U304" s="322"/>
      <c r="V304" s="322"/>
    </row>
    <row r="305" ht="14.25" customHeight="1">
      <c r="A305" s="323"/>
      <c r="B305" s="58"/>
      <c r="C305" s="238"/>
      <c r="D305" s="225"/>
      <c r="E305" s="157"/>
      <c r="F305" s="387"/>
      <c r="G305" s="382"/>
      <c r="H305" s="388"/>
      <c r="I305" s="389"/>
      <c r="J305" s="390"/>
      <c r="K305" s="383"/>
      <c r="L305" s="384">
        <f t="shared" si="1"/>
        <v>0</v>
      </c>
      <c r="M305" s="385">
        <f t="shared" si="2"/>
        <v>0</v>
      </c>
      <c r="N305" s="386">
        <f t="shared" si="3"/>
        <v>0</v>
      </c>
      <c r="O305" s="377">
        <f t="shared" si="4"/>
        <v>0</v>
      </c>
      <c r="P305" s="371">
        <f t="shared" si="5"/>
        <v>0</v>
      </c>
      <c r="Q305" s="379">
        <f t="shared" si="6"/>
        <v>0</v>
      </c>
      <c r="R305" s="319"/>
      <c r="S305" s="320"/>
      <c r="T305" s="321"/>
      <c r="U305" s="322"/>
      <c r="V305" s="322"/>
    </row>
    <row r="306" ht="14.25" customHeight="1">
      <c r="A306" s="323"/>
      <c r="B306" s="58"/>
      <c r="C306" s="238"/>
      <c r="D306" s="225"/>
      <c r="E306" s="157"/>
      <c r="F306" s="387"/>
      <c r="G306" s="382"/>
      <c r="H306" s="388"/>
      <c r="I306" s="389"/>
      <c r="J306" s="390"/>
      <c r="K306" s="383"/>
      <c r="L306" s="384">
        <f t="shared" si="1"/>
        <v>0</v>
      </c>
      <c r="M306" s="385">
        <f t="shared" si="2"/>
        <v>0</v>
      </c>
      <c r="N306" s="386">
        <f t="shared" si="3"/>
        <v>0</v>
      </c>
      <c r="O306" s="377">
        <f t="shared" si="4"/>
        <v>0</v>
      </c>
      <c r="P306" s="371">
        <f t="shared" si="5"/>
        <v>0</v>
      </c>
      <c r="Q306" s="379">
        <f t="shared" si="6"/>
        <v>0</v>
      </c>
      <c r="R306" s="319"/>
      <c r="S306" s="320"/>
      <c r="T306" s="321"/>
      <c r="U306" s="322"/>
      <c r="V306" s="322"/>
    </row>
    <row r="307" ht="14.25" customHeight="1">
      <c r="A307" s="323"/>
      <c r="B307" s="58"/>
      <c r="C307" s="238"/>
      <c r="D307" s="225"/>
      <c r="E307" s="157"/>
      <c r="F307" s="387"/>
      <c r="G307" s="382"/>
      <c r="H307" s="388"/>
      <c r="I307" s="389"/>
      <c r="J307" s="390"/>
      <c r="K307" s="383"/>
      <c r="L307" s="384">
        <f t="shared" si="1"/>
        <v>0</v>
      </c>
      <c r="M307" s="385">
        <f t="shared" si="2"/>
        <v>0</v>
      </c>
      <c r="N307" s="386">
        <f t="shared" si="3"/>
        <v>0</v>
      </c>
      <c r="O307" s="377">
        <f t="shared" si="4"/>
        <v>0</v>
      </c>
      <c r="P307" s="371">
        <f t="shared" si="5"/>
        <v>0</v>
      </c>
      <c r="Q307" s="379">
        <f t="shared" si="6"/>
        <v>0</v>
      </c>
      <c r="R307" s="319"/>
      <c r="S307" s="320"/>
      <c r="T307" s="321"/>
      <c r="U307" s="322"/>
      <c r="V307" s="322"/>
    </row>
    <row r="308" ht="14.25" customHeight="1">
      <c r="A308" s="323"/>
      <c r="B308" s="58"/>
      <c r="C308" s="164"/>
      <c r="D308" s="58"/>
      <c r="E308" s="157"/>
      <c r="F308" s="387"/>
      <c r="G308" s="382"/>
      <c r="H308" s="388"/>
      <c r="I308" s="389"/>
      <c r="J308" s="390"/>
      <c r="K308" s="383"/>
      <c r="L308" s="384">
        <f t="shared" si="1"/>
        <v>0</v>
      </c>
      <c r="M308" s="385">
        <f t="shared" si="2"/>
        <v>0</v>
      </c>
      <c r="N308" s="386">
        <f t="shared" si="3"/>
        <v>0</v>
      </c>
      <c r="O308" s="377">
        <f t="shared" si="4"/>
        <v>0</v>
      </c>
      <c r="P308" s="371">
        <f t="shared" si="5"/>
        <v>0</v>
      </c>
      <c r="Q308" s="379">
        <f t="shared" si="6"/>
        <v>0</v>
      </c>
      <c r="R308" s="319"/>
      <c r="S308" s="320"/>
      <c r="T308" s="321"/>
      <c r="U308" s="322"/>
      <c r="V308" s="322"/>
    </row>
    <row r="309" ht="14.25" customHeight="1">
      <c r="A309" s="323"/>
      <c r="B309" s="58"/>
      <c r="C309" s="164"/>
      <c r="D309" s="58"/>
      <c r="E309" s="157"/>
      <c r="F309" s="387"/>
      <c r="G309" s="382"/>
      <c r="H309" s="388"/>
      <c r="I309" s="389"/>
      <c r="J309" s="390"/>
      <c r="K309" s="383"/>
      <c r="L309" s="384">
        <f t="shared" si="1"/>
        <v>0</v>
      </c>
      <c r="M309" s="385">
        <f t="shared" si="2"/>
        <v>0</v>
      </c>
      <c r="N309" s="386">
        <f t="shared" si="3"/>
        <v>0</v>
      </c>
      <c r="O309" s="377">
        <f t="shared" si="4"/>
        <v>0</v>
      </c>
      <c r="P309" s="371">
        <f t="shared" si="5"/>
        <v>0</v>
      </c>
      <c r="Q309" s="379">
        <f t="shared" si="6"/>
        <v>0</v>
      </c>
      <c r="R309" s="319"/>
      <c r="S309" s="320"/>
      <c r="T309" s="321"/>
      <c r="U309" s="322"/>
      <c r="V309" s="322"/>
    </row>
    <row r="310" ht="14.25" customHeight="1">
      <c r="A310" s="323"/>
      <c r="B310" s="58"/>
      <c r="C310" s="243"/>
      <c r="D310" s="225"/>
      <c r="E310" s="157"/>
      <c r="F310" s="387"/>
      <c r="G310" s="382"/>
      <c r="H310" s="388"/>
      <c r="I310" s="389"/>
      <c r="J310" s="390"/>
      <c r="K310" s="383"/>
      <c r="L310" s="384">
        <f t="shared" si="1"/>
        <v>0</v>
      </c>
      <c r="M310" s="385">
        <f t="shared" si="2"/>
        <v>0</v>
      </c>
      <c r="N310" s="386">
        <f t="shared" si="3"/>
        <v>0</v>
      </c>
      <c r="O310" s="377">
        <f t="shared" si="4"/>
        <v>0</v>
      </c>
      <c r="P310" s="371">
        <f t="shared" si="5"/>
        <v>0</v>
      </c>
      <c r="Q310" s="379">
        <f t="shared" si="6"/>
        <v>0</v>
      </c>
      <c r="R310" s="319"/>
      <c r="S310" s="320"/>
      <c r="T310" s="321"/>
      <c r="U310" s="322"/>
      <c r="V310" s="322"/>
    </row>
    <row r="311" ht="14.25" customHeight="1">
      <c r="A311" s="323"/>
      <c r="B311" s="58"/>
      <c r="C311" s="238"/>
      <c r="D311" s="225"/>
      <c r="E311" s="157"/>
      <c r="F311" s="387"/>
      <c r="G311" s="382"/>
      <c r="H311" s="388"/>
      <c r="I311" s="389"/>
      <c r="J311" s="390"/>
      <c r="K311" s="383"/>
      <c r="L311" s="384">
        <f t="shared" si="1"/>
        <v>0</v>
      </c>
      <c r="M311" s="385">
        <f t="shared" si="2"/>
        <v>0</v>
      </c>
      <c r="N311" s="386">
        <f t="shared" si="3"/>
        <v>0</v>
      </c>
      <c r="O311" s="377">
        <f t="shared" si="4"/>
        <v>0</v>
      </c>
      <c r="P311" s="371">
        <f t="shared" si="5"/>
        <v>0</v>
      </c>
      <c r="Q311" s="379">
        <f t="shared" si="6"/>
        <v>0</v>
      </c>
      <c r="R311" s="319"/>
      <c r="S311" s="320"/>
      <c r="T311" s="321"/>
      <c r="U311" s="322"/>
      <c r="V311" s="322"/>
    </row>
    <row r="312" ht="14.25" customHeight="1">
      <c r="A312" s="323"/>
      <c r="B312" s="58"/>
      <c r="C312" s="238"/>
      <c r="D312" s="225"/>
      <c r="E312" s="157"/>
      <c r="F312" s="387"/>
      <c r="G312" s="382"/>
      <c r="H312" s="388"/>
      <c r="I312" s="389"/>
      <c r="J312" s="390"/>
      <c r="K312" s="383"/>
      <c r="L312" s="384">
        <f t="shared" si="1"/>
        <v>0</v>
      </c>
      <c r="M312" s="385">
        <f t="shared" si="2"/>
        <v>0</v>
      </c>
      <c r="N312" s="386">
        <f t="shared" si="3"/>
        <v>0</v>
      </c>
      <c r="O312" s="377">
        <f t="shared" si="4"/>
        <v>0</v>
      </c>
      <c r="P312" s="371">
        <f t="shared" si="5"/>
        <v>0</v>
      </c>
      <c r="Q312" s="379">
        <f t="shared" si="6"/>
        <v>0</v>
      </c>
      <c r="R312" s="319"/>
      <c r="S312" s="320"/>
      <c r="T312" s="321"/>
      <c r="U312" s="322"/>
      <c r="V312" s="322"/>
    </row>
    <row r="313" ht="14.25" customHeight="1">
      <c r="A313" s="323"/>
      <c r="B313" s="58"/>
      <c r="C313" s="243"/>
      <c r="D313" s="225"/>
      <c r="E313" s="157"/>
      <c r="F313" s="387"/>
      <c r="G313" s="382"/>
      <c r="H313" s="388"/>
      <c r="I313" s="389"/>
      <c r="J313" s="390"/>
      <c r="K313" s="383"/>
      <c r="L313" s="384">
        <f t="shared" si="1"/>
        <v>0</v>
      </c>
      <c r="M313" s="385">
        <f t="shared" si="2"/>
        <v>0</v>
      </c>
      <c r="N313" s="386">
        <f t="shared" si="3"/>
        <v>0</v>
      </c>
      <c r="O313" s="377">
        <f t="shared" si="4"/>
        <v>0</v>
      </c>
      <c r="P313" s="371">
        <f t="shared" si="5"/>
        <v>0</v>
      </c>
      <c r="Q313" s="379">
        <f t="shared" si="6"/>
        <v>0</v>
      </c>
      <c r="R313" s="319"/>
      <c r="S313" s="320"/>
      <c r="T313" s="321"/>
      <c r="U313" s="322"/>
      <c r="V313" s="322"/>
    </row>
    <row r="314" ht="14.25" customHeight="1">
      <c r="A314" s="323"/>
      <c r="B314" s="58"/>
      <c r="C314" s="243"/>
      <c r="D314" s="225"/>
      <c r="E314" s="157"/>
      <c r="F314" s="387"/>
      <c r="G314" s="382"/>
      <c r="H314" s="388"/>
      <c r="I314" s="389"/>
      <c r="J314" s="390"/>
      <c r="K314" s="383"/>
      <c r="L314" s="384">
        <f t="shared" si="1"/>
        <v>0</v>
      </c>
      <c r="M314" s="385">
        <f t="shared" si="2"/>
        <v>0</v>
      </c>
      <c r="N314" s="386">
        <f t="shared" si="3"/>
        <v>0</v>
      </c>
      <c r="O314" s="377">
        <f t="shared" si="4"/>
        <v>0</v>
      </c>
      <c r="P314" s="371">
        <f t="shared" si="5"/>
        <v>0</v>
      </c>
      <c r="Q314" s="379">
        <f t="shared" si="6"/>
        <v>0</v>
      </c>
      <c r="R314" s="319"/>
      <c r="S314" s="320"/>
      <c r="T314" s="321"/>
      <c r="U314" s="322"/>
      <c r="V314" s="322"/>
    </row>
    <row r="315" ht="14.25" customHeight="1">
      <c r="A315" s="323"/>
      <c r="B315" s="58"/>
      <c r="C315" s="243"/>
      <c r="D315" s="58"/>
      <c r="E315" s="157"/>
      <c r="F315" s="387"/>
      <c r="G315" s="382"/>
      <c r="H315" s="388"/>
      <c r="I315" s="389"/>
      <c r="J315" s="390"/>
      <c r="K315" s="383"/>
      <c r="L315" s="384">
        <f t="shared" si="1"/>
        <v>0</v>
      </c>
      <c r="M315" s="385">
        <f t="shared" si="2"/>
        <v>0</v>
      </c>
      <c r="N315" s="386">
        <f t="shared" si="3"/>
        <v>0</v>
      </c>
      <c r="O315" s="377">
        <f t="shared" si="4"/>
        <v>0</v>
      </c>
      <c r="P315" s="371">
        <f t="shared" si="5"/>
        <v>0</v>
      </c>
      <c r="Q315" s="379">
        <f t="shared" si="6"/>
        <v>0</v>
      </c>
      <c r="R315" s="319"/>
      <c r="S315" s="320"/>
      <c r="T315" s="321"/>
      <c r="U315" s="322"/>
      <c r="V315" s="322"/>
    </row>
    <row r="316" ht="14.25" customHeight="1">
      <c r="A316" s="323"/>
      <c r="B316" s="58"/>
      <c r="C316" s="376"/>
      <c r="D316" s="177"/>
      <c r="E316" s="157"/>
      <c r="F316" s="387"/>
      <c r="G316" s="382"/>
      <c r="H316" s="388"/>
      <c r="I316" s="389"/>
      <c r="J316" s="390"/>
      <c r="K316" s="383"/>
      <c r="L316" s="384">
        <f t="shared" si="1"/>
        <v>0</v>
      </c>
      <c r="M316" s="385">
        <f t="shared" si="2"/>
        <v>0</v>
      </c>
      <c r="N316" s="386">
        <f t="shared" si="3"/>
        <v>0</v>
      </c>
      <c r="O316" s="377">
        <f t="shared" si="4"/>
        <v>0</v>
      </c>
      <c r="P316" s="371">
        <f t="shared" si="5"/>
        <v>0</v>
      </c>
      <c r="Q316" s="379">
        <f t="shared" si="6"/>
        <v>0</v>
      </c>
      <c r="R316" s="319"/>
      <c r="S316" s="320"/>
      <c r="T316" s="321"/>
      <c r="U316" s="322"/>
      <c r="V316" s="322"/>
    </row>
    <row r="317" ht="14.25" customHeight="1">
      <c r="A317" s="323"/>
      <c r="B317" s="58"/>
      <c r="C317" s="164"/>
      <c r="D317" s="58"/>
      <c r="E317" s="157"/>
      <c r="F317" s="387"/>
      <c r="G317" s="382"/>
      <c r="H317" s="388"/>
      <c r="I317" s="389"/>
      <c r="J317" s="390"/>
      <c r="K317" s="383"/>
      <c r="L317" s="384">
        <f t="shared" si="1"/>
        <v>0</v>
      </c>
      <c r="M317" s="385">
        <f t="shared" si="2"/>
        <v>0</v>
      </c>
      <c r="N317" s="386">
        <f t="shared" si="3"/>
        <v>0</v>
      </c>
      <c r="O317" s="377">
        <f t="shared" si="4"/>
        <v>0</v>
      </c>
      <c r="P317" s="371">
        <f t="shared" si="5"/>
        <v>0</v>
      </c>
      <c r="Q317" s="379">
        <f t="shared" si="6"/>
        <v>0</v>
      </c>
      <c r="R317" s="319"/>
      <c r="S317" s="320"/>
      <c r="T317" s="321"/>
      <c r="U317" s="322"/>
      <c r="V317" s="322"/>
    </row>
    <row r="318" ht="14.25" customHeight="1">
      <c r="A318" s="323"/>
      <c r="B318" s="58"/>
      <c r="C318" s="238"/>
      <c r="D318" s="58"/>
      <c r="E318" s="157"/>
      <c r="F318" s="387"/>
      <c r="G318" s="382"/>
      <c r="H318" s="388"/>
      <c r="I318" s="389"/>
      <c r="J318" s="390"/>
      <c r="K318" s="383"/>
      <c r="L318" s="384">
        <f t="shared" si="1"/>
        <v>0</v>
      </c>
      <c r="M318" s="385">
        <f t="shared" si="2"/>
        <v>0</v>
      </c>
      <c r="N318" s="386">
        <f t="shared" si="3"/>
        <v>0</v>
      </c>
      <c r="O318" s="377">
        <f t="shared" si="4"/>
        <v>0</v>
      </c>
      <c r="P318" s="371">
        <f t="shared" si="5"/>
        <v>0</v>
      </c>
      <c r="Q318" s="379">
        <f t="shared" si="6"/>
        <v>0</v>
      </c>
      <c r="R318" s="319"/>
      <c r="S318" s="320"/>
      <c r="T318" s="321"/>
      <c r="U318" s="322"/>
      <c r="V318" s="322"/>
    </row>
    <row r="319" ht="14.25" customHeight="1">
      <c r="A319" s="323"/>
      <c r="B319" s="58"/>
      <c r="C319" s="238"/>
      <c r="D319" s="58"/>
      <c r="E319" s="157"/>
      <c r="F319" s="387"/>
      <c r="G319" s="382"/>
      <c r="H319" s="388"/>
      <c r="I319" s="389"/>
      <c r="J319" s="390"/>
      <c r="K319" s="383"/>
      <c r="L319" s="384">
        <f t="shared" si="1"/>
        <v>0</v>
      </c>
      <c r="M319" s="385">
        <f t="shared" si="2"/>
        <v>0</v>
      </c>
      <c r="N319" s="386">
        <f t="shared" si="3"/>
        <v>0</v>
      </c>
      <c r="O319" s="377">
        <f t="shared" si="4"/>
        <v>0</v>
      </c>
      <c r="P319" s="371">
        <f t="shared" si="5"/>
        <v>0</v>
      </c>
      <c r="Q319" s="379">
        <f t="shared" si="6"/>
        <v>0</v>
      </c>
      <c r="R319" s="319"/>
      <c r="S319" s="320"/>
      <c r="T319" s="321"/>
      <c r="U319" s="322"/>
      <c r="V319" s="322"/>
    </row>
    <row r="320" ht="14.25" customHeight="1">
      <c r="A320" s="323"/>
      <c r="B320" s="58"/>
      <c r="C320" s="238"/>
      <c r="D320" s="58"/>
      <c r="E320" s="157"/>
      <c r="F320" s="387"/>
      <c r="G320" s="382"/>
      <c r="H320" s="388"/>
      <c r="I320" s="389"/>
      <c r="J320" s="390"/>
      <c r="K320" s="383"/>
      <c r="L320" s="384">
        <f t="shared" si="1"/>
        <v>0</v>
      </c>
      <c r="M320" s="385">
        <f t="shared" si="2"/>
        <v>0</v>
      </c>
      <c r="N320" s="386">
        <f t="shared" si="3"/>
        <v>0</v>
      </c>
      <c r="O320" s="377">
        <f t="shared" si="4"/>
        <v>0</v>
      </c>
      <c r="P320" s="371">
        <f t="shared" si="5"/>
        <v>0</v>
      </c>
      <c r="Q320" s="379">
        <f t="shared" si="6"/>
        <v>0</v>
      </c>
      <c r="R320" s="319"/>
      <c r="S320" s="320"/>
      <c r="T320" s="321"/>
      <c r="U320" s="322"/>
      <c r="V320" s="322"/>
    </row>
    <row r="321" ht="14.25" customHeight="1">
      <c r="A321" s="323"/>
      <c r="B321" s="58"/>
      <c r="C321" s="238"/>
      <c r="D321" s="58"/>
      <c r="E321" s="157"/>
      <c r="F321" s="387"/>
      <c r="G321" s="382"/>
      <c r="H321" s="388"/>
      <c r="I321" s="389"/>
      <c r="J321" s="390"/>
      <c r="K321" s="383"/>
      <c r="L321" s="384">
        <f t="shared" si="1"/>
        <v>0</v>
      </c>
      <c r="M321" s="385">
        <f t="shared" si="2"/>
        <v>0</v>
      </c>
      <c r="N321" s="386">
        <f t="shared" si="3"/>
        <v>0</v>
      </c>
      <c r="O321" s="377">
        <f t="shared" si="4"/>
        <v>0</v>
      </c>
      <c r="P321" s="371">
        <f t="shared" si="5"/>
        <v>0</v>
      </c>
      <c r="Q321" s="379">
        <f t="shared" si="6"/>
        <v>0</v>
      </c>
      <c r="R321" s="319"/>
      <c r="S321" s="320"/>
      <c r="T321" s="321"/>
      <c r="U321" s="322"/>
      <c r="V321" s="322"/>
    </row>
    <row r="322" ht="14.25" customHeight="1">
      <c r="A322" s="323"/>
      <c r="B322" s="58"/>
      <c r="C322" s="164"/>
      <c r="D322" s="263"/>
      <c r="E322" s="157"/>
      <c r="F322" s="387"/>
      <c r="G322" s="382"/>
      <c r="H322" s="388"/>
      <c r="I322" s="389"/>
      <c r="J322" s="390"/>
      <c r="K322" s="383"/>
      <c r="L322" s="384">
        <f t="shared" si="1"/>
        <v>0</v>
      </c>
      <c r="M322" s="385">
        <f t="shared" si="2"/>
        <v>0</v>
      </c>
      <c r="N322" s="386">
        <f t="shared" si="3"/>
        <v>0</v>
      </c>
      <c r="O322" s="377">
        <f t="shared" si="4"/>
        <v>0</v>
      </c>
      <c r="P322" s="371">
        <f t="shared" si="5"/>
        <v>0</v>
      </c>
      <c r="Q322" s="379">
        <f t="shared" si="6"/>
        <v>0</v>
      </c>
      <c r="R322" s="319"/>
      <c r="S322" s="320"/>
      <c r="T322" s="321"/>
      <c r="U322" s="322"/>
      <c r="V322" s="322"/>
    </row>
    <row r="323" ht="14.25" customHeight="1">
      <c r="A323" s="323"/>
      <c r="B323" s="58"/>
      <c r="C323" s="164"/>
      <c r="D323" s="263"/>
      <c r="E323" s="157"/>
      <c r="F323" s="387"/>
      <c r="G323" s="382"/>
      <c r="H323" s="388"/>
      <c r="I323" s="389"/>
      <c r="J323" s="390"/>
      <c r="K323" s="383"/>
      <c r="L323" s="384">
        <f t="shared" si="1"/>
        <v>0</v>
      </c>
      <c r="M323" s="385">
        <f t="shared" si="2"/>
        <v>0</v>
      </c>
      <c r="N323" s="386">
        <f t="shared" si="3"/>
        <v>0</v>
      </c>
      <c r="O323" s="377">
        <f t="shared" si="4"/>
        <v>0</v>
      </c>
      <c r="P323" s="371">
        <f t="shared" si="5"/>
        <v>0</v>
      </c>
      <c r="Q323" s="379">
        <f t="shared" si="6"/>
        <v>0</v>
      </c>
      <c r="R323" s="319"/>
      <c r="S323" s="320"/>
      <c r="T323" s="321"/>
      <c r="U323" s="322"/>
      <c r="V323" s="322"/>
    </row>
    <row r="324" ht="14.25" customHeight="1">
      <c r="A324" s="323"/>
      <c r="B324" s="58"/>
      <c r="C324" s="164"/>
      <c r="D324" s="58"/>
      <c r="E324" s="157"/>
      <c r="F324" s="387"/>
      <c r="G324" s="382"/>
      <c r="H324" s="388"/>
      <c r="I324" s="389"/>
      <c r="J324" s="390"/>
      <c r="K324" s="383"/>
      <c r="L324" s="384">
        <f t="shared" si="1"/>
        <v>0</v>
      </c>
      <c r="M324" s="385">
        <f t="shared" si="2"/>
        <v>0</v>
      </c>
      <c r="N324" s="386">
        <f t="shared" si="3"/>
        <v>0</v>
      </c>
      <c r="O324" s="377">
        <f t="shared" si="4"/>
        <v>0</v>
      </c>
      <c r="P324" s="371">
        <f t="shared" si="5"/>
        <v>0</v>
      </c>
      <c r="Q324" s="379">
        <f t="shared" si="6"/>
        <v>0</v>
      </c>
      <c r="R324" s="319"/>
      <c r="S324" s="320"/>
      <c r="T324" s="321"/>
      <c r="U324" s="322"/>
      <c r="V324" s="322"/>
    </row>
    <row r="325" ht="14.25" customHeight="1">
      <c r="A325" s="323"/>
      <c r="B325" s="58"/>
      <c r="C325" s="164"/>
      <c r="D325" s="58"/>
      <c r="E325" s="157"/>
      <c r="F325" s="387"/>
      <c r="G325" s="382"/>
      <c r="H325" s="388"/>
      <c r="I325" s="389"/>
      <c r="J325" s="390"/>
      <c r="K325" s="383"/>
      <c r="L325" s="384">
        <f t="shared" si="1"/>
        <v>0</v>
      </c>
      <c r="M325" s="385">
        <f t="shared" si="2"/>
        <v>0</v>
      </c>
      <c r="N325" s="386">
        <f t="shared" si="3"/>
        <v>0</v>
      </c>
      <c r="O325" s="377">
        <f t="shared" si="4"/>
        <v>0</v>
      </c>
      <c r="P325" s="371">
        <f t="shared" si="5"/>
        <v>0</v>
      </c>
      <c r="Q325" s="379">
        <f t="shared" si="6"/>
        <v>0</v>
      </c>
      <c r="R325" s="319"/>
      <c r="S325" s="320"/>
      <c r="T325" s="321"/>
      <c r="U325" s="322"/>
      <c r="V325" s="322"/>
    </row>
    <row r="326" ht="14.25" customHeight="1">
      <c r="A326" s="323"/>
      <c r="B326" s="58"/>
      <c r="C326" s="164"/>
      <c r="D326" s="58"/>
      <c r="E326" s="157"/>
      <c r="F326" s="387"/>
      <c r="G326" s="382"/>
      <c r="H326" s="388"/>
      <c r="I326" s="389"/>
      <c r="J326" s="390"/>
      <c r="K326" s="383"/>
      <c r="L326" s="384">
        <f t="shared" si="1"/>
        <v>0</v>
      </c>
      <c r="M326" s="385">
        <f t="shared" si="2"/>
        <v>0</v>
      </c>
      <c r="N326" s="386">
        <f t="shared" si="3"/>
        <v>0</v>
      </c>
      <c r="O326" s="377">
        <f t="shared" si="4"/>
        <v>0</v>
      </c>
      <c r="P326" s="371">
        <f t="shared" si="5"/>
        <v>0</v>
      </c>
      <c r="Q326" s="379">
        <f t="shared" si="6"/>
        <v>0</v>
      </c>
      <c r="R326" s="319"/>
      <c r="S326" s="320"/>
      <c r="T326" s="321"/>
      <c r="U326" s="322"/>
      <c r="V326" s="322"/>
    </row>
    <row r="327" ht="14.25" customHeight="1">
      <c r="A327" s="323"/>
      <c r="B327" s="58"/>
      <c r="C327" s="164"/>
      <c r="D327" s="58"/>
      <c r="E327" s="157"/>
      <c r="F327" s="387"/>
      <c r="G327" s="382"/>
      <c r="H327" s="388"/>
      <c r="I327" s="389"/>
      <c r="J327" s="390"/>
      <c r="K327" s="383"/>
      <c r="L327" s="384">
        <f t="shared" si="1"/>
        <v>0</v>
      </c>
      <c r="M327" s="385">
        <f t="shared" si="2"/>
        <v>0</v>
      </c>
      <c r="N327" s="386">
        <f t="shared" si="3"/>
        <v>0</v>
      </c>
      <c r="O327" s="377">
        <f t="shared" si="4"/>
        <v>0</v>
      </c>
      <c r="P327" s="371">
        <f t="shared" si="5"/>
        <v>0</v>
      </c>
      <c r="Q327" s="379">
        <f t="shared" si="6"/>
        <v>0</v>
      </c>
      <c r="R327" s="319"/>
      <c r="S327" s="320"/>
      <c r="T327" s="321"/>
      <c r="U327" s="322"/>
      <c r="V327" s="322"/>
    </row>
    <row r="328" ht="14.25" customHeight="1">
      <c r="A328" s="323"/>
      <c r="B328" s="58"/>
      <c r="C328" s="164"/>
      <c r="D328" s="58"/>
      <c r="E328" s="157"/>
      <c r="F328" s="387"/>
      <c r="G328" s="382"/>
      <c r="H328" s="388"/>
      <c r="I328" s="389"/>
      <c r="J328" s="390"/>
      <c r="K328" s="383"/>
      <c r="L328" s="384">
        <f t="shared" si="1"/>
        <v>0</v>
      </c>
      <c r="M328" s="385">
        <f t="shared" si="2"/>
        <v>0</v>
      </c>
      <c r="N328" s="386">
        <f t="shared" si="3"/>
        <v>0</v>
      </c>
      <c r="O328" s="377">
        <f t="shared" si="4"/>
        <v>0</v>
      </c>
      <c r="P328" s="371">
        <f t="shared" si="5"/>
        <v>0</v>
      </c>
      <c r="Q328" s="379">
        <f t="shared" si="6"/>
        <v>0</v>
      </c>
      <c r="R328" s="319"/>
      <c r="S328" s="320"/>
      <c r="T328" s="321"/>
      <c r="U328" s="322"/>
      <c r="V328" s="322"/>
    </row>
    <row r="329" ht="14.25" customHeight="1">
      <c r="A329" s="323"/>
      <c r="B329" s="58"/>
      <c r="C329" s="164"/>
      <c r="D329" s="58"/>
      <c r="E329" s="157"/>
      <c r="F329" s="387"/>
      <c r="G329" s="382"/>
      <c r="H329" s="388"/>
      <c r="I329" s="389"/>
      <c r="J329" s="390"/>
      <c r="K329" s="383"/>
      <c r="L329" s="384">
        <f t="shared" si="1"/>
        <v>0</v>
      </c>
      <c r="M329" s="385">
        <f t="shared" si="2"/>
        <v>0</v>
      </c>
      <c r="N329" s="386">
        <f t="shared" si="3"/>
        <v>0</v>
      </c>
      <c r="O329" s="377">
        <f t="shared" si="4"/>
        <v>0</v>
      </c>
      <c r="P329" s="371">
        <f t="shared" si="5"/>
        <v>0</v>
      </c>
      <c r="Q329" s="379">
        <f t="shared" si="6"/>
        <v>0</v>
      </c>
      <c r="R329" s="319"/>
      <c r="S329" s="320"/>
      <c r="T329" s="321"/>
      <c r="U329" s="322"/>
      <c r="V329" s="322"/>
    </row>
    <row r="330" ht="14.25" customHeight="1">
      <c r="A330" s="323"/>
      <c r="B330" s="58"/>
      <c r="C330" s="164"/>
      <c r="D330" s="58"/>
      <c r="E330" s="157"/>
      <c r="F330" s="387"/>
      <c r="G330" s="382"/>
      <c r="H330" s="388"/>
      <c r="I330" s="389"/>
      <c r="J330" s="390"/>
      <c r="K330" s="383"/>
      <c r="L330" s="384">
        <f t="shared" si="1"/>
        <v>0</v>
      </c>
      <c r="M330" s="385">
        <f t="shared" si="2"/>
        <v>0</v>
      </c>
      <c r="N330" s="386">
        <f t="shared" si="3"/>
        <v>0</v>
      </c>
      <c r="O330" s="377">
        <f t="shared" si="4"/>
        <v>0</v>
      </c>
      <c r="P330" s="371">
        <f t="shared" si="5"/>
        <v>0</v>
      </c>
      <c r="Q330" s="379">
        <f t="shared" si="6"/>
        <v>0</v>
      </c>
      <c r="R330" s="319"/>
      <c r="S330" s="320"/>
      <c r="T330" s="321"/>
      <c r="U330" s="322"/>
      <c r="V330" s="322"/>
    </row>
    <row r="331" ht="14.25" customHeight="1">
      <c r="A331" s="323"/>
      <c r="B331" s="58"/>
      <c r="C331" s="164"/>
      <c r="D331" s="58"/>
      <c r="E331" s="157"/>
      <c r="F331" s="387"/>
      <c r="G331" s="382"/>
      <c r="H331" s="388"/>
      <c r="I331" s="389"/>
      <c r="J331" s="390"/>
      <c r="K331" s="383"/>
      <c r="L331" s="384">
        <f t="shared" si="1"/>
        <v>0</v>
      </c>
      <c r="M331" s="385">
        <f t="shared" si="2"/>
        <v>0</v>
      </c>
      <c r="N331" s="386">
        <f t="shared" si="3"/>
        <v>0</v>
      </c>
      <c r="O331" s="377">
        <f t="shared" si="4"/>
        <v>0</v>
      </c>
      <c r="P331" s="371">
        <f t="shared" si="5"/>
        <v>0</v>
      </c>
      <c r="Q331" s="379">
        <f t="shared" si="6"/>
        <v>0</v>
      </c>
      <c r="R331" s="319"/>
      <c r="S331" s="320"/>
      <c r="T331" s="321"/>
      <c r="U331" s="322"/>
      <c r="V331" s="322"/>
    </row>
    <row r="332" ht="14.25" customHeight="1">
      <c r="A332" s="323"/>
      <c r="B332" s="58"/>
      <c r="C332" s="376"/>
      <c r="D332" s="58"/>
      <c r="E332" s="157"/>
      <c r="F332" s="387"/>
      <c r="G332" s="382"/>
      <c r="H332" s="388"/>
      <c r="I332" s="389"/>
      <c r="J332" s="390"/>
      <c r="K332" s="383"/>
      <c r="L332" s="384">
        <f t="shared" si="1"/>
        <v>0</v>
      </c>
      <c r="M332" s="385">
        <f t="shared" si="2"/>
        <v>0</v>
      </c>
      <c r="N332" s="386">
        <f t="shared" si="3"/>
        <v>0</v>
      </c>
      <c r="O332" s="377">
        <f t="shared" si="4"/>
        <v>0</v>
      </c>
      <c r="P332" s="371">
        <f t="shared" si="5"/>
        <v>0</v>
      </c>
      <c r="Q332" s="379">
        <f t="shared" si="6"/>
        <v>0</v>
      </c>
      <c r="R332" s="319"/>
      <c r="S332" s="320"/>
      <c r="T332" s="321"/>
      <c r="U332" s="322"/>
      <c r="V332" s="322"/>
    </row>
    <row r="333" ht="14.25" customHeight="1">
      <c r="A333" s="323"/>
      <c r="B333" s="58"/>
      <c r="C333" s="164"/>
      <c r="D333" s="58"/>
      <c r="E333" s="157"/>
      <c r="F333" s="387"/>
      <c r="G333" s="382"/>
      <c r="H333" s="388"/>
      <c r="I333" s="389"/>
      <c r="J333" s="390"/>
      <c r="K333" s="383"/>
      <c r="L333" s="384">
        <f t="shared" si="1"/>
        <v>0</v>
      </c>
      <c r="M333" s="385">
        <f t="shared" si="2"/>
        <v>0</v>
      </c>
      <c r="N333" s="386">
        <f t="shared" si="3"/>
        <v>0</v>
      </c>
      <c r="O333" s="377">
        <f t="shared" si="4"/>
        <v>0</v>
      </c>
      <c r="P333" s="371">
        <f t="shared" si="5"/>
        <v>0</v>
      </c>
      <c r="Q333" s="379">
        <f t="shared" si="6"/>
        <v>0</v>
      </c>
      <c r="R333" s="319"/>
      <c r="S333" s="320"/>
      <c r="T333" s="321"/>
      <c r="U333" s="322"/>
      <c r="V333" s="322"/>
    </row>
    <row r="334" ht="14.25" customHeight="1">
      <c r="A334" s="323"/>
      <c r="B334" s="58"/>
      <c r="C334" s="164"/>
      <c r="D334" s="245"/>
      <c r="E334" s="157"/>
      <c r="F334" s="387"/>
      <c r="G334" s="382"/>
      <c r="H334" s="388"/>
      <c r="I334" s="389"/>
      <c r="J334" s="390"/>
      <c r="K334" s="383"/>
      <c r="L334" s="384">
        <f t="shared" si="1"/>
        <v>0</v>
      </c>
      <c r="M334" s="385">
        <f t="shared" si="2"/>
        <v>0</v>
      </c>
      <c r="N334" s="386">
        <f t="shared" si="3"/>
        <v>0</v>
      </c>
      <c r="O334" s="377">
        <f t="shared" si="4"/>
        <v>0</v>
      </c>
      <c r="P334" s="371">
        <f t="shared" si="5"/>
        <v>0</v>
      </c>
      <c r="Q334" s="379">
        <f t="shared" si="6"/>
        <v>0</v>
      </c>
      <c r="R334" s="319"/>
      <c r="S334" s="320"/>
      <c r="T334" s="321"/>
      <c r="U334" s="322"/>
      <c r="V334" s="322"/>
    </row>
    <row r="335" ht="14.25" customHeight="1">
      <c r="A335" s="323"/>
      <c r="B335" s="58"/>
      <c r="C335" s="265"/>
      <c r="D335" s="206"/>
      <c r="E335" s="157"/>
      <c r="F335" s="372"/>
      <c r="G335" s="382"/>
      <c r="H335" s="393"/>
      <c r="I335" s="374"/>
      <c r="J335" s="394"/>
      <c r="K335" s="383"/>
      <c r="L335" s="384">
        <f t="shared" si="1"/>
        <v>0</v>
      </c>
      <c r="M335" s="385">
        <f t="shared" si="2"/>
        <v>0</v>
      </c>
      <c r="N335" s="386">
        <f t="shared" si="3"/>
        <v>0</v>
      </c>
      <c r="O335" s="377">
        <f t="shared" si="4"/>
        <v>0</v>
      </c>
      <c r="P335" s="371">
        <f t="shared" si="5"/>
        <v>0</v>
      </c>
      <c r="Q335" s="379">
        <f t="shared" si="6"/>
        <v>0</v>
      </c>
      <c r="R335" s="319"/>
      <c r="S335" s="320"/>
      <c r="T335" s="321"/>
      <c r="U335" s="322"/>
      <c r="V335" s="322"/>
    </row>
    <row r="336" ht="14.25" customHeight="1">
      <c r="A336" s="323"/>
      <c r="B336" s="58"/>
      <c r="C336" s="243"/>
      <c r="D336" s="225"/>
      <c r="E336" s="157"/>
      <c r="F336" s="339"/>
      <c r="G336" s="382"/>
      <c r="H336" s="395"/>
      <c r="I336" s="365"/>
      <c r="J336" s="396"/>
      <c r="K336" s="383"/>
      <c r="L336" s="384">
        <f t="shared" si="1"/>
        <v>0</v>
      </c>
      <c r="M336" s="385">
        <f t="shared" si="2"/>
        <v>0</v>
      </c>
      <c r="N336" s="386">
        <f t="shared" si="3"/>
        <v>0</v>
      </c>
      <c r="O336" s="377">
        <f t="shared" si="4"/>
        <v>0</v>
      </c>
      <c r="P336" s="371">
        <f t="shared" si="5"/>
        <v>0</v>
      </c>
      <c r="Q336" s="379">
        <f t="shared" si="6"/>
        <v>0</v>
      </c>
      <c r="R336" s="319"/>
      <c r="S336" s="320"/>
      <c r="T336" s="321"/>
      <c r="U336" s="322"/>
      <c r="V336" s="322"/>
    </row>
    <row r="337" ht="14.25" customHeight="1">
      <c r="A337" s="323"/>
      <c r="B337" s="58"/>
      <c r="C337" s="243"/>
      <c r="D337" s="225"/>
      <c r="E337" s="157"/>
      <c r="F337" s="339"/>
      <c r="G337" s="382"/>
      <c r="H337" s="395"/>
      <c r="I337" s="365"/>
      <c r="J337" s="396"/>
      <c r="K337" s="383"/>
      <c r="L337" s="384">
        <f t="shared" si="1"/>
        <v>0</v>
      </c>
      <c r="M337" s="385">
        <f t="shared" si="2"/>
        <v>0</v>
      </c>
      <c r="N337" s="386">
        <f t="shared" si="3"/>
        <v>0</v>
      </c>
      <c r="O337" s="377">
        <f t="shared" si="4"/>
        <v>0</v>
      </c>
      <c r="P337" s="371">
        <f t="shared" si="5"/>
        <v>0</v>
      </c>
      <c r="Q337" s="379">
        <f t="shared" si="6"/>
        <v>0</v>
      </c>
      <c r="R337" s="319"/>
      <c r="S337" s="320"/>
      <c r="T337" s="321"/>
      <c r="U337" s="322"/>
      <c r="V337" s="322"/>
    </row>
    <row r="338" ht="14.25" customHeight="1">
      <c r="A338" s="323"/>
      <c r="B338" s="58"/>
      <c r="C338" s="243"/>
      <c r="D338" s="225"/>
      <c r="E338" s="157"/>
      <c r="F338" s="339"/>
      <c r="G338" s="382"/>
      <c r="H338" s="395"/>
      <c r="I338" s="365"/>
      <c r="J338" s="396"/>
      <c r="K338" s="383"/>
      <c r="L338" s="384">
        <f t="shared" si="1"/>
        <v>0</v>
      </c>
      <c r="M338" s="385">
        <f t="shared" si="2"/>
        <v>0</v>
      </c>
      <c r="N338" s="386">
        <f t="shared" si="3"/>
        <v>0</v>
      </c>
      <c r="O338" s="377">
        <f t="shared" si="4"/>
        <v>0</v>
      </c>
      <c r="P338" s="371">
        <f t="shared" si="5"/>
        <v>0</v>
      </c>
      <c r="Q338" s="379">
        <f t="shared" si="6"/>
        <v>0</v>
      </c>
      <c r="R338" s="319"/>
      <c r="S338" s="320"/>
      <c r="T338" s="321"/>
      <c r="U338" s="322"/>
      <c r="V338" s="322"/>
    </row>
    <row r="339" ht="14.25" customHeight="1">
      <c r="A339" s="323"/>
      <c r="B339" s="58"/>
      <c r="C339" s="243"/>
      <c r="D339" s="225"/>
      <c r="E339" s="157"/>
      <c r="F339" s="339"/>
      <c r="G339" s="382"/>
      <c r="H339" s="395"/>
      <c r="I339" s="365"/>
      <c r="J339" s="396"/>
      <c r="K339" s="383"/>
      <c r="L339" s="384">
        <f t="shared" si="1"/>
        <v>0</v>
      </c>
      <c r="M339" s="385">
        <f t="shared" si="2"/>
        <v>0</v>
      </c>
      <c r="N339" s="386">
        <f t="shared" si="3"/>
        <v>0</v>
      </c>
      <c r="O339" s="377">
        <f t="shared" si="4"/>
        <v>0</v>
      </c>
      <c r="P339" s="371">
        <f t="shared" si="5"/>
        <v>0</v>
      </c>
      <c r="Q339" s="379">
        <f t="shared" si="6"/>
        <v>0</v>
      </c>
      <c r="R339" s="319"/>
      <c r="S339" s="320"/>
      <c r="T339" s="321"/>
      <c r="U339" s="322"/>
      <c r="V339" s="322"/>
    </row>
    <row r="340" ht="14.25" customHeight="1">
      <c r="A340" s="323"/>
      <c r="B340" s="58"/>
      <c r="C340" s="243"/>
      <c r="D340" s="225"/>
      <c r="E340" s="157"/>
      <c r="F340" s="339"/>
      <c r="G340" s="382"/>
      <c r="H340" s="395"/>
      <c r="I340" s="365"/>
      <c r="J340" s="396"/>
      <c r="K340" s="383"/>
      <c r="L340" s="384">
        <f t="shared" si="1"/>
        <v>0</v>
      </c>
      <c r="M340" s="385">
        <f t="shared" si="2"/>
        <v>0</v>
      </c>
      <c r="N340" s="386">
        <f t="shared" si="3"/>
        <v>0</v>
      </c>
      <c r="O340" s="377">
        <f t="shared" si="4"/>
        <v>0</v>
      </c>
      <c r="P340" s="371">
        <f t="shared" si="5"/>
        <v>0</v>
      </c>
      <c r="Q340" s="379">
        <f t="shared" si="6"/>
        <v>0</v>
      </c>
      <c r="R340" s="319"/>
      <c r="S340" s="320"/>
      <c r="T340" s="321"/>
      <c r="U340" s="322"/>
      <c r="V340" s="322"/>
    </row>
    <row r="341" ht="14.25" customHeight="1">
      <c r="A341" s="323"/>
      <c r="B341" s="58"/>
      <c r="C341" s="243"/>
      <c r="D341" s="225"/>
      <c r="E341" s="157"/>
      <c r="F341" s="339"/>
      <c r="G341" s="382"/>
      <c r="H341" s="395"/>
      <c r="I341" s="365"/>
      <c r="J341" s="396"/>
      <c r="K341" s="383"/>
      <c r="L341" s="384">
        <f t="shared" si="1"/>
        <v>0</v>
      </c>
      <c r="M341" s="385">
        <f t="shared" si="2"/>
        <v>0</v>
      </c>
      <c r="N341" s="386">
        <f t="shared" si="3"/>
        <v>0</v>
      </c>
      <c r="O341" s="377">
        <f t="shared" si="4"/>
        <v>0</v>
      </c>
      <c r="P341" s="371">
        <f t="shared" si="5"/>
        <v>0</v>
      </c>
      <c r="Q341" s="379">
        <f t="shared" si="6"/>
        <v>0</v>
      </c>
      <c r="R341" s="319"/>
      <c r="S341" s="320"/>
      <c r="T341" s="321"/>
      <c r="U341" s="322"/>
      <c r="V341" s="322"/>
    </row>
    <row r="342" ht="14.25" customHeight="1">
      <c r="A342" s="323"/>
      <c r="B342" s="58"/>
      <c r="C342" s="243"/>
      <c r="D342" s="225"/>
      <c r="E342" s="157"/>
      <c r="F342" s="339"/>
      <c r="G342" s="382"/>
      <c r="H342" s="366"/>
      <c r="I342" s="365"/>
      <c r="J342" s="367"/>
      <c r="K342" s="383"/>
      <c r="L342" s="384">
        <f t="shared" si="1"/>
        <v>0</v>
      </c>
      <c r="M342" s="385">
        <f t="shared" si="2"/>
        <v>0</v>
      </c>
      <c r="N342" s="386">
        <f t="shared" si="3"/>
        <v>0</v>
      </c>
      <c r="O342" s="377">
        <f t="shared" si="4"/>
        <v>0</v>
      </c>
      <c r="P342" s="371">
        <f t="shared" si="5"/>
        <v>0</v>
      </c>
      <c r="Q342" s="379">
        <f t="shared" si="6"/>
        <v>0</v>
      </c>
      <c r="R342" s="319"/>
      <c r="S342" s="320"/>
      <c r="T342" s="321"/>
      <c r="U342" s="322"/>
      <c r="V342" s="322"/>
    </row>
    <row r="343" ht="14.25" customHeight="1">
      <c r="A343" s="323"/>
      <c r="B343" s="58"/>
      <c r="C343" s="164"/>
      <c r="D343" s="58"/>
      <c r="E343" s="157"/>
      <c r="F343" s="339"/>
      <c r="G343" s="382"/>
      <c r="H343" s="380"/>
      <c r="I343" s="365"/>
      <c r="J343" s="381"/>
      <c r="K343" s="383"/>
      <c r="L343" s="384">
        <f t="shared" si="1"/>
        <v>0</v>
      </c>
      <c r="M343" s="385">
        <f t="shared" si="2"/>
        <v>0</v>
      </c>
      <c r="N343" s="386">
        <f t="shared" si="3"/>
        <v>0</v>
      </c>
      <c r="O343" s="377">
        <f t="shared" si="4"/>
        <v>0</v>
      </c>
      <c r="P343" s="371">
        <f t="shared" si="5"/>
        <v>0</v>
      </c>
      <c r="Q343" s="379">
        <f t="shared" si="6"/>
        <v>0</v>
      </c>
      <c r="R343" s="319"/>
      <c r="S343" s="320"/>
      <c r="T343" s="321"/>
      <c r="U343" s="322"/>
      <c r="V343" s="322"/>
    </row>
    <row r="344" ht="14.25" customHeight="1">
      <c r="A344" s="92"/>
      <c r="B344" s="93"/>
      <c r="C344" s="61"/>
      <c r="D344" s="51"/>
      <c r="E344" s="73"/>
      <c r="F344" s="397"/>
      <c r="G344" s="398"/>
      <c r="H344" s="399"/>
      <c r="I344" s="365"/>
      <c r="J344" s="400"/>
      <c r="K344" s="401"/>
      <c r="L344" s="38"/>
      <c r="M344" s="39"/>
      <c r="N344" s="402"/>
      <c r="O344" s="403"/>
      <c r="P344" s="404"/>
      <c r="Q344" s="405"/>
      <c r="R344" s="35"/>
      <c r="S344" s="406"/>
      <c r="T344" s="407"/>
    </row>
    <row r="345" ht="14.25" customHeight="1">
      <c r="A345" s="92"/>
      <c r="B345" s="93"/>
      <c r="C345" s="61"/>
      <c r="D345" s="51"/>
      <c r="E345" s="73"/>
      <c r="F345" s="397"/>
      <c r="G345" s="398"/>
      <c r="H345" s="399"/>
      <c r="I345" s="365"/>
      <c r="J345" s="400"/>
      <c r="K345" s="401"/>
      <c r="L345" s="38"/>
      <c r="M345" s="39"/>
      <c r="N345" s="402"/>
      <c r="O345" s="403"/>
      <c r="P345" s="404"/>
      <c r="Q345" s="405"/>
      <c r="R345" s="35"/>
      <c r="S345" s="406"/>
      <c r="T345" s="407"/>
    </row>
    <row r="346" ht="14.25" customHeight="1">
      <c r="A346" s="92"/>
      <c r="B346" s="93"/>
      <c r="C346" s="61"/>
      <c r="D346" s="51"/>
      <c r="E346" s="73"/>
      <c r="F346" s="397"/>
      <c r="G346" s="398"/>
      <c r="H346" s="399"/>
      <c r="I346" s="365"/>
      <c r="J346" s="400"/>
      <c r="K346" s="401"/>
      <c r="L346" s="38"/>
      <c r="M346" s="39"/>
      <c r="N346" s="402"/>
      <c r="O346" s="403"/>
      <c r="P346" s="404"/>
      <c r="Q346" s="405"/>
      <c r="R346" s="35"/>
      <c r="S346" s="406"/>
      <c r="T346" s="407"/>
    </row>
    <row r="347" ht="14.25" customHeight="1">
      <c r="A347" s="92"/>
      <c r="B347" s="93"/>
      <c r="C347" s="61"/>
      <c r="D347" s="51"/>
      <c r="E347" s="73"/>
      <c r="F347" s="397"/>
      <c r="G347" s="398"/>
      <c r="H347" s="399"/>
      <c r="I347" s="365"/>
      <c r="J347" s="400"/>
      <c r="K347" s="401"/>
      <c r="L347" s="38"/>
      <c r="M347" s="39"/>
      <c r="N347" s="402"/>
      <c r="O347" s="403"/>
      <c r="P347" s="404"/>
      <c r="Q347" s="405"/>
      <c r="R347" s="35"/>
      <c r="S347" s="406"/>
      <c r="T347" s="407"/>
    </row>
    <row r="348" ht="14.25" customHeight="1">
      <c r="A348" s="92"/>
      <c r="B348" s="93"/>
      <c r="C348" s="61"/>
      <c r="D348" s="51"/>
      <c r="E348" s="73"/>
      <c r="F348" s="397"/>
      <c r="G348" s="398"/>
      <c r="H348" s="399"/>
      <c r="I348" s="365"/>
      <c r="J348" s="400"/>
      <c r="K348" s="401"/>
      <c r="L348" s="38"/>
      <c r="M348" s="39"/>
      <c r="N348" s="402"/>
      <c r="O348" s="403"/>
      <c r="P348" s="404"/>
      <c r="Q348" s="405"/>
      <c r="R348" s="35"/>
      <c r="S348" s="406"/>
      <c r="T348" s="407"/>
    </row>
    <row r="349" ht="14.25" customHeight="1">
      <c r="A349" s="92"/>
      <c r="B349" s="93"/>
      <c r="C349" s="61"/>
      <c r="D349" s="51"/>
      <c r="E349" s="73"/>
      <c r="F349" s="397"/>
      <c r="G349" s="398"/>
      <c r="H349" s="399"/>
      <c r="I349" s="365"/>
      <c r="J349" s="400"/>
      <c r="K349" s="401"/>
      <c r="L349" s="38"/>
      <c r="M349" s="39"/>
      <c r="N349" s="402"/>
      <c r="O349" s="403"/>
      <c r="P349" s="404"/>
      <c r="Q349" s="405"/>
      <c r="R349" s="35"/>
      <c r="S349" s="406"/>
      <c r="T349" s="407"/>
    </row>
    <row r="350" ht="14.25" customHeight="1">
      <c r="A350" s="92"/>
      <c r="B350" s="93"/>
      <c r="C350" s="61"/>
      <c r="D350" s="51"/>
      <c r="E350" s="73"/>
      <c r="F350" s="397"/>
      <c r="G350" s="398"/>
      <c r="H350" s="399"/>
      <c r="I350" s="365"/>
      <c r="J350" s="400"/>
      <c r="K350" s="401"/>
      <c r="L350" s="38"/>
      <c r="M350" s="39"/>
      <c r="N350" s="402"/>
      <c r="O350" s="403"/>
      <c r="P350" s="404"/>
      <c r="Q350" s="405"/>
      <c r="R350" s="35"/>
      <c r="S350" s="406"/>
      <c r="T350" s="407"/>
    </row>
    <row r="351" ht="14.25" customHeight="1">
      <c r="A351" s="92"/>
      <c r="B351" s="93"/>
      <c r="C351" s="61"/>
      <c r="D351" s="51"/>
      <c r="E351" s="73"/>
      <c r="F351" s="397"/>
      <c r="G351" s="398"/>
      <c r="H351" s="399"/>
      <c r="I351" s="365"/>
      <c r="J351" s="400"/>
      <c r="K351" s="401"/>
      <c r="L351" s="38"/>
      <c r="M351" s="39"/>
      <c r="N351" s="402"/>
      <c r="O351" s="403"/>
      <c r="P351" s="404"/>
      <c r="Q351" s="405"/>
      <c r="R351" s="35"/>
      <c r="S351" s="406"/>
      <c r="T351" s="407"/>
    </row>
    <row r="352" ht="14.25" customHeight="1">
      <c r="A352" s="92"/>
      <c r="B352" s="93"/>
      <c r="C352" s="61"/>
      <c r="D352" s="51"/>
      <c r="E352" s="73"/>
      <c r="F352" s="397"/>
      <c r="G352" s="398"/>
      <c r="H352" s="399"/>
      <c r="I352" s="365"/>
      <c r="J352" s="400"/>
      <c r="K352" s="401"/>
      <c r="L352" s="38"/>
      <c r="M352" s="39"/>
      <c r="N352" s="402"/>
      <c r="O352" s="403"/>
      <c r="P352" s="404"/>
      <c r="Q352" s="405"/>
      <c r="R352" s="35"/>
      <c r="S352" s="406"/>
      <c r="T352" s="407"/>
    </row>
    <row r="353" ht="14.25" customHeight="1">
      <c r="A353" s="92"/>
      <c r="B353" s="93"/>
      <c r="C353" s="61"/>
      <c r="D353" s="51"/>
      <c r="E353" s="73"/>
      <c r="F353" s="397"/>
      <c r="G353" s="398"/>
      <c r="H353" s="399"/>
      <c r="I353" s="365"/>
      <c r="J353" s="400"/>
      <c r="K353" s="401"/>
      <c r="L353" s="38"/>
      <c r="M353" s="39"/>
      <c r="N353" s="402"/>
      <c r="O353" s="403"/>
      <c r="P353" s="404"/>
      <c r="Q353" s="405"/>
      <c r="R353" s="35"/>
      <c r="S353" s="406"/>
      <c r="T353" s="407"/>
    </row>
    <row r="354" ht="14.25" customHeight="1">
      <c r="A354" s="92"/>
      <c r="B354" s="93"/>
      <c r="C354" s="61"/>
      <c r="D354" s="51"/>
      <c r="E354" s="73"/>
      <c r="F354" s="397"/>
      <c r="G354" s="398"/>
      <c r="H354" s="399"/>
      <c r="I354" s="365"/>
      <c r="J354" s="400"/>
      <c r="K354" s="401"/>
      <c r="L354" s="38"/>
      <c r="M354" s="39"/>
      <c r="N354" s="402"/>
      <c r="O354" s="403"/>
      <c r="P354" s="404"/>
      <c r="Q354" s="405"/>
      <c r="R354" s="35"/>
      <c r="S354" s="406"/>
      <c r="T354" s="407"/>
    </row>
    <row r="355" ht="14.25" customHeight="1">
      <c r="A355" s="92"/>
      <c r="B355" s="93"/>
      <c r="C355" s="61"/>
      <c r="D355" s="51"/>
      <c r="E355" s="73"/>
      <c r="F355" s="397"/>
      <c r="G355" s="398"/>
      <c r="H355" s="399"/>
      <c r="I355" s="365"/>
      <c r="J355" s="400"/>
      <c r="K355" s="401"/>
      <c r="L355" s="38"/>
      <c r="M355" s="39"/>
      <c r="N355" s="402"/>
      <c r="O355" s="403"/>
      <c r="P355" s="404"/>
      <c r="Q355" s="405"/>
      <c r="R355" s="35"/>
      <c r="S355" s="406"/>
      <c r="T355" s="407"/>
    </row>
    <row r="356" ht="14.25" customHeight="1">
      <c r="A356" s="92"/>
      <c r="B356" s="93"/>
      <c r="C356" s="61"/>
      <c r="D356" s="51"/>
      <c r="E356" s="73"/>
      <c r="F356" s="397"/>
      <c r="G356" s="398"/>
      <c r="H356" s="399"/>
      <c r="I356" s="365"/>
      <c r="J356" s="400"/>
      <c r="K356" s="401"/>
      <c r="L356" s="38"/>
      <c r="M356" s="39"/>
      <c r="N356" s="402"/>
      <c r="O356" s="403"/>
      <c r="P356" s="404"/>
      <c r="Q356" s="405"/>
      <c r="R356" s="35"/>
      <c r="S356" s="406"/>
      <c r="T356" s="407"/>
    </row>
    <row r="357" ht="14.25" customHeight="1">
      <c r="A357" s="92"/>
      <c r="B357" s="93"/>
      <c r="C357" s="61"/>
      <c r="D357" s="51"/>
      <c r="E357" s="73"/>
      <c r="F357" s="397"/>
      <c r="G357" s="398"/>
      <c r="H357" s="399"/>
      <c r="I357" s="365"/>
      <c r="J357" s="400"/>
      <c r="K357" s="401"/>
      <c r="L357" s="38"/>
      <c r="M357" s="39"/>
      <c r="N357" s="402"/>
      <c r="O357" s="403"/>
      <c r="P357" s="404"/>
      <c r="Q357" s="405"/>
      <c r="R357" s="35"/>
      <c r="S357" s="406"/>
      <c r="T357" s="407"/>
    </row>
    <row r="358" ht="14.25" customHeight="1">
      <c r="A358" s="92"/>
      <c r="B358" s="93"/>
      <c r="C358" s="61"/>
      <c r="D358" s="51"/>
      <c r="E358" s="73"/>
      <c r="F358" s="397"/>
      <c r="G358" s="398"/>
      <c r="H358" s="399"/>
      <c r="I358" s="365"/>
      <c r="J358" s="400"/>
      <c r="K358" s="401"/>
      <c r="L358" s="38"/>
      <c r="M358" s="39"/>
      <c r="N358" s="402"/>
      <c r="O358" s="403"/>
      <c r="P358" s="404"/>
      <c r="Q358" s="405"/>
      <c r="R358" s="35"/>
      <c r="S358" s="406"/>
      <c r="T358" s="407"/>
    </row>
    <row r="359" ht="14.25" customHeight="1">
      <c r="A359" s="92"/>
      <c r="B359" s="93"/>
      <c r="C359" s="61"/>
      <c r="D359" s="51"/>
      <c r="E359" s="73"/>
      <c r="F359" s="397"/>
      <c r="G359" s="398"/>
      <c r="H359" s="399"/>
      <c r="I359" s="365"/>
      <c r="J359" s="400"/>
      <c r="K359" s="401"/>
      <c r="L359" s="38"/>
      <c r="M359" s="39"/>
      <c r="N359" s="402"/>
      <c r="O359" s="403"/>
      <c r="P359" s="404"/>
      <c r="Q359" s="405"/>
      <c r="R359" s="35"/>
      <c r="S359" s="406"/>
      <c r="T359" s="407"/>
    </row>
    <row r="360" ht="14.25" customHeight="1">
      <c r="A360" s="92"/>
      <c r="B360" s="93"/>
      <c r="C360" s="61"/>
      <c r="D360" s="51"/>
      <c r="E360" s="73"/>
      <c r="F360" s="397"/>
      <c r="G360" s="398"/>
      <c r="H360" s="399"/>
      <c r="I360" s="365"/>
      <c r="J360" s="400"/>
      <c r="K360" s="401"/>
      <c r="L360" s="38"/>
      <c r="M360" s="39"/>
      <c r="N360" s="402"/>
      <c r="O360" s="403"/>
      <c r="P360" s="404"/>
      <c r="Q360" s="405"/>
      <c r="R360" s="35"/>
      <c r="S360" s="406"/>
      <c r="T360" s="407"/>
    </row>
    <row r="361" ht="14.25" customHeight="1">
      <c r="A361" s="92"/>
      <c r="B361" s="93"/>
      <c r="C361" s="61"/>
      <c r="D361" s="51"/>
      <c r="E361" s="73"/>
      <c r="F361" s="397"/>
      <c r="G361" s="398"/>
      <c r="H361" s="399"/>
      <c r="I361" s="365"/>
      <c r="J361" s="400"/>
      <c r="K361" s="401"/>
      <c r="L361" s="38"/>
      <c r="M361" s="39"/>
      <c r="N361" s="402"/>
      <c r="O361" s="403"/>
      <c r="P361" s="404"/>
      <c r="Q361" s="405"/>
      <c r="R361" s="35"/>
      <c r="S361" s="406"/>
      <c r="T361" s="407"/>
    </row>
    <row r="362" ht="14.25" customHeight="1">
      <c r="A362" s="92"/>
      <c r="B362" s="93"/>
      <c r="C362" s="61"/>
      <c r="D362" s="51"/>
      <c r="E362" s="73"/>
      <c r="F362" s="397"/>
      <c r="G362" s="398"/>
      <c r="H362" s="399"/>
      <c r="I362" s="365"/>
      <c r="J362" s="400"/>
      <c r="K362" s="401"/>
      <c r="L362" s="38"/>
      <c r="M362" s="39"/>
      <c r="N362" s="402"/>
      <c r="O362" s="403"/>
      <c r="P362" s="404"/>
      <c r="Q362" s="405"/>
      <c r="R362" s="35"/>
      <c r="S362" s="406"/>
      <c r="T362" s="407"/>
    </row>
    <row r="363" ht="14.25" customHeight="1">
      <c r="A363" s="92"/>
      <c r="B363" s="93"/>
      <c r="C363" s="61"/>
      <c r="D363" s="51"/>
      <c r="E363" s="73"/>
      <c r="F363" s="397"/>
      <c r="G363" s="398"/>
      <c r="H363" s="399"/>
      <c r="I363" s="365"/>
      <c r="J363" s="400"/>
      <c r="K363" s="401"/>
      <c r="L363" s="38"/>
      <c r="M363" s="39"/>
      <c r="N363" s="402"/>
      <c r="O363" s="403"/>
      <c r="P363" s="404"/>
      <c r="Q363" s="405"/>
      <c r="R363" s="35"/>
      <c r="S363" s="406"/>
      <c r="T363" s="407"/>
    </row>
    <row r="364" ht="14.25" customHeight="1">
      <c r="A364" s="92"/>
      <c r="B364" s="93"/>
      <c r="C364" s="61"/>
      <c r="D364" s="51"/>
      <c r="E364" s="73"/>
      <c r="F364" s="397"/>
      <c r="G364" s="398"/>
      <c r="H364" s="399"/>
      <c r="I364" s="365"/>
      <c r="J364" s="400"/>
      <c r="K364" s="401"/>
      <c r="L364" s="38"/>
      <c r="M364" s="39"/>
      <c r="N364" s="402"/>
      <c r="O364" s="403"/>
      <c r="P364" s="404"/>
      <c r="Q364" s="405"/>
      <c r="R364" s="35"/>
      <c r="S364" s="406"/>
      <c r="T364" s="407"/>
    </row>
    <row r="365" ht="14.25" customHeight="1">
      <c r="A365" s="92"/>
      <c r="B365" s="93"/>
      <c r="C365" s="61"/>
      <c r="D365" s="51"/>
      <c r="E365" s="73"/>
      <c r="F365" s="397"/>
      <c r="G365" s="398"/>
      <c r="H365" s="399"/>
      <c r="I365" s="365"/>
      <c r="J365" s="400"/>
      <c r="K365" s="401"/>
      <c r="L365" s="38"/>
      <c r="M365" s="39"/>
      <c r="N365" s="402"/>
      <c r="O365" s="403"/>
      <c r="P365" s="404"/>
      <c r="Q365" s="405"/>
      <c r="R365" s="35"/>
      <c r="S365" s="406"/>
      <c r="T365" s="407"/>
    </row>
    <row r="366" ht="14.25" customHeight="1">
      <c r="A366" s="92"/>
      <c r="B366" s="93"/>
      <c r="C366" s="61"/>
      <c r="D366" s="51"/>
      <c r="E366" s="73"/>
      <c r="F366" s="397"/>
      <c r="G366" s="398"/>
      <c r="H366" s="399"/>
      <c r="I366" s="365"/>
      <c r="J366" s="400"/>
      <c r="K366" s="401"/>
      <c r="L366" s="38"/>
      <c r="M366" s="39"/>
      <c r="N366" s="402"/>
      <c r="O366" s="403"/>
      <c r="P366" s="404"/>
      <c r="Q366" s="405"/>
      <c r="R366" s="35"/>
      <c r="S366" s="406"/>
      <c r="T366" s="407"/>
    </row>
    <row r="367" ht="14.25" customHeight="1">
      <c r="A367" s="92"/>
      <c r="B367" s="93"/>
      <c r="C367" s="61"/>
      <c r="D367" s="51"/>
      <c r="E367" s="73"/>
      <c r="F367" s="397"/>
      <c r="G367" s="398"/>
      <c r="H367" s="399"/>
      <c r="I367" s="365"/>
      <c r="J367" s="400"/>
      <c r="K367" s="401"/>
      <c r="L367" s="38"/>
      <c r="M367" s="39"/>
      <c r="N367" s="402"/>
      <c r="O367" s="403"/>
      <c r="P367" s="404"/>
      <c r="Q367" s="405"/>
      <c r="R367" s="35"/>
      <c r="S367" s="406"/>
      <c r="T367" s="407"/>
    </row>
    <row r="368" ht="14.25" customHeight="1">
      <c r="A368" s="92"/>
      <c r="B368" s="93"/>
      <c r="C368" s="61"/>
      <c r="D368" s="51"/>
      <c r="E368" s="73"/>
      <c r="F368" s="397"/>
      <c r="G368" s="398"/>
      <c r="H368" s="399"/>
      <c r="I368" s="365"/>
      <c r="J368" s="400"/>
      <c r="K368" s="401"/>
      <c r="L368" s="38"/>
      <c r="M368" s="39"/>
      <c r="N368" s="402"/>
      <c r="O368" s="403"/>
      <c r="P368" s="404"/>
      <c r="Q368" s="405"/>
      <c r="R368" s="35"/>
      <c r="S368" s="406"/>
      <c r="T368" s="407"/>
    </row>
    <row r="369" ht="14.25" customHeight="1">
      <c r="A369" s="92"/>
      <c r="B369" s="93"/>
      <c r="C369" s="61"/>
      <c r="D369" s="51"/>
      <c r="E369" s="73"/>
      <c r="F369" s="397"/>
      <c r="G369" s="398"/>
      <c r="H369" s="399"/>
      <c r="I369" s="365"/>
      <c r="J369" s="400"/>
      <c r="K369" s="401"/>
      <c r="L369" s="38"/>
      <c r="M369" s="39"/>
      <c r="N369" s="402"/>
      <c r="O369" s="403"/>
      <c r="P369" s="404"/>
      <c r="Q369" s="405"/>
      <c r="R369" s="35"/>
      <c r="S369" s="406"/>
      <c r="T369" s="407"/>
    </row>
    <row r="370" ht="14.25" customHeight="1">
      <c r="A370" s="92"/>
      <c r="B370" s="93"/>
      <c r="C370" s="61"/>
      <c r="D370" s="51"/>
      <c r="E370" s="73"/>
      <c r="F370" s="397"/>
      <c r="G370" s="398"/>
      <c r="H370" s="399"/>
      <c r="I370" s="365"/>
      <c r="J370" s="400"/>
      <c r="K370" s="401"/>
      <c r="L370" s="38"/>
      <c r="M370" s="39"/>
      <c r="N370" s="402"/>
      <c r="O370" s="403"/>
      <c r="P370" s="404"/>
      <c r="Q370" s="405"/>
      <c r="R370" s="35"/>
      <c r="S370" s="406"/>
      <c r="T370" s="407"/>
    </row>
    <row r="371" ht="14.25" customHeight="1">
      <c r="A371" s="92"/>
      <c r="B371" s="93"/>
      <c r="C371" s="61"/>
      <c r="D371" s="51"/>
      <c r="E371" s="73"/>
      <c r="F371" s="397"/>
      <c r="G371" s="398"/>
      <c r="H371" s="399"/>
      <c r="I371" s="365"/>
      <c r="J371" s="400"/>
      <c r="K371" s="401"/>
      <c r="L371" s="38"/>
      <c r="M371" s="39"/>
      <c r="N371" s="402"/>
      <c r="O371" s="403"/>
      <c r="P371" s="404"/>
      <c r="Q371" s="405"/>
      <c r="R371" s="35"/>
      <c r="S371" s="406"/>
      <c r="T371" s="407"/>
    </row>
    <row r="372" ht="14.25" customHeight="1">
      <c r="A372" s="92"/>
      <c r="B372" s="93"/>
      <c r="C372" s="61"/>
      <c r="D372" s="51"/>
      <c r="E372" s="73"/>
      <c r="F372" s="397"/>
      <c r="G372" s="398"/>
      <c r="H372" s="399"/>
      <c r="I372" s="365"/>
      <c r="J372" s="400"/>
      <c r="K372" s="401"/>
      <c r="L372" s="38"/>
      <c r="M372" s="39"/>
      <c r="N372" s="402"/>
      <c r="O372" s="403"/>
      <c r="P372" s="404"/>
      <c r="Q372" s="405"/>
      <c r="R372" s="35"/>
      <c r="S372" s="406"/>
      <c r="T372" s="407"/>
    </row>
    <row r="373" ht="14.25" customHeight="1">
      <c r="A373" s="92"/>
      <c r="B373" s="93"/>
      <c r="C373" s="61"/>
      <c r="D373" s="51"/>
      <c r="E373" s="73"/>
      <c r="F373" s="397"/>
      <c r="G373" s="398"/>
      <c r="H373" s="399"/>
      <c r="I373" s="365"/>
      <c r="J373" s="400"/>
      <c r="K373" s="401"/>
      <c r="L373" s="38"/>
      <c r="M373" s="39"/>
      <c r="N373" s="402"/>
      <c r="O373" s="403"/>
      <c r="P373" s="404"/>
      <c r="Q373" s="405"/>
      <c r="R373" s="35"/>
      <c r="S373" s="406"/>
      <c r="T373" s="407"/>
    </row>
    <row r="374" ht="14.25" customHeight="1">
      <c r="A374" s="92"/>
      <c r="B374" s="93"/>
      <c r="C374" s="61"/>
      <c r="D374" s="51"/>
      <c r="E374" s="73"/>
      <c r="F374" s="397"/>
      <c r="G374" s="398"/>
      <c r="H374" s="399"/>
      <c r="I374" s="365"/>
      <c r="J374" s="400"/>
      <c r="K374" s="401"/>
      <c r="L374" s="38"/>
      <c r="M374" s="39"/>
      <c r="N374" s="402"/>
      <c r="O374" s="403"/>
      <c r="P374" s="404"/>
      <c r="Q374" s="405"/>
      <c r="R374" s="35"/>
      <c r="S374" s="406"/>
      <c r="T374" s="407"/>
    </row>
    <row r="375" ht="14.25" customHeight="1">
      <c r="A375" s="92"/>
      <c r="B375" s="93"/>
      <c r="C375" s="61"/>
      <c r="D375" s="51"/>
      <c r="E375" s="73"/>
      <c r="F375" s="397"/>
      <c r="G375" s="398"/>
      <c r="H375" s="399"/>
      <c r="I375" s="365"/>
      <c r="J375" s="400"/>
      <c r="K375" s="401"/>
      <c r="L375" s="38"/>
      <c r="M375" s="39"/>
      <c r="N375" s="402"/>
      <c r="O375" s="403"/>
      <c r="P375" s="404"/>
      <c r="Q375" s="405"/>
      <c r="R375" s="35"/>
      <c r="S375" s="406"/>
      <c r="T375" s="407"/>
    </row>
    <row r="376" ht="14.25" customHeight="1">
      <c r="A376" s="92"/>
      <c r="B376" s="93"/>
      <c r="C376" s="61"/>
      <c r="D376" s="51"/>
      <c r="E376" s="73"/>
      <c r="F376" s="397"/>
      <c r="G376" s="398"/>
      <c r="H376" s="399"/>
      <c r="I376" s="365"/>
      <c r="J376" s="400"/>
      <c r="K376" s="401"/>
      <c r="L376" s="38"/>
      <c r="M376" s="39"/>
      <c r="N376" s="402"/>
      <c r="O376" s="403"/>
      <c r="P376" s="404"/>
      <c r="Q376" s="405"/>
      <c r="R376" s="35"/>
      <c r="S376" s="406"/>
      <c r="T376" s="407"/>
    </row>
    <row r="377" ht="14.25" customHeight="1">
      <c r="A377" s="92"/>
      <c r="B377" s="93"/>
      <c r="C377" s="61"/>
      <c r="D377" s="51"/>
      <c r="E377" s="73"/>
      <c r="F377" s="397"/>
      <c r="G377" s="398"/>
      <c r="H377" s="399"/>
      <c r="I377" s="365"/>
      <c r="J377" s="400"/>
      <c r="K377" s="401"/>
      <c r="L377" s="38"/>
      <c r="M377" s="39"/>
      <c r="N377" s="402"/>
      <c r="O377" s="403"/>
      <c r="P377" s="404"/>
      <c r="Q377" s="405"/>
      <c r="R377" s="35"/>
      <c r="S377" s="406"/>
      <c r="T377" s="407"/>
    </row>
    <row r="378" ht="14.25" customHeight="1">
      <c r="A378" s="92"/>
      <c r="B378" s="93"/>
      <c r="C378" s="61"/>
      <c r="D378" s="51"/>
      <c r="E378" s="73"/>
      <c r="F378" s="397"/>
      <c r="G378" s="398"/>
      <c r="H378" s="399"/>
      <c r="I378" s="365"/>
      <c r="J378" s="400"/>
      <c r="K378" s="401"/>
      <c r="L378" s="38"/>
      <c r="M378" s="39"/>
      <c r="N378" s="402"/>
      <c r="O378" s="403"/>
      <c r="P378" s="404"/>
      <c r="Q378" s="405"/>
      <c r="R378" s="35"/>
      <c r="S378" s="406"/>
      <c r="T378" s="407"/>
    </row>
    <row r="379" ht="14.25" customHeight="1">
      <c r="A379" s="92"/>
      <c r="B379" s="93"/>
      <c r="C379" s="61"/>
      <c r="D379" s="51"/>
      <c r="E379" s="73"/>
      <c r="F379" s="397"/>
      <c r="G379" s="398"/>
      <c r="H379" s="399"/>
      <c r="I379" s="365"/>
      <c r="J379" s="400"/>
      <c r="K379" s="401"/>
      <c r="L379" s="38"/>
      <c r="M379" s="39"/>
      <c r="N379" s="402"/>
      <c r="O379" s="403"/>
      <c r="P379" s="404"/>
      <c r="Q379" s="405"/>
      <c r="R379" s="35"/>
      <c r="S379" s="406"/>
      <c r="T379" s="407"/>
    </row>
    <row r="380" ht="14.25" customHeight="1">
      <c r="A380" s="92"/>
      <c r="B380" s="93"/>
      <c r="C380" s="61"/>
      <c r="D380" s="51"/>
      <c r="E380" s="73"/>
      <c r="F380" s="397"/>
      <c r="G380" s="398"/>
      <c r="H380" s="399"/>
      <c r="I380" s="365"/>
      <c r="J380" s="400"/>
      <c r="K380" s="401"/>
      <c r="L380" s="38"/>
      <c r="M380" s="39"/>
      <c r="N380" s="402"/>
      <c r="O380" s="403"/>
      <c r="P380" s="404"/>
      <c r="Q380" s="405"/>
      <c r="R380" s="35"/>
      <c r="S380" s="406"/>
      <c r="T380" s="407"/>
    </row>
    <row r="381" ht="14.25" customHeight="1">
      <c r="A381" s="92"/>
      <c r="B381" s="93"/>
      <c r="C381" s="61"/>
      <c r="D381" s="51"/>
      <c r="E381" s="73"/>
      <c r="F381" s="397"/>
      <c r="G381" s="398"/>
      <c r="H381" s="399"/>
      <c r="I381" s="365"/>
      <c r="J381" s="400"/>
      <c r="K381" s="401"/>
      <c r="L381" s="38"/>
      <c r="M381" s="39"/>
      <c r="N381" s="402"/>
      <c r="O381" s="403"/>
      <c r="P381" s="404"/>
      <c r="Q381" s="405"/>
      <c r="R381" s="35"/>
      <c r="S381" s="406"/>
      <c r="T381" s="407"/>
    </row>
    <row r="382" ht="14.25" customHeight="1">
      <c r="A382" s="92"/>
      <c r="B382" s="93"/>
      <c r="C382" s="61"/>
      <c r="D382" s="51"/>
      <c r="E382" s="73"/>
      <c r="F382" s="397"/>
      <c r="G382" s="398"/>
      <c r="H382" s="399"/>
      <c r="I382" s="365"/>
      <c r="J382" s="400"/>
      <c r="K382" s="401"/>
      <c r="L382" s="38"/>
      <c r="M382" s="39"/>
      <c r="N382" s="402"/>
      <c r="O382" s="403"/>
      <c r="P382" s="404"/>
      <c r="Q382" s="405"/>
      <c r="R382" s="35"/>
      <c r="S382" s="406"/>
      <c r="T382" s="407"/>
    </row>
    <row r="383" ht="14.25" customHeight="1">
      <c r="A383" s="92"/>
      <c r="B383" s="93"/>
      <c r="C383" s="61"/>
      <c r="D383" s="51"/>
      <c r="E383" s="73"/>
      <c r="F383" s="397"/>
      <c r="G383" s="398"/>
      <c r="H383" s="399"/>
      <c r="I383" s="365"/>
      <c r="J383" s="400"/>
      <c r="K383" s="401"/>
      <c r="L383" s="38"/>
      <c r="M383" s="39"/>
      <c r="N383" s="402"/>
      <c r="O383" s="403"/>
      <c r="P383" s="404"/>
      <c r="Q383" s="405"/>
      <c r="R383" s="35"/>
      <c r="S383" s="406"/>
      <c r="T383" s="407"/>
    </row>
    <row r="384" ht="14.25" customHeight="1">
      <c r="A384" s="92"/>
      <c r="B384" s="93"/>
      <c r="C384" s="61"/>
      <c r="D384" s="51"/>
      <c r="E384" s="73"/>
      <c r="F384" s="397"/>
      <c r="G384" s="398"/>
      <c r="H384" s="399"/>
      <c r="I384" s="365"/>
      <c r="J384" s="400"/>
      <c r="K384" s="401"/>
      <c r="L384" s="38"/>
      <c r="M384" s="39"/>
      <c r="N384" s="402"/>
      <c r="O384" s="403"/>
      <c r="P384" s="404"/>
      <c r="Q384" s="405"/>
      <c r="R384" s="35"/>
      <c r="S384" s="406"/>
      <c r="T384" s="407"/>
    </row>
    <row r="385" ht="14.25" customHeight="1">
      <c r="A385" s="92"/>
      <c r="B385" s="93"/>
      <c r="C385" s="61"/>
      <c r="D385" s="51"/>
      <c r="E385" s="73"/>
      <c r="F385" s="397"/>
      <c r="G385" s="398"/>
      <c r="H385" s="399"/>
      <c r="I385" s="365"/>
      <c r="J385" s="400"/>
      <c r="K385" s="401"/>
      <c r="L385" s="38"/>
      <c r="M385" s="39"/>
      <c r="N385" s="402"/>
      <c r="O385" s="403"/>
      <c r="P385" s="404"/>
      <c r="Q385" s="405"/>
      <c r="R385" s="35"/>
      <c r="S385" s="406"/>
      <c r="T385" s="407"/>
    </row>
    <row r="386" ht="14.25" customHeight="1">
      <c r="A386" s="92"/>
      <c r="B386" s="93"/>
      <c r="C386" s="61"/>
      <c r="D386" s="51"/>
      <c r="E386" s="73"/>
      <c r="F386" s="397"/>
      <c r="G386" s="398"/>
      <c r="H386" s="399"/>
      <c r="I386" s="365"/>
      <c r="J386" s="400"/>
      <c r="K386" s="401"/>
      <c r="L386" s="38"/>
      <c r="M386" s="39"/>
      <c r="N386" s="402"/>
      <c r="O386" s="403"/>
      <c r="P386" s="404"/>
      <c r="Q386" s="405"/>
      <c r="R386" s="35"/>
      <c r="S386" s="406"/>
      <c r="T386" s="407"/>
    </row>
    <row r="387" ht="14.25" customHeight="1">
      <c r="A387" s="92"/>
      <c r="B387" s="93"/>
      <c r="C387" s="61"/>
      <c r="D387" s="51"/>
      <c r="E387" s="73"/>
      <c r="F387" s="397"/>
      <c r="G387" s="398"/>
      <c r="H387" s="399"/>
      <c r="I387" s="365"/>
      <c r="J387" s="400"/>
      <c r="K387" s="401"/>
      <c r="L387" s="38"/>
      <c r="M387" s="39"/>
      <c r="N387" s="402"/>
      <c r="O387" s="403"/>
      <c r="P387" s="404"/>
      <c r="Q387" s="405"/>
      <c r="R387" s="35"/>
      <c r="S387" s="406"/>
      <c r="T387" s="407"/>
    </row>
    <row r="388" ht="14.25" customHeight="1">
      <c r="A388" s="92"/>
      <c r="B388" s="93"/>
      <c r="C388" s="61"/>
      <c r="D388" s="51"/>
      <c r="E388" s="73"/>
      <c r="F388" s="397"/>
      <c r="G388" s="398"/>
      <c r="H388" s="399"/>
      <c r="I388" s="365"/>
      <c r="J388" s="400"/>
      <c r="K388" s="401"/>
      <c r="L388" s="38"/>
      <c r="M388" s="39"/>
      <c r="N388" s="402"/>
      <c r="O388" s="403"/>
      <c r="P388" s="404"/>
      <c r="Q388" s="405"/>
      <c r="R388" s="35"/>
      <c r="S388" s="406"/>
      <c r="T388" s="407"/>
    </row>
    <row r="389" ht="14.25" customHeight="1">
      <c r="A389" s="92"/>
      <c r="B389" s="93"/>
      <c r="C389" s="61"/>
      <c r="D389" s="51"/>
      <c r="E389" s="73"/>
      <c r="F389" s="397"/>
      <c r="G389" s="398"/>
      <c r="H389" s="399"/>
      <c r="I389" s="365"/>
      <c r="J389" s="400"/>
      <c r="K389" s="401"/>
      <c r="L389" s="38"/>
      <c r="M389" s="39"/>
      <c r="N389" s="402"/>
      <c r="O389" s="403"/>
      <c r="P389" s="404"/>
      <c r="Q389" s="405"/>
      <c r="R389" s="35"/>
      <c r="S389" s="406"/>
      <c r="T389" s="407"/>
    </row>
    <row r="390" ht="14.25" customHeight="1">
      <c r="A390" s="92"/>
      <c r="B390" s="93"/>
      <c r="C390" s="61"/>
      <c r="D390" s="51"/>
      <c r="E390" s="73"/>
      <c r="F390" s="397"/>
      <c r="G390" s="398"/>
      <c r="H390" s="399"/>
      <c r="I390" s="365"/>
      <c r="J390" s="400"/>
      <c r="K390" s="401"/>
      <c r="L390" s="38"/>
      <c r="M390" s="39"/>
      <c r="N390" s="402"/>
      <c r="O390" s="403"/>
      <c r="P390" s="404"/>
      <c r="Q390" s="405"/>
      <c r="R390" s="35"/>
      <c r="S390" s="406"/>
      <c r="T390" s="407"/>
    </row>
    <row r="391" ht="14.25" customHeight="1">
      <c r="A391" s="92"/>
      <c r="B391" s="93"/>
      <c r="C391" s="61"/>
      <c r="D391" s="51"/>
      <c r="E391" s="73"/>
      <c r="F391" s="397"/>
      <c r="G391" s="398"/>
      <c r="H391" s="399"/>
      <c r="I391" s="365"/>
      <c r="J391" s="400"/>
      <c r="K391" s="401"/>
      <c r="L391" s="38"/>
      <c r="M391" s="39"/>
      <c r="N391" s="402"/>
      <c r="O391" s="403"/>
      <c r="P391" s="404"/>
      <c r="Q391" s="405"/>
      <c r="R391" s="35"/>
      <c r="S391" s="406"/>
      <c r="T391" s="407"/>
    </row>
    <row r="392" ht="14.25" customHeight="1">
      <c r="A392" s="92"/>
      <c r="B392" s="93"/>
      <c r="C392" s="61"/>
      <c r="D392" s="51"/>
      <c r="E392" s="73"/>
      <c r="F392" s="397"/>
      <c r="G392" s="398"/>
      <c r="H392" s="399"/>
      <c r="I392" s="365"/>
      <c r="J392" s="400"/>
      <c r="K392" s="401"/>
      <c r="L392" s="38"/>
      <c r="M392" s="39"/>
      <c r="N392" s="402"/>
      <c r="O392" s="403"/>
      <c r="P392" s="404"/>
      <c r="Q392" s="405"/>
      <c r="R392" s="35"/>
      <c r="S392" s="406"/>
      <c r="T392" s="407"/>
    </row>
    <row r="393" ht="14.25" customHeight="1">
      <c r="A393" s="92"/>
      <c r="B393" s="93"/>
      <c r="C393" s="61"/>
      <c r="D393" s="51"/>
      <c r="E393" s="73"/>
      <c r="F393" s="397"/>
      <c r="G393" s="398"/>
      <c r="H393" s="399"/>
      <c r="I393" s="365"/>
      <c r="J393" s="400"/>
      <c r="K393" s="401"/>
      <c r="L393" s="38"/>
      <c r="M393" s="39"/>
      <c r="N393" s="402"/>
      <c r="O393" s="403"/>
      <c r="P393" s="404"/>
      <c r="Q393" s="405"/>
      <c r="R393" s="35"/>
      <c r="S393" s="406"/>
      <c r="T393" s="407"/>
    </row>
    <row r="394" ht="14.25" customHeight="1">
      <c r="A394" s="92"/>
      <c r="B394" s="93"/>
      <c r="C394" s="61"/>
      <c r="D394" s="51"/>
      <c r="E394" s="73"/>
      <c r="F394" s="397"/>
      <c r="G394" s="398"/>
      <c r="H394" s="399"/>
      <c r="I394" s="365"/>
      <c r="J394" s="400"/>
      <c r="K394" s="401"/>
      <c r="L394" s="38"/>
      <c r="M394" s="39"/>
      <c r="N394" s="402"/>
      <c r="O394" s="403"/>
      <c r="P394" s="404"/>
      <c r="Q394" s="405"/>
      <c r="R394" s="35"/>
      <c r="S394" s="406"/>
      <c r="T394" s="407"/>
    </row>
    <row r="395" ht="14.25" customHeight="1">
      <c r="A395" s="92"/>
      <c r="B395" s="93"/>
      <c r="C395" s="61"/>
      <c r="D395" s="51"/>
      <c r="E395" s="73"/>
      <c r="F395" s="397"/>
      <c r="G395" s="398"/>
      <c r="H395" s="399"/>
      <c r="I395" s="365"/>
      <c r="J395" s="400"/>
      <c r="K395" s="401"/>
      <c r="L395" s="38"/>
      <c r="M395" s="39"/>
      <c r="N395" s="402"/>
      <c r="O395" s="403"/>
      <c r="P395" s="404"/>
      <c r="Q395" s="405"/>
      <c r="R395" s="35"/>
      <c r="S395" s="406"/>
      <c r="T395" s="407"/>
    </row>
    <row r="396" ht="14.25" customHeight="1">
      <c r="A396" s="92"/>
      <c r="B396" s="93"/>
      <c r="C396" s="61"/>
      <c r="D396" s="51"/>
      <c r="E396" s="73"/>
      <c r="F396" s="397"/>
      <c r="G396" s="398"/>
      <c r="H396" s="399"/>
      <c r="I396" s="365"/>
      <c r="J396" s="400"/>
      <c r="K396" s="401"/>
      <c r="L396" s="38"/>
      <c r="M396" s="39"/>
      <c r="N396" s="402"/>
      <c r="O396" s="403"/>
      <c r="P396" s="404"/>
      <c r="Q396" s="405"/>
      <c r="R396" s="35"/>
      <c r="S396" s="406"/>
      <c r="T396" s="407"/>
    </row>
    <row r="397" ht="14.25" customHeight="1">
      <c r="A397" s="92"/>
      <c r="B397" s="93"/>
      <c r="C397" s="61"/>
      <c r="D397" s="51"/>
      <c r="E397" s="73"/>
      <c r="F397" s="397"/>
      <c r="G397" s="398"/>
      <c r="H397" s="399"/>
      <c r="I397" s="365"/>
      <c r="J397" s="400"/>
      <c r="K397" s="401"/>
      <c r="L397" s="38"/>
      <c r="M397" s="39"/>
      <c r="N397" s="402"/>
      <c r="O397" s="403"/>
      <c r="P397" s="404"/>
      <c r="Q397" s="405"/>
      <c r="R397" s="35"/>
      <c r="S397" s="406"/>
      <c r="T397" s="407"/>
    </row>
    <row r="398" ht="14.25" customHeight="1">
      <c r="A398" s="92"/>
      <c r="B398" s="93"/>
      <c r="C398" s="61"/>
      <c r="D398" s="51"/>
      <c r="E398" s="73"/>
      <c r="F398" s="397"/>
      <c r="G398" s="398"/>
      <c r="H398" s="399"/>
      <c r="I398" s="365"/>
      <c r="J398" s="400"/>
      <c r="K398" s="401"/>
      <c r="L398" s="38"/>
      <c r="M398" s="39"/>
      <c r="N398" s="402"/>
      <c r="O398" s="403"/>
      <c r="P398" s="404"/>
      <c r="Q398" s="405"/>
      <c r="R398" s="35"/>
      <c r="S398" s="406"/>
      <c r="T398" s="407"/>
    </row>
    <row r="399" ht="14.25" customHeight="1">
      <c r="A399" s="92"/>
      <c r="B399" s="93"/>
      <c r="C399" s="61"/>
      <c r="D399" s="51"/>
      <c r="E399" s="73"/>
      <c r="F399" s="397"/>
      <c r="G399" s="398"/>
      <c r="H399" s="399"/>
      <c r="I399" s="365"/>
      <c r="J399" s="400"/>
      <c r="K399" s="401"/>
      <c r="L399" s="38"/>
      <c r="M399" s="39"/>
      <c r="N399" s="402"/>
      <c r="O399" s="403"/>
      <c r="P399" s="404"/>
      <c r="Q399" s="405"/>
      <c r="R399" s="35"/>
      <c r="S399" s="406"/>
      <c r="T399" s="407"/>
    </row>
    <row r="400" ht="14.25" customHeight="1">
      <c r="A400" s="92"/>
      <c r="B400" s="93"/>
      <c r="C400" s="61"/>
      <c r="D400" s="51"/>
      <c r="E400" s="73"/>
      <c r="F400" s="397"/>
      <c r="G400" s="398"/>
      <c r="H400" s="399"/>
      <c r="I400" s="365"/>
      <c r="J400" s="400"/>
      <c r="K400" s="401"/>
      <c r="L400" s="38"/>
      <c r="M400" s="39"/>
      <c r="N400" s="402"/>
      <c r="O400" s="403"/>
      <c r="P400" s="404"/>
      <c r="Q400" s="405"/>
      <c r="R400" s="35"/>
      <c r="S400" s="406"/>
      <c r="T400" s="407"/>
    </row>
    <row r="401" ht="14.25" customHeight="1">
      <c r="A401" s="92"/>
      <c r="B401" s="93"/>
      <c r="C401" s="61"/>
      <c r="D401" s="51"/>
      <c r="E401" s="73"/>
      <c r="F401" s="397"/>
      <c r="G401" s="398"/>
      <c r="H401" s="399"/>
      <c r="I401" s="365"/>
      <c r="J401" s="400"/>
      <c r="K401" s="401"/>
      <c r="L401" s="38"/>
      <c r="M401" s="39"/>
      <c r="N401" s="402"/>
      <c r="O401" s="403"/>
      <c r="P401" s="404"/>
      <c r="Q401" s="405"/>
      <c r="R401" s="35"/>
      <c r="S401" s="406"/>
      <c r="T401" s="407"/>
    </row>
    <row r="402" ht="14.25" customHeight="1">
      <c r="A402" s="92"/>
      <c r="B402" s="93"/>
      <c r="C402" s="61"/>
      <c r="D402" s="51"/>
      <c r="E402" s="73"/>
      <c r="F402" s="397"/>
      <c r="G402" s="398"/>
      <c r="H402" s="399"/>
      <c r="I402" s="365"/>
      <c r="J402" s="400"/>
      <c r="K402" s="401"/>
      <c r="L402" s="38"/>
      <c r="M402" s="39"/>
      <c r="N402" s="402"/>
      <c r="O402" s="403"/>
      <c r="P402" s="404"/>
      <c r="Q402" s="405"/>
      <c r="R402" s="35"/>
      <c r="S402" s="406"/>
      <c r="T402" s="407"/>
    </row>
    <row r="403" ht="14.25" customHeight="1">
      <c r="A403" s="92"/>
      <c r="B403" s="93"/>
      <c r="C403" s="61"/>
      <c r="D403" s="51"/>
      <c r="E403" s="73"/>
      <c r="F403" s="397"/>
      <c r="G403" s="398"/>
      <c r="H403" s="399"/>
      <c r="I403" s="365"/>
      <c r="J403" s="400"/>
      <c r="K403" s="401"/>
      <c r="L403" s="38"/>
      <c r="M403" s="39"/>
      <c r="N403" s="402"/>
      <c r="O403" s="403"/>
      <c r="P403" s="404"/>
      <c r="Q403" s="405"/>
      <c r="R403" s="35"/>
      <c r="S403" s="406"/>
      <c r="T403" s="407"/>
    </row>
    <row r="404" ht="14.25" customHeight="1">
      <c r="A404" s="92"/>
      <c r="B404" s="93"/>
      <c r="C404" s="61"/>
      <c r="D404" s="51"/>
      <c r="E404" s="73"/>
      <c r="F404" s="397"/>
      <c r="G404" s="398"/>
      <c r="H404" s="399"/>
      <c r="I404" s="365"/>
      <c r="J404" s="400"/>
      <c r="K404" s="401"/>
      <c r="L404" s="38"/>
      <c r="M404" s="39"/>
      <c r="N404" s="402"/>
      <c r="O404" s="403"/>
      <c r="P404" s="404"/>
      <c r="Q404" s="405"/>
      <c r="R404" s="35"/>
      <c r="S404" s="406"/>
      <c r="T404" s="407"/>
    </row>
    <row r="405" ht="14.25" customHeight="1">
      <c r="A405" s="92"/>
      <c r="B405" s="93"/>
      <c r="C405" s="61"/>
      <c r="D405" s="51"/>
      <c r="E405" s="73"/>
      <c r="F405" s="397"/>
      <c r="G405" s="398"/>
      <c r="H405" s="399"/>
      <c r="I405" s="365"/>
      <c r="J405" s="400"/>
      <c r="K405" s="401"/>
      <c r="L405" s="38"/>
      <c r="M405" s="39"/>
      <c r="N405" s="402"/>
      <c r="O405" s="403"/>
      <c r="P405" s="404"/>
      <c r="Q405" s="405"/>
      <c r="R405" s="35"/>
      <c r="S405" s="406"/>
      <c r="T405" s="407"/>
    </row>
    <row r="406" ht="14.25" customHeight="1">
      <c r="A406" s="92"/>
      <c r="B406" s="93"/>
      <c r="C406" s="61"/>
      <c r="D406" s="51"/>
      <c r="E406" s="73"/>
      <c r="F406" s="397"/>
      <c r="G406" s="398"/>
      <c r="H406" s="399"/>
      <c r="I406" s="365"/>
      <c r="J406" s="400"/>
      <c r="K406" s="401"/>
      <c r="L406" s="38"/>
      <c r="M406" s="39"/>
      <c r="N406" s="402"/>
      <c r="O406" s="403"/>
      <c r="P406" s="404"/>
      <c r="Q406" s="405"/>
      <c r="R406" s="35"/>
      <c r="S406" s="406"/>
      <c r="T406" s="407"/>
    </row>
    <row r="407" ht="14.25" customHeight="1">
      <c r="A407" s="92"/>
      <c r="B407" s="93"/>
      <c r="C407" s="61"/>
      <c r="D407" s="51"/>
      <c r="E407" s="73"/>
      <c r="F407" s="397"/>
      <c r="G407" s="398"/>
      <c r="H407" s="399"/>
      <c r="I407" s="365"/>
      <c r="J407" s="400"/>
      <c r="K407" s="401"/>
      <c r="L407" s="38"/>
      <c r="M407" s="39"/>
      <c r="N407" s="402"/>
      <c r="O407" s="403"/>
      <c r="P407" s="404"/>
      <c r="Q407" s="405"/>
      <c r="R407" s="35"/>
      <c r="S407" s="406"/>
      <c r="T407" s="407"/>
    </row>
    <row r="408" ht="14.25" customHeight="1">
      <c r="A408" s="92"/>
      <c r="B408" s="93"/>
      <c r="C408" s="61"/>
      <c r="D408" s="51"/>
      <c r="E408" s="73"/>
      <c r="F408" s="397"/>
      <c r="G408" s="398"/>
      <c r="H408" s="399"/>
      <c r="I408" s="365"/>
      <c r="J408" s="400"/>
      <c r="K408" s="401"/>
      <c r="L408" s="38"/>
      <c r="M408" s="39"/>
      <c r="N408" s="402"/>
      <c r="O408" s="403"/>
      <c r="P408" s="404"/>
      <c r="Q408" s="405"/>
      <c r="R408" s="35"/>
      <c r="S408" s="406"/>
      <c r="T408" s="407"/>
    </row>
    <row r="409" ht="14.25" customHeight="1">
      <c r="A409" s="92"/>
      <c r="B409" s="93"/>
      <c r="C409" s="61"/>
      <c r="D409" s="51"/>
      <c r="E409" s="73"/>
      <c r="F409" s="397"/>
      <c r="G409" s="398"/>
      <c r="H409" s="399"/>
      <c r="I409" s="365"/>
      <c r="J409" s="400"/>
      <c r="K409" s="401"/>
      <c r="L409" s="38"/>
      <c r="M409" s="39"/>
      <c r="N409" s="402"/>
      <c r="O409" s="403"/>
      <c r="P409" s="404"/>
      <c r="Q409" s="405"/>
      <c r="R409" s="35"/>
      <c r="S409" s="406"/>
      <c r="T409" s="407"/>
    </row>
    <row r="410" ht="14.25" customHeight="1">
      <c r="A410" s="92"/>
      <c r="B410" s="93"/>
      <c r="C410" s="61"/>
      <c r="D410" s="51"/>
      <c r="E410" s="73"/>
      <c r="F410" s="397"/>
      <c r="G410" s="398"/>
      <c r="H410" s="399"/>
      <c r="I410" s="365"/>
      <c r="J410" s="400"/>
      <c r="K410" s="401"/>
      <c r="L410" s="38"/>
      <c r="M410" s="39"/>
      <c r="N410" s="402"/>
      <c r="O410" s="403"/>
      <c r="P410" s="404"/>
      <c r="Q410" s="405"/>
      <c r="R410" s="35"/>
      <c r="S410" s="406"/>
      <c r="T410" s="407"/>
    </row>
    <row r="411" ht="14.25" customHeight="1">
      <c r="A411" s="92"/>
      <c r="B411" s="93"/>
      <c r="C411" s="61"/>
      <c r="D411" s="51"/>
      <c r="E411" s="73"/>
      <c r="F411" s="397"/>
      <c r="G411" s="398"/>
      <c r="H411" s="399"/>
      <c r="I411" s="365"/>
      <c r="J411" s="400"/>
      <c r="K411" s="401"/>
      <c r="L411" s="38"/>
      <c r="M411" s="39"/>
      <c r="N411" s="402"/>
      <c r="O411" s="403"/>
      <c r="P411" s="404"/>
      <c r="Q411" s="405"/>
      <c r="R411" s="35"/>
      <c r="S411" s="406"/>
      <c r="T411" s="407"/>
    </row>
    <row r="412" ht="14.25" customHeight="1">
      <c r="A412" s="92"/>
      <c r="B412" s="93"/>
      <c r="C412" s="61"/>
      <c r="D412" s="51"/>
      <c r="E412" s="73"/>
      <c r="F412" s="397"/>
      <c r="G412" s="398"/>
      <c r="H412" s="399"/>
      <c r="I412" s="365"/>
      <c r="J412" s="400"/>
      <c r="K412" s="401"/>
      <c r="L412" s="38"/>
      <c r="M412" s="39"/>
      <c r="N412" s="402"/>
      <c r="O412" s="403"/>
      <c r="P412" s="404"/>
      <c r="Q412" s="405"/>
      <c r="R412" s="35"/>
      <c r="S412" s="406"/>
      <c r="T412" s="407"/>
    </row>
    <row r="413" ht="14.25" customHeight="1">
      <c r="A413" s="92"/>
      <c r="B413" s="93"/>
      <c r="C413" s="61"/>
      <c r="D413" s="51"/>
      <c r="E413" s="73"/>
      <c r="F413" s="397"/>
      <c r="G413" s="398"/>
      <c r="H413" s="399"/>
      <c r="I413" s="365"/>
      <c r="J413" s="400"/>
      <c r="K413" s="401"/>
      <c r="L413" s="38"/>
      <c r="M413" s="39"/>
      <c r="N413" s="402"/>
      <c r="O413" s="403"/>
      <c r="P413" s="404"/>
      <c r="Q413" s="405"/>
      <c r="R413" s="35"/>
      <c r="S413" s="406"/>
      <c r="T413" s="407"/>
    </row>
    <row r="414" ht="14.25" customHeight="1">
      <c r="A414" s="92"/>
      <c r="B414" s="93"/>
      <c r="C414" s="61"/>
      <c r="D414" s="51"/>
      <c r="E414" s="73"/>
      <c r="F414" s="397"/>
      <c r="G414" s="398"/>
      <c r="H414" s="399"/>
      <c r="I414" s="365"/>
      <c r="J414" s="400"/>
      <c r="K414" s="401"/>
      <c r="L414" s="38"/>
      <c r="M414" s="39"/>
      <c r="N414" s="402"/>
      <c r="O414" s="403"/>
      <c r="P414" s="404"/>
      <c r="Q414" s="405"/>
      <c r="R414" s="35"/>
      <c r="S414" s="406"/>
      <c r="T414" s="407"/>
    </row>
    <row r="415" ht="14.25" customHeight="1">
      <c r="A415" s="92"/>
      <c r="B415" s="93"/>
      <c r="C415" s="61"/>
      <c r="D415" s="51"/>
      <c r="E415" s="73"/>
      <c r="F415" s="397"/>
      <c r="G415" s="398"/>
      <c r="H415" s="399"/>
      <c r="I415" s="365"/>
      <c r="J415" s="400"/>
      <c r="K415" s="401"/>
      <c r="L415" s="38"/>
      <c r="M415" s="39"/>
      <c r="N415" s="402"/>
      <c r="O415" s="403"/>
      <c r="P415" s="404"/>
      <c r="Q415" s="405"/>
      <c r="R415" s="35"/>
      <c r="S415" s="406"/>
      <c r="T415" s="407"/>
    </row>
    <row r="416" ht="14.25" customHeight="1">
      <c r="A416" s="92"/>
      <c r="B416" s="93"/>
      <c r="C416" s="61"/>
      <c r="D416" s="51"/>
      <c r="E416" s="73"/>
      <c r="F416" s="397"/>
      <c r="G416" s="398"/>
      <c r="H416" s="399"/>
      <c r="I416" s="365"/>
      <c r="J416" s="400"/>
      <c r="K416" s="401"/>
      <c r="L416" s="38"/>
      <c r="M416" s="39"/>
      <c r="N416" s="402"/>
      <c r="O416" s="403"/>
      <c r="P416" s="404"/>
      <c r="Q416" s="405"/>
      <c r="R416" s="35"/>
      <c r="S416" s="406"/>
      <c r="T416" s="407"/>
    </row>
    <row r="417" ht="14.25" customHeight="1">
      <c r="A417" s="92"/>
      <c r="B417" s="93"/>
      <c r="C417" s="61"/>
      <c r="D417" s="51"/>
      <c r="E417" s="73"/>
      <c r="F417" s="397"/>
      <c r="G417" s="398"/>
      <c r="H417" s="399"/>
      <c r="I417" s="365"/>
      <c r="J417" s="400"/>
      <c r="K417" s="401"/>
      <c r="L417" s="38"/>
      <c r="M417" s="39"/>
      <c r="N417" s="402"/>
      <c r="O417" s="403"/>
      <c r="P417" s="404"/>
      <c r="Q417" s="405"/>
      <c r="R417" s="35"/>
      <c r="S417" s="406"/>
      <c r="T417" s="407"/>
    </row>
    <row r="418" ht="14.25" customHeight="1">
      <c r="A418" s="92"/>
      <c r="B418" s="93"/>
      <c r="C418" s="61"/>
      <c r="D418" s="51"/>
      <c r="E418" s="73"/>
      <c r="F418" s="397"/>
      <c r="G418" s="398"/>
      <c r="H418" s="399"/>
      <c r="I418" s="365"/>
      <c r="J418" s="400"/>
      <c r="K418" s="401"/>
      <c r="L418" s="38"/>
      <c r="M418" s="39"/>
      <c r="N418" s="402"/>
      <c r="O418" s="403"/>
      <c r="P418" s="404"/>
      <c r="Q418" s="405"/>
      <c r="R418" s="35"/>
      <c r="S418" s="406"/>
      <c r="T418" s="407"/>
    </row>
    <row r="419" ht="14.25" customHeight="1">
      <c r="A419" s="92"/>
      <c r="B419" s="93"/>
      <c r="C419" s="61"/>
      <c r="D419" s="51"/>
      <c r="E419" s="73"/>
      <c r="F419" s="397"/>
      <c r="G419" s="398"/>
      <c r="H419" s="399"/>
      <c r="I419" s="365"/>
      <c r="J419" s="400"/>
      <c r="K419" s="401"/>
      <c r="L419" s="38"/>
      <c r="M419" s="39"/>
      <c r="N419" s="402"/>
      <c r="O419" s="403"/>
      <c r="P419" s="404"/>
      <c r="Q419" s="405"/>
      <c r="R419" s="35"/>
      <c r="S419" s="406"/>
      <c r="T419" s="407"/>
    </row>
    <row r="420" ht="14.25" customHeight="1">
      <c r="A420" s="92"/>
      <c r="B420" s="93"/>
      <c r="C420" s="61"/>
      <c r="D420" s="51"/>
      <c r="E420" s="73"/>
      <c r="F420" s="397"/>
      <c r="G420" s="398"/>
      <c r="H420" s="399"/>
      <c r="I420" s="365"/>
      <c r="J420" s="400"/>
      <c r="K420" s="401"/>
      <c r="L420" s="38"/>
      <c r="M420" s="39"/>
      <c r="N420" s="402"/>
      <c r="O420" s="403"/>
      <c r="P420" s="404"/>
      <c r="Q420" s="405"/>
      <c r="R420" s="35"/>
      <c r="S420" s="406"/>
      <c r="T420" s="407"/>
    </row>
    <row r="421" ht="14.25" customHeight="1">
      <c r="A421" s="92"/>
      <c r="B421" s="93"/>
      <c r="C421" s="61"/>
      <c r="D421" s="51"/>
      <c r="E421" s="73"/>
      <c r="F421" s="397"/>
      <c r="G421" s="398"/>
      <c r="H421" s="399"/>
      <c r="I421" s="365"/>
      <c r="J421" s="400"/>
      <c r="K421" s="401"/>
      <c r="L421" s="38"/>
      <c r="M421" s="39"/>
      <c r="N421" s="402"/>
      <c r="O421" s="403"/>
      <c r="P421" s="404"/>
      <c r="Q421" s="405"/>
      <c r="R421" s="35"/>
      <c r="S421" s="406"/>
      <c r="T421" s="407"/>
    </row>
    <row r="422" ht="14.25" customHeight="1">
      <c r="A422" s="92"/>
      <c r="B422" s="93"/>
      <c r="C422" s="61"/>
      <c r="D422" s="51"/>
      <c r="E422" s="73"/>
      <c r="F422" s="397"/>
      <c r="G422" s="398"/>
      <c r="H422" s="399"/>
      <c r="I422" s="365"/>
      <c r="J422" s="400"/>
      <c r="K422" s="401"/>
      <c r="L422" s="38"/>
      <c r="M422" s="39"/>
      <c r="N422" s="402"/>
      <c r="O422" s="403"/>
      <c r="P422" s="404"/>
      <c r="Q422" s="405"/>
      <c r="R422" s="35"/>
      <c r="S422" s="406"/>
      <c r="T422" s="407"/>
    </row>
    <row r="423" ht="14.25" customHeight="1">
      <c r="A423" s="92"/>
      <c r="B423" s="93"/>
      <c r="C423" s="61"/>
      <c r="D423" s="51"/>
      <c r="E423" s="73"/>
      <c r="F423" s="397"/>
      <c r="G423" s="398"/>
      <c r="H423" s="399"/>
      <c r="I423" s="365"/>
      <c r="J423" s="400"/>
      <c r="K423" s="401"/>
      <c r="L423" s="38"/>
      <c r="M423" s="39"/>
      <c r="N423" s="402"/>
      <c r="O423" s="403"/>
      <c r="P423" s="404"/>
      <c r="Q423" s="405"/>
      <c r="R423" s="35"/>
      <c r="S423" s="406"/>
      <c r="T423" s="407"/>
    </row>
    <row r="424" ht="14.25" customHeight="1">
      <c r="A424" s="92"/>
      <c r="B424" s="93"/>
      <c r="C424" s="61"/>
      <c r="D424" s="51"/>
      <c r="E424" s="73"/>
      <c r="F424" s="397"/>
      <c r="G424" s="398"/>
      <c r="H424" s="399"/>
      <c r="I424" s="365"/>
      <c r="J424" s="400"/>
      <c r="K424" s="401"/>
      <c r="L424" s="38"/>
      <c r="M424" s="39"/>
      <c r="N424" s="402"/>
      <c r="O424" s="403"/>
      <c r="P424" s="404"/>
      <c r="Q424" s="405"/>
      <c r="R424" s="35"/>
      <c r="S424" s="406"/>
      <c r="T424" s="407"/>
    </row>
    <row r="425" ht="14.25" customHeight="1">
      <c r="A425" s="92"/>
      <c r="B425" s="93"/>
      <c r="C425" s="61"/>
      <c r="D425" s="51"/>
      <c r="E425" s="73"/>
      <c r="F425" s="397"/>
      <c r="G425" s="398"/>
      <c r="H425" s="399"/>
      <c r="I425" s="365"/>
      <c r="J425" s="400"/>
      <c r="K425" s="401"/>
      <c r="L425" s="38"/>
      <c r="M425" s="39"/>
      <c r="N425" s="402"/>
      <c r="O425" s="403"/>
      <c r="P425" s="404"/>
      <c r="Q425" s="405"/>
      <c r="R425" s="35"/>
      <c r="S425" s="406"/>
      <c r="T425" s="407"/>
    </row>
    <row r="426" ht="14.25" customHeight="1">
      <c r="A426" s="92"/>
      <c r="B426" s="93"/>
      <c r="C426" s="61"/>
      <c r="D426" s="51"/>
      <c r="E426" s="73"/>
      <c r="F426" s="397"/>
      <c r="G426" s="398"/>
      <c r="H426" s="399"/>
      <c r="I426" s="365"/>
      <c r="J426" s="400"/>
      <c r="K426" s="401"/>
      <c r="L426" s="38"/>
      <c r="M426" s="39"/>
      <c r="N426" s="402"/>
      <c r="O426" s="403"/>
      <c r="P426" s="404"/>
      <c r="Q426" s="405"/>
      <c r="R426" s="35"/>
      <c r="S426" s="406"/>
      <c r="T426" s="407"/>
    </row>
    <row r="427" ht="14.25" customHeight="1">
      <c r="A427" s="92"/>
      <c r="B427" s="93"/>
      <c r="C427" s="61"/>
      <c r="D427" s="51"/>
      <c r="E427" s="73"/>
      <c r="F427" s="397"/>
      <c r="G427" s="398"/>
      <c r="H427" s="399"/>
      <c r="I427" s="365"/>
      <c r="J427" s="400"/>
      <c r="K427" s="401"/>
      <c r="L427" s="38"/>
      <c r="M427" s="39"/>
      <c r="N427" s="402"/>
      <c r="O427" s="403"/>
      <c r="P427" s="404"/>
      <c r="Q427" s="405"/>
      <c r="R427" s="35"/>
      <c r="S427" s="406"/>
      <c r="T427" s="407"/>
    </row>
    <row r="428" ht="14.25" customHeight="1">
      <c r="A428" s="92"/>
      <c r="B428" s="93"/>
      <c r="C428" s="61"/>
      <c r="D428" s="51"/>
      <c r="E428" s="73"/>
      <c r="F428" s="397"/>
      <c r="G428" s="398"/>
      <c r="H428" s="399"/>
      <c r="I428" s="365"/>
      <c r="J428" s="400"/>
      <c r="K428" s="401"/>
      <c r="L428" s="38"/>
      <c r="M428" s="39"/>
      <c r="N428" s="402"/>
      <c r="O428" s="403"/>
      <c r="P428" s="404"/>
      <c r="Q428" s="405"/>
      <c r="R428" s="35"/>
      <c r="S428" s="406"/>
      <c r="T428" s="407"/>
    </row>
    <row r="429" ht="14.25" customHeight="1">
      <c r="A429" s="92"/>
      <c r="B429" s="93"/>
      <c r="C429" s="61"/>
      <c r="D429" s="51"/>
      <c r="E429" s="73"/>
      <c r="F429" s="397"/>
      <c r="G429" s="398"/>
      <c r="H429" s="399"/>
      <c r="I429" s="365"/>
      <c r="J429" s="400"/>
      <c r="K429" s="401"/>
      <c r="L429" s="38"/>
      <c r="M429" s="39"/>
      <c r="N429" s="402"/>
      <c r="O429" s="403"/>
      <c r="P429" s="404"/>
      <c r="Q429" s="405"/>
      <c r="R429" s="35"/>
      <c r="S429" s="406"/>
      <c r="T429" s="407"/>
    </row>
    <row r="430" ht="14.25" customHeight="1">
      <c r="A430" s="92"/>
      <c r="B430" s="93"/>
      <c r="C430" s="61"/>
      <c r="D430" s="51"/>
      <c r="E430" s="73"/>
      <c r="F430" s="397"/>
      <c r="G430" s="398"/>
      <c r="H430" s="399"/>
      <c r="I430" s="365"/>
      <c r="J430" s="400"/>
      <c r="K430" s="401"/>
      <c r="L430" s="38"/>
      <c r="M430" s="39"/>
      <c r="N430" s="402"/>
      <c r="O430" s="403"/>
      <c r="P430" s="404"/>
      <c r="Q430" s="405"/>
      <c r="R430" s="35"/>
      <c r="S430" s="406"/>
      <c r="T430" s="407"/>
    </row>
    <row r="431" ht="14.25" customHeight="1">
      <c r="A431" s="92"/>
      <c r="B431" s="93"/>
      <c r="C431" s="61"/>
      <c r="D431" s="51"/>
      <c r="E431" s="73"/>
      <c r="F431" s="397"/>
      <c r="G431" s="398"/>
      <c r="H431" s="399"/>
      <c r="I431" s="365"/>
      <c r="J431" s="400"/>
      <c r="K431" s="401"/>
      <c r="L431" s="38"/>
      <c r="M431" s="39"/>
      <c r="N431" s="402"/>
      <c r="O431" s="403"/>
      <c r="P431" s="404"/>
      <c r="Q431" s="405"/>
      <c r="R431" s="35"/>
      <c r="S431" s="406"/>
      <c r="T431" s="407"/>
    </row>
    <row r="432" ht="14.25" customHeight="1">
      <c r="A432" s="92"/>
      <c r="B432" s="93"/>
      <c r="C432" s="61"/>
      <c r="D432" s="51"/>
      <c r="E432" s="73"/>
      <c r="F432" s="397"/>
      <c r="G432" s="398"/>
      <c r="H432" s="399"/>
      <c r="I432" s="365"/>
      <c r="J432" s="400"/>
      <c r="K432" s="401"/>
      <c r="L432" s="38"/>
      <c r="M432" s="39"/>
      <c r="N432" s="402"/>
      <c r="O432" s="403"/>
      <c r="P432" s="404"/>
      <c r="Q432" s="405"/>
      <c r="R432" s="35"/>
      <c r="S432" s="406"/>
      <c r="T432" s="407"/>
    </row>
    <row r="433" ht="14.25" customHeight="1">
      <c r="A433" s="92"/>
      <c r="B433" s="93"/>
      <c r="C433" s="61"/>
      <c r="D433" s="51"/>
      <c r="E433" s="73"/>
      <c r="F433" s="397"/>
      <c r="G433" s="398"/>
      <c r="H433" s="399"/>
      <c r="I433" s="365"/>
      <c r="J433" s="400"/>
      <c r="K433" s="401"/>
      <c r="L433" s="38"/>
      <c r="M433" s="39"/>
      <c r="N433" s="402"/>
      <c r="O433" s="403"/>
      <c r="P433" s="404"/>
      <c r="Q433" s="405"/>
      <c r="R433" s="35"/>
      <c r="S433" s="406"/>
      <c r="T433" s="407"/>
    </row>
    <row r="434" ht="14.25" customHeight="1">
      <c r="A434" s="92"/>
      <c r="B434" s="93"/>
      <c r="C434" s="61"/>
      <c r="D434" s="51"/>
      <c r="E434" s="73"/>
      <c r="F434" s="397"/>
      <c r="G434" s="398"/>
      <c r="H434" s="399"/>
      <c r="I434" s="365"/>
      <c r="J434" s="400"/>
      <c r="K434" s="401"/>
      <c r="L434" s="38"/>
      <c r="M434" s="39"/>
      <c r="N434" s="402"/>
      <c r="O434" s="403"/>
      <c r="P434" s="404"/>
      <c r="Q434" s="405"/>
      <c r="R434" s="35"/>
      <c r="S434" s="406"/>
      <c r="T434" s="407"/>
    </row>
    <row r="435" ht="14.25" customHeight="1">
      <c r="A435" s="92"/>
      <c r="B435" s="93"/>
      <c r="C435" s="61"/>
      <c r="D435" s="51"/>
      <c r="E435" s="73"/>
      <c r="F435" s="397"/>
      <c r="G435" s="398"/>
      <c r="H435" s="399"/>
      <c r="I435" s="365"/>
      <c r="J435" s="400"/>
      <c r="K435" s="401"/>
      <c r="L435" s="38"/>
      <c r="M435" s="39"/>
      <c r="N435" s="402"/>
      <c r="O435" s="403"/>
      <c r="P435" s="404"/>
      <c r="Q435" s="405"/>
      <c r="R435" s="35"/>
      <c r="S435" s="406"/>
      <c r="T435" s="407"/>
    </row>
    <row r="436" ht="14.25" customHeight="1">
      <c r="A436" s="92"/>
      <c r="B436" s="93"/>
      <c r="C436" s="61"/>
      <c r="D436" s="51"/>
      <c r="E436" s="73"/>
      <c r="F436" s="397"/>
      <c r="G436" s="398"/>
      <c r="H436" s="399"/>
      <c r="I436" s="365"/>
      <c r="J436" s="400"/>
      <c r="K436" s="401"/>
      <c r="L436" s="38"/>
      <c r="M436" s="39"/>
      <c r="N436" s="402"/>
      <c r="O436" s="403"/>
      <c r="P436" s="404"/>
      <c r="Q436" s="405"/>
      <c r="R436" s="35"/>
      <c r="S436" s="406"/>
      <c r="T436" s="407"/>
    </row>
    <row r="437" ht="14.25" customHeight="1">
      <c r="A437" s="92"/>
      <c r="B437" s="93"/>
      <c r="C437" s="61"/>
      <c r="D437" s="51"/>
      <c r="E437" s="73"/>
      <c r="F437" s="397"/>
      <c r="G437" s="398"/>
      <c r="H437" s="399"/>
      <c r="I437" s="365"/>
      <c r="J437" s="400"/>
      <c r="K437" s="401"/>
      <c r="L437" s="38"/>
      <c r="M437" s="39"/>
      <c r="N437" s="402"/>
      <c r="O437" s="403"/>
      <c r="P437" s="404"/>
      <c r="Q437" s="405"/>
      <c r="R437" s="35"/>
      <c r="S437" s="406"/>
      <c r="T437" s="407"/>
    </row>
    <row r="438" ht="14.25" customHeight="1">
      <c r="A438" s="92"/>
      <c r="B438" s="93"/>
      <c r="C438" s="61"/>
      <c r="D438" s="51"/>
      <c r="E438" s="73"/>
      <c r="F438" s="397"/>
      <c r="G438" s="398"/>
      <c r="H438" s="399"/>
      <c r="I438" s="365"/>
      <c r="J438" s="400"/>
      <c r="K438" s="401"/>
      <c r="L438" s="38"/>
      <c r="M438" s="39"/>
      <c r="N438" s="402"/>
      <c r="O438" s="403"/>
      <c r="P438" s="404"/>
      <c r="Q438" s="405"/>
      <c r="R438" s="35"/>
      <c r="S438" s="406"/>
      <c r="T438" s="407"/>
    </row>
    <row r="439" ht="14.25" customHeight="1">
      <c r="A439" s="92"/>
      <c r="B439" s="93"/>
      <c r="C439" s="61"/>
      <c r="D439" s="51"/>
      <c r="E439" s="73"/>
      <c r="F439" s="397"/>
      <c r="G439" s="398"/>
      <c r="H439" s="399"/>
      <c r="I439" s="365"/>
      <c r="J439" s="400"/>
      <c r="K439" s="401"/>
      <c r="L439" s="38"/>
      <c r="M439" s="39"/>
      <c r="N439" s="402"/>
      <c r="O439" s="403"/>
      <c r="P439" s="404"/>
      <c r="Q439" s="405"/>
      <c r="R439" s="35"/>
      <c r="S439" s="406"/>
      <c r="T439" s="407"/>
    </row>
    <row r="440" ht="14.25" customHeight="1">
      <c r="A440" s="92"/>
      <c r="B440" s="93"/>
      <c r="C440" s="61"/>
      <c r="D440" s="51"/>
      <c r="E440" s="73"/>
      <c r="F440" s="397"/>
      <c r="G440" s="398"/>
      <c r="H440" s="399"/>
      <c r="I440" s="365"/>
      <c r="J440" s="400"/>
      <c r="K440" s="401"/>
      <c r="L440" s="38"/>
      <c r="M440" s="39"/>
      <c r="N440" s="402"/>
      <c r="O440" s="403"/>
      <c r="P440" s="404"/>
      <c r="Q440" s="405"/>
      <c r="R440" s="35"/>
      <c r="S440" s="406"/>
      <c r="T440" s="407"/>
    </row>
    <row r="441" ht="14.25" customHeight="1">
      <c r="A441" s="92"/>
      <c r="B441" s="93"/>
      <c r="C441" s="61"/>
      <c r="D441" s="51"/>
      <c r="E441" s="73"/>
      <c r="F441" s="397"/>
      <c r="G441" s="398"/>
      <c r="H441" s="399"/>
      <c r="I441" s="365"/>
      <c r="J441" s="400"/>
      <c r="K441" s="401"/>
      <c r="L441" s="38"/>
      <c r="M441" s="39"/>
      <c r="N441" s="402"/>
      <c r="O441" s="403"/>
      <c r="P441" s="404"/>
      <c r="Q441" s="405"/>
      <c r="R441" s="35"/>
      <c r="S441" s="406"/>
      <c r="T441" s="407"/>
    </row>
    <row r="442" ht="14.25" customHeight="1">
      <c r="A442" s="92"/>
      <c r="B442" s="93"/>
      <c r="C442" s="61"/>
      <c r="D442" s="51"/>
      <c r="E442" s="73"/>
      <c r="F442" s="397"/>
      <c r="G442" s="398"/>
      <c r="H442" s="399"/>
      <c r="I442" s="365"/>
      <c r="J442" s="400"/>
      <c r="K442" s="401"/>
      <c r="L442" s="38"/>
      <c r="M442" s="39"/>
      <c r="N442" s="402"/>
      <c r="O442" s="403"/>
      <c r="P442" s="404"/>
      <c r="Q442" s="405"/>
      <c r="R442" s="35"/>
      <c r="S442" s="406"/>
      <c r="T442" s="407"/>
    </row>
    <row r="443" ht="14.25" customHeight="1">
      <c r="A443" s="92"/>
      <c r="B443" s="93"/>
      <c r="C443" s="61"/>
      <c r="D443" s="51"/>
      <c r="E443" s="73"/>
      <c r="F443" s="397"/>
      <c r="G443" s="398"/>
      <c r="H443" s="399"/>
      <c r="I443" s="365"/>
      <c r="J443" s="400"/>
      <c r="K443" s="401"/>
      <c r="L443" s="38"/>
      <c r="M443" s="39"/>
      <c r="N443" s="402"/>
      <c r="O443" s="403"/>
      <c r="P443" s="404"/>
      <c r="Q443" s="405"/>
      <c r="R443" s="35"/>
      <c r="S443" s="406"/>
      <c r="T443" s="407"/>
    </row>
    <row r="444" ht="14.25" customHeight="1">
      <c r="A444" s="92"/>
      <c r="B444" s="93"/>
      <c r="C444" s="61"/>
      <c r="D444" s="51"/>
      <c r="E444" s="73"/>
      <c r="F444" s="397"/>
      <c r="G444" s="398"/>
      <c r="H444" s="399"/>
      <c r="I444" s="365"/>
      <c r="J444" s="400"/>
      <c r="K444" s="401"/>
      <c r="L444" s="38"/>
      <c r="M444" s="39"/>
      <c r="N444" s="402"/>
      <c r="O444" s="403"/>
      <c r="P444" s="404"/>
      <c r="Q444" s="405"/>
      <c r="R444" s="35"/>
      <c r="S444" s="406"/>
      <c r="T444" s="407"/>
    </row>
    <row r="445" ht="14.25" customHeight="1">
      <c r="A445" s="92"/>
      <c r="B445" s="93"/>
      <c r="C445" s="61"/>
      <c r="D445" s="51"/>
      <c r="E445" s="73"/>
      <c r="F445" s="397"/>
      <c r="G445" s="398"/>
      <c r="H445" s="399"/>
      <c r="I445" s="365"/>
      <c r="J445" s="400"/>
      <c r="K445" s="401"/>
      <c r="L445" s="38"/>
      <c r="M445" s="39"/>
      <c r="N445" s="402"/>
      <c r="O445" s="403"/>
      <c r="P445" s="404"/>
      <c r="Q445" s="405"/>
      <c r="R445" s="35"/>
      <c r="S445" s="406"/>
      <c r="T445" s="407"/>
    </row>
    <row r="446" ht="14.25" customHeight="1">
      <c r="A446" s="92"/>
      <c r="B446" s="93"/>
      <c r="C446" s="61"/>
      <c r="D446" s="51"/>
      <c r="E446" s="73"/>
      <c r="F446" s="397"/>
      <c r="G446" s="398"/>
      <c r="H446" s="399"/>
      <c r="I446" s="365"/>
      <c r="J446" s="400"/>
      <c r="K446" s="401"/>
      <c r="L446" s="38"/>
      <c r="M446" s="39"/>
      <c r="N446" s="402"/>
      <c r="O446" s="403"/>
      <c r="P446" s="404"/>
      <c r="Q446" s="405"/>
      <c r="R446" s="35"/>
      <c r="S446" s="406"/>
      <c r="T446" s="407"/>
    </row>
    <row r="447" ht="14.25" customHeight="1">
      <c r="A447" s="92"/>
      <c r="B447" s="93"/>
      <c r="C447" s="61"/>
      <c r="D447" s="51"/>
      <c r="E447" s="73"/>
      <c r="F447" s="397"/>
      <c r="G447" s="398"/>
      <c r="H447" s="399"/>
      <c r="I447" s="365"/>
      <c r="J447" s="400"/>
      <c r="K447" s="401"/>
      <c r="L447" s="38"/>
      <c r="M447" s="39"/>
      <c r="N447" s="402"/>
      <c r="O447" s="403"/>
      <c r="P447" s="404"/>
      <c r="Q447" s="405"/>
      <c r="R447" s="35"/>
      <c r="S447" s="406"/>
      <c r="T447" s="407"/>
    </row>
    <row r="448" ht="14.25" customHeight="1">
      <c r="A448" s="92"/>
      <c r="B448" s="93"/>
      <c r="C448" s="61"/>
      <c r="D448" s="51"/>
      <c r="E448" s="73"/>
      <c r="F448" s="397"/>
      <c r="G448" s="398"/>
      <c r="H448" s="399"/>
      <c r="I448" s="365"/>
      <c r="J448" s="400"/>
      <c r="K448" s="401"/>
      <c r="L448" s="38"/>
      <c r="M448" s="39"/>
      <c r="N448" s="402"/>
      <c r="O448" s="403"/>
      <c r="P448" s="404"/>
      <c r="Q448" s="405"/>
      <c r="R448" s="35"/>
      <c r="S448" s="406"/>
      <c r="T448" s="407"/>
    </row>
    <row r="449" ht="14.25" customHeight="1">
      <c r="A449" s="92"/>
      <c r="B449" s="93"/>
      <c r="C449" s="61"/>
      <c r="D449" s="51"/>
      <c r="E449" s="73"/>
      <c r="F449" s="397"/>
      <c r="G449" s="398"/>
      <c r="H449" s="399"/>
      <c r="I449" s="365"/>
      <c r="J449" s="400"/>
      <c r="K449" s="401"/>
      <c r="L449" s="38"/>
      <c r="M449" s="39"/>
      <c r="N449" s="402"/>
      <c r="O449" s="403"/>
      <c r="P449" s="404"/>
      <c r="Q449" s="405"/>
      <c r="R449" s="35"/>
      <c r="S449" s="406"/>
      <c r="T449" s="407"/>
    </row>
    <row r="450" ht="14.25" customHeight="1">
      <c r="A450" s="92"/>
      <c r="B450" s="93"/>
      <c r="C450" s="61"/>
      <c r="D450" s="51"/>
      <c r="E450" s="73"/>
      <c r="F450" s="397"/>
      <c r="G450" s="398"/>
      <c r="H450" s="399"/>
      <c r="I450" s="365"/>
      <c r="J450" s="400"/>
      <c r="K450" s="401"/>
      <c r="L450" s="38"/>
      <c r="M450" s="39"/>
      <c r="N450" s="402"/>
      <c r="O450" s="403"/>
      <c r="P450" s="404"/>
      <c r="Q450" s="405"/>
      <c r="R450" s="35"/>
      <c r="S450" s="406"/>
      <c r="T450" s="407"/>
    </row>
    <row r="451" ht="14.25" customHeight="1">
      <c r="A451" s="92"/>
      <c r="B451" s="93"/>
      <c r="C451" s="61"/>
      <c r="D451" s="51"/>
      <c r="E451" s="73"/>
      <c r="F451" s="397"/>
      <c r="G451" s="398"/>
      <c r="H451" s="399"/>
      <c r="I451" s="365"/>
      <c r="J451" s="400"/>
      <c r="K451" s="401"/>
      <c r="L451" s="38"/>
      <c r="M451" s="39"/>
      <c r="N451" s="402"/>
      <c r="O451" s="403"/>
      <c r="P451" s="404"/>
      <c r="Q451" s="405"/>
      <c r="R451" s="35"/>
      <c r="S451" s="406"/>
      <c r="T451" s="407"/>
    </row>
    <row r="452" ht="14.25" customHeight="1">
      <c r="A452" s="92"/>
      <c r="B452" s="93"/>
      <c r="C452" s="61"/>
      <c r="D452" s="51"/>
      <c r="E452" s="73"/>
      <c r="F452" s="397"/>
      <c r="G452" s="398"/>
      <c r="H452" s="399"/>
      <c r="I452" s="365"/>
      <c r="J452" s="400"/>
      <c r="K452" s="401"/>
      <c r="L452" s="38"/>
      <c r="M452" s="39"/>
      <c r="N452" s="402"/>
      <c r="O452" s="403"/>
      <c r="P452" s="404"/>
      <c r="Q452" s="405"/>
      <c r="R452" s="35"/>
      <c r="S452" s="406"/>
      <c r="T452" s="407"/>
    </row>
    <row r="453" ht="14.25" customHeight="1">
      <c r="A453" s="92"/>
      <c r="B453" s="93"/>
      <c r="C453" s="61"/>
      <c r="D453" s="51"/>
      <c r="E453" s="73"/>
      <c r="F453" s="397"/>
      <c r="G453" s="398"/>
      <c r="H453" s="399"/>
      <c r="I453" s="365"/>
      <c r="J453" s="400"/>
      <c r="K453" s="401"/>
      <c r="L453" s="38"/>
      <c r="M453" s="39"/>
      <c r="N453" s="402"/>
      <c r="O453" s="403"/>
      <c r="P453" s="404"/>
      <c r="Q453" s="405"/>
      <c r="R453" s="35"/>
      <c r="S453" s="406"/>
      <c r="T453" s="407"/>
    </row>
    <row r="454" ht="14.25" customHeight="1">
      <c r="A454" s="92"/>
      <c r="B454" s="93"/>
      <c r="C454" s="61"/>
      <c r="D454" s="51"/>
      <c r="E454" s="73"/>
      <c r="F454" s="397"/>
      <c r="G454" s="398"/>
      <c r="H454" s="399"/>
      <c r="I454" s="365"/>
      <c r="J454" s="400"/>
      <c r="K454" s="401"/>
      <c r="L454" s="38"/>
      <c r="M454" s="39"/>
      <c r="N454" s="402"/>
      <c r="O454" s="403"/>
      <c r="P454" s="404"/>
      <c r="Q454" s="405"/>
      <c r="R454" s="35"/>
      <c r="S454" s="406"/>
      <c r="T454" s="407"/>
    </row>
    <row r="455" ht="14.25" customHeight="1">
      <c r="A455" s="92"/>
      <c r="B455" s="93"/>
      <c r="C455" s="61"/>
      <c r="D455" s="51"/>
      <c r="E455" s="73"/>
      <c r="F455" s="397"/>
      <c r="G455" s="398"/>
      <c r="H455" s="399"/>
      <c r="I455" s="365"/>
      <c r="J455" s="400"/>
      <c r="K455" s="401"/>
      <c r="L455" s="38"/>
      <c r="M455" s="39"/>
      <c r="N455" s="402"/>
      <c r="O455" s="403"/>
      <c r="P455" s="404"/>
      <c r="Q455" s="405"/>
      <c r="R455" s="35"/>
      <c r="S455" s="406"/>
      <c r="T455" s="407"/>
    </row>
    <row r="456" ht="14.25" customHeight="1">
      <c r="A456" s="92"/>
      <c r="B456" s="93"/>
      <c r="C456" s="61"/>
      <c r="D456" s="51"/>
      <c r="E456" s="73"/>
      <c r="F456" s="397"/>
      <c r="G456" s="398"/>
      <c r="H456" s="399"/>
      <c r="I456" s="365"/>
      <c r="J456" s="400"/>
      <c r="K456" s="401"/>
      <c r="L456" s="38"/>
      <c r="M456" s="39"/>
      <c r="N456" s="402"/>
      <c r="O456" s="403"/>
      <c r="P456" s="404"/>
      <c r="Q456" s="405"/>
      <c r="R456" s="35"/>
      <c r="S456" s="406"/>
      <c r="T456" s="407"/>
    </row>
    <row r="457" ht="14.25" customHeight="1">
      <c r="A457" s="92"/>
      <c r="B457" s="93"/>
      <c r="C457" s="61"/>
      <c r="D457" s="51"/>
      <c r="E457" s="73"/>
      <c r="F457" s="397"/>
      <c r="G457" s="398"/>
      <c r="H457" s="399"/>
      <c r="I457" s="365"/>
      <c r="J457" s="400"/>
      <c r="K457" s="401"/>
      <c r="L457" s="38"/>
      <c r="M457" s="39"/>
      <c r="N457" s="402"/>
      <c r="O457" s="403"/>
      <c r="P457" s="404"/>
      <c r="Q457" s="405"/>
      <c r="R457" s="35"/>
      <c r="S457" s="406"/>
      <c r="T457" s="407"/>
    </row>
    <row r="458" ht="14.25" customHeight="1">
      <c r="A458" s="92"/>
      <c r="B458" s="93"/>
      <c r="C458" s="61"/>
      <c r="D458" s="51"/>
      <c r="E458" s="73"/>
      <c r="F458" s="397"/>
      <c r="G458" s="398"/>
      <c r="H458" s="399"/>
      <c r="I458" s="365"/>
      <c r="J458" s="400"/>
      <c r="K458" s="401"/>
      <c r="L458" s="38"/>
      <c r="M458" s="39"/>
      <c r="N458" s="402"/>
      <c r="O458" s="403"/>
      <c r="P458" s="404"/>
      <c r="Q458" s="405"/>
      <c r="R458" s="35"/>
      <c r="S458" s="406"/>
      <c r="T458" s="407"/>
    </row>
    <row r="459" ht="14.25" customHeight="1">
      <c r="A459" s="92"/>
      <c r="B459" s="93"/>
      <c r="C459" s="61"/>
      <c r="D459" s="51"/>
      <c r="E459" s="73"/>
      <c r="F459" s="397"/>
      <c r="G459" s="398"/>
      <c r="H459" s="399"/>
      <c r="I459" s="365"/>
      <c r="J459" s="400"/>
      <c r="K459" s="401"/>
      <c r="L459" s="38"/>
      <c r="M459" s="39"/>
      <c r="N459" s="402"/>
      <c r="O459" s="403"/>
      <c r="P459" s="404"/>
      <c r="Q459" s="405"/>
      <c r="R459" s="35"/>
      <c r="S459" s="406"/>
      <c r="T459" s="407"/>
    </row>
    <row r="460" ht="14.25" customHeight="1">
      <c r="A460" s="92"/>
      <c r="B460" s="93"/>
      <c r="C460" s="61"/>
      <c r="D460" s="51"/>
      <c r="E460" s="73"/>
      <c r="F460" s="397"/>
      <c r="G460" s="398"/>
      <c r="H460" s="399"/>
      <c r="I460" s="365"/>
      <c r="J460" s="400"/>
      <c r="K460" s="401"/>
      <c r="L460" s="38"/>
      <c r="M460" s="39"/>
      <c r="N460" s="402"/>
      <c r="O460" s="403"/>
      <c r="P460" s="404"/>
      <c r="Q460" s="405"/>
      <c r="R460" s="35"/>
      <c r="S460" s="406"/>
      <c r="T460" s="407"/>
    </row>
    <row r="461" ht="14.25" customHeight="1">
      <c r="A461" s="92"/>
      <c r="B461" s="93"/>
      <c r="C461" s="61"/>
      <c r="D461" s="51"/>
      <c r="E461" s="73"/>
      <c r="F461" s="397"/>
      <c r="G461" s="398"/>
      <c r="H461" s="399"/>
      <c r="I461" s="365"/>
      <c r="J461" s="400"/>
      <c r="K461" s="401"/>
      <c r="L461" s="38"/>
      <c r="M461" s="39"/>
      <c r="N461" s="402"/>
      <c r="O461" s="403"/>
      <c r="P461" s="404"/>
      <c r="Q461" s="405"/>
      <c r="R461" s="35"/>
      <c r="S461" s="406"/>
      <c r="T461" s="407"/>
    </row>
    <row r="462" ht="14.25" customHeight="1">
      <c r="A462" s="92"/>
      <c r="B462" s="93"/>
      <c r="C462" s="61"/>
      <c r="D462" s="51"/>
      <c r="E462" s="73"/>
      <c r="F462" s="397"/>
      <c r="G462" s="398"/>
      <c r="H462" s="399"/>
      <c r="I462" s="365"/>
      <c r="J462" s="400"/>
      <c r="K462" s="401"/>
      <c r="L462" s="38"/>
      <c r="M462" s="39"/>
      <c r="N462" s="402"/>
      <c r="O462" s="403"/>
      <c r="P462" s="404"/>
      <c r="Q462" s="405"/>
      <c r="R462" s="35"/>
      <c r="S462" s="406"/>
      <c r="T462" s="407"/>
    </row>
    <row r="463" ht="14.25" customHeight="1">
      <c r="A463" s="92"/>
      <c r="B463" s="93"/>
      <c r="C463" s="61"/>
      <c r="D463" s="51"/>
      <c r="E463" s="73"/>
      <c r="F463" s="397"/>
      <c r="G463" s="398"/>
      <c r="H463" s="399"/>
      <c r="I463" s="365"/>
      <c r="J463" s="400"/>
      <c r="K463" s="401"/>
      <c r="L463" s="38"/>
      <c r="M463" s="39"/>
      <c r="N463" s="402"/>
      <c r="O463" s="403"/>
      <c r="P463" s="404"/>
      <c r="Q463" s="405"/>
      <c r="R463" s="35"/>
      <c r="S463" s="406"/>
      <c r="T463" s="407"/>
    </row>
    <row r="464" ht="14.25" customHeight="1">
      <c r="A464" s="92"/>
      <c r="B464" s="93"/>
      <c r="C464" s="61"/>
      <c r="D464" s="51"/>
      <c r="E464" s="73"/>
      <c r="F464" s="397"/>
      <c r="G464" s="398"/>
      <c r="H464" s="399"/>
      <c r="I464" s="365"/>
      <c r="J464" s="400"/>
      <c r="K464" s="401"/>
      <c r="L464" s="38"/>
      <c r="M464" s="39"/>
      <c r="N464" s="402"/>
      <c r="O464" s="403"/>
      <c r="P464" s="404"/>
      <c r="Q464" s="405"/>
      <c r="R464" s="35"/>
      <c r="S464" s="406"/>
      <c r="T464" s="407"/>
    </row>
    <row r="465" ht="14.25" customHeight="1">
      <c r="A465" s="92"/>
      <c r="B465" s="93"/>
      <c r="C465" s="61"/>
      <c r="D465" s="51"/>
      <c r="E465" s="73"/>
      <c r="F465" s="397"/>
      <c r="G465" s="398"/>
      <c r="H465" s="399"/>
      <c r="I465" s="365"/>
      <c r="J465" s="400"/>
      <c r="K465" s="401"/>
      <c r="L465" s="38"/>
      <c r="M465" s="39"/>
      <c r="N465" s="402"/>
      <c r="O465" s="403"/>
      <c r="P465" s="404"/>
      <c r="Q465" s="405"/>
      <c r="R465" s="35"/>
      <c r="S465" s="406"/>
      <c r="T465" s="407"/>
    </row>
    <row r="466" ht="14.25" customHeight="1">
      <c r="A466" s="92"/>
      <c r="B466" s="93"/>
      <c r="C466" s="61"/>
      <c r="D466" s="51"/>
      <c r="E466" s="73"/>
      <c r="F466" s="397"/>
      <c r="G466" s="398"/>
      <c r="H466" s="399"/>
      <c r="I466" s="365"/>
      <c r="J466" s="400"/>
      <c r="K466" s="401"/>
      <c r="L466" s="38"/>
      <c r="M466" s="39"/>
      <c r="N466" s="402"/>
      <c r="O466" s="403"/>
      <c r="P466" s="404"/>
      <c r="Q466" s="405"/>
      <c r="R466" s="35"/>
      <c r="S466" s="406"/>
      <c r="T466" s="407"/>
    </row>
    <row r="467" ht="14.25" customHeight="1">
      <c r="A467" s="92"/>
      <c r="B467" s="93"/>
      <c r="C467" s="61"/>
      <c r="D467" s="51"/>
      <c r="E467" s="73"/>
      <c r="F467" s="397"/>
      <c r="G467" s="398"/>
      <c r="H467" s="399"/>
      <c r="I467" s="365"/>
      <c r="J467" s="400"/>
      <c r="K467" s="401"/>
      <c r="L467" s="38"/>
      <c r="M467" s="39"/>
      <c r="N467" s="402"/>
      <c r="O467" s="403"/>
      <c r="P467" s="404"/>
      <c r="Q467" s="405"/>
      <c r="R467" s="35"/>
      <c r="S467" s="406"/>
      <c r="T467" s="407"/>
    </row>
    <row r="468" ht="14.25" customHeight="1">
      <c r="A468" s="92"/>
      <c r="B468" s="93"/>
      <c r="C468" s="61"/>
      <c r="D468" s="51"/>
      <c r="E468" s="73"/>
      <c r="F468" s="397"/>
      <c r="G468" s="398"/>
      <c r="H468" s="399"/>
      <c r="I468" s="365"/>
      <c r="J468" s="400"/>
      <c r="K468" s="401"/>
      <c r="L468" s="38"/>
      <c r="M468" s="39"/>
      <c r="N468" s="402"/>
      <c r="O468" s="403"/>
      <c r="P468" s="404"/>
      <c r="Q468" s="405"/>
      <c r="R468" s="35"/>
      <c r="S468" s="406"/>
      <c r="T468" s="407"/>
    </row>
    <row r="469" ht="14.25" customHeight="1">
      <c r="A469" s="92"/>
      <c r="B469" s="93"/>
      <c r="C469" s="61"/>
      <c r="D469" s="51"/>
      <c r="E469" s="73"/>
      <c r="F469" s="397"/>
      <c r="G469" s="398"/>
      <c r="H469" s="399"/>
      <c r="I469" s="365"/>
      <c r="J469" s="400"/>
      <c r="K469" s="401"/>
      <c r="L469" s="38"/>
      <c r="M469" s="39"/>
      <c r="N469" s="402"/>
      <c r="O469" s="403"/>
      <c r="P469" s="404"/>
      <c r="Q469" s="405"/>
      <c r="R469" s="35"/>
      <c r="S469" s="406"/>
      <c r="T469" s="407"/>
    </row>
    <row r="470" ht="14.25" customHeight="1">
      <c r="A470" s="92"/>
      <c r="B470" s="93"/>
      <c r="C470" s="61"/>
      <c r="D470" s="51"/>
      <c r="E470" s="73"/>
      <c r="F470" s="397"/>
      <c r="G470" s="398"/>
      <c r="H470" s="399"/>
      <c r="I470" s="365"/>
      <c r="J470" s="400"/>
      <c r="K470" s="401"/>
      <c r="L470" s="38"/>
      <c r="M470" s="39"/>
      <c r="N470" s="402"/>
      <c r="O470" s="403"/>
      <c r="P470" s="404"/>
      <c r="Q470" s="405"/>
      <c r="R470" s="35"/>
      <c r="S470" s="406"/>
      <c r="T470" s="407"/>
    </row>
    <row r="471" ht="14.25" customHeight="1">
      <c r="A471" s="92"/>
      <c r="B471" s="93"/>
      <c r="C471" s="61"/>
      <c r="D471" s="51"/>
      <c r="E471" s="73"/>
      <c r="F471" s="397"/>
      <c r="G471" s="398"/>
      <c r="H471" s="399"/>
      <c r="I471" s="365"/>
      <c r="J471" s="400"/>
      <c r="K471" s="401"/>
      <c r="L471" s="38"/>
      <c r="M471" s="39"/>
      <c r="N471" s="402"/>
      <c r="O471" s="403"/>
      <c r="P471" s="404"/>
      <c r="Q471" s="405"/>
      <c r="R471" s="35"/>
      <c r="S471" s="406"/>
      <c r="T471" s="407"/>
    </row>
    <row r="472" ht="14.25" customHeight="1">
      <c r="A472" s="92"/>
      <c r="B472" s="93"/>
      <c r="C472" s="61"/>
      <c r="D472" s="51"/>
      <c r="E472" s="73"/>
      <c r="F472" s="397"/>
      <c r="G472" s="398"/>
      <c r="H472" s="399"/>
      <c r="I472" s="365"/>
      <c r="J472" s="400"/>
      <c r="K472" s="401"/>
      <c r="L472" s="38"/>
      <c r="M472" s="39"/>
      <c r="N472" s="402"/>
      <c r="O472" s="403"/>
      <c r="P472" s="404"/>
      <c r="Q472" s="405"/>
      <c r="R472" s="35"/>
      <c r="S472" s="406"/>
      <c r="T472" s="407"/>
    </row>
    <row r="473" ht="14.25" customHeight="1">
      <c r="A473" s="92"/>
      <c r="B473" s="93"/>
      <c r="C473" s="61"/>
      <c r="D473" s="51"/>
      <c r="E473" s="73"/>
      <c r="F473" s="397"/>
      <c r="G473" s="398"/>
      <c r="H473" s="399"/>
      <c r="I473" s="365"/>
      <c r="J473" s="400"/>
      <c r="K473" s="401"/>
      <c r="L473" s="38"/>
      <c r="M473" s="39"/>
      <c r="N473" s="402"/>
      <c r="O473" s="403"/>
      <c r="P473" s="404"/>
      <c r="Q473" s="405"/>
      <c r="R473" s="35"/>
      <c r="S473" s="406"/>
      <c r="T473" s="407"/>
    </row>
    <row r="474" ht="14.25" customHeight="1">
      <c r="A474" s="92"/>
      <c r="B474" s="93"/>
      <c r="C474" s="61"/>
      <c r="D474" s="51"/>
      <c r="E474" s="73"/>
      <c r="F474" s="397"/>
      <c r="G474" s="398"/>
      <c r="H474" s="399"/>
      <c r="I474" s="365"/>
      <c r="J474" s="400"/>
      <c r="K474" s="401"/>
      <c r="L474" s="38"/>
      <c r="M474" s="39"/>
      <c r="N474" s="402"/>
      <c r="O474" s="403"/>
      <c r="P474" s="404"/>
      <c r="Q474" s="405"/>
      <c r="R474" s="35"/>
      <c r="S474" s="406"/>
      <c r="T474" s="407"/>
    </row>
    <row r="475" ht="14.25" customHeight="1">
      <c r="A475" s="92"/>
      <c r="B475" s="93"/>
      <c r="C475" s="61"/>
      <c r="D475" s="51"/>
      <c r="E475" s="73"/>
      <c r="F475" s="397"/>
      <c r="G475" s="398"/>
      <c r="H475" s="399"/>
      <c r="I475" s="365"/>
      <c r="J475" s="400"/>
      <c r="K475" s="401"/>
      <c r="L475" s="38"/>
      <c r="M475" s="39"/>
      <c r="N475" s="402"/>
      <c r="O475" s="403"/>
      <c r="P475" s="404"/>
      <c r="Q475" s="405"/>
      <c r="R475" s="35"/>
      <c r="S475" s="406"/>
      <c r="T475" s="407"/>
    </row>
    <row r="476" ht="14.25" customHeight="1">
      <c r="A476" s="92"/>
      <c r="B476" s="93"/>
      <c r="C476" s="61"/>
      <c r="D476" s="51"/>
      <c r="E476" s="73"/>
      <c r="F476" s="397"/>
      <c r="G476" s="398"/>
      <c r="H476" s="399"/>
      <c r="I476" s="365"/>
      <c r="J476" s="400"/>
      <c r="K476" s="401"/>
      <c r="L476" s="38"/>
      <c r="M476" s="39"/>
      <c r="N476" s="402"/>
      <c r="O476" s="403"/>
      <c r="P476" s="404"/>
      <c r="Q476" s="405"/>
      <c r="R476" s="35"/>
      <c r="S476" s="406"/>
      <c r="T476" s="407"/>
    </row>
    <row r="477" ht="14.25" customHeight="1">
      <c r="A477" s="92"/>
      <c r="B477" s="93"/>
      <c r="C477" s="61"/>
      <c r="D477" s="51"/>
      <c r="E477" s="73"/>
      <c r="F477" s="397"/>
      <c r="G477" s="398"/>
      <c r="H477" s="399"/>
      <c r="I477" s="365"/>
      <c r="J477" s="400"/>
      <c r="K477" s="401"/>
      <c r="L477" s="38"/>
      <c r="M477" s="39"/>
      <c r="N477" s="402"/>
      <c r="O477" s="403"/>
      <c r="P477" s="404"/>
      <c r="Q477" s="405"/>
      <c r="R477" s="35"/>
      <c r="S477" s="406"/>
      <c r="T477" s="407"/>
    </row>
    <row r="478" ht="14.25" customHeight="1">
      <c r="A478" s="92"/>
      <c r="B478" s="93"/>
      <c r="C478" s="61"/>
      <c r="D478" s="51"/>
      <c r="E478" s="73"/>
      <c r="F478" s="397"/>
      <c r="G478" s="398"/>
      <c r="H478" s="399"/>
      <c r="I478" s="365"/>
      <c r="J478" s="400"/>
      <c r="K478" s="401"/>
      <c r="L478" s="38"/>
      <c r="M478" s="39"/>
      <c r="N478" s="402"/>
      <c r="O478" s="403"/>
      <c r="P478" s="404"/>
      <c r="Q478" s="405"/>
      <c r="R478" s="35"/>
      <c r="S478" s="406"/>
      <c r="T478" s="407"/>
    </row>
    <row r="479" ht="14.25" customHeight="1">
      <c r="A479" s="92"/>
      <c r="B479" s="93"/>
      <c r="C479" s="61"/>
      <c r="D479" s="51"/>
      <c r="E479" s="73"/>
      <c r="F479" s="397"/>
      <c r="G479" s="398"/>
      <c r="H479" s="399"/>
      <c r="I479" s="365"/>
      <c r="J479" s="400"/>
      <c r="K479" s="401"/>
      <c r="L479" s="38"/>
      <c r="M479" s="39"/>
      <c r="N479" s="402"/>
      <c r="O479" s="403"/>
      <c r="P479" s="404"/>
      <c r="Q479" s="405"/>
      <c r="R479" s="35"/>
      <c r="S479" s="406"/>
      <c r="T479" s="407"/>
    </row>
    <row r="480" ht="14.25" customHeight="1">
      <c r="A480" s="92"/>
      <c r="B480" s="93"/>
      <c r="C480" s="61"/>
      <c r="D480" s="51"/>
      <c r="E480" s="73"/>
      <c r="F480" s="397"/>
      <c r="G480" s="398"/>
      <c r="H480" s="399"/>
      <c r="I480" s="365"/>
      <c r="J480" s="400"/>
      <c r="K480" s="401"/>
      <c r="L480" s="38"/>
      <c r="M480" s="39"/>
      <c r="N480" s="402"/>
      <c r="O480" s="403"/>
      <c r="P480" s="404"/>
      <c r="Q480" s="405"/>
      <c r="R480" s="35"/>
      <c r="S480" s="406"/>
      <c r="T480" s="407"/>
    </row>
    <row r="481" ht="14.25" customHeight="1">
      <c r="A481" s="92"/>
      <c r="B481" s="93"/>
      <c r="C481" s="61"/>
      <c r="D481" s="51"/>
      <c r="E481" s="73"/>
      <c r="F481" s="397"/>
      <c r="G481" s="398"/>
      <c r="H481" s="399"/>
      <c r="I481" s="365"/>
      <c r="J481" s="400"/>
      <c r="K481" s="401"/>
      <c r="L481" s="38"/>
      <c r="M481" s="39"/>
      <c r="N481" s="402"/>
      <c r="O481" s="403"/>
      <c r="P481" s="404"/>
      <c r="Q481" s="405"/>
      <c r="R481" s="35"/>
      <c r="S481" s="406"/>
      <c r="T481" s="407"/>
    </row>
    <row r="482" ht="14.25" customHeight="1">
      <c r="A482" s="92"/>
      <c r="B482" s="93"/>
      <c r="C482" s="61"/>
      <c r="D482" s="51"/>
      <c r="E482" s="73"/>
      <c r="F482" s="397"/>
      <c r="G482" s="398"/>
      <c r="H482" s="399"/>
      <c r="I482" s="365"/>
      <c r="J482" s="400"/>
      <c r="K482" s="401"/>
      <c r="L482" s="38"/>
      <c r="M482" s="39"/>
      <c r="N482" s="402"/>
      <c r="O482" s="403"/>
      <c r="P482" s="404"/>
      <c r="Q482" s="405"/>
      <c r="R482" s="35"/>
      <c r="S482" s="406"/>
      <c r="T482" s="407"/>
    </row>
    <row r="483" ht="14.25" customHeight="1">
      <c r="A483" s="92"/>
      <c r="B483" s="93"/>
      <c r="C483" s="61"/>
      <c r="D483" s="51"/>
      <c r="E483" s="73"/>
      <c r="F483" s="397"/>
      <c r="G483" s="398"/>
      <c r="H483" s="399"/>
      <c r="I483" s="365"/>
      <c r="J483" s="400"/>
      <c r="K483" s="401"/>
      <c r="L483" s="38"/>
      <c r="M483" s="39"/>
      <c r="N483" s="402"/>
      <c r="O483" s="403"/>
      <c r="P483" s="404"/>
      <c r="Q483" s="405"/>
      <c r="R483" s="35"/>
      <c r="S483" s="406"/>
      <c r="T483" s="407"/>
    </row>
    <row r="484" ht="14.25" customHeight="1">
      <c r="A484" s="92"/>
      <c r="B484" s="93"/>
      <c r="C484" s="61"/>
      <c r="D484" s="51"/>
      <c r="E484" s="73"/>
      <c r="F484" s="397"/>
      <c r="G484" s="398"/>
      <c r="H484" s="399"/>
      <c r="I484" s="365"/>
      <c r="J484" s="400"/>
      <c r="K484" s="401"/>
      <c r="L484" s="38"/>
      <c r="M484" s="39"/>
      <c r="N484" s="402"/>
      <c r="O484" s="403"/>
      <c r="P484" s="404"/>
      <c r="Q484" s="405"/>
      <c r="R484" s="35"/>
      <c r="S484" s="406"/>
      <c r="T484" s="407"/>
    </row>
    <row r="485" ht="14.25" customHeight="1">
      <c r="A485" s="92"/>
      <c r="B485" s="93"/>
      <c r="C485" s="61"/>
      <c r="D485" s="51"/>
      <c r="E485" s="73"/>
      <c r="F485" s="397"/>
      <c r="G485" s="398"/>
      <c r="H485" s="399"/>
      <c r="I485" s="365"/>
      <c r="J485" s="400"/>
      <c r="K485" s="401"/>
      <c r="L485" s="38"/>
      <c r="M485" s="39"/>
      <c r="N485" s="402"/>
      <c r="O485" s="403"/>
      <c r="P485" s="404"/>
      <c r="Q485" s="405"/>
      <c r="R485" s="35"/>
      <c r="S485" s="406"/>
      <c r="T485" s="407"/>
    </row>
    <row r="486" ht="14.25" customHeight="1">
      <c r="A486" s="92"/>
      <c r="B486" s="93"/>
      <c r="C486" s="61"/>
      <c r="D486" s="51"/>
      <c r="E486" s="73"/>
      <c r="F486" s="397"/>
      <c r="G486" s="398"/>
      <c r="H486" s="399"/>
      <c r="I486" s="365"/>
      <c r="J486" s="400"/>
      <c r="K486" s="401"/>
      <c r="L486" s="38"/>
      <c r="M486" s="39"/>
      <c r="N486" s="402"/>
      <c r="O486" s="403"/>
      <c r="P486" s="404"/>
      <c r="Q486" s="405"/>
      <c r="R486" s="35"/>
      <c r="S486" s="406"/>
      <c r="T486" s="407"/>
    </row>
    <row r="487" ht="14.25" customHeight="1">
      <c r="A487" s="92"/>
      <c r="B487" s="93"/>
      <c r="C487" s="61"/>
      <c r="D487" s="51"/>
      <c r="E487" s="73"/>
      <c r="F487" s="397"/>
      <c r="G487" s="398"/>
      <c r="H487" s="399"/>
      <c r="I487" s="365"/>
      <c r="J487" s="400"/>
      <c r="K487" s="401"/>
      <c r="L487" s="38"/>
      <c r="M487" s="39"/>
      <c r="N487" s="402"/>
      <c r="O487" s="403"/>
      <c r="P487" s="404"/>
      <c r="Q487" s="405"/>
      <c r="R487" s="35"/>
      <c r="S487" s="406"/>
      <c r="T487" s="407"/>
    </row>
    <row r="488" ht="14.25" customHeight="1">
      <c r="A488" s="92"/>
      <c r="B488" s="93"/>
      <c r="C488" s="61"/>
      <c r="D488" s="51"/>
      <c r="E488" s="73"/>
      <c r="F488" s="397"/>
      <c r="G488" s="398"/>
      <c r="H488" s="399"/>
      <c r="I488" s="365"/>
      <c r="J488" s="400"/>
      <c r="K488" s="401"/>
      <c r="L488" s="38"/>
      <c r="M488" s="39"/>
      <c r="N488" s="402"/>
      <c r="O488" s="403"/>
      <c r="P488" s="404"/>
      <c r="Q488" s="405"/>
      <c r="R488" s="35"/>
      <c r="S488" s="406"/>
      <c r="T488" s="407"/>
    </row>
    <row r="489" ht="14.25" customHeight="1">
      <c r="A489" s="92"/>
      <c r="B489" s="93"/>
      <c r="C489" s="61"/>
      <c r="D489" s="51"/>
      <c r="E489" s="73"/>
      <c r="F489" s="397"/>
      <c r="G489" s="398"/>
      <c r="H489" s="399"/>
      <c r="I489" s="365"/>
      <c r="J489" s="400"/>
      <c r="K489" s="401"/>
      <c r="L489" s="38"/>
      <c r="M489" s="39"/>
      <c r="N489" s="402"/>
      <c r="O489" s="403"/>
      <c r="P489" s="404"/>
      <c r="Q489" s="405"/>
      <c r="R489" s="35"/>
      <c r="S489" s="406"/>
      <c r="T489" s="407"/>
    </row>
    <row r="490" ht="14.25" customHeight="1">
      <c r="A490" s="92"/>
      <c r="B490" s="93"/>
      <c r="C490" s="61"/>
      <c r="D490" s="51"/>
      <c r="E490" s="73"/>
      <c r="F490" s="397"/>
      <c r="G490" s="398"/>
      <c r="H490" s="399"/>
      <c r="I490" s="365"/>
      <c r="J490" s="400"/>
      <c r="K490" s="401"/>
      <c r="L490" s="38"/>
      <c r="M490" s="39"/>
      <c r="N490" s="402"/>
      <c r="O490" s="403"/>
      <c r="P490" s="404"/>
      <c r="Q490" s="405"/>
      <c r="R490" s="35"/>
      <c r="S490" s="406"/>
      <c r="T490" s="407"/>
    </row>
    <row r="491" ht="14.25" customHeight="1">
      <c r="A491" s="92"/>
      <c r="B491" s="93"/>
      <c r="C491" s="61"/>
      <c r="D491" s="51"/>
      <c r="E491" s="73"/>
      <c r="F491" s="397"/>
      <c r="G491" s="398"/>
      <c r="H491" s="399"/>
      <c r="I491" s="365"/>
      <c r="J491" s="400"/>
      <c r="K491" s="401"/>
      <c r="L491" s="38"/>
      <c r="M491" s="39"/>
      <c r="N491" s="402"/>
      <c r="O491" s="403"/>
      <c r="P491" s="404"/>
      <c r="Q491" s="405"/>
      <c r="R491" s="35"/>
      <c r="S491" s="406"/>
      <c r="T491" s="407"/>
    </row>
    <row r="492" ht="14.25" customHeight="1">
      <c r="A492" s="92"/>
      <c r="B492" s="93"/>
      <c r="C492" s="61"/>
      <c r="D492" s="51"/>
      <c r="E492" s="73"/>
      <c r="F492" s="397"/>
      <c r="G492" s="398"/>
      <c r="H492" s="399"/>
      <c r="I492" s="365"/>
      <c r="J492" s="400"/>
      <c r="K492" s="401"/>
      <c r="L492" s="38"/>
      <c r="M492" s="39"/>
      <c r="N492" s="402"/>
      <c r="O492" s="403"/>
      <c r="P492" s="404"/>
      <c r="Q492" s="405"/>
      <c r="R492" s="35"/>
      <c r="S492" s="406"/>
      <c r="T492" s="407"/>
    </row>
    <row r="493" ht="14.25" customHeight="1">
      <c r="A493" s="92"/>
      <c r="B493" s="93"/>
      <c r="C493" s="61"/>
      <c r="D493" s="51"/>
      <c r="E493" s="73"/>
      <c r="F493" s="397"/>
      <c r="G493" s="398"/>
      <c r="H493" s="399"/>
      <c r="I493" s="365"/>
      <c r="J493" s="400"/>
      <c r="K493" s="401"/>
      <c r="L493" s="38"/>
      <c r="M493" s="39"/>
      <c r="N493" s="402"/>
      <c r="O493" s="403"/>
      <c r="P493" s="404"/>
      <c r="Q493" s="405"/>
      <c r="R493" s="35"/>
      <c r="S493" s="406"/>
      <c r="T493" s="407"/>
    </row>
    <row r="494" ht="14.25" customHeight="1">
      <c r="A494" s="92"/>
      <c r="B494" s="93"/>
      <c r="C494" s="61"/>
      <c r="D494" s="51"/>
      <c r="E494" s="73"/>
      <c r="F494" s="397"/>
      <c r="G494" s="398"/>
      <c r="H494" s="399"/>
      <c r="I494" s="365"/>
      <c r="J494" s="400"/>
      <c r="K494" s="401"/>
      <c r="L494" s="38"/>
      <c r="M494" s="39"/>
      <c r="N494" s="402"/>
      <c r="O494" s="403"/>
      <c r="P494" s="404"/>
      <c r="Q494" s="405"/>
      <c r="R494" s="35"/>
      <c r="S494" s="406"/>
      <c r="T494" s="407"/>
    </row>
    <row r="495" ht="14.25" customHeight="1">
      <c r="A495" s="92"/>
      <c r="B495" s="93"/>
      <c r="C495" s="61"/>
      <c r="D495" s="51"/>
      <c r="E495" s="73"/>
      <c r="F495" s="397"/>
      <c r="G495" s="398"/>
      <c r="H495" s="399"/>
      <c r="I495" s="365"/>
      <c r="J495" s="400"/>
      <c r="K495" s="401"/>
      <c r="L495" s="38"/>
      <c r="M495" s="39"/>
      <c r="N495" s="402"/>
      <c r="O495" s="403"/>
      <c r="P495" s="404"/>
      <c r="Q495" s="405"/>
      <c r="R495" s="35"/>
      <c r="S495" s="406"/>
      <c r="T495" s="407"/>
    </row>
    <row r="496" ht="14.25" customHeight="1">
      <c r="A496" s="92"/>
      <c r="B496" s="93"/>
      <c r="C496" s="61"/>
      <c r="D496" s="51"/>
      <c r="E496" s="73"/>
      <c r="F496" s="397"/>
      <c r="G496" s="398"/>
      <c r="H496" s="399"/>
      <c r="I496" s="365"/>
      <c r="J496" s="400"/>
      <c r="K496" s="401"/>
      <c r="L496" s="38"/>
      <c r="M496" s="39"/>
      <c r="N496" s="402"/>
      <c r="O496" s="403"/>
      <c r="P496" s="404"/>
      <c r="Q496" s="405"/>
      <c r="R496" s="35"/>
      <c r="S496" s="406"/>
      <c r="T496" s="407"/>
    </row>
    <row r="497" ht="14.25" customHeight="1">
      <c r="A497" s="92"/>
      <c r="B497" s="93"/>
      <c r="C497" s="61"/>
      <c r="D497" s="51"/>
      <c r="E497" s="73"/>
      <c r="F497" s="397"/>
      <c r="G497" s="398"/>
      <c r="H497" s="399"/>
      <c r="I497" s="365"/>
      <c r="J497" s="400"/>
      <c r="K497" s="401"/>
      <c r="L497" s="38"/>
      <c r="M497" s="39"/>
      <c r="N497" s="402"/>
      <c r="O497" s="403"/>
      <c r="P497" s="404"/>
      <c r="Q497" s="405"/>
      <c r="R497" s="35"/>
      <c r="S497" s="406"/>
      <c r="T497" s="407"/>
    </row>
    <row r="498" ht="14.25" customHeight="1">
      <c r="A498" s="92"/>
      <c r="B498" s="93"/>
      <c r="C498" s="61"/>
      <c r="D498" s="51"/>
      <c r="E498" s="73"/>
      <c r="F498" s="397"/>
      <c r="G498" s="398"/>
      <c r="H498" s="399"/>
      <c r="I498" s="365"/>
      <c r="J498" s="400"/>
      <c r="K498" s="401"/>
      <c r="L498" s="38"/>
      <c r="M498" s="39"/>
      <c r="N498" s="402"/>
      <c r="O498" s="403"/>
      <c r="P498" s="404"/>
      <c r="Q498" s="405"/>
      <c r="R498" s="35"/>
      <c r="S498" s="406"/>
      <c r="T498" s="407"/>
    </row>
    <row r="499" ht="14.25" customHeight="1">
      <c r="A499" s="92"/>
      <c r="B499" s="93"/>
      <c r="C499" s="61"/>
      <c r="D499" s="51"/>
      <c r="E499" s="73"/>
      <c r="F499" s="397"/>
      <c r="G499" s="398"/>
      <c r="H499" s="399"/>
      <c r="I499" s="365"/>
      <c r="J499" s="400"/>
      <c r="K499" s="401"/>
      <c r="L499" s="38"/>
      <c r="M499" s="39"/>
      <c r="N499" s="402"/>
      <c r="O499" s="403"/>
      <c r="P499" s="404"/>
      <c r="Q499" s="405"/>
      <c r="R499" s="35"/>
      <c r="S499" s="406"/>
      <c r="T499" s="407"/>
    </row>
    <row r="500" ht="14.25" customHeight="1">
      <c r="A500" s="92"/>
      <c r="B500" s="93"/>
      <c r="C500" s="61"/>
      <c r="D500" s="51"/>
      <c r="E500" s="73"/>
      <c r="F500" s="397"/>
      <c r="G500" s="398"/>
      <c r="H500" s="399"/>
      <c r="I500" s="365"/>
      <c r="J500" s="400"/>
      <c r="K500" s="401"/>
      <c r="L500" s="38"/>
      <c r="M500" s="39"/>
      <c r="N500" s="402"/>
      <c r="O500" s="403"/>
      <c r="P500" s="404"/>
      <c r="Q500" s="405"/>
      <c r="R500" s="35"/>
      <c r="S500" s="406"/>
      <c r="T500" s="407"/>
    </row>
    <row r="501" ht="14.25" customHeight="1">
      <c r="A501" s="92"/>
      <c r="B501" s="93"/>
      <c r="C501" s="61"/>
      <c r="D501" s="51"/>
      <c r="E501" s="73"/>
      <c r="F501" s="397"/>
      <c r="G501" s="398"/>
      <c r="H501" s="399"/>
      <c r="I501" s="365"/>
      <c r="J501" s="400"/>
      <c r="K501" s="401"/>
      <c r="L501" s="38"/>
      <c r="M501" s="39"/>
      <c r="N501" s="402"/>
      <c r="O501" s="403"/>
      <c r="P501" s="404"/>
      <c r="Q501" s="405"/>
      <c r="R501" s="35"/>
      <c r="S501" s="406"/>
      <c r="T501" s="407"/>
    </row>
    <row r="502" ht="14.25" customHeight="1">
      <c r="A502" s="92"/>
      <c r="B502" s="93"/>
      <c r="C502" s="61"/>
      <c r="D502" s="51"/>
      <c r="E502" s="73"/>
      <c r="F502" s="397"/>
      <c r="G502" s="398"/>
      <c r="H502" s="399"/>
      <c r="I502" s="365"/>
      <c r="J502" s="400"/>
      <c r="K502" s="401"/>
      <c r="L502" s="38"/>
      <c r="M502" s="39"/>
      <c r="N502" s="402"/>
      <c r="O502" s="403"/>
      <c r="P502" s="404"/>
      <c r="Q502" s="405"/>
      <c r="R502" s="35"/>
      <c r="S502" s="406"/>
      <c r="T502" s="407"/>
    </row>
    <row r="503" ht="14.25" customHeight="1">
      <c r="A503" s="92"/>
      <c r="B503" s="93"/>
      <c r="C503" s="61"/>
      <c r="D503" s="51"/>
      <c r="E503" s="73"/>
      <c r="F503" s="397"/>
      <c r="G503" s="398"/>
      <c r="H503" s="399"/>
      <c r="I503" s="365"/>
      <c r="J503" s="400"/>
      <c r="K503" s="401"/>
      <c r="L503" s="38"/>
      <c r="M503" s="39"/>
      <c r="N503" s="402"/>
      <c r="O503" s="403"/>
      <c r="P503" s="404"/>
      <c r="Q503" s="405"/>
      <c r="R503" s="35"/>
      <c r="S503" s="406"/>
      <c r="T503" s="407"/>
    </row>
    <row r="504" ht="14.25" customHeight="1">
      <c r="A504" s="92"/>
      <c r="B504" s="93"/>
      <c r="C504" s="61"/>
      <c r="D504" s="51"/>
      <c r="E504" s="73"/>
      <c r="F504" s="397"/>
      <c r="G504" s="398"/>
      <c r="H504" s="399"/>
      <c r="I504" s="365"/>
      <c r="J504" s="400"/>
      <c r="K504" s="401"/>
      <c r="L504" s="38"/>
      <c r="M504" s="39"/>
      <c r="N504" s="402"/>
      <c r="O504" s="403"/>
      <c r="P504" s="404"/>
      <c r="Q504" s="405"/>
      <c r="R504" s="35"/>
      <c r="S504" s="406"/>
      <c r="T504" s="407"/>
    </row>
    <row r="505" ht="14.25" customHeight="1">
      <c r="A505" s="92"/>
      <c r="B505" s="93"/>
      <c r="C505" s="61"/>
      <c r="D505" s="51"/>
      <c r="E505" s="73"/>
      <c r="F505" s="397"/>
      <c r="G505" s="398"/>
      <c r="H505" s="399"/>
      <c r="I505" s="365"/>
      <c r="J505" s="400"/>
      <c r="K505" s="401"/>
      <c r="L505" s="38"/>
      <c r="M505" s="39"/>
      <c r="N505" s="402"/>
      <c r="O505" s="403"/>
      <c r="P505" s="404"/>
      <c r="Q505" s="405"/>
      <c r="R505" s="35"/>
      <c r="S505" s="406"/>
      <c r="T505" s="407"/>
    </row>
    <row r="506" ht="14.25" customHeight="1">
      <c r="A506" s="92"/>
      <c r="B506" s="93"/>
      <c r="C506" s="61"/>
      <c r="D506" s="51"/>
      <c r="E506" s="73"/>
      <c r="F506" s="397"/>
      <c r="G506" s="398"/>
      <c r="H506" s="399"/>
      <c r="I506" s="365"/>
      <c r="J506" s="400"/>
      <c r="K506" s="401"/>
      <c r="L506" s="38"/>
      <c r="M506" s="39"/>
      <c r="N506" s="402"/>
      <c r="O506" s="403"/>
      <c r="P506" s="404"/>
      <c r="Q506" s="405"/>
      <c r="R506" s="35"/>
      <c r="S506" s="406"/>
      <c r="T506" s="407"/>
    </row>
    <row r="507" ht="14.25" customHeight="1">
      <c r="A507" s="92"/>
      <c r="B507" s="93"/>
      <c r="C507" s="61"/>
      <c r="D507" s="51"/>
      <c r="E507" s="73"/>
      <c r="F507" s="397"/>
      <c r="G507" s="398"/>
      <c r="H507" s="399"/>
      <c r="I507" s="365"/>
      <c r="J507" s="400"/>
      <c r="K507" s="401"/>
      <c r="L507" s="38"/>
      <c r="M507" s="39"/>
      <c r="N507" s="402"/>
      <c r="O507" s="403"/>
      <c r="P507" s="404"/>
      <c r="Q507" s="405"/>
      <c r="R507" s="35"/>
      <c r="S507" s="406"/>
      <c r="T507" s="407"/>
    </row>
    <row r="508" ht="14.25" customHeight="1">
      <c r="A508" s="92"/>
      <c r="B508" s="93"/>
      <c r="C508" s="61"/>
      <c r="D508" s="51"/>
      <c r="E508" s="73"/>
      <c r="F508" s="397"/>
      <c r="G508" s="398"/>
      <c r="H508" s="399"/>
      <c r="I508" s="365"/>
      <c r="J508" s="400"/>
      <c r="K508" s="401"/>
      <c r="L508" s="38"/>
      <c r="M508" s="39"/>
      <c r="N508" s="402"/>
      <c r="O508" s="403"/>
      <c r="P508" s="404"/>
      <c r="Q508" s="405"/>
      <c r="R508" s="35"/>
      <c r="S508" s="406"/>
      <c r="T508" s="407"/>
    </row>
    <row r="509" ht="14.25" customHeight="1">
      <c r="A509" s="92"/>
      <c r="B509" s="93"/>
      <c r="C509" s="61"/>
      <c r="D509" s="51"/>
      <c r="E509" s="73"/>
      <c r="F509" s="397"/>
      <c r="G509" s="398"/>
      <c r="H509" s="399"/>
      <c r="I509" s="365"/>
      <c r="J509" s="400"/>
      <c r="K509" s="401"/>
      <c r="L509" s="38"/>
      <c r="M509" s="39"/>
      <c r="N509" s="402"/>
      <c r="O509" s="403"/>
      <c r="P509" s="404"/>
      <c r="Q509" s="405"/>
      <c r="R509" s="35"/>
      <c r="S509" s="406"/>
      <c r="T509" s="407"/>
    </row>
    <row r="510" ht="14.25" customHeight="1">
      <c r="A510" s="92"/>
      <c r="B510" s="93"/>
      <c r="C510" s="61"/>
      <c r="D510" s="51"/>
      <c r="E510" s="73"/>
      <c r="F510" s="397"/>
      <c r="G510" s="398"/>
      <c r="H510" s="399"/>
      <c r="I510" s="365"/>
      <c r="J510" s="400"/>
      <c r="K510" s="401"/>
      <c r="L510" s="38"/>
      <c r="M510" s="39"/>
      <c r="N510" s="402"/>
      <c r="O510" s="403"/>
      <c r="P510" s="404"/>
      <c r="Q510" s="405"/>
      <c r="R510" s="35"/>
      <c r="S510" s="406"/>
      <c r="T510" s="407"/>
    </row>
    <row r="511" ht="14.25" customHeight="1">
      <c r="A511" s="92"/>
      <c r="B511" s="93"/>
      <c r="C511" s="61"/>
      <c r="D511" s="51"/>
      <c r="E511" s="73"/>
      <c r="F511" s="397"/>
      <c r="G511" s="398"/>
      <c r="H511" s="399"/>
      <c r="I511" s="365"/>
      <c r="J511" s="400"/>
      <c r="K511" s="401"/>
      <c r="L511" s="38"/>
      <c r="M511" s="39"/>
      <c r="N511" s="402"/>
      <c r="O511" s="403"/>
      <c r="P511" s="404"/>
      <c r="Q511" s="405"/>
      <c r="R511" s="35"/>
      <c r="S511" s="406"/>
      <c r="T511" s="407"/>
    </row>
    <row r="512" ht="14.25" customHeight="1">
      <c r="A512" s="92"/>
      <c r="B512" s="93"/>
      <c r="C512" s="61"/>
      <c r="D512" s="51"/>
      <c r="E512" s="73"/>
      <c r="F512" s="397"/>
      <c r="G512" s="398"/>
      <c r="H512" s="399"/>
      <c r="I512" s="365"/>
      <c r="J512" s="400"/>
      <c r="K512" s="401"/>
      <c r="L512" s="38"/>
      <c r="M512" s="39"/>
      <c r="N512" s="402"/>
      <c r="O512" s="403"/>
      <c r="P512" s="404"/>
      <c r="Q512" s="405"/>
      <c r="R512" s="35"/>
      <c r="S512" s="406"/>
      <c r="T512" s="407"/>
    </row>
    <row r="513" ht="14.25" customHeight="1">
      <c r="A513" s="92"/>
      <c r="B513" s="93"/>
      <c r="C513" s="61"/>
      <c r="D513" s="51"/>
      <c r="E513" s="73"/>
      <c r="F513" s="397"/>
      <c r="G513" s="398"/>
      <c r="H513" s="399"/>
      <c r="I513" s="365"/>
      <c r="J513" s="400"/>
      <c r="K513" s="401"/>
      <c r="L513" s="38"/>
      <c r="M513" s="39"/>
      <c r="N513" s="402"/>
      <c r="O513" s="403"/>
      <c r="P513" s="404"/>
      <c r="Q513" s="405"/>
      <c r="R513" s="35"/>
      <c r="S513" s="406"/>
      <c r="T513" s="407"/>
    </row>
    <row r="514" ht="14.25" customHeight="1">
      <c r="A514" s="92"/>
      <c r="B514" s="93"/>
      <c r="C514" s="61"/>
      <c r="D514" s="51"/>
      <c r="E514" s="73"/>
      <c r="F514" s="397"/>
      <c r="G514" s="398"/>
      <c r="H514" s="399"/>
      <c r="I514" s="365"/>
      <c r="J514" s="400"/>
      <c r="K514" s="401"/>
      <c r="L514" s="38"/>
      <c r="M514" s="39"/>
      <c r="N514" s="402"/>
      <c r="O514" s="403"/>
      <c r="P514" s="404"/>
      <c r="Q514" s="405"/>
      <c r="R514" s="35"/>
      <c r="S514" s="406"/>
      <c r="T514" s="407"/>
    </row>
    <row r="515" ht="14.25" customHeight="1">
      <c r="A515" s="92"/>
      <c r="B515" s="93"/>
      <c r="C515" s="61"/>
      <c r="D515" s="51"/>
      <c r="E515" s="73"/>
      <c r="F515" s="397"/>
      <c r="G515" s="398"/>
      <c r="H515" s="399"/>
      <c r="I515" s="365"/>
      <c r="J515" s="400"/>
      <c r="K515" s="401"/>
      <c r="L515" s="38"/>
      <c r="M515" s="39"/>
      <c r="N515" s="402"/>
      <c r="O515" s="403"/>
      <c r="P515" s="404"/>
      <c r="Q515" s="405"/>
      <c r="R515" s="35"/>
      <c r="S515" s="406"/>
      <c r="T515" s="407"/>
    </row>
    <row r="516" ht="14.25" customHeight="1">
      <c r="A516" s="92"/>
      <c r="B516" s="93"/>
      <c r="C516" s="61"/>
      <c r="D516" s="51"/>
      <c r="E516" s="73"/>
      <c r="F516" s="397"/>
      <c r="G516" s="398"/>
      <c r="H516" s="399"/>
      <c r="I516" s="365"/>
      <c r="J516" s="400"/>
      <c r="K516" s="401"/>
      <c r="L516" s="38"/>
      <c r="M516" s="39"/>
      <c r="N516" s="402"/>
      <c r="O516" s="403"/>
      <c r="P516" s="404"/>
      <c r="Q516" s="405"/>
      <c r="R516" s="35"/>
      <c r="S516" s="406"/>
      <c r="T516" s="407"/>
    </row>
    <row r="517" ht="14.25" customHeight="1">
      <c r="A517" s="92"/>
      <c r="B517" s="93"/>
      <c r="C517" s="61"/>
      <c r="D517" s="51"/>
      <c r="E517" s="73"/>
      <c r="F517" s="397"/>
      <c r="G517" s="398"/>
      <c r="H517" s="399"/>
      <c r="I517" s="365"/>
      <c r="J517" s="400"/>
      <c r="K517" s="401"/>
      <c r="L517" s="38"/>
      <c r="M517" s="39"/>
      <c r="N517" s="402"/>
      <c r="O517" s="403"/>
      <c r="P517" s="404"/>
      <c r="Q517" s="405"/>
      <c r="R517" s="35"/>
      <c r="S517" s="406"/>
      <c r="T517" s="407"/>
    </row>
    <row r="518" ht="14.25" customHeight="1">
      <c r="A518" s="92"/>
      <c r="B518" s="93"/>
      <c r="C518" s="61"/>
      <c r="D518" s="51"/>
      <c r="E518" s="73"/>
      <c r="F518" s="397"/>
      <c r="G518" s="398"/>
      <c r="H518" s="399"/>
      <c r="I518" s="365"/>
      <c r="J518" s="400"/>
      <c r="K518" s="401"/>
      <c r="L518" s="38"/>
      <c r="M518" s="39"/>
      <c r="N518" s="402"/>
      <c r="O518" s="403"/>
      <c r="P518" s="404"/>
      <c r="Q518" s="405"/>
      <c r="R518" s="35"/>
      <c r="S518" s="406"/>
      <c r="T518" s="407"/>
    </row>
    <row r="519" ht="14.25" customHeight="1">
      <c r="A519" s="92"/>
      <c r="B519" s="93"/>
      <c r="C519" s="61"/>
      <c r="D519" s="51"/>
      <c r="E519" s="73"/>
      <c r="F519" s="397"/>
      <c r="G519" s="398"/>
      <c r="H519" s="399"/>
      <c r="I519" s="365"/>
      <c r="J519" s="400"/>
      <c r="K519" s="401"/>
      <c r="L519" s="38"/>
      <c r="M519" s="39"/>
      <c r="N519" s="402"/>
      <c r="O519" s="403"/>
      <c r="P519" s="404"/>
      <c r="Q519" s="405"/>
      <c r="R519" s="35"/>
      <c r="S519" s="406"/>
      <c r="T519" s="407"/>
    </row>
    <row r="520" ht="14.25" customHeight="1">
      <c r="A520" s="92"/>
      <c r="B520" s="93"/>
      <c r="C520" s="61"/>
      <c r="D520" s="51"/>
      <c r="E520" s="73"/>
      <c r="F520" s="397"/>
      <c r="G520" s="398"/>
      <c r="H520" s="399"/>
      <c r="I520" s="365"/>
      <c r="J520" s="400"/>
      <c r="K520" s="401"/>
      <c r="L520" s="38"/>
      <c r="M520" s="39"/>
      <c r="N520" s="402"/>
      <c r="O520" s="403"/>
      <c r="P520" s="404"/>
      <c r="Q520" s="405"/>
      <c r="R520" s="35"/>
      <c r="S520" s="406"/>
      <c r="T520" s="407"/>
    </row>
    <row r="521" ht="14.25" customHeight="1">
      <c r="A521" s="92"/>
      <c r="B521" s="93"/>
      <c r="C521" s="61"/>
      <c r="D521" s="51"/>
      <c r="E521" s="73"/>
      <c r="F521" s="397"/>
      <c r="G521" s="398"/>
      <c r="H521" s="399"/>
      <c r="I521" s="365"/>
      <c r="J521" s="400"/>
      <c r="K521" s="401"/>
      <c r="L521" s="38"/>
      <c r="M521" s="39"/>
      <c r="N521" s="402"/>
      <c r="O521" s="403"/>
      <c r="P521" s="404"/>
      <c r="Q521" s="405"/>
      <c r="R521" s="35"/>
      <c r="S521" s="406"/>
      <c r="T521" s="407"/>
    </row>
    <row r="522" ht="14.25" customHeight="1">
      <c r="A522" s="92"/>
      <c r="B522" s="93"/>
      <c r="C522" s="61"/>
      <c r="D522" s="51"/>
      <c r="E522" s="73"/>
      <c r="F522" s="397"/>
      <c r="G522" s="398"/>
      <c r="H522" s="399"/>
      <c r="I522" s="365"/>
      <c r="J522" s="400"/>
      <c r="K522" s="401"/>
      <c r="L522" s="38"/>
      <c r="M522" s="39"/>
      <c r="N522" s="402"/>
      <c r="O522" s="403"/>
      <c r="P522" s="404"/>
      <c r="Q522" s="405"/>
      <c r="R522" s="35"/>
      <c r="S522" s="406"/>
      <c r="T522" s="407"/>
    </row>
    <row r="523" ht="14.25" customHeight="1">
      <c r="A523" s="92"/>
      <c r="B523" s="93"/>
      <c r="C523" s="61"/>
      <c r="D523" s="51"/>
      <c r="E523" s="73"/>
      <c r="F523" s="397"/>
      <c r="G523" s="398"/>
      <c r="H523" s="399"/>
      <c r="I523" s="365"/>
      <c r="J523" s="400"/>
      <c r="K523" s="401"/>
      <c r="L523" s="38"/>
      <c r="M523" s="39"/>
      <c r="N523" s="402"/>
      <c r="O523" s="403"/>
      <c r="P523" s="404"/>
      <c r="Q523" s="405"/>
      <c r="R523" s="35"/>
      <c r="S523" s="406"/>
      <c r="T523" s="407"/>
    </row>
    <row r="524" ht="14.25" customHeight="1">
      <c r="A524" s="92"/>
      <c r="B524" s="93"/>
      <c r="C524" s="61"/>
      <c r="D524" s="51"/>
      <c r="E524" s="73"/>
      <c r="F524" s="397"/>
      <c r="G524" s="398"/>
      <c r="H524" s="399"/>
      <c r="I524" s="365"/>
      <c r="J524" s="400"/>
      <c r="K524" s="401"/>
      <c r="L524" s="38"/>
      <c r="M524" s="39"/>
      <c r="N524" s="402"/>
      <c r="O524" s="403"/>
      <c r="P524" s="404"/>
      <c r="Q524" s="405"/>
      <c r="R524" s="35"/>
      <c r="S524" s="406"/>
      <c r="T524" s="407"/>
    </row>
    <row r="525" ht="14.25" customHeight="1">
      <c r="A525" s="92"/>
      <c r="B525" s="93"/>
      <c r="C525" s="61"/>
      <c r="D525" s="51"/>
      <c r="E525" s="73"/>
      <c r="F525" s="397"/>
      <c r="G525" s="398"/>
      <c r="H525" s="399"/>
      <c r="I525" s="365"/>
      <c r="J525" s="400"/>
      <c r="K525" s="401"/>
      <c r="L525" s="38"/>
      <c r="M525" s="39"/>
      <c r="N525" s="402"/>
      <c r="O525" s="403"/>
      <c r="P525" s="404"/>
      <c r="Q525" s="405"/>
      <c r="R525" s="35"/>
      <c r="S525" s="406"/>
      <c r="T525" s="407"/>
    </row>
    <row r="526" ht="14.25" customHeight="1">
      <c r="A526" s="92"/>
      <c r="B526" s="93"/>
      <c r="C526" s="61"/>
      <c r="D526" s="51"/>
      <c r="E526" s="73"/>
      <c r="F526" s="397"/>
      <c r="G526" s="398"/>
      <c r="H526" s="399"/>
      <c r="I526" s="365"/>
      <c r="J526" s="400"/>
      <c r="K526" s="401"/>
      <c r="L526" s="38"/>
      <c r="M526" s="39"/>
      <c r="N526" s="402"/>
      <c r="O526" s="403"/>
      <c r="P526" s="404"/>
      <c r="Q526" s="405"/>
      <c r="R526" s="35"/>
      <c r="S526" s="406"/>
      <c r="T526" s="407"/>
    </row>
    <row r="527" ht="14.25" customHeight="1">
      <c r="A527" s="92"/>
      <c r="B527" s="93"/>
      <c r="C527" s="61"/>
      <c r="D527" s="51"/>
      <c r="E527" s="73"/>
      <c r="F527" s="397"/>
      <c r="G527" s="398"/>
      <c r="H527" s="399"/>
      <c r="I527" s="365"/>
      <c r="J527" s="400"/>
      <c r="K527" s="401"/>
      <c r="L527" s="38"/>
      <c r="M527" s="39"/>
      <c r="N527" s="402"/>
      <c r="O527" s="403"/>
      <c r="P527" s="404"/>
      <c r="Q527" s="405"/>
      <c r="R527" s="35"/>
      <c r="S527" s="406"/>
      <c r="T527" s="407"/>
    </row>
    <row r="528" ht="14.25" customHeight="1">
      <c r="A528" s="92"/>
      <c r="B528" s="93"/>
      <c r="C528" s="61"/>
      <c r="D528" s="51"/>
      <c r="E528" s="73"/>
      <c r="F528" s="397"/>
      <c r="G528" s="398"/>
      <c r="H528" s="399"/>
      <c r="I528" s="365"/>
      <c r="J528" s="400"/>
      <c r="K528" s="401"/>
      <c r="L528" s="38"/>
      <c r="M528" s="39"/>
      <c r="N528" s="402"/>
      <c r="O528" s="403"/>
      <c r="P528" s="404"/>
      <c r="Q528" s="405"/>
      <c r="R528" s="35"/>
      <c r="S528" s="406"/>
      <c r="T528" s="407"/>
    </row>
    <row r="529" ht="14.25" customHeight="1">
      <c r="A529" s="92"/>
      <c r="B529" s="93"/>
      <c r="C529" s="61"/>
      <c r="D529" s="51"/>
      <c r="E529" s="73"/>
      <c r="F529" s="397"/>
      <c r="G529" s="398"/>
      <c r="H529" s="399"/>
      <c r="I529" s="365"/>
      <c r="J529" s="400"/>
      <c r="K529" s="401"/>
      <c r="L529" s="38"/>
      <c r="M529" s="39"/>
      <c r="N529" s="402"/>
      <c r="O529" s="403"/>
      <c r="P529" s="404"/>
      <c r="Q529" s="405"/>
      <c r="R529" s="35"/>
      <c r="S529" s="406"/>
      <c r="T529" s="407"/>
    </row>
    <row r="530" ht="14.25" customHeight="1">
      <c r="A530" s="92"/>
      <c r="B530" s="93"/>
      <c r="C530" s="61"/>
      <c r="D530" s="51"/>
      <c r="E530" s="73"/>
      <c r="F530" s="397"/>
      <c r="G530" s="398"/>
      <c r="H530" s="399"/>
      <c r="I530" s="365"/>
      <c r="J530" s="400"/>
      <c r="K530" s="401"/>
      <c r="L530" s="38"/>
      <c r="M530" s="39"/>
      <c r="N530" s="402"/>
      <c r="O530" s="403"/>
      <c r="P530" s="404"/>
      <c r="Q530" s="405"/>
      <c r="R530" s="35"/>
      <c r="S530" s="406"/>
      <c r="T530" s="407"/>
    </row>
    <row r="531" ht="14.25" customHeight="1">
      <c r="A531" s="92"/>
      <c r="B531" s="93"/>
      <c r="C531" s="61"/>
      <c r="D531" s="51"/>
      <c r="E531" s="73"/>
      <c r="F531" s="397"/>
      <c r="G531" s="398"/>
      <c r="H531" s="399"/>
      <c r="I531" s="365"/>
      <c r="J531" s="400"/>
      <c r="K531" s="401"/>
      <c r="L531" s="38"/>
      <c r="M531" s="39"/>
      <c r="N531" s="402"/>
      <c r="O531" s="403"/>
      <c r="P531" s="404"/>
      <c r="Q531" s="405"/>
      <c r="R531" s="35"/>
      <c r="S531" s="406"/>
      <c r="T531" s="407"/>
    </row>
    <row r="532" ht="14.25" customHeight="1">
      <c r="A532" s="92"/>
      <c r="B532" s="93"/>
      <c r="C532" s="61"/>
      <c r="D532" s="51"/>
      <c r="E532" s="73"/>
      <c r="F532" s="397"/>
      <c r="G532" s="398"/>
      <c r="H532" s="399"/>
      <c r="I532" s="365"/>
      <c r="J532" s="400"/>
      <c r="K532" s="401"/>
      <c r="L532" s="38"/>
      <c r="M532" s="39"/>
      <c r="N532" s="402"/>
      <c r="O532" s="403"/>
      <c r="P532" s="404"/>
      <c r="Q532" s="405"/>
      <c r="R532" s="35"/>
      <c r="S532" s="406"/>
      <c r="T532" s="407"/>
    </row>
    <row r="533" ht="14.25" customHeight="1">
      <c r="A533" s="92"/>
      <c r="B533" s="93"/>
      <c r="C533" s="61"/>
      <c r="D533" s="51"/>
      <c r="E533" s="73"/>
      <c r="F533" s="397"/>
      <c r="G533" s="398"/>
      <c r="H533" s="399"/>
      <c r="I533" s="365"/>
      <c r="J533" s="400"/>
      <c r="K533" s="401"/>
      <c r="L533" s="38"/>
      <c r="M533" s="39"/>
      <c r="N533" s="402"/>
      <c r="O533" s="403"/>
      <c r="P533" s="404"/>
      <c r="Q533" s="405"/>
      <c r="R533" s="35"/>
      <c r="S533" s="406"/>
      <c r="T533" s="407"/>
    </row>
    <row r="534" ht="14.25" customHeight="1">
      <c r="A534" s="92"/>
      <c r="B534" s="93"/>
      <c r="C534" s="61"/>
      <c r="D534" s="51"/>
      <c r="E534" s="73"/>
      <c r="F534" s="397"/>
      <c r="G534" s="398"/>
      <c r="H534" s="399"/>
      <c r="I534" s="365"/>
      <c r="J534" s="400"/>
      <c r="K534" s="401"/>
      <c r="L534" s="38"/>
      <c r="M534" s="39"/>
      <c r="N534" s="402"/>
      <c r="O534" s="403"/>
      <c r="P534" s="404"/>
      <c r="Q534" s="405"/>
      <c r="R534" s="35"/>
      <c r="S534" s="406"/>
      <c r="T534" s="407"/>
    </row>
    <row r="535" ht="14.25" customHeight="1">
      <c r="A535" s="92"/>
      <c r="B535" s="93"/>
      <c r="C535" s="61"/>
      <c r="D535" s="51"/>
      <c r="E535" s="73"/>
      <c r="F535" s="397"/>
      <c r="G535" s="398"/>
      <c r="H535" s="399"/>
      <c r="I535" s="365"/>
      <c r="J535" s="400"/>
      <c r="K535" s="401"/>
      <c r="L535" s="38"/>
      <c r="M535" s="39"/>
      <c r="N535" s="402"/>
      <c r="O535" s="403"/>
      <c r="P535" s="404"/>
      <c r="Q535" s="405"/>
      <c r="R535" s="35"/>
      <c r="S535" s="406"/>
      <c r="T535" s="407"/>
    </row>
    <row r="536" ht="14.25" customHeight="1">
      <c r="A536" s="92"/>
      <c r="B536" s="93"/>
      <c r="C536" s="61"/>
      <c r="D536" s="51"/>
      <c r="E536" s="73"/>
      <c r="F536" s="397"/>
      <c r="G536" s="398"/>
      <c r="H536" s="399"/>
      <c r="I536" s="365"/>
      <c r="J536" s="400"/>
      <c r="K536" s="401"/>
      <c r="L536" s="38"/>
      <c r="M536" s="39"/>
      <c r="N536" s="402"/>
      <c r="O536" s="403"/>
      <c r="P536" s="404"/>
      <c r="Q536" s="405"/>
      <c r="R536" s="35"/>
      <c r="S536" s="406"/>
      <c r="T536" s="407"/>
    </row>
    <row r="537" ht="14.25" customHeight="1">
      <c r="A537" s="92"/>
      <c r="B537" s="93"/>
      <c r="C537" s="61"/>
      <c r="D537" s="51"/>
      <c r="E537" s="73"/>
      <c r="F537" s="397"/>
      <c r="G537" s="398"/>
      <c r="H537" s="399"/>
      <c r="I537" s="365"/>
      <c r="J537" s="400"/>
      <c r="K537" s="401"/>
      <c r="L537" s="38"/>
      <c r="M537" s="39"/>
      <c r="N537" s="402"/>
      <c r="O537" s="403"/>
      <c r="P537" s="404"/>
      <c r="Q537" s="405"/>
      <c r="R537" s="35"/>
      <c r="S537" s="406"/>
      <c r="T537" s="407"/>
    </row>
    <row r="538" ht="14.25" customHeight="1">
      <c r="A538" s="92"/>
      <c r="B538" s="93"/>
      <c r="C538" s="61"/>
      <c r="D538" s="51"/>
      <c r="E538" s="73"/>
      <c r="F538" s="397"/>
      <c r="G538" s="398"/>
      <c r="H538" s="399"/>
      <c r="I538" s="365"/>
      <c r="J538" s="400"/>
      <c r="K538" s="401"/>
      <c r="L538" s="38"/>
      <c r="M538" s="39"/>
      <c r="N538" s="402"/>
      <c r="O538" s="403"/>
      <c r="P538" s="404"/>
      <c r="Q538" s="405"/>
      <c r="R538" s="35"/>
      <c r="S538" s="406"/>
      <c r="T538" s="407"/>
    </row>
    <row r="539" ht="14.25" customHeight="1">
      <c r="A539" s="92"/>
      <c r="B539" s="93"/>
      <c r="C539" s="61"/>
      <c r="D539" s="51"/>
      <c r="E539" s="73"/>
      <c r="F539" s="397"/>
      <c r="G539" s="398"/>
      <c r="H539" s="399"/>
      <c r="I539" s="365"/>
      <c r="J539" s="400"/>
      <c r="K539" s="401"/>
      <c r="L539" s="38"/>
      <c r="M539" s="39"/>
      <c r="N539" s="402"/>
      <c r="O539" s="403"/>
      <c r="P539" s="404"/>
      <c r="Q539" s="405"/>
      <c r="R539" s="35"/>
      <c r="S539" s="406"/>
      <c r="T539" s="407"/>
    </row>
    <row r="540" ht="14.25" customHeight="1">
      <c r="A540" s="92"/>
      <c r="B540" s="93"/>
      <c r="C540" s="61"/>
      <c r="D540" s="51"/>
      <c r="E540" s="73"/>
      <c r="F540" s="397"/>
      <c r="G540" s="398"/>
      <c r="H540" s="399"/>
      <c r="I540" s="365"/>
      <c r="J540" s="400"/>
      <c r="K540" s="401"/>
      <c r="L540" s="38"/>
      <c r="M540" s="39"/>
      <c r="N540" s="402"/>
      <c r="O540" s="403"/>
      <c r="P540" s="404"/>
      <c r="Q540" s="405"/>
      <c r="R540" s="35"/>
      <c r="S540" s="406"/>
      <c r="T540" s="407"/>
    </row>
    <row r="541" ht="14.25" customHeight="1">
      <c r="A541" s="92"/>
      <c r="B541" s="93"/>
      <c r="C541" s="61"/>
      <c r="D541" s="51"/>
      <c r="E541" s="73"/>
      <c r="F541" s="397"/>
      <c r="G541" s="398"/>
      <c r="H541" s="399"/>
      <c r="I541" s="365"/>
      <c r="J541" s="400"/>
      <c r="K541" s="401"/>
      <c r="L541" s="38"/>
      <c r="M541" s="39"/>
      <c r="N541" s="402"/>
      <c r="O541" s="403"/>
      <c r="P541" s="404"/>
      <c r="Q541" s="405"/>
      <c r="R541" s="35"/>
      <c r="S541" s="406"/>
      <c r="T541" s="407"/>
    </row>
    <row r="542" ht="14.25" customHeight="1">
      <c r="A542" s="92"/>
      <c r="B542" s="93"/>
      <c r="C542" s="61"/>
      <c r="D542" s="51"/>
      <c r="E542" s="73"/>
      <c r="F542" s="397"/>
      <c r="G542" s="398"/>
      <c r="H542" s="399"/>
      <c r="I542" s="365"/>
      <c r="J542" s="400"/>
      <c r="K542" s="401"/>
      <c r="L542" s="38"/>
      <c r="M542" s="39"/>
      <c r="N542" s="402"/>
      <c r="O542" s="403"/>
      <c r="P542" s="404"/>
      <c r="Q542" s="405"/>
      <c r="R542" s="35"/>
      <c r="S542" s="406"/>
      <c r="T542" s="407"/>
    </row>
    <row r="543" ht="14.25" customHeight="1">
      <c r="A543" s="92"/>
      <c r="B543" s="93"/>
      <c r="C543" s="61"/>
      <c r="D543" s="51"/>
      <c r="E543" s="73"/>
      <c r="F543" s="397"/>
      <c r="G543" s="398"/>
      <c r="H543" s="399"/>
      <c r="I543" s="365"/>
      <c r="J543" s="400"/>
      <c r="K543" s="401"/>
      <c r="L543" s="38"/>
      <c r="M543" s="39"/>
      <c r="N543" s="402"/>
      <c r="O543" s="403"/>
      <c r="P543" s="404"/>
      <c r="Q543" s="405"/>
      <c r="R543" s="35"/>
      <c r="S543" s="406"/>
      <c r="T543" s="407"/>
    </row>
    <row r="544" ht="14.25" customHeight="1">
      <c r="A544" s="95"/>
      <c r="B544" s="96"/>
      <c r="C544" s="97"/>
      <c r="D544" s="98"/>
      <c r="E544" s="95"/>
      <c r="F544" s="408"/>
      <c r="G544" s="409"/>
      <c r="H544" s="410"/>
      <c r="I544" s="411"/>
      <c r="J544" s="410"/>
      <c r="K544" s="412"/>
      <c r="L544" s="101"/>
      <c r="M544" s="101"/>
      <c r="N544" s="413"/>
      <c r="O544" s="413"/>
      <c r="P544" s="414"/>
      <c r="Q544" s="414"/>
      <c r="R544" s="95"/>
      <c r="S544" s="406"/>
      <c r="T544" s="407"/>
    </row>
    <row r="545" ht="14.25" customHeight="1">
      <c r="A545" s="95"/>
      <c r="B545" s="96"/>
      <c r="C545" s="97"/>
      <c r="D545" s="98"/>
      <c r="E545" s="95"/>
      <c r="F545" s="408"/>
      <c r="G545" s="409"/>
      <c r="H545" s="410"/>
      <c r="I545" s="411"/>
      <c r="J545" s="410"/>
      <c r="K545" s="412"/>
      <c r="L545" s="101"/>
      <c r="M545" s="101"/>
      <c r="N545" s="413"/>
      <c r="O545" s="413"/>
      <c r="P545" s="414"/>
      <c r="Q545" s="414"/>
      <c r="R545" s="95"/>
      <c r="S545" s="406"/>
      <c r="T545" s="407"/>
    </row>
    <row r="546" ht="14.25" customHeight="1">
      <c r="A546" s="95"/>
      <c r="B546" s="96"/>
      <c r="C546" s="97"/>
      <c r="D546" s="98"/>
      <c r="E546" s="95"/>
      <c r="F546" s="408"/>
      <c r="G546" s="409"/>
      <c r="H546" s="410"/>
      <c r="I546" s="411"/>
      <c r="J546" s="410"/>
      <c r="K546" s="412"/>
      <c r="L546" s="101"/>
      <c r="M546" s="101"/>
      <c r="N546" s="413"/>
      <c r="O546" s="413"/>
      <c r="P546" s="414"/>
      <c r="Q546" s="414"/>
      <c r="R546" s="95"/>
      <c r="S546" s="406"/>
      <c r="T546" s="407"/>
    </row>
    <row r="547" ht="14.25" customHeight="1">
      <c r="A547" s="95"/>
      <c r="B547" s="96"/>
      <c r="C547" s="97"/>
      <c r="D547" s="98"/>
      <c r="E547" s="95"/>
      <c r="F547" s="408"/>
      <c r="G547" s="409"/>
      <c r="H547" s="410"/>
      <c r="I547" s="411"/>
      <c r="J547" s="410"/>
      <c r="K547" s="412"/>
      <c r="L547" s="101"/>
      <c r="M547" s="101"/>
      <c r="N547" s="413"/>
      <c r="O547" s="413"/>
      <c r="P547" s="414"/>
      <c r="Q547" s="414"/>
      <c r="R547" s="95"/>
      <c r="S547" s="406"/>
      <c r="T547" s="407"/>
    </row>
    <row r="548" ht="14.25" customHeight="1">
      <c r="A548" s="95"/>
      <c r="B548" s="96"/>
      <c r="C548" s="97"/>
      <c r="D548" s="98"/>
      <c r="E548" s="95"/>
      <c r="F548" s="408"/>
      <c r="G548" s="409"/>
      <c r="H548" s="410"/>
      <c r="I548" s="411"/>
      <c r="J548" s="410"/>
      <c r="K548" s="412"/>
      <c r="L548" s="101"/>
      <c r="M548" s="101"/>
      <c r="N548" s="413"/>
      <c r="O548" s="413"/>
      <c r="P548" s="414"/>
      <c r="Q548" s="414"/>
      <c r="R548" s="95"/>
      <c r="S548" s="406"/>
      <c r="T548" s="407"/>
    </row>
    <row r="549" ht="14.25" customHeight="1">
      <c r="A549" s="95"/>
      <c r="B549" s="96"/>
      <c r="C549" s="97"/>
      <c r="D549" s="98"/>
      <c r="E549" s="95"/>
      <c r="F549" s="408"/>
      <c r="G549" s="409"/>
      <c r="H549" s="410"/>
      <c r="I549" s="411"/>
      <c r="J549" s="410"/>
      <c r="K549" s="412"/>
      <c r="L549" s="101"/>
      <c r="M549" s="101"/>
      <c r="N549" s="413"/>
      <c r="O549" s="413"/>
      <c r="P549" s="414"/>
      <c r="Q549" s="414"/>
      <c r="R549" s="95"/>
      <c r="S549" s="406"/>
      <c r="T549" s="407"/>
    </row>
    <row r="550" ht="14.25" customHeight="1">
      <c r="A550" s="95"/>
      <c r="B550" s="96"/>
      <c r="C550" s="97"/>
      <c r="D550" s="98"/>
      <c r="E550" s="95"/>
      <c r="F550" s="408"/>
      <c r="G550" s="409"/>
      <c r="H550" s="410"/>
      <c r="I550" s="411"/>
      <c r="J550" s="410"/>
      <c r="K550" s="412"/>
      <c r="L550" s="101"/>
      <c r="M550" s="101"/>
      <c r="N550" s="413"/>
      <c r="O550" s="413"/>
      <c r="P550" s="414"/>
      <c r="Q550" s="414"/>
      <c r="R550" s="95"/>
      <c r="S550" s="406"/>
      <c r="T550" s="407"/>
    </row>
    <row r="551" ht="14.25" customHeight="1">
      <c r="A551" s="95"/>
      <c r="B551" s="96"/>
      <c r="C551" s="97"/>
      <c r="D551" s="98"/>
      <c r="E551" s="95"/>
      <c r="F551" s="408"/>
      <c r="G551" s="409"/>
      <c r="H551" s="410"/>
      <c r="I551" s="411"/>
      <c r="J551" s="410"/>
      <c r="K551" s="412"/>
      <c r="L551" s="101"/>
      <c r="M551" s="101"/>
      <c r="N551" s="413"/>
      <c r="O551" s="413"/>
      <c r="P551" s="414"/>
      <c r="Q551" s="414"/>
      <c r="R551" s="95"/>
      <c r="S551" s="406"/>
      <c r="T551" s="407"/>
    </row>
    <row r="552" ht="14.25" customHeight="1">
      <c r="A552" s="95"/>
      <c r="B552" s="96"/>
      <c r="C552" s="97"/>
      <c r="D552" s="98"/>
      <c r="E552" s="95"/>
      <c r="F552" s="408"/>
      <c r="G552" s="409"/>
      <c r="H552" s="410"/>
      <c r="I552" s="411"/>
      <c r="J552" s="410"/>
      <c r="K552" s="412"/>
      <c r="L552" s="101"/>
      <c r="M552" s="101"/>
      <c r="N552" s="413"/>
      <c r="O552" s="413"/>
      <c r="P552" s="414"/>
      <c r="Q552" s="414"/>
      <c r="R552" s="95"/>
      <c r="S552" s="406"/>
      <c r="T552" s="407"/>
    </row>
    <row r="553" ht="14.25" customHeight="1">
      <c r="A553" s="95"/>
      <c r="B553" s="96"/>
      <c r="C553" s="97"/>
      <c r="D553" s="98"/>
      <c r="E553" s="95"/>
      <c r="F553" s="408"/>
      <c r="G553" s="409"/>
      <c r="H553" s="410"/>
      <c r="I553" s="411"/>
      <c r="J553" s="410"/>
      <c r="K553" s="412"/>
      <c r="L553" s="101"/>
      <c r="M553" s="101"/>
      <c r="N553" s="413"/>
      <c r="O553" s="413"/>
      <c r="P553" s="414"/>
      <c r="Q553" s="414"/>
      <c r="R553" s="95"/>
      <c r="S553" s="406"/>
      <c r="T553" s="407"/>
    </row>
    <row r="554" ht="14.25" customHeight="1">
      <c r="A554" s="95"/>
      <c r="B554" s="96"/>
      <c r="C554" s="97"/>
      <c r="D554" s="98"/>
      <c r="E554" s="95"/>
      <c r="F554" s="408"/>
      <c r="G554" s="409"/>
      <c r="H554" s="410"/>
      <c r="I554" s="411"/>
      <c r="J554" s="410"/>
      <c r="K554" s="412"/>
      <c r="L554" s="101"/>
      <c r="M554" s="101"/>
      <c r="N554" s="413"/>
      <c r="O554" s="413"/>
      <c r="P554" s="414"/>
      <c r="Q554" s="414"/>
      <c r="R554" s="95"/>
      <c r="S554" s="406"/>
      <c r="T554" s="407"/>
    </row>
    <row r="555" ht="14.25" customHeight="1">
      <c r="A555" s="95"/>
      <c r="B555" s="96"/>
      <c r="C555" s="97"/>
      <c r="D555" s="98"/>
      <c r="E555" s="95"/>
      <c r="F555" s="408"/>
      <c r="G555" s="409"/>
      <c r="H555" s="410"/>
      <c r="I555" s="411"/>
      <c r="J555" s="410"/>
      <c r="K555" s="412"/>
      <c r="L555" s="101"/>
      <c r="M555" s="101"/>
      <c r="N555" s="413"/>
      <c r="O555" s="413"/>
      <c r="P555" s="414"/>
      <c r="Q555" s="414"/>
      <c r="R555" s="95"/>
      <c r="S555" s="406"/>
      <c r="T555" s="407"/>
    </row>
    <row r="556" ht="14.25" customHeight="1">
      <c r="A556" s="95"/>
      <c r="B556" s="96"/>
      <c r="C556" s="97"/>
      <c r="D556" s="98"/>
      <c r="E556" s="95"/>
      <c r="F556" s="408"/>
      <c r="G556" s="409"/>
      <c r="H556" s="410"/>
      <c r="I556" s="411"/>
      <c r="J556" s="410"/>
      <c r="K556" s="412"/>
      <c r="L556" s="101"/>
      <c r="M556" s="101"/>
      <c r="N556" s="413"/>
      <c r="O556" s="413"/>
      <c r="P556" s="414"/>
      <c r="Q556" s="414"/>
      <c r="R556" s="95"/>
      <c r="S556" s="406"/>
      <c r="T556" s="407"/>
    </row>
    <row r="557" ht="14.25" customHeight="1">
      <c r="A557" s="95"/>
      <c r="B557" s="96"/>
      <c r="C557" s="97"/>
      <c r="D557" s="98"/>
      <c r="E557" s="95"/>
      <c r="F557" s="408"/>
      <c r="G557" s="409"/>
      <c r="H557" s="410"/>
      <c r="I557" s="411"/>
      <c r="J557" s="410"/>
      <c r="K557" s="412"/>
      <c r="L557" s="101"/>
      <c r="M557" s="101"/>
      <c r="N557" s="413"/>
      <c r="O557" s="413"/>
      <c r="P557" s="414"/>
      <c r="Q557" s="414"/>
      <c r="R557" s="95"/>
      <c r="S557" s="406"/>
      <c r="T557" s="407"/>
    </row>
    <row r="558" ht="14.25" customHeight="1">
      <c r="A558" s="95"/>
      <c r="B558" s="96"/>
      <c r="C558" s="97"/>
      <c r="D558" s="98"/>
      <c r="E558" s="95"/>
      <c r="F558" s="408"/>
      <c r="G558" s="409"/>
      <c r="H558" s="410"/>
      <c r="I558" s="411"/>
      <c r="J558" s="410"/>
      <c r="K558" s="412"/>
      <c r="L558" s="101"/>
      <c r="M558" s="101"/>
      <c r="N558" s="413"/>
      <c r="O558" s="413"/>
      <c r="P558" s="414"/>
      <c r="Q558" s="414"/>
      <c r="R558" s="95"/>
      <c r="S558" s="406"/>
      <c r="T558" s="407"/>
    </row>
    <row r="559" ht="14.25" customHeight="1">
      <c r="A559" s="95"/>
      <c r="B559" s="96"/>
      <c r="C559" s="97"/>
      <c r="D559" s="98"/>
      <c r="E559" s="95"/>
      <c r="F559" s="408"/>
      <c r="G559" s="409"/>
      <c r="H559" s="410"/>
      <c r="I559" s="411"/>
      <c r="J559" s="410"/>
      <c r="K559" s="412"/>
      <c r="L559" s="101"/>
      <c r="M559" s="101"/>
      <c r="N559" s="413"/>
      <c r="O559" s="413"/>
      <c r="P559" s="414"/>
      <c r="Q559" s="414"/>
      <c r="R559" s="95"/>
      <c r="S559" s="406"/>
      <c r="T559" s="407"/>
    </row>
    <row r="560" ht="14.25" customHeight="1">
      <c r="A560" s="95"/>
      <c r="B560" s="96"/>
      <c r="C560" s="97"/>
      <c r="D560" s="98"/>
      <c r="E560" s="95"/>
      <c r="F560" s="408"/>
      <c r="G560" s="409"/>
      <c r="H560" s="410"/>
      <c r="I560" s="411"/>
      <c r="J560" s="410"/>
      <c r="K560" s="412"/>
      <c r="L560" s="101"/>
      <c r="M560" s="101"/>
      <c r="N560" s="413"/>
      <c r="O560" s="413"/>
      <c r="P560" s="414"/>
      <c r="Q560" s="414"/>
      <c r="R560" s="95"/>
      <c r="S560" s="406"/>
      <c r="T560" s="407"/>
    </row>
    <row r="561" ht="14.25" customHeight="1">
      <c r="A561" s="95"/>
      <c r="B561" s="96"/>
      <c r="C561" s="97"/>
      <c r="D561" s="98"/>
      <c r="E561" s="95"/>
      <c r="F561" s="408"/>
      <c r="G561" s="409"/>
      <c r="H561" s="410"/>
      <c r="I561" s="411"/>
      <c r="J561" s="410"/>
      <c r="K561" s="412"/>
      <c r="L561" s="101"/>
      <c r="M561" s="101"/>
      <c r="N561" s="413"/>
      <c r="O561" s="413"/>
      <c r="P561" s="414"/>
      <c r="Q561" s="414"/>
      <c r="R561" s="95"/>
      <c r="S561" s="406"/>
      <c r="T561" s="407"/>
    </row>
    <row r="562" ht="14.25" customHeight="1">
      <c r="A562" s="95"/>
      <c r="B562" s="96"/>
      <c r="C562" s="97"/>
      <c r="D562" s="98"/>
      <c r="E562" s="95"/>
      <c r="F562" s="408"/>
      <c r="G562" s="409"/>
      <c r="H562" s="410"/>
      <c r="I562" s="411"/>
      <c r="J562" s="410"/>
      <c r="K562" s="412"/>
      <c r="L562" s="101"/>
      <c r="M562" s="101"/>
      <c r="N562" s="413"/>
      <c r="O562" s="413"/>
      <c r="P562" s="414"/>
      <c r="Q562" s="414"/>
      <c r="R562" s="95"/>
      <c r="S562" s="406"/>
      <c r="T562" s="407"/>
    </row>
    <row r="563" ht="14.25" customHeight="1">
      <c r="A563" s="95"/>
      <c r="B563" s="96"/>
      <c r="C563" s="97"/>
      <c r="D563" s="98"/>
      <c r="E563" s="95"/>
      <c r="F563" s="408"/>
      <c r="G563" s="409"/>
      <c r="H563" s="410"/>
      <c r="I563" s="411"/>
      <c r="J563" s="410"/>
      <c r="K563" s="412"/>
      <c r="L563" s="101"/>
      <c r="M563" s="101"/>
      <c r="N563" s="413"/>
      <c r="O563" s="413"/>
      <c r="P563" s="414"/>
      <c r="Q563" s="414"/>
      <c r="R563" s="95"/>
      <c r="S563" s="406"/>
      <c r="T563" s="407"/>
    </row>
    <row r="564" ht="14.25" customHeight="1">
      <c r="A564" s="95"/>
      <c r="B564" s="96"/>
      <c r="C564" s="97"/>
      <c r="D564" s="98"/>
      <c r="E564" s="95"/>
      <c r="F564" s="408"/>
      <c r="G564" s="409"/>
      <c r="H564" s="410"/>
      <c r="I564" s="411"/>
      <c r="J564" s="410"/>
      <c r="K564" s="412"/>
      <c r="L564" s="101"/>
      <c r="M564" s="101"/>
      <c r="N564" s="413"/>
      <c r="O564" s="413"/>
      <c r="P564" s="414"/>
      <c r="Q564" s="414"/>
      <c r="R564" s="95"/>
      <c r="S564" s="406"/>
      <c r="T564" s="407"/>
    </row>
    <row r="565" ht="14.25" customHeight="1">
      <c r="A565" s="95"/>
      <c r="B565" s="96"/>
      <c r="C565" s="97"/>
      <c r="D565" s="98"/>
      <c r="E565" s="95"/>
      <c r="F565" s="408"/>
      <c r="G565" s="409"/>
      <c r="H565" s="410"/>
      <c r="I565" s="411"/>
      <c r="J565" s="410"/>
      <c r="K565" s="412"/>
      <c r="L565" s="101"/>
      <c r="M565" s="101"/>
      <c r="N565" s="413"/>
      <c r="O565" s="413"/>
      <c r="P565" s="414"/>
      <c r="Q565" s="414"/>
      <c r="R565" s="95"/>
      <c r="S565" s="406"/>
      <c r="T565" s="407"/>
    </row>
    <row r="566" ht="14.25" customHeight="1">
      <c r="A566" s="95"/>
      <c r="B566" s="96"/>
      <c r="C566" s="97"/>
      <c r="D566" s="98"/>
      <c r="E566" s="95"/>
      <c r="F566" s="408"/>
      <c r="G566" s="409"/>
      <c r="H566" s="410"/>
      <c r="I566" s="411"/>
      <c r="J566" s="410"/>
      <c r="K566" s="412"/>
      <c r="L566" s="101"/>
      <c r="M566" s="101"/>
      <c r="N566" s="413"/>
      <c r="O566" s="413"/>
      <c r="P566" s="414"/>
      <c r="Q566" s="414"/>
      <c r="R566" s="95"/>
      <c r="S566" s="406"/>
      <c r="T566" s="407"/>
    </row>
    <row r="567" ht="14.25" customHeight="1">
      <c r="A567" s="95"/>
      <c r="B567" s="96"/>
      <c r="C567" s="97"/>
      <c r="D567" s="98"/>
      <c r="E567" s="95"/>
      <c r="F567" s="408"/>
      <c r="G567" s="409"/>
      <c r="H567" s="410"/>
      <c r="I567" s="411"/>
      <c r="J567" s="410"/>
      <c r="K567" s="412"/>
      <c r="L567" s="101"/>
      <c r="M567" s="101"/>
      <c r="N567" s="413"/>
      <c r="O567" s="413"/>
      <c r="P567" s="414"/>
      <c r="Q567" s="414"/>
      <c r="R567" s="95"/>
      <c r="S567" s="406"/>
      <c r="T567" s="407"/>
    </row>
    <row r="568" ht="14.25" customHeight="1">
      <c r="A568" s="95"/>
      <c r="B568" s="96"/>
      <c r="C568" s="97"/>
      <c r="D568" s="98"/>
      <c r="E568" s="95"/>
      <c r="F568" s="408"/>
      <c r="G568" s="409"/>
      <c r="H568" s="410"/>
      <c r="I568" s="411"/>
      <c r="J568" s="410"/>
      <c r="K568" s="412"/>
      <c r="L568" s="101"/>
      <c r="M568" s="101"/>
      <c r="N568" s="413"/>
      <c r="O568" s="413"/>
      <c r="P568" s="414"/>
      <c r="Q568" s="414"/>
      <c r="R568" s="95"/>
      <c r="S568" s="406"/>
      <c r="T568" s="407"/>
    </row>
    <row r="569" ht="14.25" customHeight="1">
      <c r="A569" s="95"/>
      <c r="B569" s="96"/>
      <c r="C569" s="97"/>
      <c r="D569" s="98"/>
      <c r="E569" s="95"/>
      <c r="F569" s="408"/>
      <c r="G569" s="409"/>
      <c r="H569" s="410"/>
      <c r="I569" s="411"/>
      <c r="J569" s="410"/>
      <c r="K569" s="412"/>
      <c r="L569" s="101"/>
      <c r="M569" s="101"/>
      <c r="N569" s="413"/>
      <c r="O569" s="413"/>
      <c r="P569" s="414"/>
      <c r="Q569" s="414"/>
      <c r="R569" s="95"/>
      <c r="S569" s="406"/>
      <c r="T569" s="407"/>
    </row>
    <row r="570" ht="14.25" customHeight="1">
      <c r="A570" s="95"/>
      <c r="B570" s="96"/>
      <c r="C570" s="97"/>
      <c r="D570" s="98"/>
      <c r="E570" s="95"/>
      <c r="F570" s="408"/>
      <c r="G570" s="409"/>
      <c r="H570" s="410"/>
      <c r="I570" s="411"/>
      <c r="J570" s="410"/>
      <c r="K570" s="412"/>
      <c r="L570" s="101"/>
      <c r="M570" s="101"/>
      <c r="N570" s="413"/>
      <c r="O570" s="413"/>
      <c r="P570" s="414"/>
      <c r="Q570" s="414"/>
      <c r="R570" s="95"/>
      <c r="S570" s="406"/>
      <c r="T570" s="407"/>
    </row>
    <row r="571" ht="14.25" customHeight="1">
      <c r="A571" s="95"/>
      <c r="B571" s="96"/>
      <c r="C571" s="97"/>
      <c r="D571" s="98"/>
      <c r="E571" s="95"/>
      <c r="F571" s="408"/>
      <c r="G571" s="409"/>
      <c r="H571" s="410"/>
      <c r="I571" s="411"/>
      <c r="J571" s="410"/>
      <c r="K571" s="412"/>
      <c r="L571" s="101"/>
      <c r="M571" s="101"/>
      <c r="N571" s="413"/>
      <c r="O571" s="413"/>
      <c r="P571" s="414"/>
      <c r="Q571" s="414"/>
      <c r="R571" s="95"/>
      <c r="S571" s="406"/>
      <c r="T571" s="407"/>
    </row>
    <row r="572" ht="14.25" customHeight="1">
      <c r="A572" s="95"/>
      <c r="B572" s="96"/>
      <c r="C572" s="97"/>
      <c r="D572" s="98"/>
      <c r="E572" s="95"/>
      <c r="F572" s="408"/>
      <c r="G572" s="409"/>
      <c r="H572" s="410"/>
      <c r="I572" s="411"/>
      <c r="J572" s="410"/>
      <c r="K572" s="412"/>
      <c r="L572" s="101"/>
      <c r="M572" s="101"/>
      <c r="N572" s="413"/>
      <c r="O572" s="413"/>
      <c r="P572" s="414"/>
      <c r="Q572" s="414"/>
      <c r="R572" s="95"/>
      <c r="S572" s="406"/>
      <c r="T572" s="407"/>
    </row>
    <row r="573" ht="14.25" customHeight="1">
      <c r="A573" s="95"/>
      <c r="B573" s="96"/>
      <c r="C573" s="97"/>
      <c r="D573" s="98"/>
      <c r="E573" s="95"/>
      <c r="F573" s="408"/>
      <c r="G573" s="409"/>
      <c r="H573" s="410"/>
      <c r="I573" s="411"/>
      <c r="J573" s="410"/>
      <c r="K573" s="412"/>
      <c r="L573" s="101"/>
      <c r="M573" s="101"/>
      <c r="N573" s="413"/>
      <c r="O573" s="413"/>
      <c r="P573" s="414"/>
      <c r="Q573" s="414"/>
      <c r="R573" s="95"/>
      <c r="S573" s="406"/>
      <c r="T573" s="407"/>
    </row>
    <row r="574" ht="14.25" customHeight="1">
      <c r="A574" s="95"/>
      <c r="B574" s="96"/>
      <c r="C574" s="97"/>
      <c r="D574" s="98"/>
      <c r="E574" s="95"/>
      <c r="F574" s="408"/>
      <c r="G574" s="409"/>
      <c r="H574" s="410"/>
      <c r="I574" s="411"/>
      <c r="J574" s="410"/>
      <c r="K574" s="412"/>
      <c r="L574" s="101"/>
      <c r="M574" s="101"/>
      <c r="N574" s="413"/>
      <c r="O574" s="413"/>
      <c r="P574" s="414"/>
      <c r="Q574" s="414"/>
      <c r="R574" s="95"/>
      <c r="S574" s="406"/>
      <c r="T574" s="407"/>
    </row>
    <row r="575" ht="14.25" customHeight="1">
      <c r="A575" s="95"/>
      <c r="B575" s="96"/>
      <c r="C575" s="97"/>
      <c r="D575" s="98"/>
      <c r="E575" s="95"/>
      <c r="F575" s="408"/>
      <c r="G575" s="409"/>
      <c r="H575" s="410"/>
      <c r="I575" s="411"/>
      <c r="J575" s="410"/>
      <c r="K575" s="412"/>
      <c r="L575" s="101"/>
      <c r="M575" s="101"/>
      <c r="N575" s="413"/>
      <c r="O575" s="413"/>
      <c r="P575" s="414"/>
      <c r="Q575" s="414"/>
      <c r="R575" s="95"/>
      <c r="S575" s="406"/>
      <c r="T575" s="407"/>
    </row>
    <row r="576" ht="14.25" customHeight="1">
      <c r="A576" s="95"/>
      <c r="B576" s="96"/>
      <c r="C576" s="97"/>
      <c r="D576" s="98"/>
      <c r="E576" s="95"/>
      <c r="F576" s="408"/>
      <c r="G576" s="409"/>
      <c r="H576" s="410"/>
      <c r="I576" s="411"/>
      <c r="J576" s="410"/>
      <c r="K576" s="412"/>
      <c r="L576" s="101"/>
      <c r="M576" s="101"/>
      <c r="N576" s="413"/>
      <c r="O576" s="413"/>
      <c r="P576" s="414"/>
      <c r="Q576" s="414"/>
      <c r="R576" s="95"/>
      <c r="S576" s="406"/>
      <c r="T576" s="407"/>
    </row>
    <row r="577" ht="14.25" customHeight="1">
      <c r="A577" s="95"/>
      <c r="B577" s="96"/>
      <c r="C577" s="97"/>
      <c r="D577" s="98"/>
      <c r="E577" s="95"/>
      <c r="F577" s="408"/>
      <c r="G577" s="409"/>
      <c r="H577" s="410"/>
      <c r="I577" s="411"/>
      <c r="J577" s="410"/>
      <c r="K577" s="412"/>
      <c r="L577" s="101"/>
      <c r="M577" s="101"/>
      <c r="N577" s="413"/>
      <c r="O577" s="413"/>
      <c r="P577" s="414"/>
      <c r="Q577" s="414"/>
      <c r="R577" s="95"/>
      <c r="S577" s="406"/>
      <c r="T577" s="407"/>
    </row>
    <row r="578" ht="14.25" customHeight="1">
      <c r="A578" s="95"/>
      <c r="B578" s="96"/>
      <c r="C578" s="97"/>
      <c r="D578" s="98"/>
      <c r="E578" s="95"/>
      <c r="F578" s="408"/>
      <c r="G578" s="409"/>
      <c r="H578" s="410"/>
      <c r="I578" s="411"/>
      <c r="J578" s="410"/>
      <c r="K578" s="412"/>
      <c r="L578" s="101"/>
      <c r="M578" s="101"/>
      <c r="N578" s="413"/>
      <c r="O578" s="413"/>
      <c r="P578" s="414"/>
      <c r="Q578" s="414"/>
      <c r="R578" s="95"/>
      <c r="S578" s="406"/>
      <c r="T578" s="407"/>
    </row>
    <row r="579" ht="14.25" customHeight="1">
      <c r="A579" s="95"/>
      <c r="B579" s="96"/>
      <c r="C579" s="97"/>
      <c r="D579" s="98"/>
      <c r="E579" s="95"/>
      <c r="F579" s="408"/>
      <c r="G579" s="409"/>
      <c r="H579" s="410"/>
      <c r="I579" s="411"/>
      <c r="J579" s="410"/>
      <c r="K579" s="412"/>
      <c r="L579" s="101"/>
      <c r="M579" s="101"/>
      <c r="N579" s="413"/>
      <c r="O579" s="413"/>
      <c r="P579" s="414"/>
      <c r="Q579" s="414"/>
      <c r="R579" s="95"/>
      <c r="S579" s="406"/>
      <c r="T579" s="407"/>
    </row>
    <row r="580" ht="14.25" customHeight="1">
      <c r="A580" s="95"/>
      <c r="B580" s="96"/>
      <c r="C580" s="97"/>
      <c r="D580" s="98"/>
      <c r="E580" s="95"/>
      <c r="F580" s="408"/>
      <c r="G580" s="409"/>
      <c r="H580" s="410"/>
      <c r="I580" s="411"/>
      <c r="J580" s="410"/>
      <c r="K580" s="412"/>
      <c r="L580" s="101"/>
      <c r="M580" s="101"/>
      <c r="N580" s="413"/>
      <c r="O580" s="413"/>
      <c r="P580" s="414"/>
      <c r="Q580" s="414"/>
      <c r="R580" s="95"/>
      <c r="S580" s="406"/>
      <c r="T580" s="407"/>
    </row>
    <row r="581" ht="14.25" customHeight="1">
      <c r="A581" s="95"/>
      <c r="B581" s="96"/>
      <c r="C581" s="97"/>
      <c r="D581" s="98"/>
      <c r="E581" s="95"/>
      <c r="F581" s="408"/>
      <c r="G581" s="409"/>
      <c r="H581" s="410"/>
      <c r="I581" s="411"/>
      <c r="J581" s="410"/>
      <c r="K581" s="412"/>
      <c r="L581" s="101"/>
      <c r="M581" s="101"/>
      <c r="N581" s="413"/>
      <c r="O581" s="413"/>
      <c r="P581" s="414"/>
      <c r="Q581" s="414"/>
      <c r="R581" s="95"/>
      <c r="S581" s="406"/>
      <c r="T581" s="407"/>
    </row>
    <row r="582" ht="14.25" customHeight="1">
      <c r="A582" s="95"/>
      <c r="B582" s="96"/>
      <c r="C582" s="97"/>
      <c r="D582" s="98"/>
      <c r="E582" s="95"/>
      <c r="F582" s="408"/>
      <c r="G582" s="409"/>
      <c r="H582" s="410"/>
      <c r="I582" s="411"/>
      <c r="J582" s="410"/>
      <c r="K582" s="412"/>
      <c r="L582" s="101"/>
      <c r="M582" s="101"/>
      <c r="N582" s="413"/>
      <c r="O582" s="413"/>
      <c r="P582" s="414"/>
      <c r="Q582" s="414"/>
      <c r="R582" s="95"/>
      <c r="S582" s="406"/>
      <c r="T582" s="407"/>
    </row>
    <row r="583" ht="14.25" customHeight="1">
      <c r="A583" s="95"/>
      <c r="B583" s="96"/>
      <c r="C583" s="97"/>
      <c r="D583" s="98"/>
      <c r="E583" s="95"/>
      <c r="F583" s="408"/>
      <c r="G583" s="409"/>
      <c r="H583" s="410"/>
      <c r="I583" s="411"/>
      <c r="J583" s="410"/>
      <c r="K583" s="412"/>
      <c r="L583" s="101"/>
      <c r="M583" s="101"/>
      <c r="N583" s="413"/>
      <c r="O583" s="413"/>
      <c r="P583" s="414"/>
      <c r="Q583" s="414"/>
      <c r="R583" s="95"/>
      <c r="S583" s="406"/>
      <c r="T583" s="407"/>
    </row>
    <row r="584" ht="14.25" customHeight="1">
      <c r="A584" s="95"/>
      <c r="B584" s="96"/>
      <c r="C584" s="97"/>
      <c r="D584" s="98"/>
      <c r="E584" s="95"/>
      <c r="F584" s="408"/>
      <c r="G584" s="409"/>
      <c r="H584" s="410"/>
      <c r="I584" s="411"/>
      <c r="J584" s="410"/>
      <c r="K584" s="412"/>
      <c r="L584" s="101"/>
      <c r="M584" s="101"/>
      <c r="N584" s="413"/>
      <c r="O584" s="413"/>
      <c r="P584" s="414"/>
      <c r="Q584" s="414"/>
      <c r="R584" s="95"/>
      <c r="S584" s="406"/>
      <c r="T584" s="407"/>
    </row>
    <row r="585" ht="14.25" customHeight="1">
      <c r="A585" s="95"/>
      <c r="B585" s="96"/>
      <c r="C585" s="97"/>
      <c r="D585" s="98"/>
      <c r="E585" s="95"/>
      <c r="F585" s="408"/>
      <c r="G585" s="409"/>
      <c r="H585" s="410"/>
      <c r="I585" s="411"/>
      <c r="J585" s="410"/>
      <c r="K585" s="412"/>
      <c r="L585" s="101"/>
      <c r="M585" s="101"/>
      <c r="N585" s="413"/>
      <c r="O585" s="413"/>
      <c r="P585" s="414"/>
      <c r="Q585" s="414"/>
      <c r="R585" s="95"/>
      <c r="S585" s="406"/>
      <c r="T585" s="407"/>
    </row>
    <row r="586" ht="14.25" customHeight="1">
      <c r="A586" s="95"/>
      <c r="B586" s="96"/>
      <c r="C586" s="97"/>
      <c r="D586" s="98"/>
      <c r="E586" s="95"/>
      <c r="F586" s="408"/>
      <c r="G586" s="409"/>
      <c r="H586" s="410"/>
      <c r="I586" s="411"/>
      <c r="J586" s="410"/>
      <c r="K586" s="412"/>
      <c r="L586" s="101"/>
      <c r="M586" s="101"/>
      <c r="N586" s="413"/>
      <c r="O586" s="413"/>
      <c r="P586" s="414"/>
      <c r="Q586" s="414"/>
      <c r="R586" s="95"/>
      <c r="S586" s="406"/>
      <c r="T586" s="407"/>
    </row>
    <row r="587" ht="14.25" customHeight="1">
      <c r="A587" s="95"/>
      <c r="B587" s="96"/>
      <c r="C587" s="97"/>
      <c r="D587" s="98"/>
      <c r="E587" s="95"/>
      <c r="F587" s="408"/>
      <c r="G587" s="409"/>
      <c r="H587" s="410"/>
      <c r="I587" s="411"/>
      <c r="J587" s="410"/>
      <c r="K587" s="412"/>
      <c r="L587" s="101"/>
      <c r="M587" s="101"/>
      <c r="N587" s="413"/>
      <c r="O587" s="413"/>
      <c r="P587" s="414"/>
      <c r="Q587" s="414"/>
      <c r="R587" s="95"/>
      <c r="S587" s="406"/>
      <c r="T587" s="407"/>
    </row>
    <row r="588" ht="14.25" customHeight="1">
      <c r="A588" s="95"/>
      <c r="B588" s="96"/>
      <c r="C588" s="97"/>
      <c r="D588" s="98"/>
      <c r="E588" s="95"/>
      <c r="F588" s="408"/>
      <c r="G588" s="409"/>
      <c r="H588" s="410"/>
      <c r="I588" s="411"/>
      <c r="J588" s="410"/>
      <c r="K588" s="412"/>
      <c r="L588" s="101"/>
      <c r="M588" s="101"/>
      <c r="N588" s="413"/>
      <c r="O588" s="413"/>
      <c r="P588" s="414"/>
      <c r="Q588" s="414"/>
      <c r="R588" s="95"/>
      <c r="S588" s="406"/>
      <c r="T588" s="407"/>
    </row>
    <row r="589" ht="14.25" customHeight="1">
      <c r="A589" s="95"/>
      <c r="B589" s="96"/>
      <c r="C589" s="97"/>
      <c r="D589" s="98"/>
      <c r="E589" s="95"/>
      <c r="F589" s="408"/>
      <c r="G589" s="409"/>
      <c r="H589" s="410"/>
      <c r="I589" s="411"/>
      <c r="J589" s="410"/>
      <c r="K589" s="412"/>
      <c r="L589" s="101"/>
      <c r="M589" s="101"/>
      <c r="N589" s="413"/>
      <c r="O589" s="413"/>
      <c r="P589" s="414"/>
      <c r="Q589" s="414"/>
      <c r="R589" s="95"/>
      <c r="S589" s="406"/>
      <c r="T589" s="407"/>
    </row>
    <row r="590" ht="14.25" customHeight="1">
      <c r="A590" s="95"/>
      <c r="B590" s="96"/>
      <c r="C590" s="97"/>
      <c r="D590" s="98"/>
      <c r="E590" s="95"/>
      <c r="F590" s="408"/>
      <c r="G590" s="409"/>
      <c r="H590" s="410"/>
      <c r="I590" s="411"/>
      <c r="J590" s="410"/>
      <c r="K590" s="412"/>
      <c r="L590" s="101"/>
      <c r="M590" s="101"/>
      <c r="N590" s="413"/>
      <c r="O590" s="413"/>
      <c r="P590" s="414"/>
      <c r="Q590" s="414"/>
      <c r="R590" s="95"/>
      <c r="S590" s="406"/>
      <c r="T590" s="407"/>
    </row>
    <row r="591" ht="14.25" customHeight="1">
      <c r="A591" s="95"/>
      <c r="B591" s="96"/>
      <c r="C591" s="97"/>
      <c r="D591" s="98"/>
      <c r="E591" s="95"/>
      <c r="F591" s="408"/>
      <c r="G591" s="409"/>
      <c r="H591" s="410"/>
      <c r="I591" s="411"/>
      <c r="J591" s="410"/>
      <c r="K591" s="412"/>
      <c r="L591" s="101"/>
      <c r="M591" s="101"/>
      <c r="N591" s="413"/>
      <c r="O591" s="413"/>
      <c r="P591" s="414"/>
      <c r="Q591" s="414"/>
      <c r="R591" s="95"/>
      <c r="S591" s="406"/>
      <c r="T591" s="407"/>
    </row>
    <row r="592" ht="14.25" customHeight="1">
      <c r="A592" s="95"/>
      <c r="B592" s="96"/>
      <c r="C592" s="97"/>
      <c r="D592" s="98"/>
      <c r="E592" s="95"/>
      <c r="F592" s="408"/>
      <c r="G592" s="409"/>
      <c r="H592" s="410"/>
      <c r="I592" s="411"/>
      <c r="J592" s="410"/>
      <c r="K592" s="412"/>
      <c r="L592" s="101"/>
      <c r="M592" s="101"/>
      <c r="N592" s="413"/>
      <c r="O592" s="413"/>
      <c r="P592" s="414"/>
      <c r="Q592" s="414"/>
      <c r="R592" s="95"/>
      <c r="S592" s="406"/>
      <c r="T592" s="407"/>
    </row>
    <row r="593" ht="14.25" customHeight="1">
      <c r="A593" s="95"/>
      <c r="B593" s="96"/>
      <c r="C593" s="97"/>
      <c r="D593" s="98"/>
      <c r="E593" s="95"/>
      <c r="F593" s="408"/>
      <c r="G593" s="409"/>
      <c r="H593" s="410"/>
      <c r="I593" s="411"/>
      <c r="J593" s="410"/>
      <c r="K593" s="412"/>
      <c r="L593" s="101"/>
      <c r="M593" s="101"/>
      <c r="N593" s="413"/>
      <c r="O593" s="413"/>
      <c r="P593" s="414"/>
      <c r="Q593" s="414"/>
      <c r="R593" s="95"/>
      <c r="S593" s="406"/>
      <c r="T593" s="407"/>
    </row>
    <row r="594" ht="14.25" customHeight="1">
      <c r="A594" s="95"/>
      <c r="B594" s="96"/>
      <c r="C594" s="97"/>
      <c r="D594" s="98"/>
      <c r="E594" s="95"/>
      <c r="F594" s="408"/>
      <c r="G594" s="409"/>
      <c r="H594" s="410"/>
      <c r="I594" s="411"/>
      <c r="J594" s="410"/>
      <c r="K594" s="412"/>
      <c r="L594" s="101"/>
      <c r="M594" s="101"/>
      <c r="N594" s="413"/>
      <c r="O594" s="413"/>
      <c r="P594" s="414"/>
      <c r="Q594" s="414"/>
      <c r="R594" s="95"/>
      <c r="S594" s="406"/>
      <c r="T594" s="407"/>
    </row>
    <row r="595" ht="14.25" customHeight="1">
      <c r="A595" s="95"/>
      <c r="B595" s="96"/>
      <c r="C595" s="97"/>
      <c r="D595" s="98"/>
      <c r="E595" s="95"/>
      <c r="F595" s="408"/>
      <c r="G595" s="409"/>
      <c r="H595" s="410"/>
      <c r="I595" s="411"/>
      <c r="J595" s="410"/>
      <c r="K595" s="412"/>
      <c r="L595" s="101"/>
      <c r="M595" s="101"/>
      <c r="N595" s="413"/>
      <c r="O595" s="413"/>
      <c r="P595" s="414"/>
      <c r="Q595" s="414"/>
      <c r="R595" s="95"/>
      <c r="S595" s="406"/>
      <c r="T595" s="407"/>
    </row>
    <row r="596" ht="14.25" customHeight="1">
      <c r="A596" s="95"/>
      <c r="B596" s="96"/>
      <c r="C596" s="97"/>
      <c r="D596" s="98"/>
      <c r="E596" s="95"/>
      <c r="F596" s="408"/>
      <c r="G596" s="409"/>
      <c r="H596" s="410"/>
      <c r="I596" s="411"/>
      <c r="J596" s="410"/>
      <c r="K596" s="412"/>
      <c r="L596" s="101"/>
      <c r="M596" s="101"/>
      <c r="N596" s="413"/>
      <c r="O596" s="413"/>
      <c r="P596" s="414"/>
      <c r="Q596" s="414"/>
      <c r="R596" s="95"/>
      <c r="S596" s="406"/>
      <c r="T596" s="407"/>
    </row>
    <row r="597" ht="14.25" customHeight="1">
      <c r="A597" s="95"/>
      <c r="B597" s="96"/>
      <c r="C597" s="97"/>
      <c r="D597" s="98"/>
      <c r="E597" s="95"/>
      <c r="F597" s="408"/>
      <c r="G597" s="409"/>
      <c r="H597" s="410"/>
      <c r="I597" s="411"/>
      <c r="J597" s="410"/>
      <c r="K597" s="412"/>
      <c r="L597" s="101"/>
      <c r="M597" s="101"/>
      <c r="N597" s="413"/>
      <c r="O597" s="413"/>
      <c r="P597" s="414"/>
      <c r="Q597" s="414"/>
      <c r="R597" s="95"/>
      <c r="S597" s="406"/>
      <c r="T597" s="407"/>
    </row>
    <row r="598" ht="14.25" customHeight="1">
      <c r="A598" s="95"/>
      <c r="B598" s="96"/>
      <c r="C598" s="97"/>
      <c r="D598" s="98"/>
      <c r="E598" s="95"/>
      <c r="F598" s="408"/>
      <c r="G598" s="409"/>
      <c r="H598" s="410"/>
      <c r="I598" s="411"/>
      <c r="J598" s="410"/>
      <c r="K598" s="412"/>
      <c r="L598" s="101"/>
      <c r="M598" s="101"/>
      <c r="N598" s="413"/>
      <c r="O598" s="413"/>
      <c r="P598" s="414"/>
      <c r="Q598" s="414"/>
      <c r="R598" s="95"/>
      <c r="S598" s="406"/>
      <c r="T598" s="407"/>
    </row>
    <row r="599" ht="14.25" customHeight="1">
      <c r="A599" s="95"/>
      <c r="B599" s="96"/>
      <c r="C599" s="97"/>
      <c r="D599" s="98"/>
      <c r="E599" s="95"/>
      <c r="F599" s="408"/>
      <c r="G599" s="409"/>
      <c r="H599" s="410"/>
      <c r="I599" s="411"/>
      <c r="J599" s="410"/>
      <c r="K599" s="412"/>
      <c r="L599" s="101"/>
      <c r="M599" s="101"/>
      <c r="N599" s="413"/>
      <c r="O599" s="413"/>
      <c r="P599" s="414"/>
      <c r="Q599" s="414"/>
      <c r="R599" s="95"/>
      <c r="S599" s="406"/>
      <c r="T599" s="407"/>
    </row>
    <row r="600" ht="14.25" customHeight="1">
      <c r="A600" s="95"/>
      <c r="B600" s="96"/>
      <c r="C600" s="97"/>
      <c r="D600" s="98"/>
      <c r="E600" s="95"/>
      <c r="F600" s="408"/>
      <c r="G600" s="409"/>
      <c r="H600" s="410"/>
      <c r="I600" s="411"/>
      <c r="J600" s="410"/>
      <c r="K600" s="412"/>
      <c r="L600" s="101"/>
      <c r="M600" s="101"/>
      <c r="N600" s="413"/>
      <c r="O600" s="413"/>
      <c r="P600" s="414"/>
      <c r="Q600" s="414"/>
      <c r="R600" s="95"/>
      <c r="S600" s="406"/>
      <c r="T600" s="407"/>
    </row>
    <row r="601" ht="14.25" customHeight="1">
      <c r="A601" s="95"/>
      <c r="B601" s="96"/>
      <c r="C601" s="97"/>
      <c r="D601" s="98"/>
      <c r="E601" s="95"/>
      <c r="F601" s="408"/>
      <c r="G601" s="409"/>
      <c r="H601" s="410"/>
      <c r="I601" s="411"/>
      <c r="J601" s="410"/>
      <c r="K601" s="412"/>
      <c r="L601" s="101"/>
      <c r="M601" s="101"/>
      <c r="N601" s="413"/>
      <c r="O601" s="413"/>
      <c r="P601" s="414"/>
      <c r="Q601" s="414"/>
      <c r="R601" s="95"/>
      <c r="S601" s="406"/>
      <c r="T601" s="407"/>
    </row>
    <row r="602" ht="14.25" customHeight="1">
      <c r="A602" s="95"/>
      <c r="B602" s="96"/>
      <c r="C602" s="97"/>
      <c r="D602" s="98"/>
      <c r="E602" s="95"/>
      <c r="F602" s="408"/>
      <c r="G602" s="409"/>
      <c r="H602" s="410"/>
      <c r="I602" s="411"/>
      <c r="J602" s="410"/>
      <c r="K602" s="412"/>
      <c r="L602" s="101"/>
      <c r="M602" s="101"/>
      <c r="N602" s="413"/>
      <c r="O602" s="413"/>
      <c r="P602" s="414"/>
      <c r="Q602" s="414"/>
      <c r="R602" s="95"/>
      <c r="S602" s="406"/>
      <c r="T602" s="407"/>
    </row>
    <row r="603" ht="14.25" customHeight="1">
      <c r="A603" s="95"/>
      <c r="B603" s="96"/>
      <c r="C603" s="97"/>
      <c r="D603" s="98"/>
      <c r="E603" s="95"/>
      <c r="F603" s="408"/>
      <c r="G603" s="409"/>
      <c r="H603" s="410"/>
      <c r="I603" s="411"/>
      <c r="J603" s="410"/>
      <c r="K603" s="412"/>
      <c r="L603" s="101"/>
      <c r="M603" s="101"/>
      <c r="N603" s="413"/>
      <c r="O603" s="413"/>
      <c r="P603" s="414"/>
      <c r="Q603" s="414"/>
      <c r="R603" s="95"/>
      <c r="S603" s="406"/>
      <c r="T603" s="407"/>
    </row>
    <row r="604" ht="14.25" customHeight="1">
      <c r="A604" s="95"/>
      <c r="B604" s="96"/>
      <c r="C604" s="97"/>
      <c r="D604" s="98"/>
      <c r="E604" s="95"/>
      <c r="F604" s="408"/>
      <c r="G604" s="409"/>
      <c r="H604" s="410"/>
      <c r="I604" s="411"/>
      <c r="J604" s="410"/>
      <c r="K604" s="412"/>
      <c r="L604" s="101"/>
      <c r="M604" s="101"/>
      <c r="N604" s="413"/>
      <c r="O604" s="413"/>
      <c r="P604" s="414"/>
      <c r="Q604" s="414"/>
      <c r="R604" s="95"/>
      <c r="S604" s="406"/>
      <c r="T604" s="407"/>
    </row>
    <row r="605" ht="14.25" customHeight="1">
      <c r="A605" s="95"/>
      <c r="B605" s="96"/>
      <c r="C605" s="97"/>
      <c r="D605" s="98"/>
      <c r="E605" s="95"/>
      <c r="F605" s="408"/>
      <c r="G605" s="409"/>
      <c r="H605" s="410"/>
      <c r="I605" s="411"/>
      <c r="J605" s="410"/>
      <c r="K605" s="412"/>
      <c r="L605" s="101"/>
      <c r="M605" s="101"/>
      <c r="N605" s="413"/>
      <c r="O605" s="413"/>
      <c r="P605" s="414"/>
      <c r="Q605" s="414"/>
      <c r="R605" s="95"/>
      <c r="S605" s="406"/>
      <c r="T605" s="407"/>
    </row>
    <row r="606" ht="14.25" customHeight="1">
      <c r="A606" s="95"/>
      <c r="B606" s="96"/>
      <c r="C606" s="97"/>
      <c r="D606" s="98"/>
      <c r="E606" s="95"/>
      <c r="F606" s="408"/>
      <c r="G606" s="409"/>
      <c r="H606" s="410"/>
      <c r="I606" s="411"/>
      <c r="J606" s="410"/>
      <c r="K606" s="412"/>
      <c r="L606" s="101"/>
      <c r="M606" s="101"/>
      <c r="N606" s="413"/>
      <c r="O606" s="413"/>
      <c r="P606" s="414"/>
      <c r="Q606" s="414"/>
      <c r="R606" s="95"/>
      <c r="S606" s="406"/>
      <c r="T606" s="407"/>
    </row>
    <row r="607" ht="14.25" customHeight="1">
      <c r="A607" s="95"/>
      <c r="B607" s="96"/>
      <c r="C607" s="97"/>
      <c r="D607" s="98"/>
      <c r="E607" s="95"/>
      <c r="F607" s="408"/>
      <c r="G607" s="409"/>
      <c r="H607" s="410"/>
      <c r="I607" s="411"/>
      <c r="J607" s="410"/>
      <c r="K607" s="412"/>
      <c r="L607" s="101"/>
      <c r="M607" s="101"/>
      <c r="N607" s="413"/>
      <c r="O607" s="413"/>
      <c r="P607" s="414"/>
      <c r="Q607" s="414"/>
      <c r="R607" s="95"/>
      <c r="S607" s="406"/>
      <c r="T607" s="407"/>
    </row>
    <row r="608" ht="14.25" customHeight="1">
      <c r="A608" s="95"/>
      <c r="B608" s="96"/>
      <c r="C608" s="97"/>
      <c r="D608" s="98"/>
      <c r="E608" s="95"/>
      <c r="F608" s="408"/>
      <c r="G608" s="409"/>
      <c r="H608" s="410"/>
      <c r="I608" s="411"/>
      <c r="J608" s="410"/>
      <c r="K608" s="412"/>
      <c r="L608" s="101"/>
      <c r="M608" s="101"/>
      <c r="N608" s="413"/>
      <c r="O608" s="413"/>
      <c r="P608" s="414"/>
      <c r="Q608" s="414"/>
      <c r="R608" s="95"/>
      <c r="S608" s="406"/>
      <c r="T608" s="407"/>
    </row>
    <row r="609" ht="14.25" customHeight="1">
      <c r="A609" s="95"/>
      <c r="B609" s="96"/>
      <c r="C609" s="97"/>
      <c r="D609" s="98"/>
      <c r="E609" s="95"/>
      <c r="F609" s="408"/>
      <c r="G609" s="409"/>
      <c r="H609" s="410"/>
      <c r="I609" s="411"/>
      <c r="J609" s="410"/>
      <c r="K609" s="412"/>
      <c r="L609" s="101"/>
      <c r="M609" s="101"/>
      <c r="N609" s="413"/>
      <c r="O609" s="413"/>
      <c r="P609" s="414"/>
      <c r="Q609" s="414"/>
      <c r="R609" s="95"/>
      <c r="S609" s="406"/>
      <c r="T609" s="407"/>
    </row>
    <row r="610" ht="14.25" customHeight="1">
      <c r="A610" s="95"/>
      <c r="B610" s="96"/>
      <c r="C610" s="97"/>
      <c r="D610" s="98"/>
      <c r="E610" s="95"/>
      <c r="F610" s="408"/>
      <c r="G610" s="409"/>
      <c r="H610" s="410"/>
      <c r="I610" s="411"/>
      <c r="J610" s="410"/>
      <c r="K610" s="412"/>
      <c r="L610" s="101"/>
      <c r="M610" s="101"/>
      <c r="N610" s="413"/>
      <c r="O610" s="413"/>
      <c r="P610" s="414"/>
      <c r="Q610" s="414"/>
      <c r="R610" s="95"/>
      <c r="S610" s="406"/>
      <c r="T610" s="407"/>
    </row>
    <row r="611" ht="14.25" customHeight="1">
      <c r="A611" s="95"/>
      <c r="B611" s="96"/>
      <c r="C611" s="97"/>
      <c r="D611" s="98"/>
      <c r="E611" s="95"/>
      <c r="F611" s="408"/>
      <c r="G611" s="409"/>
      <c r="H611" s="410"/>
      <c r="I611" s="411"/>
      <c r="J611" s="410"/>
      <c r="K611" s="412"/>
      <c r="L611" s="101"/>
      <c r="M611" s="101"/>
      <c r="N611" s="413"/>
      <c r="O611" s="413"/>
      <c r="P611" s="414"/>
      <c r="Q611" s="414"/>
      <c r="R611" s="95"/>
      <c r="S611" s="406"/>
      <c r="T611" s="407"/>
    </row>
    <row r="612" ht="14.25" customHeight="1">
      <c r="A612" s="95"/>
      <c r="B612" s="96"/>
      <c r="C612" s="97"/>
      <c r="D612" s="98"/>
      <c r="E612" s="95"/>
      <c r="F612" s="408"/>
      <c r="G612" s="409"/>
      <c r="H612" s="410"/>
      <c r="I612" s="411"/>
      <c r="J612" s="410"/>
      <c r="K612" s="412"/>
      <c r="L612" s="101"/>
      <c r="M612" s="101"/>
      <c r="N612" s="413"/>
      <c r="O612" s="413"/>
      <c r="P612" s="414"/>
      <c r="Q612" s="414"/>
      <c r="R612" s="95"/>
      <c r="S612" s="406"/>
      <c r="T612" s="407"/>
    </row>
    <row r="613" ht="14.25" customHeight="1">
      <c r="A613" s="95"/>
      <c r="B613" s="96"/>
      <c r="C613" s="97"/>
      <c r="D613" s="98"/>
      <c r="E613" s="95"/>
      <c r="F613" s="408"/>
      <c r="G613" s="409"/>
      <c r="H613" s="410"/>
      <c r="I613" s="411"/>
      <c r="J613" s="410"/>
      <c r="K613" s="412"/>
      <c r="L613" s="101"/>
      <c r="M613" s="101"/>
      <c r="N613" s="413"/>
      <c r="O613" s="413"/>
      <c r="P613" s="414"/>
      <c r="Q613" s="414"/>
      <c r="R613" s="95"/>
      <c r="S613" s="406"/>
      <c r="T613" s="407"/>
    </row>
    <row r="614" ht="14.25" customHeight="1">
      <c r="A614" s="95"/>
      <c r="B614" s="96"/>
      <c r="C614" s="97"/>
      <c r="D614" s="98"/>
      <c r="E614" s="95"/>
      <c r="F614" s="408"/>
      <c r="G614" s="409"/>
      <c r="H614" s="410"/>
      <c r="I614" s="411"/>
      <c r="J614" s="410"/>
      <c r="K614" s="412"/>
      <c r="L614" s="101"/>
      <c r="M614" s="101"/>
      <c r="N614" s="413"/>
      <c r="O614" s="413"/>
      <c r="P614" s="414"/>
      <c r="Q614" s="414"/>
      <c r="R614" s="95"/>
      <c r="S614" s="406"/>
      <c r="T614" s="407"/>
    </row>
    <row r="615" ht="14.25" customHeight="1">
      <c r="A615" s="95"/>
      <c r="B615" s="96"/>
      <c r="C615" s="97"/>
      <c r="D615" s="98"/>
      <c r="E615" s="95"/>
      <c r="F615" s="408"/>
      <c r="G615" s="409"/>
      <c r="H615" s="410"/>
      <c r="I615" s="411"/>
      <c r="J615" s="410"/>
      <c r="K615" s="412"/>
      <c r="L615" s="101"/>
      <c r="M615" s="101"/>
      <c r="N615" s="413"/>
      <c r="O615" s="413"/>
      <c r="P615" s="414"/>
      <c r="Q615" s="414"/>
      <c r="R615" s="95"/>
      <c r="S615" s="406"/>
      <c r="T615" s="407"/>
    </row>
    <row r="616" ht="14.25" customHeight="1">
      <c r="A616" s="95"/>
      <c r="B616" s="96"/>
      <c r="C616" s="97"/>
      <c r="D616" s="98"/>
      <c r="E616" s="95"/>
      <c r="F616" s="408"/>
      <c r="G616" s="409"/>
      <c r="H616" s="410"/>
      <c r="I616" s="411"/>
      <c r="J616" s="410"/>
      <c r="K616" s="412"/>
      <c r="L616" s="101"/>
      <c r="M616" s="101"/>
      <c r="N616" s="413"/>
      <c r="O616" s="413"/>
      <c r="P616" s="414"/>
      <c r="Q616" s="414"/>
      <c r="R616" s="95"/>
      <c r="S616" s="406"/>
      <c r="T616" s="407"/>
    </row>
    <row r="617" ht="14.25" customHeight="1">
      <c r="A617" s="95"/>
      <c r="B617" s="96"/>
      <c r="C617" s="97"/>
      <c r="D617" s="98"/>
      <c r="E617" s="95"/>
      <c r="F617" s="408"/>
      <c r="G617" s="409"/>
      <c r="H617" s="410"/>
      <c r="I617" s="411"/>
      <c r="J617" s="410"/>
      <c r="K617" s="412"/>
      <c r="L617" s="101"/>
      <c r="M617" s="101"/>
      <c r="N617" s="413"/>
      <c r="O617" s="413"/>
      <c r="P617" s="414"/>
      <c r="Q617" s="414"/>
      <c r="R617" s="95"/>
      <c r="S617" s="406"/>
      <c r="T617" s="407"/>
    </row>
    <row r="618" ht="14.25" customHeight="1">
      <c r="A618" s="95"/>
      <c r="B618" s="96"/>
      <c r="C618" s="97"/>
      <c r="D618" s="98"/>
      <c r="E618" s="95"/>
      <c r="F618" s="408"/>
      <c r="G618" s="409"/>
      <c r="H618" s="410"/>
      <c r="I618" s="411"/>
      <c r="J618" s="410"/>
      <c r="K618" s="412"/>
      <c r="L618" s="101"/>
      <c r="M618" s="101"/>
      <c r="N618" s="413"/>
      <c r="O618" s="413"/>
      <c r="P618" s="414"/>
      <c r="Q618" s="414"/>
      <c r="R618" s="95"/>
      <c r="S618" s="406"/>
      <c r="T618" s="407"/>
    </row>
    <row r="619" ht="14.25" customHeight="1">
      <c r="A619" s="95"/>
      <c r="B619" s="96"/>
      <c r="C619" s="97"/>
      <c r="D619" s="98"/>
      <c r="E619" s="95"/>
      <c r="F619" s="408"/>
      <c r="G619" s="409"/>
      <c r="H619" s="410"/>
      <c r="I619" s="411"/>
      <c r="J619" s="410"/>
      <c r="K619" s="412"/>
      <c r="L619" s="101"/>
      <c r="M619" s="101"/>
      <c r="N619" s="413"/>
      <c r="O619" s="413"/>
      <c r="P619" s="414"/>
      <c r="Q619" s="414"/>
      <c r="R619" s="95"/>
      <c r="S619" s="406"/>
      <c r="T619" s="407"/>
    </row>
    <row r="620" ht="14.25" customHeight="1">
      <c r="A620" s="95"/>
      <c r="B620" s="96"/>
      <c r="C620" s="97"/>
      <c r="D620" s="98"/>
      <c r="E620" s="95"/>
      <c r="F620" s="408"/>
      <c r="G620" s="409"/>
      <c r="H620" s="410"/>
      <c r="I620" s="411"/>
      <c r="J620" s="410"/>
      <c r="K620" s="412"/>
      <c r="L620" s="101"/>
      <c r="M620" s="101"/>
      <c r="N620" s="413"/>
      <c r="O620" s="413"/>
      <c r="P620" s="414"/>
      <c r="Q620" s="414"/>
      <c r="R620" s="95"/>
      <c r="S620" s="406"/>
      <c r="T620" s="407"/>
    </row>
    <row r="621" ht="14.25" customHeight="1">
      <c r="A621" s="95"/>
      <c r="B621" s="96"/>
      <c r="C621" s="97"/>
      <c r="D621" s="98"/>
      <c r="E621" s="95"/>
      <c r="F621" s="408"/>
      <c r="G621" s="409"/>
      <c r="H621" s="410"/>
      <c r="I621" s="411"/>
      <c r="J621" s="410"/>
      <c r="K621" s="412"/>
      <c r="L621" s="101"/>
      <c r="M621" s="101"/>
      <c r="N621" s="413"/>
      <c r="O621" s="413"/>
      <c r="P621" s="414"/>
      <c r="Q621" s="414"/>
      <c r="R621" s="95"/>
      <c r="S621" s="406"/>
      <c r="T621" s="407"/>
    </row>
    <row r="622" ht="14.25" customHeight="1">
      <c r="A622" s="95"/>
      <c r="B622" s="96"/>
      <c r="C622" s="97"/>
      <c r="D622" s="98"/>
      <c r="E622" s="95"/>
      <c r="F622" s="408"/>
      <c r="G622" s="409"/>
      <c r="H622" s="410"/>
      <c r="I622" s="411"/>
      <c r="J622" s="410"/>
      <c r="K622" s="412"/>
      <c r="L622" s="101"/>
      <c r="M622" s="101"/>
      <c r="N622" s="413"/>
      <c r="O622" s="413"/>
      <c r="P622" s="414"/>
      <c r="Q622" s="414"/>
      <c r="R622" s="95"/>
      <c r="S622" s="406"/>
      <c r="T622" s="407"/>
    </row>
    <row r="623" ht="14.25" customHeight="1">
      <c r="A623" s="95"/>
      <c r="B623" s="96"/>
      <c r="C623" s="97"/>
      <c r="D623" s="98"/>
      <c r="E623" s="95"/>
      <c r="F623" s="408"/>
      <c r="G623" s="409"/>
      <c r="H623" s="410"/>
      <c r="I623" s="411"/>
      <c r="J623" s="410"/>
      <c r="K623" s="412"/>
      <c r="L623" s="101"/>
      <c r="M623" s="101"/>
      <c r="N623" s="413"/>
      <c r="O623" s="413"/>
      <c r="P623" s="414"/>
      <c r="Q623" s="414"/>
      <c r="R623" s="95"/>
      <c r="S623" s="406"/>
      <c r="T623" s="407"/>
    </row>
    <row r="624" ht="14.25" customHeight="1">
      <c r="A624" s="95"/>
      <c r="B624" s="96"/>
      <c r="C624" s="97"/>
      <c r="D624" s="98"/>
      <c r="E624" s="95"/>
      <c r="F624" s="408"/>
      <c r="G624" s="409"/>
      <c r="H624" s="410"/>
      <c r="I624" s="411"/>
      <c r="J624" s="410"/>
      <c r="K624" s="412"/>
      <c r="L624" s="101"/>
      <c r="M624" s="101"/>
      <c r="N624" s="413"/>
      <c r="O624" s="413"/>
      <c r="P624" s="414"/>
      <c r="Q624" s="414"/>
      <c r="R624" s="95"/>
      <c r="S624" s="406"/>
      <c r="T624" s="407"/>
    </row>
    <row r="625" ht="14.25" customHeight="1">
      <c r="A625" s="95"/>
      <c r="B625" s="96"/>
      <c r="C625" s="97"/>
      <c r="D625" s="98"/>
      <c r="E625" s="95"/>
      <c r="F625" s="408"/>
      <c r="G625" s="409"/>
      <c r="H625" s="410"/>
      <c r="I625" s="411"/>
      <c r="J625" s="410"/>
      <c r="K625" s="412"/>
      <c r="L625" s="101"/>
      <c r="M625" s="101"/>
      <c r="N625" s="413"/>
      <c r="O625" s="413"/>
      <c r="P625" s="414"/>
      <c r="Q625" s="414"/>
      <c r="R625" s="95"/>
      <c r="S625" s="406"/>
      <c r="T625" s="407"/>
    </row>
    <row r="626" ht="14.25" customHeight="1">
      <c r="A626" s="95"/>
      <c r="B626" s="96"/>
      <c r="C626" s="97"/>
      <c r="D626" s="98"/>
      <c r="E626" s="95"/>
      <c r="F626" s="408"/>
      <c r="G626" s="409"/>
      <c r="H626" s="410"/>
      <c r="I626" s="411"/>
      <c r="J626" s="410"/>
      <c r="K626" s="412"/>
      <c r="L626" s="101"/>
      <c r="M626" s="101"/>
      <c r="N626" s="413"/>
      <c r="O626" s="413"/>
      <c r="P626" s="414"/>
      <c r="Q626" s="414"/>
      <c r="R626" s="95"/>
      <c r="S626" s="406"/>
      <c r="T626" s="407"/>
    </row>
    <row r="627" ht="14.25" customHeight="1">
      <c r="A627" s="95"/>
      <c r="B627" s="96"/>
      <c r="C627" s="97"/>
      <c r="D627" s="98"/>
      <c r="E627" s="95"/>
      <c r="F627" s="408"/>
      <c r="G627" s="409"/>
      <c r="H627" s="410"/>
      <c r="I627" s="411"/>
      <c r="J627" s="410"/>
      <c r="K627" s="412"/>
      <c r="L627" s="101"/>
      <c r="M627" s="101"/>
      <c r="N627" s="413"/>
      <c r="O627" s="413"/>
      <c r="P627" s="414"/>
      <c r="Q627" s="414"/>
      <c r="R627" s="95"/>
      <c r="S627" s="406"/>
      <c r="T627" s="407"/>
    </row>
    <row r="628" ht="14.25" customHeight="1">
      <c r="A628" s="95"/>
      <c r="B628" s="96"/>
      <c r="C628" s="97"/>
      <c r="D628" s="98"/>
      <c r="E628" s="95"/>
      <c r="F628" s="408"/>
      <c r="G628" s="409"/>
      <c r="H628" s="410"/>
      <c r="I628" s="411"/>
      <c r="J628" s="410"/>
      <c r="K628" s="412"/>
      <c r="L628" s="101"/>
      <c r="M628" s="101"/>
      <c r="N628" s="413"/>
      <c r="O628" s="413"/>
      <c r="P628" s="414"/>
      <c r="Q628" s="414"/>
      <c r="R628" s="95"/>
      <c r="S628" s="406"/>
      <c r="T628" s="407"/>
    </row>
    <row r="629" ht="14.25" customHeight="1">
      <c r="A629" s="95"/>
      <c r="B629" s="96"/>
      <c r="C629" s="97"/>
      <c r="D629" s="98"/>
      <c r="E629" s="95"/>
      <c r="F629" s="408"/>
      <c r="G629" s="409"/>
      <c r="H629" s="410"/>
      <c r="I629" s="411"/>
      <c r="J629" s="410"/>
      <c r="K629" s="412"/>
      <c r="L629" s="101"/>
      <c r="M629" s="101"/>
      <c r="N629" s="413"/>
      <c r="O629" s="413"/>
      <c r="P629" s="414"/>
      <c r="Q629" s="414"/>
      <c r="R629" s="95"/>
      <c r="S629" s="406"/>
      <c r="T629" s="407"/>
    </row>
    <row r="630" ht="14.25" customHeight="1">
      <c r="A630" s="95"/>
      <c r="B630" s="96"/>
      <c r="C630" s="97"/>
      <c r="D630" s="98"/>
      <c r="E630" s="95"/>
      <c r="F630" s="408"/>
      <c r="G630" s="409"/>
      <c r="H630" s="410"/>
      <c r="I630" s="411"/>
      <c r="J630" s="410"/>
      <c r="K630" s="412"/>
      <c r="L630" s="101"/>
      <c r="M630" s="101"/>
      <c r="N630" s="413"/>
      <c r="O630" s="413"/>
      <c r="P630" s="414"/>
      <c r="Q630" s="414"/>
      <c r="R630" s="95"/>
      <c r="S630" s="406"/>
      <c r="T630" s="407"/>
    </row>
    <row r="631" ht="14.25" customHeight="1">
      <c r="A631" s="95"/>
      <c r="B631" s="96"/>
      <c r="C631" s="97"/>
      <c r="D631" s="98"/>
      <c r="E631" s="95"/>
      <c r="F631" s="408"/>
      <c r="G631" s="409"/>
      <c r="H631" s="410"/>
      <c r="I631" s="411"/>
      <c r="J631" s="410"/>
      <c r="K631" s="412"/>
      <c r="L631" s="101"/>
      <c r="M631" s="101"/>
      <c r="N631" s="413"/>
      <c r="O631" s="413"/>
      <c r="P631" s="414"/>
      <c r="Q631" s="414"/>
      <c r="R631" s="95"/>
      <c r="S631" s="406"/>
      <c r="T631" s="407"/>
    </row>
    <row r="632" ht="14.25" customHeight="1">
      <c r="A632" s="95"/>
      <c r="B632" s="96"/>
      <c r="C632" s="97"/>
      <c r="D632" s="98"/>
      <c r="E632" s="95"/>
      <c r="F632" s="408"/>
      <c r="G632" s="409"/>
      <c r="H632" s="410"/>
      <c r="I632" s="411"/>
      <c r="J632" s="410"/>
      <c r="K632" s="412"/>
      <c r="L632" s="101"/>
      <c r="M632" s="101"/>
      <c r="N632" s="413"/>
      <c r="O632" s="413"/>
      <c r="P632" s="414"/>
      <c r="Q632" s="414"/>
      <c r="R632" s="95"/>
      <c r="S632" s="406"/>
      <c r="T632" s="407"/>
    </row>
    <row r="633" ht="14.25" customHeight="1">
      <c r="A633" s="95"/>
      <c r="B633" s="96"/>
      <c r="C633" s="97"/>
      <c r="D633" s="98"/>
      <c r="E633" s="95"/>
      <c r="F633" s="408"/>
      <c r="G633" s="409"/>
      <c r="H633" s="410"/>
      <c r="I633" s="411"/>
      <c r="J633" s="410"/>
      <c r="K633" s="412"/>
      <c r="L633" s="101"/>
      <c r="M633" s="101"/>
      <c r="N633" s="413"/>
      <c r="O633" s="413"/>
      <c r="P633" s="414"/>
      <c r="Q633" s="414"/>
      <c r="R633" s="95"/>
      <c r="S633" s="406"/>
      <c r="T633" s="407"/>
    </row>
    <row r="634" ht="14.25" customHeight="1">
      <c r="A634" s="95"/>
      <c r="B634" s="96"/>
      <c r="C634" s="97"/>
      <c r="D634" s="98"/>
      <c r="E634" s="95"/>
      <c r="F634" s="408"/>
      <c r="G634" s="409"/>
      <c r="H634" s="410"/>
      <c r="I634" s="411"/>
      <c r="J634" s="410"/>
      <c r="K634" s="412"/>
      <c r="L634" s="101"/>
      <c r="M634" s="101"/>
      <c r="N634" s="413"/>
      <c r="O634" s="413"/>
      <c r="P634" s="414"/>
      <c r="Q634" s="414"/>
      <c r="R634" s="95"/>
      <c r="S634" s="406"/>
      <c r="T634" s="407"/>
    </row>
    <row r="635" ht="14.25" customHeight="1">
      <c r="A635" s="95"/>
      <c r="B635" s="96"/>
      <c r="C635" s="97"/>
      <c r="D635" s="98"/>
      <c r="E635" s="95"/>
      <c r="F635" s="408"/>
      <c r="G635" s="409"/>
      <c r="H635" s="410"/>
      <c r="I635" s="411"/>
      <c r="J635" s="410"/>
      <c r="K635" s="412"/>
      <c r="L635" s="101"/>
      <c r="M635" s="101"/>
      <c r="N635" s="413"/>
      <c r="O635" s="413"/>
      <c r="P635" s="414"/>
      <c r="Q635" s="414"/>
      <c r="R635" s="95"/>
      <c r="S635" s="406"/>
      <c r="T635" s="407"/>
    </row>
    <row r="636" ht="14.25" customHeight="1">
      <c r="A636" s="95"/>
      <c r="B636" s="96"/>
      <c r="C636" s="97"/>
      <c r="D636" s="98"/>
      <c r="E636" s="95"/>
      <c r="F636" s="408"/>
      <c r="G636" s="409"/>
      <c r="H636" s="410"/>
      <c r="I636" s="411"/>
      <c r="J636" s="410"/>
      <c r="K636" s="412"/>
      <c r="L636" s="101"/>
      <c r="M636" s="101"/>
      <c r="N636" s="413"/>
      <c r="O636" s="413"/>
      <c r="P636" s="414"/>
      <c r="Q636" s="414"/>
      <c r="R636" s="95"/>
      <c r="S636" s="406"/>
      <c r="T636" s="407"/>
    </row>
    <row r="637" ht="14.25" customHeight="1">
      <c r="A637" s="95"/>
      <c r="B637" s="96"/>
      <c r="C637" s="97"/>
      <c r="D637" s="98"/>
      <c r="E637" s="95"/>
      <c r="F637" s="408"/>
      <c r="G637" s="409"/>
      <c r="H637" s="410"/>
      <c r="I637" s="411"/>
      <c r="J637" s="410"/>
      <c r="K637" s="412"/>
      <c r="L637" s="101"/>
      <c r="M637" s="101"/>
      <c r="N637" s="413"/>
      <c r="O637" s="413"/>
      <c r="P637" s="414"/>
      <c r="Q637" s="414"/>
      <c r="R637" s="95"/>
      <c r="S637" s="406"/>
      <c r="T637" s="407"/>
    </row>
    <row r="638" ht="14.25" customHeight="1">
      <c r="A638" s="95"/>
      <c r="B638" s="96"/>
      <c r="C638" s="97"/>
      <c r="D638" s="98"/>
      <c r="E638" s="95"/>
      <c r="F638" s="408"/>
      <c r="G638" s="409"/>
      <c r="H638" s="410"/>
      <c r="I638" s="411"/>
      <c r="J638" s="410"/>
      <c r="K638" s="412"/>
      <c r="L638" s="101"/>
      <c r="M638" s="101"/>
      <c r="N638" s="413"/>
      <c r="O638" s="413"/>
      <c r="P638" s="414"/>
      <c r="Q638" s="414"/>
      <c r="R638" s="95"/>
      <c r="S638" s="406"/>
      <c r="T638" s="407"/>
    </row>
    <row r="639" ht="14.25" customHeight="1">
      <c r="A639" s="95"/>
      <c r="B639" s="96"/>
      <c r="C639" s="97"/>
      <c r="D639" s="98"/>
      <c r="E639" s="95"/>
      <c r="F639" s="408"/>
      <c r="G639" s="409"/>
      <c r="H639" s="410"/>
      <c r="I639" s="411"/>
      <c r="J639" s="410"/>
      <c r="K639" s="412"/>
      <c r="L639" s="101"/>
      <c r="M639" s="101"/>
      <c r="N639" s="413"/>
      <c r="O639" s="413"/>
      <c r="P639" s="414"/>
      <c r="Q639" s="414"/>
      <c r="R639" s="95"/>
      <c r="S639" s="406"/>
      <c r="T639" s="407"/>
    </row>
    <row r="640" ht="14.25" customHeight="1">
      <c r="A640" s="95"/>
      <c r="B640" s="96"/>
      <c r="C640" s="97"/>
      <c r="D640" s="98"/>
      <c r="E640" s="95"/>
      <c r="F640" s="408"/>
      <c r="G640" s="409"/>
      <c r="H640" s="410"/>
      <c r="I640" s="411"/>
      <c r="J640" s="410"/>
      <c r="K640" s="412"/>
      <c r="L640" s="101"/>
      <c r="M640" s="101"/>
      <c r="N640" s="413"/>
      <c r="O640" s="413"/>
      <c r="P640" s="414"/>
      <c r="Q640" s="414"/>
      <c r="R640" s="95"/>
      <c r="S640" s="406"/>
      <c r="T640" s="407"/>
    </row>
    <row r="641" ht="14.25" customHeight="1">
      <c r="A641" s="95"/>
      <c r="B641" s="96"/>
      <c r="C641" s="97"/>
      <c r="D641" s="98"/>
      <c r="E641" s="95"/>
      <c r="F641" s="408"/>
      <c r="G641" s="409"/>
      <c r="H641" s="410"/>
      <c r="I641" s="411"/>
      <c r="J641" s="410"/>
      <c r="K641" s="412"/>
      <c r="L641" s="101"/>
      <c r="M641" s="101"/>
      <c r="N641" s="413"/>
      <c r="O641" s="413"/>
      <c r="P641" s="414"/>
      <c r="Q641" s="414"/>
      <c r="R641" s="95"/>
      <c r="S641" s="406"/>
      <c r="T641" s="407"/>
    </row>
    <row r="642" ht="14.25" customHeight="1">
      <c r="A642" s="95"/>
      <c r="B642" s="96"/>
      <c r="C642" s="97"/>
      <c r="D642" s="98"/>
      <c r="E642" s="95"/>
      <c r="F642" s="408"/>
      <c r="G642" s="409"/>
      <c r="H642" s="410"/>
      <c r="I642" s="411"/>
      <c r="J642" s="410"/>
      <c r="K642" s="412"/>
      <c r="L642" s="101"/>
      <c r="M642" s="101"/>
      <c r="N642" s="413"/>
      <c r="O642" s="413"/>
      <c r="P642" s="414"/>
      <c r="Q642" s="414"/>
      <c r="R642" s="95"/>
      <c r="S642" s="406"/>
      <c r="T642" s="407"/>
    </row>
    <row r="643" ht="14.25" customHeight="1">
      <c r="A643" s="95"/>
      <c r="B643" s="96"/>
      <c r="C643" s="97"/>
      <c r="D643" s="98"/>
      <c r="E643" s="95"/>
      <c r="F643" s="408"/>
      <c r="G643" s="409"/>
      <c r="H643" s="410"/>
      <c r="I643" s="411"/>
      <c r="J643" s="410"/>
      <c r="K643" s="412"/>
      <c r="L643" s="101"/>
      <c r="M643" s="101"/>
      <c r="N643" s="413"/>
      <c r="O643" s="413"/>
      <c r="P643" s="414"/>
      <c r="Q643" s="414"/>
      <c r="R643" s="95"/>
      <c r="S643" s="406"/>
      <c r="T643" s="407"/>
    </row>
    <row r="644" ht="14.25" customHeight="1">
      <c r="A644" s="95"/>
      <c r="B644" s="96"/>
      <c r="C644" s="97"/>
      <c r="D644" s="98"/>
      <c r="E644" s="95"/>
      <c r="F644" s="408"/>
      <c r="G644" s="409"/>
      <c r="H644" s="410"/>
      <c r="I644" s="411"/>
      <c r="J644" s="410"/>
      <c r="K644" s="412"/>
      <c r="L644" s="101"/>
      <c r="M644" s="101"/>
      <c r="N644" s="413"/>
      <c r="O644" s="413"/>
      <c r="P644" s="414"/>
      <c r="Q644" s="414"/>
      <c r="R644" s="95"/>
      <c r="S644" s="406"/>
      <c r="T644" s="407"/>
    </row>
    <row r="645" ht="14.25" customHeight="1">
      <c r="A645" s="95"/>
      <c r="B645" s="96"/>
      <c r="C645" s="97"/>
      <c r="D645" s="98"/>
      <c r="E645" s="95"/>
      <c r="F645" s="408"/>
      <c r="G645" s="409"/>
      <c r="H645" s="410"/>
      <c r="I645" s="411"/>
      <c r="J645" s="410"/>
      <c r="K645" s="412"/>
      <c r="L645" s="101"/>
      <c r="M645" s="101"/>
      <c r="N645" s="413"/>
      <c r="O645" s="413"/>
      <c r="P645" s="414"/>
      <c r="Q645" s="414"/>
      <c r="R645" s="95"/>
      <c r="S645" s="406"/>
      <c r="T645" s="407"/>
    </row>
    <row r="646" ht="14.25" customHeight="1">
      <c r="A646" s="95"/>
      <c r="B646" s="96"/>
      <c r="C646" s="97"/>
      <c r="D646" s="98"/>
      <c r="E646" s="95"/>
      <c r="F646" s="408"/>
      <c r="G646" s="409"/>
      <c r="H646" s="410"/>
      <c r="I646" s="411"/>
      <c r="J646" s="410"/>
      <c r="K646" s="412"/>
      <c r="L646" s="101"/>
      <c r="M646" s="101"/>
      <c r="N646" s="413"/>
      <c r="O646" s="413"/>
      <c r="P646" s="414"/>
      <c r="Q646" s="414"/>
      <c r="R646" s="95"/>
      <c r="S646" s="406"/>
      <c r="T646" s="407"/>
    </row>
    <row r="647" ht="14.25" customHeight="1">
      <c r="A647" s="95"/>
      <c r="B647" s="96"/>
      <c r="C647" s="97"/>
      <c r="D647" s="98"/>
      <c r="E647" s="95"/>
      <c r="F647" s="408"/>
      <c r="G647" s="409"/>
      <c r="H647" s="410"/>
      <c r="I647" s="411"/>
      <c r="J647" s="410"/>
      <c r="K647" s="412"/>
      <c r="L647" s="101"/>
      <c r="M647" s="101"/>
      <c r="N647" s="413"/>
      <c r="O647" s="413"/>
      <c r="P647" s="414"/>
      <c r="Q647" s="414"/>
      <c r="R647" s="95"/>
      <c r="S647" s="406"/>
      <c r="T647" s="407"/>
    </row>
    <row r="648" ht="14.25" customHeight="1">
      <c r="A648" s="95"/>
      <c r="B648" s="96"/>
      <c r="C648" s="97"/>
      <c r="D648" s="98"/>
      <c r="E648" s="95"/>
      <c r="F648" s="408"/>
      <c r="G648" s="409"/>
      <c r="H648" s="410"/>
      <c r="I648" s="411"/>
      <c r="J648" s="410"/>
      <c r="K648" s="412"/>
      <c r="L648" s="101"/>
      <c r="M648" s="101"/>
      <c r="N648" s="413"/>
      <c r="O648" s="413"/>
      <c r="P648" s="414"/>
      <c r="Q648" s="414"/>
      <c r="R648" s="95"/>
      <c r="S648" s="406"/>
      <c r="T648" s="407"/>
    </row>
    <row r="649" ht="14.25" customHeight="1">
      <c r="A649" s="95"/>
      <c r="B649" s="96"/>
      <c r="C649" s="97"/>
      <c r="D649" s="98"/>
      <c r="E649" s="95"/>
      <c r="F649" s="408"/>
      <c r="G649" s="409"/>
      <c r="H649" s="410"/>
      <c r="I649" s="411"/>
      <c r="J649" s="410"/>
      <c r="K649" s="412"/>
      <c r="L649" s="101"/>
      <c r="M649" s="101"/>
      <c r="N649" s="413"/>
      <c r="O649" s="413"/>
      <c r="P649" s="414"/>
      <c r="Q649" s="414"/>
      <c r="R649" s="95"/>
      <c r="S649" s="406"/>
      <c r="T649" s="407"/>
    </row>
    <row r="650" ht="14.25" customHeight="1">
      <c r="A650" s="95"/>
      <c r="B650" s="96"/>
      <c r="C650" s="97"/>
      <c r="D650" s="98"/>
      <c r="E650" s="95"/>
      <c r="F650" s="408"/>
      <c r="G650" s="409"/>
      <c r="H650" s="410"/>
      <c r="I650" s="411"/>
      <c r="J650" s="410"/>
      <c r="K650" s="412"/>
      <c r="L650" s="101"/>
      <c r="M650" s="101"/>
      <c r="N650" s="413"/>
      <c r="O650" s="413"/>
      <c r="P650" s="414"/>
      <c r="Q650" s="414"/>
      <c r="R650" s="95"/>
      <c r="S650" s="406"/>
      <c r="T650" s="407"/>
    </row>
    <row r="651" ht="14.25" customHeight="1">
      <c r="A651" s="95"/>
      <c r="B651" s="96"/>
      <c r="C651" s="97"/>
      <c r="D651" s="98"/>
      <c r="E651" s="95"/>
      <c r="F651" s="408"/>
      <c r="G651" s="409"/>
      <c r="H651" s="410"/>
      <c r="I651" s="411"/>
      <c r="J651" s="410"/>
      <c r="K651" s="412"/>
      <c r="L651" s="101"/>
      <c r="M651" s="101"/>
      <c r="N651" s="413"/>
      <c r="O651" s="413"/>
      <c r="P651" s="414"/>
      <c r="Q651" s="414"/>
      <c r="R651" s="95"/>
      <c r="S651" s="406"/>
      <c r="T651" s="407"/>
    </row>
    <row r="652" ht="14.25" customHeight="1">
      <c r="A652" s="95"/>
      <c r="B652" s="96"/>
      <c r="C652" s="97"/>
      <c r="D652" s="98"/>
      <c r="E652" s="95"/>
      <c r="F652" s="408"/>
      <c r="G652" s="409"/>
      <c r="H652" s="410"/>
      <c r="I652" s="411"/>
      <c r="J652" s="410"/>
      <c r="K652" s="412"/>
      <c r="L652" s="101"/>
      <c r="M652" s="101"/>
      <c r="N652" s="413"/>
      <c r="O652" s="413"/>
      <c r="P652" s="414"/>
      <c r="Q652" s="414"/>
      <c r="R652" s="95"/>
      <c r="S652" s="406"/>
      <c r="T652" s="407"/>
    </row>
    <row r="653" ht="14.25" customHeight="1">
      <c r="A653" s="95"/>
      <c r="B653" s="96"/>
      <c r="C653" s="97"/>
      <c r="D653" s="98"/>
      <c r="E653" s="95"/>
      <c r="F653" s="408"/>
      <c r="G653" s="409"/>
      <c r="H653" s="410"/>
      <c r="I653" s="411"/>
      <c r="J653" s="410"/>
      <c r="K653" s="412"/>
      <c r="L653" s="101"/>
      <c r="M653" s="101"/>
      <c r="N653" s="413"/>
      <c r="O653" s="413"/>
      <c r="P653" s="414"/>
      <c r="Q653" s="414"/>
      <c r="R653" s="95"/>
      <c r="S653" s="406"/>
      <c r="T653" s="407"/>
    </row>
    <row r="654" ht="14.25" customHeight="1">
      <c r="A654" s="95"/>
      <c r="B654" s="96"/>
      <c r="C654" s="97"/>
      <c r="D654" s="98"/>
      <c r="E654" s="95"/>
      <c r="F654" s="408"/>
      <c r="G654" s="409"/>
      <c r="H654" s="410"/>
      <c r="I654" s="411"/>
      <c r="J654" s="410"/>
      <c r="K654" s="412"/>
      <c r="L654" s="101"/>
      <c r="M654" s="101"/>
      <c r="N654" s="413"/>
      <c r="O654" s="413"/>
      <c r="P654" s="414"/>
      <c r="Q654" s="414"/>
      <c r="R654" s="95"/>
      <c r="S654" s="406"/>
      <c r="T654" s="407"/>
    </row>
    <row r="655" ht="14.25" customHeight="1">
      <c r="A655" s="95"/>
      <c r="B655" s="96"/>
      <c r="C655" s="97"/>
      <c r="D655" s="98"/>
      <c r="E655" s="95"/>
      <c r="F655" s="408"/>
      <c r="G655" s="409"/>
      <c r="H655" s="410"/>
      <c r="I655" s="411"/>
      <c r="J655" s="410"/>
      <c r="K655" s="412"/>
      <c r="L655" s="101"/>
      <c r="M655" s="101"/>
      <c r="N655" s="413"/>
      <c r="O655" s="413"/>
      <c r="P655" s="414"/>
      <c r="Q655" s="414"/>
      <c r="R655" s="95"/>
      <c r="S655" s="406"/>
      <c r="T655" s="407"/>
    </row>
    <row r="656" ht="14.25" customHeight="1">
      <c r="A656" s="95"/>
      <c r="B656" s="96"/>
      <c r="C656" s="97"/>
      <c r="D656" s="98"/>
      <c r="E656" s="95"/>
      <c r="F656" s="408"/>
      <c r="G656" s="409"/>
      <c r="H656" s="410"/>
      <c r="I656" s="411"/>
      <c r="J656" s="410"/>
      <c r="K656" s="412"/>
      <c r="L656" s="101"/>
      <c r="M656" s="101"/>
      <c r="N656" s="413"/>
      <c r="O656" s="413"/>
      <c r="P656" s="414"/>
      <c r="Q656" s="414"/>
      <c r="R656" s="95"/>
      <c r="S656" s="406"/>
      <c r="T656" s="407"/>
    </row>
    <row r="657" ht="14.25" customHeight="1">
      <c r="A657" s="95"/>
      <c r="B657" s="96"/>
      <c r="C657" s="97"/>
      <c r="D657" s="98"/>
      <c r="E657" s="95"/>
      <c r="F657" s="408"/>
      <c r="G657" s="409"/>
      <c r="H657" s="410"/>
      <c r="I657" s="411"/>
      <c r="J657" s="410"/>
      <c r="K657" s="412"/>
      <c r="L657" s="101"/>
      <c r="M657" s="101"/>
      <c r="N657" s="413"/>
      <c r="O657" s="413"/>
      <c r="P657" s="414"/>
      <c r="Q657" s="414"/>
      <c r="R657" s="95"/>
      <c r="S657" s="406"/>
      <c r="T657" s="407"/>
    </row>
    <row r="658" ht="14.25" customHeight="1">
      <c r="A658" s="95"/>
      <c r="B658" s="96"/>
      <c r="C658" s="97"/>
      <c r="D658" s="98"/>
      <c r="E658" s="95"/>
      <c r="F658" s="408"/>
      <c r="G658" s="409"/>
      <c r="H658" s="410"/>
      <c r="I658" s="411"/>
      <c r="J658" s="410"/>
      <c r="K658" s="412"/>
      <c r="L658" s="101"/>
      <c r="M658" s="101"/>
      <c r="N658" s="413"/>
      <c r="O658" s="413"/>
      <c r="P658" s="414"/>
      <c r="Q658" s="414"/>
      <c r="R658" s="95"/>
      <c r="S658" s="406"/>
      <c r="T658" s="407"/>
    </row>
    <row r="659" ht="14.25" customHeight="1">
      <c r="A659" s="95"/>
      <c r="B659" s="96"/>
      <c r="C659" s="97"/>
      <c r="D659" s="98"/>
      <c r="E659" s="95"/>
      <c r="F659" s="408"/>
      <c r="G659" s="409"/>
      <c r="H659" s="410"/>
      <c r="I659" s="411"/>
      <c r="J659" s="410"/>
      <c r="K659" s="412"/>
      <c r="L659" s="101"/>
      <c r="M659" s="101"/>
      <c r="N659" s="413"/>
      <c r="O659" s="413"/>
      <c r="P659" s="414"/>
      <c r="Q659" s="414"/>
      <c r="R659" s="95"/>
      <c r="S659" s="406"/>
      <c r="T659" s="407"/>
    </row>
    <row r="660" ht="14.25" customHeight="1">
      <c r="A660" s="95"/>
      <c r="B660" s="96"/>
      <c r="C660" s="97"/>
      <c r="D660" s="98"/>
      <c r="E660" s="95"/>
      <c r="F660" s="408"/>
      <c r="G660" s="409"/>
      <c r="H660" s="410"/>
      <c r="I660" s="411"/>
      <c r="J660" s="410"/>
      <c r="K660" s="412"/>
      <c r="L660" s="101"/>
      <c r="M660" s="101"/>
      <c r="N660" s="413"/>
      <c r="O660" s="413"/>
      <c r="P660" s="414"/>
      <c r="Q660" s="414"/>
      <c r="R660" s="95"/>
      <c r="S660" s="406"/>
      <c r="T660" s="407"/>
    </row>
    <row r="661" ht="14.25" customHeight="1">
      <c r="A661" s="95"/>
      <c r="B661" s="96"/>
      <c r="C661" s="97"/>
      <c r="D661" s="98"/>
      <c r="E661" s="95"/>
      <c r="F661" s="408"/>
      <c r="G661" s="409"/>
      <c r="H661" s="410"/>
      <c r="I661" s="411"/>
      <c r="J661" s="410"/>
      <c r="K661" s="412"/>
      <c r="L661" s="101"/>
      <c r="M661" s="101"/>
      <c r="N661" s="413"/>
      <c r="O661" s="413"/>
      <c r="P661" s="414"/>
      <c r="Q661" s="414"/>
      <c r="R661" s="95"/>
      <c r="S661" s="406"/>
      <c r="T661" s="407"/>
    </row>
    <row r="662" ht="14.25" customHeight="1">
      <c r="A662" s="95"/>
      <c r="B662" s="96"/>
      <c r="C662" s="97"/>
      <c r="D662" s="98"/>
      <c r="E662" s="95"/>
      <c r="F662" s="408"/>
      <c r="G662" s="409"/>
      <c r="H662" s="410"/>
      <c r="I662" s="411"/>
      <c r="J662" s="410"/>
      <c r="K662" s="412"/>
      <c r="L662" s="101"/>
      <c r="M662" s="101"/>
      <c r="N662" s="413"/>
      <c r="O662" s="413"/>
      <c r="P662" s="414"/>
      <c r="Q662" s="414"/>
      <c r="R662" s="95"/>
      <c r="S662" s="406"/>
      <c r="T662" s="407"/>
    </row>
    <row r="663" ht="14.25" customHeight="1">
      <c r="A663" s="95"/>
      <c r="B663" s="96"/>
      <c r="C663" s="97"/>
      <c r="D663" s="98"/>
      <c r="E663" s="95"/>
      <c r="F663" s="408"/>
      <c r="G663" s="409"/>
      <c r="H663" s="410"/>
      <c r="I663" s="411"/>
      <c r="J663" s="410"/>
      <c r="K663" s="412"/>
      <c r="L663" s="101"/>
      <c r="M663" s="101"/>
      <c r="N663" s="413"/>
      <c r="O663" s="413"/>
      <c r="P663" s="414"/>
      <c r="Q663" s="414"/>
      <c r="R663" s="95"/>
      <c r="S663" s="406"/>
      <c r="T663" s="407"/>
    </row>
    <row r="664" ht="14.25" customHeight="1">
      <c r="A664" s="95"/>
      <c r="B664" s="96"/>
      <c r="C664" s="97"/>
      <c r="D664" s="98"/>
      <c r="E664" s="95"/>
      <c r="F664" s="408"/>
      <c r="G664" s="409"/>
      <c r="H664" s="410"/>
      <c r="I664" s="411"/>
      <c r="J664" s="410"/>
      <c r="K664" s="412"/>
      <c r="L664" s="101"/>
      <c r="M664" s="101"/>
      <c r="N664" s="413"/>
      <c r="O664" s="413"/>
      <c r="P664" s="414"/>
      <c r="Q664" s="414"/>
      <c r="R664" s="95"/>
      <c r="S664" s="406"/>
      <c r="T664" s="407"/>
    </row>
    <row r="665" ht="14.25" customHeight="1">
      <c r="A665" s="95"/>
      <c r="B665" s="96"/>
      <c r="C665" s="97"/>
      <c r="D665" s="98"/>
      <c r="E665" s="95"/>
      <c r="F665" s="408"/>
      <c r="G665" s="409"/>
      <c r="H665" s="410"/>
      <c r="I665" s="411"/>
      <c r="J665" s="410"/>
      <c r="K665" s="412"/>
      <c r="L665" s="101"/>
      <c r="M665" s="101"/>
      <c r="N665" s="413"/>
      <c r="O665" s="413"/>
      <c r="P665" s="414"/>
      <c r="Q665" s="414"/>
      <c r="R665" s="95"/>
      <c r="S665" s="406"/>
      <c r="T665" s="407"/>
    </row>
    <row r="666" ht="14.25" customHeight="1">
      <c r="A666" s="95"/>
      <c r="B666" s="96"/>
      <c r="C666" s="97"/>
      <c r="D666" s="98"/>
      <c r="E666" s="95"/>
      <c r="F666" s="408"/>
      <c r="G666" s="409"/>
      <c r="H666" s="410"/>
      <c r="I666" s="411"/>
      <c r="J666" s="410"/>
      <c r="K666" s="412"/>
      <c r="L666" s="101"/>
      <c r="M666" s="101"/>
      <c r="N666" s="413"/>
      <c r="O666" s="413"/>
      <c r="P666" s="414"/>
      <c r="Q666" s="414"/>
      <c r="R666" s="95"/>
      <c r="S666" s="406"/>
      <c r="T666" s="407"/>
    </row>
    <row r="667" ht="14.25" customHeight="1">
      <c r="A667" s="95"/>
      <c r="B667" s="96"/>
      <c r="C667" s="97"/>
      <c r="D667" s="98"/>
      <c r="E667" s="95"/>
      <c r="F667" s="408"/>
      <c r="G667" s="409"/>
      <c r="H667" s="410"/>
      <c r="I667" s="411"/>
      <c r="J667" s="410"/>
      <c r="K667" s="412"/>
      <c r="L667" s="101"/>
      <c r="M667" s="101"/>
      <c r="N667" s="413"/>
      <c r="O667" s="413"/>
      <c r="P667" s="414"/>
      <c r="Q667" s="414"/>
      <c r="R667" s="95"/>
      <c r="S667" s="406"/>
      <c r="T667" s="407"/>
    </row>
    <row r="668" ht="14.25" customHeight="1">
      <c r="A668" s="95"/>
      <c r="B668" s="96"/>
      <c r="C668" s="97"/>
      <c r="D668" s="98"/>
      <c r="E668" s="95"/>
      <c r="F668" s="408"/>
      <c r="G668" s="409"/>
      <c r="H668" s="410"/>
      <c r="I668" s="411"/>
      <c r="J668" s="410"/>
      <c r="K668" s="412"/>
      <c r="L668" s="101"/>
      <c r="M668" s="101"/>
      <c r="N668" s="413"/>
      <c r="O668" s="413"/>
      <c r="P668" s="414"/>
      <c r="Q668" s="414"/>
      <c r="R668" s="95"/>
      <c r="S668" s="406"/>
      <c r="T668" s="407"/>
    </row>
    <row r="669" ht="14.25" customHeight="1">
      <c r="A669" s="95"/>
      <c r="B669" s="96"/>
      <c r="C669" s="97"/>
      <c r="D669" s="98"/>
      <c r="E669" s="95"/>
      <c r="F669" s="408"/>
      <c r="G669" s="409"/>
      <c r="H669" s="410"/>
      <c r="I669" s="411"/>
      <c r="J669" s="410"/>
      <c r="K669" s="412"/>
      <c r="L669" s="101"/>
      <c r="M669" s="101"/>
      <c r="N669" s="413"/>
      <c r="O669" s="413"/>
      <c r="P669" s="414"/>
      <c r="Q669" s="414"/>
      <c r="R669" s="95"/>
      <c r="S669" s="406"/>
      <c r="T669" s="407"/>
    </row>
    <row r="670" ht="14.25" customHeight="1">
      <c r="A670" s="95"/>
      <c r="B670" s="96"/>
      <c r="C670" s="97"/>
      <c r="D670" s="98"/>
      <c r="E670" s="95"/>
      <c r="F670" s="408"/>
      <c r="G670" s="409"/>
      <c r="H670" s="410"/>
      <c r="I670" s="411"/>
      <c r="J670" s="410"/>
      <c r="K670" s="412"/>
      <c r="L670" s="101"/>
      <c r="M670" s="101"/>
      <c r="N670" s="413"/>
      <c r="O670" s="413"/>
      <c r="P670" s="414"/>
      <c r="Q670" s="414"/>
      <c r="R670" s="95"/>
      <c r="S670" s="406"/>
      <c r="T670" s="407"/>
    </row>
    <row r="671" ht="14.25" customHeight="1">
      <c r="A671" s="95"/>
      <c r="B671" s="96"/>
      <c r="C671" s="97"/>
      <c r="D671" s="98"/>
      <c r="E671" s="95"/>
      <c r="F671" s="408"/>
      <c r="G671" s="409"/>
      <c r="H671" s="410"/>
      <c r="I671" s="411"/>
      <c r="J671" s="410"/>
      <c r="K671" s="412"/>
      <c r="L671" s="101"/>
      <c r="M671" s="101"/>
      <c r="N671" s="413"/>
      <c r="O671" s="413"/>
      <c r="P671" s="414"/>
      <c r="Q671" s="414"/>
      <c r="R671" s="95"/>
      <c r="S671" s="406"/>
      <c r="T671" s="407"/>
    </row>
    <row r="672" ht="14.25" customHeight="1">
      <c r="A672" s="95"/>
      <c r="B672" s="96"/>
      <c r="C672" s="97"/>
      <c r="D672" s="98"/>
      <c r="E672" s="95"/>
      <c r="F672" s="408"/>
      <c r="G672" s="409"/>
      <c r="H672" s="410"/>
      <c r="I672" s="411"/>
      <c r="J672" s="410"/>
      <c r="K672" s="412"/>
      <c r="L672" s="101"/>
      <c r="M672" s="101"/>
      <c r="N672" s="413"/>
      <c r="O672" s="413"/>
      <c r="P672" s="414"/>
      <c r="Q672" s="414"/>
      <c r="R672" s="95"/>
      <c r="S672" s="406"/>
      <c r="T672" s="407"/>
    </row>
    <row r="673" ht="14.25" customHeight="1">
      <c r="A673" s="95"/>
      <c r="B673" s="96"/>
      <c r="C673" s="97"/>
      <c r="D673" s="98"/>
      <c r="E673" s="95"/>
      <c r="F673" s="408"/>
      <c r="G673" s="409"/>
      <c r="H673" s="410"/>
      <c r="I673" s="411"/>
      <c r="J673" s="410"/>
      <c r="K673" s="412"/>
      <c r="L673" s="101"/>
      <c r="M673" s="101"/>
      <c r="N673" s="413"/>
      <c r="O673" s="413"/>
      <c r="P673" s="414"/>
      <c r="Q673" s="414"/>
      <c r="R673" s="95"/>
      <c r="S673" s="406"/>
      <c r="T673" s="407"/>
    </row>
    <row r="674" ht="14.25" customHeight="1">
      <c r="A674" s="95"/>
      <c r="B674" s="96"/>
      <c r="C674" s="97"/>
      <c r="D674" s="98"/>
      <c r="E674" s="95"/>
      <c r="F674" s="408"/>
      <c r="G674" s="409"/>
      <c r="H674" s="410"/>
      <c r="I674" s="411"/>
      <c r="J674" s="410"/>
      <c r="K674" s="412"/>
      <c r="L674" s="101"/>
      <c r="M674" s="101"/>
      <c r="N674" s="413"/>
      <c r="O674" s="413"/>
      <c r="P674" s="414"/>
      <c r="Q674" s="414"/>
      <c r="R674" s="95"/>
      <c r="S674" s="406"/>
      <c r="T674" s="407"/>
    </row>
    <row r="675" ht="14.25" customHeight="1">
      <c r="A675" s="95"/>
      <c r="B675" s="96"/>
      <c r="C675" s="97"/>
      <c r="D675" s="98"/>
      <c r="E675" s="95"/>
      <c r="F675" s="408"/>
      <c r="G675" s="409"/>
      <c r="H675" s="410"/>
      <c r="I675" s="411"/>
      <c r="J675" s="410"/>
      <c r="K675" s="412"/>
      <c r="L675" s="101"/>
      <c r="M675" s="101"/>
      <c r="N675" s="413"/>
      <c r="O675" s="413"/>
      <c r="P675" s="414"/>
      <c r="Q675" s="414"/>
      <c r="R675" s="95"/>
      <c r="S675" s="406"/>
      <c r="T675" s="407"/>
    </row>
    <row r="676" ht="14.25" customHeight="1">
      <c r="A676" s="95"/>
      <c r="B676" s="96"/>
      <c r="C676" s="97"/>
      <c r="D676" s="98"/>
      <c r="E676" s="95"/>
      <c r="F676" s="408"/>
      <c r="G676" s="409"/>
      <c r="H676" s="410"/>
      <c r="I676" s="411"/>
      <c r="J676" s="410"/>
      <c r="K676" s="412"/>
      <c r="L676" s="101"/>
      <c r="M676" s="101"/>
      <c r="N676" s="413"/>
      <c r="O676" s="413"/>
      <c r="P676" s="414"/>
      <c r="Q676" s="414"/>
      <c r="R676" s="95"/>
      <c r="S676" s="406"/>
      <c r="T676" s="407"/>
    </row>
    <row r="677" ht="14.25" customHeight="1">
      <c r="A677" s="95"/>
      <c r="B677" s="96"/>
      <c r="C677" s="97"/>
      <c r="D677" s="98"/>
      <c r="E677" s="95"/>
      <c r="F677" s="408"/>
      <c r="G677" s="409"/>
      <c r="H677" s="410"/>
      <c r="I677" s="411"/>
      <c r="J677" s="410"/>
      <c r="K677" s="412"/>
      <c r="L677" s="101"/>
      <c r="M677" s="101"/>
      <c r="N677" s="413"/>
      <c r="O677" s="413"/>
      <c r="P677" s="414"/>
      <c r="Q677" s="414"/>
      <c r="R677" s="95"/>
      <c r="S677" s="406"/>
      <c r="T677" s="407"/>
    </row>
    <row r="678" ht="14.25" customHeight="1">
      <c r="A678" s="95"/>
      <c r="B678" s="96"/>
      <c r="C678" s="97"/>
      <c r="D678" s="98"/>
      <c r="E678" s="95"/>
      <c r="F678" s="408"/>
      <c r="G678" s="409"/>
      <c r="H678" s="410"/>
      <c r="I678" s="411"/>
      <c r="J678" s="410"/>
      <c r="K678" s="412"/>
      <c r="L678" s="101"/>
      <c r="M678" s="101"/>
      <c r="N678" s="413"/>
      <c r="O678" s="413"/>
      <c r="P678" s="414"/>
      <c r="Q678" s="414"/>
      <c r="R678" s="95"/>
      <c r="S678" s="406"/>
      <c r="T678" s="407"/>
    </row>
    <row r="679" ht="14.25" customHeight="1">
      <c r="A679" s="95"/>
      <c r="B679" s="96"/>
      <c r="C679" s="97"/>
      <c r="D679" s="98"/>
      <c r="E679" s="95"/>
      <c r="F679" s="408"/>
      <c r="G679" s="409"/>
      <c r="H679" s="410"/>
      <c r="I679" s="411"/>
      <c r="J679" s="410"/>
      <c r="K679" s="412"/>
      <c r="L679" s="101"/>
      <c r="M679" s="101"/>
      <c r="N679" s="413"/>
      <c r="O679" s="413"/>
      <c r="P679" s="414"/>
      <c r="Q679" s="414"/>
      <c r="R679" s="95"/>
      <c r="S679" s="406"/>
      <c r="T679" s="407"/>
    </row>
    <row r="680" ht="14.25" customHeight="1">
      <c r="A680" s="95"/>
      <c r="B680" s="96"/>
      <c r="C680" s="97"/>
      <c r="D680" s="98"/>
      <c r="E680" s="95"/>
      <c r="F680" s="408"/>
      <c r="G680" s="409"/>
      <c r="H680" s="410"/>
      <c r="I680" s="411"/>
      <c r="J680" s="410"/>
      <c r="K680" s="412"/>
      <c r="L680" s="101"/>
      <c r="M680" s="101"/>
      <c r="N680" s="413"/>
      <c r="O680" s="413"/>
      <c r="P680" s="414"/>
      <c r="Q680" s="414"/>
      <c r="R680" s="95"/>
      <c r="S680" s="406"/>
      <c r="T680" s="407"/>
    </row>
    <row r="681" ht="14.25" customHeight="1">
      <c r="A681" s="95"/>
      <c r="B681" s="96"/>
      <c r="C681" s="97"/>
      <c r="D681" s="98"/>
      <c r="E681" s="95"/>
      <c r="F681" s="408"/>
      <c r="G681" s="409"/>
      <c r="H681" s="410"/>
      <c r="I681" s="411"/>
      <c r="J681" s="410"/>
      <c r="K681" s="412"/>
      <c r="L681" s="101"/>
      <c r="M681" s="101"/>
      <c r="N681" s="413"/>
      <c r="O681" s="413"/>
      <c r="P681" s="414"/>
      <c r="Q681" s="414"/>
      <c r="R681" s="95"/>
      <c r="S681" s="406"/>
      <c r="T681" s="407"/>
    </row>
    <row r="682" ht="14.25" customHeight="1">
      <c r="A682" s="95"/>
      <c r="B682" s="96"/>
      <c r="C682" s="97"/>
      <c r="D682" s="98"/>
      <c r="E682" s="95"/>
      <c r="F682" s="408"/>
      <c r="G682" s="409"/>
      <c r="H682" s="410"/>
      <c r="I682" s="411"/>
      <c r="J682" s="410"/>
      <c r="K682" s="412"/>
      <c r="L682" s="101"/>
      <c r="M682" s="101"/>
      <c r="N682" s="413"/>
      <c r="O682" s="413"/>
      <c r="P682" s="414"/>
      <c r="Q682" s="414"/>
      <c r="R682" s="95"/>
      <c r="S682" s="406"/>
      <c r="T682" s="407"/>
    </row>
    <row r="683" ht="14.25" customHeight="1">
      <c r="A683" s="95"/>
      <c r="B683" s="96"/>
      <c r="C683" s="97"/>
      <c r="D683" s="98"/>
      <c r="E683" s="95"/>
      <c r="F683" s="408"/>
      <c r="G683" s="409"/>
      <c r="H683" s="410"/>
      <c r="I683" s="411"/>
      <c r="J683" s="410"/>
      <c r="K683" s="412"/>
      <c r="L683" s="101"/>
      <c r="M683" s="101"/>
      <c r="N683" s="413"/>
      <c r="O683" s="413"/>
      <c r="P683" s="414"/>
      <c r="Q683" s="414"/>
      <c r="R683" s="95"/>
      <c r="S683" s="406"/>
      <c r="T683" s="407"/>
    </row>
    <row r="684" ht="14.25" customHeight="1">
      <c r="A684" s="95"/>
      <c r="B684" s="96"/>
      <c r="C684" s="97"/>
      <c r="D684" s="98"/>
      <c r="E684" s="95"/>
      <c r="F684" s="408"/>
      <c r="G684" s="409"/>
      <c r="H684" s="410"/>
      <c r="I684" s="411"/>
      <c r="J684" s="410"/>
      <c r="K684" s="412"/>
      <c r="L684" s="101"/>
      <c r="M684" s="101"/>
      <c r="N684" s="413"/>
      <c r="O684" s="413"/>
      <c r="P684" s="414"/>
      <c r="Q684" s="414"/>
      <c r="R684" s="95"/>
      <c r="S684" s="406"/>
      <c r="T684" s="407"/>
    </row>
    <row r="685" ht="14.25" customHeight="1">
      <c r="A685" s="95"/>
      <c r="B685" s="96"/>
      <c r="C685" s="97"/>
      <c r="D685" s="98"/>
      <c r="E685" s="95"/>
      <c r="F685" s="408"/>
      <c r="G685" s="409"/>
      <c r="H685" s="410"/>
      <c r="I685" s="411"/>
      <c r="J685" s="410"/>
      <c r="K685" s="412"/>
      <c r="L685" s="101"/>
      <c r="M685" s="101"/>
      <c r="N685" s="413"/>
      <c r="O685" s="413"/>
      <c r="P685" s="414"/>
      <c r="Q685" s="414"/>
      <c r="R685" s="95"/>
      <c r="S685" s="406"/>
      <c r="T685" s="407"/>
    </row>
    <row r="686" ht="14.25" customHeight="1">
      <c r="A686" s="95"/>
      <c r="B686" s="96"/>
      <c r="C686" s="97"/>
      <c r="D686" s="98"/>
      <c r="E686" s="95"/>
      <c r="F686" s="408"/>
      <c r="G686" s="409"/>
      <c r="H686" s="410"/>
      <c r="I686" s="411"/>
      <c r="J686" s="410"/>
      <c r="K686" s="412"/>
      <c r="L686" s="101"/>
      <c r="M686" s="101"/>
      <c r="N686" s="413"/>
      <c r="O686" s="413"/>
      <c r="P686" s="414"/>
      <c r="Q686" s="414"/>
      <c r="R686" s="95"/>
      <c r="S686" s="406"/>
      <c r="T686" s="407"/>
    </row>
    <row r="687" ht="14.25" customHeight="1">
      <c r="A687" s="95"/>
      <c r="B687" s="96"/>
      <c r="C687" s="97"/>
      <c r="D687" s="98"/>
      <c r="E687" s="95"/>
      <c r="F687" s="408"/>
      <c r="G687" s="409"/>
      <c r="H687" s="410"/>
      <c r="I687" s="411"/>
      <c r="J687" s="410"/>
      <c r="K687" s="412"/>
      <c r="L687" s="101"/>
      <c r="M687" s="101"/>
      <c r="N687" s="413"/>
      <c r="O687" s="413"/>
      <c r="P687" s="414"/>
      <c r="Q687" s="414"/>
      <c r="R687" s="95"/>
      <c r="S687" s="406"/>
      <c r="T687" s="407"/>
    </row>
    <row r="688" ht="14.25" customHeight="1">
      <c r="A688" s="95"/>
      <c r="B688" s="96"/>
      <c r="C688" s="97"/>
      <c r="D688" s="98"/>
      <c r="E688" s="95"/>
      <c r="F688" s="408"/>
      <c r="G688" s="409"/>
      <c r="H688" s="410"/>
      <c r="I688" s="411"/>
      <c r="J688" s="410"/>
      <c r="K688" s="412"/>
      <c r="L688" s="101"/>
      <c r="M688" s="101"/>
      <c r="N688" s="413"/>
      <c r="O688" s="413"/>
      <c r="P688" s="414"/>
      <c r="Q688" s="414"/>
      <c r="R688" s="95"/>
      <c r="S688" s="406"/>
      <c r="T688" s="407"/>
    </row>
    <row r="689" ht="14.25" customHeight="1">
      <c r="A689" s="95"/>
      <c r="B689" s="96"/>
      <c r="C689" s="97"/>
      <c r="D689" s="98"/>
      <c r="E689" s="95"/>
      <c r="F689" s="408"/>
      <c r="G689" s="409"/>
      <c r="H689" s="410"/>
      <c r="I689" s="411"/>
      <c r="J689" s="410"/>
      <c r="K689" s="412"/>
      <c r="L689" s="101"/>
      <c r="M689" s="101"/>
      <c r="N689" s="413"/>
      <c r="O689" s="413"/>
      <c r="P689" s="414"/>
      <c r="Q689" s="414"/>
      <c r="R689" s="95"/>
      <c r="S689" s="406"/>
      <c r="T689" s="407"/>
    </row>
    <row r="690" ht="14.25" customHeight="1">
      <c r="A690" s="95"/>
      <c r="B690" s="96"/>
      <c r="C690" s="97"/>
      <c r="D690" s="98"/>
      <c r="E690" s="95"/>
      <c r="F690" s="408"/>
      <c r="G690" s="409"/>
      <c r="H690" s="410"/>
      <c r="I690" s="411"/>
      <c r="J690" s="410"/>
      <c r="K690" s="412"/>
      <c r="L690" s="101"/>
      <c r="M690" s="101"/>
      <c r="N690" s="413"/>
      <c r="O690" s="413"/>
      <c r="P690" s="414"/>
      <c r="Q690" s="414"/>
      <c r="R690" s="95"/>
      <c r="S690" s="406"/>
      <c r="T690" s="407"/>
    </row>
    <row r="691" ht="14.25" customHeight="1">
      <c r="A691" s="95"/>
      <c r="B691" s="96"/>
      <c r="C691" s="97"/>
      <c r="D691" s="98"/>
      <c r="E691" s="95"/>
      <c r="F691" s="408"/>
      <c r="G691" s="409"/>
      <c r="H691" s="410"/>
      <c r="I691" s="411"/>
      <c r="J691" s="410"/>
      <c r="K691" s="412"/>
      <c r="L691" s="101"/>
      <c r="M691" s="101"/>
      <c r="N691" s="413"/>
      <c r="O691" s="413"/>
      <c r="P691" s="414"/>
      <c r="Q691" s="414"/>
      <c r="R691" s="95"/>
      <c r="S691" s="406"/>
      <c r="T691" s="407"/>
    </row>
    <row r="692" ht="14.25" customHeight="1">
      <c r="A692" s="95"/>
      <c r="B692" s="96"/>
      <c r="C692" s="97"/>
      <c r="D692" s="98"/>
      <c r="E692" s="95"/>
      <c r="F692" s="408"/>
      <c r="G692" s="409"/>
      <c r="H692" s="410"/>
      <c r="I692" s="411"/>
      <c r="J692" s="410"/>
      <c r="K692" s="412"/>
      <c r="L692" s="101"/>
      <c r="M692" s="101"/>
      <c r="N692" s="413"/>
      <c r="O692" s="413"/>
      <c r="P692" s="414"/>
      <c r="Q692" s="414"/>
      <c r="R692" s="95"/>
      <c r="S692" s="406"/>
      <c r="T692" s="407"/>
    </row>
    <row r="693" ht="14.25" customHeight="1">
      <c r="A693" s="95"/>
      <c r="B693" s="96"/>
      <c r="C693" s="97"/>
      <c r="D693" s="98"/>
      <c r="E693" s="95"/>
      <c r="F693" s="408"/>
      <c r="G693" s="409"/>
      <c r="H693" s="410"/>
      <c r="I693" s="411"/>
      <c r="J693" s="410"/>
      <c r="K693" s="412"/>
      <c r="L693" s="101"/>
      <c r="M693" s="101"/>
      <c r="N693" s="413"/>
      <c r="O693" s="413"/>
      <c r="P693" s="414"/>
      <c r="Q693" s="414"/>
      <c r="R693" s="95"/>
      <c r="S693" s="406"/>
      <c r="T693" s="407"/>
    </row>
    <row r="694" ht="14.25" customHeight="1">
      <c r="A694" s="95"/>
      <c r="B694" s="96"/>
      <c r="C694" s="97"/>
      <c r="D694" s="98"/>
      <c r="E694" s="95"/>
      <c r="F694" s="408"/>
      <c r="G694" s="409"/>
      <c r="H694" s="410"/>
      <c r="I694" s="411"/>
      <c r="J694" s="410"/>
      <c r="K694" s="412"/>
      <c r="L694" s="101"/>
      <c r="M694" s="101"/>
      <c r="N694" s="413"/>
      <c r="O694" s="413"/>
      <c r="P694" s="414"/>
      <c r="Q694" s="414"/>
      <c r="R694" s="95"/>
      <c r="S694" s="406"/>
      <c r="T694" s="407"/>
    </row>
    <row r="695" ht="14.25" customHeight="1">
      <c r="A695" s="95"/>
      <c r="B695" s="96"/>
      <c r="C695" s="97"/>
      <c r="D695" s="98"/>
      <c r="E695" s="95"/>
      <c r="F695" s="408"/>
      <c r="G695" s="409"/>
      <c r="H695" s="410"/>
      <c r="I695" s="411"/>
      <c r="J695" s="410"/>
      <c r="K695" s="412"/>
      <c r="L695" s="101"/>
      <c r="M695" s="101"/>
      <c r="N695" s="413"/>
      <c r="O695" s="413"/>
      <c r="P695" s="414"/>
      <c r="Q695" s="414"/>
      <c r="R695" s="95"/>
      <c r="S695" s="406"/>
      <c r="T695" s="407"/>
    </row>
    <row r="696" ht="14.25" customHeight="1">
      <c r="A696" s="95"/>
      <c r="B696" s="96"/>
      <c r="C696" s="97"/>
      <c r="D696" s="98"/>
      <c r="E696" s="95"/>
      <c r="F696" s="408"/>
      <c r="G696" s="409"/>
      <c r="H696" s="410"/>
      <c r="I696" s="411"/>
      <c r="J696" s="410"/>
      <c r="K696" s="412"/>
      <c r="L696" s="101"/>
      <c r="M696" s="101"/>
      <c r="N696" s="413"/>
      <c r="O696" s="413"/>
      <c r="P696" s="414"/>
      <c r="Q696" s="414"/>
      <c r="R696" s="95"/>
      <c r="S696" s="406"/>
      <c r="T696" s="407"/>
    </row>
    <row r="697" ht="14.25" customHeight="1">
      <c r="A697" s="95"/>
      <c r="B697" s="96"/>
      <c r="C697" s="97"/>
      <c r="D697" s="98"/>
      <c r="E697" s="95"/>
      <c r="F697" s="408"/>
      <c r="G697" s="409"/>
      <c r="H697" s="410"/>
      <c r="I697" s="411"/>
      <c r="J697" s="410"/>
      <c r="K697" s="412"/>
      <c r="L697" s="101"/>
      <c r="M697" s="101"/>
      <c r="N697" s="413"/>
      <c r="O697" s="413"/>
      <c r="P697" s="414"/>
      <c r="Q697" s="414"/>
      <c r="R697" s="95"/>
      <c r="S697" s="406"/>
      <c r="T697" s="407"/>
    </row>
    <row r="698" ht="14.25" customHeight="1">
      <c r="A698" s="95"/>
      <c r="B698" s="96"/>
      <c r="C698" s="97"/>
      <c r="D698" s="98"/>
      <c r="E698" s="95"/>
      <c r="F698" s="408"/>
      <c r="G698" s="409"/>
      <c r="H698" s="410"/>
      <c r="I698" s="411"/>
      <c r="J698" s="410"/>
      <c r="K698" s="412"/>
      <c r="L698" s="101"/>
      <c r="M698" s="101"/>
      <c r="N698" s="413"/>
      <c r="O698" s="413"/>
      <c r="P698" s="414"/>
      <c r="Q698" s="414"/>
      <c r="R698" s="95"/>
      <c r="S698" s="406"/>
      <c r="T698" s="407"/>
    </row>
    <row r="699" ht="14.25" customHeight="1">
      <c r="A699" s="95"/>
      <c r="B699" s="96"/>
      <c r="C699" s="97"/>
      <c r="D699" s="98"/>
      <c r="E699" s="95"/>
      <c r="F699" s="408"/>
      <c r="G699" s="409"/>
      <c r="H699" s="410"/>
      <c r="I699" s="411"/>
      <c r="J699" s="410"/>
      <c r="K699" s="412"/>
      <c r="L699" s="101"/>
      <c r="M699" s="101"/>
      <c r="N699" s="413"/>
      <c r="O699" s="413"/>
      <c r="P699" s="414"/>
      <c r="Q699" s="414"/>
      <c r="R699" s="95"/>
      <c r="S699" s="406"/>
      <c r="T699" s="407"/>
    </row>
    <row r="700" ht="14.25" customHeight="1">
      <c r="A700" s="95"/>
      <c r="B700" s="96"/>
      <c r="C700" s="97"/>
      <c r="D700" s="98"/>
      <c r="E700" s="95"/>
      <c r="F700" s="408"/>
      <c r="G700" s="409"/>
      <c r="H700" s="410"/>
      <c r="I700" s="411"/>
      <c r="J700" s="410"/>
      <c r="K700" s="412"/>
      <c r="L700" s="101"/>
      <c r="M700" s="101"/>
      <c r="N700" s="413"/>
      <c r="O700" s="413"/>
      <c r="P700" s="414"/>
      <c r="Q700" s="414"/>
      <c r="R700" s="95"/>
      <c r="S700" s="406"/>
      <c r="T700" s="407"/>
    </row>
    <row r="701" ht="14.25" customHeight="1">
      <c r="A701" s="95"/>
      <c r="B701" s="96"/>
      <c r="C701" s="97"/>
      <c r="D701" s="98"/>
      <c r="E701" s="95"/>
      <c r="F701" s="408"/>
      <c r="G701" s="409"/>
      <c r="H701" s="410"/>
      <c r="I701" s="411"/>
      <c r="J701" s="410"/>
      <c r="K701" s="412"/>
      <c r="L701" s="101"/>
      <c r="M701" s="101"/>
      <c r="N701" s="413"/>
      <c r="O701" s="413"/>
      <c r="P701" s="414"/>
      <c r="Q701" s="414"/>
      <c r="R701" s="95"/>
      <c r="S701" s="406"/>
      <c r="T701" s="407"/>
    </row>
    <row r="702" ht="14.25" customHeight="1">
      <c r="A702" s="95"/>
      <c r="B702" s="96"/>
      <c r="C702" s="97"/>
      <c r="D702" s="98"/>
      <c r="E702" s="95"/>
      <c r="F702" s="408"/>
      <c r="G702" s="409"/>
      <c r="H702" s="410"/>
      <c r="I702" s="411"/>
      <c r="J702" s="410"/>
      <c r="K702" s="412"/>
      <c r="L702" s="101"/>
      <c r="M702" s="101"/>
      <c r="N702" s="413"/>
      <c r="O702" s="413"/>
      <c r="P702" s="414"/>
      <c r="Q702" s="414"/>
      <c r="R702" s="95"/>
      <c r="S702" s="406"/>
      <c r="T702" s="407"/>
    </row>
    <row r="703" ht="14.25" customHeight="1">
      <c r="A703" s="95"/>
      <c r="B703" s="96"/>
      <c r="C703" s="97"/>
      <c r="D703" s="98"/>
      <c r="E703" s="95"/>
      <c r="F703" s="408"/>
      <c r="G703" s="409"/>
      <c r="H703" s="410"/>
      <c r="I703" s="411"/>
      <c r="J703" s="410"/>
      <c r="K703" s="412"/>
      <c r="L703" s="101"/>
      <c r="M703" s="101"/>
      <c r="N703" s="413"/>
      <c r="O703" s="413"/>
      <c r="P703" s="414"/>
      <c r="Q703" s="414"/>
      <c r="R703" s="95"/>
      <c r="S703" s="406"/>
      <c r="T703" s="407"/>
    </row>
    <row r="704" ht="14.25" customHeight="1">
      <c r="A704" s="95"/>
      <c r="B704" s="96"/>
      <c r="C704" s="97"/>
      <c r="D704" s="98"/>
      <c r="E704" s="95"/>
      <c r="F704" s="408"/>
      <c r="G704" s="409"/>
      <c r="H704" s="410"/>
      <c r="I704" s="411"/>
      <c r="J704" s="410"/>
      <c r="K704" s="412"/>
      <c r="L704" s="101"/>
      <c r="M704" s="101"/>
      <c r="N704" s="413"/>
      <c r="O704" s="413"/>
      <c r="P704" s="414"/>
      <c r="Q704" s="414"/>
      <c r="R704" s="95"/>
      <c r="S704" s="406"/>
      <c r="T704" s="407"/>
    </row>
    <row r="705" ht="14.25" customHeight="1">
      <c r="A705" s="95"/>
      <c r="B705" s="96"/>
      <c r="C705" s="97"/>
      <c r="D705" s="98"/>
      <c r="E705" s="95"/>
      <c r="F705" s="408"/>
      <c r="G705" s="409"/>
      <c r="H705" s="410"/>
      <c r="I705" s="411"/>
      <c r="J705" s="410"/>
      <c r="K705" s="412"/>
      <c r="L705" s="101"/>
      <c r="M705" s="101"/>
      <c r="N705" s="413"/>
      <c r="O705" s="413"/>
      <c r="P705" s="414"/>
      <c r="Q705" s="414"/>
      <c r="R705" s="95"/>
      <c r="S705" s="406"/>
      <c r="T705" s="407"/>
    </row>
    <row r="706" ht="14.25" customHeight="1">
      <c r="A706" s="95"/>
      <c r="B706" s="96"/>
      <c r="C706" s="97"/>
      <c r="D706" s="98"/>
      <c r="E706" s="95"/>
      <c r="F706" s="408"/>
      <c r="G706" s="409"/>
      <c r="H706" s="410"/>
      <c r="I706" s="411"/>
      <c r="J706" s="410"/>
      <c r="K706" s="412"/>
      <c r="L706" s="101"/>
      <c r="M706" s="101"/>
      <c r="N706" s="413"/>
      <c r="O706" s="413"/>
      <c r="P706" s="414"/>
      <c r="Q706" s="414"/>
      <c r="R706" s="95"/>
      <c r="S706" s="406"/>
      <c r="T706" s="407"/>
    </row>
    <row r="707" ht="14.25" customHeight="1">
      <c r="A707" s="95"/>
      <c r="B707" s="96"/>
      <c r="C707" s="97"/>
      <c r="D707" s="98"/>
      <c r="E707" s="95"/>
      <c r="F707" s="408"/>
      <c r="G707" s="409"/>
      <c r="H707" s="410"/>
      <c r="I707" s="411"/>
      <c r="J707" s="410"/>
      <c r="K707" s="412"/>
      <c r="L707" s="101"/>
      <c r="M707" s="101"/>
      <c r="N707" s="413"/>
      <c r="O707" s="413"/>
      <c r="P707" s="414"/>
      <c r="Q707" s="414"/>
      <c r="R707" s="95"/>
      <c r="S707" s="406"/>
      <c r="T707" s="407"/>
    </row>
    <row r="708" ht="14.25" customHeight="1">
      <c r="A708" s="95"/>
      <c r="B708" s="96"/>
      <c r="C708" s="97"/>
      <c r="D708" s="98"/>
      <c r="E708" s="95"/>
      <c r="F708" s="408"/>
      <c r="G708" s="409"/>
      <c r="H708" s="410"/>
      <c r="I708" s="411"/>
      <c r="J708" s="410"/>
      <c r="K708" s="412"/>
      <c r="L708" s="101"/>
      <c r="M708" s="101"/>
      <c r="N708" s="413"/>
      <c r="O708" s="413"/>
      <c r="P708" s="414"/>
      <c r="Q708" s="414"/>
      <c r="R708" s="95"/>
      <c r="S708" s="406"/>
      <c r="T708" s="407"/>
    </row>
    <row r="709" ht="14.25" customHeight="1">
      <c r="A709" s="95"/>
      <c r="B709" s="96"/>
      <c r="C709" s="97"/>
      <c r="D709" s="98"/>
      <c r="E709" s="95"/>
      <c r="F709" s="408"/>
      <c r="G709" s="409"/>
      <c r="H709" s="410"/>
      <c r="I709" s="411"/>
      <c r="J709" s="410"/>
      <c r="K709" s="412"/>
      <c r="L709" s="101"/>
      <c r="M709" s="101"/>
      <c r="N709" s="413"/>
      <c r="O709" s="413"/>
      <c r="P709" s="414"/>
      <c r="Q709" s="414"/>
      <c r="R709" s="95"/>
      <c r="S709" s="406"/>
      <c r="T709" s="407"/>
    </row>
    <row r="710" ht="14.25" customHeight="1">
      <c r="A710" s="95"/>
      <c r="B710" s="96"/>
      <c r="C710" s="97"/>
      <c r="D710" s="98"/>
      <c r="E710" s="95"/>
      <c r="F710" s="408"/>
      <c r="G710" s="409"/>
      <c r="H710" s="410"/>
      <c r="I710" s="411"/>
      <c r="J710" s="410"/>
      <c r="K710" s="412"/>
      <c r="L710" s="101"/>
      <c r="M710" s="101"/>
      <c r="N710" s="413"/>
      <c r="O710" s="413"/>
      <c r="P710" s="414"/>
      <c r="Q710" s="414"/>
      <c r="R710" s="95"/>
      <c r="S710" s="406"/>
      <c r="T710" s="407"/>
    </row>
    <row r="711" ht="14.25" customHeight="1">
      <c r="A711" s="95"/>
      <c r="B711" s="96"/>
      <c r="C711" s="97"/>
      <c r="D711" s="98"/>
      <c r="E711" s="95"/>
      <c r="F711" s="408"/>
      <c r="G711" s="409"/>
      <c r="H711" s="410"/>
      <c r="I711" s="411"/>
      <c r="J711" s="410"/>
      <c r="K711" s="412"/>
      <c r="L711" s="101"/>
      <c r="M711" s="101"/>
      <c r="N711" s="413"/>
      <c r="O711" s="413"/>
      <c r="P711" s="414"/>
      <c r="Q711" s="414"/>
      <c r="R711" s="95"/>
      <c r="S711" s="406"/>
      <c r="T711" s="407"/>
    </row>
    <row r="712" ht="14.25" customHeight="1">
      <c r="A712" s="95"/>
      <c r="B712" s="96"/>
      <c r="C712" s="97"/>
      <c r="D712" s="98"/>
      <c r="E712" s="95"/>
      <c r="F712" s="408"/>
      <c r="G712" s="409"/>
      <c r="H712" s="410"/>
      <c r="I712" s="411"/>
      <c r="J712" s="410"/>
      <c r="K712" s="412"/>
      <c r="L712" s="101"/>
      <c r="M712" s="101"/>
      <c r="N712" s="413"/>
      <c r="O712" s="413"/>
      <c r="P712" s="414"/>
      <c r="Q712" s="414"/>
      <c r="R712" s="95"/>
      <c r="S712" s="406"/>
      <c r="T712" s="407"/>
    </row>
    <row r="713" ht="14.25" customHeight="1">
      <c r="A713" s="95"/>
      <c r="B713" s="96"/>
      <c r="C713" s="97"/>
      <c r="D713" s="98"/>
      <c r="E713" s="95"/>
      <c r="F713" s="408"/>
      <c r="G713" s="409"/>
      <c r="H713" s="410"/>
      <c r="I713" s="411"/>
      <c r="J713" s="410"/>
      <c r="K713" s="412"/>
      <c r="L713" s="101"/>
      <c r="M713" s="101"/>
      <c r="N713" s="413"/>
      <c r="O713" s="413"/>
      <c r="P713" s="414"/>
      <c r="Q713" s="414"/>
      <c r="R713" s="95"/>
      <c r="S713" s="406"/>
      <c r="T713" s="407"/>
    </row>
    <row r="714" ht="14.25" customHeight="1">
      <c r="A714" s="95"/>
      <c r="B714" s="96"/>
      <c r="C714" s="97"/>
      <c r="D714" s="98"/>
      <c r="E714" s="95"/>
      <c r="F714" s="408"/>
      <c r="G714" s="409"/>
      <c r="H714" s="410"/>
      <c r="I714" s="411"/>
      <c r="J714" s="410"/>
      <c r="K714" s="412"/>
      <c r="L714" s="101"/>
      <c r="M714" s="101"/>
      <c r="N714" s="413"/>
      <c r="O714" s="413"/>
      <c r="P714" s="414"/>
      <c r="Q714" s="414"/>
      <c r="R714" s="95"/>
      <c r="S714" s="406"/>
      <c r="T714" s="407"/>
    </row>
    <row r="715" ht="14.25" customHeight="1">
      <c r="A715" s="95"/>
      <c r="B715" s="96"/>
      <c r="C715" s="97"/>
      <c r="D715" s="98"/>
      <c r="E715" s="95"/>
      <c r="F715" s="408"/>
      <c r="G715" s="409"/>
      <c r="H715" s="410"/>
      <c r="I715" s="411"/>
      <c r="J715" s="410"/>
      <c r="K715" s="412"/>
      <c r="L715" s="101"/>
      <c r="M715" s="101"/>
      <c r="N715" s="413"/>
      <c r="O715" s="413"/>
      <c r="P715" s="414"/>
      <c r="Q715" s="414"/>
      <c r="R715" s="95"/>
      <c r="S715" s="406"/>
      <c r="T715" s="407"/>
    </row>
    <row r="716" ht="14.25" customHeight="1">
      <c r="A716" s="95"/>
      <c r="B716" s="96"/>
      <c r="C716" s="97"/>
      <c r="D716" s="98"/>
      <c r="E716" s="95"/>
      <c r="F716" s="408"/>
      <c r="G716" s="409"/>
      <c r="H716" s="410"/>
      <c r="I716" s="411"/>
      <c r="J716" s="410"/>
      <c r="K716" s="412"/>
      <c r="L716" s="101"/>
      <c r="M716" s="101"/>
      <c r="N716" s="413"/>
      <c r="O716" s="413"/>
      <c r="P716" s="414"/>
      <c r="Q716" s="414"/>
      <c r="R716" s="95"/>
      <c r="S716" s="406"/>
      <c r="T716" s="407"/>
    </row>
    <row r="717" ht="14.25" customHeight="1">
      <c r="A717" s="95"/>
      <c r="B717" s="96"/>
      <c r="C717" s="97"/>
      <c r="D717" s="98"/>
      <c r="E717" s="95"/>
      <c r="F717" s="408"/>
      <c r="G717" s="409"/>
      <c r="H717" s="410"/>
      <c r="I717" s="411"/>
      <c r="J717" s="410"/>
      <c r="K717" s="412"/>
      <c r="L717" s="101"/>
      <c r="M717" s="101"/>
      <c r="N717" s="413"/>
      <c r="O717" s="413"/>
      <c r="P717" s="414"/>
      <c r="Q717" s="414"/>
      <c r="R717" s="95"/>
      <c r="S717" s="406"/>
      <c r="T717" s="407"/>
    </row>
    <row r="718" ht="14.25" customHeight="1">
      <c r="A718" s="95"/>
      <c r="B718" s="96"/>
      <c r="C718" s="97"/>
      <c r="D718" s="98"/>
      <c r="E718" s="95"/>
      <c r="F718" s="408"/>
      <c r="G718" s="409"/>
      <c r="H718" s="410"/>
      <c r="I718" s="411"/>
      <c r="J718" s="410"/>
      <c r="K718" s="412"/>
      <c r="L718" s="101"/>
      <c r="M718" s="101"/>
      <c r="N718" s="413"/>
      <c r="O718" s="413"/>
      <c r="P718" s="414"/>
      <c r="Q718" s="414"/>
      <c r="R718" s="95"/>
      <c r="S718" s="406"/>
      <c r="T718" s="407"/>
    </row>
    <row r="719" ht="14.25" customHeight="1">
      <c r="A719" s="95"/>
      <c r="B719" s="96"/>
      <c r="C719" s="97"/>
      <c r="D719" s="98"/>
      <c r="E719" s="95"/>
      <c r="F719" s="408"/>
      <c r="G719" s="409"/>
      <c r="H719" s="410"/>
      <c r="I719" s="411"/>
      <c r="J719" s="410"/>
      <c r="K719" s="412"/>
      <c r="L719" s="101"/>
      <c r="M719" s="101"/>
      <c r="N719" s="413"/>
      <c r="O719" s="413"/>
      <c r="P719" s="414"/>
      <c r="Q719" s="414"/>
      <c r="R719" s="95"/>
      <c r="S719" s="406"/>
      <c r="T719" s="407"/>
    </row>
    <row r="720" ht="14.25" customHeight="1">
      <c r="A720" s="95"/>
      <c r="B720" s="96"/>
      <c r="C720" s="97"/>
      <c r="D720" s="98"/>
      <c r="E720" s="95"/>
      <c r="F720" s="408"/>
      <c r="G720" s="409"/>
      <c r="H720" s="410"/>
      <c r="I720" s="411"/>
      <c r="J720" s="410"/>
      <c r="K720" s="412"/>
      <c r="L720" s="101"/>
      <c r="M720" s="101"/>
      <c r="N720" s="413"/>
      <c r="O720" s="413"/>
      <c r="P720" s="414"/>
      <c r="Q720" s="414"/>
      <c r="R720" s="95"/>
      <c r="S720" s="406"/>
      <c r="T720" s="407"/>
    </row>
    <row r="721" ht="14.25" customHeight="1">
      <c r="A721" s="95"/>
      <c r="B721" s="96"/>
      <c r="C721" s="97"/>
      <c r="D721" s="98"/>
      <c r="E721" s="95"/>
      <c r="F721" s="408"/>
      <c r="G721" s="409"/>
      <c r="H721" s="410"/>
      <c r="I721" s="411"/>
      <c r="J721" s="410"/>
      <c r="K721" s="412"/>
      <c r="L721" s="101"/>
      <c r="M721" s="101"/>
      <c r="N721" s="413"/>
      <c r="O721" s="413"/>
      <c r="P721" s="414"/>
      <c r="Q721" s="414"/>
      <c r="R721" s="95"/>
      <c r="S721" s="406"/>
      <c r="T721" s="407"/>
    </row>
    <row r="722" ht="14.25" customHeight="1">
      <c r="A722" s="95"/>
      <c r="B722" s="96"/>
      <c r="C722" s="97"/>
      <c r="D722" s="98"/>
      <c r="E722" s="95"/>
      <c r="F722" s="408"/>
      <c r="G722" s="409"/>
      <c r="H722" s="410"/>
      <c r="I722" s="411"/>
      <c r="J722" s="410"/>
      <c r="K722" s="412"/>
      <c r="L722" s="101"/>
      <c r="M722" s="101"/>
      <c r="N722" s="413"/>
      <c r="O722" s="413"/>
      <c r="P722" s="414"/>
      <c r="Q722" s="414"/>
      <c r="R722" s="95"/>
      <c r="S722" s="406"/>
      <c r="T722" s="407"/>
    </row>
    <row r="723" ht="14.25" customHeight="1">
      <c r="A723" s="95"/>
      <c r="B723" s="96"/>
      <c r="C723" s="97"/>
      <c r="D723" s="98"/>
      <c r="E723" s="95"/>
      <c r="F723" s="408"/>
      <c r="G723" s="409"/>
      <c r="H723" s="410"/>
      <c r="I723" s="411"/>
      <c r="J723" s="410"/>
      <c r="K723" s="412"/>
      <c r="L723" s="101"/>
      <c r="M723" s="101"/>
      <c r="N723" s="413"/>
      <c r="O723" s="413"/>
      <c r="P723" s="414"/>
      <c r="Q723" s="414"/>
      <c r="R723" s="95"/>
      <c r="S723" s="406"/>
      <c r="T723" s="407"/>
    </row>
    <row r="724" ht="14.25" customHeight="1">
      <c r="A724" s="95"/>
      <c r="B724" s="96"/>
      <c r="C724" s="97"/>
      <c r="D724" s="98"/>
      <c r="E724" s="95"/>
      <c r="F724" s="408"/>
      <c r="G724" s="409"/>
      <c r="H724" s="410"/>
      <c r="I724" s="411"/>
      <c r="J724" s="410"/>
      <c r="K724" s="412"/>
      <c r="L724" s="101"/>
      <c r="M724" s="101"/>
      <c r="N724" s="413"/>
      <c r="O724" s="413"/>
      <c r="P724" s="414"/>
      <c r="Q724" s="414"/>
      <c r="R724" s="95"/>
      <c r="S724" s="406"/>
      <c r="T724" s="407"/>
    </row>
    <row r="725" ht="14.25" customHeight="1">
      <c r="A725" s="95"/>
      <c r="B725" s="96"/>
      <c r="C725" s="97"/>
      <c r="D725" s="98"/>
      <c r="E725" s="95"/>
      <c r="F725" s="408"/>
      <c r="G725" s="409"/>
      <c r="H725" s="410"/>
      <c r="I725" s="411"/>
      <c r="J725" s="410"/>
      <c r="K725" s="412"/>
      <c r="L725" s="101"/>
      <c r="M725" s="101"/>
      <c r="N725" s="413"/>
      <c r="O725" s="413"/>
      <c r="P725" s="414"/>
      <c r="Q725" s="414"/>
      <c r="R725" s="95"/>
      <c r="S725" s="406"/>
      <c r="T725" s="407"/>
    </row>
    <row r="726" ht="14.25" customHeight="1">
      <c r="A726" s="95"/>
      <c r="B726" s="96"/>
      <c r="C726" s="97"/>
      <c r="D726" s="98"/>
      <c r="E726" s="95"/>
      <c r="F726" s="408"/>
      <c r="G726" s="409"/>
      <c r="H726" s="410"/>
      <c r="I726" s="411"/>
      <c r="J726" s="410"/>
      <c r="K726" s="412"/>
      <c r="L726" s="101"/>
      <c r="M726" s="101"/>
      <c r="N726" s="413"/>
      <c r="O726" s="413"/>
      <c r="P726" s="414"/>
      <c r="Q726" s="414"/>
      <c r="R726" s="95"/>
      <c r="S726" s="406"/>
      <c r="T726" s="407"/>
    </row>
    <row r="727" ht="14.25" customHeight="1">
      <c r="A727" s="95"/>
      <c r="B727" s="96"/>
      <c r="C727" s="97"/>
      <c r="D727" s="98"/>
      <c r="E727" s="95"/>
      <c r="F727" s="408"/>
      <c r="G727" s="409"/>
      <c r="H727" s="410"/>
      <c r="I727" s="411"/>
      <c r="J727" s="410"/>
      <c r="K727" s="412"/>
      <c r="L727" s="101"/>
      <c r="M727" s="101"/>
      <c r="N727" s="413"/>
      <c r="O727" s="413"/>
      <c r="P727" s="414"/>
      <c r="Q727" s="414"/>
      <c r="R727" s="95"/>
      <c r="S727" s="406"/>
      <c r="T727" s="407"/>
    </row>
    <row r="728" ht="14.25" customHeight="1">
      <c r="A728" s="95"/>
      <c r="B728" s="96"/>
      <c r="C728" s="97"/>
      <c r="D728" s="98"/>
      <c r="E728" s="95"/>
      <c r="F728" s="408"/>
      <c r="G728" s="409"/>
      <c r="H728" s="410"/>
      <c r="I728" s="411"/>
      <c r="J728" s="410"/>
      <c r="K728" s="412"/>
      <c r="L728" s="101"/>
      <c r="M728" s="101"/>
      <c r="N728" s="413"/>
      <c r="O728" s="413"/>
      <c r="P728" s="414"/>
      <c r="Q728" s="414"/>
      <c r="R728" s="95"/>
      <c r="S728" s="406"/>
      <c r="T728" s="407"/>
    </row>
    <row r="729" ht="14.25" customHeight="1">
      <c r="A729" s="95"/>
      <c r="B729" s="96"/>
      <c r="C729" s="97"/>
      <c r="D729" s="98"/>
      <c r="E729" s="95"/>
      <c r="F729" s="408"/>
      <c r="G729" s="409"/>
      <c r="H729" s="410"/>
      <c r="I729" s="411"/>
      <c r="J729" s="410"/>
      <c r="K729" s="412"/>
      <c r="L729" s="101"/>
      <c r="M729" s="101"/>
      <c r="N729" s="413"/>
      <c r="O729" s="413"/>
      <c r="P729" s="414"/>
      <c r="Q729" s="414"/>
      <c r="R729" s="95"/>
      <c r="S729" s="406"/>
      <c r="T729" s="407"/>
    </row>
    <row r="730" ht="14.25" customHeight="1">
      <c r="A730" s="95"/>
      <c r="B730" s="96"/>
      <c r="C730" s="97"/>
      <c r="D730" s="98"/>
      <c r="E730" s="95"/>
      <c r="F730" s="408"/>
      <c r="G730" s="409"/>
      <c r="H730" s="410"/>
      <c r="I730" s="411"/>
      <c r="J730" s="410"/>
      <c r="K730" s="412"/>
      <c r="L730" s="101"/>
      <c r="M730" s="101"/>
      <c r="N730" s="413"/>
      <c r="O730" s="413"/>
      <c r="P730" s="414"/>
      <c r="Q730" s="414"/>
      <c r="R730" s="95"/>
      <c r="S730" s="406"/>
      <c r="T730" s="407"/>
    </row>
    <row r="731" ht="14.25" customHeight="1">
      <c r="A731" s="95"/>
      <c r="B731" s="96"/>
      <c r="C731" s="97"/>
      <c r="D731" s="98"/>
      <c r="E731" s="95"/>
      <c r="F731" s="408"/>
      <c r="G731" s="409"/>
      <c r="H731" s="410"/>
      <c r="I731" s="411"/>
      <c r="J731" s="410"/>
      <c r="K731" s="412"/>
      <c r="L731" s="101"/>
      <c r="M731" s="101"/>
      <c r="N731" s="413"/>
      <c r="O731" s="413"/>
      <c r="P731" s="414"/>
      <c r="Q731" s="414"/>
      <c r="R731" s="95"/>
      <c r="S731" s="406"/>
      <c r="T731" s="407"/>
    </row>
    <row r="732" ht="14.25" customHeight="1">
      <c r="A732" s="95"/>
      <c r="B732" s="96"/>
      <c r="C732" s="97"/>
      <c r="D732" s="98"/>
      <c r="E732" s="95"/>
      <c r="F732" s="408"/>
      <c r="G732" s="409"/>
      <c r="H732" s="410"/>
      <c r="I732" s="411"/>
      <c r="J732" s="410"/>
      <c r="K732" s="412"/>
      <c r="L732" s="101"/>
      <c r="M732" s="101"/>
      <c r="N732" s="413"/>
      <c r="O732" s="413"/>
      <c r="P732" s="414"/>
      <c r="Q732" s="414"/>
      <c r="R732" s="95"/>
      <c r="S732" s="406"/>
      <c r="T732" s="407"/>
    </row>
    <row r="733" ht="14.25" customHeight="1">
      <c r="A733" s="95"/>
      <c r="B733" s="96"/>
      <c r="C733" s="97"/>
      <c r="D733" s="98"/>
      <c r="E733" s="95"/>
      <c r="F733" s="408"/>
      <c r="G733" s="409"/>
      <c r="H733" s="410"/>
      <c r="I733" s="411"/>
      <c r="J733" s="410"/>
      <c r="K733" s="412"/>
      <c r="L733" s="101"/>
      <c r="M733" s="101"/>
      <c r="N733" s="413"/>
      <c r="O733" s="413"/>
      <c r="P733" s="414"/>
      <c r="Q733" s="414"/>
      <c r="R733" s="95"/>
      <c r="S733" s="406"/>
      <c r="T733" s="407"/>
    </row>
    <row r="734" ht="14.25" customHeight="1">
      <c r="A734" s="95"/>
      <c r="B734" s="96"/>
      <c r="C734" s="97"/>
      <c r="D734" s="98"/>
      <c r="E734" s="95"/>
      <c r="F734" s="408"/>
      <c r="G734" s="409"/>
      <c r="H734" s="410"/>
      <c r="I734" s="411"/>
      <c r="J734" s="410"/>
      <c r="K734" s="412"/>
      <c r="L734" s="101"/>
      <c r="M734" s="101"/>
      <c r="N734" s="413"/>
      <c r="O734" s="413"/>
      <c r="P734" s="414"/>
      <c r="Q734" s="414"/>
      <c r="R734" s="95"/>
      <c r="S734" s="406"/>
      <c r="T734" s="407"/>
    </row>
    <row r="735" ht="14.25" customHeight="1">
      <c r="A735" s="95"/>
      <c r="B735" s="96"/>
      <c r="C735" s="97"/>
      <c r="D735" s="98"/>
      <c r="E735" s="95"/>
      <c r="F735" s="408"/>
      <c r="G735" s="409"/>
      <c r="H735" s="410"/>
      <c r="I735" s="411"/>
      <c r="J735" s="410"/>
      <c r="K735" s="412"/>
      <c r="L735" s="101"/>
      <c r="M735" s="101"/>
      <c r="N735" s="413"/>
      <c r="O735" s="413"/>
      <c r="P735" s="414"/>
      <c r="Q735" s="414"/>
      <c r="R735" s="95"/>
      <c r="S735" s="406"/>
      <c r="T735" s="407"/>
    </row>
    <row r="736" ht="14.25" customHeight="1">
      <c r="A736" s="95"/>
      <c r="B736" s="96"/>
      <c r="C736" s="97"/>
      <c r="D736" s="98"/>
      <c r="E736" s="95"/>
      <c r="F736" s="408"/>
      <c r="G736" s="409"/>
      <c r="H736" s="410"/>
      <c r="I736" s="411"/>
      <c r="J736" s="410"/>
      <c r="K736" s="412"/>
      <c r="L736" s="101"/>
      <c r="M736" s="101"/>
      <c r="N736" s="413"/>
      <c r="O736" s="413"/>
      <c r="P736" s="414"/>
      <c r="Q736" s="414"/>
      <c r="R736" s="95"/>
      <c r="S736" s="406"/>
      <c r="T736" s="407"/>
    </row>
    <row r="737" ht="14.25" customHeight="1">
      <c r="A737" s="95"/>
      <c r="B737" s="96"/>
      <c r="C737" s="97"/>
      <c r="D737" s="98"/>
      <c r="E737" s="95"/>
      <c r="F737" s="408"/>
      <c r="G737" s="409"/>
      <c r="H737" s="410"/>
      <c r="I737" s="411"/>
      <c r="J737" s="410"/>
      <c r="K737" s="412"/>
      <c r="L737" s="101"/>
      <c r="M737" s="101"/>
      <c r="N737" s="413"/>
      <c r="O737" s="413"/>
      <c r="P737" s="414"/>
      <c r="Q737" s="414"/>
      <c r="R737" s="95"/>
      <c r="S737" s="406"/>
      <c r="T737" s="407"/>
    </row>
    <row r="738" ht="14.25" customHeight="1">
      <c r="A738" s="95"/>
      <c r="B738" s="96"/>
      <c r="C738" s="97"/>
      <c r="D738" s="98"/>
      <c r="E738" s="95"/>
      <c r="F738" s="408"/>
      <c r="G738" s="409"/>
      <c r="H738" s="410"/>
      <c r="I738" s="411"/>
      <c r="J738" s="410"/>
      <c r="K738" s="412"/>
      <c r="L738" s="101"/>
      <c r="M738" s="101"/>
      <c r="N738" s="413"/>
      <c r="O738" s="413"/>
      <c r="P738" s="414"/>
      <c r="Q738" s="414"/>
      <c r="R738" s="95"/>
      <c r="S738" s="406"/>
      <c r="T738" s="407"/>
    </row>
    <row r="739" ht="14.25" customHeight="1">
      <c r="A739" s="95"/>
      <c r="B739" s="96"/>
      <c r="C739" s="97"/>
      <c r="D739" s="98"/>
      <c r="E739" s="95"/>
      <c r="F739" s="408"/>
      <c r="G739" s="409"/>
      <c r="H739" s="410"/>
      <c r="I739" s="411"/>
      <c r="J739" s="410"/>
      <c r="K739" s="412"/>
      <c r="L739" s="101"/>
      <c r="M739" s="101"/>
      <c r="N739" s="413"/>
      <c r="O739" s="413"/>
      <c r="P739" s="414"/>
      <c r="Q739" s="414"/>
      <c r="R739" s="95"/>
      <c r="S739" s="406"/>
      <c r="T739" s="407"/>
    </row>
    <row r="740" ht="14.25" customHeight="1">
      <c r="A740" s="95"/>
      <c r="B740" s="96"/>
      <c r="C740" s="97"/>
      <c r="D740" s="98"/>
      <c r="E740" s="95"/>
      <c r="F740" s="408"/>
      <c r="G740" s="409"/>
      <c r="H740" s="410"/>
      <c r="I740" s="411"/>
      <c r="J740" s="410"/>
      <c r="K740" s="412"/>
      <c r="L740" s="101"/>
      <c r="M740" s="101"/>
      <c r="N740" s="413"/>
      <c r="O740" s="413"/>
      <c r="P740" s="414"/>
      <c r="Q740" s="414"/>
      <c r="R740" s="95"/>
      <c r="S740" s="406"/>
      <c r="T740" s="407"/>
    </row>
    <row r="741" ht="14.25" customHeight="1">
      <c r="A741" s="95"/>
      <c r="B741" s="96"/>
      <c r="C741" s="97"/>
      <c r="D741" s="98"/>
      <c r="E741" s="95"/>
      <c r="F741" s="408"/>
      <c r="G741" s="409"/>
      <c r="H741" s="410"/>
      <c r="I741" s="411"/>
      <c r="J741" s="410"/>
      <c r="K741" s="412"/>
      <c r="L741" s="101"/>
      <c r="M741" s="101"/>
      <c r="N741" s="413"/>
      <c r="O741" s="413"/>
      <c r="P741" s="414"/>
      <c r="Q741" s="414"/>
      <c r="R741" s="95"/>
      <c r="S741" s="406"/>
      <c r="T741" s="407"/>
    </row>
    <row r="742" ht="14.25" customHeight="1">
      <c r="A742" s="95"/>
      <c r="B742" s="96"/>
      <c r="C742" s="97"/>
      <c r="D742" s="98"/>
      <c r="E742" s="95"/>
      <c r="F742" s="408"/>
      <c r="G742" s="409"/>
      <c r="H742" s="410"/>
      <c r="I742" s="411"/>
      <c r="J742" s="410"/>
      <c r="K742" s="412"/>
      <c r="L742" s="101"/>
      <c r="M742" s="101"/>
      <c r="N742" s="413"/>
      <c r="O742" s="413"/>
      <c r="P742" s="414"/>
      <c r="Q742" s="414"/>
      <c r="R742" s="95"/>
      <c r="S742" s="406"/>
      <c r="T742" s="407"/>
    </row>
    <row r="743" ht="14.25" customHeight="1">
      <c r="A743" s="95"/>
      <c r="B743" s="96"/>
      <c r="C743" s="97"/>
      <c r="D743" s="98"/>
      <c r="E743" s="95"/>
      <c r="F743" s="408"/>
      <c r="G743" s="409"/>
      <c r="H743" s="410"/>
      <c r="I743" s="411"/>
      <c r="J743" s="410"/>
      <c r="K743" s="412"/>
      <c r="L743" s="101"/>
      <c r="M743" s="101"/>
      <c r="N743" s="413"/>
      <c r="O743" s="413"/>
      <c r="P743" s="414"/>
      <c r="Q743" s="414"/>
      <c r="R743" s="95"/>
      <c r="S743" s="406"/>
      <c r="T743" s="407"/>
    </row>
    <row r="744" ht="14.25" customHeight="1">
      <c r="A744" s="95"/>
      <c r="B744" s="96"/>
      <c r="C744" s="97"/>
      <c r="D744" s="98"/>
      <c r="E744" s="95"/>
      <c r="F744" s="408"/>
      <c r="G744" s="409"/>
      <c r="H744" s="410"/>
      <c r="I744" s="411"/>
      <c r="J744" s="410"/>
      <c r="K744" s="412"/>
      <c r="L744" s="101"/>
      <c r="M744" s="101"/>
      <c r="N744" s="413"/>
      <c r="O744" s="413"/>
      <c r="P744" s="414"/>
      <c r="Q744" s="414"/>
      <c r="R744" s="95"/>
      <c r="S744" s="406"/>
      <c r="T744" s="407"/>
    </row>
    <row r="745" ht="14.25" customHeight="1">
      <c r="A745" s="95"/>
      <c r="B745" s="96"/>
      <c r="C745" s="97"/>
      <c r="D745" s="98"/>
      <c r="E745" s="95"/>
      <c r="F745" s="408"/>
      <c r="G745" s="409"/>
      <c r="H745" s="410"/>
      <c r="I745" s="411"/>
      <c r="J745" s="410"/>
      <c r="K745" s="412"/>
      <c r="L745" s="101"/>
      <c r="M745" s="101"/>
      <c r="N745" s="413"/>
      <c r="O745" s="413"/>
      <c r="P745" s="414"/>
      <c r="Q745" s="414"/>
      <c r="R745" s="95"/>
      <c r="S745" s="406"/>
      <c r="T745" s="407"/>
    </row>
    <row r="746" ht="14.25" customHeight="1">
      <c r="A746" s="95"/>
      <c r="B746" s="96"/>
      <c r="C746" s="97"/>
      <c r="D746" s="98"/>
      <c r="E746" s="95"/>
      <c r="F746" s="408"/>
      <c r="G746" s="409"/>
      <c r="H746" s="410"/>
      <c r="I746" s="411"/>
      <c r="J746" s="410"/>
      <c r="K746" s="412"/>
      <c r="L746" s="101"/>
      <c r="M746" s="101"/>
      <c r="N746" s="413"/>
      <c r="O746" s="413"/>
      <c r="P746" s="414"/>
      <c r="Q746" s="414"/>
      <c r="R746" s="95"/>
      <c r="S746" s="406"/>
      <c r="T746" s="407"/>
    </row>
    <row r="747" ht="14.25" customHeight="1">
      <c r="A747" s="95"/>
      <c r="B747" s="96"/>
      <c r="C747" s="97"/>
      <c r="D747" s="98"/>
      <c r="E747" s="95"/>
      <c r="F747" s="408"/>
      <c r="G747" s="409"/>
      <c r="H747" s="410"/>
      <c r="I747" s="411"/>
      <c r="J747" s="410"/>
      <c r="K747" s="412"/>
      <c r="L747" s="101"/>
      <c r="M747" s="101"/>
      <c r="N747" s="413"/>
      <c r="O747" s="413"/>
      <c r="P747" s="414"/>
      <c r="Q747" s="414"/>
      <c r="R747" s="95"/>
      <c r="S747" s="406"/>
      <c r="T747" s="407"/>
    </row>
    <row r="748" ht="14.25" customHeight="1">
      <c r="A748" s="95"/>
      <c r="B748" s="96"/>
      <c r="C748" s="97"/>
      <c r="D748" s="98"/>
      <c r="E748" s="95"/>
      <c r="F748" s="408"/>
      <c r="G748" s="409"/>
      <c r="H748" s="410"/>
      <c r="I748" s="411"/>
      <c r="J748" s="410"/>
      <c r="K748" s="412"/>
      <c r="L748" s="101"/>
      <c r="M748" s="101"/>
      <c r="N748" s="413"/>
      <c r="O748" s="413"/>
      <c r="P748" s="414"/>
      <c r="Q748" s="414"/>
      <c r="R748" s="95"/>
      <c r="S748" s="406"/>
      <c r="T748" s="407"/>
    </row>
    <row r="749" ht="14.25" customHeight="1">
      <c r="A749" s="95"/>
      <c r="B749" s="96"/>
      <c r="C749" s="97"/>
      <c r="D749" s="98"/>
      <c r="E749" s="95"/>
      <c r="F749" s="408"/>
      <c r="G749" s="409"/>
      <c r="H749" s="410"/>
      <c r="I749" s="411"/>
      <c r="J749" s="410"/>
      <c r="K749" s="412"/>
      <c r="L749" s="101"/>
      <c r="M749" s="101"/>
      <c r="N749" s="413"/>
      <c r="O749" s="413"/>
      <c r="P749" s="414"/>
      <c r="Q749" s="414"/>
      <c r="R749" s="95"/>
      <c r="S749" s="406"/>
      <c r="T749" s="407"/>
    </row>
    <row r="750" ht="14.25" customHeight="1">
      <c r="A750" s="95"/>
      <c r="B750" s="96"/>
      <c r="C750" s="97"/>
      <c r="D750" s="98"/>
      <c r="E750" s="95"/>
      <c r="F750" s="408"/>
      <c r="G750" s="409"/>
      <c r="H750" s="410"/>
      <c r="I750" s="411"/>
      <c r="J750" s="410"/>
      <c r="K750" s="412"/>
      <c r="L750" s="101"/>
      <c r="M750" s="101"/>
      <c r="N750" s="413"/>
      <c r="O750" s="413"/>
      <c r="P750" s="414"/>
      <c r="Q750" s="414"/>
      <c r="R750" s="95"/>
      <c r="S750" s="406"/>
      <c r="T750" s="407"/>
    </row>
    <row r="751" ht="14.25" customHeight="1">
      <c r="A751" s="95"/>
      <c r="B751" s="96"/>
      <c r="C751" s="97"/>
      <c r="D751" s="98"/>
      <c r="E751" s="95"/>
      <c r="F751" s="408"/>
      <c r="G751" s="409"/>
      <c r="H751" s="410"/>
      <c r="I751" s="411"/>
      <c r="J751" s="410"/>
      <c r="K751" s="412"/>
      <c r="L751" s="101"/>
      <c r="M751" s="101"/>
      <c r="N751" s="413"/>
      <c r="O751" s="413"/>
      <c r="P751" s="414"/>
      <c r="Q751" s="414"/>
      <c r="R751" s="95"/>
      <c r="S751" s="406"/>
      <c r="T751" s="407"/>
    </row>
    <row r="752" ht="14.25" customHeight="1">
      <c r="A752" s="95"/>
      <c r="B752" s="96"/>
      <c r="C752" s="97"/>
      <c r="D752" s="98"/>
      <c r="E752" s="95"/>
      <c r="F752" s="408"/>
      <c r="G752" s="409"/>
      <c r="H752" s="410"/>
      <c r="I752" s="411"/>
      <c r="J752" s="410"/>
      <c r="K752" s="412"/>
      <c r="L752" s="101"/>
      <c r="M752" s="101"/>
      <c r="N752" s="413"/>
      <c r="O752" s="413"/>
      <c r="P752" s="414"/>
      <c r="Q752" s="414"/>
      <c r="R752" s="95"/>
      <c r="S752" s="406"/>
      <c r="T752" s="407"/>
    </row>
    <row r="753" ht="14.25" customHeight="1">
      <c r="A753" s="95"/>
      <c r="B753" s="96"/>
      <c r="C753" s="97"/>
      <c r="D753" s="98"/>
      <c r="E753" s="95"/>
      <c r="F753" s="408"/>
      <c r="G753" s="409"/>
      <c r="H753" s="410"/>
      <c r="I753" s="411"/>
      <c r="J753" s="410"/>
      <c r="K753" s="412"/>
      <c r="L753" s="101"/>
      <c r="M753" s="101"/>
      <c r="N753" s="413"/>
      <c r="O753" s="413"/>
      <c r="P753" s="414"/>
      <c r="Q753" s="414"/>
      <c r="R753" s="95"/>
      <c r="S753" s="406"/>
      <c r="T753" s="407"/>
    </row>
    <row r="754" ht="14.25" customHeight="1">
      <c r="A754" s="95"/>
      <c r="B754" s="96"/>
      <c r="C754" s="97"/>
      <c r="D754" s="98"/>
      <c r="E754" s="95"/>
      <c r="F754" s="408"/>
      <c r="G754" s="409"/>
      <c r="H754" s="410"/>
      <c r="I754" s="411"/>
      <c r="J754" s="410"/>
      <c r="K754" s="412"/>
      <c r="L754" s="101"/>
      <c r="M754" s="101"/>
      <c r="N754" s="413"/>
      <c r="O754" s="413"/>
      <c r="P754" s="414"/>
      <c r="Q754" s="414"/>
      <c r="R754" s="95"/>
      <c r="S754" s="406"/>
      <c r="T754" s="407"/>
    </row>
    <row r="755" ht="14.25" customHeight="1">
      <c r="A755" s="95"/>
      <c r="B755" s="96"/>
      <c r="C755" s="97"/>
      <c r="D755" s="98"/>
      <c r="E755" s="95"/>
      <c r="F755" s="408"/>
      <c r="G755" s="409"/>
      <c r="H755" s="410"/>
      <c r="I755" s="411"/>
      <c r="J755" s="410"/>
      <c r="K755" s="412"/>
      <c r="L755" s="101"/>
      <c r="M755" s="101"/>
      <c r="N755" s="413"/>
      <c r="O755" s="413"/>
      <c r="P755" s="414"/>
      <c r="Q755" s="414"/>
      <c r="R755" s="95"/>
      <c r="S755" s="406"/>
      <c r="T755" s="407"/>
    </row>
    <row r="756" ht="14.25" customHeight="1">
      <c r="A756" s="95"/>
      <c r="B756" s="96"/>
      <c r="C756" s="97"/>
      <c r="D756" s="98"/>
      <c r="E756" s="95"/>
      <c r="F756" s="408"/>
      <c r="G756" s="409"/>
      <c r="H756" s="410"/>
      <c r="I756" s="411"/>
      <c r="J756" s="410"/>
      <c r="K756" s="412"/>
      <c r="L756" s="101"/>
      <c r="M756" s="101"/>
      <c r="N756" s="413"/>
      <c r="O756" s="413"/>
      <c r="P756" s="414"/>
      <c r="Q756" s="414"/>
      <c r="R756" s="95"/>
      <c r="S756" s="406"/>
      <c r="T756" s="407"/>
    </row>
    <row r="757" ht="14.25" customHeight="1">
      <c r="A757" s="95"/>
      <c r="B757" s="96"/>
      <c r="C757" s="97"/>
      <c r="D757" s="98"/>
      <c r="E757" s="95"/>
      <c r="F757" s="408"/>
      <c r="G757" s="409"/>
      <c r="H757" s="410"/>
      <c r="I757" s="411"/>
      <c r="J757" s="410"/>
      <c r="K757" s="412"/>
      <c r="L757" s="101"/>
      <c r="M757" s="101"/>
      <c r="N757" s="413"/>
      <c r="O757" s="413"/>
      <c r="P757" s="414"/>
      <c r="Q757" s="414"/>
      <c r="R757" s="95"/>
      <c r="S757" s="406"/>
      <c r="T757" s="407"/>
    </row>
    <row r="758" ht="14.25" customHeight="1">
      <c r="A758" s="95"/>
      <c r="B758" s="96"/>
      <c r="C758" s="97"/>
      <c r="D758" s="98"/>
      <c r="E758" s="95"/>
      <c r="F758" s="408"/>
      <c r="G758" s="409"/>
      <c r="H758" s="410"/>
      <c r="I758" s="411"/>
      <c r="J758" s="410"/>
      <c r="K758" s="412"/>
      <c r="L758" s="101"/>
      <c r="M758" s="101"/>
      <c r="N758" s="413"/>
      <c r="O758" s="413"/>
      <c r="P758" s="414"/>
      <c r="Q758" s="414"/>
      <c r="R758" s="95"/>
      <c r="S758" s="406"/>
      <c r="T758" s="407"/>
    </row>
    <row r="759" ht="14.25" customHeight="1">
      <c r="A759" s="95"/>
      <c r="B759" s="96"/>
      <c r="C759" s="97"/>
      <c r="D759" s="98"/>
      <c r="E759" s="95"/>
      <c r="F759" s="408"/>
      <c r="G759" s="409"/>
      <c r="H759" s="410"/>
      <c r="I759" s="411"/>
      <c r="J759" s="410"/>
      <c r="K759" s="412"/>
      <c r="L759" s="101"/>
      <c r="M759" s="101"/>
      <c r="N759" s="413"/>
      <c r="O759" s="413"/>
      <c r="P759" s="414"/>
      <c r="Q759" s="414"/>
      <c r="R759" s="95"/>
      <c r="S759" s="406"/>
      <c r="T759" s="407"/>
    </row>
    <row r="760" ht="14.25" customHeight="1">
      <c r="A760" s="95"/>
      <c r="B760" s="96"/>
      <c r="C760" s="97"/>
      <c r="D760" s="98"/>
      <c r="E760" s="95"/>
      <c r="F760" s="408"/>
      <c r="G760" s="409"/>
      <c r="H760" s="410"/>
      <c r="I760" s="411"/>
      <c r="J760" s="410"/>
      <c r="K760" s="412"/>
      <c r="L760" s="101"/>
      <c r="M760" s="101"/>
      <c r="N760" s="413"/>
      <c r="O760" s="413"/>
      <c r="P760" s="414"/>
      <c r="Q760" s="414"/>
      <c r="R760" s="95"/>
      <c r="S760" s="406"/>
      <c r="T760" s="407"/>
    </row>
    <row r="761" ht="14.25" customHeight="1">
      <c r="A761" s="95"/>
      <c r="B761" s="96"/>
      <c r="C761" s="97"/>
      <c r="D761" s="98"/>
      <c r="E761" s="95"/>
      <c r="F761" s="408"/>
      <c r="G761" s="409"/>
      <c r="H761" s="410"/>
      <c r="I761" s="411"/>
      <c r="J761" s="410"/>
      <c r="K761" s="412"/>
      <c r="L761" s="101"/>
      <c r="M761" s="101"/>
      <c r="N761" s="413"/>
      <c r="O761" s="413"/>
      <c r="P761" s="414"/>
      <c r="Q761" s="414"/>
      <c r="R761" s="95"/>
      <c r="S761" s="406"/>
      <c r="T761" s="407"/>
    </row>
    <row r="762" ht="14.25" customHeight="1">
      <c r="A762" s="95"/>
      <c r="B762" s="96"/>
      <c r="C762" s="97"/>
      <c r="D762" s="98"/>
      <c r="E762" s="95"/>
      <c r="F762" s="408"/>
      <c r="G762" s="409"/>
      <c r="H762" s="410"/>
      <c r="I762" s="411"/>
      <c r="J762" s="410"/>
      <c r="K762" s="412"/>
      <c r="L762" s="101"/>
      <c r="M762" s="101"/>
      <c r="N762" s="413"/>
      <c r="O762" s="413"/>
      <c r="P762" s="414"/>
      <c r="Q762" s="414"/>
      <c r="R762" s="95"/>
      <c r="S762" s="406"/>
      <c r="T762" s="407"/>
    </row>
    <row r="763" ht="14.25" customHeight="1">
      <c r="A763" s="95"/>
      <c r="B763" s="96"/>
      <c r="C763" s="97"/>
      <c r="D763" s="98"/>
      <c r="E763" s="95"/>
      <c r="F763" s="408"/>
      <c r="G763" s="409"/>
      <c r="H763" s="410"/>
      <c r="I763" s="411"/>
      <c r="J763" s="410"/>
      <c r="K763" s="412"/>
      <c r="L763" s="101"/>
      <c r="M763" s="101"/>
      <c r="N763" s="413"/>
      <c r="O763" s="413"/>
      <c r="P763" s="414"/>
      <c r="Q763" s="414"/>
      <c r="R763" s="95"/>
      <c r="S763" s="406"/>
      <c r="T763" s="407"/>
    </row>
    <row r="764" ht="14.25" customHeight="1">
      <c r="A764" s="95"/>
      <c r="B764" s="96"/>
      <c r="C764" s="97"/>
      <c r="D764" s="98"/>
      <c r="E764" s="95"/>
      <c r="F764" s="408"/>
      <c r="G764" s="409"/>
      <c r="H764" s="410"/>
      <c r="I764" s="411"/>
      <c r="J764" s="410"/>
      <c r="K764" s="412"/>
      <c r="L764" s="101"/>
      <c r="M764" s="101"/>
      <c r="N764" s="413"/>
      <c r="O764" s="413"/>
      <c r="P764" s="414"/>
      <c r="Q764" s="414"/>
      <c r="R764" s="95"/>
      <c r="S764" s="406"/>
      <c r="T764" s="407"/>
    </row>
    <row r="765" ht="14.25" customHeight="1">
      <c r="A765" s="95"/>
      <c r="B765" s="96"/>
      <c r="C765" s="97"/>
      <c r="D765" s="98"/>
      <c r="E765" s="95"/>
      <c r="F765" s="408"/>
      <c r="G765" s="409"/>
      <c r="H765" s="410"/>
      <c r="I765" s="411"/>
      <c r="J765" s="410"/>
      <c r="K765" s="412"/>
      <c r="L765" s="101"/>
      <c r="M765" s="101"/>
      <c r="N765" s="413"/>
      <c r="O765" s="413"/>
      <c r="P765" s="414"/>
      <c r="Q765" s="414"/>
      <c r="R765" s="95"/>
      <c r="S765" s="406"/>
      <c r="T765" s="407"/>
    </row>
    <row r="766" ht="14.25" customHeight="1">
      <c r="A766" s="95"/>
      <c r="B766" s="96"/>
      <c r="C766" s="97"/>
      <c r="D766" s="98"/>
      <c r="E766" s="95"/>
      <c r="F766" s="408"/>
      <c r="G766" s="409"/>
      <c r="H766" s="410"/>
      <c r="I766" s="411"/>
      <c r="J766" s="410"/>
      <c r="K766" s="412"/>
      <c r="L766" s="101"/>
      <c r="M766" s="101"/>
      <c r="N766" s="413"/>
      <c r="O766" s="413"/>
      <c r="P766" s="414"/>
      <c r="Q766" s="414"/>
      <c r="R766" s="95"/>
      <c r="S766" s="406"/>
      <c r="T766" s="407"/>
    </row>
    <row r="767" ht="14.25" customHeight="1">
      <c r="A767" s="95"/>
      <c r="B767" s="96"/>
      <c r="C767" s="97"/>
      <c r="D767" s="98"/>
      <c r="E767" s="95"/>
      <c r="F767" s="408"/>
      <c r="G767" s="409"/>
      <c r="H767" s="410"/>
      <c r="I767" s="411"/>
      <c r="J767" s="410"/>
      <c r="K767" s="412"/>
      <c r="L767" s="101"/>
      <c r="M767" s="101"/>
      <c r="N767" s="413"/>
      <c r="O767" s="413"/>
      <c r="P767" s="414"/>
      <c r="Q767" s="414"/>
      <c r="R767" s="95"/>
      <c r="S767" s="406"/>
      <c r="T767" s="407"/>
    </row>
    <row r="768" ht="14.25" customHeight="1">
      <c r="A768" s="95"/>
      <c r="B768" s="96"/>
      <c r="C768" s="97"/>
      <c r="D768" s="98"/>
      <c r="E768" s="95"/>
      <c r="F768" s="408"/>
      <c r="G768" s="409"/>
      <c r="H768" s="410"/>
      <c r="I768" s="411"/>
      <c r="J768" s="410"/>
      <c r="K768" s="412"/>
      <c r="L768" s="101"/>
      <c r="M768" s="101"/>
      <c r="N768" s="413"/>
      <c r="O768" s="413"/>
      <c r="P768" s="414"/>
      <c r="Q768" s="414"/>
      <c r="R768" s="95"/>
      <c r="S768" s="406"/>
      <c r="T768" s="407"/>
    </row>
    <row r="769" ht="14.25" customHeight="1">
      <c r="A769" s="95"/>
      <c r="B769" s="96"/>
      <c r="C769" s="97"/>
      <c r="D769" s="98"/>
      <c r="E769" s="95"/>
      <c r="F769" s="408"/>
      <c r="G769" s="409"/>
      <c r="H769" s="410"/>
      <c r="I769" s="411"/>
      <c r="J769" s="410"/>
      <c r="K769" s="412"/>
      <c r="L769" s="101"/>
      <c r="M769" s="101"/>
      <c r="N769" s="413"/>
      <c r="O769" s="413"/>
      <c r="P769" s="414"/>
      <c r="Q769" s="414"/>
      <c r="R769" s="95"/>
      <c r="S769" s="406"/>
      <c r="T769" s="407"/>
    </row>
    <row r="770" ht="14.25" customHeight="1">
      <c r="A770" s="95"/>
      <c r="B770" s="96"/>
      <c r="C770" s="97"/>
      <c r="D770" s="98"/>
      <c r="E770" s="95"/>
      <c r="F770" s="408"/>
      <c r="G770" s="409"/>
      <c r="H770" s="410"/>
      <c r="I770" s="411"/>
      <c r="J770" s="410"/>
      <c r="K770" s="412"/>
      <c r="L770" s="101"/>
      <c r="M770" s="101"/>
      <c r="N770" s="413"/>
      <c r="O770" s="413"/>
      <c r="P770" s="414"/>
      <c r="Q770" s="414"/>
      <c r="R770" s="95"/>
      <c r="S770" s="406"/>
      <c r="T770" s="407"/>
    </row>
    <row r="771" ht="14.25" customHeight="1">
      <c r="A771" s="95"/>
      <c r="B771" s="96"/>
      <c r="C771" s="97"/>
      <c r="D771" s="98"/>
      <c r="E771" s="95"/>
      <c r="F771" s="408"/>
      <c r="G771" s="409"/>
      <c r="H771" s="410"/>
      <c r="I771" s="411"/>
      <c r="J771" s="410"/>
      <c r="K771" s="412"/>
      <c r="L771" s="101"/>
      <c r="M771" s="101"/>
      <c r="N771" s="413"/>
      <c r="O771" s="413"/>
      <c r="P771" s="414"/>
      <c r="Q771" s="414"/>
      <c r="R771" s="95"/>
      <c r="S771" s="406"/>
      <c r="T771" s="407"/>
    </row>
    <row r="772" ht="14.25" customHeight="1">
      <c r="A772" s="95"/>
      <c r="B772" s="96"/>
      <c r="C772" s="97"/>
      <c r="D772" s="98"/>
      <c r="E772" s="95"/>
      <c r="F772" s="408"/>
      <c r="G772" s="409"/>
      <c r="H772" s="410"/>
      <c r="I772" s="411"/>
      <c r="J772" s="410"/>
      <c r="K772" s="412"/>
      <c r="L772" s="101"/>
      <c r="M772" s="101"/>
      <c r="N772" s="413"/>
      <c r="O772" s="413"/>
      <c r="P772" s="414"/>
      <c r="Q772" s="414"/>
      <c r="R772" s="95"/>
      <c r="S772" s="406"/>
      <c r="T772" s="407"/>
    </row>
    <row r="773" ht="14.25" customHeight="1">
      <c r="A773" s="95"/>
      <c r="B773" s="96"/>
      <c r="C773" s="97"/>
      <c r="D773" s="98"/>
      <c r="E773" s="95"/>
      <c r="F773" s="408"/>
      <c r="G773" s="409"/>
      <c r="H773" s="410"/>
      <c r="I773" s="411"/>
      <c r="J773" s="410"/>
      <c r="K773" s="412"/>
      <c r="L773" s="101"/>
      <c r="M773" s="101"/>
      <c r="N773" s="413"/>
      <c r="O773" s="413"/>
      <c r="P773" s="414"/>
      <c r="Q773" s="414"/>
      <c r="R773" s="95"/>
      <c r="S773" s="406"/>
      <c r="T773" s="407"/>
    </row>
    <row r="774" ht="14.25" customHeight="1">
      <c r="A774" s="95"/>
      <c r="B774" s="96"/>
      <c r="C774" s="97"/>
      <c r="D774" s="98"/>
      <c r="E774" s="95"/>
      <c r="F774" s="408"/>
      <c r="G774" s="409"/>
      <c r="H774" s="410"/>
      <c r="I774" s="411"/>
      <c r="J774" s="410"/>
      <c r="K774" s="412"/>
      <c r="L774" s="101"/>
      <c r="M774" s="101"/>
      <c r="N774" s="413"/>
      <c r="O774" s="413"/>
      <c r="P774" s="414"/>
      <c r="Q774" s="414"/>
      <c r="R774" s="95"/>
      <c r="S774" s="406"/>
      <c r="T774" s="407"/>
    </row>
    <row r="775" ht="14.25" customHeight="1">
      <c r="A775" s="95"/>
      <c r="B775" s="96"/>
      <c r="C775" s="97"/>
      <c r="D775" s="98"/>
      <c r="E775" s="95"/>
      <c r="F775" s="408"/>
      <c r="G775" s="409"/>
      <c r="H775" s="410"/>
      <c r="I775" s="411"/>
      <c r="J775" s="410"/>
      <c r="K775" s="412"/>
      <c r="L775" s="101"/>
      <c r="M775" s="101"/>
      <c r="N775" s="413"/>
      <c r="O775" s="413"/>
      <c r="P775" s="414"/>
      <c r="Q775" s="414"/>
      <c r="R775" s="95"/>
      <c r="S775" s="406"/>
      <c r="T775" s="407"/>
    </row>
    <row r="776" ht="14.25" customHeight="1">
      <c r="A776" s="95"/>
      <c r="B776" s="96"/>
      <c r="C776" s="97"/>
      <c r="D776" s="98"/>
      <c r="E776" s="95"/>
      <c r="F776" s="408"/>
      <c r="G776" s="409"/>
      <c r="H776" s="410"/>
      <c r="I776" s="411"/>
      <c r="J776" s="410"/>
      <c r="K776" s="412"/>
      <c r="L776" s="101"/>
      <c r="M776" s="101"/>
      <c r="N776" s="413"/>
      <c r="O776" s="413"/>
      <c r="P776" s="414"/>
      <c r="Q776" s="414"/>
      <c r="R776" s="95"/>
      <c r="S776" s="406"/>
      <c r="T776" s="407"/>
    </row>
    <row r="777" ht="14.25" customHeight="1">
      <c r="A777" s="95"/>
      <c r="B777" s="96"/>
      <c r="C777" s="97"/>
      <c r="D777" s="98"/>
      <c r="E777" s="95"/>
      <c r="F777" s="408"/>
      <c r="G777" s="409"/>
      <c r="H777" s="410"/>
      <c r="I777" s="411"/>
      <c r="J777" s="410"/>
      <c r="K777" s="412"/>
      <c r="L777" s="101"/>
      <c r="M777" s="101"/>
      <c r="N777" s="413"/>
      <c r="O777" s="413"/>
      <c r="P777" s="414"/>
      <c r="Q777" s="414"/>
      <c r="R777" s="95"/>
      <c r="S777" s="406"/>
      <c r="T777" s="407"/>
    </row>
    <row r="778" ht="14.25" customHeight="1">
      <c r="A778" s="95"/>
      <c r="B778" s="96"/>
      <c r="C778" s="97"/>
      <c r="D778" s="98"/>
      <c r="E778" s="95"/>
      <c r="F778" s="408"/>
      <c r="G778" s="409"/>
      <c r="H778" s="410"/>
      <c r="I778" s="411"/>
      <c r="J778" s="410"/>
      <c r="K778" s="412"/>
      <c r="L778" s="101"/>
      <c r="M778" s="101"/>
      <c r="N778" s="413"/>
      <c r="O778" s="413"/>
      <c r="P778" s="414"/>
      <c r="Q778" s="414"/>
      <c r="R778" s="95"/>
      <c r="S778" s="406"/>
      <c r="T778" s="407"/>
    </row>
    <row r="779" ht="14.25" customHeight="1">
      <c r="A779" s="95"/>
      <c r="B779" s="96"/>
      <c r="C779" s="97"/>
      <c r="D779" s="98"/>
      <c r="E779" s="95"/>
      <c r="F779" s="408"/>
      <c r="G779" s="409"/>
      <c r="H779" s="410"/>
      <c r="I779" s="411"/>
      <c r="J779" s="410"/>
      <c r="K779" s="412"/>
      <c r="L779" s="101"/>
      <c r="M779" s="101"/>
      <c r="N779" s="413"/>
      <c r="O779" s="413"/>
      <c r="P779" s="414"/>
      <c r="Q779" s="414"/>
      <c r="R779" s="95"/>
      <c r="S779" s="406"/>
      <c r="T779" s="407"/>
    </row>
    <row r="780" ht="14.25" customHeight="1">
      <c r="A780" s="95"/>
      <c r="B780" s="96"/>
      <c r="C780" s="97"/>
      <c r="D780" s="98"/>
      <c r="E780" s="95"/>
      <c r="F780" s="408"/>
      <c r="G780" s="409"/>
      <c r="H780" s="410"/>
      <c r="I780" s="411"/>
      <c r="J780" s="410"/>
      <c r="K780" s="412"/>
      <c r="L780" s="101"/>
      <c r="M780" s="101"/>
      <c r="N780" s="413"/>
      <c r="O780" s="413"/>
      <c r="P780" s="414"/>
      <c r="Q780" s="414"/>
      <c r="R780" s="95"/>
      <c r="S780" s="406"/>
      <c r="T780" s="407"/>
    </row>
    <row r="781" ht="14.25" customHeight="1">
      <c r="A781" s="95"/>
      <c r="B781" s="96"/>
      <c r="C781" s="97"/>
      <c r="D781" s="98"/>
      <c r="E781" s="95"/>
      <c r="F781" s="408"/>
      <c r="G781" s="409"/>
      <c r="H781" s="410"/>
      <c r="I781" s="411"/>
      <c r="J781" s="410"/>
      <c r="K781" s="412"/>
      <c r="L781" s="101"/>
      <c r="M781" s="101"/>
      <c r="N781" s="413"/>
      <c r="O781" s="413"/>
      <c r="P781" s="414"/>
      <c r="Q781" s="414"/>
      <c r="R781" s="95"/>
      <c r="S781" s="406"/>
      <c r="T781" s="407"/>
    </row>
    <row r="782" ht="14.25" customHeight="1">
      <c r="A782" s="95"/>
      <c r="B782" s="96"/>
      <c r="C782" s="97"/>
      <c r="D782" s="98"/>
      <c r="E782" s="95"/>
      <c r="F782" s="408"/>
      <c r="G782" s="409"/>
      <c r="H782" s="410"/>
      <c r="I782" s="411"/>
      <c r="J782" s="410"/>
      <c r="K782" s="412"/>
      <c r="L782" s="101"/>
      <c r="M782" s="101"/>
      <c r="N782" s="413"/>
      <c r="O782" s="413"/>
      <c r="P782" s="414"/>
      <c r="Q782" s="414"/>
      <c r="R782" s="95"/>
      <c r="S782" s="406"/>
      <c r="T782" s="407"/>
    </row>
    <row r="783" ht="14.25" customHeight="1">
      <c r="A783" s="95"/>
      <c r="B783" s="96"/>
      <c r="C783" s="97"/>
      <c r="D783" s="98"/>
      <c r="E783" s="95"/>
      <c r="F783" s="408"/>
      <c r="G783" s="409"/>
      <c r="H783" s="410"/>
      <c r="I783" s="411"/>
      <c r="J783" s="410"/>
      <c r="K783" s="412"/>
      <c r="L783" s="101"/>
      <c r="M783" s="101"/>
      <c r="N783" s="413"/>
      <c r="O783" s="413"/>
      <c r="P783" s="414"/>
      <c r="Q783" s="414"/>
      <c r="R783" s="95"/>
      <c r="S783" s="406"/>
      <c r="T783" s="407"/>
    </row>
    <row r="784" ht="14.25" customHeight="1">
      <c r="A784" s="95"/>
      <c r="B784" s="96"/>
      <c r="C784" s="97"/>
      <c r="D784" s="98"/>
      <c r="E784" s="95"/>
      <c r="F784" s="408"/>
      <c r="G784" s="409"/>
      <c r="H784" s="410"/>
      <c r="I784" s="411"/>
      <c r="J784" s="410"/>
      <c r="K784" s="412"/>
      <c r="L784" s="101"/>
      <c r="M784" s="101"/>
      <c r="N784" s="413"/>
      <c r="O784" s="413"/>
      <c r="P784" s="414"/>
      <c r="Q784" s="414"/>
      <c r="R784" s="95"/>
      <c r="S784" s="406"/>
      <c r="T784" s="407"/>
    </row>
    <row r="785" ht="14.25" customHeight="1">
      <c r="A785" s="95"/>
      <c r="B785" s="96"/>
      <c r="C785" s="97"/>
      <c r="D785" s="98"/>
      <c r="E785" s="95"/>
      <c r="F785" s="408"/>
      <c r="G785" s="409"/>
      <c r="H785" s="410"/>
      <c r="I785" s="411"/>
      <c r="J785" s="410"/>
      <c r="K785" s="412"/>
      <c r="L785" s="101"/>
      <c r="M785" s="101"/>
      <c r="N785" s="413"/>
      <c r="O785" s="413"/>
      <c r="P785" s="414"/>
      <c r="Q785" s="414"/>
      <c r="R785" s="95"/>
      <c r="S785" s="406"/>
      <c r="T785" s="407"/>
    </row>
    <row r="786" ht="14.25" customHeight="1">
      <c r="A786" s="95"/>
      <c r="B786" s="96"/>
      <c r="C786" s="97"/>
      <c r="D786" s="98"/>
      <c r="E786" s="95"/>
      <c r="F786" s="408"/>
      <c r="G786" s="409"/>
      <c r="H786" s="410"/>
      <c r="I786" s="411"/>
      <c r="J786" s="410"/>
      <c r="K786" s="412"/>
      <c r="L786" s="101"/>
      <c r="M786" s="101"/>
      <c r="N786" s="413"/>
      <c r="O786" s="413"/>
      <c r="P786" s="414"/>
      <c r="Q786" s="414"/>
      <c r="R786" s="95"/>
      <c r="S786" s="406"/>
      <c r="T786" s="407"/>
    </row>
    <row r="787" ht="14.25" customHeight="1">
      <c r="A787" s="95"/>
      <c r="B787" s="96"/>
      <c r="C787" s="97"/>
      <c r="D787" s="98"/>
      <c r="E787" s="95"/>
      <c r="F787" s="408"/>
      <c r="G787" s="409"/>
      <c r="H787" s="410"/>
      <c r="I787" s="411"/>
      <c r="J787" s="410"/>
      <c r="K787" s="412"/>
      <c r="L787" s="101"/>
      <c r="M787" s="101"/>
      <c r="N787" s="413"/>
      <c r="O787" s="413"/>
      <c r="P787" s="414"/>
      <c r="Q787" s="414"/>
      <c r="R787" s="95"/>
      <c r="S787" s="406"/>
      <c r="T787" s="407"/>
    </row>
    <row r="788" ht="14.25" customHeight="1">
      <c r="A788" s="95"/>
      <c r="B788" s="96"/>
      <c r="C788" s="97"/>
      <c r="D788" s="98"/>
      <c r="E788" s="95"/>
      <c r="F788" s="408"/>
      <c r="G788" s="409"/>
      <c r="H788" s="410"/>
      <c r="I788" s="411"/>
      <c r="J788" s="410"/>
      <c r="K788" s="412"/>
      <c r="L788" s="101"/>
      <c r="M788" s="101"/>
      <c r="N788" s="413"/>
      <c r="O788" s="413"/>
      <c r="P788" s="414"/>
      <c r="Q788" s="414"/>
      <c r="R788" s="95"/>
      <c r="S788" s="406"/>
      <c r="T788" s="407"/>
    </row>
    <row r="789" ht="14.25" customHeight="1">
      <c r="A789" s="95"/>
      <c r="B789" s="96"/>
      <c r="C789" s="97"/>
      <c r="D789" s="98"/>
      <c r="E789" s="95"/>
      <c r="F789" s="408"/>
      <c r="G789" s="409"/>
      <c r="H789" s="410"/>
      <c r="I789" s="411"/>
      <c r="J789" s="410"/>
      <c r="K789" s="412"/>
      <c r="L789" s="101"/>
      <c r="M789" s="101"/>
      <c r="N789" s="413"/>
      <c r="O789" s="413"/>
      <c r="P789" s="414"/>
      <c r="Q789" s="414"/>
      <c r="R789" s="95"/>
      <c r="S789" s="406"/>
      <c r="T789" s="407"/>
    </row>
    <row r="790" ht="14.25" customHeight="1">
      <c r="A790" s="95"/>
      <c r="B790" s="96"/>
      <c r="C790" s="97"/>
      <c r="D790" s="98"/>
      <c r="E790" s="95"/>
      <c r="F790" s="408"/>
      <c r="G790" s="409"/>
      <c r="H790" s="410"/>
      <c r="I790" s="411"/>
      <c r="J790" s="410"/>
      <c r="K790" s="412"/>
      <c r="L790" s="101"/>
      <c r="M790" s="101"/>
      <c r="N790" s="413"/>
      <c r="O790" s="413"/>
      <c r="P790" s="414"/>
      <c r="Q790" s="414"/>
      <c r="R790" s="95"/>
      <c r="S790" s="406"/>
      <c r="T790" s="407"/>
    </row>
    <row r="791" ht="14.25" customHeight="1">
      <c r="A791" s="95"/>
      <c r="B791" s="96"/>
      <c r="C791" s="97"/>
      <c r="D791" s="98"/>
      <c r="E791" s="95"/>
      <c r="F791" s="408"/>
      <c r="G791" s="409"/>
      <c r="H791" s="410"/>
      <c r="I791" s="411"/>
      <c r="J791" s="410"/>
      <c r="K791" s="412"/>
      <c r="L791" s="101"/>
      <c r="M791" s="101"/>
      <c r="N791" s="413"/>
      <c r="O791" s="413"/>
      <c r="P791" s="414"/>
      <c r="Q791" s="414"/>
      <c r="R791" s="95"/>
      <c r="S791" s="406"/>
      <c r="T791" s="407"/>
    </row>
    <row r="792" ht="14.25" customHeight="1">
      <c r="A792" s="95"/>
      <c r="B792" s="96"/>
      <c r="C792" s="97"/>
      <c r="D792" s="98"/>
      <c r="E792" s="95"/>
      <c r="F792" s="408"/>
      <c r="G792" s="409"/>
      <c r="H792" s="410"/>
      <c r="I792" s="411"/>
      <c r="J792" s="410"/>
      <c r="K792" s="412"/>
      <c r="L792" s="101"/>
      <c r="M792" s="101"/>
      <c r="N792" s="413"/>
      <c r="O792" s="413"/>
      <c r="P792" s="414"/>
      <c r="Q792" s="414"/>
      <c r="R792" s="95"/>
      <c r="S792" s="406"/>
      <c r="T792" s="407"/>
    </row>
    <row r="793" ht="14.25" customHeight="1">
      <c r="A793" s="95"/>
      <c r="B793" s="96"/>
      <c r="C793" s="97"/>
      <c r="D793" s="98"/>
      <c r="E793" s="95"/>
      <c r="F793" s="408"/>
      <c r="G793" s="409"/>
      <c r="H793" s="410"/>
      <c r="I793" s="411"/>
      <c r="J793" s="410"/>
      <c r="K793" s="412"/>
      <c r="L793" s="101"/>
      <c r="M793" s="101"/>
      <c r="N793" s="413"/>
      <c r="O793" s="413"/>
      <c r="P793" s="414"/>
      <c r="Q793" s="414"/>
      <c r="R793" s="95"/>
      <c r="S793" s="406"/>
      <c r="T793" s="407"/>
    </row>
    <row r="794" ht="14.25" customHeight="1">
      <c r="A794" s="95"/>
      <c r="B794" s="96"/>
      <c r="C794" s="97"/>
      <c r="D794" s="98"/>
      <c r="E794" s="95"/>
      <c r="F794" s="408"/>
      <c r="G794" s="409"/>
      <c r="H794" s="410"/>
      <c r="I794" s="411"/>
      <c r="J794" s="410"/>
      <c r="K794" s="412"/>
      <c r="L794" s="101"/>
      <c r="M794" s="101"/>
      <c r="N794" s="413"/>
      <c r="O794" s="413"/>
      <c r="P794" s="414"/>
      <c r="Q794" s="414"/>
      <c r="R794" s="95"/>
      <c r="S794" s="406"/>
      <c r="T794" s="407"/>
    </row>
    <row r="795" ht="14.25" customHeight="1">
      <c r="A795" s="95"/>
      <c r="B795" s="96"/>
      <c r="C795" s="97"/>
      <c r="D795" s="98"/>
      <c r="E795" s="95"/>
      <c r="F795" s="408"/>
      <c r="G795" s="409"/>
      <c r="H795" s="410"/>
      <c r="I795" s="411"/>
      <c r="J795" s="410"/>
      <c r="K795" s="412"/>
      <c r="L795" s="101"/>
      <c r="M795" s="101"/>
      <c r="N795" s="413"/>
      <c r="O795" s="413"/>
      <c r="P795" s="414"/>
      <c r="Q795" s="414"/>
      <c r="R795" s="95"/>
      <c r="S795" s="406"/>
      <c r="T795" s="407"/>
    </row>
    <row r="796" ht="14.25" customHeight="1">
      <c r="A796" s="95"/>
      <c r="B796" s="96"/>
      <c r="C796" s="97"/>
      <c r="D796" s="98"/>
      <c r="E796" s="95"/>
      <c r="F796" s="408"/>
      <c r="G796" s="409"/>
      <c r="H796" s="410"/>
      <c r="I796" s="411"/>
      <c r="J796" s="410"/>
      <c r="K796" s="412"/>
      <c r="L796" s="101"/>
      <c r="M796" s="101"/>
      <c r="N796" s="413"/>
      <c r="O796" s="413"/>
      <c r="P796" s="414"/>
      <c r="Q796" s="414"/>
      <c r="R796" s="95"/>
      <c r="S796" s="406"/>
      <c r="T796" s="407"/>
    </row>
    <row r="797" ht="14.25" customHeight="1">
      <c r="A797" s="95"/>
      <c r="B797" s="96"/>
      <c r="C797" s="97"/>
      <c r="D797" s="98"/>
      <c r="E797" s="95"/>
      <c r="F797" s="408"/>
      <c r="G797" s="409"/>
      <c r="H797" s="410"/>
      <c r="I797" s="411"/>
      <c r="J797" s="410"/>
      <c r="K797" s="412"/>
      <c r="L797" s="101"/>
      <c r="M797" s="101"/>
      <c r="N797" s="413"/>
      <c r="O797" s="413"/>
      <c r="P797" s="414"/>
      <c r="Q797" s="414"/>
      <c r="R797" s="95"/>
      <c r="S797" s="406"/>
      <c r="T797" s="407"/>
    </row>
    <row r="798" ht="14.25" customHeight="1">
      <c r="A798" s="95"/>
      <c r="B798" s="96"/>
      <c r="C798" s="97"/>
      <c r="D798" s="98"/>
      <c r="E798" s="95"/>
      <c r="F798" s="408"/>
      <c r="G798" s="409"/>
      <c r="H798" s="410"/>
      <c r="I798" s="411"/>
      <c r="J798" s="410"/>
      <c r="K798" s="412"/>
      <c r="L798" s="101"/>
      <c r="M798" s="101"/>
      <c r="N798" s="413"/>
      <c r="O798" s="413"/>
      <c r="P798" s="414"/>
      <c r="Q798" s="414"/>
      <c r="R798" s="95"/>
      <c r="S798" s="406"/>
      <c r="T798" s="407"/>
    </row>
    <row r="799" ht="14.25" customHeight="1">
      <c r="A799" s="95"/>
      <c r="B799" s="96"/>
      <c r="C799" s="97"/>
      <c r="D799" s="98"/>
      <c r="E799" s="95"/>
      <c r="F799" s="408"/>
      <c r="G799" s="409"/>
      <c r="H799" s="410"/>
      <c r="I799" s="411"/>
      <c r="J799" s="410"/>
      <c r="K799" s="412"/>
      <c r="L799" s="101"/>
      <c r="M799" s="101"/>
      <c r="N799" s="413"/>
      <c r="O799" s="413"/>
      <c r="P799" s="414"/>
      <c r="Q799" s="414"/>
      <c r="R799" s="95"/>
      <c r="S799" s="406"/>
      <c r="T799" s="407"/>
    </row>
    <row r="800" ht="14.25" customHeight="1">
      <c r="A800" s="95"/>
      <c r="B800" s="96"/>
      <c r="C800" s="97"/>
      <c r="D800" s="98"/>
      <c r="E800" s="95"/>
      <c r="F800" s="408"/>
      <c r="G800" s="409"/>
      <c r="H800" s="410"/>
      <c r="I800" s="411"/>
      <c r="J800" s="410"/>
      <c r="K800" s="412"/>
      <c r="L800" s="101"/>
      <c r="M800" s="101"/>
      <c r="N800" s="413"/>
      <c r="O800" s="413"/>
      <c r="P800" s="414"/>
      <c r="Q800" s="414"/>
      <c r="R800" s="95"/>
      <c r="S800" s="406"/>
      <c r="T800" s="407"/>
    </row>
    <row r="801" ht="14.25" customHeight="1">
      <c r="A801" s="95"/>
      <c r="B801" s="96"/>
      <c r="C801" s="97"/>
      <c r="D801" s="98"/>
      <c r="E801" s="95"/>
      <c r="F801" s="408"/>
      <c r="G801" s="409"/>
      <c r="H801" s="410"/>
      <c r="I801" s="411"/>
      <c r="J801" s="410"/>
      <c r="K801" s="412"/>
      <c r="L801" s="101"/>
      <c r="M801" s="101"/>
      <c r="N801" s="413"/>
      <c r="O801" s="413"/>
      <c r="P801" s="414"/>
      <c r="Q801" s="414"/>
      <c r="R801" s="95"/>
      <c r="S801" s="406"/>
      <c r="T801" s="407"/>
    </row>
    <row r="802" ht="14.25" customHeight="1">
      <c r="A802" s="95"/>
      <c r="B802" s="96"/>
      <c r="C802" s="97"/>
      <c r="D802" s="98"/>
      <c r="E802" s="95"/>
      <c r="F802" s="408"/>
      <c r="G802" s="409"/>
      <c r="H802" s="410"/>
      <c r="I802" s="411"/>
      <c r="J802" s="410"/>
      <c r="K802" s="412"/>
      <c r="L802" s="101"/>
      <c r="M802" s="101"/>
      <c r="N802" s="413"/>
      <c r="O802" s="413"/>
      <c r="P802" s="414"/>
      <c r="Q802" s="414"/>
      <c r="R802" s="95"/>
      <c r="S802" s="406"/>
      <c r="T802" s="407"/>
    </row>
    <row r="803" ht="14.25" customHeight="1">
      <c r="A803" s="95"/>
      <c r="B803" s="96"/>
      <c r="C803" s="97"/>
      <c r="D803" s="98"/>
      <c r="E803" s="95"/>
      <c r="F803" s="408"/>
      <c r="G803" s="409"/>
      <c r="H803" s="410"/>
      <c r="I803" s="411"/>
      <c r="J803" s="410"/>
      <c r="K803" s="412"/>
      <c r="L803" s="101"/>
      <c r="M803" s="101"/>
      <c r="N803" s="413"/>
      <c r="O803" s="413"/>
      <c r="P803" s="414"/>
      <c r="Q803" s="414"/>
      <c r="R803" s="95"/>
      <c r="S803" s="406"/>
      <c r="T803" s="407"/>
    </row>
    <row r="804" ht="14.25" customHeight="1">
      <c r="A804" s="95"/>
      <c r="B804" s="96"/>
      <c r="C804" s="97"/>
      <c r="D804" s="98"/>
      <c r="E804" s="95"/>
      <c r="F804" s="408"/>
      <c r="G804" s="409"/>
      <c r="H804" s="410"/>
      <c r="I804" s="411"/>
      <c r="J804" s="410"/>
      <c r="K804" s="412"/>
      <c r="L804" s="101"/>
      <c r="M804" s="101"/>
      <c r="N804" s="413"/>
      <c r="O804" s="413"/>
      <c r="P804" s="414"/>
      <c r="Q804" s="414"/>
      <c r="R804" s="95"/>
      <c r="S804" s="406"/>
      <c r="T804" s="407"/>
    </row>
    <row r="805" ht="14.25" customHeight="1">
      <c r="A805" s="95"/>
      <c r="B805" s="96"/>
      <c r="C805" s="97"/>
      <c r="D805" s="98"/>
      <c r="E805" s="95"/>
      <c r="F805" s="408"/>
      <c r="G805" s="409"/>
      <c r="H805" s="410"/>
      <c r="I805" s="411"/>
      <c r="J805" s="410"/>
      <c r="K805" s="412"/>
      <c r="L805" s="101"/>
      <c r="M805" s="101"/>
      <c r="N805" s="413"/>
      <c r="O805" s="413"/>
      <c r="P805" s="414"/>
      <c r="Q805" s="414"/>
      <c r="R805" s="95"/>
      <c r="S805" s="406"/>
      <c r="T805" s="407"/>
    </row>
    <row r="806" ht="14.25" customHeight="1">
      <c r="A806" s="95"/>
      <c r="B806" s="96"/>
      <c r="C806" s="97"/>
      <c r="D806" s="98"/>
      <c r="E806" s="95"/>
      <c r="F806" s="408"/>
      <c r="G806" s="409"/>
      <c r="H806" s="410"/>
      <c r="I806" s="411"/>
      <c r="J806" s="410"/>
      <c r="K806" s="412"/>
      <c r="L806" s="101"/>
      <c r="M806" s="101"/>
      <c r="N806" s="413"/>
      <c r="O806" s="413"/>
      <c r="P806" s="414"/>
      <c r="Q806" s="414"/>
      <c r="R806" s="95"/>
      <c r="S806" s="406"/>
      <c r="T806" s="407"/>
    </row>
    <row r="807" ht="14.25" customHeight="1">
      <c r="A807" s="95"/>
      <c r="B807" s="96"/>
      <c r="C807" s="97"/>
      <c r="D807" s="98"/>
      <c r="E807" s="95"/>
      <c r="F807" s="408"/>
      <c r="G807" s="409"/>
      <c r="H807" s="410"/>
      <c r="I807" s="411"/>
      <c r="J807" s="410"/>
      <c r="K807" s="412"/>
      <c r="L807" s="101"/>
      <c r="M807" s="101"/>
      <c r="N807" s="413"/>
      <c r="O807" s="413"/>
      <c r="P807" s="414"/>
      <c r="Q807" s="414"/>
      <c r="R807" s="95"/>
      <c r="S807" s="406"/>
      <c r="T807" s="407"/>
    </row>
    <row r="808" ht="14.25" customHeight="1">
      <c r="A808" s="95"/>
      <c r="B808" s="96"/>
      <c r="C808" s="97"/>
      <c r="D808" s="98"/>
      <c r="E808" s="95"/>
      <c r="F808" s="408"/>
      <c r="G808" s="409"/>
      <c r="H808" s="410"/>
      <c r="I808" s="411"/>
      <c r="J808" s="410"/>
      <c r="K808" s="412"/>
      <c r="L808" s="101"/>
      <c r="M808" s="101"/>
      <c r="N808" s="413"/>
      <c r="O808" s="413"/>
      <c r="P808" s="414"/>
      <c r="Q808" s="414"/>
      <c r="R808" s="95"/>
      <c r="S808" s="406"/>
      <c r="T808" s="407"/>
    </row>
    <row r="809" ht="14.25" customHeight="1">
      <c r="A809" s="95"/>
      <c r="B809" s="96"/>
      <c r="C809" s="97"/>
      <c r="D809" s="98"/>
      <c r="E809" s="95"/>
      <c r="F809" s="408"/>
      <c r="G809" s="409"/>
      <c r="H809" s="410"/>
      <c r="I809" s="411"/>
      <c r="J809" s="410"/>
      <c r="K809" s="412"/>
      <c r="L809" s="101"/>
      <c r="M809" s="101"/>
      <c r="N809" s="413"/>
      <c r="O809" s="413"/>
      <c r="P809" s="414"/>
      <c r="Q809" s="414"/>
      <c r="R809" s="95"/>
      <c r="S809" s="406"/>
      <c r="T809" s="407"/>
    </row>
    <row r="810" ht="14.25" customHeight="1">
      <c r="A810" s="95"/>
      <c r="B810" s="96"/>
      <c r="C810" s="97"/>
      <c r="D810" s="98"/>
      <c r="E810" s="95"/>
      <c r="F810" s="408"/>
      <c r="G810" s="409"/>
      <c r="H810" s="410"/>
      <c r="I810" s="411"/>
      <c r="J810" s="410"/>
      <c r="K810" s="412"/>
      <c r="L810" s="101"/>
      <c r="M810" s="101"/>
      <c r="N810" s="413"/>
      <c r="O810" s="413"/>
      <c r="P810" s="414"/>
      <c r="Q810" s="414"/>
      <c r="R810" s="95"/>
      <c r="S810" s="406"/>
      <c r="T810" s="407"/>
    </row>
    <row r="811" ht="14.25" customHeight="1">
      <c r="A811" s="95"/>
      <c r="B811" s="96"/>
      <c r="C811" s="97"/>
      <c r="D811" s="98"/>
      <c r="E811" s="95"/>
      <c r="F811" s="408"/>
      <c r="G811" s="409"/>
      <c r="H811" s="410"/>
      <c r="I811" s="411"/>
      <c r="J811" s="410"/>
      <c r="K811" s="412"/>
      <c r="L811" s="101"/>
      <c r="M811" s="101"/>
      <c r="N811" s="413"/>
      <c r="O811" s="413"/>
      <c r="P811" s="414"/>
      <c r="Q811" s="414"/>
      <c r="R811" s="95"/>
      <c r="S811" s="406"/>
      <c r="T811" s="407"/>
    </row>
    <row r="812" ht="14.25" customHeight="1">
      <c r="A812" s="95"/>
      <c r="B812" s="96"/>
      <c r="C812" s="97"/>
      <c r="D812" s="98"/>
      <c r="E812" s="95"/>
      <c r="F812" s="408"/>
      <c r="G812" s="409"/>
      <c r="H812" s="410"/>
      <c r="I812" s="411"/>
      <c r="J812" s="410"/>
      <c r="K812" s="412"/>
      <c r="L812" s="101"/>
      <c r="M812" s="101"/>
      <c r="N812" s="413"/>
      <c r="O812" s="413"/>
      <c r="P812" s="414"/>
      <c r="Q812" s="414"/>
      <c r="R812" s="95"/>
      <c r="S812" s="406"/>
      <c r="T812" s="407"/>
    </row>
    <row r="813" ht="14.25" customHeight="1">
      <c r="A813" s="95"/>
      <c r="B813" s="96"/>
      <c r="C813" s="97"/>
      <c r="D813" s="98"/>
      <c r="E813" s="95"/>
      <c r="F813" s="408"/>
      <c r="G813" s="409"/>
      <c r="H813" s="410"/>
      <c r="I813" s="411"/>
      <c r="J813" s="410"/>
      <c r="K813" s="412"/>
      <c r="L813" s="101"/>
      <c r="M813" s="101"/>
      <c r="N813" s="413"/>
      <c r="O813" s="413"/>
      <c r="P813" s="414"/>
      <c r="Q813" s="414"/>
      <c r="R813" s="95"/>
      <c r="S813" s="406"/>
      <c r="T813" s="407"/>
    </row>
    <row r="814" ht="14.25" customHeight="1">
      <c r="A814" s="95"/>
      <c r="B814" s="96"/>
      <c r="C814" s="97"/>
      <c r="D814" s="98"/>
      <c r="E814" s="95"/>
      <c r="F814" s="408"/>
      <c r="G814" s="409"/>
      <c r="H814" s="410"/>
      <c r="I814" s="411"/>
      <c r="J814" s="410"/>
      <c r="K814" s="412"/>
      <c r="L814" s="101"/>
      <c r="M814" s="101"/>
      <c r="N814" s="413"/>
      <c r="O814" s="413"/>
      <c r="P814" s="414"/>
      <c r="Q814" s="414"/>
      <c r="R814" s="95"/>
      <c r="S814" s="406"/>
      <c r="T814" s="407"/>
    </row>
    <row r="815" ht="14.25" customHeight="1">
      <c r="A815" s="95"/>
      <c r="B815" s="96"/>
      <c r="C815" s="97"/>
      <c r="D815" s="98"/>
      <c r="E815" s="95"/>
      <c r="F815" s="408"/>
      <c r="G815" s="409"/>
      <c r="H815" s="410"/>
      <c r="I815" s="411"/>
      <c r="J815" s="410"/>
      <c r="K815" s="412"/>
      <c r="L815" s="101"/>
      <c r="M815" s="101"/>
      <c r="N815" s="413"/>
      <c r="O815" s="413"/>
      <c r="P815" s="414"/>
      <c r="Q815" s="414"/>
      <c r="R815" s="95"/>
      <c r="S815" s="406"/>
      <c r="T815" s="407"/>
    </row>
    <row r="816" ht="14.25" customHeight="1">
      <c r="A816" s="95"/>
      <c r="B816" s="96"/>
      <c r="C816" s="97"/>
      <c r="D816" s="98"/>
      <c r="E816" s="95"/>
      <c r="F816" s="408"/>
      <c r="G816" s="409"/>
      <c r="H816" s="410"/>
      <c r="I816" s="411"/>
      <c r="J816" s="410"/>
      <c r="K816" s="412"/>
      <c r="L816" s="101"/>
      <c r="M816" s="101"/>
      <c r="N816" s="413"/>
      <c r="O816" s="413"/>
      <c r="P816" s="414"/>
      <c r="Q816" s="414"/>
      <c r="R816" s="95"/>
      <c r="S816" s="406"/>
      <c r="T816" s="407"/>
    </row>
    <row r="817" ht="14.25" customHeight="1">
      <c r="A817" s="95"/>
      <c r="B817" s="96"/>
      <c r="C817" s="97"/>
      <c r="D817" s="98"/>
      <c r="E817" s="95"/>
      <c r="F817" s="408"/>
      <c r="G817" s="409"/>
      <c r="H817" s="410"/>
      <c r="I817" s="411"/>
      <c r="J817" s="410"/>
      <c r="K817" s="412"/>
      <c r="L817" s="101"/>
      <c r="M817" s="101"/>
      <c r="N817" s="413"/>
      <c r="O817" s="413"/>
      <c r="P817" s="414"/>
      <c r="Q817" s="414"/>
      <c r="R817" s="95"/>
      <c r="S817" s="406"/>
      <c r="T817" s="407"/>
    </row>
    <row r="818" ht="14.25" customHeight="1">
      <c r="A818" s="95"/>
      <c r="B818" s="96"/>
      <c r="C818" s="97"/>
      <c r="D818" s="98"/>
      <c r="E818" s="95"/>
      <c r="F818" s="408"/>
      <c r="G818" s="409"/>
      <c r="H818" s="410"/>
      <c r="I818" s="411"/>
      <c r="J818" s="410"/>
      <c r="K818" s="412"/>
      <c r="L818" s="101"/>
      <c r="M818" s="101"/>
      <c r="N818" s="413"/>
      <c r="O818" s="413"/>
      <c r="P818" s="414"/>
      <c r="Q818" s="414"/>
      <c r="R818" s="95"/>
      <c r="S818" s="406"/>
      <c r="T818" s="407"/>
    </row>
    <row r="819" ht="14.25" customHeight="1">
      <c r="A819" s="95"/>
      <c r="B819" s="96"/>
      <c r="C819" s="97"/>
      <c r="D819" s="98"/>
      <c r="E819" s="95"/>
      <c r="F819" s="408"/>
      <c r="G819" s="409"/>
      <c r="H819" s="410"/>
      <c r="I819" s="411"/>
      <c r="J819" s="410"/>
      <c r="K819" s="412"/>
      <c r="L819" s="101"/>
      <c r="M819" s="101"/>
      <c r="N819" s="413"/>
      <c r="O819" s="413"/>
      <c r="P819" s="414"/>
      <c r="Q819" s="414"/>
      <c r="R819" s="95"/>
      <c r="S819" s="406"/>
      <c r="T819" s="407"/>
    </row>
    <row r="820" ht="14.25" customHeight="1">
      <c r="A820" s="95"/>
      <c r="B820" s="96"/>
      <c r="C820" s="97"/>
      <c r="D820" s="98"/>
      <c r="E820" s="95"/>
      <c r="F820" s="408"/>
      <c r="G820" s="409"/>
      <c r="H820" s="410"/>
      <c r="I820" s="411"/>
      <c r="J820" s="410"/>
      <c r="K820" s="412"/>
      <c r="L820" s="101"/>
      <c r="M820" s="101"/>
      <c r="N820" s="413"/>
      <c r="O820" s="413"/>
      <c r="P820" s="414"/>
      <c r="Q820" s="414"/>
      <c r="R820" s="95"/>
      <c r="S820" s="406"/>
      <c r="T820" s="407"/>
    </row>
    <row r="821" ht="14.25" customHeight="1">
      <c r="A821" s="95"/>
      <c r="B821" s="96"/>
      <c r="C821" s="97"/>
      <c r="D821" s="98"/>
      <c r="E821" s="95"/>
      <c r="F821" s="408"/>
      <c r="G821" s="409"/>
      <c r="H821" s="410"/>
      <c r="I821" s="411"/>
      <c r="J821" s="410"/>
      <c r="K821" s="412"/>
      <c r="L821" s="101"/>
      <c r="M821" s="101"/>
      <c r="N821" s="413"/>
      <c r="O821" s="413"/>
      <c r="P821" s="414"/>
      <c r="Q821" s="414"/>
      <c r="R821" s="95"/>
      <c r="S821" s="406"/>
      <c r="T821" s="407"/>
    </row>
    <row r="822" ht="14.25" customHeight="1">
      <c r="A822" s="95"/>
      <c r="B822" s="96"/>
      <c r="C822" s="97"/>
      <c r="D822" s="98"/>
      <c r="E822" s="95"/>
      <c r="F822" s="408"/>
      <c r="G822" s="409"/>
      <c r="H822" s="410"/>
      <c r="I822" s="411"/>
      <c r="J822" s="410"/>
      <c r="K822" s="412"/>
      <c r="L822" s="101"/>
      <c r="M822" s="101"/>
      <c r="N822" s="413"/>
      <c r="O822" s="413"/>
      <c r="P822" s="414"/>
      <c r="Q822" s="414"/>
      <c r="R822" s="95"/>
      <c r="S822" s="406"/>
      <c r="T822" s="407"/>
    </row>
    <row r="823" ht="14.25" customHeight="1">
      <c r="A823" s="95"/>
      <c r="B823" s="96"/>
      <c r="C823" s="97"/>
      <c r="D823" s="98"/>
      <c r="E823" s="95"/>
      <c r="F823" s="408"/>
      <c r="G823" s="409"/>
      <c r="H823" s="410"/>
      <c r="I823" s="411"/>
      <c r="J823" s="410"/>
      <c r="K823" s="412"/>
      <c r="L823" s="101"/>
      <c r="M823" s="101"/>
      <c r="N823" s="413"/>
      <c r="O823" s="413"/>
      <c r="P823" s="414"/>
      <c r="Q823" s="414"/>
      <c r="R823" s="95"/>
      <c r="S823" s="406"/>
      <c r="T823" s="407"/>
    </row>
    <row r="824" ht="14.25" customHeight="1">
      <c r="A824" s="95"/>
      <c r="B824" s="96"/>
      <c r="C824" s="97"/>
      <c r="D824" s="98"/>
      <c r="E824" s="95"/>
      <c r="F824" s="408"/>
      <c r="G824" s="409"/>
      <c r="H824" s="410"/>
      <c r="I824" s="411"/>
      <c r="J824" s="410"/>
      <c r="K824" s="412"/>
      <c r="L824" s="101"/>
      <c r="M824" s="101"/>
      <c r="N824" s="413"/>
      <c r="O824" s="413"/>
      <c r="P824" s="414"/>
      <c r="Q824" s="414"/>
      <c r="R824" s="95"/>
      <c r="S824" s="406"/>
      <c r="T824" s="407"/>
    </row>
    <row r="825" ht="14.25" customHeight="1">
      <c r="A825" s="95"/>
      <c r="B825" s="96"/>
      <c r="C825" s="97"/>
      <c r="D825" s="98"/>
      <c r="E825" s="95"/>
      <c r="F825" s="408"/>
      <c r="G825" s="409"/>
      <c r="H825" s="410"/>
      <c r="I825" s="411"/>
      <c r="J825" s="410"/>
      <c r="K825" s="412"/>
      <c r="L825" s="101"/>
      <c r="M825" s="101"/>
      <c r="N825" s="413"/>
      <c r="O825" s="413"/>
      <c r="P825" s="414"/>
      <c r="Q825" s="414"/>
      <c r="R825" s="95"/>
      <c r="S825" s="406"/>
      <c r="T825" s="407"/>
    </row>
    <row r="826" ht="14.25" customHeight="1">
      <c r="A826" s="95"/>
      <c r="B826" s="96"/>
      <c r="C826" s="97"/>
      <c r="D826" s="98"/>
      <c r="E826" s="95"/>
      <c r="F826" s="408"/>
      <c r="G826" s="409"/>
      <c r="H826" s="410"/>
      <c r="I826" s="411"/>
      <c r="J826" s="410"/>
      <c r="K826" s="412"/>
      <c r="L826" s="101"/>
      <c r="M826" s="101"/>
      <c r="N826" s="413"/>
      <c r="O826" s="413"/>
      <c r="P826" s="414"/>
      <c r="Q826" s="414"/>
      <c r="R826" s="95"/>
      <c r="S826" s="406"/>
      <c r="T826" s="407"/>
    </row>
    <row r="827" ht="14.25" customHeight="1">
      <c r="A827" s="95"/>
      <c r="B827" s="96"/>
      <c r="C827" s="97"/>
      <c r="D827" s="98"/>
      <c r="E827" s="95"/>
      <c r="F827" s="408"/>
      <c r="G827" s="409"/>
      <c r="H827" s="410"/>
      <c r="I827" s="411"/>
      <c r="J827" s="410"/>
      <c r="K827" s="412"/>
      <c r="L827" s="101"/>
      <c r="M827" s="101"/>
      <c r="N827" s="413"/>
      <c r="O827" s="413"/>
      <c r="P827" s="414"/>
      <c r="Q827" s="414"/>
      <c r="R827" s="95"/>
      <c r="S827" s="406"/>
      <c r="T827" s="407"/>
    </row>
    <row r="828" ht="14.25" customHeight="1">
      <c r="A828" s="95"/>
      <c r="B828" s="96"/>
      <c r="C828" s="97"/>
      <c r="D828" s="98"/>
      <c r="E828" s="95"/>
      <c r="F828" s="408"/>
      <c r="G828" s="409"/>
      <c r="H828" s="410"/>
      <c r="I828" s="411"/>
      <c r="J828" s="410"/>
      <c r="K828" s="412"/>
      <c r="L828" s="101"/>
      <c r="M828" s="101"/>
      <c r="N828" s="413"/>
      <c r="O828" s="413"/>
      <c r="P828" s="414"/>
      <c r="Q828" s="414"/>
      <c r="R828" s="95"/>
      <c r="S828" s="406"/>
      <c r="T828" s="407"/>
    </row>
    <row r="829" ht="14.25" customHeight="1">
      <c r="A829" s="95"/>
      <c r="B829" s="96"/>
      <c r="C829" s="97"/>
      <c r="D829" s="98"/>
      <c r="E829" s="95"/>
      <c r="F829" s="408"/>
      <c r="G829" s="409"/>
      <c r="H829" s="410"/>
      <c r="I829" s="411"/>
      <c r="J829" s="410"/>
      <c r="K829" s="412"/>
      <c r="L829" s="101"/>
      <c r="M829" s="101"/>
      <c r="N829" s="413"/>
      <c r="O829" s="413"/>
      <c r="P829" s="414"/>
      <c r="Q829" s="414"/>
      <c r="R829" s="95"/>
      <c r="S829" s="406"/>
      <c r="T829" s="407"/>
    </row>
    <row r="830" ht="14.25" customHeight="1">
      <c r="A830" s="95"/>
      <c r="B830" s="96"/>
      <c r="C830" s="97"/>
      <c r="D830" s="98"/>
      <c r="E830" s="95"/>
      <c r="F830" s="408"/>
      <c r="G830" s="409"/>
      <c r="H830" s="410"/>
      <c r="I830" s="411"/>
      <c r="J830" s="410"/>
      <c r="K830" s="412"/>
      <c r="L830" s="101"/>
      <c r="M830" s="101"/>
      <c r="N830" s="413"/>
      <c r="O830" s="413"/>
      <c r="P830" s="414"/>
      <c r="Q830" s="414"/>
      <c r="R830" s="95"/>
      <c r="S830" s="406"/>
      <c r="T830" s="407"/>
    </row>
    <row r="831" ht="14.25" customHeight="1">
      <c r="A831" s="95"/>
      <c r="B831" s="96"/>
      <c r="C831" s="97"/>
      <c r="D831" s="98"/>
      <c r="E831" s="95"/>
      <c r="F831" s="408"/>
      <c r="G831" s="409"/>
      <c r="H831" s="410"/>
      <c r="I831" s="411"/>
      <c r="J831" s="410"/>
      <c r="K831" s="412"/>
      <c r="L831" s="101"/>
      <c r="M831" s="101"/>
      <c r="N831" s="413"/>
      <c r="O831" s="413"/>
      <c r="P831" s="414"/>
      <c r="Q831" s="414"/>
      <c r="R831" s="95"/>
      <c r="S831" s="406"/>
      <c r="T831" s="407"/>
    </row>
    <row r="832" ht="14.25" customHeight="1">
      <c r="A832" s="95"/>
      <c r="B832" s="96"/>
      <c r="C832" s="97"/>
      <c r="D832" s="98"/>
      <c r="E832" s="95"/>
      <c r="F832" s="408"/>
      <c r="G832" s="409"/>
      <c r="H832" s="410"/>
      <c r="I832" s="411"/>
      <c r="J832" s="410"/>
      <c r="K832" s="412"/>
      <c r="L832" s="101"/>
      <c r="M832" s="101"/>
      <c r="N832" s="413"/>
      <c r="O832" s="413"/>
      <c r="P832" s="414"/>
      <c r="Q832" s="414"/>
      <c r="R832" s="95"/>
      <c r="S832" s="406"/>
      <c r="T832" s="407"/>
    </row>
    <row r="833" ht="14.25" customHeight="1">
      <c r="A833" s="95"/>
      <c r="B833" s="96"/>
      <c r="C833" s="97"/>
      <c r="D833" s="98"/>
      <c r="E833" s="95"/>
      <c r="F833" s="408"/>
      <c r="G833" s="409"/>
      <c r="H833" s="410"/>
      <c r="I833" s="411"/>
      <c r="J833" s="410"/>
      <c r="K833" s="412"/>
      <c r="L833" s="101"/>
      <c r="M833" s="101"/>
      <c r="N833" s="413"/>
      <c r="O833" s="413"/>
      <c r="P833" s="414"/>
      <c r="Q833" s="414"/>
      <c r="R833" s="95"/>
      <c r="S833" s="406"/>
      <c r="T833" s="407"/>
    </row>
    <row r="834" ht="14.25" customHeight="1">
      <c r="A834" s="95"/>
      <c r="B834" s="96"/>
      <c r="C834" s="97"/>
      <c r="D834" s="98"/>
      <c r="E834" s="95"/>
      <c r="F834" s="408"/>
      <c r="G834" s="409"/>
      <c r="H834" s="410"/>
      <c r="I834" s="411"/>
      <c r="J834" s="410"/>
      <c r="K834" s="412"/>
      <c r="L834" s="101"/>
      <c r="M834" s="101"/>
      <c r="N834" s="413"/>
      <c r="O834" s="413"/>
      <c r="P834" s="414"/>
      <c r="Q834" s="414"/>
      <c r="R834" s="95"/>
      <c r="S834" s="406"/>
      <c r="T834" s="407"/>
    </row>
    <row r="835" ht="14.25" customHeight="1">
      <c r="A835" s="95"/>
      <c r="B835" s="96"/>
      <c r="C835" s="97"/>
      <c r="D835" s="98"/>
      <c r="E835" s="95"/>
      <c r="F835" s="408"/>
      <c r="G835" s="409"/>
      <c r="H835" s="410"/>
      <c r="I835" s="411"/>
      <c r="J835" s="410"/>
      <c r="K835" s="412"/>
      <c r="L835" s="101"/>
      <c r="M835" s="101"/>
      <c r="N835" s="413"/>
      <c r="O835" s="413"/>
      <c r="P835" s="414"/>
      <c r="Q835" s="414"/>
      <c r="R835" s="95"/>
      <c r="S835" s="406"/>
      <c r="T835" s="407"/>
    </row>
    <row r="836" ht="14.25" customHeight="1">
      <c r="A836" s="95"/>
      <c r="B836" s="96"/>
      <c r="C836" s="97"/>
      <c r="D836" s="98"/>
      <c r="E836" s="95"/>
      <c r="F836" s="408"/>
      <c r="G836" s="409"/>
      <c r="H836" s="410"/>
      <c r="I836" s="411"/>
      <c r="J836" s="410"/>
      <c r="K836" s="412"/>
      <c r="L836" s="101"/>
      <c r="M836" s="101"/>
      <c r="N836" s="413"/>
      <c r="O836" s="413"/>
      <c r="P836" s="414"/>
      <c r="Q836" s="414"/>
      <c r="R836" s="95"/>
      <c r="S836" s="406"/>
      <c r="T836" s="407"/>
    </row>
    <row r="837" ht="14.25" customHeight="1">
      <c r="A837" s="95"/>
      <c r="B837" s="96"/>
      <c r="C837" s="97"/>
      <c r="D837" s="98"/>
      <c r="E837" s="95"/>
      <c r="F837" s="408"/>
      <c r="G837" s="409"/>
      <c r="H837" s="410"/>
      <c r="I837" s="411"/>
      <c r="J837" s="410"/>
      <c r="K837" s="412"/>
      <c r="L837" s="101"/>
      <c r="M837" s="101"/>
      <c r="N837" s="413"/>
      <c r="O837" s="413"/>
      <c r="P837" s="414"/>
      <c r="Q837" s="414"/>
      <c r="R837" s="95"/>
      <c r="S837" s="406"/>
      <c r="T837" s="407"/>
    </row>
    <row r="838" ht="14.25" customHeight="1">
      <c r="A838" s="95"/>
      <c r="B838" s="96"/>
      <c r="C838" s="97"/>
      <c r="D838" s="98"/>
      <c r="E838" s="95"/>
      <c r="F838" s="408"/>
      <c r="G838" s="409"/>
      <c r="H838" s="410"/>
      <c r="I838" s="411"/>
      <c r="J838" s="410"/>
      <c r="K838" s="412"/>
      <c r="L838" s="101"/>
      <c r="M838" s="101"/>
      <c r="N838" s="413"/>
      <c r="O838" s="413"/>
      <c r="P838" s="414"/>
      <c r="Q838" s="414"/>
      <c r="R838" s="95"/>
      <c r="S838" s="406"/>
      <c r="T838" s="407"/>
    </row>
    <row r="839" ht="14.25" customHeight="1">
      <c r="A839" s="95"/>
      <c r="B839" s="96"/>
      <c r="C839" s="97"/>
      <c r="D839" s="98"/>
      <c r="E839" s="95"/>
      <c r="F839" s="408"/>
      <c r="G839" s="409"/>
      <c r="H839" s="410"/>
      <c r="I839" s="411"/>
      <c r="J839" s="410"/>
      <c r="K839" s="412"/>
      <c r="L839" s="101"/>
      <c r="M839" s="101"/>
      <c r="N839" s="413"/>
      <c r="O839" s="413"/>
      <c r="P839" s="414"/>
      <c r="Q839" s="414"/>
      <c r="R839" s="95"/>
      <c r="S839" s="406"/>
      <c r="T839" s="407"/>
    </row>
    <row r="840" ht="14.25" customHeight="1">
      <c r="A840" s="95"/>
      <c r="B840" s="96"/>
      <c r="C840" s="97"/>
      <c r="D840" s="98"/>
      <c r="E840" s="95"/>
      <c r="F840" s="408"/>
      <c r="G840" s="409"/>
      <c r="H840" s="410"/>
      <c r="I840" s="411"/>
      <c r="J840" s="410"/>
      <c r="K840" s="412"/>
      <c r="L840" s="101"/>
      <c r="M840" s="101"/>
      <c r="N840" s="413"/>
      <c r="O840" s="413"/>
      <c r="P840" s="414"/>
      <c r="Q840" s="414"/>
      <c r="R840" s="95"/>
      <c r="S840" s="406"/>
      <c r="T840" s="407"/>
    </row>
    <row r="841" ht="14.25" customHeight="1">
      <c r="A841" s="95"/>
      <c r="B841" s="96"/>
      <c r="C841" s="97"/>
      <c r="D841" s="98"/>
      <c r="E841" s="95"/>
      <c r="F841" s="408"/>
      <c r="G841" s="409"/>
      <c r="H841" s="410"/>
      <c r="I841" s="411"/>
      <c r="J841" s="410"/>
      <c r="K841" s="412"/>
      <c r="L841" s="101"/>
      <c r="M841" s="101"/>
      <c r="N841" s="413"/>
      <c r="O841" s="413"/>
      <c r="P841" s="414"/>
      <c r="Q841" s="414"/>
      <c r="R841" s="95"/>
      <c r="S841" s="406"/>
      <c r="T841" s="407"/>
    </row>
    <row r="842" ht="14.25" customHeight="1">
      <c r="A842" s="95"/>
      <c r="B842" s="96"/>
      <c r="C842" s="97"/>
      <c r="D842" s="98"/>
      <c r="E842" s="95"/>
      <c r="F842" s="408"/>
      <c r="G842" s="409"/>
      <c r="H842" s="410"/>
      <c r="I842" s="411"/>
      <c r="J842" s="410"/>
      <c r="K842" s="412"/>
      <c r="L842" s="101"/>
      <c r="M842" s="101"/>
      <c r="N842" s="413"/>
      <c r="O842" s="413"/>
      <c r="P842" s="414"/>
      <c r="Q842" s="414"/>
      <c r="R842" s="95"/>
      <c r="S842" s="406"/>
      <c r="T842" s="407"/>
    </row>
    <row r="843" ht="14.25" customHeight="1">
      <c r="A843" s="95"/>
      <c r="B843" s="96"/>
      <c r="C843" s="97"/>
      <c r="D843" s="98"/>
      <c r="E843" s="95"/>
      <c r="F843" s="408"/>
      <c r="G843" s="409"/>
      <c r="H843" s="410"/>
      <c r="I843" s="411"/>
      <c r="J843" s="410"/>
      <c r="K843" s="412"/>
      <c r="L843" s="101"/>
      <c r="M843" s="101"/>
      <c r="N843" s="413"/>
      <c r="O843" s="413"/>
      <c r="P843" s="414"/>
      <c r="Q843" s="414"/>
      <c r="R843" s="95"/>
      <c r="S843" s="406"/>
      <c r="T843" s="407"/>
    </row>
    <row r="844" ht="14.25" customHeight="1">
      <c r="A844" s="95"/>
      <c r="B844" s="96"/>
      <c r="C844" s="97"/>
      <c r="D844" s="98"/>
      <c r="E844" s="95"/>
      <c r="F844" s="408"/>
      <c r="G844" s="409"/>
      <c r="H844" s="410"/>
      <c r="I844" s="411"/>
      <c r="J844" s="410"/>
      <c r="K844" s="412"/>
      <c r="L844" s="101"/>
      <c r="M844" s="101"/>
      <c r="N844" s="413"/>
      <c r="O844" s="413"/>
      <c r="P844" s="414"/>
      <c r="Q844" s="414"/>
      <c r="R844" s="95"/>
      <c r="S844" s="406"/>
      <c r="T844" s="407"/>
    </row>
    <row r="845" ht="14.25" customHeight="1">
      <c r="A845" s="95"/>
      <c r="B845" s="96"/>
      <c r="C845" s="97"/>
      <c r="D845" s="98"/>
      <c r="E845" s="95"/>
      <c r="F845" s="408"/>
      <c r="G845" s="409"/>
      <c r="H845" s="410"/>
      <c r="I845" s="411"/>
      <c r="J845" s="410"/>
      <c r="K845" s="412"/>
      <c r="L845" s="101"/>
      <c r="M845" s="101"/>
      <c r="N845" s="413"/>
      <c r="O845" s="413"/>
      <c r="P845" s="414"/>
      <c r="Q845" s="414"/>
      <c r="R845" s="95"/>
      <c r="S845" s="406"/>
      <c r="T845" s="407"/>
    </row>
    <row r="846" ht="14.25" customHeight="1">
      <c r="A846" s="95"/>
      <c r="B846" s="96"/>
      <c r="C846" s="97"/>
      <c r="D846" s="98"/>
      <c r="E846" s="95"/>
      <c r="F846" s="408"/>
      <c r="G846" s="409"/>
      <c r="H846" s="410"/>
      <c r="I846" s="411"/>
      <c r="J846" s="410"/>
      <c r="K846" s="412"/>
      <c r="L846" s="101"/>
      <c r="M846" s="101"/>
      <c r="N846" s="413"/>
      <c r="O846" s="413"/>
      <c r="P846" s="414"/>
      <c r="Q846" s="414"/>
      <c r="R846" s="95"/>
      <c r="S846" s="406"/>
      <c r="T846" s="407"/>
    </row>
    <row r="847" ht="14.25" customHeight="1">
      <c r="A847" s="95"/>
      <c r="B847" s="96"/>
      <c r="C847" s="97"/>
      <c r="D847" s="98"/>
      <c r="E847" s="95"/>
      <c r="F847" s="408"/>
      <c r="G847" s="409"/>
      <c r="H847" s="410"/>
      <c r="I847" s="411"/>
      <c r="J847" s="410"/>
      <c r="K847" s="412"/>
      <c r="L847" s="101"/>
      <c r="M847" s="101"/>
      <c r="N847" s="413"/>
      <c r="O847" s="413"/>
      <c r="P847" s="414"/>
      <c r="Q847" s="414"/>
      <c r="R847" s="95"/>
      <c r="S847" s="406"/>
      <c r="T847" s="407"/>
    </row>
    <row r="848" ht="14.25" customHeight="1">
      <c r="A848" s="95"/>
      <c r="B848" s="96"/>
      <c r="C848" s="97"/>
      <c r="D848" s="98"/>
      <c r="E848" s="95"/>
      <c r="F848" s="408"/>
      <c r="G848" s="409"/>
      <c r="H848" s="410"/>
      <c r="I848" s="411"/>
      <c r="J848" s="410"/>
      <c r="K848" s="412"/>
      <c r="L848" s="101"/>
      <c r="M848" s="101"/>
      <c r="N848" s="413"/>
      <c r="O848" s="413"/>
      <c r="P848" s="414"/>
      <c r="Q848" s="414"/>
      <c r="R848" s="95"/>
      <c r="S848" s="406"/>
      <c r="T848" s="407"/>
    </row>
    <row r="849" ht="14.25" customHeight="1">
      <c r="A849" s="95"/>
      <c r="B849" s="96"/>
      <c r="C849" s="97"/>
      <c r="D849" s="98"/>
      <c r="E849" s="95"/>
      <c r="F849" s="408"/>
      <c r="G849" s="409"/>
      <c r="H849" s="410"/>
      <c r="I849" s="411"/>
      <c r="J849" s="410"/>
      <c r="K849" s="412"/>
      <c r="L849" s="101"/>
      <c r="M849" s="101"/>
      <c r="N849" s="413"/>
      <c r="O849" s="413"/>
      <c r="P849" s="414"/>
      <c r="Q849" s="414"/>
      <c r="R849" s="95"/>
      <c r="S849" s="406"/>
      <c r="T849" s="407"/>
    </row>
    <row r="850" ht="14.25" customHeight="1">
      <c r="A850" s="95"/>
      <c r="B850" s="96"/>
      <c r="C850" s="97"/>
      <c r="D850" s="98"/>
      <c r="E850" s="95"/>
      <c r="F850" s="408"/>
      <c r="G850" s="409"/>
      <c r="H850" s="410"/>
      <c r="I850" s="411"/>
      <c r="J850" s="410"/>
      <c r="K850" s="412"/>
      <c r="L850" s="101"/>
      <c r="M850" s="101"/>
      <c r="N850" s="413"/>
      <c r="O850" s="413"/>
      <c r="P850" s="414"/>
      <c r="Q850" s="414"/>
      <c r="R850" s="95"/>
      <c r="S850" s="406"/>
      <c r="T850" s="407"/>
    </row>
    <row r="851" ht="14.25" customHeight="1">
      <c r="A851" s="95"/>
      <c r="B851" s="96"/>
      <c r="C851" s="97"/>
      <c r="D851" s="98"/>
      <c r="E851" s="95"/>
      <c r="F851" s="408"/>
      <c r="G851" s="409"/>
      <c r="H851" s="410"/>
      <c r="I851" s="411"/>
      <c r="J851" s="410"/>
      <c r="K851" s="412"/>
      <c r="L851" s="101"/>
      <c r="M851" s="101"/>
      <c r="N851" s="413"/>
      <c r="O851" s="413"/>
      <c r="P851" s="414"/>
      <c r="Q851" s="414"/>
      <c r="R851" s="95"/>
      <c r="S851" s="406"/>
      <c r="T851" s="407"/>
    </row>
    <row r="852" ht="14.25" customHeight="1">
      <c r="A852" s="95"/>
      <c r="B852" s="96"/>
      <c r="C852" s="97"/>
      <c r="D852" s="98"/>
      <c r="E852" s="95"/>
      <c r="F852" s="408"/>
      <c r="G852" s="409"/>
      <c r="H852" s="410"/>
      <c r="I852" s="411"/>
      <c r="J852" s="410"/>
      <c r="K852" s="412"/>
      <c r="L852" s="101"/>
      <c r="M852" s="101"/>
      <c r="N852" s="413"/>
      <c r="O852" s="413"/>
      <c r="P852" s="414"/>
      <c r="Q852" s="414"/>
      <c r="R852" s="95"/>
      <c r="S852" s="406"/>
      <c r="T852" s="407"/>
    </row>
    <row r="853" ht="14.25" customHeight="1">
      <c r="A853" s="95"/>
      <c r="B853" s="96"/>
      <c r="C853" s="97"/>
      <c r="D853" s="98"/>
      <c r="E853" s="95"/>
      <c r="F853" s="408"/>
      <c r="G853" s="409"/>
      <c r="H853" s="410"/>
      <c r="I853" s="411"/>
      <c r="J853" s="410"/>
      <c r="K853" s="412"/>
      <c r="L853" s="101"/>
      <c r="M853" s="101"/>
      <c r="N853" s="413"/>
      <c r="O853" s="413"/>
      <c r="P853" s="414"/>
      <c r="Q853" s="414"/>
      <c r="R853" s="95"/>
      <c r="S853" s="406"/>
      <c r="T853" s="407"/>
    </row>
    <row r="854" ht="14.25" customHeight="1">
      <c r="A854" s="95"/>
      <c r="B854" s="96"/>
      <c r="C854" s="97"/>
      <c r="D854" s="98"/>
      <c r="E854" s="95"/>
      <c r="F854" s="408"/>
      <c r="G854" s="409"/>
      <c r="H854" s="410"/>
      <c r="I854" s="411"/>
      <c r="J854" s="410"/>
      <c r="K854" s="412"/>
      <c r="L854" s="101"/>
      <c r="M854" s="101"/>
      <c r="N854" s="413"/>
      <c r="O854" s="413"/>
      <c r="P854" s="414"/>
      <c r="Q854" s="414"/>
      <c r="R854" s="95"/>
      <c r="S854" s="406"/>
      <c r="T854" s="407"/>
    </row>
    <row r="855" ht="14.25" customHeight="1">
      <c r="A855" s="95"/>
      <c r="B855" s="96"/>
      <c r="C855" s="97"/>
      <c r="D855" s="98"/>
      <c r="E855" s="95"/>
      <c r="F855" s="408"/>
      <c r="G855" s="409"/>
      <c r="H855" s="410"/>
      <c r="I855" s="411"/>
      <c r="J855" s="410"/>
      <c r="K855" s="412"/>
      <c r="L855" s="101"/>
      <c r="M855" s="101"/>
      <c r="N855" s="413"/>
      <c r="O855" s="413"/>
      <c r="P855" s="414"/>
      <c r="Q855" s="414"/>
      <c r="R855" s="95"/>
      <c r="S855" s="406"/>
      <c r="T855" s="407"/>
    </row>
    <row r="856" ht="14.25" customHeight="1">
      <c r="A856" s="95"/>
      <c r="B856" s="96"/>
      <c r="C856" s="97"/>
      <c r="D856" s="98"/>
      <c r="E856" s="95"/>
      <c r="F856" s="408"/>
      <c r="G856" s="409"/>
      <c r="H856" s="410"/>
      <c r="I856" s="411"/>
      <c r="J856" s="410"/>
      <c r="K856" s="412"/>
      <c r="L856" s="101"/>
      <c r="M856" s="101"/>
      <c r="N856" s="413"/>
      <c r="O856" s="413"/>
      <c r="P856" s="414"/>
      <c r="Q856" s="414"/>
      <c r="R856" s="95"/>
      <c r="S856" s="406"/>
      <c r="T856" s="407"/>
    </row>
    <row r="857" ht="14.25" customHeight="1">
      <c r="A857" s="95"/>
      <c r="B857" s="96"/>
      <c r="C857" s="97"/>
      <c r="D857" s="98"/>
      <c r="E857" s="95"/>
      <c r="F857" s="408"/>
      <c r="G857" s="409"/>
      <c r="H857" s="410"/>
      <c r="I857" s="411"/>
      <c r="J857" s="410"/>
      <c r="K857" s="412"/>
      <c r="L857" s="101"/>
      <c r="M857" s="101"/>
      <c r="N857" s="413"/>
      <c r="O857" s="413"/>
      <c r="P857" s="414"/>
      <c r="Q857" s="414"/>
      <c r="R857" s="95"/>
      <c r="S857" s="406"/>
      <c r="T857" s="407"/>
    </row>
    <row r="858" ht="14.25" customHeight="1">
      <c r="A858" s="95"/>
      <c r="B858" s="96"/>
      <c r="C858" s="97"/>
      <c r="D858" s="98"/>
      <c r="E858" s="95"/>
      <c r="F858" s="408"/>
      <c r="G858" s="409"/>
      <c r="H858" s="410"/>
      <c r="I858" s="411"/>
      <c r="J858" s="410"/>
      <c r="K858" s="412"/>
      <c r="L858" s="101"/>
      <c r="M858" s="101"/>
      <c r="N858" s="413"/>
      <c r="O858" s="413"/>
      <c r="P858" s="414"/>
      <c r="Q858" s="414"/>
      <c r="R858" s="95"/>
      <c r="S858" s="406"/>
      <c r="T858" s="407"/>
    </row>
    <row r="859" ht="14.25" customHeight="1">
      <c r="A859" s="95"/>
      <c r="B859" s="96"/>
      <c r="C859" s="97"/>
      <c r="D859" s="98"/>
      <c r="E859" s="95"/>
      <c r="F859" s="408"/>
      <c r="G859" s="409"/>
      <c r="H859" s="410"/>
      <c r="I859" s="411"/>
      <c r="J859" s="410"/>
      <c r="K859" s="412"/>
      <c r="L859" s="101"/>
      <c r="M859" s="101"/>
      <c r="N859" s="413"/>
      <c r="O859" s="413"/>
      <c r="P859" s="414"/>
      <c r="Q859" s="414"/>
      <c r="R859" s="95"/>
      <c r="S859" s="406"/>
      <c r="T859" s="407"/>
    </row>
    <row r="860" ht="14.25" customHeight="1">
      <c r="A860" s="95"/>
      <c r="B860" s="96"/>
      <c r="C860" s="97"/>
      <c r="D860" s="98"/>
      <c r="E860" s="95"/>
      <c r="F860" s="408"/>
      <c r="G860" s="409"/>
      <c r="H860" s="410"/>
      <c r="I860" s="411"/>
      <c r="J860" s="410"/>
      <c r="K860" s="412"/>
      <c r="L860" s="101"/>
      <c r="M860" s="101"/>
      <c r="N860" s="413"/>
      <c r="O860" s="413"/>
      <c r="P860" s="414"/>
      <c r="Q860" s="414"/>
      <c r="R860" s="95"/>
      <c r="S860" s="406"/>
      <c r="T860" s="407"/>
    </row>
    <row r="861" ht="14.25" customHeight="1">
      <c r="A861" s="95"/>
      <c r="B861" s="96"/>
      <c r="C861" s="97"/>
      <c r="D861" s="98"/>
      <c r="E861" s="95"/>
      <c r="F861" s="408"/>
      <c r="G861" s="409"/>
      <c r="H861" s="410"/>
      <c r="I861" s="411"/>
      <c r="J861" s="410"/>
      <c r="K861" s="412"/>
      <c r="L861" s="101"/>
      <c r="M861" s="101"/>
      <c r="N861" s="413"/>
      <c r="O861" s="413"/>
      <c r="P861" s="414"/>
      <c r="Q861" s="414"/>
      <c r="R861" s="95"/>
      <c r="S861" s="406"/>
      <c r="T861" s="407"/>
    </row>
    <row r="862" ht="14.25" customHeight="1">
      <c r="A862" s="95"/>
      <c r="B862" s="96"/>
      <c r="C862" s="97"/>
      <c r="D862" s="98"/>
      <c r="E862" s="95"/>
      <c r="F862" s="408"/>
      <c r="G862" s="409"/>
      <c r="H862" s="410"/>
      <c r="I862" s="411"/>
      <c r="J862" s="410"/>
      <c r="K862" s="412"/>
      <c r="L862" s="101"/>
      <c r="M862" s="101"/>
      <c r="N862" s="413"/>
      <c r="O862" s="413"/>
      <c r="P862" s="414"/>
      <c r="Q862" s="414"/>
      <c r="R862" s="95"/>
      <c r="S862" s="406"/>
      <c r="T862" s="407"/>
    </row>
    <row r="863" ht="14.25" customHeight="1">
      <c r="A863" s="95"/>
      <c r="B863" s="96"/>
      <c r="C863" s="97"/>
      <c r="D863" s="98"/>
      <c r="E863" s="95"/>
      <c r="F863" s="408"/>
      <c r="G863" s="409"/>
      <c r="H863" s="410"/>
      <c r="I863" s="411"/>
      <c r="J863" s="410"/>
      <c r="K863" s="412"/>
      <c r="L863" s="101"/>
      <c r="M863" s="101"/>
      <c r="N863" s="413"/>
      <c r="O863" s="413"/>
      <c r="P863" s="414"/>
      <c r="Q863" s="414"/>
      <c r="R863" s="95"/>
      <c r="S863" s="406"/>
      <c r="T863" s="407"/>
    </row>
    <row r="864" ht="14.25" customHeight="1">
      <c r="A864" s="95"/>
      <c r="B864" s="96"/>
      <c r="C864" s="97"/>
      <c r="D864" s="98"/>
      <c r="E864" s="95"/>
      <c r="F864" s="408"/>
      <c r="G864" s="409"/>
      <c r="H864" s="410"/>
      <c r="I864" s="411"/>
      <c r="J864" s="410"/>
      <c r="K864" s="412"/>
      <c r="L864" s="101"/>
      <c r="M864" s="101"/>
      <c r="N864" s="413"/>
      <c r="O864" s="413"/>
      <c r="P864" s="414"/>
      <c r="Q864" s="414"/>
      <c r="R864" s="95"/>
      <c r="S864" s="406"/>
      <c r="T864" s="407"/>
    </row>
    <row r="865" ht="14.25" customHeight="1">
      <c r="A865" s="95"/>
      <c r="B865" s="96"/>
      <c r="C865" s="97"/>
      <c r="D865" s="98"/>
      <c r="E865" s="95"/>
      <c r="F865" s="408"/>
      <c r="G865" s="409"/>
      <c r="H865" s="410"/>
      <c r="I865" s="411"/>
      <c r="J865" s="410"/>
      <c r="K865" s="412"/>
      <c r="L865" s="101"/>
      <c r="M865" s="101"/>
      <c r="N865" s="413"/>
      <c r="O865" s="413"/>
      <c r="P865" s="414"/>
      <c r="Q865" s="414"/>
      <c r="R865" s="95"/>
      <c r="S865" s="406"/>
      <c r="T865" s="407"/>
    </row>
    <row r="866" ht="14.25" customHeight="1">
      <c r="A866" s="95"/>
      <c r="B866" s="96"/>
      <c r="C866" s="97"/>
      <c r="D866" s="98"/>
      <c r="E866" s="95"/>
      <c r="F866" s="408"/>
      <c r="G866" s="409"/>
      <c r="H866" s="410"/>
      <c r="I866" s="411"/>
      <c r="J866" s="410"/>
      <c r="K866" s="412"/>
      <c r="L866" s="101"/>
      <c r="M866" s="101"/>
      <c r="N866" s="413"/>
      <c r="O866" s="413"/>
      <c r="P866" s="414"/>
      <c r="Q866" s="414"/>
      <c r="R866" s="95"/>
      <c r="S866" s="406"/>
      <c r="T866" s="407"/>
    </row>
    <row r="867" ht="14.25" customHeight="1">
      <c r="A867" s="95"/>
      <c r="B867" s="96"/>
      <c r="C867" s="97"/>
      <c r="D867" s="98"/>
      <c r="E867" s="95"/>
      <c r="F867" s="408"/>
      <c r="G867" s="409"/>
      <c r="H867" s="410"/>
      <c r="I867" s="411"/>
      <c r="J867" s="410"/>
      <c r="K867" s="412"/>
      <c r="L867" s="101"/>
      <c r="M867" s="101"/>
      <c r="N867" s="413"/>
      <c r="O867" s="413"/>
      <c r="P867" s="414"/>
      <c r="Q867" s="414"/>
      <c r="R867" s="95"/>
      <c r="S867" s="406"/>
      <c r="T867" s="407"/>
    </row>
    <row r="868" ht="14.25" customHeight="1">
      <c r="A868" s="95"/>
      <c r="B868" s="96"/>
      <c r="C868" s="97"/>
      <c r="D868" s="98"/>
      <c r="E868" s="95"/>
      <c r="F868" s="408"/>
      <c r="G868" s="409"/>
      <c r="H868" s="410"/>
      <c r="I868" s="411"/>
      <c r="J868" s="410"/>
      <c r="K868" s="412"/>
      <c r="L868" s="101"/>
      <c r="M868" s="101"/>
      <c r="N868" s="413"/>
      <c r="O868" s="413"/>
      <c r="P868" s="414"/>
      <c r="Q868" s="414"/>
      <c r="R868" s="95"/>
      <c r="S868" s="406"/>
      <c r="T868" s="407"/>
    </row>
    <row r="869" ht="14.25" customHeight="1">
      <c r="A869" s="95"/>
      <c r="B869" s="96"/>
      <c r="C869" s="97"/>
      <c r="D869" s="98"/>
      <c r="E869" s="95"/>
      <c r="F869" s="408"/>
      <c r="G869" s="409"/>
      <c r="H869" s="410"/>
      <c r="I869" s="411"/>
      <c r="J869" s="410"/>
      <c r="K869" s="412"/>
      <c r="L869" s="101"/>
      <c r="M869" s="101"/>
      <c r="N869" s="413"/>
      <c r="O869" s="413"/>
      <c r="P869" s="414"/>
      <c r="Q869" s="414"/>
      <c r="R869" s="95"/>
      <c r="S869" s="406"/>
      <c r="T869" s="407"/>
    </row>
    <row r="870" ht="14.25" customHeight="1">
      <c r="A870" s="95"/>
      <c r="B870" s="96"/>
      <c r="C870" s="97"/>
      <c r="D870" s="98"/>
      <c r="E870" s="95"/>
      <c r="F870" s="408"/>
      <c r="G870" s="409"/>
      <c r="H870" s="410"/>
      <c r="I870" s="411"/>
      <c r="J870" s="410"/>
      <c r="K870" s="412"/>
      <c r="L870" s="101"/>
      <c r="M870" s="101"/>
      <c r="N870" s="413"/>
      <c r="O870" s="413"/>
      <c r="P870" s="414"/>
      <c r="Q870" s="414"/>
      <c r="R870" s="95"/>
      <c r="S870" s="406"/>
      <c r="T870" s="407"/>
    </row>
    <row r="871" ht="14.25" customHeight="1">
      <c r="A871" s="95"/>
      <c r="B871" s="96"/>
      <c r="C871" s="97"/>
      <c r="D871" s="98"/>
      <c r="E871" s="95"/>
      <c r="F871" s="408"/>
      <c r="G871" s="409"/>
      <c r="H871" s="410"/>
      <c r="I871" s="411"/>
      <c r="J871" s="410"/>
      <c r="K871" s="412"/>
      <c r="L871" s="101"/>
      <c r="M871" s="101"/>
      <c r="N871" s="413"/>
      <c r="O871" s="413"/>
      <c r="P871" s="414"/>
      <c r="Q871" s="414"/>
      <c r="R871" s="95"/>
      <c r="S871" s="406"/>
      <c r="T871" s="407"/>
    </row>
    <row r="872" ht="14.25" customHeight="1">
      <c r="A872" s="95"/>
      <c r="B872" s="96"/>
      <c r="C872" s="97"/>
      <c r="D872" s="98"/>
      <c r="E872" s="95"/>
      <c r="F872" s="408"/>
      <c r="G872" s="409"/>
      <c r="H872" s="410"/>
      <c r="I872" s="411"/>
      <c r="J872" s="410"/>
      <c r="K872" s="412"/>
      <c r="L872" s="101"/>
      <c r="M872" s="101"/>
      <c r="N872" s="413"/>
      <c r="O872" s="413"/>
      <c r="P872" s="414"/>
      <c r="Q872" s="414"/>
      <c r="R872" s="95"/>
      <c r="S872" s="406"/>
      <c r="T872" s="407"/>
    </row>
    <row r="873" ht="14.25" customHeight="1">
      <c r="A873" s="95"/>
      <c r="B873" s="96"/>
      <c r="C873" s="97"/>
      <c r="D873" s="98"/>
      <c r="E873" s="95"/>
      <c r="F873" s="408"/>
      <c r="G873" s="409"/>
      <c r="H873" s="410"/>
      <c r="I873" s="411"/>
      <c r="J873" s="410"/>
      <c r="K873" s="412"/>
      <c r="L873" s="101"/>
      <c r="M873" s="101"/>
      <c r="N873" s="413"/>
      <c r="O873" s="413"/>
      <c r="P873" s="414"/>
      <c r="Q873" s="414"/>
      <c r="R873" s="95"/>
      <c r="S873" s="406"/>
      <c r="T873" s="407"/>
    </row>
    <row r="874" ht="14.25" customHeight="1">
      <c r="A874" s="95"/>
      <c r="B874" s="96"/>
      <c r="C874" s="97"/>
      <c r="D874" s="98"/>
      <c r="E874" s="95"/>
      <c r="F874" s="408"/>
      <c r="G874" s="409"/>
      <c r="H874" s="410"/>
      <c r="I874" s="411"/>
      <c r="J874" s="410"/>
      <c r="K874" s="412"/>
      <c r="L874" s="101"/>
      <c r="M874" s="101"/>
      <c r="N874" s="413"/>
      <c r="O874" s="413"/>
      <c r="P874" s="414"/>
      <c r="Q874" s="414"/>
      <c r="R874" s="95"/>
      <c r="S874" s="406"/>
      <c r="T874" s="407"/>
    </row>
    <row r="875" ht="14.25" customHeight="1">
      <c r="A875" s="95"/>
      <c r="B875" s="96"/>
      <c r="C875" s="97"/>
      <c r="D875" s="98"/>
      <c r="E875" s="95"/>
      <c r="F875" s="408"/>
      <c r="G875" s="409"/>
      <c r="H875" s="410"/>
      <c r="I875" s="411"/>
      <c r="J875" s="410"/>
      <c r="K875" s="412"/>
      <c r="L875" s="101"/>
      <c r="M875" s="101"/>
      <c r="N875" s="413"/>
      <c r="O875" s="413"/>
      <c r="P875" s="414"/>
      <c r="Q875" s="414"/>
      <c r="R875" s="95"/>
      <c r="S875" s="406"/>
      <c r="T875" s="407"/>
    </row>
    <row r="876" ht="14.25" customHeight="1">
      <c r="A876" s="95"/>
      <c r="B876" s="96"/>
      <c r="C876" s="97"/>
      <c r="D876" s="98"/>
      <c r="E876" s="95"/>
      <c r="F876" s="408"/>
      <c r="G876" s="409"/>
      <c r="H876" s="410"/>
      <c r="I876" s="411"/>
      <c r="J876" s="410"/>
      <c r="K876" s="412"/>
      <c r="L876" s="101"/>
      <c r="M876" s="101"/>
      <c r="N876" s="413"/>
      <c r="O876" s="413"/>
      <c r="P876" s="414"/>
      <c r="Q876" s="414"/>
      <c r="R876" s="95"/>
      <c r="S876" s="406"/>
      <c r="T876" s="407"/>
    </row>
    <row r="877" ht="14.25" customHeight="1">
      <c r="A877" s="95"/>
      <c r="B877" s="96"/>
      <c r="C877" s="97"/>
      <c r="D877" s="98"/>
      <c r="E877" s="95"/>
      <c r="F877" s="408"/>
      <c r="G877" s="409"/>
      <c r="H877" s="410"/>
      <c r="I877" s="411"/>
      <c r="J877" s="410"/>
      <c r="K877" s="412"/>
      <c r="L877" s="101"/>
      <c r="M877" s="101"/>
      <c r="N877" s="413"/>
      <c r="O877" s="413"/>
      <c r="P877" s="414"/>
      <c r="Q877" s="414"/>
      <c r="R877" s="95"/>
      <c r="S877" s="406"/>
      <c r="T877" s="407"/>
    </row>
    <row r="878" ht="14.25" customHeight="1">
      <c r="A878" s="95"/>
      <c r="B878" s="96"/>
      <c r="C878" s="97"/>
      <c r="D878" s="98"/>
      <c r="E878" s="95"/>
      <c r="F878" s="408"/>
      <c r="G878" s="409"/>
      <c r="H878" s="410"/>
      <c r="I878" s="411"/>
      <c r="J878" s="410"/>
      <c r="K878" s="412"/>
      <c r="L878" s="101"/>
      <c r="M878" s="101"/>
      <c r="N878" s="413"/>
      <c r="O878" s="413"/>
      <c r="P878" s="414"/>
      <c r="Q878" s="414"/>
      <c r="R878" s="95"/>
      <c r="S878" s="406"/>
      <c r="T878" s="407"/>
    </row>
    <row r="879" ht="14.25" customHeight="1">
      <c r="A879" s="95"/>
      <c r="B879" s="96"/>
      <c r="C879" s="97"/>
      <c r="D879" s="98"/>
      <c r="E879" s="95"/>
      <c r="F879" s="408"/>
      <c r="G879" s="409"/>
      <c r="H879" s="410"/>
      <c r="I879" s="411"/>
      <c r="J879" s="410"/>
      <c r="K879" s="412"/>
      <c r="L879" s="101"/>
      <c r="M879" s="101"/>
      <c r="N879" s="413"/>
      <c r="O879" s="413"/>
      <c r="P879" s="414"/>
      <c r="Q879" s="414"/>
      <c r="R879" s="95"/>
      <c r="S879" s="406"/>
      <c r="T879" s="407"/>
    </row>
    <row r="880" ht="14.25" customHeight="1">
      <c r="A880" s="95"/>
      <c r="B880" s="96"/>
      <c r="C880" s="97"/>
      <c r="D880" s="98"/>
      <c r="E880" s="95"/>
      <c r="F880" s="408"/>
      <c r="G880" s="409"/>
      <c r="H880" s="410"/>
      <c r="I880" s="411"/>
      <c r="J880" s="410"/>
      <c r="K880" s="412"/>
      <c r="L880" s="101"/>
      <c r="M880" s="101"/>
      <c r="N880" s="413"/>
      <c r="O880" s="413"/>
      <c r="P880" s="414"/>
      <c r="Q880" s="414"/>
      <c r="R880" s="95"/>
      <c r="S880" s="406"/>
      <c r="T880" s="407"/>
    </row>
    <row r="881" ht="14.25" customHeight="1">
      <c r="A881" s="95"/>
      <c r="B881" s="96"/>
      <c r="C881" s="97"/>
      <c r="D881" s="98"/>
      <c r="E881" s="95"/>
      <c r="F881" s="408"/>
      <c r="G881" s="409"/>
      <c r="H881" s="410"/>
      <c r="I881" s="411"/>
      <c r="J881" s="410"/>
      <c r="K881" s="412"/>
      <c r="L881" s="101"/>
      <c r="M881" s="101"/>
      <c r="N881" s="413"/>
      <c r="O881" s="413"/>
      <c r="P881" s="414"/>
      <c r="Q881" s="414"/>
      <c r="R881" s="95"/>
      <c r="S881" s="406"/>
      <c r="T881" s="407"/>
    </row>
    <row r="882" ht="14.25" customHeight="1">
      <c r="A882" s="95"/>
      <c r="B882" s="96"/>
      <c r="C882" s="97"/>
      <c r="D882" s="98"/>
      <c r="E882" s="95"/>
      <c r="F882" s="408"/>
      <c r="G882" s="409"/>
      <c r="H882" s="410"/>
      <c r="I882" s="411"/>
      <c r="J882" s="410"/>
      <c r="K882" s="412"/>
      <c r="L882" s="101"/>
      <c r="M882" s="101"/>
      <c r="N882" s="413"/>
      <c r="O882" s="413"/>
      <c r="P882" s="414"/>
      <c r="Q882" s="414"/>
      <c r="R882" s="95"/>
      <c r="S882" s="406"/>
      <c r="T882" s="407"/>
    </row>
    <row r="883" ht="14.25" customHeight="1">
      <c r="A883" s="95"/>
      <c r="B883" s="96"/>
      <c r="C883" s="97"/>
      <c r="D883" s="98"/>
      <c r="E883" s="95"/>
      <c r="F883" s="408"/>
      <c r="G883" s="409"/>
      <c r="H883" s="410"/>
      <c r="I883" s="411"/>
      <c r="J883" s="410"/>
      <c r="K883" s="412"/>
      <c r="L883" s="101"/>
      <c r="M883" s="101"/>
      <c r="N883" s="413"/>
      <c r="O883" s="413"/>
      <c r="P883" s="414"/>
      <c r="Q883" s="414"/>
      <c r="R883" s="95"/>
      <c r="S883" s="406"/>
      <c r="T883" s="407"/>
    </row>
    <row r="884" ht="14.25" customHeight="1">
      <c r="A884" s="95"/>
      <c r="B884" s="96"/>
      <c r="C884" s="97"/>
      <c r="D884" s="98"/>
      <c r="E884" s="95"/>
      <c r="F884" s="408"/>
      <c r="G884" s="409"/>
      <c r="H884" s="410"/>
      <c r="I884" s="411"/>
      <c r="J884" s="410"/>
      <c r="K884" s="412"/>
      <c r="L884" s="101"/>
      <c r="M884" s="101"/>
      <c r="N884" s="413"/>
      <c r="O884" s="413"/>
      <c r="P884" s="414"/>
      <c r="Q884" s="414"/>
      <c r="R884" s="95"/>
      <c r="S884" s="406"/>
      <c r="T884" s="407"/>
    </row>
    <row r="885" ht="14.25" customHeight="1">
      <c r="A885" s="95"/>
      <c r="B885" s="96"/>
      <c r="C885" s="97"/>
      <c r="D885" s="98"/>
      <c r="E885" s="95"/>
      <c r="F885" s="408"/>
      <c r="G885" s="409"/>
      <c r="H885" s="410"/>
      <c r="I885" s="411"/>
      <c r="J885" s="410"/>
      <c r="K885" s="412"/>
      <c r="L885" s="101"/>
      <c r="M885" s="101"/>
      <c r="N885" s="413"/>
      <c r="O885" s="413"/>
      <c r="P885" s="414"/>
      <c r="Q885" s="414"/>
      <c r="R885" s="95"/>
      <c r="S885" s="406"/>
      <c r="T885" s="407"/>
    </row>
    <row r="886" ht="14.25" customHeight="1">
      <c r="A886" s="95"/>
      <c r="B886" s="96"/>
      <c r="C886" s="97"/>
      <c r="D886" s="98"/>
      <c r="E886" s="95"/>
      <c r="F886" s="408"/>
      <c r="G886" s="409"/>
      <c r="H886" s="410"/>
      <c r="I886" s="411"/>
      <c r="J886" s="410"/>
      <c r="K886" s="412"/>
      <c r="L886" s="101"/>
      <c r="M886" s="101"/>
      <c r="N886" s="413"/>
      <c r="O886" s="413"/>
      <c r="P886" s="414"/>
      <c r="Q886" s="414"/>
      <c r="R886" s="95"/>
      <c r="S886" s="406"/>
      <c r="T886" s="407"/>
    </row>
    <row r="887" ht="14.25" customHeight="1">
      <c r="A887" s="95"/>
      <c r="B887" s="96"/>
      <c r="C887" s="97"/>
      <c r="D887" s="98"/>
      <c r="E887" s="95"/>
      <c r="F887" s="408"/>
      <c r="G887" s="409"/>
      <c r="H887" s="410"/>
      <c r="I887" s="411"/>
      <c r="J887" s="410"/>
      <c r="K887" s="412"/>
      <c r="L887" s="101"/>
      <c r="M887" s="101"/>
      <c r="N887" s="413"/>
      <c r="O887" s="413"/>
      <c r="P887" s="414"/>
      <c r="Q887" s="414"/>
      <c r="R887" s="95"/>
      <c r="S887" s="406"/>
      <c r="T887" s="407"/>
    </row>
    <row r="888" ht="14.25" customHeight="1">
      <c r="A888" s="95"/>
      <c r="B888" s="96"/>
      <c r="C888" s="97"/>
      <c r="D888" s="98"/>
      <c r="E888" s="95"/>
      <c r="F888" s="408"/>
      <c r="G888" s="409"/>
      <c r="H888" s="410"/>
      <c r="I888" s="411"/>
      <c r="J888" s="410"/>
      <c r="K888" s="412"/>
      <c r="L888" s="101"/>
      <c r="M888" s="101"/>
      <c r="N888" s="413"/>
      <c r="O888" s="413"/>
      <c r="P888" s="414"/>
      <c r="Q888" s="414"/>
      <c r="R888" s="95"/>
      <c r="S888" s="406"/>
      <c r="T888" s="407"/>
    </row>
    <row r="889" ht="14.25" customHeight="1">
      <c r="A889" s="95"/>
      <c r="B889" s="96"/>
      <c r="C889" s="97"/>
      <c r="D889" s="98"/>
      <c r="E889" s="95"/>
      <c r="F889" s="408"/>
      <c r="G889" s="409"/>
      <c r="H889" s="410"/>
      <c r="I889" s="411"/>
      <c r="J889" s="410"/>
      <c r="K889" s="412"/>
      <c r="L889" s="101"/>
      <c r="M889" s="101"/>
      <c r="N889" s="413"/>
      <c r="O889" s="413"/>
      <c r="P889" s="414"/>
      <c r="Q889" s="414"/>
      <c r="R889" s="95"/>
      <c r="S889" s="406"/>
      <c r="T889" s="407"/>
    </row>
    <row r="890" ht="14.25" customHeight="1">
      <c r="A890" s="95"/>
      <c r="B890" s="96"/>
      <c r="C890" s="97"/>
      <c r="D890" s="98"/>
      <c r="E890" s="95"/>
      <c r="F890" s="408"/>
      <c r="G890" s="409"/>
      <c r="H890" s="410"/>
      <c r="I890" s="411"/>
      <c r="J890" s="410"/>
      <c r="K890" s="412"/>
      <c r="L890" s="101"/>
      <c r="M890" s="101"/>
      <c r="N890" s="413"/>
      <c r="O890" s="413"/>
      <c r="P890" s="414"/>
      <c r="Q890" s="414"/>
      <c r="R890" s="95"/>
      <c r="S890" s="406"/>
      <c r="T890" s="407"/>
    </row>
    <row r="891" ht="14.25" customHeight="1">
      <c r="A891" s="95"/>
      <c r="B891" s="96"/>
      <c r="C891" s="97"/>
      <c r="D891" s="98"/>
      <c r="E891" s="95"/>
      <c r="F891" s="408"/>
      <c r="G891" s="409"/>
      <c r="H891" s="410"/>
      <c r="I891" s="411"/>
      <c r="J891" s="410"/>
      <c r="K891" s="412"/>
      <c r="L891" s="101"/>
      <c r="M891" s="101"/>
      <c r="N891" s="413"/>
      <c r="O891" s="413"/>
      <c r="P891" s="414"/>
      <c r="Q891" s="414"/>
      <c r="R891" s="95"/>
      <c r="S891" s="406"/>
      <c r="T891" s="407"/>
    </row>
    <row r="892" ht="14.25" customHeight="1">
      <c r="A892" s="95"/>
      <c r="B892" s="96"/>
      <c r="C892" s="97"/>
      <c r="D892" s="98"/>
      <c r="E892" s="95"/>
      <c r="F892" s="408"/>
      <c r="G892" s="409"/>
      <c r="H892" s="410"/>
      <c r="I892" s="411"/>
      <c r="J892" s="410"/>
      <c r="K892" s="412"/>
      <c r="L892" s="101"/>
      <c r="M892" s="101"/>
      <c r="N892" s="413"/>
      <c r="O892" s="413"/>
      <c r="P892" s="414"/>
      <c r="Q892" s="414"/>
      <c r="R892" s="95"/>
      <c r="S892" s="406"/>
      <c r="T892" s="407"/>
    </row>
    <row r="893" ht="14.25" customHeight="1">
      <c r="A893" s="95"/>
      <c r="B893" s="96"/>
      <c r="C893" s="97"/>
      <c r="D893" s="98"/>
      <c r="E893" s="95"/>
      <c r="F893" s="408"/>
      <c r="G893" s="409"/>
      <c r="H893" s="410"/>
      <c r="I893" s="411"/>
      <c r="J893" s="410"/>
      <c r="K893" s="412"/>
      <c r="L893" s="101"/>
      <c r="M893" s="101"/>
      <c r="N893" s="413"/>
      <c r="O893" s="413"/>
      <c r="P893" s="414"/>
      <c r="Q893" s="414"/>
      <c r="R893" s="95"/>
      <c r="S893" s="406"/>
      <c r="T893" s="407"/>
    </row>
    <row r="894" ht="14.25" customHeight="1">
      <c r="A894" s="95"/>
      <c r="B894" s="96"/>
      <c r="C894" s="97"/>
      <c r="D894" s="98"/>
      <c r="E894" s="95"/>
      <c r="F894" s="408"/>
      <c r="G894" s="409"/>
      <c r="H894" s="410"/>
      <c r="I894" s="411"/>
      <c r="J894" s="410"/>
      <c r="K894" s="412"/>
      <c r="L894" s="101"/>
      <c r="M894" s="101"/>
      <c r="N894" s="413"/>
      <c r="O894" s="413"/>
      <c r="P894" s="414"/>
      <c r="Q894" s="414"/>
      <c r="R894" s="95"/>
      <c r="S894" s="406"/>
      <c r="T894" s="407"/>
    </row>
    <row r="895" ht="14.25" customHeight="1">
      <c r="A895" s="95"/>
      <c r="B895" s="96"/>
      <c r="C895" s="97"/>
      <c r="D895" s="98"/>
      <c r="E895" s="95"/>
      <c r="F895" s="408"/>
      <c r="G895" s="409"/>
      <c r="H895" s="410"/>
      <c r="I895" s="411"/>
      <c r="J895" s="410"/>
      <c r="K895" s="412"/>
      <c r="L895" s="101"/>
      <c r="M895" s="101"/>
      <c r="N895" s="413"/>
      <c r="O895" s="413"/>
      <c r="P895" s="414"/>
      <c r="Q895" s="414"/>
      <c r="R895" s="95"/>
      <c r="S895" s="406"/>
      <c r="T895" s="407"/>
    </row>
    <row r="896" ht="14.25" customHeight="1">
      <c r="A896" s="95"/>
      <c r="B896" s="96"/>
      <c r="C896" s="97"/>
      <c r="D896" s="98"/>
      <c r="E896" s="95"/>
      <c r="F896" s="408"/>
      <c r="G896" s="409"/>
      <c r="H896" s="410"/>
      <c r="I896" s="411"/>
      <c r="J896" s="410"/>
      <c r="K896" s="412"/>
      <c r="L896" s="101"/>
      <c r="M896" s="101"/>
      <c r="N896" s="413"/>
      <c r="O896" s="413"/>
      <c r="P896" s="414"/>
      <c r="Q896" s="414"/>
      <c r="R896" s="95"/>
      <c r="S896" s="406"/>
      <c r="T896" s="407"/>
    </row>
    <row r="897" ht="14.25" customHeight="1">
      <c r="A897" s="95"/>
      <c r="B897" s="96"/>
      <c r="C897" s="97"/>
      <c r="D897" s="98"/>
      <c r="E897" s="95"/>
      <c r="F897" s="408"/>
      <c r="G897" s="409"/>
      <c r="H897" s="410"/>
      <c r="I897" s="411"/>
      <c r="J897" s="410"/>
      <c r="K897" s="412"/>
      <c r="L897" s="101"/>
      <c r="M897" s="101"/>
      <c r="N897" s="413"/>
      <c r="O897" s="413"/>
      <c r="P897" s="414"/>
      <c r="Q897" s="414"/>
      <c r="R897" s="95"/>
      <c r="S897" s="406"/>
      <c r="T897" s="407"/>
    </row>
    <row r="898" ht="14.25" customHeight="1">
      <c r="A898" s="95"/>
      <c r="B898" s="96"/>
      <c r="C898" s="97"/>
      <c r="D898" s="98"/>
      <c r="E898" s="95"/>
      <c r="F898" s="408"/>
      <c r="G898" s="409"/>
      <c r="H898" s="410"/>
      <c r="I898" s="411"/>
      <c r="J898" s="410"/>
      <c r="K898" s="412"/>
      <c r="L898" s="101"/>
      <c r="M898" s="101"/>
      <c r="N898" s="413"/>
      <c r="O898" s="413"/>
      <c r="P898" s="414"/>
      <c r="Q898" s="414"/>
      <c r="R898" s="95"/>
      <c r="S898" s="406"/>
      <c r="T898" s="407"/>
    </row>
    <row r="899" ht="14.25" customHeight="1">
      <c r="A899" s="95"/>
      <c r="B899" s="96"/>
      <c r="C899" s="97"/>
      <c r="D899" s="98"/>
      <c r="E899" s="95"/>
      <c r="F899" s="408"/>
      <c r="G899" s="409"/>
      <c r="H899" s="410"/>
      <c r="I899" s="411"/>
      <c r="J899" s="410"/>
      <c r="K899" s="412"/>
      <c r="L899" s="101"/>
      <c r="M899" s="101"/>
      <c r="N899" s="413"/>
      <c r="O899" s="413"/>
      <c r="P899" s="414"/>
      <c r="Q899" s="414"/>
      <c r="R899" s="95"/>
      <c r="S899" s="406"/>
      <c r="T899" s="407"/>
    </row>
    <row r="900" ht="14.25" customHeight="1">
      <c r="A900" s="95"/>
      <c r="B900" s="96"/>
      <c r="C900" s="97"/>
      <c r="D900" s="98"/>
      <c r="E900" s="95"/>
      <c r="F900" s="408"/>
      <c r="G900" s="409"/>
      <c r="H900" s="410"/>
      <c r="I900" s="411"/>
      <c r="J900" s="410"/>
      <c r="K900" s="412"/>
      <c r="L900" s="101"/>
      <c r="M900" s="101"/>
      <c r="N900" s="413"/>
      <c r="O900" s="413"/>
      <c r="P900" s="414"/>
      <c r="Q900" s="414"/>
      <c r="R900" s="95"/>
      <c r="S900" s="406"/>
      <c r="T900" s="407"/>
    </row>
    <row r="901" ht="14.25" customHeight="1">
      <c r="A901" s="95"/>
      <c r="B901" s="96"/>
      <c r="C901" s="97"/>
      <c r="D901" s="98"/>
      <c r="E901" s="95"/>
      <c r="F901" s="408"/>
      <c r="G901" s="409"/>
      <c r="H901" s="410"/>
      <c r="I901" s="411"/>
      <c r="J901" s="410"/>
      <c r="K901" s="412"/>
      <c r="L901" s="101"/>
      <c r="M901" s="101"/>
      <c r="N901" s="413"/>
      <c r="O901" s="413"/>
      <c r="P901" s="414"/>
      <c r="Q901" s="414"/>
      <c r="R901" s="95"/>
      <c r="S901" s="406"/>
      <c r="T901" s="407"/>
    </row>
    <row r="902" ht="14.25" customHeight="1">
      <c r="A902" s="95"/>
      <c r="B902" s="96"/>
      <c r="C902" s="97"/>
      <c r="D902" s="98"/>
      <c r="E902" s="95"/>
      <c r="F902" s="408"/>
      <c r="G902" s="409"/>
      <c r="H902" s="410"/>
      <c r="I902" s="411"/>
      <c r="J902" s="410"/>
      <c r="K902" s="412"/>
      <c r="L902" s="101"/>
      <c r="M902" s="101"/>
      <c r="N902" s="413"/>
      <c r="O902" s="413"/>
      <c r="P902" s="414"/>
      <c r="Q902" s="414"/>
      <c r="R902" s="95"/>
      <c r="S902" s="406"/>
      <c r="T902" s="407"/>
    </row>
    <row r="903" ht="14.25" customHeight="1">
      <c r="A903" s="95"/>
      <c r="B903" s="96"/>
      <c r="C903" s="97"/>
      <c r="D903" s="98"/>
      <c r="E903" s="95"/>
      <c r="F903" s="408"/>
      <c r="G903" s="409"/>
      <c r="H903" s="410"/>
      <c r="I903" s="411"/>
      <c r="J903" s="410"/>
      <c r="K903" s="412"/>
      <c r="L903" s="101"/>
      <c r="M903" s="101"/>
      <c r="N903" s="413"/>
      <c r="O903" s="413"/>
      <c r="P903" s="414"/>
      <c r="Q903" s="414"/>
      <c r="R903" s="95"/>
      <c r="S903" s="406"/>
      <c r="T903" s="407"/>
    </row>
    <row r="904" ht="14.25" customHeight="1">
      <c r="A904" s="95"/>
      <c r="B904" s="96"/>
      <c r="C904" s="97"/>
      <c r="D904" s="98"/>
      <c r="E904" s="95"/>
      <c r="F904" s="408"/>
      <c r="G904" s="409"/>
      <c r="H904" s="410"/>
      <c r="I904" s="411"/>
      <c r="J904" s="410"/>
      <c r="K904" s="412"/>
      <c r="L904" s="101"/>
      <c r="M904" s="101"/>
      <c r="N904" s="413"/>
      <c r="O904" s="413"/>
      <c r="P904" s="414"/>
      <c r="Q904" s="414"/>
      <c r="R904" s="95"/>
      <c r="S904" s="406"/>
      <c r="T904" s="407"/>
    </row>
    <row r="905" ht="14.25" customHeight="1">
      <c r="A905" s="95"/>
      <c r="B905" s="96"/>
      <c r="C905" s="97"/>
      <c r="D905" s="98"/>
      <c r="E905" s="95"/>
      <c r="F905" s="408"/>
      <c r="G905" s="409"/>
      <c r="H905" s="410"/>
      <c r="I905" s="411"/>
      <c r="J905" s="410"/>
      <c r="K905" s="412"/>
      <c r="L905" s="101"/>
      <c r="M905" s="101"/>
      <c r="N905" s="413"/>
      <c r="O905" s="413"/>
      <c r="P905" s="414"/>
      <c r="Q905" s="414"/>
      <c r="R905" s="95"/>
      <c r="S905" s="406"/>
      <c r="T905" s="407"/>
    </row>
    <row r="906" ht="14.25" customHeight="1">
      <c r="A906" s="95"/>
      <c r="B906" s="96"/>
      <c r="C906" s="97"/>
      <c r="D906" s="98"/>
      <c r="E906" s="95"/>
      <c r="F906" s="408"/>
      <c r="G906" s="409"/>
      <c r="H906" s="410"/>
      <c r="I906" s="411"/>
      <c r="J906" s="410"/>
      <c r="K906" s="412"/>
      <c r="L906" s="101"/>
      <c r="M906" s="101"/>
      <c r="N906" s="413"/>
      <c r="O906" s="413"/>
      <c r="P906" s="414"/>
      <c r="Q906" s="414"/>
      <c r="R906" s="95"/>
      <c r="S906" s="406"/>
      <c r="T906" s="407"/>
    </row>
    <row r="907" ht="14.25" customHeight="1">
      <c r="A907" s="95"/>
      <c r="B907" s="96"/>
      <c r="C907" s="97"/>
      <c r="D907" s="98"/>
      <c r="E907" s="95"/>
      <c r="F907" s="408"/>
      <c r="G907" s="409"/>
      <c r="H907" s="410"/>
      <c r="I907" s="411"/>
      <c r="J907" s="410"/>
      <c r="K907" s="412"/>
      <c r="L907" s="101"/>
      <c r="M907" s="101"/>
      <c r="N907" s="413"/>
      <c r="O907" s="413"/>
      <c r="P907" s="414"/>
      <c r="Q907" s="414"/>
      <c r="R907" s="95"/>
      <c r="S907" s="406"/>
      <c r="T907" s="407"/>
    </row>
    <row r="908" ht="14.25" customHeight="1">
      <c r="A908" s="95"/>
      <c r="B908" s="96"/>
      <c r="C908" s="97"/>
      <c r="D908" s="98"/>
      <c r="E908" s="95"/>
      <c r="F908" s="408"/>
      <c r="G908" s="409"/>
      <c r="H908" s="410"/>
      <c r="I908" s="411"/>
      <c r="J908" s="410"/>
      <c r="K908" s="412"/>
      <c r="L908" s="101"/>
      <c r="M908" s="101"/>
      <c r="N908" s="413"/>
      <c r="O908" s="413"/>
      <c r="P908" s="414"/>
      <c r="Q908" s="414"/>
      <c r="R908" s="95"/>
      <c r="S908" s="406"/>
      <c r="T908" s="407"/>
    </row>
    <row r="909" ht="14.25" customHeight="1">
      <c r="A909" s="95"/>
      <c r="B909" s="96"/>
      <c r="C909" s="97"/>
      <c r="D909" s="98"/>
      <c r="E909" s="95"/>
      <c r="F909" s="408"/>
      <c r="G909" s="409"/>
      <c r="H909" s="410"/>
      <c r="I909" s="411"/>
      <c r="J909" s="410"/>
      <c r="K909" s="412"/>
      <c r="L909" s="101"/>
      <c r="M909" s="101"/>
      <c r="N909" s="413"/>
      <c r="O909" s="413"/>
      <c r="P909" s="414"/>
      <c r="Q909" s="414"/>
      <c r="R909" s="95"/>
      <c r="S909" s="406"/>
      <c r="T909" s="407"/>
    </row>
    <row r="910" ht="14.25" customHeight="1">
      <c r="A910" s="95"/>
      <c r="B910" s="96"/>
      <c r="C910" s="97"/>
      <c r="D910" s="98"/>
      <c r="E910" s="95"/>
      <c r="F910" s="408"/>
      <c r="G910" s="409"/>
      <c r="H910" s="410"/>
      <c r="I910" s="411"/>
      <c r="J910" s="410"/>
      <c r="K910" s="412"/>
      <c r="L910" s="101"/>
      <c r="M910" s="101"/>
      <c r="N910" s="413"/>
      <c r="O910" s="413"/>
      <c r="P910" s="414"/>
      <c r="Q910" s="414"/>
      <c r="R910" s="95"/>
      <c r="S910" s="406"/>
      <c r="T910" s="407"/>
    </row>
    <row r="911" ht="14.25" customHeight="1">
      <c r="A911" s="95"/>
      <c r="B911" s="96"/>
      <c r="C911" s="97"/>
      <c r="D911" s="98"/>
      <c r="E911" s="95"/>
      <c r="F911" s="408"/>
      <c r="G911" s="409"/>
      <c r="H911" s="410"/>
      <c r="I911" s="411"/>
      <c r="J911" s="410"/>
      <c r="K911" s="412"/>
      <c r="L911" s="101"/>
      <c r="M911" s="101"/>
      <c r="N911" s="413"/>
      <c r="O911" s="413"/>
      <c r="P911" s="414"/>
      <c r="Q911" s="414"/>
      <c r="R911" s="95"/>
      <c r="S911" s="406"/>
      <c r="T911" s="407"/>
    </row>
    <row r="912" ht="14.25" customHeight="1">
      <c r="A912" s="95"/>
      <c r="B912" s="96"/>
      <c r="C912" s="97"/>
      <c r="D912" s="98"/>
      <c r="E912" s="95"/>
      <c r="F912" s="408"/>
      <c r="G912" s="409"/>
      <c r="H912" s="410"/>
      <c r="I912" s="411"/>
      <c r="J912" s="410"/>
      <c r="K912" s="412"/>
      <c r="L912" s="101"/>
      <c r="M912" s="101"/>
      <c r="N912" s="413"/>
      <c r="O912" s="413"/>
      <c r="P912" s="414"/>
      <c r="Q912" s="414"/>
      <c r="R912" s="95"/>
      <c r="S912" s="406"/>
      <c r="T912" s="407"/>
    </row>
    <row r="913" ht="14.25" customHeight="1">
      <c r="A913" s="95"/>
      <c r="B913" s="96"/>
      <c r="C913" s="97"/>
      <c r="D913" s="98"/>
      <c r="E913" s="95"/>
      <c r="F913" s="408"/>
      <c r="G913" s="409"/>
      <c r="H913" s="410"/>
      <c r="I913" s="411"/>
      <c r="J913" s="410"/>
      <c r="K913" s="412"/>
      <c r="L913" s="101"/>
      <c r="M913" s="101"/>
      <c r="N913" s="413"/>
      <c r="O913" s="413"/>
      <c r="P913" s="414"/>
      <c r="Q913" s="414"/>
      <c r="R913" s="95"/>
      <c r="S913" s="406"/>
      <c r="T913" s="407"/>
    </row>
    <row r="914" ht="14.25" customHeight="1">
      <c r="A914" s="95"/>
      <c r="B914" s="96"/>
      <c r="C914" s="97"/>
      <c r="D914" s="98"/>
      <c r="E914" s="95"/>
      <c r="F914" s="408"/>
      <c r="G914" s="409"/>
      <c r="H914" s="410"/>
      <c r="I914" s="411"/>
      <c r="J914" s="410"/>
      <c r="K914" s="412"/>
      <c r="L914" s="101"/>
      <c r="M914" s="101"/>
      <c r="N914" s="413"/>
      <c r="O914" s="413"/>
      <c r="P914" s="414"/>
      <c r="Q914" s="414"/>
      <c r="R914" s="95"/>
      <c r="S914" s="406"/>
      <c r="T914" s="407"/>
    </row>
    <row r="915" ht="14.25" customHeight="1">
      <c r="A915" s="95"/>
      <c r="B915" s="96"/>
      <c r="C915" s="97"/>
      <c r="D915" s="98"/>
      <c r="E915" s="95"/>
      <c r="F915" s="408"/>
      <c r="G915" s="409"/>
      <c r="H915" s="410"/>
      <c r="I915" s="411"/>
      <c r="J915" s="410"/>
      <c r="K915" s="412"/>
      <c r="L915" s="101"/>
      <c r="M915" s="101"/>
      <c r="N915" s="413"/>
      <c r="O915" s="413"/>
      <c r="P915" s="414"/>
      <c r="Q915" s="414"/>
      <c r="R915" s="95"/>
      <c r="S915" s="406"/>
      <c r="T915" s="407"/>
    </row>
    <row r="916" ht="14.25" customHeight="1">
      <c r="A916" s="95"/>
      <c r="B916" s="96"/>
      <c r="C916" s="97"/>
      <c r="D916" s="98"/>
      <c r="E916" s="95"/>
      <c r="F916" s="408"/>
      <c r="G916" s="409"/>
      <c r="H916" s="410"/>
      <c r="I916" s="411"/>
      <c r="J916" s="410"/>
      <c r="K916" s="412"/>
      <c r="L916" s="101"/>
      <c r="M916" s="101"/>
      <c r="N916" s="413"/>
      <c r="O916" s="413"/>
      <c r="P916" s="414"/>
      <c r="Q916" s="414"/>
      <c r="R916" s="95"/>
      <c r="S916" s="406"/>
      <c r="T916" s="407"/>
    </row>
    <row r="917" ht="14.25" customHeight="1">
      <c r="A917" s="95"/>
      <c r="B917" s="96"/>
      <c r="C917" s="97"/>
      <c r="D917" s="98"/>
      <c r="E917" s="95"/>
      <c r="F917" s="408"/>
      <c r="G917" s="409"/>
      <c r="H917" s="410"/>
      <c r="I917" s="411"/>
      <c r="J917" s="410"/>
      <c r="K917" s="412"/>
      <c r="L917" s="101"/>
      <c r="M917" s="101"/>
      <c r="N917" s="413"/>
      <c r="O917" s="413"/>
      <c r="P917" s="414"/>
      <c r="Q917" s="414"/>
      <c r="R917" s="95"/>
      <c r="S917" s="406"/>
      <c r="T917" s="407"/>
    </row>
    <row r="918" ht="14.25" customHeight="1">
      <c r="A918" s="95"/>
      <c r="B918" s="96"/>
      <c r="C918" s="97"/>
      <c r="D918" s="98"/>
      <c r="E918" s="95"/>
      <c r="F918" s="408"/>
      <c r="G918" s="409"/>
      <c r="H918" s="410"/>
      <c r="I918" s="411"/>
      <c r="J918" s="410"/>
      <c r="K918" s="412"/>
      <c r="L918" s="101"/>
      <c r="M918" s="101"/>
      <c r="N918" s="413"/>
      <c r="O918" s="413"/>
      <c r="P918" s="414"/>
      <c r="Q918" s="414"/>
      <c r="R918" s="95"/>
      <c r="S918" s="406"/>
      <c r="T918" s="407"/>
    </row>
    <row r="919" ht="14.25" customHeight="1">
      <c r="A919" s="95"/>
      <c r="B919" s="96"/>
      <c r="C919" s="97"/>
      <c r="D919" s="98"/>
      <c r="E919" s="95"/>
      <c r="F919" s="408"/>
      <c r="G919" s="409"/>
      <c r="H919" s="410"/>
      <c r="I919" s="411"/>
      <c r="J919" s="410"/>
      <c r="K919" s="412"/>
      <c r="L919" s="101"/>
      <c r="M919" s="101"/>
      <c r="N919" s="413"/>
      <c r="O919" s="413"/>
      <c r="P919" s="414"/>
      <c r="Q919" s="414"/>
      <c r="R919" s="95"/>
      <c r="S919" s="406"/>
      <c r="T919" s="407"/>
    </row>
    <row r="920" ht="14.25" customHeight="1">
      <c r="A920" s="95"/>
      <c r="B920" s="96"/>
      <c r="C920" s="97"/>
      <c r="D920" s="98"/>
      <c r="E920" s="95"/>
      <c r="F920" s="408"/>
      <c r="G920" s="409"/>
      <c r="H920" s="410"/>
      <c r="I920" s="411"/>
      <c r="J920" s="410"/>
      <c r="K920" s="412"/>
      <c r="L920" s="101"/>
      <c r="M920" s="101"/>
      <c r="N920" s="413"/>
      <c r="O920" s="413"/>
      <c r="P920" s="414"/>
      <c r="Q920" s="414"/>
      <c r="R920" s="95"/>
      <c r="S920" s="406"/>
      <c r="T920" s="407"/>
    </row>
    <row r="921" ht="14.25" customHeight="1">
      <c r="A921" s="95"/>
      <c r="B921" s="96"/>
      <c r="C921" s="97"/>
      <c r="D921" s="98"/>
      <c r="E921" s="95"/>
      <c r="F921" s="408"/>
      <c r="G921" s="409"/>
      <c r="H921" s="410"/>
      <c r="I921" s="411"/>
      <c r="J921" s="410"/>
      <c r="K921" s="412"/>
      <c r="L921" s="101"/>
      <c r="M921" s="101"/>
      <c r="N921" s="413"/>
      <c r="O921" s="413"/>
      <c r="P921" s="414"/>
      <c r="Q921" s="414"/>
      <c r="R921" s="95"/>
      <c r="S921" s="406"/>
      <c r="T921" s="407"/>
    </row>
    <row r="922" ht="14.25" customHeight="1">
      <c r="A922" s="95"/>
      <c r="B922" s="96"/>
      <c r="C922" s="97"/>
      <c r="D922" s="98"/>
      <c r="E922" s="95"/>
      <c r="F922" s="408"/>
      <c r="G922" s="409"/>
      <c r="H922" s="410"/>
      <c r="I922" s="411"/>
      <c r="J922" s="410"/>
      <c r="K922" s="412"/>
      <c r="L922" s="101"/>
      <c r="M922" s="101"/>
      <c r="N922" s="413"/>
      <c r="O922" s="413"/>
      <c r="P922" s="414"/>
      <c r="Q922" s="414"/>
      <c r="R922" s="95"/>
      <c r="S922" s="406"/>
      <c r="T922" s="407"/>
    </row>
    <row r="923" ht="14.25" customHeight="1">
      <c r="A923" s="95"/>
      <c r="B923" s="96"/>
      <c r="C923" s="97"/>
      <c r="D923" s="98"/>
      <c r="E923" s="95"/>
      <c r="F923" s="408"/>
      <c r="G923" s="409"/>
      <c r="H923" s="410"/>
      <c r="I923" s="411"/>
      <c r="J923" s="410"/>
      <c r="K923" s="412"/>
      <c r="L923" s="101"/>
      <c r="M923" s="101"/>
      <c r="N923" s="413"/>
      <c r="O923" s="413"/>
      <c r="P923" s="414"/>
      <c r="Q923" s="414"/>
      <c r="R923" s="95"/>
      <c r="S923" s="406"/>
      <c r="T923" s="407"/>
    </row>
    <row r="924" ht="14.25" customHeight="1">
      <c r="A924" s="95"/>
      <c r="B924" s="96"/>
      <c r="C924" s="97"/>
      <c r="D924" s="98"/>
      <c r="E924" s="95"/>
      <c r="F924" s="408"/>
      <c r="G924" s="409"/>
      <c r="H924" s="410"/>
      <c r="I924" s="411"/>
      <c r="J924" s="410"/>
      <c r="K924" s="412"/>
      <c r="L924" s="101"/>
      <c r="M924" s="101"/>
      <c r="N924" s="413"/>
      <c r="O924" s="413"/>
      <c r="P924" s="414"/>
      <c r="Q924" s="414"/>
      <c r="R924" s="95"/>
      <c r="S924" s="406"/>
      <c r="T924" s="407"/>
    </row>
    <row r="925" ht="14.25" customHeight="1">
      <c r="A925" s="95"/>
      <c r="B925" s="96"/>
      <c r="C925" s="97"/>
      <c r="D925" s="98"/>
      <c r="E925" s="95"/>
      <c r="F925" s="408"/>
      <c r="G925" s="409"/>
      <c r="H925" s="410"/>
      <c r="I925" s="411"/>
      <c r="J925" s="410"/>
      <c r="K925" s="412"/>
      <c r="L925" s="101"/>
      <c r="M925" s="101"/>
      <c r="N925" s="413"/>
      <c r="O925" s="413"/>
      <c r="P925" s="414"/>
      <c r="Q925" s="414"/>
      <c r="R925" s="95"/>
      <c r="S925" s="406"/>
      <c r="T925" s="407"/>
    </row>
    <row r="926" ht="14.25" customHeight="1">
      <c r="A926" s="95"/>
      <c r="B926" s="96"/>
      <c r="C926" s="97"/>
      <c r="D926" s="98"/>
      <c r="E926" s="95"/>
      <c r="F926" s="408"/>
      <c r="G926" s="409"/>
      <c r="H926" s="410"/>
      <c r="I926" s="411"/>
      <c r="J926" s="410"/>
      <c r="K926" s="412"/>
      <c r="L926" s="101"/>
      <c r="M926" s="101"/>
      <c r="N926" s="413"/>
      <c r="O926" s="413"/>
      <c r="P926" s="414"/>
      <c r="Q926" s="414"/>
      <c r="R926" s="95"/>
      <c r="S926" s="406"/>
      <c r="T926" s="407"/>
    </row>
    <row r="927" ht="14.25" customHeight="1">
      <c r="A927" s="95"/>
      <c r="B927" s="96"/>
      <c r="C927" s="97"/>
      <c r="D927" s="98"/>
      <c r="E927" s="95"/>
      <c r="F927" s="408"/>
      <c r="G927" s="409"/>
      <c r="H927" s="410"/>
      <c r="I927" s="411"/>
      <c r="J927" s="410"/>
      <c r="K927" s="412"/>
      <c r="L927" s="101"/>
      <c r="M927" s="101"/>
      <c r="N927" s="413"/>
      <c r="O927" s="413"/>
      <c r="P927" s="414"/>
      <c r="Q927" s="414"/>
      <c r="R927" s="95"/>
      <c r="S927" s="406"/>
      <c r="T927" s="407"/>
    </row>
    <row r="928" ht="14.25" customHeight="1">
      <c r="A928" s="95"/>
      <c r="B928" s="96"/>
      <c r="C928" s="97"/>
      <c r="D928" s="98"/>
      <c r="E928" s="95"/>
      <c r="F928" s="408"/>
      <c r="G928" s="409"/>
      <c r="H928" s="410"/>
      <c r="I928" s="411"/>
      <c r="J928" s="410"/>
      <c r="K928" s="412"/>
      <c r="L928" s="101"/>
      <c r="M928" s="101"/>
      <c r="N928" s="413"/>
      <c r="O928" s="413"/>
      <c r="P928" s="414"/>
      <c r="Q928" s="414"/>
      <c r="R928" s="95"/>
      <c r="S928" s="406"/>
      <c r="T928" s="407"/>
    </row>
    <row r="929" ht="14.25" customHeight="1">
      <c r="A929" s="95"/>
      <c r="B929" s="96"/>
      <c r="C929" s="97"/>
      <c r="D929" s="98"/>
      <c r="E929" s="95"/>
      <c r="F929" s="408"/>
      <c r="G929" s="409"/>
      <c r="H929" s="410"/>
      <c r="I929" s="411"/>
      <c r="J929" s="410"/>
      <c r="K929" s="412"/>
      <c r="L929" s="101"/>
      <c r="M929" s="101"/>
      <c r="N929" s="413"/>
      <c r="O929" s="413"/>
      <c r="P929" s="414"/>
      <c r="Q929" s="414"/>
      <c r="R929" s="95"/>
      <c r="S929" s="406"/>
      <c r="T929" s="407"/>
    </row>
    <row r="930" ht="14.25" customHeight="1">
      <c r="A930" s="95"/>
      <c r="B930" s="96"/>
      <c r="C930" s="97"/>
      <c r="D930" s="98"/>
      <c r="E930" s="95"/>
      <c r="F930" s="408"/>
      <c r="G930" s="409"/>
      <c r="H930" s="410"/>
      <c r="I930" s="411"/>
      <c r="J930" s="410"/>
      <c r="K930" s="412"/>
      <c r="L930" s="101"/>
      <c r="M930" s="101"/>
      <c r="N930" s="413"/>
      <c r="O930" s="413"/>
      <c r="P930" s="414"/>
      <c r="Q930" s="414"/>
      <c r="R930" s="95"/>
      <c r="S930" s="406"/>
      <c r="T930" s="407"/>
    </row>
    <row r="931" ht="14.25" customHeight="1">
      <c r="A931" s="95"/>
      <c r="B931" s="96"/>
      <c r="C931" s="97"/>
      <c r="D931" s="98"/>
      <c r="E931" s="95"/>
      <c r="F931" s="408"/>
      <c r="G931" s="409"/>
      <c r="H931" s="410"/>
      <c r="I931" s="411"/>
      <c r="J931" s="410"/>
      <c r="K931" s="412"/>
      <c r="L931" s="101"/>
      <c r="M931" s="101"/>
      <c r="N931" s="413"/>
      <c r="O931" s="413"/>
      <c r="P931" s="414"/>
      <c r="Q931" s="414"/>
      <c r="R931" s="95"/>
      <c r="S931" s="406"/>
      <c r="T931" s="407"/>
    </row>
    <row r="932" ht="14.25" customHeight="1">
      <c r="A932" s="95"/>
      <c r="B932" s="96"/>
      <c r="C932" s="97"/>
      <c r="D932" s="98"/>
      <c r="E932" s="95"/>
      <c r="F932" s="408"/>
      <c r="G932" s="409"/>
      <c r="H932" s="410"/>
      <c r="I932" s="411"/>
      <c r="J932" s="410"/>
      <c r="K932" s="412"/>
      <c r="L932" s="101"/>
      <c r="M932" s="101"/>
      <c r="N932" s="413"/>
      <c r="O932" s="413"/>
      <c r="P932" s="414"/>
      <c r="Q932" s="414"/>
      <c r="R932" s="95"/>
      <c r="S932" s="406"/>
      <c r="T932" s="407"/>
    </row>
    <row r="933" ht="14.25" customHeight="1">
      <c r="A933" s="95"/>
      <c r="B933" s="96"/>
      <c r="C933" s="97"/>
      <c r="D933" s="98"/>
      <c r="E933" s="95"/>
      <c r="F933" s="408"/>
      <c r="G933" s="409"/>
      <c r="H933" s="410"/>
      <c r="I933" s="411"/>
      <c r="J933" s="410"/>
      <c r="K933" s="412"/>
      <c r="L933" s="101"/>
      <c r="M933" s="101"/>
      <c r="N933" s="413"/>
      <c r="O933" s="413"/>
      <c r="P933" s="414"/>
      <c r="Q933" s="414"/>
      <c r="R933" s="95"/>
      <c r="S933" s="406"/>
      <c r="T933" s="407"/>
    </row>
    <row r="934" ht="14.25" customHeight="1">
      <c r="A934" s="95"/>
      <c r="B934" s="96"/>
      <c r="C934" s="97"/>
      <c r="D934" s="98"/>
      <c r="E934" s="95"/>
      <c r="F934" s="408"/>
      <c r="G934" s="409"/>
      <c r="H934" s="410"/>
      <c r="I934" s="411"/>
      <c r="J934" s="410"/>
      <c r="K934" s="412"/>
      <c r="L934" s="101"/>
      <c r="M934" s="101"/>
      <c r="N934" s="413"/>
      <c r="O934" s="413"/>
      <c r="P934" s="414"/>
      <c r="Q934" s="414"/>
      <c r="R934" s="95"/>
      <c r="S934" s="406"/>
      <c r="T934" s="407"/>
    </row>
    <row r="935" ht="14.25" customHeight="1">
      <c r="A935" s="95"/>
      <c r="B935" s="96"/>
      <c r="C935" s="97"/>
      <c r="D935" s="98"/>
      <c r="E935" s="95"/>
      <c r="F935" s="408"/>
      <c r="G935" s="409"/>
      <c r="H935" s="410"/>
      <c r="I935" s="411"/>
      <c r="J935" s="410"/>
      <c r="K935" s="412"/>
      <c r="L935" s="101"/>
      <c r="M935" s="101"/>
      <c r="N935" s="413"/>
      <c r="O935" s="413"/>
      <c r="P935" s="414"/>
      <c r="Q935" s="414"/>
      <c r="R935" s="95"/>
      <c r="S935" s="406"/>
      <c r="T935" s="407"/>
    </row>
    <row r="936" ht="14.25" customHeight="1">
      <c r="A936" s="95"/>
      <c r="B936" s="96"/>
      <c r="C936" s="97"/>
      <c r="D936" s="98"/>
      <c r="E936" s="95"/>
      <c r="F936" s="408"/>
      <c r="G936" s="409"/>
      <c r="H936" s="410"/>
      <c r="I936" s="411"/>
      <c r="J936" s="410"/>
      <c r="K936" s="412"/>
      <c r="L936" s="101"/>
      <c r="M936" s="101"/>
      <c r="N936" s="413"/>
      <c r="O936" s="413"/>
      <c r="P936" s="414"/>
      <c r="Q936" s="414"/>
      <c r="R936" s="95"/>
      <c r="S936" s="406"/>
      <c r="T936" s="407"/>
    </row>
    <row r="937" ht="14.25" customHeight="1">
      <c r="A937" s="95"/>
      <c r="B937" s="96"/>
      <c r="C937" s="97"/>
      <c r="D937" s="98"/>
      <c r="E937" s="95"/>
      <c r="F937" s="408"/>
      <c r="G937" s="409"/>
      <c r="H937" s="410"/>
      <c r="I937" s="411"/>
      <c r="J937" s="410"/>
      <c r="K937" s="412"/>
      <c r="L937" s="101"/>
      <c r="M937" s="101"/>
      <c r="N937" s="413"/>
      <c r="O937" s="413"/>
      <c r="P937" s="414"/>
      <c r="Q937" s="414"/>
      <c r="R937" s="95"/>
      <c r="S937" s="406"/>
      <c r="T937" s="407"/>
    </row>
    <row r="938" ht="14.25" customHeight="1">
      <c r="A938" s="95"/>
      <c r="B938" s="96"/>
      <c r="C938" s="97"/>
      <c r="D938" s="98"/>
      <c r="E938" s="95"/>
      <c r="F938" s="408"/>
      <c r="G938" s="409"/>
      <c r="H938" s="410"/>
      <c r="I938" s="411"/>
      <c r="J938" s="410"/>
      <c r="K938" s="412"/>
      <c r="L938" s="101"/>
      <c r="M938" s="101"/>
      <c r="N938" s="413"/>
      <c r="O938" s="413"/>
      <c r="P938" s="414"/>
      <c r="Q938" s="414"/>
      <c r="R938" s="95"/>
      <c r="S938" s="406"/>
      <c r="T938" s="407"/>
    </row>
    <row r="939" ht="14.25" customHeight="1">
      <c r="A939" s="95"/>
      <c r="B939" s="96"/>
      <c r="C939" s="97"/>
      <c r="D939" s="98"/>
      <c r="E939" s="95"/>
      <c r="F939" s="408"/>
      <c r="G939" s="409"/>
      <c r="H939" s="410"/>
      <c r="I939" s="411"/>
      <c r="J939" s="410"/>
      <c r="K939" s="412"/>
      <c r="L939" s="101"/>
      <c r="M939" s="101"/>
      <c r="N939" s="413"/>
      <c r="O939" s="413"/>
      <c r="P939" s="414"/>
      <c r="Q939" s="414"/>
      <c r="R939" s="95"/>
      <c r="S939" s="406"/>
      <c r="T939" s="407"/>
    </row>
    <row r="940" ht="14.25" customHeight="1">
      <c r="A940" s="95"/>
      <c r="B940" s="96"/>
      <c r="C940" s="97"/>
      <c r="D940" s="98"/>
      <c r="E940" s="95"/>
      <c r="F940" s="408"/>
      <c r="G940" s="409"/>
      <c r="H940" s="410"/>
      <c r="I940" s="411"/>
      <c r="J940" s="410"/>
      <c r="K940" s="412"/>
      <c r="L940" s="101"/>
      <c r="M940" s="101"/>
      <c r="N940" s="413"/>
      <c r="O940" s="413"/>
      <c r="P940" s="414"/>
      <c r="Q940" s="414"/>
      <c r="R940" s="95"/>
      <c r="S940" s="406"/>
      <c r="T940" s="407"/>
    </row>
    <row r="941" ht="14.25" customHeight="1">
      <c r="A941" s="95"/>
      <c r="B941" s="96"/>
      <c r="C941" s="97"/>
      <c r="D941" s="98"/>
      <c r="E941" s="95"/>
      <c r="F941" s="408"/>
      <c r="G941" s="409"/>
      <c r="H941" s="410"/>
      <c r="I941" s="411"/>
      <c r="J941" s="410"/>
      <c r="K941" s="412"/>
      <c r="L941" s="101"/>
      <c r="M941" s="101"/>
      <c r="N941" s="413"/>
      <c r="O941" s="413"/>
      <c r="P941" s="414"/>
      <c r="Q941" s="414"/>
      <c r="R941" s="95"/>
      <c r="S941" s="406"/>
      <c r="T941" s="407"/>
    </row>
    <row r="942" ht="14.25" customHeight="1">
      <c r="A942" s="95"/>
      <c r="B942" s="96"/>
      <c r="C942" s="97"/>
      <c r="D942" s="98"/>
      <c r="E942" s="95"/>
      <c r="F942" s="408"/>
      <c r="G942" s="409"/>
      <c r="H942" s="410"/>
      <c r="I942" s="411"/>
      <c r="J942" s="410"/>
      <c r="K942" s="412"/>
      <c r="L942" s="101"/>
      <c r="M942" s="101"/>
      <c r="N942" s="413"/>
      <c r="O942" s="413"/>
      <c r="P942" s="414"/>
      <c r="Q942" s="414"/>
      <c r="R942" s="95"/>
      <c r="S942" s="406"/>
      <c r="T942" s="407"/>
    </row>
    <row r="943" ht="14.25" customHeight="1">
      <c r="A943" s="95"/>
      <c r="B943" s="96"/>
      <c r="C943" s="97"/>
      <c r="D943" s="98"/>
      <c r="E943" s="95"/>
      <c r="F943" s="408"/>
      <c r="G943" s="409"/>
      <c r="H943" s="410"/>
      <c r="I943" s="411"/>
      <c r="J943" s="410"/>
      <c r="K943" s="412"/>
      <c r="L943" s="101"/>
      <c r="M943" s="101"/>
      <c r="N943" s="413"/>
      <c r="O943" s="413"/>
      <c r="P943" s="414"/>
      <c r="Q943" s="414"/>
      <c r="R943" s="95"/>
      <c r="S943" s="406"/>
      <c r="T943" s="407"/>
    </row>
    <row r="944" ht="14.25" customHeight="1">
      <c r="A944" s="95"/>
      <c r="B944" s="96"/>
      <c r="C944" s="97"/>
      <c r="D944" s="98"/>
      <c r="E944" s="95"/>
      <c r="F944" s="408"/>
      <c r="G944" s="409"/>
      <c r="H944" s="410"/>
      <c r="I944" s="411"/>
      <c r="J944" s="410"/>
      <c r="K944" s="412"/>
      <c r="L944" s="101"/>
      <c r="M944" s="101"/>
      <c r="N944" s="413"/>
      <c r="O944" s="413"/>
      <c r="P944" s="414"/>
      <c r="Q944" s="414"/>
      <c r="R944" s="95"/>
      <c r="S944" s="406"/>
      <c r="T944" s="407"/>
    </row>
    <row r="945" ht="14.25" customHeight="1">
      <c r="A945" s="95"/>
      <c r="B945" s="96"/>
      <c r="C945" s="97"/>
      <c r="D945" s="98"/>
      <c r="E945" s="95"/>
      <c r="F945" s="408"/>
      <c r="G945" s="409"/>
      <c r="H945" s="410"/>
      <c r="I945" s="411"/>
      <c r="J945" s="410"/>
      <c r="K945" s="412"/>
      <c r="L945" s="101"/>
      <c r="M945" s="101"/>
      <c r="N945" s="413"/>
      <c r="O945" s="413"/>
      <c r="P945" s="414"/>
      <c r="Q945" s="414"/>
      <c r="R945" s="95"/>
      <c r="S945" s="406"/>
      <c r="T945" s="407"/>
    </row>
    <row r="946" ht="14.25" customHeight="1">
      <c r="A946" s="95"/>
      <c r="B946" s="96"/>
      <c r="C946" s="97"/>
      <c r="D946" s="98"/>
      <c r="E946" s="95"/>
      <c r="F946" s="408"/>
      <c r="G946" s="409"/>
      <c r="H946" s="410"/>
      <c r="I946" s="411"/>
      <c r="J946" s="410"/>
      <c r="K946" s="412"/>
      <c r="L946" s="101"/>
      <c r="M946" s="101"/>
      <c r="N946" s="413"/>
      <c r="O946" s="413"/>
      <c r="P946" s="414"/>
      <c r="Q946" s="414"/>
      <c r="R946" s="95"/>
      <c r="S946" s="406"/>
      <c r="T946" s="407"/>
    </row>
    <row r="947" ht="14.25" customHeight="1">
      <c r="A947" s="95"/>
      <c r="B947" s="96"/>
      <c r="C947" s="97"/>
      <c r="D947" s="98"/>
      <c r="E947" s="95"/>
      <c r="F947" s="408"/>
      <c r="G947" s="409"/>
      <c r="H947" s="410"/>
      <c r="I947" s="411"/>
      <c r="J947" s="410"/>
      <c r="K947" s="412"/>
      <c r="L947" s="101"/>
      <c r="M947" s="101"/>
      <c r="N947" s="413"/>
      <c r="O947" s="413"/>
      <c r="P947" s="414"/>
      <c r="Q947" s="414"/>
      <c r="R947" s="95"/>
      <c r="S947" s="406"/>
      <c r="T947" s="407"/>
    </row>
    <row r="948" ht="14.25" customHeight="1">
      <c r="A948" s="95"/>
      <c r="B948" s="96"/>
      <c r="C948" s="97"/>
      <c r="D948" s="98"/>
      <c r="E948" s="95"/>
      <c r="F948" s="408"/>
      <c r="G948" s="409"/>
      <c r="H948" s="410"/>
      <c r="I948" s="411"/>
      <c r="J948" s="410"/>
      <c r="K948" s="412"/>
      <c r="L948" s="101"/>
      <c r="M948" s="101"/>
      <c r="N948" s="413"/>
      <c r="O948" s="413"/>
      <c r="P948" s="414"/>
      <c r="Q948" s="414"/>
      <c r="R948" s="95"/>
      <c r="S948" s="406"/>
      <c r="T948" s="407"/>
    </row>
    <row r="949" ht="14.25" customHeight="1">
      <c r="A949" s="95"/>
      <c r="B949" s="96"/>
      <c r="C949" s="97"/>
      <c r="D949" s="98"/>
      <c r="E949" s="95"/>
      <c r="F949" s="408"/>
      <c r="G949" s="409"/>
      <c r="H949" s="410"/>
      <c r="I949" s="411"/>
      <c r="J949" s="410"/>
      <c r="K949" s="412"/>
      <c r="L949" s="101"/>
      <c r="M949" s="101"/>
      <c r="N949" s="413"/>
      <c r="O949" s="413"/>
      <c r="P949" s="414"/>
      <c r="Q949" s="414"/>
      <c r="R949" s="95"/>
      <c r="S949" s="406"/>
      <c r="T949" s="407"/>
    </row>
    <row r="950" ht="14.25" customHeight="1">
      <c r="A950" s="95"/>
      <c r="B950" s="96"/>
      <c r="C950" s="97"/>
      <c r="D950" s="98"/>
      <c r="E950" s="95"/>
      <c r="F950" s="408"/>
      <c r="G950" s="409"/>
      <c r="H950" s="410"/>
      <c r="I950" s="411"/>
      <c r="J950" s="410"/>
      <c r="K950" s="412"/>
      <c r="L950" s="101"/>
      <c r="M950" s="101"/>
      <c r="N950" s="413"/>
      <c r="O950" s="413"/>
      <c r="P950" s="414"/>
      <c r="Q950" s="414"/>
      <c r="R950" s="95"/>
      <c r="S950" s="406"/>
      <c r="T950" s="407"/>
    </row>
    <row r="951" ht="14.25" customHeight="1">
      <c r="A951" s="95"/>
      <c r="B951" s="96"/>
      <c r="C951" s="97"/>
      <c r="D951" s="98"/>
      <c r="E951" s="95"/>
      <c r="F951" s="408"/>
      <c r="G951" s="409"/>
      <c r="H951" s="410"/>
      <c r="I951" s="411"/>
      <c r="J951" s="410"/>
      <c r="K951" s="412"/>
      <c r="L951" s="101"/>
      <c r="M951" s="101"/>
      <c r="N951" s="413"/>
      <c r="O951" s="413"/>
      <c r="P951" s="414"/>
      <c r="Q951" s="414"/>
      <c r="R951" s="95"/>
      <c r="S951" s="406"/>
      <c r="T951" s="407"/>
    </row>
    <row r="952" ht="14.25" customHeight="1">
      <c r="A952" s="95"/>
      <c r="B952" s="96"/>
      <c r="C952" s="97"/>
      <c r="D952" s="98"/>
      <c r="E952" s="95"/>
      <c r="F952" s="408"/>
      <c r="G952" s="409"/>
      <c r="H952" s="410"/>
      <c r="I952" s="411"/>
      <c r="J952" s="410"/>
      <c r="K952" s="412"/>
      <c r="L952" s="101"/>
      <c r="M952" s="101"/>
      <c r="N952" s="413"/>
      <c r="O952" s="413"/>
      <c r="P952" s="414"/>
      <c r="Q952" s="414"/>
      <c r="R952" s="95"/>
      <c r="S952" s="406"/>
      <c r="T952" s="407"/>
    </row>
    <row r="953" ht="14.25" customHeight="1">
      <c r="A953" s="95"/>
      <c r="B953" s="96"/>
      <c r="C953" s="97"/>
      <c r="D953" s="98"/>
      <c r="E953" s="95"/>
      <c r="F953" s="408"/>
      <c r="G953" s="409"/>
      <c r="H953" s="410"/>
      <c r="I953" s="411"/>
      <c r="J953" s="410"/>
      <c r="K953" s="412"/>
      <c r="L953" s="101"/>
      <c r="M953" s="101"/>
      <c r="N953" s="413"/>
      <c r="O953" s="413"/>
      <c r="P953" s="414"/>
      <c r="Q953" s="414"/>
      <c r="R953" s="95"/>
      <c r="S953" s="406"/>
      <c r="T953" s="407"/>
    </row>
    <row r="954" ht="14.25" customHeight="1">
      <c r="A954" s="95"/>
      <c r="B954" s="96"/>
      <c r="C954" s="97"/>
      <c r="D954" s="98"/>
      <c r="E954" s="95"/>
      <c r="F954" s="408"/>
      <c r="G954" s="409"/>
      <c r="H954" s="410"/>
      <c r="I954" s="411"/>
      <c r="J954" s="410"/>
      <c r="K954" s="412"/>
      <c r="L954" s="101"/>
      <c r="M954" s="101"/>
      <c r="N954" s="413"/>
      <c r="O954" s="413"/>
      <c r="P954" s="414"/>
      <c r="Q954" s="414"/>
      <c r="R954" s="95"/>
      <c r="S954" s="406"/>
      <c r="T954" s="407"/>
    </row>
    <row r="955" ht="14.25" customHeight="1">
      <c r="A955" s="95"/>
      <c r="B955" s="96"/>
      <c r="C955" s="97"/>
      <c r="D955" s="98"/>
      <c r="E955" s="95"/>
      <c r="F955" s="408"/>
      <c r="G955" s="409"/>
      <c r="H955" s="410"/>
      <c r="I955" s="411"/>
      <c r="J955" s="410"/>
      <c r="K955" s="412"/>
      <c r="L955" s="101"/>
      <c r="M955" s="101"/>
      <c r="N955" s="413"/>
      <c r="O955" s="413"/>
      <c r="P955" s="414"/>
      <c r="Q955" s="414"/>
      <c r="R955" s="95"/>
      <c r="S955" s="406"/>
      <c r="T955" s="407"/>
    </row>
    <row r="956" ht="14.25" customHeight="1">
      <c r="A956" s="95"/>
      <c r="B956" s="96"/>
      <c r="C956" s="97"/>
      <c r="D956" s="98"/>
      <c r="E956" s="95"/>
      <c r="F956" s="408"/>
      <c r="G956" s="409"/>
      <c r="H956" s="410"/>
      <c r="I956" s="411"/>
      <c r="J956" s="410"/>
      <c r="K956" s="412"/>
      <c r="L956" s="101"/>
      <c r="M956" s="101"/>
      <c r="N956" s="413"/>
      <c r="O956" s="413"/>
      <c r="P956" s="414"/>
      <c r="Q956" s="414"/>
      <c r="R956" s="95"/>
      <c r="S956" s="406"/>
      <c r="T956" s="407"/>
    </row>
    <row r="957" ht="14.25" customHeight="1">
      <c r="A957" s="95"/>
      <c r="B957" s="96"/>
      <c r="C957" s="97"/>
      <c r="D957" s="98"/>
      <c r="E957" s="95"/>
      <c r="F957" s="408"/>
      <c r="G957" s="409"/>
      <c r="H957" s="410"/>
      <c r="I957" s="411"/>
      <c r="J957" s="410"/>
      <c r="K957" s="412"/>
      <c r="L957" s="101"/>
      <c r="M957" s="101"/>
      <c r="N957" s="413"/>
      <c r="O957" s="413"/>
      <c r="P957" s="414"/>
      <c r="Q957" s="414"/>
      <c r="R957" s="95"/>
      <c r="S957" s="406"/>
      <c r="T957" s="407"/>
    </row>
    <row r="958" ht="14.25" customHeight="1">
      <c r="A958" s="95"/>
      <c r="B958" s="96"/>
      <c r="C958" s="97"/>
      <c r="D958" s="98"/>
      <c r="E958" s="95"/>
      <c r="F958" s="408"/>
      <c r="G958" s="409"/>
      <c r="H958" s="410"/>
      <c r="I958" s="411"/>
      <c r="J958" s="410"/>
      <c r="K958" s="412"/>
      <c r="L958" s="101"/>
      <c r="M958" s="101"/>
      <c r="N958" s="413"/>
      <c r="O958" s="413"/>
      <c r="P958" s="414"/>
      <c r="Q958" s="414"/>
      <c r="R958" s="95"/>
      <c r="S958" s="406"/>
      <c r="T958" s="407"/>
    </row>
    <row r="959" ht="14.25" customHeight="1">
      <c r="A959" s="95"/>
      <c r="B959" s="96"/>
      <c r="C959" s="97"/>
      <c r="D959" s="98"/>
      <c r="E959" s="95"/>
      <c r="F959" s="408"/>
      <c r="G959" s="409"/>
      <c r="H959" s="410"/>
      <c r="I959" s="411"/>
      <c r="J959" s="410"/>
      <c r="K959" s="412"/>
      <c r="L959" s="101"/>
      <c r="M959" s="101"/>
      <c r="N959" s="413"/>
      <c r="O959" s="413"/>
      <c r="P959" s="414"/>
      <c r="Q959" s="414"/>
      <c r="R959" s="95"/>
      <c r="S959" s="406"/>
      <c r="T959" s="407"/>
    </row>
    <row r="960" ht="14.25" customHeight="1">
      <c r="A960" s="95"/>
      <c r="B960" s="96"/>
      <c r="C960" s="97"/>
      <c r="D960" s="98"/>
      <c r="E960" s="95"/>
      <c r="F960" s="408"/>
      <c r="G960" s="409"/>
      <c r="H960" s="410"/>
      <c r="I960" s="411"/>
      <c r="J960" s="410"/>
      <c r="K960" s="412"/>
      <c r="L960" s="101"/>
      <c r="M960" s="101"/>
      <c r="N960" s="413"/>
      <c r="O960" s="413"/>
      <c r="P960" s="414"/>
      <c r="Q960" s="414"/>
      <c r="R960" s="95"/>
      <c r="S960" s="406"/>
      <c r="T960" s="407"/>
    </row>
    <row r="961" ht="14.25" customHeight="1">
      <c r="A961" s="95"/>
      <c r="B961" s="96"/>
      <c r="C961" s="97"/>
      <c r="D961" s="98"/>
      <c r="E961" s="95"/>
      <c r="F961" s="408"/>
      <c r="G961" s="409"/>
      <c r="H961" s="410"/>
      <c r="I961" s="411"/>
      <c r="J961" s="410"/>
      <c r="K961" s="412"/>
      <c r="L961" s="101"/>
      <c r="M961" s="101"/>
      <c r="N961" s="413"/>
      <c r="O961" s="413"/>
      <c r="P961" s="414"/>
      <c r="Q961" s="414"/>
      <c r="R961" s="95"/>
      <c r="S961" s="406"/>
      <c r="T961" s="407"/>
    </row>
    <row r="962" ht="14.25" customHeight="1">
      <c r="A962" s="95"/>
      <c r="B962" s="96"/>
      <c r="C962" s="97"/>
      <c r="D962" s="98"/>
      <c r="E962" s="95"/>
      <c r="F962" s="408"/>
      <c r="G962" s="409"/>
      <c r="H962" s="410"/>
      <c r="I962" s="411"/>
      <c r="J962" s="410"/>
      <c r="K962" s="412"/>
      <c r="L962" s="101"/>
      <c r="M962" s="101"/>
      <c r="N962" s="413"/>
      <c r="O962" s="413"/>
      <c r="P962" s="414"/>
      <c r="Q962" s="414"/>
      <c r="R962" s="95"/>
      <c r="S962" s="406"/>
      <c r="T962" s="407"/>
    </row>
    <row r="963" ht="14.25" customHeight="1">
      <c r="A963" s="95"/>
      <c r="B963" s="96"/>
      <c r="C963" s="97"/>
      <c r="D963" s="98"/>
      <c r="E963" s="95"/>
      <c r="F963" s="408"/>
      <c r="G963" s="409"/>
      <c r="H963" s="410"/>
      <c r="I963" s="411"/>
      <c r="J963" s="410"/>
      <c r="K963" s="412"/>
      <c r="L963" s="101"/>
      <c r="M963" s="101"/>
      <c r="N963" s="413"/>
      <c r="O963" s="413"/>
      <c r="P963" s="414"/>
      <c r="Q963" s="414"/>
      <c r="R963" s="95"/>
      <c r="S963" s="406"/>
      <c r="T963" s="407"/>
    </row>
    <row r="964" ht="14.25" customHeight="1">
      <c r="A964" s="95"/>
      <c r="B964" s="96"/>
      <c r="C964" s="97"/>
      <c r="D964" s="98"/>
      <c r="E964" s="95"/>
      <c r="F964" s="408"/>
      <c r="G964" s="409"/>
      <c r="H964" s="410"/>
      <c r="I964" s="411"/>
      <c r="J964" s="410"/>
      <c r="K964" s="412"/>
      <c r="L964" s="101"/>
      <c r="M964" s="101"/>
      <c r="N964" s="413"/>
      <c r="O964" s="413"/>
      <c r="P964" s="414"/>
      <c r="Q964" s="414"/>
      <c r="R964" s="95"/>
      <c r="S964" s="406"/>
      <c r="T964" s="407"/>
    </row>
    <row r="965" ht="14.25" customHeight="1">
      <c r="A965" s="95"/>
      <c r="B965" s="96"/>
      <c r="C965" s="97"/>
      <c r="D965" s="98"/>
      <c r="E965" s="95"/>
      <c r="F965" s="408"/>
      <c r="G965" s="409"/>
      <c r="H965" s="410"/>
      <c r="I965" s="411"/>
      <c r="J965" s="410"/>
      <c r="K965" s="412"/>
      <c r="L965" s="101"/>
      <c r="M965" s="101"/>
      <c r="N965" s="413"/>
      <c r="O965" s="413"/>
      <c r="P965" s="414"/>
      <c r="Q965" s="414"/>
      <c r="R965" s="95"/>
      <c r="S965" s="406"/>
      <c r="T965" s="407"/>
    </row>
    <row r="966" ht="14.25" customHeight="1">
      <c r="A966" s="95"/>
      <c r="B966" s="96"/>
      <c r="C966" s="97"/>
      <c r="D966" s="98"/>
      <c r="E966" s="95"/>
      <c r="F966" s="408"/>
      <c r="G966" s="409"/>
      <c r="H966" s="410"/>
      <c r="I966" s="411"/>
      <c r="J966" s="410"/>
      <c r="K966" s="412"/>
      <c r="L966" s="101"/>
      <c r="M966" s="101"/>
      <c r="N966" s="413"/>
      <c r="O966" s="413"/>
      <c r="P966" s="414"/>
      <c r="Q966" s="414"/>
      <c r="R966" s="95"/>
      <c r="S966" s="406"/>
      <c r="T966" s="407"/>
    </row>
    <row r="967" ht="14.25" customHeight="1">
      <c r="A967" s="95"/>
      <c r="B967" s="96"/>
      <c r="C967" s="97"/>
      <c r="D967" s="98"/>
      <c r="E967" s="95"/>
      <c r="F967" s="408"/>
      <c r="G967" s="409"/>
      <c r="H967" s="410"/>
      <c r="I967" s="411"/>
      <c r="J967" s="410"/>
      <c r="K967" s="412"/>
      <c r="L967" s="101"/>
      <c r="M967" s="101"/>
      <c r="N967" s="413"/>
      <c r="O967" s="413"/>
      <c r="P967" s="414"/>
      <c r="Q967" s="414"/>
      <c r="R967" s="95"/>
      <c r="S967" s="406"/>
      <c r="T967" s="407"/>
    </row>
    <row r="968" ht="14.25" customHeight="1">
      <c r="A968" s="95"/>
      <c r="B968" s="96"/>
      <c r="C968" s="97"/>
      <c r="D968" s="98"/>
      <c r="E968" s="95"/>
      <c r="F968" s="408"/>
      <c r="G968" s="409"/>
      <c r="H968" s="410"/>
      <c r="I968" s="411"/>
      <c r="J968" s="410"/>
      <c r="K968" s="412"/>
      <c r="L968" s="101"/>
      <c r="M968" s="101"/>
      <c r="N968" s="413"/>
      <c r="O968" s="413"/>
      <c r="P968" s="414"/>
      <c r="Q968" s="414"/>
      <c r="R968" s="95"/>
      <c r="S968" s="406"/>
      <c r="T968" s="407"/>
    </row>
    <row r="969" ht="14.25" customHeight="1">
      <c r="A969" s="95"/>
      <c r="B969" s="96"/>
      <c r="C969" s="97"/>
      <c r="D969" s="98"/>
      <c r="E969" s="95"/>
      <c r="F969" s="408"/>
      <c r="G969" s="409"/>
      <c r="H969" s="410"/>
      <c r="I969" s="411"/>
      <c r="J969" s="410"/>
      <c r="K969" s="412"/>
      <c r="L969" s="101"/>
      <c r="M969" s="101"/>
      <c r="N969" s="413"/>
      <c r="O969" s="413"/>
      <c r="P969" s="414"/>
      <c r="Q969" s="414"/>
      <c r="R969" s="95"/>
      <c r="S969" s="406"/>
      <c r="T969" s="407"/>
    </row>
    <row r="970" ht="14.25" customHeight="1">
      <c r="A970" s="95"/>
      <c r="B970" s="96"/>
      <c r="C970" s="97"/>
      <c r="D970" s="98"/>
      <c r="E970" s="95"/>
      <c r="F970" s="408"/>
      <c r="G970" s="409"/>
      <c r="H970" s="410"/>
      <c r="I970" s="411"/>
      <c r="J970" s="410"/>
      <c r="K970" s="412"/>
      <c r="L970" s="101"/>
      <c r="M970" s="101"/>
      <c r="N970" s="413"/>
      <c r="O970" s="413"/>
      <c r="P970" s="414"/>
      <c r="Q970" s="414"/>
      <c r="R970" s="95"/>
      <c r="S970" s="406"/>
      <c r="T970" s="407"/>
    </row>
    <row r="971" ht="14.25" customHeight="1">
      <c r="A971" s="95"/>
      <c r="B971" s="96"/>
      <c r="C971" s="97"/>
      <c r="D971" s="98"/>
      <c r="E971" s="95"/>
      <c r="F971" s="408"/>
      <c r="G971" s="409"/>
      <c r="H971" s="410"/>
      <c r="I971" s="411"/>
      <c r="J971" s="410"/>
      <c r="K971" s="412"/>
      <c r="L971" s="101"/>
      <c r="M971" s="101"/>
      <c r="N971" s="413"/>
      <c r="O971" s="413"/>
      <c r="P971" s="414"/>
      <c r="Q971" s="414"/>
      <c r="R971" s="95"/>
      <c r="S971" s="406"/>
      <c r="T971" s="407"/>
    </row>
    <row r="972" ht="14.25" customHeight="1">
      <c r="A972" s="95"/>
      <c r="B972" s="96"/>
      <c r="C972" s="97"/>
      <c r="D972" s="98"/>
      <c r="E972" s="95"/>
      <c r="F972" s="408"/>
      <c r="G972" s="409"/>
      <c r="H972" s="410"/>
      <c r="I972" s="411"/>
      <c r="J972" s="410"/>
      <c r="K972" s="412"/>
      <c r="L972" s="101"/>
      <c r="M972" s="101"/>
      <c r="N972" s="413"/>
      <c r="O972" s="413"/>
      <c r="P972" s="414"/>
      <c r="Q972" s="414"/>
      <c r="R972" s="95"/>
      <c r="S972" s="406"/>
      <c r="T972" s="407"/>
    </row>
    <row r="973" ht="14.25" customHeight="1">
      <c r="A973" s="95"/>
      <c r="B973" s="96"/>
      <c r="C973" s="97"/>
      <c r="D973" s="98"/>
      <c r="E973" s="95"/>
      <c r="F973" s="408"/>
      <c r="G973" s="409"/>
      <c r="H973" s="410"/>
      <c r="I973" s="411"/>
      <c r="J973" s="410"/>
      <c r="K973" s="412"/>
      <c r="L973" s="101"/>
      <c r="M973" s="101"/>
      <c r="N973" s="413"/>
      <c r="O973" s="413"/>
      <c r="P973" s="414"/>
      <c r="Q973" s="414"/>
      <c r="R973" s="95"/>
      <c r="S973" s="406"/>
      <c r="T973" s="407"/>
    </row>
    <row r="974" ht="14.25" customHeight="1">
      <c r="A974" s="95"/>
      <c r="B974" s="96"/>
      <c r="C974" s="97"/>
      <c r="D974" s="98"/>
      <c r="E974" s="95"/>
      <c r="F974" s="408"/>
      <c r="G974" s="409"/>
      <c r="H974" s="410"/>
      <c r="I974" s="411"/>
      <c r="J974" s="410"/>
      <c r="K974" s="412"/>
      <c r="L974" s="101"/>
      <c r="M974" s="101"/>
      <c r="N974" s="413"/>
      <c r="O974" s="413"/>
      <c r="P974" s="414"/>
      <c r="Q974" s="414"/>
      <c r="R974" s="95"/>
      <c r="S974" s="406"/>
      <c r="T974" s="407"/>
    </row>
    <row r="975" ht="14.25" customHeight="1">
      <c r="A975" s="95"/>
      <c r="B975" s="96"/>
      <c r="C975" s="97"/>
      <c r="D975" s="98"/>
      <c r="E975" s="95"/>
      <c r="F975" s="408"/>
      <c r="G975" s="409"/>
      <c r="H975" s="410"/>
      <c r="I975" s="411"/>
      <c r="J975" s="410"/>
      <c r="K975" s="412"/>
      <c r="L975" s="101"/>
      <c r="M975" s="101"/>
      <c r="N975" s="413"/>
      <c r="O975" s="413"/>
      <c r="P975" s="414"/>
      <c r="Q975" s="414"/>
      <c r="R975" s="95"/>
      <c r="S975" s="406"/>
      <c r="T975" s="407"/>
    </row>
    <row r="976" ht="14.25" customHeight="1">
      <c r="A976" s="95"/>
      <c r="B976" s="96"/>
      <c r="C976" s="97"/>
      <c r="D976" s="98"/>
      <c r="E976" s="95"/>
      <c r="F976" s="408"/>
      <c r="G976" s="409"/>
      <c r="H976" s="410"/>
      <c r="I976" s="411"/>
      <c r="J976" s="410"/>
      <c r="K976" s="412"/>
      <c r="L976" s="101"/>
      <c r="M976" s="101"/>
      <c r="N976" s="413"/>
      <c r="O976" s="413"/>
      <c r="P976" s="414"/>
      <c r="Q976" s="414"/>
      <c r="R976" s="95"/>
      <c r="S976" s="406"/>
      <c r="T976" s="407"/>
    </row>
    <row r="977" ht="14.25" customHeight="1">
      <c r="A977" s="95"/>
      <c r="B977" s="96"/>
      <c r="C977" s="97"/>
      <c r="D977" s="98"/>
      <c r="E977" s="95"/>
      <c r="F977" s="408"/>
      <c r="G977" s="409"/>
      <c r="H977" s="410"/>
      <c r="I977" s="411"/>
      <c r="J977" s="410"/>
      <c r="K977" s="412"/>
      <c r="L977" s="101"/>
      <c r="M977" s="101"/>
      <c r="N977" s="413"/>
      <c r="O977" s="413"/>
      <c r="P977" s="414"/>
      <c r="Q977" s="414"/>
      <c r="R977" s="95"/>
      <c r="S977" s="406"/>
      <c r="T977" s="407"/>
    </row>
    <row r="978" ht="14.25" customHeight="1">
      <c r="A978" s="95"/>
      <c r="B978" s="96"/>
      <c r="C978" s="97"/>
      <c r="D978" s="98"/>
      <c r="E978" s="95"/>
      <c r="F978" s="408"/>
      <c r="G978" s="409"/>
      <c r="H978" s="410"/>
      <c r="I978" s="411"/>
      <c r="J978" s="410"/>
      <c r="K978" s="412"/>
      <c r="L978" s="101"/>
      <c r="M978" s="101"/>
      <c r="N978" s="413"/>
      <c r="O978" s="413"/>
      <c r="P978" s="414"/>
      <c r="Q978" s="414"/>
      <c r="R978" s="95"/>
      <c r="S978" s="406"/>
      <c r="T978" s="407"/>
    </row>
    <row r="979" ht="14.25" customHeight="1">
      <c r="A979" s="95"/>
      <c r="B979" s="96"/>
      <c r="C979" s="97"/>
      <c r="D979" s="98"/>
      <c r="E979" s="95"/>
      <c r="F979" s="408"/>
      <c r="G979" s="409"/>
      <c r="H979" s="410"/>
      <c r="I979" s="411"/>
      <c r="J979" s="410"/>
      <c r="K979" s="412"/>
      <c r="L979" s="101"/>
      <c r="M979" s="101"/>
      <c r="N979" s="413"/>
      <c r="O979" s="413"/>
      <c r="P979" s="414"/>
      <c r="Q979" s="414"/>
      <c r="R979" s="95"/>
      <c r="S979" s="406"/>
      <c r="T979" s="407"/>
    </row>
    <row r="980" ht="14.25" customHeight="1">
      <c r="A980" s="95"/>
      <c r="B980" s="96"/>
      <c r="C980" s="97"/>
      <c r="D980" s="98"/>
      <c r="E980" s="95"/>
      <c r="F980" s="408"/>
      <c r="G980" s="409"/>
      <c r="H980" s="410"/>
      <c r="I980" s="411"/>
      <c r="J980" s="410"/>
      <c r="K980" s="412"/>
      <c r="L980" s="101"/>
      <c r="M980" s="101"/>
      <c r="N980" s="413"/>
      <c r="O980" s="413"/>
      <c r="P980" s="414"/>
      <c r="Q980" s="414"/>
      <c r="R980" s="95"/>
      <c r="S980" s="406"/>
      <c r="T980" s="407"/>
    </row>
    <row r="981" ht="14.25" customHeight="1">
      <c r="A981" s="95"/>
      <c r="B981" s="96"/>
      <c r="C981" s="97"/>
      <c r="D981" s="98"/>
      <c r="E981" s="95"/>
      <c r="F981" s="408"/>
      <c r="G981" s="409"/>
      <c r="H981" s="410"/>
      <c r="I981" s="411"/>
      <c r="J981" s="410"/>
      <c r="K981" s="412"/>
      <c r="L981" s="101"/>
      <c r="M981" s="101"/>
      <c r="N981" s="413"/>
      <c r="O981" s="413"/>
      <c r="P981" s="414"/>
      <c r="Q981" s="414"/>
      <c r="R981" s="95"/>
      <c r="S981" s="406"/>
      <c r="T981" s="407"/>
    </row>
    <row r="982" ht="14.25" customHeight="1">
      <c r="A982" s="95"/>
      <c r="B982" s="96"/>
      <c r="C982" s="97"/>
      <c r="D982" s="98"/>
      <c r="E982" s="95"/>
      <c r="F982" s="408"/>
      <c r="G982" s="409"/>
      <c r="H982" s="410"/>
      <c r="I982" s="411"/>
      <c r="J982" s="410"/>
      <c r="K982" s="412"/>
      <c r="L982" s="101"/>
      <c r="M982" s="101"/>
      <c r="N982" s="413"/>
      <c r="O982" s="413"/>
      <c r="P982" s="414"/>
      <c r="Q982" s="414"/>
      <c r="R982" s="95"/>
      <c r="S982" s="406"/>
      <c r="T982" s="407"/>
    </row>
    <row r="983" ht="14.25" customHeight="1">
      <c r="A983" s="95"/>
      <c r="B983" s="96"/>
      <c r="C983" s="97"/>
      <c r="D983" s="98"/>
      <c r="E983" s="95"/>
      <c r="F983" s="408"/>
      <c r="G983" s="409"/>
      <c r="H983" s="410"/>
      <c r="I983" s="411"/>
      <c r="J983" s="410"/>
      <c r="K983" s="412"/>
      <c r="L983" s="101"/>
      <c r="M983" s="101"/>
      <c r="N983" s="413"/>
      <c r="O983" s="413"/>
      <c r="P983" s="414"/>
      <c r="Q983" s="414"/>
      <c r="R983" s="95"/>
      <c r="S983" s="406"/>
      <c r="T983" s="407"/>
    </row>
    <row r="984" ht="14.25" customHeight="1">
      <c r="A984" s="95"/>
      <c r="B984" s="96"/>
      <c r="C984" s="97"/>
      <c r="D984" s="98"/>
      <c r="E984" s="95"/>
      <c r="F984" s="408"/>
      <c r="G984" s="409"/>
      <c r="H984" s="410"/>
      <c r="I984" s="411"/>
      <c r="J984" s="410"/>
      <c r="K984" s="412"/>
      <c r="L984" s="101"/>
      <c r="M984" s="101"/>
      <c r="N984" s="413"/>
      <c r="O984" s="413"/>
      <c r="P984" s="414"/>
      <c r="Q984" s="414"/>
      <c r="R984" s="95"/>
      <c r="S984" s="406"/>
      <c r="T984" s="407"/>
    </row>
    <row r="985" ht="14.25" customHeight="1">
      <c r="A985" s="95"/>
      <c r="B985" s="96"/>
      <c r="C985" s="97"/>
      <c r="D985" s="98"/>
      <c r="E985" s="95"/>
      <c r="F985" s="408"/>
      <c r="G985" s="409"/>
      <c r="H985" s="410"/>
      <c r="I985" s="411"/>
      <c r="J985" s="410"/>
      <c r="K985" s="412"/>
      <c r="L985" s="101"/>
      <c r="M985" s="101"/>
      <c r="N985" s="413"/>
      <c r="O985" s="413"/>
      <c r="P985" s="414"/>
      <c r="Q985" s="414"/>
      <c r="R985" s="95"/>
      <c r="S985" s="406"/>
      <c r="T985" s="407"/>
    </row>
    <row r="986" ht="14.25" customHeight="1">
      <c r="A986" s="95"/>
      <c r="B986" s="96"/>
      <c r="C986" s="97"/>
      <c r="D986" s="98"/>
      <c r="E986" s="95"/>
      <c r="F986" s="408"/>
      <c r="G986" s="409"/>
      <c r="H986" s="410"/>
      <c r="I986" s="411"/>
      <c r="J986" s="410"/>
      <c r="K986" s="412"/>
      <c r="L986" s="101"/>
      <c r="M986" s="101"/>
      <c r="N986" s="413"/>
      <c r="O986" s="413"/>
      <c r="P986" s="414"/>
      <c r="Q986" s="414"/>
      <c r="R986" s="95"/>
      <c r="S986" s="406"/>
      <c r="T986" s="407"/>
    </row>
    <row r="987" ht="14.25" customHeight="1">
      <c r="A987" s="95"/>
      <c r="B987" s="96"/>
      <c r="C987" s="97"/>
      <c r="D987" s="98"/>
      <c r="E987" s="95"/>
      <c r="F987" s="408"/>
      <c r="G987" s="409"/>
      <c r="H987" s="410"/>
      <c r="I987" s="411"/>
      <c r="J987" s="410"/>
      <c r="K987" s="412"/>
      <c r="L987" s="101"/>
      <c r="M987" s="101"/>
      <c r="N987" s="413"/>
      <c r="O987" s="413"/>
      <c r="P987" s="414"/>
      <c r="Q987" s="414"/>
      <c r="R987" s="95"/>
      <c r="S987" s="406"/>
      <c r="T987" s="407"/>
    </row>
    <row r="988" ht="14.25" customHeight="1">
      <c r="A988" s="95"/>
      <c r="B988" s="96"/>
      <c r="C988" s="97"/>
      <c r="D988" s="98"/>
      <c r="E988" s="95"/>
      <c r="F988" s="408"/>
      <c r="G988" s="409"/>
      <c r="H988" s="410"/>
      <c r="I988" s="411"/>
      <c r="J988" s="410"/>
      <c r="K988" s="412"/>
      <c r="L988" s="101"/>
      <c r="M988" s="101"/>
      <c r="N988" s="413"/>
      <c r="O988" s="413"/>
      <c r="P988" s="414"/>
      <c r="Q988" s="414"/>
      <c r="R988" s="95"/>
      <c r="S988" s="406"/>
      <c r="T988" s="407"/>
    </row>
    <row r="989" ht="14.25" customHeight="1">
      <c r="A989" s="95"/>
      <c r="B989" s="96"/>
      <c r="C989" s="97"/>
      <c r="D989" s="98"/>
      <c r="E989" s="95"/>
      <c r="F989" s="408"/>
      <c r="G989" s="409"/>
      <c r="H989" s="410"/>
      <c r="I989" s="411"/>
      <c r="J989" s="410"/>
      <c r="K989" s="412"/>
      <c r="L989" s="101"/>
      <c r="M989" s="101"/>
      <c r="N989" s="413"/>
      <c r="O989" s="413"/>
      <c r="P989" s="414"/>
      <c r="Q989" s="414"/>
      <c r="R989" s="95"/>
      <c r="S989" s="406"/>
      <c r="T989" s="407"/>
    </row>
    <row r="990" ht="14.25" customHeight="1">
      <c r="A990" s="95"/>
      <c r="B990" s="96"/>
      <c r="C990" s="97"/>
      <c r="D990" s="98"/>
      <c r="E990" s="95"/>
      <c r="F990" s="408"/>
      <c r="G990" s="409"/>
      <c r="H990" s="410"/>
      <c r="I990" s="411"/>
      <c r="J990" s="410"/>
      <c r="K990" s="412"/>
      <c r="L990" s="101"/>
      <c r="M990" s="101"/>
      <c r="N990" s="413"/>
      <c r="O990" s="413"/>
      <c r="P990" s="414"/>
      <c r="Q990" s="414"/>
      <c r="R990" s="95"/>
      <c r="S990" s="406"/>
      <c r="T990" s="407"/>
    </row>
    <row r="991" ht="14.25" customHeight="1">
      <c r="A991" s="95"/>
      <c r="B991" s="96"/>
      <c r="C991" s="97"/>
      <c r="D991" s="98"/>
      <c r="E991" s="95"/>
      <c r="F991" s="408"/>
      <c r="G991" s="409"/>
      <c r="H991" s="410"/>
      <c r="I991" s="411"/>
      <c r="J991" s="410"/>
      <c r="K991" s="412"/>
      <c r="L991" s="101"/>
      <c r="M991" s="101"/>
      <c r="N991" s="413"/>
      <c r="O991" s="413"/>
      <c r="P991" s="414"/>
      <c r="Q991" s="414"/>
      <c r="R991" s="95"/>
      <c r="S991" s="406"/>
      <c r="T991" s="407"/>
    </row>
    <row r="992" ht="14.25" customHeight="1">
      <c r="A992" s="95"/>
      <c r="B992" s="96"/>
      <c r="C992" s="97"/>
      <c r="D992" s="98"/>
      <c r="E992" s="95"/>
      <c r="F992" s="408"/>
      <c r="G992" s="409"/>
      <c r="H992" s="410"/>
      <c r="I992" s="411"/>
      <c r="J992" s="410"/>
      <c r="K992" s="412"/>
      <c r="L992" s="101"/>
      <c r="M992" s="101"/>
      <c r="N992" s="413"/>
      <c r="O992" s="413"/>
      <c r="P992" s="414"/>
      <c r="Q992" s="414"/>
      <c r="R992" s="95"/>
      <c r="S992" s="406"/>
      <c r="T992" s="407"/>
    </row>
    <row r="993" ht="14.25" customHeight="1">
      <c r="A993" s="95"/>
      <c r="B993" s="96"/>
      <c r="C993" s="97"/>
      <c r="D993" s="98"/>
      <c r="E993" s="95"/>
      <c r="F993" s="408"/>
      <c r="G993" s="409"/>
      <c r="H993" s="410"/>
      <c r="I993" s="411"/>
      <c r="J993" s="410"/>
      <c r="K993" s="412"/>
      <c r="L993" s="101"/>
      <c r="M993" s="101"/>
      <c r="N993" s="413"/>
      <c r="O993" s="413"/>
      <c r="P993" s="414"/>
      <c r="Q993" s="414"/>
      <c r="R993" s="95"/>
      <c r="S993" s="406"/>
      <c r="T993" s="407"/>
    </row>
    <row r="994" ht="14.25" customHeight="1">
      <c r="A994" s="95"/>
      <c r="B994" s="96"/>
      <c r="C994" s="97"/>
      <c r="D994" s="98"/>
      <c r="E994" s="95"/>
      <c r="F994" s="408"/>
      <c r="G994" s="409"/>
      <c r="H994" s="410"/>
      <c r="I994" s="411"/>
      <c r="J994" s="410"/>
      <c r="K994" s="412"/>
      <c r="L994" s="101"/>
      <c r="M994" s="101"/>
      <c r="N994" s="413"/>
      <c r="O994" s="413"/>
      <c r="P994" s="414"/>
      <c r="Q994" s="414"/>
      <c r="R994" s="95"/>
      <c r="S994" s="406"/>
      <c r="T994" s="407"/>
    </row>
    <row r="995" ht="14.25" customHeight="1">
      <c r="A995" s="95"/>
      <c r="B995" s="96"/>
      <c r="C995" s="97"/>
      <c r="D995" s="98"/>
      <c r="E995" s="95"/>
      <c r="F995" s="408"/>
      <c r="G995" s="409"/>
      <c r="H995" s="410"/>
      <c r="I995" s="411"/>
      <c r="J995" s="410"/>
      <c r="K995" s="412"/>
      <c r="L995" s="101"/>
      <c r="M995" s="101"/>
      <c r="N995" s="413"/>
      <c r="O995" s="413"/>
      <c r="P995" s="414"/>
      <c r="Q995" s="414"/>
      <c r="R995" s="95"/>
      <c r="S995" s="406"/>
      <c r="T995" s="407"/>
    </row>
    <row r="996" ht="14.25" customHeight="1">
      <c r="A996" s="95"/>
      <c r="B996" s="96"/>
      <c r="C996" s="97"/>
      <c r="D996" s="98"/>
      <c r="E996" s="95"/>
      <c r="F996" s="408"/>
      <c r="G996" s="409"/>
      <c r="H996" s="410"/>
      <c r="I996" s="411"/>
      <c r="J996" s="410"/>
      <c r="K996" s="412"/>
      <c r="L996" s="101"/>
      <c r="M996" s="101"/>
      <c r="N996" s="413"/>
      <c r="O996" s="413"/>
      <c r="P996" s="414"/>
      <c r="Q996" s="414"/>
      <c r="R996" s="95"/>
      <c r="S996" s="406"/>
      <c r="T996" s="407"/>
    </row>
    <row r="997" ht="14.25" customHeight="1">
      <c r="A997" s="95"/>
      <c r="B997" s="96"/>
      <c r="C997" s="97"/>
      <c r="D997" s="98"/>
      <c r="E997" s="95"/>
      <c r="F997" s="408"/>
      <c r="G997" s="409"/>
      <c r="H997" s="410"/>
      <c r="I997" s="411"/>
      <c r="J997" s="410"/>
      <c r="K997" s="412"/>
      <c r="L997" s="101"/>
      <c r="M997" s="101"/>
      <c r="N997" s="413"/>
      <c r="O997" s="413"/>
      <c r="P997" s="414"/>
      <c r="Q997" s="414"/>
      <c r="R997" s="95"/>
      <c r="S997" s="406"/>
      <c r="T997" s="407"/>
    </row>
    <row r="998" ht="14.25" customHeight="1">
      <c r="A998" s="95"/>
      <c r="B998" s="96"/>
      <c r="C998" s="97"/>
      <c r="D998" s="98"/>
      <c r="E998" s="95"/>
      <c r="F998" s="408"/>
      <c r="G998" s="409"/>
      <c r="H998" s="410"/>
      <c r="I998" s="411"/>
      <c r="J998" s="410"/>
      <c r="K998" s="412"/>
      <c r="L998" s="101"/>
      <c r="M998" s="101"/>
      <c r="N998" s="413"/>
      <c r="O998" s="413"/>
      <c r="P998" s="414"/>
      <c r="Q998" s="414"/>
      <c r="R998" s="95"/>
      <c r="S998" s="406"/>
      <c r="T998" s="407"/>
    </row>
    <row r="999" ht="14.25" customHeight="1">
      <c r="A999" s="95"/>
      <c r="B999" s="96"/>
      <c r="C999" s="97"/>
      <c r="D999" s="98"/>
      <c r="E999" s="95"/>
      <c r="F999" s="408"/>
      <c r="G999" s="409"/>
      <c r="H999" s="410"/>
      <c r="I999" s="411"/>
      <c r="J999" s="410"/>
      <c r="K999" s="412"/>
      <c r="L999" s="101"/>
      <c r="M999" s="101"/>
      <c r="N999" s="413"/>
      <c r="O999" s="413"/>
      <c r="P999" s="414"/>
      <c r="Q999" s="414"/>
      <c r="R999" s="95"/>
      <c r="S999" s="406"/>
      <c r="T999" s="407"/>
    </row>
    <row r="1000" ht="14.25" customHeight="1">
      <c r="A1000" s="95"/>
      <c r="B1000" s="96"/>
      <c r="C1000" s="97"/>
      <c r="D1000" s="98"/>
      <c r="E1000" s="95"/>
      <c r="F1000" s="408"/>
      <c r="G1000" s="409"/>
      <c r="H1000" s="410"/>
      <c r="I1000" s="411"/>
      <c r="J1000" s="410"/>
      <c r="K1000" s="412"/>
      <c r="L1000" s="101"/>
      <c r="M1000" s="101"/>
      <c r="N1000" s="413"/>
      <c r="O1000" s="413"/>
      <c r="P1000" s="414"/>
      <c r="Q1000" s="414"/>
      <c r="R1000" s="95"/>
      <c r="S1000" s="406"/>
      <c r="T1000" s="407"/>
    </row>
    <row r="1001" ht="14.25" customHeight="1">
      <c r="A1001" s="95"/>
      <c r="B1001" s="96"/>
      <c r="C1001" s="97"/>
      <c r="D1001" s="98"/>
      <c r="E1001" s="95"/>
      <c r="F1001" s="408"/>
      <c r="G1001" s="409"/>
      <c r="H1001" s="410"/>
      <c r="I1001" s="411"/>
      <c r="J1001" s="410"/>
      <c r="K1001" s="412"/>
      <c r="L1001" s="101"/>
      <c r="M1001" s="101"/>
      <c r="N1001" s="413"/>
      <c r="O1001" s="413"/>
      <c r="P1001" s="414"/>
      <c r="Q1001" s="414"/>
      <c r="R1001" s="95"/>
      <c r="S1001" s="406"/>
      <c r="T1001" s="407"/>
    </row>
    <row r="1002" ht="14.25" customHeight="1">
      <c r="A1002" s="95"/>
      <c r="B1002" s="96"/>
      <c r="C1002" s="97"/>
      <c r="D1002" s="98"/>
      <c r="E1002" s="95"/>
      <c r="F1002" s="408"/>
      <c r="G1002" s="409"/>
      <c r="H1002" s="410"/>
      <c r="I1002" s="411"/>
      <c r="J1002" s="410"/>
      <c r="K1002" s="412"/>
      <c r="L1002" s="101"/>
      <c r="M1002" s="101"/>
      <c r="N1002" s="413"/>
      <c r="O1002" s="413"/>
      <c r="P1002" s="414"/>
      <c r="Q1002" s="414"/>
      <c r="R1002" s="95"/>
      <c r="S1002" s="406"/>
      <c r="T1002" s="407"/>
    </row>
    <row r="1003" ht="14.25" customHeight="1">
      <c r="A1003" s="95"/>
      <c r="B1003" s="96"/>
      <c r="C1003" s="97"/>
      <c r="D1003" s="98"/>
      <c r="E1003" s="95"/>
      <c r="F1003" s="408"/>
      <c r="G1003" s="409"/>
      <c r="H1003" s="410"/>
      <c r="I1003" s="411"/>
      <c r="J1003" s="410"/>
      <c r="K1003" s="412"/>
      <c r="L1003" s="101"/>
      <c r="M1003" s="101"/>
      <c r="N1003" s="413"/>
      <c r="O1003" s="413"/>
      <c r="P1003" s="414"/>
      <c r="Q1003" s="414"/>
      <c r="R1003" s="95"/>
      <c r="S1003" s="406"/>
      <c r="T1003" s="407"/>
    </row>
    <row r="1004" ht="14.25" customHeight="1">
      <c r="A1004" s="95"/>
      <c r="B1004" s="96"/>
      <c r="C1004" s="97"/>
      <c r="D1004" s="98"/>
      <c r="E1004" s="95"/>
      <c r="F1004" s="408"/>
      <c r="G1004" s="409"/>
      <c r="H1004" s="410"/>
      <c r="I1004" s="411"/>
      <c r="J1004" s="410"/>
      <c r="K1004" s="412"/>
      <c r="L1004" s="101"/>
      <c r="M1004" s="101"/>
      <c r="N1004" s="413"/>
      <c r="O1004" s="413"/>
      <c r="P1004" s="414"/>
      <c r="Q1004" s="414"/>
      <c r="R1004" s="95"/>
      <c r="S1004" s="406"/>
      <c r="T1004" s="407"/>
    </row>
    <row r="1005" ht="14.25" customHeight="1">
      <c r="A1005" s="95"/>
      <c r="B1005" s="96"/>
      <c r="C1005" s="97"/>
      <c r="D1005" s="98"/>
      <c r="E1005" s="95"/>
      <c r="F1005" s="408"/>
      <c r="G1005" s="409"/>
      <c r="H1005" s="410"/>
      <c r="I1005" s="411"/>
      <c r="J1005" s="410"/>
      <c r="K1005" s="412"/>
      <c r="L1005" s="101"/>
      <c r="M1005" s="101"/>
      <c r="N1005" s="413"/>
      <c r="O1005" s="413"/>
      <c r="P1005" s="414"/>
      <c r="Q1005" s="414"/>
      <c r="R1005" s="95"/>
      <c r="S1005" s="406"/>
      <c r="T1005" s="407"/>
    </row>
    <row r="1006" ht="14.25" customHeight="1">
      <c r="A1006" s="95"/>
      <c r="B1006" s="96"/>
      <c r="C1006" s="97"/>
      <c r="D1006" s="98"/>
      <c r="E1006" s="95"/>
      <c r="F1006" s="408"/>
      <c r="G1006" s="409"/>
      <c r="H1006" s="410"/>
      <c r="I1006" s="411"/>
      <c r="J1006" s="410"/>
      <c r="K1006" s="412"/>
      <c r="L1006" s="101"/>
      <c r="M1006" s="101"/>
      <c r="N1006" s="413"/>
      <c r="O1006" s="413"/>
      <c r="P1006" s="414"/>
      <c r="Q1006" s="414"/>
      <c r="R1006" s="95"/>
      <c r="S1006" s="406"/>
      <c r="T1006" s="407"/>
    </row>
    <row r="1007" ht="14.25" customHeight="1">
      <c r="A1007" s="95"/>
      <c r="B1007" s="96"/>
      <c r="C1007" s="97"/>
      <c r="D1007" s="98"/>
      <c r="E1007" s="95"/>
      <c r="F1007" s="408"/>
      <c r="G1007" s="409"/>
      <c r="H1007" s="410"/>
      <c r="I1007" s="411"/>
      <c r="J1007" s="410"/>
      <c r="K1007" s="412"/>
      <c r="L1007" s="101"/>
      <c r="M1007" s="101"/>
      <c r="N1007" s="413"/>
      <c r="O1007" s="413"/>
      <c r="P1007" s="414"/>
      <c r="Q1007" s="414"/>
      <c r="R1007" s="95"/>
      <c r="S1007" s="406"/>
      <c r="T1007" s="407"/>
    </row>
    <row r="1008" ht="14.25" customHeight="1">
      <c r="A1008" s="95"/>
      <c r="B1008" s="96"/>
      <c r="C1008" s="97"/>
      <c r="D1008" s="98"/>
      <c r="E1008" s="95"/>
      <c r="F1008" s="408"/>
      <c r="G1008" s="409"/>
      <c r="H1008" s="410"/>
      <c r="I1008" s="411"/>
      <c r="J1008" s="410"/>
      <c r="K1008" s="412"/>
      <c r="L1008" s="101"/>
      <c r="M1008" s="101"/>
      <c r="N1008" s="413"/>
      <c r="O1008" s="413"/>
      <c r="P1008" s="414"/>
      <c r="Q1008" s="414"/>
      <c r="R1008" s="95"/>
      <c r="S1008" s="406"/>
      <c r="T1008" s="407"/>
    </row>
    <row r="1009" ht="14.25" customHeight="1">
      <c r="A1009" s="95"/>
      <c r="B1009" s="96"/>
      <c r="C1009" s="97"/>
      <c r="D1009" s="98"/>
      <c r="E1009" s="95"/>
      <c r="F1009" s="408"/>
      <c r="G1009" s="409"/>
      <c r="H1009" s="410"/>
      <c r="I1009" s="411"/>
      <c r="J1009" s="410"/>
      <c r="K1009" s="412"/>
      <c r="L1009" s="101"/>
      <c r="M1009" s="101"/>
      <c r="N1009" s="413"/>
      <c r="O1009" s="413"/>
      <c r="P1009" s="414"/>
      <c r="Q1009" s="414"/>
      <c r="R1009" s="95"/>
      <c r="S1009" s="406"/>
      <c r="T1009" s="407"/>
    </row>
    <row r="1010" ht="14.25" customHeight="1">
      <c r="A1010" s="95"/>
      <c r="B1010" s="96"/>
      <c r="C1010" s="97"/>
      <c r="D1010" s="98"/>
      <c r="E1010" s="95"/>
      <c r="F1010" s="408"/>
      <c r="G1010" s="409"/>
      <c r="H1010" s="410"/>
      <c r="I1010" s="411"/>
      <c r="J1010" s="410"/>
      <c r="K1010" s="412"/>
      <c r="L1010" s="101"/>
      <c r="M1010" s="101"/>
      <c r="N1010" s="413"/>
      <c r="O1010" s="413"/>
      <c r="P1010" s="414"/>
      <c r="Q1010" s="414"/>
      <c r="R1010" s="95"/>
      <c r="S1010" s="406"/>
      <c r="T1010" s="407"/>
    </row>
    <row r="1011" ht="14.25" customHeight="1">
      <c r="A1011" s="95"/>
      <c r="B1011" s="96"/>
      <c r="C1011" s="97"/>
      <c r="D1011" s="98"/>
      <c r="E1011" s="95"/>
      <c r="F1011" s="408"/>
      <c r="G1011" s="409"/>
      <c r="H1011" s="410"/>
      <c r="I1011" s="411"/>
      <c r="J1011" s="410"/>
      <c r="K1011" s="412"/>
      <c r="L1011" s="101"/>
      <c r="M1011" s="101"/>
      <c r="N1011" s="413"/>
      <c r="O1011" s="413"/>
      <c r="P1011" s="414"/>
      <c r="Q1011" s="414"/>
      <c r="R1011" s="95"/>
      <c r="S1011" s="406"/>
      <c r="T1011" s="407"/>
    </row>
  </sheetData>
  <mergeCells count="16">
    <mergeCell ref="A1:A2"/>
    <mergeCell ref="B1:B2"/>
    <mergeCell ref="C1:C2"/>
    <mergeCell ref="D1:D2"/>
    <mergeCell ref="E1:E2"/>
    <mergeCell ref="F1:F2"/>
    <mergeCell ref="G1:G2"/>
    <mergeCell ref="K1:K2"/>
    <mergeCell ref="H3:K3"/>
    <mergeCell ref="H1:H2"/>
    <mergeCell ref="I1:I2"/>
    <mergeCell ref="J1:J2"/>
    <mergeCell ref="L1:M1"/>
    <mergeCell ref="N1:O1"/>
    <mergeCell ref="P1:Q1"/>
    <mergeCell ref="R1:R2"/>
  </mergeCells>
  <dataValidations>
    <dataValidation type="custom" allowBlank="1" showErrorMessage="1" sqref="C3:C47 C49:C58 C62:C88">
      <formula1>LTE(LEN(C3),(22))</formula1>
    </dataValidation>
  </dataValidations>
  <printOptions/>
  <pageMargins bottom="0.75" footer="0.0" header="0.0" left="0.7" right="0.7" top="0.75"/>
  <pageSetup orientation="portrait"/>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7.71"/>
    <col customWidth="1" min="3" max="3" width="16.14"/>
    <col customWidth="1" min="4" max="4" width="43.71"/>
    <col customWidth="1" min="5" max="5" width="33.29"/>
    <col customWidth="1" hidden="1" min="6" max="6" width="11.71"/>
    <col customWidth="1" hidden="1" min="7" max="7" width="10.71"/>
    <col customWidth="1" min="8" max="8" width="19.57"/>
    <col customWidth="1" min="9" max="9" width="0.43"/>
    <col customWidth="1" hidden="1" min="10" max="10" width="11.71"/>
    <col customWidth="1" min="11" max="11" width="8.71"/>
    <col customWidth="1" min="12" max="12" width="10.14"/>
    <col customWidth="1" min="13" max="18" width="13.0"/>
    <col customWidth="1" min="19" max="19" width="29.14"/>
    <col customWidth="1" min="20" max="20" width="13.57"/>
    <col customWidth="1" min="21" max="21" width="15.14"/>
    <col customWidth="1" min="22" max="22" width="16.14"/>
    <col customWidth="1" min="23" max="30" width="9.86"/>
  </cols>
  <sheetData>
    <row r="1" ht="14.25" customHeight="1">
      <c r="A1" s="288">
        <v>2.0</v>
      </c>
      <c r="B1" s="288" t="s">
        <v>43</v>
      </c>
      <c r="C1" s="289" t="s">
        <v>2</v>
      </c>
      <c r="D1" s="289" t="s">
        <v>512</v>
      </c>
      <c r="E1" s="289" t="s">
        <v>4</v>
      </c>
      <c r="F1" s="415" t="s">
        <v>513</v>
      </c>
      <c r="G1" s="416" t="s">
        <v>514</v>
      </c>
      <c r="H1" s="417" t="s">
        <v>515</v>
      </c>
      <c r="I1" s="417" t="s">
        <v>516</v>
      </c>
      <c r="J1" s="416" t="s">
        <v>517</v>
      </c>
      <c r="K1" s="418" t="s">
        <v>518</v>
      </c>
      <c r="L1" s="419" t="s">
        <v>6</v>
      </c>
      <c r="M1" s="420" t="s">
        <v>7</v>
      </c>
      <c r="N1" s="8"/>
      <c r="O1" s="421" t="s">
        <v>8</v>
      </c>
      <c r="P1" s="8"/>
      <c r="Q1" s="298" t="s">
        <v>9</v>
      </c>
      <c r="R1" s="8"/>
      <c r="S1" s="422" t="s">
        <v>10</v>
      </c>
      <c r="T1" s="423"/>
      <c r="U1" s="115"/>
      <c r="V1" s="424"/>
      <c r="W1" s="115"/>
      <c r="X1" s="13"/>
      <c r="Y1" s="13"/>
      <c r="Z1" s="13"/>
      <c r="AA1" s="13"/>
      <c r="AB1" s="13"/>
      <c r="AC1" s="13"/>
      <c r="AD1" s="13"/>
    </row>
    <row r="2" ht="31.5" customHeight="1">
      <c r="A2" s="14"/>
      <c r="B2" s="14"/>
      <c r="C2" s="15"/>
      <c r="D2" s="15"/>
      <c r="E2" s="15"/>
      <c r="F2" s="15"/>
      <c r="G2" s="15"/>
      <c r="H2" s="15"/>
      <c r="I2" s="15"/>
      <c r="J2" s="15"/>
      <c r="K2" s="15"/>
      <c r="L2" s="16"/>
      <c r="M2" s="425" t="s">
        <v>519</v>
      </c>
      <c r="N2" s="426" t="s">
        <v>520</v>
      </c>
      <c r="O2" s="427" t="s">
        <v>521</v>
      </c>
      <c r="P2" s="306" t="s">
        <v>522</v>
      </c>
      <c r="Q2" s="307" t="s">
        <v>523</v>
      </c>
      <c r="R2" s="308" t="s">
        <v>524</v>
      </c>
      <c r="S2" s="428" t="s">
        <v>525</v>
      </c>
      <c r="T2" s="423"/>
      <c r="U2" s="115"/>
      <c r="V2" s="424"/>
      <c r="W2" s="115"/>
      <c r="X2" s="13"/>
      <c r="Y2" s="13"/>
      <c r="Z2" s="13"/>
      <c r="AA2" s="13"/>
      <c r="AB2" s="13"/>
      <c r="AC2" s="13"/>
      <c r="AD2" s="13"/>
    </row>
    <row r="3" ht="14.25" hidden="1" customHeight="1">
      <c r="A3" s="429" t="s">
        <v>400</v>
      </c>
      <c r="B3" s="125"/>
      <c r="C3" s="430" t="s">
        <v>526</v>
      </c>
      <c r="D3" s="431" t="s">
        <v>527</v>
      </c>
      <c r="E3" s="432" t="s">
        <v>287</v>
      </c>
      <c r="F3" s="433">
        <v>3024.0</v>
      </c>
      <c r="G3" s="434">
        <f t="shared" ref="G3:G8" si="1">F3-F3*0.2</f>
        <v>2419.2</v>
      </c>
      <c r="H3" s="435"/>
      <c r="I3" s="435">
        <v>3502.0</v>
      </c>
      <c r="J3" s="434">
        <f t="shared" ref="J3:J8" si="2">I3-I3*0.2</f>
        <v>2801.6</v>
      </c>
      <c r="K3" s="436">
        <v>3502.01</v>
      </c>
      <c r="L3" s="437">
        <v>45943.0</v>
      </c>
      <c r="M3" s="438">
        <f t="shared" ref="M3:M6" si="3">I3*0.5+I3</f>
        <v>5253</v>
      </c>
      <c r="N3" s="439">
        <f t="shared" ref="N3:N6" si="4">I3*0.3+I3</f>
        <v>4552.6</v>
      </c>
      <c r="O3" s="440">
        <f t="shared" ref="O3:O6" si="5">I3*0.3+I3</f>
        <v>4552.6</v>
      </c>
      <c r="P3" s="441">
        <f t="shared" ref="P3:P6" si="6">I3*0.2+I3</f>
        <v>4202.4</v>
      </c>
      <c r="Q3" s="440">
        <f t="shared" ref="Q3:Q6" si="7">I3*0.15+I3</f>
        <v>4027.3</v>
      </c>
      <c r="R3" s="441">
        <f t="shared" ref="R3:R6" si="8">I3*0.1+I3</f>
        <v>3852.2</v>
      </c>
      <c r="S3" s="188"/>
      <c r="T3" s="442"/>
      <c r="U3" s="190"/>
      <c r="V3" s="443"/>
      <c r="W3" s="190"/>
      <c r="X3" s="191"/>
      <c r="Y3" s="191"/>
      <c r="Z3" s="191"/>
      <c r="AA3" s="191"/>
      <c r="AB3" s="191"/>
      <c r="AC3" s="191"/>
      <c r="AD3" s="191"/>
    </row>
    <row r="4" ht="14.25" hidden="1" customHeight="1">
      <c r="A4" s="444" t="s">
        <v>400</v>
      </c>
      <c r="B4" s="58"/>
      <c r="C4" s="445" t="s">
        <v>528</v>
      </c>
      <c r="D4" s="446" t="s">
        <v>529</v>
      </c>
      <c r="E4" s="447"/>
      <c r="F4" s="448">
        <v>1728.0</v>
      </c>
      <c r="G4" s="449">
        <f t="shared" si="1"/>
        <v>1382.4</v>
      </c>
      <c r="H4" s="450"/>
      <c r="I4" s="450">
        <v>2002.0</v>
      </c>
      <c r="J4" s="449">
        <f t="shared" si="2"/>
        <v>1601.6</v>
      </c>
      <c r="K4" s="451">
        <v>2001.89</v>
      </c>
      <c r="L4" s="452">
        <v>45854.0</v>
      </c>
      <c r="M4" s="453">
        <f t="shared" si="3"/>
        <v>3003</v>
      </c>
      <c r="N4" s="454">
        <f t="shared" si="4"/>
        <v>2602.6</v>
      </c>
      <c r="O4" s="455">
        <f t="shared" si="5"/>
        <v>2602.6</v>
      </c>
      <c r="P4" s="456">
        <f t="shared" si="6"/>
        <v>2402.4</v>
      </c>
      <c r="Q4" s="455">
        <f t="shared" si="7"/>
        <v>2302.3</v>
      </c>
      <c r="R4" s="456">
        <f t="shared" si="8"/>
        <v>2202.2</v>
      </c>
      <c r="S4" s="156"/>
      <c r="T4" s="457"/>
      <c r="U4" s="139"/>
      <c r="V4" s="458"/>
      <c r="W4" s="139"/>
    </row>
    <row r="5" ht="14.25" hidden="1" customHeight="1">
      <c r="A5" s="444" t="s">
        <v>400</v>
      </c>
      <c r="B5" s="58"/>
      <c r="C5" s="445" t="s">
        <v>530</v>
      </c>
      <c r="D5" s="446" t="s">
        <v>531</v>
      </c>
      <c r="E5" s="447"/>
      <c r="F5" s="448">
        <v>3402.0</v>
      </c>
      <c r="G5" s="449">
        <f t="shared" si="1"/>
        <v>2721.6</v>
      </c>
      <c r="H5" s="450"/>
      <c r="I5" s="450">
        <v>3909.0</v>
      </c>
      <c r="J5" s="449">
        <f t="shared" si="2"/>
        <v>3127.2</v>
      </c>
      <c r="K5" s="451">
        <v>3908.7</v>
      </c>
      <c r="L5" s="452">
        <v>45854.0</v>
      </c>
      <c r="M5" s="453">
        <f t="shared" si="3"/>
        <v>5863.5</v>
      </c>
      <c r="N5" s="454">
        <f t="shared" si="4"/>
        <v>5081.7</v>
      </c>
      <c r="O5" s="455">
        <f t="shared" si="5"/>
        <v>5081.7</v>
      </c>
      <c r="P5" s="456">
        <f t="shared" si="6"/>
        <v>4690.8</v>
      </c>
      <c r="Q5" s="455">
        <f t="shared" si="7"/>
        <v>4495.35</v>
      </c>
      <c r="R5" s="456">
        <f t="shared" si="8"/>
        <v>4299.9</v>
      </c>
      <c r="S5" s="156"/>
      <c r="T5" s="457"/>
      <c r="U5" s="139"/>
      <c r="V5" s="458"/>
      <c r="W5" s="139"/>
    </row>
    <row r="6" ht="14.25" hidden="1" customHeight="1">
      <c r="A6" s="444" t="s">
        <v>400</v>
      </c>
      <c r="B6" s="58"/>
      <c r="C6" s="445" t="s">
        <v>532</v>
      </c>
      <c r="D6" s="446" t="s">
        <v>533</v>
      </c>
      <c r="E6" s="447"/>
      <c r="F6" s="448">
        <v>1792.8</v>
      </c>
      <c r="G6" s="449">
        <f t="shared" si="1"/>
        <v>1434.24</v>
      </c>
      <c r="H6" s="450"/>
      <c r="I6" s="450">
        <v>2071.0</v>
      </c>
      <c r="J6" s="449">
        <f t="shared" si="2"/>
        <v>1656.8</v>
      </c>
      <c r="K6" s="451">
        <v>2070.62</v>
      </c>
      <c r="L6" s="452">
        <v>45854.0</v>
      </c>
      <c r="M6" s="453">
        <f t="shared" si="3"/>
        <v>3106.5</v>
      </c>
      <c r="N6" s="454">
        <f t="shared" si="4"/>
        <v>2692.3</v>
      </c>
      <c r="O6" s="455">
        <f t="shared" si="5"/>
        <v>2692.3</v>
      </c>
      <c r="P6" s="456">
        <f t="shared" si="6"/>
        <v>2485.2</v>
      </c>
      <c r="Q6" s="455">
        <f t="shared" si="7"/>
        <v>2381.65</v>
      </c>
      <c r="R6" s="456">
        <f t="shared" si="8"/>
        <v>2278.1</v>
      </c>
      <c r="S6" s="156"/>
      <c r="T6" s="457"/>
      <c r="U6" s="139"/>
      <c r="V6" s="458"/>
      <c r="W6" s="139"/>
    </row>
    <row r="7" ht="14.25" customHeight="1">
      <c r="A7" s="444" t="s">
        <v>400</v>
      </c>
      <c r="B7" s="58"/>
      <c r="C7" s="445" t="s">
        <v>534</v>
      </c>
      <c r="D7" s="446" t="s">
        <v>535</v>
      </c>
      <c r="E7" s="447"/>
      <c r="F7" s="448">
        <v>702.0</v>
      </c>
      <c r="G7" s="449">
        <f t="shared" si="1"/>
        <v>561.6</v>
      </c>
      <c r="H7" s="450">
        <v>976.0</v>
      </c>
      <c r="I7" s="450">
        <v>799.41</v>
      </c>
      <c r="J7" s="449">
        <f t="shared" si="2"/>
        <v>639.528</v>
      </c>
      <c r="K7" s="451">
        <v>799.41</v>
      </c>
      <c r="L7" s="452">
        <v>45943.0</v>
      </c>
      <c r="M7" s="453">
        <f t="shared" ref="M7:M480" si="9">H7*0.5+H7</f>
        <v>1464</v>
      </c>
      <c r="N7" s="454">
        <f t="shared" ref="N7:N460" si="10">H7*0.3+H7</f>
        <v>1268.8</v>
      </c>
      <c r="O7" s="455">
        <f t="shared" ref="O7:O454" si="11">H7*0.3+H7</f>
        <v>1268.8</v>
      </c>
      <c r="P7" s="456">
        <f t="shared" ref="P7:P478" si="12">H7*0.2+H7</f>
        <v>1171.2</v>
      </c>
      <c r="Q7" s="455">
        <f t="shared" ref="Q7:Q488" si="13">H7*0.15+H7</f>
        <v>1122.4</v>
      </c>
      <c r="R7" s="456">
        <f t="shared" ref="R7:R478" si="14">H7*0.1+H7</f>
        <v>1073.6</v>
      </c>
      <c r="S7" s="156"/>
      <c r="T7" s="457"/>
      <c r="U7" s="139"/>
      <c r="V7" s="458"/>
      <c r="W7" s="139"/>
    </row>
    <row r="8" ht="14.25" customHeight="1">
      <c r="A8" s="444" t="s">
        <v>400</v>
      </c>
      <c r="B8" s="58"/>
      <c r="C8" s="445" t="s">
        <v>536</v>
      </c>
      <c r="D8" s="446" t="s">
        <v>537</v>
      </c>
      <c r="E8" s="447"/>
      <c r="F8" s="448">
        <v>1846.8</v>
      </c>
      <c r="G8" s="449">
        <f t="shared" si="1"/>
        <v>1477.44</v>
      </c>
      <c r="H8" s="450">
        <v>2229.0</v>
      </c>
      <c r="I8" s="450">
        <v>2130.0</v>
      </c>
      <c r="J8" s="449">
        <f t="shared" si="2"/>
        <v>1704</v>
      </c>
      <c r="K8" s="451">
        <v>2130.04</v>
      </c>
      <c r="L8" s="452">
        <v>45943.0</v>
      </c>
      <c r="M8" s="453">
        <f t="shared" si="9"/>
        <v>3343.5</v>
      </c>
      <c r="N8" s="454">
        <f t="shared" si="10"/>
        <v>2897.7</v>
      </c>
      <c r="O8" s="455">
        <f t="shared" si="11"/>
        <v>2897.7</v>
      </c>
      <c r="P8" s="456">
        <f t="shared" si="12"/>
        <v>2674.8</v>
      </c>
      <c r="Q8" s="455">
        <f t="shared" si="13"/>
        <v>2563.35</v>
      </c>
      <c r="R8" s="456">
        <f t="shared" si="14"/>
        <v>2451.9</v>
      </c>
      <c r="S8" s="156"/>
      <c r="T8" s="457"/>
      <c r="U8" s="139"/>
      <c r="V8" s="458"/>
      <c r="W8" s="139"/>
    </row>
    <row r="9" ht="14.25" customHeight="1">
      <c r="A9" s="444"/>
      <c r="B9" s="58"/>
      <c r="C9" s="445" t="s">
        <v>538</v>
      </c>
      <c r="D9" s="446" t="s">
        <v>539</v>
      </c>
      <c r="E9" s="447"/>
      <c r="F9" s="448"/>
      <c r="G9" s="449"/>
      <c r="H9" s="450">
        <v>2122.0</v>
      </c>
      <c r="I9" s="450"/>
      <c r="J9" s="449"/>
      <c r="K9" s="451"/>
      <c r="L9" s="452">
        <v>45943.0</v>
      </c>
      <c r="M9" s="453">
        <f t="shared" si="9"/>
        <v>3183</v>
      </c>
      <c r="N9" s="454">
        <f t="shared" si="10"/>
        <v>2758.6</v>
      </c>
      <c r="O9" s="455">
        <f t="shared" si="11"/>
        <v>2758.6</v>
      </c>
      <c r="P9" s="456">
        <f t="shared" si="12"/>
        <v>2546.4</v>
      </c>
      <c r="Q9" s="455">
        <f t="shared" si="13"/>
        <v>2440.3</v>
      </c>
      <c r="R9" s="456">
        <f t="shared" si="14"/>
        <v>2334.2</v>
      </c>
      <c r="S9" s="156"/>
      <c r="T9" s="457"/>
      <c r="U9" s="139"/>
      <c r="V9" s="458"/>
      <c r="W9" s="139"/>
    </row>
    <row r="10" ht="14.25" customHeight="1">
      <c r="A10" s="444"/>
      <c r="B10" s="58"/>
      <c r="C10" s="445" t="s">
        <v>540</v>
      </c>
      <c r="D10" s="446" t="s">
        <v>541</v>
      </c>
      <c r="E10" s="447"/>
      <c r="F10" s="448"/>
      <c r="G10" s="449"/>
      <c r="H10" s="450">
        <v>2907.0</v>
      </c>
      <c r="I10" s="450"/>
      <c r="J10" s="449"/>
      <c r="K10" s="451"/>
      <c r="L10" s="452">
        <v>45943.0</v>
      </c>
      <c r="M10" s="453">
        <f t="shared" si="9"/>
        <v>4360.5</v>
      </c>
      <c r="N10" s="454">
        <f t="shared" si="10"/>
        <v>3779.1</v>
      </c>
      <c r="O10" s="455">
        <f t="shared" si="11"/>
        <v>3779.1</v>
      </c>
      <c r="P10" s="456">
        <f t="shared" si="12"/>
        <v>3488.4</v>
      </c>
      <c r="Q10" s="455">
        <f t="shared" si="13"/>
        <v>3343.05</v>
      </c>
      <c r="R10" s="456">
        <f t="shared" si="14"/>
        <v>3197.7</v>
      </c>
      <c r="S10" s="156"/>
      <c r="T10" s="457"/>
      <c r="U10" s="139"/>
      <c r="V10" s="458"/>
      <c r="W10" s="139"/>
    </row>
    <row r="11" ht="14.25" hidden="1" customHeight="1">
      <c r="A11" s="444" t="s">
        <v>400</v>
      </c>
      <c r="B11" s="58"/>
      <c r="C11" s="445" t="s">
        <v>542</v>
      </c>
      <c r="D11" s="446" t="s">
        <v>543</v>
      </c>
      <c r="E11" s="447"/>
      <c r="F11" s="448">
        <v>8640.0</v>
      </c>
      <c r="G11" s="449">
        <f t="shared" ref="G11:G31" si="15">F11-F11*0.2</f>
        <v>6912</v>
      </c>
      <c r="H11" s="450"/>
      <c r="I11" s="450">
        <v>9920.0</v>
      </c>
      <c r="J11" s="449">
        <f t="shared" ref="J11:J31" si="16">I11-I11*0.2</f>
        <v>7936</v>
      </c>
      <c r="K11" s="451">
        <v>7936.0</v>
      </c>
      <c r="L11" s="452">
        <v>45943.0</v>
      </c>
      <c r="M11" s="453">
        <f t="shared" si="9"/>
        <v>0</v>
      </c>
      <c r="N11" s="454">
        <f t="shared" si="10"/>
        <v>0</v>
      </c>
      <c r="O11" s="455">
        <f t="shared" si="11"/>
        <v>0</v>
      </c>
      <c r="P11" s="456">
        <f t="shared" si="12"/>
        <v>0</v>
      </c>
      <c r="Q11" s="455">
        <f t="shared" si="13"/>
        <v>0</v>
      </c>
      <c r="R11" s="456">
        <f t="shared" si="14"/>
        <v>0</v>
      </c>
      <c r="S11" s="156"/>
      <c r="T11" s="457"/>
      <c r="U11" s="139"/>
      <c r="V11" s="458"/>
      <c r="W11" s="139"/>
    </row>
    <row r="12" ht="14.25" customHeight="1">
      <c r="A12" s="444" t="s">
        <v>400</v>
      </c>
      <c r="B12" s="58"/>
      <c r="C12" s="445" t="s">
        <v>544</v>
      </c>
      <c r="D12" s="446" t="s">
        <v>545</v>
      </c>
      <c r="E12" s="447"/>
      <c r="F12" s="448">
        <v>2278.8</v>
      </c>
      <c r="G12" s="449">
        <f t="shared" si="15"/>
        <v>1823.04</v>
      </c>
      <c r="H12" s="450">
        <v>2750.0</v>
      </c>
      <c r="I12" s="450">
        <v>2628.0</v>
      </c>
      <c r="J12" s="449">
        <f t="shared" si="16"/>
        <v>2102.4</v>
      </c>
      <c r="K12" s="451">
        <v>2628.19</v>
      </c>
      <c r="L12" s="452">
        <v>45943.0</v>
      </c>
      <c r="M12" s="453">
        <f t="shared" si="9"/>
        <v>4125</v>
      </c>
      <c r="N12" s="454">
        <f t="shared" si="10"/>
        <v>3575</v>
      </c>
      <c r="O12" s="455">
        <f t="shared" si="11"/>
        <v>3575</v>
      </c>
      <c r="P12" s="456">
        <f t="shared" si="12"/>
        <v>3300</v>
      </c>
      <c r="Q12" s="455">
        <f t="shared" si="13"/>
        <v>3162.5</v>
      </c>
      <c r="R12" s="456">
        <f t="shared" si="14"/>
        <v>3025</v>
      </c>
      <c r="S12" s="156"/>
      <c r="T12" s="457"/>
      <c r="U12" s="139"/>
      <c r="V12" s="458"/>
      <c r="W12" s="139"/>
    </row>
    <row r="13" ht="14.25" customHeight="1">
      <c r="A13" s="444" t="s">
        <v>400</v>
      </c>
      <c r="B13" s="58"/>
      <c r="C13" s="445" t="s">
        <v>546</v>
      </c>
      <c r="D13" s="446" t="s">
        <v>547</v>
      </c>
      <c r="E13" s="447"/>
      <c r="F13" s="448">
        <v>3078.0</v>
      </c>
      <c r="G13" s="449">
        <f t="shared" si="15"/>
        <v>2462.4</v>
      </c>
      <c r="H13" s="450">
        <v>3703.0</v>
      </c>
      <c r="I13" s="450">
        <v>3539.0</v>
      </c>
      <c r="J13" s="449">
        <f t="shared" si="16"/>
        <v>2831.2</v>
      </c>
      <c r="K13" s="451">
        <v>3538.7</v>
      </c>
      <c r="L13" s="452">
        <v>45943.0</v>
      </c>
      <c r="M13" s="453">
        <f t="shared" si="9"/>
        <v>5554.5</v>
      </c>
      <c r="N13" s="454">
        <f t="shared" si="10"/>
        <v>4813.9</v>
      </c>
      <c r="O13" s="455">
        <f t="shared" si="11"/>
        <v>4813.9</v>
      </c>
      <c r="P13" s="456">
        <f t="shared" si="12"/>
        <v>4443.6</v>
      </c>
      <c r="Q13" s="455">
        <f t="shared" si="13"/>
        <v>4258.45</v>
      </c>
      <c r="R13" s="456">
        <f t="shared" si="14"/>
        <v>4073.3</v>
      </c>
      <c r="S13" s="156"/>
      <c r="T13" s="457"/>
      <c r="U13" s="139"/>
      <c r="V13" s="458"/>
      <c r="W13" s="139"/>
    </row>
    <row r="14" ht="14.25" customHeight="1">
      <c r="A14" s="444" t="s">
        <v>400</v>
      </c>
      <c r="B14" s="58"/>
      <c r="C14" s="445" t="s">
        <v>548</v>
      </c>
      <c r="D14" s="446" t="s">
        <v>549</v>
      </c>
      <c r="E14" s="447"/>
      <c r="F14" s="448">
        <v>1630.8</v>
      </c>
      <c r="G14" s="449">
        <f t="shared" si="15"/>
        <v>1304.64</v>
      </c>
      <c r="H14" s="450">
        <v>1973.0</v>
      </c>
      <c r="I14" s="450">
        <v>1886.0</v>
      </c>
      <c r="J14" s="449">
        <f t="shared" si="16"/>
        <v>1508.8</v>
      </c>
      <c r="K14" s="451">
        <v>1886.14</v>
      </c>
      <c r="L14" s="452">
        <v>45943.0</v>
      </c>
      <c r="M14" s="453">
        <f t="shared" si="9"/>
        <v>2959.5</v>
      </c>
      <c r="N14" s="454">
        <f t="shared" si="10"/>
        <v>2564.9</v>
      </c>
      <c r="O14" s="455">
        <f t="shared" si="11"/>
        <v>2564.9</v>
      </c>
      <c r="P14" s="456">
        <f t="shared" si="12"/>
        <v>2367.6</v>
      </c>
      <c r="Q14" s="455">
        <f t="shared" si="13"/>
        <v>2268.95</v>
      </c>
      <c r="R14" s="456">
        <f t="shared" si="14"/>
        <v>2170.3</v>
      </c>
      <c r="S14" s="156"/>
      <c r="T14" s="457"/>
      <c r="U14" s="139"/>
      <c r="V14" s="458"/>
      <c r="W14" s="139"/>
    </row>
    <row r="15" ht="14.25" customHeight="1">
      <c r="A15" s="444" t="s">
        <v>400</v>
      </c>
      <c r="B15" s="58"/>
      <c r="C15" s="445" t="s">
        <v>550</v>
      </c>
      <c r="D15" s="446" t="s">
        <v>551</v>
      </c>
      <c r="E15" s="447"/>
      <c r="F15" s="448">
        <v>10368.0</v>
      </c>
      <c r="G15" s="449">
        <f t="shared" si="15"/>
        <v>8294.4</v>
      </c>
      <c r="H15" s="450">
        <v>12550.0</v>
      </c>
      <c r="I15" s="450">
        <v>11995.32</v>
      </c>
      <c r="J15" s="449">
        <f t="shared" si="16"/>
        <v>9596.256</v>
      </c>
      <c r="K15" s="451">
        <v>11995.32</v>
      </c>
      <c r="L15" s="452">
        <v>45943.0</v>
      </c>
      <c r="M15" s="453">
        <f t="shared" si="9"/>
        <v>18825</v>
      </c>
      <c r="N15" s="454">
        <f t="shared" si="10"/>
        <v>16315</v>
      </c>
      <c r="O15" s="455">
        <f t="shared" si="11"/>
        <v>16315</v>
      </c>
      <c r="P15" s="456">
        <f t="shared" si="12"/>
        <v>15060</v>
      </c>
      <c r="Q15" s="455">
        <f t="shared" si="13"/>
        <v>14432.5</v>
      </c>
      <c r="R15" s="456">
        <f t="shared" si="14"/>
        <v>13805</v>
      </c>
      <c r="S15" s="156"/>
      <c r="T15" s="457"/>
      <c r="U15" s="139"/>
      <c r="V15" s="458"/>
      <c r="W15" s="139"/>
    </row>
    <row r="16" ht="14.25" customHeight="1">
      <c r="A16" s="444" t="s">
        <v>400</v>
      </c>
      <c r="B16" s="58"/>
      <c r="C16" s="445" t="s">
        <v>552</v>
      </c>
      <c r="D16" s="446" t="s">
        <v>553</v>
      </c>
      <c r="E16" s="447"/>
      <c r="F16" s="448">
        <v>2764.8</v>
      </c>
      <c r="G16" s="449">
        <f t="shared" si="15"/>
        <v>2211.84</v>
      </c>
      <c r="H16" s="450">
        <v>3311.0</v>
      </c>
      <c r="I16" s="450">
        <v>3165.0</v>
      </c>
      <c r="J16" s="449">
        <f t="shared" si="16"/>
        <v>2532</v>
      </c>
      <c r="K16" s="451">
        <v>3165.0</v>
      </c>
      <c r="L16" s="452">
        <v>45943.0</v>
      </c>
      <c r="M16" s="453">
        <f t="shared" si="9"/>
        <v>4966.5</v>
      </c>
      <c r="N16" s="454">
        <f t="shared" si="10"/>
        <v>4304.3</v>
      </c>
      <c r="O16" s="455">
        <f t="shared" si="11"/>
        <v>4304.3</v>
      </c>
      <c r="P16" s="456">
        <f t="shared" si="12"/>
        <v>3973.2</v>
      </c>
      <c r="Q16" s="455">
        <f t="shared" si="13"/>
        <v>3807.65</v>
      </c>
      <c r="R16" s="456">
        <f t="shared" si="14"/>
        <v>3642.1</v>
      </c>
      <c r="S16" s="156"/>
      <c r="T16" s="457"/>
      <c r="U16" s="139"/>
      <c r="V16" s="458"/>
      <c r="W16" s="139"/>
    </row>
    <row r="17" ht="14.25" customHeight="1">
      <c r="A17" s="444" t="s">
        <v>400</v>
      </c>
      <c r="B17" s="58"/>
      <c r="C17" s="445" t="s">
        <v>554</v>
      </c>
      <c r="D17" s="446" t="s">
        <v>555</v>
      </c>
      <c r="E17" s="447"/>
      <c r="F17" s="448">
        <v>2743.2</v>
      </c>
      <c r="G17" s="449">
        <f t="shared" si="15"/>
        <v>2194.56</v>
      </c>
      <c r="H17" s="450">
        <v>3305.0</v>
      </c>
      <c r="I17" s="450">
        <v>3159.0</v>
      </c>
      <c r="J17" s="449">
        <f t="shared" si="16"/>
        <v>2527.2</v>
      </c>
      <c r="K17" s="451">
        <v>3159.0</v>
      </c>
      <c r="L17" s="452">
        <v>45943.0</v>
      </c>
      <c r="M17" s="453">
        <f t="shared" si="9"/>
        <v>4957.5</v>
      </c>
      <c r="N17" s="454">
        <f t="shared" si="10"/>
        <v>4296.5</v>
      </c>
      <c r="O17" s="455">
        <f t="shared" si="11"/>
        <v>4296.5</v>
      </c>
      <c r="P17" s="456">
        <f t="shared" si="12"/>
        <v>3966</v>
      </c>
      <c r="Q17" s="455">
        <f t="shared" si="13"/>
        <v>3800.75</v>
      </c>
      <c r="R17" s="456">
        <f t="shared" si="14"/>
        <v>3635.5</v>
      </c>
      <c r="S17" s="156"/>
      <c r="T17" s="457"/>
      <c r="U17" s="139"/>
      <c r="V17" s="458"/>
      <c r="W17" s="139"/>
    </row>
    <row r="18" ht="14.25" hidden="1" customHeight="1">
      <c r="A18" s="444" t="s">
        <v>400</v>
      </c>
      <c r="B18" s="58"/>
      <c r="C18" s="445" t="s">
        <v>556</v>
      </c>
      <c r="D18" s="446" t="s">
        <v>557</v>
      </c>
      <c r="E18" s="447"/>
      <c r="F18" s="448">
        <v>3672.0</v>
      </c>
      <c r="G18" s="449">
        <f t="shared" si="15"/>
        <v>2937.6</v>
      </c>
      <c r="H18" s="450"/>
      <c r="I18" s="450">
        <v>4238.38</v>
      </c>
      <c r="J18" s="449">
        <f t="shared" si="16"/>
        <v>3390.704</v>
      </c>
      <c r="K18" s="451">
        <v>4238.0</v>
      </c>
      <c r="L18" s="452">
        <v>45943.0</v>
      </c>
      <c r="M18" s="453">
        <f t="shared" si="9"/>
        <v>0</v>
      </c>
      <c r="N18" s="454">
        <f t="shared" si="10"/>
        <v>0</v>
      </c>
      <c r="O18" s="455">
        <f t="shared" si="11"/>
        <v>0</v>
      </c>
      <c r="P18" s="456">
        <f t="shared" si="12"/>
        <v>0</v>
      </c>
      <c r="Q18" s="455">
        <f t="shared" si="13"/>
        <v>0</v>
      </c>
      <c r="R18" s="456">
        <f t="shared" si="14"/>
        <v>0</v>
      </c>
      <c r="S18" s="156"/>
      <c r="T18" s="457"/>
      <c r="U18" s="139"/>
      <c r="V18" s="458"/>
      <c r="W18" s="139"/>
    </row>
    <row r="19" ht="14.25" customHeight="1">
      <c r="A19" s="444" t="s">
        <v>400</v>
      </c>
      <c r="B19" s="58"/>
      <c r="C19" s="445" t="s">
        <v>558</v>
      </c>
      <c r="D19" s="446" t="s">
        <v>559</v>
      </c>
      <c r="E19" s="459" t="s">
        <v>560</v>
      </c>
      <c r="F19" s="448">
        <v>3888.0</v>
      </c>
      <c r="G19" s="449">
        <f t="shared" si="15"/>
        <v>3110.4</v>
      </c>
      <c r="H19" s="450">
        <v>4694.0</v>
      </c>
      <c r="I19" s="450">
        <v>4486.0</v>
      </c>
      <c r="J19" s="449">
        <f t="shared" si="16"/>
        <v>3588.8</v>
      </c>
      <c r="K19" s="451">
        <v>4486.0</v>
      </c>
      <c r="L19" s="452">
        <v>45943.0</v>
      </c>
      <c r="M19" s="453">
        <f t="shared" si="9"/>
        <v>7041</v>
      </c>
      <c r="N19" s="454">
        <f t="shared" si="10"/>
        <v>6102.2</v>
      </c>
      <c r="O19" s="455">
        <f t="shared" si="11"/>
        <v>6102.2</v>
      </c>
      <c r="P19" s="456">
        <f t="shared" si="12"/>
        <v>5632.8</v>
      </c>
      <c r="Q19" s="455">
        <f t="shared" si="13"/>
        <v>5398.1</v>
      </c>
      <c r="R19" s="456">
        <f t="shared" si="14"/>
        <v>5163.4</v>
      </c>
      <c r="S19" s="156"/>
      <c r="T19" s="457"/>
      <c r="U19" s="139"/>
      <c r="V19" s="458"/>
      <c r="W19" s="139"/>
    </row>
    <row r="20" ht="14.25" customHeight="1">
      <c r="A20" s="444" t="s">
        <v>400</v>
      </c>
      <c r="B20" s="58"/>
      <c r="C20" s="445" t="s">
        <v>561</v>
      </c>
      <c r="D20" s="446" t="s">
        <v>562</v>
      </c>
      <c r="E20" s="447" t="s">
        <v>563</v>
      </c>
      <c r="F20" s="448">
        <v>3888.0</v>
      </c>
      <c r="G20" s="449">
        <f t="shared" si="15"/>
        <v>3110.4</v>
      </c>
      <c r="H20" s="450">
        <v>4680.0</v>
      </c>
      <c r="I20" s="450">
        <v>4474.0</v>
      </c>
      <c r="J20" s="449">
        <f t="shared" si="16"/>
        <v>3579.2</v>
      </c>
      <c r="K20" s="451">
        <v>4474.0</v>
      </c>
      <c r="L20" s="452">
        <v>45943.0</v>
      </c>
      <c r="M20" s="453">
        <f t="shared" si="9"/>
        <v>7020</v>
      </c>
      <c r="N20" s="454">
        <f t="shared" si="10"/>
        <v>6084</v>
      </c>
      <c r="O20" s="455">
        <f t="shared" si="11"/>
        <v>6084</v>
      </c>
      <c r="P20" s="456">
        <f t="shared" si="12"/>
        <v>5616</v>
      </c>
      <c r="Q20" s="455">
        <f t="shared" si="13"/>
        <v>5382</v>
      </c>
      <c r="R20" s="456">
        <f t="shared" si="14"/>
        <v>5148</v>
      </c>
      <c r="S20" s="156"/>
      <c r="T20" s="457"/>
      <c r="U20" s="139"/>
      <c r="V20" s="458"/>
      <c r="W20" s="139"/>
    </row>
    <row r="21" ht="14.25" customHeight="1">
      <c r="A21" s="444" t="s">
        <v>400</v>
      </c>
      <c r="B21" s="58"/>
      <c r="C21" s="445" t="s">
        <v>564</v>
      </c>
      <c r="D21" s="446" t="s">
        <v>565</v>
      </c>
      <c r="E21" s="447"/>
      <c r="F21" s="448">
        <v>2916.0</v>
      </c>
      <c r="G21" s="449">
        <f t="shared" si="15"/>
        <v>2332.8</v>
      </c>
      <c r="H21" s="450">
        <v>3436.0</v>
      </c>
      <c r="I21" s="450">
        <v>3284.0</v>
      </c>
      <c r="J21" s="449">
        <f t="shared" si="16"/>
        <v>2627.2</v>
      </c>
      <c r="K21" s="451">
        <v>3284.0</v>
      </c>
      <c r="L21" s="452">
        <v>45943.0</v>
      </c>
      <c r="M21" s="453">
        <f t="shared" si="9"/>
        <v>5154</v>
      </c>
      <c r="N21" s="454">
        <f t="shared" si="10"/>
        <v>4466.8</v>
      </c>
      <c r="O21" s="455">
        <f t="shared" si="11"/>
        <v>4466.8</v>
      </c>
      <c r="P21" s="456">
        <f t="shared" si="12"/>
        <v>4123.2</v>
      </c>
      <c r="Q21" s="455">
        <f t="shared" si="13"/>
        <v>3951.4</v>
      </c>
      <c r="R21" s="456">
        <f t="shared" si="14"/>
        <v>3779.6</v>
      </c>
      <c r="S21" s="156"/>
      <c r="T21" s="457"/>
      <c r="U21" s="139"/>
      <c r="V21" s="460"/>
      <c r="W21" s="227"/>
      <c r="X21" s="56"/>
      <c r="Y21" s="56"/>
      <c r="Z21" s="56"/>
      <c r="AA21" s="56"/>
      <c r="AB21" s="56"/>
      <c r="AC21" s="56"/>
      <c r="AD21" s="56"/>
    </row>
    <row r="22" ht="14.25" customHeight="1">
      <c r="A22" s="444" t="s">
        <v>400</v>
      </c>
      <c r="B22" s="58"/>
      <c r="C22" s="445" t="s">
        <v>566</v>
      </c>
      <c r="D22" s="446" t="s">
        <v>567</v>
      </c>
      <c r="E22" s="447"/>
      <c r="F22" s="448">
        <v>5076.0</v>
      </c>
      <c r="G22" s="449">
        <f t="shared" si="15"/>
        <v>4060.8</v>
      </c>
      <c r="H22" s="450">
        <v>6148.0</v>
      </c>
      <c r="I22" s="450">
        <v>5876.48</v>
      </c>
      <c r="J22" s="449">
        <f t="shared" si="16"/>
        <v>4701.184</v>
      </c>
      <c r="K22" s="451">
        <v>5876.48</v>
      </c>
      <c r="L22" s="452">
        <v>45943.0</v>
      </c>
      <c r="M22" s="453">
        <f t="shared" si="9"/>
        <v>9222</v>
      </c>
      <c r="N22" s="454">
        <f t="shared" si="10"/>
        <v>7992.4</v>
      </c>
      <c r="O22" s="455">
        <f t="shared" si="11"/>
        <v>7992.4</v>
      </c>
      <c r="P22" s="456">
        <f t="shared" si="12"/>
        <v>7377.6</v>
      </c>
      <c r="Q22" s="455">
        <f t="shared" si="13"/>
        <v>7070.2</v>
      </c>
      <c r="R22" s="456">
        <f t="shared" si="14"/>
        <v>6762.8</v>
      </c>
      <c r="S22" s="156"/>
      <c r="T22" s="457"/>
      <c r="U22" s="139"/>
      <c r="V22" s="458"/>
      <c r="W22" s="139"/>
    </row>
    <row r="23" ht="14.25" customHeight="1">
      <c r="A23" s="444" t="s">
        <v>400</v>
      </c>
      <c r="B23" s="58"/>
      <c r="C23" s="445" t="s">
        <v>568</v>
      </c>
      <c r="D23" s="446" t="s">
        <v>569</v>
      </c>
      <c r="E23" s="447"/>
      <c r="F23" s="448">
        <v>5832.0</v>
      </c>
      <c r="G23" s="449">
        <f t="shared" si="15"/>
        <v>4665.6</v>
      </c>
      <c r="H23" s="450">
        <v>7057.0</v>
      </c>
      <c r="I23" s="450">
        <v>6745.0</v>
      </c>
      <c r="J23" s="449">
        <f t="shared" si="16"/>
        <v>5396</v>
      </c>
      <c r="K23" s="451">
        <v>6745.0</v>
      </c>
      <c r="L23" s="452">
        <v>45943.0</v>
      </c>
      <c r="M23" s="453">
        <f t="shared" si="9"/>
        <v>10585.5</v>
      </c>
      <c r="N23" s="454">
        <f t="shared" si="10"/>
        <v>9174.1</v>
      </c>
      <c r="O23" s="455">
        <f t="shared" si="11"/>
        <v>9174.1</v>
      </c>
      <c r="P23" s="456">
        <f t="shared" si="12"/>
        <v>8468.4</v>
      </c>
      <c r="Q23" s="455">
        <f t="shared" si="13"/>
        <v>8115.55</v>
      </c>
      <c r="R23" s="456">
        <f t="shared" si="14"/>
        <v>7762.7</v>
      </c>
      <c r="S23" s="156"/>
      <c r="T23" s="457"/>
      <c r="U23" s="139"/>
      <c r="V23" s="460"/>
      <c r="W23" s="227"/>
      <c r="X23" s="56"/>
      <c r="Y23" s="56"/>
      <c r="Z23" s="56"/>
      <c r="AA23" s="56"/>
      <c r="AB23" s="56"/>
      <c r="AC23" s="56"/>
      <c r="AD23" s="56"/>
    </row>
    <row r="24" ht="14.25" customHeight="1">
      <c r="A24" s="444" t="s">
        <v>400</v>
      </c>
      <c r="B24" s="58"/>
      <c r="C24" s="445" t="s">
        <v>570</v>
      </c>
      <c r="D24" s="446" t="s">
        <v>571</v>
      </c>
      <c r="E24" s="447"/>
      <c r="F24" s="448">
        <v>12096.0</v>
      </c>
      <c r="G24" s="449">
        <f t="shared" si="15"/>
        <v>9676.8</v>
      </c>
      <c r="H24" s="450">
        <v>14601.0</v>
      </c>
      <c r="I24" s="450">
        <v>13955.0</v>
      </c>
      <c r="J24" s="449">
        <f t="shared" si="16"/>
        <v>11164</v>
      </c>
      <c r="K24" s="451">
        <v>13955.0</v>
      </c>
      <c r="L24" s="452">
        <v>45943.0</v>
      </c>
      <c r="M24" s="453">
        <f t="shared" si="9"/>
        <v>21901.5</v>
      </c>
      <c r="N24" s="454">
        <f t="shared" si="10"/>
        <v>18981.3</v>
      </c>
      <c r="O24" s="455">
        <f t="shared" si="11"/>
        <v>18981.3</v>
      </c>
      <c r="P24" s="456">
        <f t="shared" si="12"/>
        <v>17521.2</v>
      </c>
      <c r="Q24" s="455">
        <f t="shared" si="13"/>
        <v>16791.15</v>
      </c>
      <c r="R24" s="456">
        <f t="shared" si="14"/>
        <v>16061.1</v>
      </c>
      <c r="S24" s="156"/>
      <c r="T24" s="457"/>
      <c r="U24" s="139"/>
      <c r="V24" s="458"/>
      <c r="W24" s="139"/>
    </row>
    <row r="25" ht="14.25" customHeight="1">
      <c r="A25" s="444" t="s">
        <v>400</v>
      </c>
      <c r="B25" s="58"/>
      <c r="C25" s="445" t="s">
        <v>572</v>
      </c>
      <c r="D25" s="446" t="s">
        <v>573</v>
      </c>
      <c r="E25" s="447"/>
      <c r="F25" s="448">
        <v>32421.6</v>
      </c>
      <c r="G25" s="449">
        <f t="shared" si="15"/>
        <v>25937.28</v>
      </c>
      <c r="H25" s="450">
        <v>40795.0</v>
      </c>
      <c r="I25" s="450">
        <v>37549.0</v>
      </c>
      <c r="J25" s="449">
        <f t="shared" si="16"/>
        <v>30039.2</v>
      </c>
      <c r="K25" s="451">
        <v>37549.0</v>
      </c>
      <c r="L25" s="452">
        <v>45943.0</v>
      </c>
      <c r="M25" s="453">
        <f t="shared" si="9"/>
        <v>61192.5</v>
      </c>
      <c r="N25" s="454">
        <f t="shared" si="10"/>
        <v>53033.5</v>
      </c>
      <c r="O25" s="455">
        <f t="shared" si="11"/>
        <v>53033.5</v>
      </c>
      <c r="P25" s="456">
        <f t="shared" si="12"/>
        <v>48954</v>
      </c>
      <c r="Q25" s="455">
        <f t="shared" si="13"/>
        <v>46914.25</v>
      </c>
      <c r="R25" s="456">
        <f t="shared" si="14"/>
        <v>44874.5</v>
      </c>
      <c r="S25" s="156"/>
      <c r="T25" s="457"/>
      <c r="U25" s="139"/>
      <c r="V25" s="458"/>
      <c r="W25" s="139"/>
    </row>
    <row r="26" ht="14.25" customHeight="1">
      <c r="A26" s="444" t="s">
        <v>400</v>
      </c>
      <c r="B26" s="58"/>
      <c r="C26" s="445" t="s">
        <v>574</v>
      </c>
      <c r="D26" s="446" t="s">
        <v>575</v>
      </c>
      <c r="E26" s="447"/>
      <c r="F26" s="448">
        <v>7344.0</v>
      </c>
      <c r="G26" s="449">
        <f t="shared" si="15"/>
        <v>5875.2</v>
      </c>
      <c r="H26" s="450">
        <v>8884.0</v>
      </c>
      <c r="I26" s="450">
        <v>8492.0</v>
      </c>
      <c r="J26" s="449">
        <f t="shared" si="16"/>
        <v>6793.6</v>
      </c>
      <c r="K26" s="451">
        <v>8492.0</v>
      </c>
      <c r="L26" s="452">
        <v>45943.0</v>
      </c>
      <c r="M26" s="453">
        <f t="shared" si="9"/>
        <v>13326</v>
      </c>
      <c r="N26" s="454">
        <f t="shared" si="10"/>
        <v>11549.2</v>
      </c>
      <c r="O26" s="455">
        <f t="shared" si="11"/>
        <v>11549.2</v>
      </c>
      <c r="P26" s="456">
        <f t="shared" si="12"/>
        <v>10660.8</v>
      </c>
      <c r="Q26" s="455">
        <f t="shared" si="13"/>
        <v>10216.6</v>
      </c>
      <c r="R26" s="456">
        <f t="shared" si="14"/>
        <v>9772.4</v>
      </c>
      <c r="S26" s="156"/>
      <c r="T26" s="457"/>
      <c r="U26" s="139"/>
      <c r="V26" s="458"/>
      <c r="W26" s="139"/>
    </row>
    <row r="27" ht="14.25" customHeight="1">
      <c r="A27" s="444" t="s">
        <v>400</v>
      </c>
      <c r="B27" s="58"/>
      <c r="C27" s="445" t="s">
        <v>576</v>
      </c>
      <c r="D27" s="446" t="s">
        <v>577</v>
      </c>
      <c r="E27" s="459" t="s">
        <v>560</v>
      </c>
      <c r="F27" s="448">
        <v>34020.0</v>
      </c>
      <c r="G27" s="449">
        <f t="shared" si="15"/>
        <v>27216</v>
      </c>
      <c r="H27" s="450">
        <v>41115.0</v>
      </c>
      <c r="I27" s="450">
        <v>39297.0</v>
      </c>
      <c r="J27" s="449">
        <f t="shared" si="16"/>
        <v>31437.6</v>
      </c>
      <c r="K27" s="451">
        <v>39297.0</v>
      </c>
      <c r="L27" s="452">
        <v>45943.0</v>
      </c>
      <c r="M27" s="453">
        <f t="shared" si="9"/>
        <v>61672.5</v>
      </c>
      <c r="N27" s="454">
        <f t="shared" si="10"/>
        <v>53449.5</v>
      </c>
      <c r="O27" s="455">
        <f t="shared" si="11"/>
        <v>53449.5</v>
      </c>
      <c r="P27" s="456">
        <f t="shared" si="12"/>
        <v>49338</v>
      </c>
      <c r="Q27" s="455">
        <f t="shared" si="13"/>
        <v>47282.25</v>
      </c>
      <c r="R27" s="456">
        <f t="shared" si="14"/>
        <v>45226.5</v>
      </c>
      <c r="S27" s="156"/>
      <c r="T27" s="457"/>
      <c r="U27" s="139"/>
      <c r="V27" s="458"/>
      <c r="W27" s="139"/>
    </row>
    <row r="28" ht="14.25" hidden="1" customHeight="1">
      <c r="A28" s="444" t="s">
        <v>400</v>
      </c>
      <c r="B28" s="58"/>
      <c r="C28" s="445" t="s">
        <v>578</v>
      </c>
      <c r="D28" s="446" t="s">
        <v>579</v>
      </c>
      <c r="E28" s="447"/>
      <c r="F28" s="448">
        <v>79920.0</v>
      </c>
      <c r="G28" s="449">
        <f t="shared" si="15"/>
        <v>63936</v>
      </c>
      <c r="H28" s="450"/>
      <c r="I28" s="450">
        <v>84715.0</v>
      </c>
      <c r="J28" s="449">
        <f t="shared" si="16"/>
        <v>67772</v>
      </c>
      <c r="K28" s="451">
        <v>84715.0</v>
      </c>
      <c r="L28" s="452">
        <v>45943.0</v>
      </c>
      <c r="M28" s="453">
        <f t="shared" si="9"/>
        <v>0</v>
      </c>
      <c r="N28" s="454">
        <f t="shared" si="10"/>
        <v>0</v>
      </c>
      <c r="O28" s="455">
        <f t="shared" si="11"/>
        <v>0</v>
      </c>
      <c r="P28" s="456">
        <f t="shared" si="12"/>
        <v>0</v>
      </c>
      <c r="Q28" s="455">
        <f t="shared" si="13"/>
        <v>0</v>
      </c>
      <c r="R28" s="456">
        <f t="shared" si="14"/>
        <v>0</v>
      </c>
      <c r="S28" s="156"/>
      <c r="T28" s="457"/>
      <c r="U28" s="139"/>
      <c r="V28" s="458"/>
      <c r="W28" s="139"/>
    </row>
    <row r="29" ht="14.25" customHeight="1">
      <c r="A29" s="444" t="s">
        <v>400</v>
      </c>
      <c r="B29" s="58"/>
      <c r="C29" s="445" t="s">
        <v>580</v>
      </c>
      <c r="D29" s="446" t="s">
        <v>581</v>
      </c>
      <c r="E29" s="447"/>
      <c r="F29" s="448">
        <v>4209.67</v>
      </c>
      <c r="G29" s="449">
        <f t="shared" si="15"/>
        <v>3367.736</v>
      </c>
      <c r="H29" s="450">
        <v>5072.0</v>
      </c>
      <c r="I29" s="450">
        <v>4848.0</v>
      </c>
      <c r="J29" s="449">
        <f t="shared" si="16"/>
        <v>3878.4</v>
      </c>
      <c r="K29" s="451">
        <v>4848.0</v>
      </c>
      <c r="L29" s="452">
        <v>45943.0</v>
      </c>
      <c r="M29" s="453">
        <f t="shared" si="9"/>
        <v>7608</v>
      </c>
      <c r="N29" s="454">
        <f t="shared" si="10"/>
        <v>6593.6</v>
      </c>
      <c r="O29" s="455">
        <f t="shared" si="11"/>
        <v>6593.6</v>
      </c>
      <c r="P29" s="456">
        <f t="shared" si="12"/>
        <v>6086.4</v>
      </c>
      <c r="Q29" s="455">
        <f t="shared" si="13"/>
        <v>5832.8</v>
      </c>
      <c r="R29" s="456">
        <f t="shared" si="14"/>
        <v>5579.2</v>
      </c>
      <c r="S29" s="156"/>
      <c r="T29" s="457"/>
      <c r="U29" s="139"/>
      <c r="V29" s="458"/>
      <c r="W29" s="139"/>
    </row>
    <row r="30" ht="14.25" hidden="1" customHeight="1">
      <c r="A30" s="444" t="s">
        <v>400</v>
      </c>
      <c r="B30" s="58"/>
      <c r="C30" s="445" t="s">
        <v>582</v>
      </c>
      <c r="D30" s="446" t="s">
        <v>583</v>
      </c>
      <c r="E30" s="447"/>
      <c r="F30" s="448">
        <v>7365.6</v>
      </c>
      <c r="G30" s="449">
        <f t="shared" si="15"/>
        <v>5892.48</v>
      </c>
      <c r="H30" s="450"/>
      <c r="I30" s="450">
        <v>8510.0</v>
      </c>
      <c r="J30" s="449">
        <f t="shared" si="16"/>
        <v>6808</v>
      </c>
      <c r="K30" s="451">
        <v>8510.0</v>
      </c>
      <c r="L30" s="452">
        <v>45943.0</v>
      </c>
      <c r="M30" s="453">
        <f t="shared" si="9"/>
        <v>0</v>
      </c>
      <c r="N30" s="454">
        <f t="shared" si="10"/>
        <v>0</v>
      </c>
      <c r="O30" s="455">
        <f t="shared" si="11"/>
        <v>0</v>
      </c>
      <c r="P30" s="456">
        <f t="shared" si="12"/>
        <v>0</v>
      </c>
      <c r="Q30" s="455">
        <f t="shared" si="13"/>
        <v>0</v>
      </c>
      <c r="R30" s="456">
        <f t="shared" si="14"/>
        <v>0</v>
      </c>
      <c r="S30" s="156"/>
      <c r="T30" s="457"/>
      <c r="U30" s="139"/>
      <c r="V30" s="458"/>
      <c r="W30" s="139"/>
    </row>
    <row r="31" ht="23.25" customHeight="1">
      <c r="A31" s="444" t="s">
        <v>400</v>
      </c>
      <c r="B31" s="58"/>
      <c r="C31" s="445" t="s">
        <v>584</v>
      </c>
      <c r="D31" s="461" t="s">
        <v>585</v>
      </c>
      <c r="E31" s="447"/>
      <c r="F31" s="448">
        <v>97632.0</v>
      </c>
      <c r="G31" s="449">
        <f t="shared" si="15"/>
        <v>78105.6</v>
      </c>
      <c r="H31" s="450">
        <v>136609.0</v>
      </c>
      <c r="I31" s="450">
        <v>133183.0</v>
      </c>
      <c r="J31" s="449">
        <f t="shared" si="16"/>
        <v>106546.4</v>
      </c>
      <c r="K31" s="451">
        <v>133183.0</v>
      </c>
      <c r="L31" s="452">
        <v>45943.0</v>
      </c>
      <c r="M31" s="453">
        <f t="shared" si="9"/>
        <v>204913.5</v>
      </c>
      <c r="N31" s="454">
        <f t="shared" si="10"/>
        <v>177591.7</v>
      </c>
      <c r="O31" s="455">
        <f t="shared" si="11"/>
        <v>177591.7</v>
      </c>
      <c r="P31" s="456">
        <f t="shared" si="12"/>
        <v>163930.8</v>
      </c>
      <c r="Q31" s="455">
        <f t="shared" si="13"/>
        <v>157100.35</v>
      </c>
      <c r="R31" s="456">
        <f t="shared" si="14"/>
        <v>150269.9</v>
      </c>
      <c r="S31" s="156"/>
      <c r="T31" s="457"/>
      <c r="U31" s="139"/>
      <c r="V31" s="458"/>
      <c r="W31" s="139"/>
    </row>
    <row r="32" ht="14.25" hidden="1" customHeight="1">
      <c r="A32" s="444" t="s">
        <v>400</v>
      </c>
      <c r="B32" s="206"/>
      <c r="C32" s="462" t="s">
        <v>586</v>
      </c>
      <c r="D32" s="446" t="s">
        <v>587</v>
      </c>
      <c r="E32" s="447"/>
      <c r="F32" s="463">
        <v>1200.0</v>
      </c>
      <c r="G32" s="449">
        <v>1200.0</v>
      </c>
      <c r="H32" s="464"/>
      <c r="I32" s="464">
        <v>1675.0</v>
      </c>
      <c r="J32" s="465">
        <v>1200.0</v>
      </c>
      <c r="K32" s="451">
        <f>I32*0.1+I32</f>
        <v>1842.5</v>
      </c>
      <c r="L32" s="452">
        <v>45943.0</v>
      </c>
      <c r="M32" s="453">
        <f t="shared" si="9"/>
        <v>0</v>
      </c>
      <c r="N32" s="454">
        <f t="shared" si="10"/>
        <v>0</v>
      </c>
      <c r="O32" s="455">
        <f t="shared" si="11"/>
        <v>0</v>
      </c>
      <c r="P32" s="456">
        <f t="shared" si="12"/>
        <v>0</v>
      </c>
      <c r="Q32" s="455">
        <f t="shared" si="13"/>
        <v>0</v>
      </c>
      <c r="R32" s="456">
        <f t="shared" si="14"/>
        <v>0</v>
      </c>
      <c r="S32" s="466"/>
      <c r="T32" s="467"/>
      <c r="U32" s="162"/>
      <c r="V32" s="468"/>
      <c r="W32" s="162"/>
      <c r="X32" s="163"/>
      <c r="Y32" s="163"/>
      <c r="Z32" s="163"/>
      <c r="AA32" s="163"/>
      <c r="AB32" s="163"/>
      <c r="AC32" s="163"/>
      <c r="AD32" s="163"/>
    </row>
    <row r="33" ht="14.25" hidden="1" customHeight="1">
      <c r="A33" s="429" t="s">
        <v>400</v>
      </c>
      <c r="B33" s="125" t="s">
        <v>588</v>
      </c>
      <c r="C33" s="469" t="s">
        <v>589</v>
      </c>
      <c r="D33" s="470" t="s">
        <v>590</v>
      </c>
      <c r="E33" s="432"/>
      <c r="F33" s="471">
        <v>2322.0</v>
      </c>
      <c r="G33" s="434">
        <f t="shared" ref="G33:G35" si="17">F33-F33*0.2</f>
        <v>1857.6</v>
      </c>
      <c r="H33" s="472"/>
      <c r="I33" s="472">
        <v>2279.0</v>
      </c>
      <c r="J33" s="434">
        <f t="shared" ref="J33:J35" si="18">I33-I33*0.2</f>
        <v>1823.2</v>
      </c>
      <c r="K33" s="473">
        <v>2461.0</v>
      </c>
      <c r="L33" s="452">
        <v>45943.0</v>
      </c>
      <c r="M33" s="453">
        <f t="shared" si="9"/>
        <v>0</v>
      </c>
      <c r="N33" s="454">
        <f t="shared" si="10"/>
        <v>0</v>
      </c>
      <c r="O33" s="455">
        <f t="shared" si="11"/>
        <v>0</v>
      </c>
      <c r="P33" s="456">
        <f t="shared" si="12"/>
        <v>0</v>
      </c>
      <c r="Q33" s="455">
        <f t="shared" si="13"/>
        <v>0</v>
      </c>
      <c r="R33" s="456">
        <f t="shared" si="14"/>
        <v>0</v>
      </c>
      <c r="S33" s="198" t="s">
        <v>591</v>
      </c>
      <c r="T33" s="442"/>
      <c r="U33" s="190"/>
      <c r="V33" s="443"/>
      <c r="W33" s="190"/>
      <c r="X33" s="191"/>
      <c r="Y33" s="191"/>
      <c r="Z33" s="191"/>
      <c r="AA33" s="191"/>
      <c r="AB33" s="191"/>
      <c r="AC33" s="191"/>
      <c r="AD33" s="191"/>
    </row>
    <row r="34" ht="14.25" hidden="1" customHeight="1">
      <c r="A34" s="444" t="s">
        <v>400</v>
      </c>
      <c r="B34" s="58" t="s">
        <v>588</v>
      </c>
      <c r="C34" s="445" t="s">
        <v>592</v>
      </c>
      <c r="D34" s="446" t="s">
        <v>593</v>
      </c>
      <c r="E34" s="447"/>
      <c r="F34" s="448">
        <v>1674.0</v>
      </c>
      <c r="G34" s="449">
        <f t="shared" si="17"/>
        <v>1339.2</v>
      </c>
      <c r="H34" s="450"/>
      <c r="I34" s="450">
        <v>1643.0</v>
      </c>
      <c r="J34" s="449">
        <f t="shared" si="18"/>
        <v>1314.4</v>
      </c>
      <c r="K34" s="451">
        <v>1774.0</v>
      </c>
      <c r="L34" s="452">
        <v>45943.0</v>
      </c>
      <c r="M34" s="453">
        <f t="shared" si="9"/>
        <v>0</v>
      </c>
      <c r="N34" s="454">
        <f t="shared" si="10"/>
        <v>0</v>
      </c>
      <c r="O34" s="455">
        <f t="shared" si="11"/>
        <v>0</v>
      </c>
      <c r="P34" s="456">
        <f t="shared" si="12"/>
        <v>0</v>
      </c>
      <c r="Q34" s="455">
        <f t="shared" si="13"/>
        <v>0</v>
      </c>
      <c r="R34" s="456">
        <f t="shared" si="14"/>
        <v>0</v>
      </c>
      <c r="S34" s="156"/>
      <c r="T34" s="457"/>
      <c r="U34" s="139"/>
      <c r="V34" s="458"/>
      <c r="W34" s="139"/>
    </row>
    <row r="35" ht="14.25" hidden="1" customHeight="1">
      <c r="A35" s="444" t="s">
        <v>400</v>
      </c>
      <c r="B35" s="58" t="s">
        <v>588</v>
      </c>
      <c r="C35" s="445" t="s">
        <v>594</v>
      </c>
      <c r="D35" s="446" t="s">
        <v>595</v>
      </c>
      <c r="E35" s="447"/>
      <c r="F35" s="448">
        <v>1566.0</v>
      </c>
      <c r="G35" s="449">
        <f t="shared" si="17"/>
        <v>1252.8</v>
      </c>
      <c r="H35" s="450"/>
      <c r="I35" s="450">
        <v>1537.0</v>
      </c>
      <c r="J35" s="449">
        <f t="shared" si="18"/>
        <v>1229.6</v>
      </c>
      <c r="K35" s="451">
        <v>1660.0</v>
      </c>
      <c r="L35" s="452">
        <v>45943.0</v>
      </c>
      <c r="M35" s="453">
        <f t="shared" si="9"/>
        <v>0</v>
      </c>
      <c r="N35" s="454">
        <f t="shared" si="10"/>
        <v>0</v>
      </c>
      <c r="O35" s="455">
        <f t="shared" si="11"/>
        <v>0</v>
      </c>
      <c r="P35" s="456">
        <f t="shared" si="12"/>
        <v>0</v>
      </c>
      <c r="Q35" s="455">
        <f t="shared" si="13"/>
        <v>0</v>
      </c>
      <c r="R35" s="456">
        <f t="shared" si="14"/>
        <v>0</v>
      </c>
      <c r="S35" s="156"/>
      <c r="T35" s="457"/>
      <c r="U35" s="139"/>
      <c r="V35" s="458"/>
      <c r="W35" s="139"/>
    </row>
    <row r="36" ht="14.25" hidden="1" customHeight="1">
      <c r="A36" s="444" t="s">
        <v>400</v>
      </c>
      <c r="B36" s="58" t="s">
        <v>596</v>
      </c>
      <c r="C36" s="474"/>
      <c r="D36" s="475" t="s">
        <v>597</v>
      </c>
      <c r="E36" s="447"/>
      <c r="F36" s="476"/>
      <c r="G36" s="449"/>
      <c r="H36" s="450"/>
      <c r="I36" s="450">
        <v>1880.0</v>
      </c>
      <c r="J36" s="449"/>
      <c r="K36" s="451"/>
      <c r="L36" s="452">
        <v>45943.0</v>
      </c>
      <c r="M36" s="453">
        <f t="shared" si="9"/>
        <v>0</v>
      </c>
      <c r="N36" s="454">
        <f t="shared" si="10"/>
        <v>0</v>
      </c>
      <c r="O36" s="455">
        <f t="shared" si="11"/>
        <v>0</v>
      </c>
      <c r="P36" s="456">
        <f t="shared" si="12"/>
        <v>0</v>
      </c>
      <c r="Q36" s="455">
        <f t="shared" si="13"/>
        <v>0</v>
      </c>
      <c r="R36" s="456">
        <f t="shared" si="14"/>
        <v>0</v>
      </c>
      <c r="S36" s="156"/>
      <c r="T36" s="457"/>
      <c r="U36" s="139"/>
      <c r="V36" s="458"/>
      <c r="W36" s="139"/>
    </row>
    <row r="37" ht="14.25" customHeight="1">
      <c r="A37" s="444" t="s">
        <v>400</v>
      </c>
      <c r="B37" s="58" t="s">
        <v>596</v>
      </c>
      <c r="C37" s="474" t="s">
        <v>598</v>
      </c>
      <c r="D37" s="475" t="s">
        <v>599</v>
      </c>
      <c r="E37" s="447" t="s">
        <v>600</v>
      </c>
      <c r="F37" s="476"/>
      <c r="G37" s="449"/>
      <c r="H37" s="450">
        <v>2109.0</v>
      </c>
      <c r="I37" s="450">
        <v>1940.0</v>
      </c>
      <c r="J37" s="449"/>
      <c r="K37" s="451"/>
      <c r="L37" s="452">
        <v>45670.0</v>
      </c>
      <c r="M37" s="453">
        <f t="shared" si="9"/>
        <v>3163.5</v>
      </c>
      <c r="N37" s="454">
        <f t="shared" si="10"/>
        <v>2741.7</v>
      </c>
      <c r="O37" s="455">
        <f t="shared" si="11"/>
        <v>2741.7</v>
      </c>
      <c r="P37" s="456">
        <f t="shared" si="12"/>
        <v>2530.8</v>
      </c>
      <c r="Q37" s="455">
        <f t="shared" si="13"/>
        <v>2425.35</v>
      </c>
      <c r="R37" s="456">
        <f t="shared" si="14"/>
        <v>2319.9</v>
      </c>
      <c r="S37" s="156"/>
      <c r="T37" s="457"/>
      <c r="U37" s="139"/>
      <c r="V37" s="458"/>
      <c r="W37" s="139"/>
    </row>
    <row r="38" ht="14.25" customHeight="1">
      <c r="A38" s="444" t="s">
        <v>400</v>
      </c>
      <c r="B38" s="58"/>
      <c r="C38" s="474" t="s">
        <v>601</v>
      </c>
      <c r="D38" s="475" t="s">
        <v>602</v>
      </c>
      <c r="E38" s="447"/>
      <c r="F38" s="476"/>
      <c r="G38" s="449"/>
      <c r="H38" s="450">
        <v>2108.0</v>
      </c>
      <c r="I38" s="450"/>
      <c r="J38" s="449"/>
      <c r="K38" s="451"/>
      <c r="L38" s="452">
        <v>45943.0</v>
      </c>
      <c r="M38" s="453">
        <f t="shared" si="9"/>
        <v>3162</v>
      </c>
      <c r="N38" s="454">
        <f t="shared" si="10"/>
        <v>2740.4</v>
      </c>
      <c r="O38" s="455">
        <f t="shared" si="11"/>
        <v>2740.4</v>
      </c>
      <c r="P38" s="456">
        <f t="shared" si="12"/>
        <v>2529.6</v>
      </c>
      <c r="Q38" s="455">
        <f t="shared" si="13"/>
        <v>2424.2</v>
      </c>
      <c r="R38" s="456">
        <f t="shared" si="14"/>
        <v>2318.8</v>
      </c>
      <c r="S38" s="156"/>
      <c r="T38" s="457"/>
      <c r="U38" s="139"/>
      <c r="V38" s="458"/>
      <c r="W38" s="139"/>
    </row>
    <row r="39" ht="14.25" hidden="1" customHeight="1">
      <c r="A39" s="444" t="s">
        <v>400</v>
      </c>
      <c r="B39" s="58" t="s">
        <v>588</v>
      </c>
      <c r="C39" s="474" t="s">
        <v>603</v>
      </c>
      <c r="D39" s="475" t="s">
        <v>604</v>
      </c>
      <c r="E39" s="447"/>
      <c r="F39" s="477">
        <v>4374.0</v>
      </c>
      <c r="G39" s="449">
        <f t="shared" ref="G39:G159" si="19">F39-F39*0.2</f>
        <v>3499.2</v>
      </c>
      <c r="H39" s="450"/>
      <c r="I39" s="450">
        <v>4293.0</v>
      </c>
      <c r="J39" s="449">
        <f t="shared" ref="J39:J175" si="20">I39-I39*0.2</f>
        <v>3434.4</v>
      </c>
      <c r="K39" s="451">
        <v>4636.0</v>
      </c>
      <c r="L39" s="452">
        <v>45943.0</v>
      </c>
      <c r="M39" s="453">
        <f t="shared" si="9"/>
        <v>0</v>
      </c>
      <c r="N39" s="454">
        <f t="shared" si="10"/>
        <v>0</v>
      </c>
      <c r="O39" s="455">
        <f t="shared" si="11"/>
        <v>0</v>
      </c>
      <c r="P39" s="456">
        <f t="shared" si="12"/>
        <v>0</v>
      </c>
      <c r="Q39" s="455">
        <f t="shared" si="13"/>
        <v>0</v>
      </c>
      <c r="R39" s="456">
        <f t="shared" si="14"/>
        <v>0</v>
      </c>
      <c r="S39" s="156"/>
      <c r="T39" s="457"/>
      <c r="U39" s="139"/>
      <c r="V39" s="458"/>
      <c r="W39" s="139"/>
    </row>
    <row r="40" ht="14.25" customHeight="1">
      <c r="A40" s="444" t="s">
        <v>400</v>
      </c>
      <c r="B40" s="58"/>
      <c r="C40" s="474" t="s">
        <v>605</v>
      </c>
      <c r="D40" s="478" t="s">
        <v>606</v>
      </c>
      <c r="E40" s="447"/>
      <c r="F40" s="479">
        <v>95148.0</v>
      </c>
      <c r="G40" s="449">
        <f t="shared" si="19"/>
        <v>76118.4</v>
      </c>
      <c r="H40" s="450">
        <v>115282.0</v>
      </c>
      <c r="I40" s="450">
        <v>110187.0</v>
      </c>
      <c r="J40" s="449">
        <f t="shared" si="20"/>
        <v>88149.6</v>
      </c>
      <c r="K40" s="451">
        <v>110187.0</v>
      </c>
      <c r="L40" s="452">
        <v>45943.0</v>
      </c>
      <c r="M40" s="453">
        <f t="shared" si="9"/>
        <v>172923</v>
      </c>
      <c r="N40" s="454">
        <f t="shared" si="10"/>
        <v>149866.6</v>
      </c>
      <c r="O40" s="455">
        <f t="shared" si="11"/>
        <v>149866.6</v>
      </c>
      <c r="P40" s="456">
        <f t="shared" si="12"/>
        <v>138338.4</v>
      </c>
      <c r="Q40" s="455">
        <f t="shared" si="13"/>
        <v>132574.3</v>
      </c>
      <c r="R40" s="456">
        <f t="shared" si="14"/>
        <v>126810.2</v>
      </c>
      <c r="S40" s="156"/>
      <c r="T40" s="457"/>
      <c r="U40" s="139"/>
      <c r="V40" s="458"/>
      <c r="W40" s="139"/>
    </row>
    <row r="41" ht="14.25" customHeight="1">
      <c r="A41" s="444" t="s">
        <v>53</v>
      </c>
      <c r="B41" s="58"/>
      <c r="C41" s="445" t="s">
        <v>607</v>
      </c>
      <c r="D41" s="480" t="s">
        <v>608</v>
      </c>
      <c r="E41" s="447"/>
      <c r="F41" s="448">
        <v>88992.0</v>
      </c>
      <c r="G41" s="449">
        <f t="shared" si="19"/>
        <v>71193.6</v>
      </c>
      <c r="H41" s="450">
        <v>107837.0</v>
      </c>
      <c r="I41" s="450">
        <v>103071.0</v>
      </c>
      <c r="J41" s="449">
        <f t="shared" si="20"/>
        <v>82456.8</v>
      </c>
      <c r="K41" s="451">
        <v>103071.0</v>
      </c>
      <c r="L41" s="452">
        <v>45943.0</v>
      </c>
      <c r="M41" s="453">
        <f t="shared" si="9"/>
        <v>161755.5</v>
      </c>
      <c r="N41" s="454">
        <f t="shared" si="10"/>
        <v>140188.1</v>
      </c>
      <c r="O41" s="455">
        <f t="shared" si="11"/>
        <v>140188.1</v>
      </c>
      <c r="P41" s="456">
        <f t="shared" si="12"/>
        <v>129404.4</v>
      </c>
      <c r="Q41" s="455">
        <f t="shared" si="13"/>
        <v>124012.55</v>
      </c>
      <c r="R41" s="456">
        <f t="shared" si="14"/>
        <v>118620.7</v>
      </c>
      <c r="S41" s="156"/>
      <c r="T41" s="457"/>
      <c r="U41" s="139"/>
      <c r="V41" s="458"/>
      <c r="W41" s="139"/>
    </row>
    <row r="42" ht="20.25" customHeight="1">
      <c r="A42" s="444" t="s">
        <v>400</v>
      </c>
      <c r="B42" s="58"/>
      <c r="C42" s="445" t="s">
        <v>609</v>
      </c>
      <c r="D42" s="446" t="s">
        <v>610</v>
      </c>
      <c r="E42" s="447" t="s">
        <v>611</v>
      </c>
      <c r="F42" s="448">
        <v>168588.0</v>
      </c>
      <c r="G42" s="449">
        <f t="shared" si="19"/>
        <v>134870.4</v>
      </c>
      <c r="H42" s="450">
        <v>211810.0</v>
      </c>
      <c r="I42" s="450">
        <v>195159.0</v>
      </c>
      <c r="J42" s="449">
        <f t="shared" si="20"/>
        <v>156127.2</v>
      </c>
      <c r="K42" s="451">
        <v>195159.0</v>
      </c>
      <c r="L42" s="452">
        <v>45943.0</v>
      </c>
      <c r="M42" s="453">
        <f t="shared" si="9"/>
        <v>317715</v>
      </c>
      <c r="N42" s="454">
        <f t="shared" si="10"/>
        <v>275353</v>
      </c>
      <c r="O42" s="455">
        <f t="shared" si="11"/>
        <v>275353</v>
      </c>
      <c r="P42" s="456">
        <f t="shared" si="12"/>
        <v>254172</v>
      </c>
      <c r="Q42" s="455">
        <f t="shared" si="13"/>
        <v>243581.5</v>
      </c>
      <c r="R42" s="456">
        <f t="shared" si="14"/>
        <v>232991</v>
      </c>
      <c r="S42" s="156"/>
      <c r="T42" s="481"/>
      <c r="U42" s="227"/>
      <c r="V42" s="460"/>
      <c r="W42" s="227"/>
      <c r="X42" s="56"/>
      <c r="Y42" s="56"/>
      <c r="Z42" s="56"/>
      <c r="AA42" s="56"/>
      <c r="AB42" s="56"/>
      <c r="AC42" s="56"/>
      <c r="AD42" s="56"/>
    </row>
    <row r="43" ht="14.25" customHeight="1">
      <c r="A43" s="444" t="s">
        <v>400</v>
      </c>
      <c r="B43" s="58"/>
      <c r="C43" s="445" t="s">
        <v>612</v>
      </c>
      <c r="D43" s="446" t="s">
        <v>613</v>
      </c>
      <c r="E43" s="447" t="s">
        <v>614</v>
      </c>
      <c r="F43" s="448">
        <v>8229.6</v>
      </c>
      <c r="G43" s="449">
        <f t="shared" si="19"/>
        <v>6583.68</v>
      </c>
      <c r="H43" s="450">
        <v>12380.0</v>
      </c>
      <c r="I43" s="450">
        <v>8723.0</v>
      </c>
      <c r="J43" s="449">
        <f t="shared" si="20"/>
        <v>6978.4</v>
      </c>
      <c r="K43" s="451">
        <v>8723.0</v>
      </c>
      <c r="L43" s="452">
        <v>45943.0</v>
      </c>
      <c r="M43" s="453">
        <f t="shared" si="9"/>
        <v>18570</v>
      </c>
      <c r="N43" s="454">
        <f t="shared" si="10"/>
        <v>16094</v>
      </c>
      <c r="O43" s="455">
        <f t="shared" si="11"/>
        <v>16094</v>
      </c>
      <c r="P43" s="456">
        <f t="shared" si="12"/>
        <v>14856</v>
      </c>
      <c r="Q43" s="455">
        <f t="shared" si="13"/>
        <v>14237</v>
      </c>
      <c r="R43" s="456">
        <f t="shared" si="14"/>
        <v>13618</v>
      </c>
      <c r="S43" s="156"/>
      <c r="T43" s="481"/>
      <c r="U43" s="139"/>
      <c r="V43" s="458"/>
      <c r="W43" s="139"/>
    </row>
    <row r="44" ht="14.25" hidden="1" customHeight="1">
      <c r="A44" s="444" t="s">
        <v>400</v>
      </c>
      <c r="B44" s="58"/>
      <c r="C44" s="445" t="s">
        <v>615</v>
      </c>
      <c r="D44" s="446" t="s">
        <v>616</v>
      </c>
      <c r="E44" s="447"/>
      <c r="F44" s="448">
        <v>29700.0</v>
      </c>
      <c r="G44" s="449">
        <f t="shared" si="19"/>
        <v>23760</v>
      </c>
      <c r="H44" s="450"/>
      <c r="I44" s="450">
        <v>31482.0</v>
      </c>
      <c r="J44" s="449">
        <f t="shared" si="20"/>
        <v>25185.6</v>
      </c>
      <c r="K44" s="451">
        <v>31482.0</v>
      </c>
      <c r="L44" s="452">
        <v>45943.0</v>
      </c>
      <c r="M44" s="453">
        <f t="shared" si="9"/>
        <v>0</v>
      </c>
      <c r="N44" s="454">
        <f t="shared" si="10"/>
        <v>0</v>
      </c>
      <c r="O44" s="455">
        <f t="shared" si="11"/>
        <v>0</v>
      </c>
      <c r="P44" s="456">
        <f t="shared" si="12"/>
        <v>0</v>
      </c>
      <c r="Q44" s="455">
        <f t="shared" si="13"/>
        <v>0</v>
      </c>
      <c r="R44" s="456">
        <f t="shared" si="14"/>
        <v>0</v>
      </c>
      <c r="S44" s="156"/>
      <c r="T44" s="481"/>
      <c r="U44" s="139"/>
      <c r="V44" s="458"/>
      <c r="W44" s="139"/>
    </row>
    <row r="45" ht="14.25" customHeight="1">
      <c r="A45" s="444" t="s">
        <v>400</v>
      </c>
      <c r="B45" s="482"/>
      <c r="C45" s="445" t="s">
        <v>617</v>
      </c>
      <c r="D45" s="446" t="s">
        <v>618</v>
      </c>
      <c r="E45" s="447"/>
      <c r="F45" s="448">
        <v>23220.0</v>
      </c>
      <c r="G45" s="449">
        <f t="shared" si="19"/>
        <v>18576</v>
      </c>
      <c r="H45" s="450">
        <v>33017.0</v>
      </c>
      <c r="I45" s="450">
        <v>31558.0</v>
      </c>
      <c r="J45" s="449">
        <f t="shared" si="20"/>
        <v>25246.4</v>
      </c>
      <c r="K45" s="451">
        <v>31558.0</v>
      </c>
      <c r="L45" s="452">
        <v>45943.0</v>
      </c>
      <c r="M45" s="453">
        <f t="shared" si="9"/>
        <v>49525.5</v>
      </c>
      <c r="N45" s="454">
        <f t="shared" si="10"/>
        <v>42922.1</v>
      </c>
      <c r="O45" s="455">
        <f t="shared" si="11"/>
        <v>42922.1</v>
      </c>
      <c r="P45" s="456">
        <f t="shared" si="12"/>
        <v>39620.4</v>
      </c>
      <c r="Q45" s="455">
        <f t="shared" si="13"/>
        <v>37969.55</v>
      </c>
      <c r="R45" s="456">
        <f t="shared" si="14"/>
        <v>36318.7</v>
      </c>
      <c r="S45" s="156"/>
      <c r="T45" s="457"/>
      <c r="U45" s="139"/>
      <c r="V45" s="458"/>
      <c r="W45" s="139"/>
    </row>
    <row r="46" ht="14.25" customHeight="1">
      <c r="A46" s="444" t="s">
        <v>400</v>
      </c>
      <c r="B46" s="58"/>
      <c r="C46" s="445" t="s">
        <v>619</v>
      </c>
      <c r="D46" s="446" t="s">
        <v>620</v>
      </c>
      <c r="E46" s="447" t="s">
        <v>621</v>
      </c>
      <c r="F46" s="448">
        <v>8964.0</v>
      </c>
      <c r="G46" s="449">
        <f t="shared" si="19"/>
        <v>7171.2</v>
      </c>
      <c r="H46" s="450">
        <v>13795.0</v>
      </c>
      <c r="I46" s="450">
        <v>13185.0</v>
      </c>
      <c r="J46" s="449">
        <f t="shared" si="20"/>
        <v>10548</v>
      </c>
      <c r="K46" s="451">
        <v>13185.0</v>
      </c>
      <c r="L46" s="452">
        <v>45943.0</v>
      </c>
      <c r="M46" s="453">
        <f t="shared" si="9"/>
        <v>20692.5</v>
      </c>
      <c r="N46" s="454">
        <f t="shared" si="10"/>
        <v>17933.5</v>
      </c>
      <c r="O46" s="455">
        <f t="shared" si="11"/>
        <v>17933.5</v>
      </c>
      <c r="P46" s="456">
        <f t="shared" si="12"/>
        <v>16554</v>
      </c>
      <c r="Q46" s="455">
        <f t="shared" si="13"/>
        <v>15864.25</v>
      </c>
      <c r="R46" s="456">
        <f t="shared" si="14"/>
        <v>15174.5</v>
      </c>
      <c r="S46" s="156"/>
      <c r="T46" s="481"/>
      <c r="U46" s="139"/>
      <c r="V46" s="458"/>
      <c r="W46" s="139"/>
    </row>
    <row r="47" ht="14.25" customHeight="1">
      <c r="A47" s="444" t="s">
        <v>400</v>
      </c>
      <c r="B47" s="58"/>
      <c r="C47" s="445" t="s">
        <v>622</v>
      </c>
      <c r="D47" s="446" t="s">
        <v>623</v>
      </c>
      <c r="E47" s="447"/>
      <c r="F47" s="448">
        <v>35694.0</v>
      </c>
      <c r="G47" s="449">
        <f t="shared" si="19"/>
        <v>28555.2</v>
      </c>
      <c r="H47" s="450">
        <v>50877.0</v>
      </c>
      <c r="I47" s="450">
        <v>48629.0</v>
      </c>
      <c r="J47" s="449">
        <f t="shared" si="20"/>
        <v>38903.2</v>
      </c>
      <c r="K47" s="451">
        <v>48629.0</v>
      </c>
      <c r="L47" s="452">
        <v>45943.0</v>
      </c>
      <c r="M47" s="453">
        <f t="shared" si="9"/>
        <v>76315.5</v>
      </c>
      <c r="N47" s="454">
        <f t="shared" si="10"/>
        <v>66140.1</v>
      </c>
      <c r="O47" s="455">
        <f t="shared" si="11"/>
        <v>66140.1</v>
      </c>
      <c r="P47" s="456">
        <f t="shared" si="12"/>
        <v>61052.4</v>
      </c>
      <c r="Q47" s="455">
        <f t="shared" si="13"/>
        <v>58508.55</v>
      </c>
      <c r="R47" s="456">
        <f t="shared" si="14"/>
        <v>55964.7</v>
      </c>
      <c r="S47" s="156"/>
      <c r="T47" s="481"/>
      <c r="U47" s="139"/>
      <c r="V47" s="458"/>
      <c r="W47" s="139"/>
    </row>
    <row r="48" ht="14.25" hidden="1" customHeight="1">
      <c r="A48" s="444" t="s">
        <v>400</v>
      </c>
      <c r="B48" s="58"/>
      <c r="C48" s="445" t="s">
        <v>624</v>
      </c>
      <c r="D48" s="446" t="s">
        <v>625</v>
      </c>
      <c r="E48" s="447"/>
      <c r="F48" s="448">
        <v>32184.0</v>
      </c>
      <c r="G48" s="449">
        <f t="shared" si="19"/>
        <v>25747.2</v>
      </c>
      <c r="H48" s="450"/>
      <c r="I48" s="450">
        <v>38519.0</v>
      </c>
      <c r="J48" s="449">
        <f t="shared" si="20"/>
        <v>30815.2</v>
      </c>
      <c r="K48" s="451">
        <v>38519.0</v>
      </c>
      <c r="L48" s="452">
        <v>45943.0</v>
      </c>
      <c r="M48" s="453">
        <f t="shared" si="9"/>
        <v>0</v>
      </c>
      <c r="N48" s="454">
        <f t="shared" si="10"/>
        <v>0</v>
      </c>
      <c r="O48" s="455">
        <f t="shared" si="11"/>
        <v>0</v>
      </c>
      <c r="P48" s="456">
        <f t="shared" si="12"/>
        <v>0</v>
      </c>
      <c r="Q48" s="455">
        <f t="shared" si="13"/>
        <v>0</v>
      </c>
      <c r="R48" s="456">
        <f t="shared" si="14"/>
        <v>0</v>
      </c>
      <c r="S48" s="156"/>
      <c r="T48" s="481"/>
      <c r="U48" s="139"/>
      <c r="V48" s="458"/>
      <c r="W48" s="139"/>
    </row>
    <row r="49" ht="14.25" customHeight="1">
      <c r="A49" s="444" t="s">
        <v>400</v>
      </c>
      <c r="B49" s="58"/>
      <c r="C49" s="445" t="s">
        <v>626</v>
      </c>
      <c r="D49" s="446" t="s">
        <v>627</v>
      </c>
      <c r="E49" s="447"/>
      <c r="F49" s="448">
        <v>28620.0</v>
      </c>
      <c r="G49" s="449">
        <f t="shared" si="19"/>
        <v>22896</v>
      </c>
      <c r="H49" s="450">
        <v>34480.0</v>
      </c>
      <c r="I49" s="450">
        <v>32956.0</v>
      </c>
      <c r="J49" s="449">
        <f t="shared" si="20"/>
        <v>26364.8</v>
      </c>
      <c r="K49" s="451">
        <v>32956.0</v>
      </c>
      <c r="L49" s="452">
        <v>45943.0</v>
      </c>
      <c r="M49" s="453">
        <f t="shared" si="9"/>
        <v>51720</v>
      </c>
      <c r="N49" s="454">
        <f t="shared" si="10"/>
        <v>44824</v>
      </c>
      <c r="O49" s="455">
        <f t="shared" si="11"/>
        <v>44824</v>
      </c>
      <c r="P49" s="456">
        <f t="shared" si="12"/>
        <v>41376</v>
      </c>
      <c r="Q49" s="455">
        <f t="shared" si="13"/>
        <v>39652</v>
      </c>
      <c r="R49" s="456">
        <f t="shared" si="14"/>
        <v>37928</v>
      </c>
      <c r="S49" s="156"/>
      <c r="T49" s="481"/>
      <c r="U49" s="139"/>
      <c r="V49" s="458"/>
      <c r="W49" s="139"/>
    </row>
    <row r="50" ht="14.25" customHeight="1">
      <c r="A50" s="444" t="s">
        <v>400</v>
      </c>
      <c r="B50" s="58"/>
      <c r="C50" s="445" t="s">
        <v>628</v>
      </c>
      <c r="D50" s="446" t="s">
        <v>629</v>
      </c>
      <c r="E50" s="447"/>
      <c r="F50" s="448">
        <v>27540.0</v>
      </c>
      <c r="G50" s="449">
        <f t="shared" si="19"/>
        <v>22032</v>
      </c>
      <c r="H50" s="450">
        <v>32924.0</v>
      </c>
      <c r="I50" s="450">
        <v>31469.0</v>
      </c>
      <c r="J50" s="449">
        <f t="shared" si="20"/>
        <v>25175.2</v>
      </c>
      <c r="K50" s="451">
        <v>31469.0</v>
      </c>
      <c r="L50" s="452">
        <v>45943.0</v>
      </c>
      <c r="M50" s="453">
        <f t="shared" si="9"/>
        <v>49386</v>
      </c>
      <c r="N50" s="454">
        <f t="shared" si="10"/>
        <v>42801.2</v>
      </c>
      <c r="O50" s="455">
        <f t="shared" si="11"/>
        <v>42801.2</v>
      </c>
      <c r="P50" s="456">
        <f t="shared" si="12"/>
        <v>39508.8</v>
      </c>
      <c r="Q50" s="455">
        <f t="shared" si="13"/>
        <v>37862.6</v>
      </c>
      <c r="R50" s="456">
        <f t="shared" si="14"/>
        <v>36216.4</v>
      </c>
      <c r="S50" s="156"/>
      <c r="T50" s="457"/>
      <c r="U50" s="139"/>
      <c r="V50" s="458"/>
      <c r="W50" s="139"/>
    </row>
    <row r="51" ht="14.25" customHeight="1">
      <c r="A51" s="444" t="s">
        <v>400</v>
      </c>
      <c r="B51" s="58"/>
      <c r="C51" s="445" t="s">
        <v>630</v>
      </c>
      <c r="D51" s="446" t="s">
        <v>631</v>
      </c>
      <c r="E51" s="447"/>
      <c r="F51" s="448">
        <v>29376.0</v>
      </c>
      <c r="G51" s="449">
        <f t="shared" si="19"/>
        <v>23500.8</v>
      </c>
      <c r="H51" s="450">
        <v>35281.0</v>
      </c>
      <c r="I51" s="450">
        <v>33722.0</v>
      </c>
      <c r="J51" s="449">
        <f t="shared" si="20"/>
        <v>26977.6</v>
      </c>
      <c r="K51" s="451">
        <v>33722.0</v>
      </c>
      <c r="L51" s="452">
        <v>45943.0</v>
      </c>
      <c r="M51" s="453">
        <f t="shared" si="9"/>
        <v>52921.5</v>
      </c>
      <c r="N51" s="454">
        <f t="shared" si="10"/>
        <v>45865.3</v>
      </c>
      <c r="O51" s="455">
        <f t="shared" si="11"/>
        <v>45865.3</v>
      </c>
      <c r="P51" s="456">
        <f t="shared" si="12"/>
        <v>42337.2</v>
      </c>
      <c r="Q51" s="455">
        <f t="shared" si="13"/>
        <v>40573.15</v>
      </c>
      <c r="R51" s="456">
        <f t="shared" si="14"/>
        <v>38809.1</v>
      </c>
      <c r="S51" s="156"/>
      <c r="T51" s="457"/>
      <c r="U51" s="139"/>
      <c r="V51" s="458"/>
      <c r="W51" s="139"/>
    </row>
    <row r="52" ht="14.25" customHeight="1">
      <c r="A52" s="444" t="s">
        <v>400</v>
      </c>
      <c r="B52" s="58"/>
      <c r="C52" s="445" t="s">
        <v>632</v>
      </c>
      <c r="D52" s="446" t="s">
        <v>633</v>
      </c>
      <c r="E52" s="447"/>
      <c r="F52" s="483">
        <v>5508.0</v>
      </c>
      <c r="G52" s="449">
        <f t="shared" si="19"/>
        <v>4406.4</v>
      </c>
      <c r="H52" s="450">
        <v>6594.0</v>
      </c>
      <c r="I52" s="450">
        <v>6302.0</v>
      </c>
      <c r="J52" s="449">
        <f t="shared" si="20"/>
        <v>5041.6</v>
      </c>
      <c r="K52" s="451">
        <v>6302.0</v>
      </c>
      <c r="L52" s="452">
        <v>45943.0</v>
      </c>
      <c r="M52" s="453">
        <f t="shared" si="9"/>
        <v>9891</v>
      </c>
      <c r="N52" s="454">
        <f t="shared" si="10"/>
        <v>8572.2</v>
      </c>
      <c r="O52" s="455">
        <f t="shared" si="11"/>
        <v>8572.2</v>
      </c>
      <c r="P52" s="456">
        <f t="shared" si="12"/>
        <v>7912.8</v>
      </c>
      <c r="Q52" s="455">
        <f t="shared" si="13"/>
        <v>7583.1</v>
      </c>
      <c r="R52" s="456">
        <f t="shared" si="14"/>
        <v>7253.4</v>
      </c>
      <c r="S52" s="156"/>
      <c r="T52" s="457"/>
      <c r="U52" s="139"/>
      <c r="V52" s="458"/>
      <c r="W52" s="139"/>
    </row>
    <row r="53" ht="14.25" customHeight="1">
      <c r="A53" s="444" t="s">
        <v>400</v>
      </c>
      <c r="B53" s="58"/>
      <c r="C53" s="484" t="s">
        <v>634</v>
      </c>
      <c r="D53" s="485" t="s">
        <v>635</v>
      </c>
      <c r="E53" s="486"/>
      <c r="F53" s="487">
        <v>4644.0</v>
      </c>
      <c r="G53" s="488">
        <f t="shared" si="19"/>
        <v>3715.2</v>
      </c>
      <c r="H53" s="489">
        <v>8877.0</v>
      </c>
      <c r="I53" s="489">
        <v>8485.0</v>
      </c>
      <c r="J53" s="449">
        <f t="shared" si="20"/>
        <v>6788</v>
      </c>
      <c r="K53" s="451">
        <v>8485.0</v>
      </c>
      <c r="L53" s="452">
        <v>45943.0</v>
      </c>
      <c r="M53" s="453">
        <f t="shared" si="9"/>
        <v>13315.5</v>
      </c>
      <c r="N53" s="454">
        <f t="shared" si="10"/>
        <v>11540.1</v>
      </c>
      <c r="O53" s="455">
        <f t="shared" si="11"/>
        <v>11540.1</v>
      </c>
      <c r="P53" s="456">
        <f t="shared" si="12"/>
        <v>10652.4</v>
      </c>
      <c r="Q53" s="455">
        <f t="shared" si="13"/>
        <v>10208.55</v>
      </c>
      <c r="R53" s="456">
        <f t="shared" si="14"/>
        <v>9764.7</v>
      </c>
      <c r="S53" s="156"/>
      <c r="T53" s="457"/>
      <c r="U53" s="139"/>
      <c r="V53" s="458"/>
      <c r="W53" s="139"/>
    </row>
    <row r="54" ht="12.75" hidden="1" customHeight="1">
      <c r="A54" s="490" t="s">
        <v>400</v>
      </c>
      <c r="B54" s="58"/>
      <c r="C54" s="491" t="s">
        <v>636</v>
      </c>
      <c r="D54" s="485" t="s">
        <v>637</v>
      </c>
      <c r="E54" s="486" t="s">
        <v>638</v>
      </c>
      <c r="F54" s="487">
        <v>55000.0</v>
      </c>
      <c r="G54" s="488">
        <f t="shared" si="19"/>
        <v>44000</v>
      </c>
      <c r="H54" s="489"/>
      <c r="I54" s="489">
        <v>67100.0</v>
      </c>
      <c r="J54" s="449">
        <f t="shared" si="20"/>
        <v>53680</v>
      </c>
      <c r="K54" s="451">
        <v>67100.0</v>
      </c>
      <c r="L54" s="452">
        <v>45943.0</v>
      </c>
      <c r="M54" s="453">
        <f t="shared" si="9"/>
        <v>0</v>
      </c>
      <c r="N54" s="454">
        <f t="shared" si="10"/>
        <v>0</v>
      </c>
      <c r="O54" s="455">
        <f t="shared" si="11"/>
        <v>0</v>
      </c>
      <c r="P54" s="456">
        <f t="shared" si="12"/>
        <v>0</v>
      </c>
      <c r="Q54" s="455">
        <f t="shared" si="13"/>
        <v>0</v>
      </c>
      <c r="R54" s="456">
        <f t="shared" si="14"/>
        <v>0</v>
      </c>
      <c r="S54" s="156"/>
      <c r="T54" s="457"/>
      <c r="U54" s="139"/>
      <c r="V54" s="458"/>
      <c r="W54" s="139"/>
    </row>
    <row r="55" ht="12.75" customHeight="1">
      <c r="A55" s="492" t="s">
        <v>53</v>
      </c>
      <c r="B55" s="58"/>
      <c r="C55" s="474" t="s">
        <v>639</v>
      </c>
      <c r="D55" s="475" t="s">
        <v>640</v>
      </c>
      <c r="E55" s="447"/>
      <c r="F55" s="493">
        <v>1782.0</v>
      </c>
      <c r="G55" s="449">
        <f t="shared" si="19"/>
        <v>1425.6</v>
      </c>
      <c r="H55" s="450">
        <v>2115.0</v>
      </c>
      <c r="I55" s="450">
        <v>2022.0</v>
      </c>
      <c r="J55" s="449">
        <f t="shared" si="20"/>
        <v>1617.6</v>
      </c>
      <c r="K55" s="451">
        <v>2022.0</v>
      </c>
      <c r="L55" s="452">
        <v>45943.0</v>
      </c>
      <c r="M55" s="453">
        <f t="shared" si="9"/>
        <v>3172.5</v>
      </c>
      <c r="N55" s="454">
        <f t="shared" si="10"/>
        <v>2749.5</v>
      </c>
      <c r="O55" s="455">
        <f t="shared" si="11"/>
        <v>2749.5</v>
      </c>
      <c r="P55" s="456">
        <f t="shared" si="12"/>
        <v>2538</v>
      </c>
      <c r="Q55" s="455">
        <f t="shared" si="13"/>
        <v>2432.25</v>
      </c>
      <c r="R55" s="456">
        <f t="shared" si="14"/>
        <v>2326.5</v>
      </c>
      <c r="S55" s="156"/>
      <c r="T55" s="457"/>
      <c r="U55" s="139"/>
      <c r="V55" s="458"/>
      <c r="W55" s="139"/>
    </row>
    <row r="56" ht="14.25" customHeight="1">
      <c r="A56" s="492" t="s">
        <v>53</v>
      </c>
      <c r="B56" s="58"/>
      <c r="C56" s="445" t="s">
        <v>641</v>
      </c>
      <c r="D56" s="446" t="s">
        <v>642</v>
      </c>
      <c r="E56" s="494" t="s">
        <v>643</v>
      </c>
      <c r="F56" s="483">
        <v>2592.0</v>
      </c>
      <c r="G56" s="449">
        <f t="shared" si="19"/>
        <v>2073.6</v>
      </c>
      <c r="H56" s="450">
        <v>3004.0</v>
      </c>
      <c r="I56" s="450">
        <v>3159.0</v>
      </c>
      <c r="J56" s="449">
        <f t="shared" si="20"/>
        <v>2527.2</v>
      </c>
      <c r="K56" s="451">
        <v>3159.0</v>
      </c>
      <c r="L56" s="452">
        <v>45943.0</v>
      </c>
      <c r="M56" s="453">
        <f t="shared" si="9"/>
        <v>4506</v>
      </c>
      <c r="N56" s="454">
        <f t="shared" si="10"/>
        <v>3905.2</v>
      </c>
      <c r="O56" s="455">
        <f t="shared" si="11"/>
        <v>3905.2</v>
      </c>
      <c r="P56" s="456">
        <f t="shared" si="12"/>
        <v>3604.8</v>
      </c>
      <c r="Q56" s="455">
        <f t="shared" si="13"/>
        <v>3454.6</v>
      </c>
      <c r="R56" s="456">
        <f t="shared" si="14"/>
        <v>3304.4</v>
      </c>
      <c r="S56" s="156"/>
      <c r="T56" s="481"/>
      <c r="U56" s="139"/>
      <c r="V56" s="458"/>
      <c r="W56" s="139"/>
    </row>
    <row r="57" ht="14.25" customHeight="1">
      <c r="A57" s="492" t="s">
        <v>53</v>
      </c>
      <c r="B57" s="58"/>
      <c r="C57" s="445" t="s">
        <v>644</v>
      </c>
      <c r="D57" s="446" t="s">
        <v>645</v>
      </c>
      <c r="E57" s="447"/>
      <c r="F57" s="483">
        <v>1404.0</v>
      </c>
      <c r="G57" s="449">
        <f t="shared" si="19"/>
        <v>1123.2</v>
      </c>
      <c r="H57" s="450">
        <v>3855.36</v>
      </c>
      <c r="I57" s="450">
        <v>1538.36</v>
      </c>
      <c r="J57" s="449">
        <f t="shared" si="20"/>
        <v>1230.688</v>
      </c>
      <c r="K57" s="451">
        <v>1538.36</v>
      </c>
      <c r="L57" s="452">
        <v>45943.0</v>
      </c>
      <c r="M57" s="453">
        <f t="shared" si="9"/>
        <v>5783.04</v>
      </c>
      <c r="N57" s="454">
        <f t="shared" si="10"/>
        <v>5011.968</v>
      </c>
      <c r="O57" s="455">
        <f t="shared" si="11"/>
        <v>5011.968</v>
      </c>
      <c r="P57" s="456">
        <f t="shared" si="12"/>
        <v>4626.432</v>
      </c>
      <c r="Q57" s="455">
        <f t="shared" si="13"/>
        <v>4433.664</v>
      </c>
      <c r="R57" s="456">
        <f t="shared" si="14"/>
        <v>4240.896</v>
      </c>
      <c r="S57" s="156"/>
      <c r="T57" s="481"/>
      <c r="U57" s="139"/>
      <c r="V57" s="458"/>
      <c r="W57" s="139"/>
    </row>
    <row r="58" ht="14.25" customHeight="1">
      <c r="A58" s="492" t="s">
        <v>53</v>
      </c>
      <c r="B58" s="58"/>
      <c r="C58" s="445" t="s">
        <v>646</v>
      </c>
      <c r="D58" s="446" t="s">
        <v>647</v>
      </c>
      <c r="E58" s="447"/>
      <c r="F58" s="483">
        <v>1512.0</v>
      </c>
      <c r="G58" s="449">
        <f t="shared" si="19"/>
        <v>1209.6</v>
      </c>
      <c r="H58" s="450">
        <v>1833.0</v>
      </c>
      <c r="I58" s="450">
        <v>1675.0</v>
      </c>
      <c r="J58" s="449">
        <f t="shared" si="20"/>
        <v>1340</v>
      </c>
      <c r="K58" s="451">
        <v>1675.0</v>
      </c>
      <c r="L58" s="452">
        <v>45943.0</v>
      </c>
      <c r="M58" s="453">
        <f t="shared" si="9"/>
        <v>2749.5</v>
      </c>
      <c r="N58" s="454">
        <f t="shared" si="10"/>
        <v>2382.9</v>
      </c>
      <c r="O58" s="455">
        <f t="shared" si="11"/>
        <v>2382.9</v>
      </c>
      <c r="P58" s="456">
        <f t="shared" si="12"/>
        <v>2199.6</v>
      </c>
      <c r="Q58" s="455">
        <f t="shared" si="13"/>
        <v>2107.95</v>
      </c>
      <c r="R58" s="456">
        <f t="shared" si="14"/>
        <v>2016.3</v>
      </c>
      <c r="S58" s="156"/>
      <c r="T58" s="481"/>
      <c r="U58" s="139"/>
      <c r="V58" s="458"/>
      <c r="W58" s="139"/>
    </row>
    <row r="59" ht="14.25" customHeight="1">
      <c r="A59" s="492" t="s">
        <v>53</v>
      </c>
      <c r="B59" s="58"/>
      <c r="C59" s="474" t="s">
        <v>648</v>
      </c>
      <c r="D59" s="475" t="s">
        <v>649</v>
      </c>
      <c r="E59" s="447"/>
      <c r="F59" s="493">
        <v>2700.0</v>
      </c>
      <c r="G59" s="449">
        <f t="shared" si="19"/>
        <v>2160</v>
      </c>
      <c r="H59" s="450">
        <v>3167.0</v>
      </c>
      <c r="I59" s="450">
        <v>3027.0</v>
      </c>
      <c r="J59" s="449">
        <f t="shared" si="20"/>
        <v>2421.6</v>
      </c>
      <c r="K59" s="451">
        <v>3027.0</v>
      </c>
      <c r="L59" s="452">
        <v>45943.0</v>
      </c>
      <c r="M59" s="453">
        <f t="shared" si="9"/>
        <v>4750.5</v>
      </c>
      <c r="N59" s="454">
        <f t="shared" si="10"/>
        <v>4117.1</v>
      </c>
      <c r="O59" s="455">
        <f t="shared" si="11"/>
        <v>4117.1</v>
      </c>
      <c r="P59" s="456">
        <f t="shared" si="12"/>
        <v>3800.4</v>
      </c>
      <c r="Q59" s="455">
        <f t="shared" si="13"/>
        <v>3642.05</v>
      </c>
      <c r="R59" s="456">
        <f t="shared" si="14"/>
        <v>3483.7</v>
      </c>
      <c r="S59" s="156"/>
      <c r="T59" s="481"/>
      <c r="U59" s="139"/>
      <c r="V59" s="458"/>
      <c r="W59" s="139"/>
    </row>
    <row r="60" ht="14.25" customHeight="1">
      <c r="A60" s="492" t="s">
        <v>53</v>
      </c>
      <c r="B60" s="58"/>
      <c r="C60" s="445" t="s">
        <v>650</v>
      </c>
      <c r="D60" s="446" t="s">
        <v>651</v>
      </c>
      <c r="E60" s="447"/>
      <c r="F60" s="483">
        <v>2052.0</v>
      </c>
      <c r="G60" s="449">
        <f t="shared" si="19"/>
        <v>1641.6</v>
      </c>
      <c r="H60" s="495">
        <v>2424.0</v>
      </c>
      <c r="I60" s="495">
        <v>2317.0</v>
      </c>
      <c r="J60" s="449">
        <f t="shared" si="20"/>
        <v>1853.6</v>
      </c>
      <c r="K60" s="496">
        <v>2317.11</v>
      </c>
      <c r="L60" s="452">
        <v>45943.0</v>
      </c>
      <c r="M60" s="453">
        <f t="shared" si="9"/>
        <v>3636</v>
      </c>
      <c r="N60" s="454">
        <f t="shared" si="10"/>
        <v>3151.2</v>
      </c>
      <c r="O60" s="455">
        <f t="shared" si="11"/>
        <v>3151.2</v>
      </c>
      <c r="P60" s="456">
        <f t="shared" si="12"/>
        <v>2908.8</v>
      </c>
      <c r="Q60" s="455">
        <f t="shared" si="13"/>
        <v>2787.6</v>
      </c>
      <c r="R60" s="456">
        <f t="shared" si="14"/>
        <v>2666.4</v>
      </c>
      <c r="S60" s="156"/>
      <c r="T60" s="481"/>
      <c r="U60" s="139"/>
      <c r="V60" s="458"/>
      <c r="W60" s="139"/>
    </row>
    <row r="61" ht="14.25" customHeight="1">
      <c r="A61" s="492" t="s">
        <v>53</v>
      </c>
      <c r="B61" s="58"/>
      <c r="C61" s="445" t="s">
        <v>652</v>
      </c>
      <c r="D61" s="446" t="s">
        <v>653</v>
      </c>
      <c r="E61" s="447"/>
      <c r="F61" s="483">
        <v>2160.0</v>
      </c>
      <c r="G61" s="449">
        <f t="shared" si="19"/>
        <v>1728</v>
      </c>
      <c r="H61" s="450">
        <v>2505.0</v>
      </c>
      <c r="I61" s="450">
        <v>2395.0</v>
      </c>
      <c r="J61" s="449">
        <f t="shared" si="20"/>
        <v>1916</v>
      </c>
      <c r="K61" s="451">
        <v>2395.0</v>
      </c>
      <c r="L61" s="452">
        <v>45943.0</v>
      </c>
      <c r="M61" s="453">
        <f t="shared" si="9"/>
        <v>3757.5</v>
      </c>
      <c r="N61" s="454">
        <f t="shared" si="10"/>
        <v>3256.5</v>
      </c>
      <c r="O61" s="455">
        <f t="shared" si="11"/>
        <v>3256.5</v>
      </c>
      <c r="P61" s="456">
        <f t="shared" si="12"/>
        <v>3006</v>
      </c>
      <c r="Q61" s="455">
        <f t="shared" si="13"/>
        <v>2880.75</v>
      </c>
      <c r="R61" s="456">
        <f t="shared" si="14"/>
        <v>2755.5</v>
      </c>
      <c r="S61" s="156"/>
      <c r="T61" s="481"/>
      <c r="U61" s="139"/>
      <c r="V61" s="458"/>
      <c r="W61" s="139"/>
    </row>
    <row r="62" ht="14.25" customHeight="1">
      <c r="A62" s="492" t="s">
        <v>53</v>
      </c>
      <c r="B62" s="58"/>
      <c r="C62" s="445" t="s">
        <v>654</v>
      </c>
      <c r="D62" s="446" t="s">
        <v>655</v>
      </c>
      <c r="E62" s="447"/>
      <c r="F62" s="483">
        <v>3780.0</v>
      </c>
      <c r="G62" s="449">
        <f t="shared" si="19"/>
        <v>3024</v>
      </c>
      <c r="H62" s="450">
        <v>4493.0</v>
      </c>
      <c r="I62" s="450">
        <v>4295.0</v>
      </c>
      <c r="J62" s="449">
        <f t="shared" si="20"/>
        <v>3436</v>
      </c>
      <c r="K62" s="451">
        <v>4295.0</v>
      </c>
      <c r="L62" s="452">
        <v>45943.0</v>
      </c>
      <c r="M62" s="453">
        <f t="shared" si="9"/>
        <v>6739.5</v>
      </c>
      <c r="N62" s="454">
        <f t="shared" si="10"/>
        <v>5840.9</v>
      </c>
      <c r="O62" s="455">
        <f t="shared" si="11"/>
        <v>5840.9</v>
      </c>
      <c r="P62" s="456">
        <f t="shared" si="12"/>
        <v>5391.6</v>
      </c>
      <c r="Q62" s="455">
        <f t="shared" si="13"/>
        <v>5166.95</v>
      </c>
      <c r="R62" s="456">
        <f t="shared" si="14"/>
        <v>4942.3</v>
      </c>
      <c r="S62" s="156"/>
      <c r="T62" s="481"/>
      <c r="U62" s="139"/>
      <c r="V62" s="458"/>
      <c r="W62" s="139"/>
    </row>
    <row r="63" ht="14.25" customHeight="1">
      <c r="A63" s="492" t="s">
        <v>53</v>
      </c>
      <c r="B63" s="58"/>
      <c r="C63" s="445" t="s">
        <v>656</v>
      </c>
      <c r="D63" s="446" t="s">
        <v>657</v>
      </c>
      <c r="E63" s="447"/>
      <c r="F63" s="483">
        <v>3780.0</v>
      </c>
      <c r="G63" s="449">
        <f t="shared" si="19"/>
        <v>3024</v>
      </c>
      <c r="H63" s="450">
        <v>4418.0</v>
      </c>
      <c r="I63" s="450">
        <v>4223.0</v>
      </c>
      <c r="J63" s="449">
        <f t="shared" si="20"/>
        <v>3378.4</v>
      </c>
      <c r="K63" s="451">
        <v>4223.0</v>
      </c>
      <c r="L63" s="452">
        <v>45943.0</v>
      </c>
      <c r="M63" s="453">
        <f t="shared" si="9"/>
        <v>6627</v>
      </c>
      <c r="N63" s="454">
        <f t="shared" si="10"/>
        <v>5743.4</v>
      </c>
      <c r="O63" s="455">
        <f t="shared" si="11"/>
        <v>5743.4</v>
      </c>
      <c r="P63" s="456">
        <f t="shared" si="12"/>
        <v>5301.6</v>
      </c>
      <c r="Q63" s="455">
        <f t="shared" si="13"/>
        <v>5080.7</v>
      </c>
      <c r="R63" s="456">
        <f t="shared" si="14"/>
        <v>4859.8</v>
      </c>
      <c r="S63" s="156"/>
      <c r="T63" s="481"/>
      <c r="U63" s="139"/>
      <c r="V63" s="458"/>
      <c r="W63" s="139"/>
    </row>
    <row r="64" ht="14.25" hidden="1" customHeight="1">
      <c r="A64" s="492" t="s">
        <v>53</v>
      </c>
      <c r="B64" s="58"/>
      <c r="C64" s="445" t="s">
        <v>658</v>
      </c>
      <c r="D64" s="446" t="s">
        <v>659</v>
      </c>
      <c r="E64" s="447"/>
      <c r="F64" s="483">
        <v>3456.0</v>
      </c>
      <c r="G64" s="449">
        <f t="shared" si="19"/>
        <v>2764.8</v>
      </c>
      <c r="H64" s="450"/>
      <c r="I64" s="450">
        <v>3889.0</v>
      </c>
      <c r="J64" s="449">
        <f t="shared" si="20"/>
        <v>3111.2</v>
      </c>
      <c r="K64" s="451">
        <v>3889.0</v>
      </c>
      <c r="L64" s="452">
        <v>45943.0</v>
      </c>
      <c r="M64" s="453">
        <f t="shared" si="9"/>
        <v>0</v>
      </c>
      <c r="N64" s="454">
        <f t="shared" si="10"/>
        <v>0</v>
      </c>
      <c r="O64" s="455">
        <f t="shared" si="11"/>
        <v>0</v>
      </c>
      <c r="P64" s="456">
        <f t="shared" si="12"/>
        <v>0</v>
      </c>
      <c r="Q64" s="455">
        <f t="shared" si="13"/>
        <v>0</v>
      </c>
      <c r="R64" s="456">
        <f t="shared" si="14"/>
        <v>0</v>
      </c>
      <c r="S64" s="156"/>
      <c r="T64" s="481"/>
      <c r="U64" s="139"/>
      <c r="V64" s="458"/>
      <c r="W64" s="139"/>
    </row>
    <row r="65" ht="14.25" customHeight="1">
      <c r="A65" s="492" t="s">
        <v>53</v>
      </c>
      <c r="B65" s="58"/>
      <c r="C65" s="445" t="s">
        <v>660</v>
      </c>
      <c r="D65" s="446" t="s">
        <v>661</v>
      </c>
      <c r="E65" s="447" t="s">
        <v>662</v>
      </c>
      <c r="F65" s="483">
        <v>3456.0</v>
      </c>
      <c r="G65" s="449">
        <f t="shared" si="19"/>
        <v>2764.8</v>
      </c>
      <c r="H65" s="450">
        <v>4163.0</v>
      </c>
      <c r="I65" s="450">
        <v>3979.0</v>
      </c>
      <c r="J65" s="449">
        <f t="shared" si="20"/>
        <v>3183.2</v>
      </c>
      <c r="K65" s="451">
        <v>3979.0</v>
      </c>
      <c r="L65" s="452">
        <v>45943.0</v>
      </c>
      <c r="M65" s="453">
        <f t="shared" si="9"/>
        <v>6244.5</v>
      </c>
      <c r="N65" s="454">
        <f t="shared" si="10"/>
        <v>5411.9</v>
      </c>
      <c r="O65" s="455">
        <f t="shared" si="11"/>
        <v>5411.9</v>
      </c>
      <c r="P65" s="456">
        <f t="shared" si="12"/>
        <v>4995.6</v>
      </c>
      <c r="Q65" s="455">
        <f t="shared" si="13"/>
        <v>4787.45</v>
      </c>
      <c r="R65" s="456">
        <f t="shared" si="14"/>
        <v>4579.3</v>
      </c>
      <c r="S65" s="156"/>
      <c r="T65" s="481"/>
      <c r="U65" s="139"/>
      <c r="V65" s="458"/>
      <c r="W65" s="139"/>
    </row>
    <row r="66" ht="14.25" customHeight="1">
      <c r="A66" s="492" t="s">
        <v>53</v>
      </c>
      <c r="B66" s="58"/>
      <c r="C66" s="445" t="s">
        <v>663</v>
      </c>
      <c r="D66" s="446" t="s">
        <v>664</v>
      </c>
      <c r="E66" s="447"/>
      <c r="F66" s="483">
        <v>3564.0</v>
      </c>
      <c r="G66" s="449">
        <f t="shared" si="19"/>
        <v>2851.2</v>
      </c>
      <c r="H66" s="450">
        <v>4225.0</v>
      </c>
      <c r="I66" s="450">
        <v>4038.0</v>
      </c>
      <c r="J66" s="449">
        <f t="shared" si="20"/>
        <v>3230.4</v>
      </c>
      <c r="K66" s="451">
        <v>4038.0</v>
      </c>
      <c r="L66" s="452">
        <v>45943.0</v>
      </c>
      <c r="M66" s="453">
        <f t="shared" si="9"/>
        <v>6337.5</v>
      </c>
      <c r="N66" s="454">
        <f t="shared" si="10"/>
        <v>5492.5</v>
      </c>
      <c r="O66" s="455">
        <f t="shared" si="11"/>
        <v>5492.5</v>
      </c>
      <c r="P66" s="456">
        <f t="shared" si="12"/>
        <v>5070</v>
      </c>
      <c r="Q66" s="455">
        <f t="shared" si="13"/>
        <v>4858.75</v>
      </c>
      <c r="R66" s="456">
        <f t="shared" si="14"/>
        <v>4647.5</v>
      </c>
      <c r="S66" s="156"/>
      <c r="T66" s="481"/>
      <c r="U66" s="139"/>
      <c r="V66" s="458"/>
      <c r="W66" s="139"/>
    </row>
    <row r="67" ht="14.25" customHeight="1">
      <c r="A67" s="492" t="s">
        <v>53</v>
      </c>
      <c r="B67" s="58"/>
      <c r="C67" s="445" t="s">
        <v>665</v>
      </c>
      <c r="D67" s="446" t="s">
        <v>666</v>
      </c>
      <c r="E67" s="447"/>
      <c r="F67" s="483">
        <v>2052.0</v>
      </c>
      <c r="G67" s="449">
        <f t="shared" si="19"/>
        <v>1641.6</v>
      </c>
      <c r="H67" s="450">
        <v>2481.0</v>
      </c>
      <c r="I67" s="450">
        <v>2371.0</v>
      </c>
      <c r="J67" s="449">
        <f t="shared" si="20"/>
        <v>1896.8</v>
      </c>
      <c r="K67" s="451">
        <v>2371.0</v>
      </c>
      <c r="L67" s="452">
        <v>45943.0</v>
      </c>
      <c r="M67" s="453">
        <f t="shared" si="9"/>
        <v>3721.5</v>
      </c>
      <c r="N67" s="454">
        <f t="shared" si="10"/>
        <v>3225.3</v>
      </c>
      <c r="O67" s="455">
        <f t="shared" si="11"/>
        <v>3225.3</v>
      </c>
      <c r="P67" s="456">
        <f t="shared" si="12"/>
        <v>2977.2</v>
      </c>
      <c r="Q67" s="455">
        <f t="shared" si="13"/>
        <v>2853.15</v>
      </c>
      <c r="R67" s="456">
        <f t="shared" si="14"/>
        <v>2729.1</v>
      </c>
      <c r="S67" s="156"/>
      <c r="T67" s="481"/>
      <c r="U67" s="139"/>
      <c r="V67" s="458"/>
      <c r="W67" s="139"/>
    </row>
    <row r="68" ht="14.25" customHeight="1">
      <c r="A68" s="492" t="s">
        <v>53</v>
      </c>
      <c r="B68" s="58"/>
      <c r="C68" s="445" t="s">
        <v>667</v>
      </c>
      <c r="D68" s="446" t="s">
        <v>668</v>
      </c>
      <c r="E68" s="447"/>
      <c r="F68" s="483">
        <v>13500.0</v>
      </c>
      <c r="G68" s="449">
        <f t="shared" si="19"/>
        <v>10800</v>
      </c>
      <c r="H68" s="450">
        <v>16338.0</v>
      </c>
      <c r="I68" s="450">
        <v>15616.0</v>
      </c>
      <c r="J68" s="449">
        <f t="shared" si="20"/>
        <v>12492.8</v>
      </c>
      <c r="K68" s="451">
        <v>15616.0</v>
      </c>
      <c r="L68" s="452">
        <v>45943.0</v>
      </c>
      <c r="M68" s="453">
        <f t="shared" si="9"/>
        <v>24507</v>
      </c>
      <c r="N68" s="454">
        <f t="shared" si="10"/>
        <v>21239.4</v>
      </c>
      <c r="O68" s="455">
        <f t="shared" si="11"/>
        <v>21239.4</v>
      </c>
      <c r="P68" s="456">
        <f t="shared" si="12"/>
        <v>19605.6</v>
      </c>
      <c r="Q68" s="455">
        <f t="shared" si="13"/>
        <v>18788.7</v>
      </c>
      <c r="R68" s="456">
        <f t="shared" si="14"/>
        <v>17971.8</v>
      </c>
      <c r="S68" s="156"/>
      <c r="T68" s="481"/>
      <c r="U68" s="139"/>
      <c r="V68" s="458"/>
      <c r="W68" s="139"/>
    </row>
    <row r="69" ht="14.25" customHeight="1">
      <c r="A69" s="492" t="s">
        <v>53</v>
      </c>
      <c r="B69" s="58"/>
      <c r="C69" s="445" t="s">
        <v>669</v>
      </c>
      <c r="D69" s="446" t="s">
        <v>670</v>
      </c>
      <c r="E69" s="447"/>
      <c r="F69" s="483">
        <v>2700.0</v>
      </c>
      <c r="G69" s="449">
        <f t="shared" si="19"/>
        <v>2160</v>
      </c>
      <c r="H69" s="450">
        <v>3264.0</v>
      </c>
      <c r="I69" s="450">
        <v>3120.0</v>
      </c>
      <c r="J69" s="449">
        <f t="shared" si="20"/>
        <v>2496</v>
      </c>
      <c r="K69" s="451">
        <v>3120.0</v>
      </c>
      <c r="L69" s="452">
        <v>45943.0</v>
      </c>
      <c r="M69" s="453">
        <f t="shared" si="9"/>
        <v>4896</v>
      </c>
      <c r="N69" s="454">
        <f t="shared" si="10"/>
        <v>4243.2</v>
      </c>
      <c r="O69" s="455">
        <f t="shared" si="11"/>
        <v>4243.2</v>
      </c>
      <c r="P69" s="456">
        <f t="shared" si="12"/>
        <v>3916.8</v>
      </c>
      <c r="Q69" s="455">
        <f t="shared" si="13"/>
        <v>3753.6</v>
      </c>
      <c r="R69" s="456">
        <f t="shared" si="14"/>
        <v>3590.4</v>
      </c>
      <c r="S69" s="156"/>
      <c r="T69" s="481"/>
      <c r="U69" s="139"/>
      <c r="V69" s="458"/>
      <c r="W69" s="139"/>
    </row>
    <row r="70" ht="14.25" customHeight="1">
      <c r="A70" s="492" t="s">
        <v>53</v>
      </c>
      <c r="B70" s="58"/>
      <c r="C70" s="445" t="s">
        <v>671</v>
      </c>
      <c r="D70" s="446" t="s">
        <v>672</v>
      </c>
      <c r="E70" s="447"/>
      <c r="F70" s="483">
        <v>3132.0</v>
      </c>
      <c r="G70" s="449">
        <f t="shared" si="19"/>
        <v>2505.6</v>
      </c>
      <c r="H70" s="450">
        <v>3700.0</v>
      </c>
      <c r="I70" s="450">
        <v>3536.0</v>
      </c>
      <c r="J70" s="449">
        <f t="shared" si="20"/>
        <v>2828.8</v>
      </c>
      <c r="K70" s="451">
        <v>3536.0</v>
      </c>
      <c r="L70" s="452">
        <v>45943.0</v>
      </c>
      <c r="M70" s="453">
        <f t="shared" si="9"/>
        <v>5550</v>
      </c>
      <c r="N70" s="454">
        <f t="shared" si="10"/>
        <v>4810</v>
      </c>
      <c r="O70" s="455">
        <f t="shared" si="11"/>
        <v>4810</v>
      </c>
      <c r="P70" s="456">
        <f t="shared" si="12"/>
        <v>4440</v>
      </c>
      <c r="Q70" s="455">
        <f t="shared" si="13"/>
        <v>4255</v>
      </c>
      <c r="R70" s="456">
        <f t="shared" si="14"/>
        <v>4070</v>
      </c>
      <c r="S70" s="156"/>
      <c r="T70" s="481"/>
      <c r="U70" s="139"/>
      <c r="V70" s="458"/>
      <c r="W70" s="139"/>
    </row>
    <row r="71" ht="14.25" customHeight="1">
      <c r="A71" s="492" t="s">
        <v>53</v>
      </c>
      <c r="B71" s="58"/>
      <c r="C71" s="445" t="s">
        <v>673</v>
      </c>
      <c r="D71" s="446" t="s">
        <v>674</v>
      </c>
      <c r="E71" s="447"/>
      <c r="F71" s="483">
        <v>4968.0</v>
      </c>
      <c r="G71" s="449">
        <f t="shared" si="19"/>
        <v>3974.4</v>
      </c>
      <c r="H71" s="450">
        <v>6006.0</v>
      </c>
      <c r="I71" s="450">
        <v>5741.0</v>
      </c>
      <c r="J71" s="449">
        <f t="shared" si="20"/>
        <v>4592.8</v>
      </c>
      <c r="K71" s="451">
        <v>5741.0</v>
      </c>
      <c r="L71" s="452">
        <v>45943.0</v>
      </c>
      <c r="M71" s="453">
        <f t="shared" si="9"/>
        <v>9009</v>
      </c>
      <c r="N71" s="454">
        <f t="shared" si="10"/>
        <v>7807.8</v>
      </c>
      <c r="O71" s="455">
        <f t="shared" si="11"/>
        <v>7807.8</v>
      </c>
      <c r="P71" s="456">
        <f t="shared" si="12"/>
        <v>7207.2</v>
      </c>
      <c r="Q71" s="455">
        <f t="shared" si="13"/>
        <v>6906.9</v>
      </c>
      <c r="R71" s="456">
        <f t="shared" si="14"/>
        <v>6606.6</v>
      </c>
      <c r="S71" s="156"/>
      <c r="T71" s="481"/>
      <c r="U71" s="139"/>
      <c r="V71" s="458"/>
      <c r="W71" s="139"/>
    </row>
    <row r="72" ht="14.25" customHeight="1">
      <c r="A72" s="492" t="s">
        <v>53</v>
      </c>
      <c r="B72" s="58"/>
      <c r="C72" s="445" t="s">
        <v>675</v>
      </c>
      <c r="D72" s="446" t="s">
        <v>676</v>
      </c>
      <c r="E72" s="447"/>
      <c r="F72" s="483">
        <v>3348.0</v>
      </c>
      <c r="G72" s="449">
        <f t="shared" si="19"/>
        <v>2678.4</v>
      </c>
      <c r="H72" s="450">
        <v>4057.0</v>
      </c>
      <c r="I72" s="450">
        <v>3878.0</v>
      </c>
      <c r="J72" s="449">
        <f t="shared" si="20"/>
        <v>3102.4</v>
      </c>
      <c r="K72" s="451">
        <v>3878.0</v>
      </c>
      <c r="L72" s="452">
        <v>45943.0</v>
      </c>
      <c r="M72" s="453">
        <f t="shared" si="9"/>
        <v>6085.5</v>
      </c>
      <c r="N72" s="454">
        <f t="shared" si="10"/>
        <v>5274.1</v>
      </c>
      <c r="O72" s="455">
        <f t="shared" si="11"/>
        <v>5274.1</v>
      </c>
      <c r="P72" s="456">
        <f t="shared" si="12"/>
        <v>4868.4</v>
      </c>
      <c r="Q72" s="455">
        <f t="shared" si="13"/>
        <v>4665.55</v>
      </c>
      <c r="R72" s="456">
        <f t="shared" si="14"/>
        <v>4462.7</v>
      </c>
      <c r="S72" s="156"/>
      <c r="T72" s="481"/>
      <c r="U72" s="139"/>
      <c r="V72" s="458"/>
      <c r="W72" s="139"/>
    </row>
    <row r="73" ht="14.25" customHeight="1">
      <c r="A73" s="492" t="s">
        <v>53</v>
      </c>
      <c r="B73" s="58"/>
      <c r="C73" s="445" t="s">
        <v>677</v>
      </c>
      <c r="D73" s="446" t="s">
        <v>678</v>
      </c>
      <c r="E73" s="447"/>
      <c r="F73" s="483">
        <v>3672.0</v>
      </c>
      <c r="G73" s="449">
        <f t="shared" si="19"/>
        <v>2937.6</v>
      </c>
      <c r="H73" s="450">
        <v>4404.0</v>
      </c>
      <c r="I73" s="450">
        <v>4209.0</v>
      </c>
      <c r="J73" s="449">
        <f t="shared" si="20"/>
        <v>3367.2</v>
      </c>
      <c r="K73" s="451">
        <v>4209.0</v>
      </c>
      <c r="L73" s="452">
        <v>45943.0</v>
      </c>
      <c r="M73" s="453">
        <f t="shared" si="9"/>
        <v>6606</v>
      </c>
      <c r="N73" s="454">
        <f t="shared" si="10"/>
        <v>5725.2</v>
      </c>
      <c r="O73" s="455">
        <f t="shared" si="11"/>
        <v>5725.2</v>
      </c>
      <c r="P73" s="456">
        <f t="shared" si="12"/>
        <v>5284.8</v>
      </c>
      <c r="Q73" s="455">
        <f t="shared" si="13"/>
        <v>5064.6</v>
      </c>
      <c r="R73" s="456">
        <f t="shared" si="14"/>
        <v>4844.4</v>
      </c>
      <c r="S73" s="156"/>
      <c r="T73" s="481"/>
      <c r="U73" s="139"/>
      <c r="V73" s="458"/>
      <c r="W73" s="139"/>
    </row>
    <row r="74" ht="14.25" customHeight="1">
      <c r="A74" s="492" t="s">
        <v>53</v>
      </c>
      <c r="B74" s="58"/>
      <c r="C74" s="474" t="s">
        <v>679</v>
      </c>
      <c r="D74" s="475" t="s">
        <v>680</v>
      </c>
      <c r="E74" s="447"/>
      <c r="F74" s="493">
        <v>3348.0</v>
      </c>
      <c r="G74" s="449">
        <f t="shared" si="19"/>
        <v>2678.4</v>
      </c>
      <c r="H74" s="450">
        <v>3960.0</v>
      </c>
      <c r="I74" s="450">
        <v>3785.0</v>
      </c>
      <c r="J74" s="449">
        <f t="shared" si="20"/>
        <v>3028</v>
      </c>
      <c r="K74" s="451">
        <v>3785.0</v>
      </c>
      <c r="L74" s="452">
        <v>45943.0</v>
      </c>
      <c r="M74" s="453">
        <f t="shared" si="9"/>
        <v>5940</v>
      </c>
      <c r="N74" s="454">
        <f t="shared" si="10"/>
        <v>5148</v>
      </c>
      <c r="O74" s="455">
        <f t="shared" si="11"/>
        <v>5148</v>
      </c>
      <c r="P74" s="456">
        <f t="shared" si="12"/>
        <v>4752</v>
      </c>
      <c r="Q74" s="455">
        <f t="shared" si="13"/>
        <v>4554</v>
      </c>
      <c r="R74" s="456">
        <f t="shared" si="14"/>
        <v>4356</v>
      </c>
      <c r="S74" s="156"/>
      <c r="T74" s="481"/>
      <c r="U74" s="139"/>
      <c r="V74" s="458"/>
      <c r="W74" s="139"/>
    </row>
    <row r="75" ht="14.25" hidden="1" customHeight="1">
      <c r="A75" s="497" t="s">
        <v>53</v>
      </c>
      <c r="B75" s="125"/>
      <c r="C75" s="469" t="s">
        <v>681</v>
      </c>
      <c r="D75" s="470" t="s">
        <v>682</v>
      </c>
      <c r="E75" s="494" t="s">
        <v>56</v>
      </c>
      <c r="F75" s="471">
        <v>5076.0</v>
      </c>
      <c r="G75" s="434">
        <f t="shared" si="19"/>
        <v>4060.8</v>
      </c>
      <c r="H75" s="472"/>
      <c r="I75" s="472">
        <v>5381.0</v>
      </c>
      <c r="J75" s="434">
        <f t="shared" si="20"/>
        <v>4304.8</v>
      </c>
      <c r="K75" s="473">
        <v>5381.0</v>
      </c>
      <c r="L75" s="452">
        <v>45943.0</v>
      </c>
      <c r="M75" s="453">
        <f t="shared" si="9"/>
        <v>0</v>
      </c>
      <c r="N75" s="454">
        <f t="shared" si="10"/>
        <v>0</v>
      </c>
      <c r="O75" s="455">
        <f t="shared" si="11"/>
        <v>0</v>
      </c>
      <c r="P75" s="456">
        <f t="shared" si="12"/>
        <v>0</v>
      </c>
      <c r="Q75" s="455">
        <f t="shared" si="13"/>
        <v>0</v>
      </c>
      <c r="R75" s="456">
        <f t="shared" si="14"/>
        <v>0</v>
      </c>
      <c r="S75" s="498" t="s">
        <v>683</v>
      </c>
      <c r="T75" s="499"/>
      <c r="U75" s="190"/>
      <c r="V75" s="443"/>
      <c r="W75" s="190"/>
      <c r="X75" s="191"/>
      <c r="Y75" s="191"/>
      <c r="Z75" s="191"/>
      <c r="AA75" s="191"/>
      <c r="AB75" s="191"/>
      <c r="AC75" s="191"/>
      <c r="AD75" s="191"/>
    </row>
    <row r="76" ht="14.25" customHeight="1">
      <c r="A76" s="497" t="s">
        <v>53</v>
      </c>
      <c r="B76" s="125"/>
      <c r="C76" s="469" t="s">
        <v>684</v>
      </c>
      <c r="D76" s="470" t="s">
        <v>685</v>
      </c>
      <c r="E76" s="494" t="s">
        <v>56</v>
      </c>
      <c r="F76" s="471">
        <v>7776.0</v>
      </c>
      <c r="G76" s="434">
        <f t="shared" si="19"/>
        <v>6220.8</v>
      </c>
      <c r="H76" s="435">
        <v>12148.0</v>
      </c>
      <c r="I76" s="435">
        <v>8932.0</v>
      </c>
      <c r="J76" s="434">
        <f t="shared" si="20"/>
        <v>7145.6</v>
      </c>
      <c r="K76" s="436">
        <v>8932.0</v>
      </c>
      <c r="L76" s="452">
        <v>45943.0</v>
      </c>
      <c r="M76" s="453">
        <f t="shared" si="9"/>
        <v>18222</v>
      </c>
      <c r="N76" s="454">
        <f t="shared" si="10"/>
        <v>15792.4</v>
      </c>
      <c r="O76" s="455">
        <f t="shared" si="11"/>
        <v>15792.4</v>
      </c>
      <c r="P76" s="456">
        <f t="shared" si="12"/>
        <v>14577.6</v>
      </c>
      <c r="Q76" s="455">
        <f t="shared" si="13"/>
        <v>13970.2</v>
      </c>
      <c r="R76" s="456">
        <f t="shared" si="14"/>
        <v>13362.8</v>
      </c>
      <c r="S76" s="188"/>
      <c r="T76" s="499"/>
      <c r="U76" s="190"/>
      <c r="V76" s="443"/>
      <c r="W76" s="190"/>
      <c r="X76" s="191"/>
      <c r="Y76" s="191"/>
      <c r="Z76" s="191"/>
      <c r="AA76" s="191"/>
      <c r="AB76" s="191"/>
      <c r="AC76" s="191"/>
      <c r="AD76" s="191"/>
    </row>
    <row r="77" ht="14.25" customHeight="1">
      <c r="A77" s="492" t="s">
        <v>53</v>
      </c>
      <c r="B77" s="58"/>
      <c r="C77" s="445" t="s">
        <v>686</v>
      </c>
      <c r="D77" s="446" t="s">
        <v>687</v>
      </c>
      <c r="E77" s="447"/>
      <c r="F77" s="483">
        <v>7128.0</v>
      </c>
      <c r="G77" s="449">
        <f t="shared" si="19"/>
        <v>5702.4</v>
      </c>
      <c r="H77" s="450">
        <v>8617.0</v>
      </c>
      <c r="I77" s="450">
        <v>8236.0</v>
      </c>
      <c r="J77" s="449">
        <f t="shared" si="20"/>
        <v>6588.8</v>
      </c>
      <c r="K77" s="451">
        <v>8236.0</v>
      </c>
      <c r="L77" s="452">
        <v>45943.0</v>
      </c>
      <c r="M77" s="453">
        <f t="shared" si="9"/>
        <v>12925.5</v>
      </c>
      <c r="N77" s="454">
        <f t="shared" si="10"/>
        <v>11202.1</v>
      </c>
      <c r="O77" s="455">
        <f t="shared" si="11"/>
        <v>11202.1</v>
      </c>
      <c r="P77" s="456">
        <f t="shared" si="12"/>
        <v>10340.4</v>
      </c>
      <c r="Q77" s="455">
        <f t="shared" si="13"/>
        <v>9909.55</v>
      </c>
      <c r="R77" s="456">
        <f t="shared" si="14"/>
        <v>9478.7</v>
      </c>
      <c r="S77" s="156"/>
      <c r="T77" s="481"/>
      <c r="U77" s="139"/>
      <c r="V77" s="458"/>
      <c r="W77" s="139"/>
    </row>
    <row r="78" ht="14.25" customHeight="1">
      <c r="A78" s="492" t="s">
        <v>53</v>
      </c>
      <c r="B78" s="58"/>
      <c r="C78" s="445" t="s">
        <v>688</v>
      </c>
      <c r="D78" s="446" t="s">
        <v>689</v>
      </c>
      <c r="E78" s="447"/>
      <c r="F78" s="483">
        <v>7128.0</v>
      </c>
      <c r="G78" s="449">
        <f t="shared" si="19"/>
        <v>5702.4</v>
      </c>
      <c r="H78" s="450">
        <v>8613.0</v>
      </c>
      <c r="I78" s="450">
        <v>8233.0</v>
      </c>
      <c r="J78" s="449">
        <f t="shared" si="20"/>
        <v>6586.4</v>
      </c>
      <c r="K78" s="451">
        <v>8233.0</v>
      </c>
      <c r="L78" s="452">
        <v>45943.0</v>
      </c>
      <c r="M78" s="453">
        <f t="shared" si="9"/>
        <v>12919.5</v>
      </c>
      <c r="N78" s="454">
        <f t="shared" si="10"/>
        <v>11196.9</v>
      </c>
      <c r="O78" s="455">
        <f t="shared" si="11"/>
        <v>11196.9</v>
      </c>
      <c r="P78" s="456">
        <f t="shared" si="12"/>
        <v>10335.6</v>
      </c>
      <c r="Q78" s="455">
        <f t="shared" si="13"/>
        <v>9904.95</v>
      </c>
      <c r="R78" s="456">
        <f t="shared" si="14"/>
        <v>9474.3</v>
      </c>
      <c r="S78" s="156"/>
      <c r="T78" s="481"/>
      <c r="U78" s="139"/>
      <c r="V78" s="458"/>
      <c r="W78" s="139"/>
    </row>
    <row r="79" ht="14.25" hidden="1" customHeight="1">
      <c r="A79" s="492" t="s">
        <v>53</v>
      </c>
      <c r="B79" s="58"/>
      <c r="C79" s="445" t="s">
        <v>690</v>
      </c>
      <c r="D79" s="446" t="s">
        <v>691</v>
      </c>
      <c r="E79" s="447"/>
      <c r="F79" s="483">
        <v>6588.0</v>
      </c>
      <c r="G79" s="449">
        <f t="shared" si="19"/>
        <v>5270.4</v>
      </c>
      <c r="H79" s="450"/>
      <c r="I79" s="450">
        <v>6983.0</v>
      </c>
      <c r="J79" s="449">
        <f t="shared" si="20"/>
        <v>5586.4</v>
      </c>
      <c r="K79" s="451">
        <v>6983.0</v>
      </c>
      <c r="L79" s="452">
        <v>45943.0</v>
      </c>
      <c r="M79" s="453">
        <f t="shared" si="9"/>
        <v>0</v>
      </c>
      <c r="N79" s="454">
        <f t="shared" si="10"/>
        <v>0</v>
      </c>
      <c r="O79" s="455">
        <f t="shared" si="11"/>
        <v>0</v>
      </c>
      <c r="P79" s="456">
        <f t="shared" si="12"/>
        <v>0</v>
      </c>
      <c r="Q79" s="455">
        <f t="shared" si="13"/>
        <v>0</v>
      </c>
      <c r="R79" s="456">
        <f t="shared" si="14"/>
        <v>0</v>
      </c>
      <c r="S79" s="156"/>
      <c r="T79" s="481"/>
      <c r="U79" s="139"/>
      <c r="V79" s="458"/>
      <c r="W79" s="139"/>
    </row>
    <row r="80" ht="14.25" hidden="1" customHeight="1">
      <c r="A80" s="492" t="s">
        <v>53</v>
      </c>
      <c r="B80" s="58"/>
      <c r="C80" s="445" t="s">
        <v>692</v>
      </c>
      <c r="D80" s="446" t="s">
        <v>693</v>
      </c>
      <c r="E80" s="447"/>
      <c r="F80" s="483">
        <v>4320.0</v>
      </c>
      <c r="G80" s="449">
        <f t="shared" si="19"/>
        <v>3456</v>
      </c>
      <c r="H80" s="450"/>
      <c r="I80" s="450">
        <v>4579.0</v>
      </c>
      <c r="J80" s="449">
        <f t="shared" si="20"/>
        <v>3663.2</v>
      </c>
      <c r="K80" s="451">
        <v>4579.0</v>
      </c>
      <c r="L80" s="452">
        <v>45943.0</v>
      </c>
      <c r="M80" s="453">
        <f t="shared" si="9"/>
        <v>0</v>
      </c>
      <c r="N80" s="454">
        <f t="shared" si="10"/>
        <v>0</v>
      </c>
      <c r="O80" s="455">
        <f t="shared" si="11"/>
        <v>0</v>
      </c>
      <c r="P80" s="456">
        <f t="shared" si="12"/>
        <v>0</v>
      </c>
      <c r="Q80" s="455">
        <f t="shared" si="13"/>
        <v>0</v>
      </c>
      <c r="R80" s="456">
        <f t="shared" si="14"/>
        <v>0</v>
      </c>
      <c r="S80" s="156"/>
      <c r="T80" s="481"/>
      <c r="U80" s="139"/>
      <c r="V80" s="458"/>
      <c r="W80" s="139"/>
    </row>
    <row r="81" ht="14.25" customHeight="1">
      <c r="A81" s="492" t="s">
        <v>53</v>
      </c>
      <c r="B81" s="58"/>
      <c r="C81" s="445" t="s">
        <v>694</v>
      </c>
      <c r="D81" s="446" t="s">
        <v>695</v>
      </c>
      <c r="E81" s="447"/>
      <c r="F81" s="483">
        <v>6500.0</v>
      </c>
      <c r="G81" s="449">
        <f t="shared" si="19"/>
        <v>5200</v>
      </c>
      <c r="H81" s="450">
        <v>7220.0</v>
      </c>
      <c r="I81" s="450">
        <v>6900.0</v>
      </c>
      <c r="J81" s="449">
        <f t="shared" si="20"/>
        <v>5520</v>
      </c>
      <c r="K81" s="451">
        <v>6900.0</v>
      </c>
      <c r="L81" s="452">
        <v>45943.0</v>
      </c>
      <c r="M81" s="453">
        <f t="shared" si="9"/>
        <v>10830</v>
      </c>
      <c r="N81" s="454">
        <f t="shared" si="10"/>
        <v>9386</v>
      </c>
      <c r="O81" s="455">
        <f t="shared" si="11"/>
        <v>9386</v>
      </c>
      <c r="P81" s="456">
        <f t="shared" si="12"/>
        <v>8664</v>
      </c>
      <c r="Q81" s="455">
        <f t="shared" si="13"/>
        <v>8303</v>
      </c>
      <c r="R81" s="456">
        <f t="shared" si="14"/>
        <v>7942</v>
      </c>
      <c r="S81" s="156"/>
      <c r="T81" s="481"/>
      <c r="U81" s="139"/>
      <c r="V81" s="458"/>
      <c r="W81" s="139"/>
    </row>
    <row r="82" ht="14.25" customHeight="1">
      <c r="A82" s="492" t="s">
        <v>53</v>
      </c>
      <c r="B82" s="58"/>
      <c r="C82" s="445" t="s">
        <v>696</v>
      </c>
      <c r="D82" s="446" t="s">
        <v>697</v>
      </c>
      <c r="E82" s="447"/>
      <c r="F82" s="483">
        <v>58698.0</v>
      </c>
      <c r="G82" s="449">
        <f t="shared" si="19"/>
        <v>46958.4</v>
      </c>
      <c r="H82" s="450">
        <v>69570.0</v>
      </c>
      <c r="I82" s="450">
        <v>66495.0</v>
      </c>
      <c r="J82" s="449">
        <f t="shared" si="20"/>
        <v>53196</v>
      </c>
      <c r="K82" s="451">
        <v>66495.0</v>
      </c>
      <c r="L82" s="452">
        <v>45943.0</v>
      </c>
      <c r="M82" s="453">
        <f t="shared" si="9"/>
        <v>104355</v>
      </c>
      <c r="N82" s="454">
        <f t="shared" si="10"/>
        <v>90441</v>
      </c>
      <c r="O82" s="455">
        <f t="shared" si="11"/>
        <v>90441</v>
      </c>
      <c r="P82" s="456">
        <f t="shared" si="12"/>
        <v>83484</v>
      </c>
      <c r="Q82" s="455">
        <f t="shared" si="13"/>
        <v>80005.5</v>
      </c>
      <c r="R82" s="456">
        <f t="shared" si="14"/>
        <v>76527</v>
      </c>
      <c r="S82" s="137" t="s">
        <v>698</v>
      </c>
      <c r="T82" s="481"/>
      <c r="U82" s="139"/>
      <c r="V82" s="458"/>
      <c r="W82" s="139"/>
    </row>
    <row r="83" ht="14.25" customHeight="1">
      <c r="A83" s="492" t="s">
        <v>53</v>
      </c>
      <c r="B83" s="58"/>
      <c r="C83" s="445" t="s">
        <v>699</v>
      </c>
      <c r="D83" s="446" t="s">
        <v>700</v>
      </c>
      <c r="E83" s="447"/>
      <c r="F83" s="483">
        <v>17064.0</v>
      </c>
      <c r="G83" s="449">
        <f t="shared" si="19"/>
        <v>13651.2</v>
      </c>
      <c r="H83" s="450">
        <v>20672.0</v>
      </c>
      <c r="I83" s="450">
        <v>19758.0</v>
      </c>
      <c r="J83" s="449">
        <f t="shared" si="20"/>
        <v>15806.4</v>
      </c>
      <c r="K83" s="451">
        <v>19758.0</v>
      </c>
      <c r="L83" s="452">
        <v>45943.0</v>
      </c>
      <c r="M83" s="453">
        <f t="shared" si="9"/>
        <v>31008</v>
      </c>
      <c r="N83" s="454">
        <f t="shared" si="10"/>
        <v>26873.6</v>
      </c>
      <c r="O83" s="455">
        <f t="shared" si="11"/>
        <v>26873.6</v>
      </c>
      <c r="P83" s="456">
        <f t="shared" si="12"/>
        <v>24806.4</v>
      </c>
      <c r="Q83" s="455">
        <f t="shared" si="13"/>
        <v>23772.8</v>
      </c>
      <c r="R83" s="456">
        <f t="shared" si="14"/>
        <v>22739.2</v>
      </c>
      <c r="S83" s="156"/>
      <c r="T83" s="481"/>
      <c r="U83" s="139"/>
      <c r="V83" s="458"/>
      <c r="W83" s="139"/>
    </row>
    <row r="84" ht="14.25" customHeight="1">
      <c r="A84" s="492" t="s">
        <v>53</v>
      </c>
      <c r="B84" s="58"/>
      <c r="C84" s="445" t="s">
        <v>701</v>
      </c>
      <c r="D84" s="446" t="s">
        <v>702</v>
      </c>
      <c r="E84" s="447"/>
      <c r="F84" s="483">
        <v>254340.0</v>
      </c>
      <c r="G84" s="449">
        <f t="shared" si="19"/>
        <v>203472</v>
      </c>
      <c r="H84" s="450">
        <v>308201.0</v>
      </c>
      <c r="I84" s="450">
        <v>303417.0</v>
      </c>
      <c r="J84" s="449">
        <f t="shared" si="20"/>
        <v>242733.6</v>
      </c>
      <c r="K84" s="451">
        <v>303417.0</v>
      </c>
      <c r="L84" s="452">
        <v>45943.0</v>
      </c>
      <c r="M84" s="453">
        <f t="shared" si="9"/>
        <v>462301.5</v>
      </c>
      <c r="N84" s="454">
        <f t="shared" si="10"/>
        <v>400661.3</v>
      </c>
      <c r="O84" s="455">
        <f t="shared" si="11"/>
        <v>400661.3</v>
      </c>
      <c r="P84" s="456">
        <f t="shared" si="12"/>
        <v>369841.2</v>
      </c>
      <c r="Q84" s="455">
        <f t="shared" si="13"/>
        <v>354431.15</v>
      </c>
      <c r="R84" s="456">
        <f t="shared" si="14"/>
        <v>339021.1</v>
      </c>
      <c r="S84" s="156"/>
      <c r="T84" s="481"/>
      <c r="U84" s="139"/>
      <c r="V84" s="458"/>
      <c r="W84" s="139"/>
    </row>
    <row r="85" ht="14.25" hidden="1" customHeight="1">
      <c r="A85" s="492" t="s">
        <v>53</v>
      </c>
      <c r="B85" s="58"/>
      <c r="C85" s="445" t="s">
        <v>703</v>
      </c>
      <c r="D85" s="446" t="s">
        <v>704</v>
      </c>
      <c r="E85" s="500"/>
      <c r="F85" s="501">
        <v>164484.0</v>
      </c>
      <c r="G85" s="502">
        <f t="shared" si="19"/>
        <v>131587.2</v>
      </c>
      <c r="H85" s="503"/>
      <c r="I85" s="503">
        <v>76245.0</v>
      </c>
      <c r="J85" s="449">
        <f t="shared" si="20"/>
        <v>60996</v>
      </c>
      <c r="K85" s="504"/>
      <c r="L85" s="452">
        <v>45943.0</v>
      </c>
      <c r="M85" s="453">
        <f t="shared" si="9"/>
        <v>0</v>
      </c>
      <c r="N85" s="454">
        <f t="shared" si="10"/>
        <v>0</v>
      </c>
      <c r="O85" s="455">
        <f t="shared" si="11"/>
        <v>0</v>
      </c>
      <c r="P85" s="456">
        <f t="shared" si="12"/>
        <v>0</v>
      </c>
      <c r="Q85" s="455">
        <f t="shared" si="13"/>
        <v>0</v>
      </c>
      <c r="R85" s="456">
        <f t="shared" si="14"/>
        <v>0</v>
      </c>
      <c r="S85" s="156"/>
      <c r="T85" s="481"/>
      <c r="U85" s="139"/>
      <c r="V85" s="458"/>
      <c r="W85" s="139"/>
    </row>
    <row r="86" ht="14.25" hidden="1" customHeight="1">
      <c r="A86" s="492" t="s">
        <v>53</v>
      </c>
      <c r="B86" s="58"/>
      <c r="C86" s="445" t="s">
        <v>705</v>
      </c>
      <c r="D86" s="446" t="s">
        <v>706</v>
      </c>
      <c r="E86" s="447"/>
      <c r="F86" s="483">
        <v>52002.0</v>
      </c>
      <c r="G86" s="449">
        <f t="shared" si="19"/>
        <v>41601.6</v>
      </c>
      <c r="H86" s="450"/>
      <c r="I86" s="450">
        <v>60178.0</v>
      </c>
      <c r="J86" s="449">
        <f t="shared" si="20"/>
        <v>48142.4</v>
      </c>
      <c r="K86" s="451">
        <v>60178.0</v>
      </c>
      <c r="L86" s="452">
        <v>45943.0</v>
      </c>
      <c r="M86" s="453">
        <f t="shared" si="9"/>
        <v>0</v>
      </c>
      <c r="N86" s="454">
        <f t="shared" si="10"/>
        <v>0</v>
      </c>
      <c r="O86" s="455">
        <f t="shared" si="11"/>
        <v>0</v>
      </c>
      <c r="P86" s="456">
        <f t="shared" si="12"/>
        <v>0</v>
      </c>
      <c r="Q86" s="455">
        <f t="shared" si="13"/>
        <v>0</v>
      </c>
      <c r="R86" s="456">
        <f t="shared" si="14"/>
        <v>0</v>
      </c>
      <c r="S86" s="156"/>
      <c r="T86" s="481"/>
      <c r="U86" s="139"/>
      <c r="V86" s="458"/>
      <c r="W86" s="139"/>
    </row>
    <row r="87" ht="14.25" customHeight="1">
      <c r="A87" s="492" t="s">
        <v>53</v>
      </c>
      <c r="B87" s="58"/>
      <c r="C87" s="445" t="s">
        <v>707</v>
      </c>
      <c r="D87" s="446" t="s">
        <v>708</v>
      </c>
      <c r="E87" s="447"/>
      <c r="F87" s="483">
        <v>43092.0</v>
      </c>
      <c r="G87" s="449">
        <f t="shared" si="19"/>
        <v>34473.6</v>
      </c>
      <c r="H87" s="450">
        <v>52178.0</v>
      </c>
      <c r="I87" s="450">
        <v>49873.0</v>
      </c>
      <c r="J87" s="449">
        <f t="shared" si="20"/>
        <v>39898.4</v>
      </c>
      <c r="K87" s="451">
        <v>49873.0</v>
      </c>
      <c r="L87" s="452">
        <v>45943.0</v>
      </c>
      <c r="M87" s="453">
        <f t="shared" si="9"/>
        <v>78267</v>
      </c>
      <c r="N87" s="454">
        <f t="shared" si="10"/>
        <v>67831.4</v>
      </c>
      <c r="O87" s="455">
        <f t="shared" si="11"/>
        <v>67831.4</v>
      </c>
      <c r="P87" s="456">
        <f t="shared" si="12"/>
        <v>62613.6</v>
      </c>
      <c r="Q87" s="455">
        <f t="shared" si="13"/>
        <v>60004.7</v>
      </c>
      <c r="R87" s="456">
        <f t="shared" si="14"/>
        <v>57395.8</v>
      </c>
      <c r="S87" s="156"/>
      <c r="T87" s="481"/>
      <c r="U87" s="139"/>
      <c r="V87" s="458"/>
      <c r="W87" s="139"/>
    </row>
    <row r="88" ht="14.25" customHeight="1">
      <c r="A88" s="492" t="s">
        <v>53</v>
      </c>
      <c r="B88" s="58"/>
      <c r="C88" s="445" t="s">
        <v>709</v>
      </c>
      <c r="D88" s="446" t="s">
        <v>710</v>
      </c>
      <c r="E88" s="447"/>
      <c r="F88" s="483">
        <v>41040.0</v>
      </c>
      <c r="G88" s="449">
        <f t="shared" si="19"/>
        <v>32832</v>
      </c>
      <c r="H88" s="450">
        <v>73897.0</v>
      </c>
      <c r="I88" s="450">
        <v>47414.0</v>
      </c>
      <c r="J88" s="449">
        <f t="shared" si="20"/>
        <v>37931.2</v>
      </c>
      <c r="K88" s="451">
        <v>47414.0</v>
      </c>
      <c r="L88" s="452">
        <v>45943.0</v>
      </c>
      <c r="M88" s="453">
        <f t="shared" si="9"/>
        <v>110845.5</v>
      </c>
      <c r="N88" s="454">
        <f t="shared" si="10"/>
        <v>96066.1</v>
      </c>
      <c r="O88" s="455">
        <f t="shared" si="11"/>
        <v>96066.1</v>
      </c>
      <c r="P88" s="456">
        <f t="shared" si="12"/>
        <v>88676.4</v>
      </c>
      <c r="Q88" s="455">
        <f t="shared" si="13"/>
        <v>84981.55</v>
      </c>
      <c r="R88" s="456">
        <f t="shared" si="14"/>
        <v>81286.7</v>
      </c>
      <c r="S88" s="156"/>
      <c r="T88" s="481"/>
      <c r="U88" s="139"/>
      <c r="V88" s="458"/>
      <c r="W88" s="139"/>
    </row>
    <row r="89" ht="14.25" customHeight="1">
      <c r="A89" s="492" t="s">
        <v>53</v>
      </c>
      <c r="B89" s="58"/>
      <c r="C89" s="445" t="s">
        <v>711</v>
      </c>
      <c r="D89" s="446" t="s">
        <v>712</v>
      </c>
      <c r="E89" s="447"/>
      <c r="F89" s="483">
        <v>1080.0</v>
      </c>
      <c r="G89" s="449">
        <f t="shared" si="19"/>
        <v>864</v>
      </c>
      <c r="H89" s="450">
        <v>1252.0</v>
      </c>
      <c r="I89" s="450">
        <v>1197.0</v>
      </c>
      <c r="J89" s="449">
        <f t="shared" si="20"/>
        <v>957.6</v>
      </c>
      <c r="K89" s="451">
        <v>1197.0</v>
      </c>
      <c r="L89" s="452">
        <v>45943.0</v>
      </c>
      <c r="M89" s="453">
        <f t="shared" si="9"/>
        <v>1878</v>
      </c>
      <c r="N89" s="454">
        <f t="shared" si="10"/>
        <v>1627.6</v>
      </c>
      <c r="O89" s="455">
        <f t="shared" si="11"/>
        <v>1627.6</v>
      </c>
      <c r="P89" s="456">
        <f t="shared" si="12"/>
        <v>1502.4</v>
      </c>
      <c r="Q89" s="455">
        <f t="shared" si="13"/>
        <v>1439.8</v>
      </c>
      <c r="R89" s="456">
        <f t="shared" si="14"/>
        <v>1377.2</v>
      </c>
      <c r="S89" s="156"/>
      <c r="T89" s="481"/>
      <c r="U89" s="139"/>
      <c r="V89" s="458"/>
      <c r="W89" s="139"/>
    </row>
    <row r="90" ht="14.25" customHeight="1">
      <c r="A90" s="492" t="s">
        <v>53</v>
      </c>
      <c r="B90" s="58"/>
      <c r="C90" s="445" t="s">
        <v>713</v>
      </c>
      <c r="D90" s="446" t="s">
        <v>714</v>
      </c>
      <c r="E90" s="447"/>
      <c r="F90" s="483">
        <v>24030.0</v>
      </c>
      <c r="G90" s="449">
        <f t="shared" si="19"/>
        <v>19224</v>
      </c>
      <c r="H90" s="450">
        <v>29079.0</v>
      </c>
      <c r="I90" s="450">
        <v>27794.0</v>
      </c>
      <c r="J90" s="449">
        <f t="shared" si="20"/>
        <v>22235.2</v>
      </c>
      <c r="K90" s="451">
        <v>27794.0</v>
      </c>
      <c r="L90" s="452">
        <v>45943.0</v>
      </c>
      <c r="M90" s="453">
        <f t="shared" si="9"/>
        <v>43618.5</v>
      </c>
      <c r="N90" s="454">
        <f t="shared" si="10"/>
        <v>37802.7</v>
      </c>
      <c r="O90" s="455">
        <f t="shared" si="11"/>
        <v>37802.7</v>
      </c>
      <c r="P90" s="456">
        <f t="shared" si="12"/>
        <v>34894.8</v>
      </c>
      <c r="Q90" s="455">
        <f t="shared" si="13"/>
        <v>33440.85</v>
      </c>
      <c r="R90" s="456">
        <f t="shared" si="14"/>
        <v>31986.9</v>
      </c>
      <c r="S90" s="156"/>
      <c r="T90" s="481"/>
      <c r="U90" s="139"/>
      <c r="V90" s="458"/>
      <c r="W90" s="139"/>
    </row>
    <row r="91" ht="14.25" customHeight="1">
      <c r="A91" s="505" t="s">
        <v>53</v>
      </c>
      <c r="B91" s="506"/>
      <c r="C91" s="507" t="s">
        <v>715</v>
      </c>
      <c r="D91" s="508" t="s">
        <v>716</v>
      </c>
      <c r="E91" s="509"/>
      <c r="F91" s="483">
        <v>58698.0</v>
      </c>
      <c r="G91" s="510">
        <f t="shared" si="19"/>
        <v>46958.4</v>
      </c>
      <c r="H91" s="511">
        <v>73726.0</v>
      </c>
      <c r="I91" s="511">
        <v>70468.0</v>
      </c>
      <c r="J91" s="510">
        <f t="shared" si="20"/>
        <v>56374.4</v>
      </c>
      <c r="K91" s="512">
        <v>70468.0</v>
      </c>
      <c r="L91" s="452">
        <v>45943.0</v>
      </c>
      <c r="M91" s="453">
        <f t="shared" si="9"/>
        <v>110589</v>
      </c>
      <c r="N91" s="454">
        <f t="shared" si="10"/>
        <v>95843.8</v>
      </c>
      <c r="O91" s="455">
        <f t="shared" si="11"/>
        <v>95843.8</v>
      </c>
      <c r="P91" s="456">
        <f t="shared" si="12"/>
        <v>88471.2</v>
      </c>
      <c r="Q91" s="455">
        <f t="shared" si="13"/>
        <v>84784.9</v>
      </c>
      <c r="R91" s="456">
        <f t="shared" si="14"/>
        <v>81098.6</v>
      </c>
      <c r="S91" s="513" t="s">
        <v>276</v>
      </c>
      <c r="T91" s="514"/>
      <c r="U91" s="515"/>
      <c r="V91" s="516"/>
      <c r="W91" s="515"/>
      <c r="X91" s="517"/>
      <c r="Y91" s="517"/>
      <c r="Z91" s="517"/>
      <c r="AA91" s="517"/>
      <c r="AB91" s="517"/>
      <c r="AC91" s="517"/>
      <c r="AD91" s="517"/>
    </row>
    <row r="92" ht="14.25" customHeight="1">
      <c r="A92" s="492" t="s">
        <v>53</v>
      </c>
      <c r="B92" s="58"/>
      <c r="C92" s="445" t="s">
        <v>717</v>
      </c>
      <c r="D92" s="446" t="s">
        <v>718</v>
      </c>
      <c r="E92" s="447"/>
      <c r="F92" s="483">
        <v>80028.0</v>
      </c>
      <c r="G92" s="449">
        <f t="shared" si="19"/>
        <v>64022.4</v>
      </c>
      <c r="H92" s="450">
        <v>123478.0</v>
      </c>
      <c r="I92" s="450">
        <v>118020.0</v>
      </c>
      <c r="J92" s="449">
        <f t="shared" si="20"/>
        <v>94416</v>
      </c>
      <c r="K92" s="451">
        <v>118020.0</v>
      </c>
      <c r="L92" s="452">
        <v>45943.0</v>
      </c>
      <c r="M92" s="453">
        <f t="shared" si="9"/>
        <v>185217</v>
      </c>
      <c r="N92" s="454">
        <f t="shared" si="10"/>
        <v>160521.4</v>
      </c>
      <c r="O92" s="455">
        <f t="shared" si="11"/>
        <v>160521.4</v>
      </c>
      <c r="P92" s="456">
        <f t="shared" si="12"/>
        <v>148173.6</v>
      </c>
      <c r="Q92" s="455">
        <f t="shared" si="13"/>
        <v>141999.7</v>
      </c>
      <c r="R92" s="456">
        <f t="shared" si="14"/>
        <v>135825.8</v>
      </c>
      <c r="S92" s="156"/>
      <c r="T92" s="481"/>
      <c r="U92" s="139"/>
      <c r="V92" s="458"/>
      <c r="W92" s="139"/>
    </row>
    <row r="93" ht="14.25" customHeight="1">
      <c r="A93" s="492" t="s">
        <v>53</v>
      </c>
      <c r="B93" s="58"/>
      <c r="C93" s="445" t="s">
        <v>719</v>
      </c>
      <c r="D93" s="446" t="s">
        <v>720</v>
      </c>
      <c r="E93" s="447"/>
      <c r="F93" s="483">
        <v>12204.0</v>
      </c>
      <c r="G93" s="449">
        <f t="shared" si="19"/>
        <v>9763.2</v>
      </c>
      <c r="H93" s="450">
        <v>18789.0</v>
      </c>
      <c r="I93" s="450">
        <v>17959.0</v>
      </c>
      <c r="J93" s="449">
        <f t="shared" si="20"/>
        <v>14367.2</v>
      </c>
      <c r="K93" s="451">
        <v>17959.0</v>
      </c>
      <c r="L93" s="452">
        <v>45943.0</v>
      </c>
      <c r="M93" s="453">
        <f t="shared" si="9"/>
        <v>28183.5</v>
      </c>
      <c r="N93" s="454">
        <f t="shared" si="10"/>
        <v>24425.7</v>
      </c>
      <c r="O93" s="455">
        <f t="shared" si="11"/>
        <v>24425.7</v>
      </c>
      <c r="P93" s="456">
        <f t="shared" si="12"/>
        <v>22546.8</v>
      </c>
      <c r="Q93" s="455">
        <f t="shared" si="13"/>
        <v>21607.35</v>
      </c>
      <c r="R93" s="456">
        <f t="shared" si="14"/>
        <v>20667.9</v>
      </c>
      <c r="S93" s="156"/>
      <c r="T93" s="481"/>
      <c r="U93" s="139"/>
      <c r="V93" s="458"/>
      <c r="W93" s="139"/>
    </row>
    <row r="94" ht="14.25" customHeight="1">
      <c r="A94" s="492" t="s">
        <v>53</v>
      </c>
      <c r="B94" s="58"/>
      <c r="C94" s="445" t="s">
        <v>721</v>
      </c>
      <c r="D94" s="446" t="s">
        <v>722</v>
      </c>
      <c r="E94" s="447"/>
      <c r="F94" s="483">
        <v>671274.0</v>
      </c>
      <c r="G94" s="449">
        <f t="shared" si="19"/>
        <v>537019.2</v>
      </c>
      <c r="H94" s="450">
        <v>813384.0</v>
      </c>
      <c r="I94" s="450">
        <v>777435.0</v>
      </c>
      <c r="J94" s="449">
        <f t="shared" si="20"/>
        <v>621948</v>
      </c>
      <c r="K94" s="451">
        <v>777435.0</v>
      </c>
      <c r="L94" s="452">
        <v>45943.0</v>
      </c>
      <c r="M94" s="453">
        <f t="shared" si="9"/>
        <v>1220076</v>
      </c>
      <c r="N94" s="454">
        <f t="shared" si="10"/>
        <v>1057399.2</v>
      </c>
      <c r="O94" s="455">
        <f t="shared" si="11"/>
        <v>1057399.2</v>
      </c>
      <c r="P94" s="456">
        <f t="shared" si="12"/>
        <v>976060.8</v>
      </c>
      <c r="Q94" s="455">
        <f t="shared" si="13"/>
        <v>935391.6</v>
      </c>
      <c r="R94" s="456">
        <f t="shared" si="14"/>
        <v>894722.4</v>
      </c>
      <c r="S94" s="156"/>
      <c r="T94" s="481"/>
      <c r="U94" s="139"/>
      <c r="V94" s="458"/>
      <c r="W94" s="139"/>
    </row>
    <row r="95" ht="14.25" customHeight="1">
      <c r="A95" s="492" t="s">
        <v>53</v>
      </c>
      <c r="B95" s="58"/>
      <c r="C95" s="445" t="s">
        <v>723</v>
      </c>
      <c r="D95" s="446" t="s">
        <v>724</v>
      </c>
      <c r="E95" s="447"/>
      <c r="F95" s="483">
        <v>33480.0</v>
      </c>
      <c r="G95" s="449">
        <f t="shared" si="19"/>
        <v>26784</v>
      </c>
      <c r="H95" s="450">
        <v>40479.0</v>
      </c>
      <c r="I95" s="450">
        <v>38690.0</v>
      </c>
      <c r="J95" s="449">
        <f t="shared" si="20"/>
        <v>30952</v>
      </c>
      <c r="K95" s="451">
        <v>38690.0</v>
      </c>
      <c r="L95" s="452">
        <v>45943.0</v>
      </c>
      <c r="M95" s="453">
        <f t="shared" si="9"/>
        <v>60718.5</v>
      </c>
      <c r="N95" s="454">
        <f t="shared" si="10"/>
        <v>52622.7</v>
      </c>
      <c r="O95" s="455">
        <f t="shared" si="11"/>
        <v>52622.7</v>
      </c>
      <c r="P95" s="456">
        <f t="shared" si="12"/>
        <v>48574.8</v>
      </c>
      <c r="Q95" s="455">
        <f t="shared" si="13"/>
        <v>46550.85</v>
      </c>
      <c r="R95" s="456">
        <f t="shared" si="14"/>
        <v>44526.9</v>
      </c>
      <c r="S95" s="156"/>
      <c r="T95" s="481"/>
      <c r="U95" s="139"/>
      <c r="V95" s="458"/>
      <c r="W95" s="139"/>
    </row>
    <row r="96" ht="14.25" customHeight="1">
      <c r="A96" s="492" t="s">
        <v>53</v>
      </c>
      <c r="B96" s="58"/>
      <c r="C96" s="445" t="s">
        <v>725</v>
      </c>
      <c r="D96" s="446" t="s">
        <v>726</v>
      </c>
      <c r="E96" s="447"/>
      <c r="F96" s="483">
        <v>118.8</v>
      </c>
      <c r="G96" s="449">
        <f t="shared" si="19"/>
        <v>95.04</v>
      </c>
      <c r="H96" s="450">
        <v>140.0</v>
      </c>
      <c r="I96" s="450">
        <v>134.0</v>
      </c>
      <c r="J96" s="449">
        <f t="shared" si="20"/>
        <v>107.2</v>
      </c>
      <c r="K96" s="451">
        <v>134.0</v>
      </c>
      <c r="L96" s="452">
        <v>45943.0</v>
      </c>
      <c r="M96" s="453">
        <f t="shared" si="9"/>
        <v>210</v>
      </c>
      <c r="N96" s="454">
        <f t="shared" si="10"/>
        <v>182</v>
      </c>
      <c r="O96" s="455">
        <f t="shared" si="11"/>
        <v>182</v>
      </c>
      <c r="P96" s="456">
        <f t="shared" si="12"/>
        <v>168</v>
      </c>
      <c r="Q96" s="455">
        <f t="shared" si="13"/>
        <v>161</v>
      </c>
      <c r="R96" s="456">
        <f t="shared" si="14"/>
        <v>154</v>
      </c>
      <c r="S96" s="156"/>
      <c r="T96" s="457"/>
      <c r="U96" s="139"/>
      <c r="V96" s="458"/>
      <c r="W96" s="139"/>
    </row>
    <row r="97" ht="14.25" customHeight="1">
      <c r="A97" s="492" t="s">
        <v>53</v>
      </c>
      <c r="B97" s="58"/>
      <c r="C97" s="445" t="s">
        <v>727</v>
      </c>
      <c r="D97" s="446" t="s">
        <v>728</v>
      </c>
      <c r="E97" s="447"/>
      <c r="F97" s="483">
        <v>4212.0</v>
      </c>
      <c r="G97" s="449">
        <f t="shared" si="19"/>
        <v>3369.6</v>
      </c>
      <c r="H97" s="450">
        <v>5050.0</v>
      </c>
      <c r="I97" s="450">
        <v>4826.0</v>
      </c>
      <c r="J97" s="449">
        <f t="shared" si="20"/>
        <v>3860.8</v>
      </c>
      <c r="K97" s="451">
        <v>4826.0</v>
      </c>
      <c r="L97" s="452">
        <v>45943.0</v>
      </c>
      <c r="M97" s="453">
        <f t="shared" si="9"/>
        <v>7575</v>
      </c>
      <c r="N97" s="454">
        <f t="shared" si="10"/>
        <v>6565</v>
      </c>
      <c r="O97" s="455">
        <f t="shared" si="11"/>
        <v>6565</v>
      </c>
      <c r="P97" s="456">
        <f t="shared" si="12"/>
        <v>6060</v>
      </c>
      <c r="Q97" s="455">
        <f t="shared" si="13"/>
        <v>5807.5</v>
      </c>
      <c r="R97" s="456">
        <f t="shared" si="14"/>
        <v>5555</v>
      </c>
      <c r="S97" s="156"/>
      <c r="T97" s="457"/>
      <c r="U97" s="139"/>
      <c r="V97" s="458"/>
      <c r="W97" s="139"/>
    </row>
    <row r="98" ht="14.25" customHeight="1">
      <c r="A98" s="492" t="s">
        <v>53</v>
      </c>
      <c r="B98" s="58"/>
      <c r="C98" s="445" t="s">
        <v>729</v>
      </c>
      <c r="D98" s="446" t="s">
        <v>730</v>
      </c>
      <c r="E98" s="447"/>
      <c r="F98" s="483">
        <v>68040.0</v>
      </c>
      <c r="G98" s="449">
        <f t="shared" si="19"/>
        <v>54432</v>
      </c>
      <c r="H98" s="450">
        <v>80004.0</v>
      </c>
      <c r="I98" s="450">
        <v>78762.0</v>
      </c>
      <c r="J98" s="449">
        <f t="shared" si="20"/>
        <v>63009.6</v>
      </c>
      <c r="K98" s="451">
        <v>78762.0</v>
      </c>
      <c r="L98" s="452">
        <v>45943.0</v>
      </c>
      <c r="M98" s="453">
        <f t="shared" si="9"/>
        <v>120006</v>
      </c>
      <c r="N98" s="454">
        <f t="shared" si="10"/>
        <v>104005.2</v>
      </c>
      <c r="O98" s="455">
        <f t="shared" si="11"/>
        <v>104005.2</v>
      </c>
      <c r="P98" s="456">
        <f t="shared" si="12"/>
        <v>96004.8</v>
      </c>
      <c r="Q98" s="455">
        <f t="shared" si="13"/>
        <v>92004.6</v>
      </c>
      <c r="R98" s="456">
        <f t="shared" si="14"/>
        <v>88004.4</v>
      </c>
      <c r="S98" s="156"/>
      <c r="T98" s="457"/>
      <c r="U98" s="139"/>
      <c r="V98" s="458"/>
      <c r="W98" s="139"/>
    </row>
    <row r="99" ht="14.25" customHeight="1">
      <c r="A99" s="492" t="s">
        <v>53</v>
      </c>
      <c r="B99" s="58"/>
      <c r="C99" s="445" t="s">
        <v>731</v>
      </c>
      <c r="D99" s="446" t="s">
        <v>732</v>
      </c>
      <c r="E99" s="447"/>
      <c r="F99" s="483">
        <v>8208.0</v>
      </c>
      <c r="G99" s="449">
        <f t="shared" si="19"/>
        <v>6566.4</v>
      </c>
      <c r="H99" s="450">
        <v>12529.0</v>
      </c>
      <c r="I99" s="450">
        <v>11976.0</v>
      </c>
      <c r="J99" s="449">
        <f t="shared" si="20"/>
        <v>9580.8</v>
      </c>
      <c r="K99" s="451">
        <v>11976.0</v>
      </c>
      <c r="L99" s="452">
        <v>45943.0</v>
      </c>
      <c r="M99" s="453">
        <f t="shared" si="9"/>
        <v>18793.5</v>
      </c>
      <c r="N99" s="454">
        <f t="shared" si="10"/>
        <v>16287.7</v>
      </c>
      <c r="O99" s="455">
        <f t="shared" si="11"/>
        <v>16287.7</v>
      </c>
      <c r="P99" s="456">
        <f t="shared" si="12"/>
        <v>15034.8</v>
      </c>
      <c r="Q99" s="455">
        <f t="shared" si="13"/>
        <v>14408.35</v>
      </c>
      <c r="R99" s="456">
        <f t="shared" si="14"/>
        <v>13781.9</v>
      </c>
      <c r="S99" s="156"/>
      <c r="T99" s="457"/>
      <c r="U99" s="139"/>
      <c r="V99" s="458"/>
      <c r="W99" s="139"/>
    </row>
    <row r="100" ht="14.25" customHeight="1">
      <c r="A100" s="492" t="s">
        <v>53</v>
      </c>
      <c r="B100" s="58"/>
      <c r="C100" s="445" t="s">
        <v>733</v>
      </c>
      <c r="D100" s="446" t="s">
        <v>734</v>
      </c>
      <c r="E100" s="447"/>
      <c r="F100" s="483">
        <v>23652.0</v>
      </c>
      <c r="G100" s="449">
        <f t="shared" si="19"/>
        <v>18921.6</v>
      </c>
      <c r="H100" s="450">
        <v>36396.0</v>
      </c>
      <c r="I100" s="450">
        <v>34787.0</v>
      </c>
      <c r="J100" s="449">
        <f t="shared" si="20"/>
        <v>27829.6</v>
      </c>
      <c r="K100" s="451">
        <v>34787.0</v>
      </c>
      <c r="L100" s="452">
        <v>45943.0</v>
      </c>
      <c r="M100" s="453">
        <f t="shared" si="9"/>
        <v>54594</v>
      </c>
      <c r="N100" s="454">
        <f t="shared" si="10"/>
        <v>47314.8</v>
      </c>
      <c r="O100" s="455">
        <f t="shared" si="11"/>
        <v>47314.8</v>
      </c>
      <c r="P100" s="456">
        <f t="shared" si="12"/>
        <v>43675.2</v>
      </c>
      <c r="Q100" s="455">
        <f t="shared" si="13"/>
        <v>41855.4</v>
      </c>
      <c r="R100" s="456">
        <f t="shared" si="14"/>
        <v>40035.6</v>
      </c>
      <c r="S100" s="156"/>
      <c r="T100" s="457"/>
      <c r="U100" s="139"/>
      <c r="V100" s="458"/>
      <c r="W100" s="139"/>
    </row>
    <row r="101" ht="14.25" hidden="1" customHeight="1">
      <c r="A101" s="492" t="s">
        <v>53</v>
      </c>
      <c r="B101" s="58"/>
      <c r="C101" s="445" t="s">
        <v>735</v>
      </c>
      <c r="D101" s="446" t="s">
        <v>736</v>
      </c>
      <c r="E101" s="447"/>
      <c r="F101" s="483">
        <v>58320.0</v>
      </c>
      <c r="G101" s="449">
        <f t="shared" si="19"/>
        <v>46656</v>
      </c>
      <c r="H101" s="450"/>
      <c r="I101" s="450">
        <v>58792.0</v>
      </c>
      <c r="J101" s="449">
        <f t="shared" si="20"/>
        <v>47033.6</v>
      </c>
      <c r="K101" s="451">
        <v>58792.0</v>
      </c>
      <c r="L101" s="452">
        <v>45943.0</v>
      </c>
      <c r="M101" s="453">
        <f t="shared" si="9"/>
        <v>0</v>
      </c>
      <c r="N101" s="454">
        <f t="shared" si="10"/>
        <v>0</v>
      </c>
      <c r="O101" s="455">
        <f t="shared" si="11"/>
        <v>0</v>
      </c>
      <c r="P101" s="456">
        <f t="shared" si="12"/>
        <v>0</v>
      </c>
      <c r="Q101" s="455">
        <f t="shared" si="13"/>
        <v>0</v>
      </c>
      <c r="R101" s="456">
        <f t="shared" si="14"/>
        <v>0</v>
      </c>
      <c r="S101" s="156"/>
      <c r="T101" s="481"/>
      <c r="U101" s="139"/>
      <c r="V101" s="458"/>
      <c r="W101" s="139"/>
    </row>
    <row r="102" ht="14.25" customHeight="1">
      <c r="A102" s="492" t="s">
        <v>53</v>
      </c>
      <c r="B102" s="58"/>
      <c r="C102" s="445" t="s">
        <v>737</v>
      </c>
      <c r="D102" s="446" t="s">
        <v>738</v>
      </c>
      <c r="E102" s="447"/>
      <c r="F102" s="483">
        <v>22410.0</v>
      </c>
      <c r="G102" s="449">
        <f t="shared" si="19"/>
        <v>17928</v>
      </c>
      <c r="H102" s="450">
        <v>34557.0</v>
      </c>
      <c r="I102" s="450">
        <v>33049.0</v>
      </c>
      <c r="J102" s="449">
        <f t="shared" si="20"/>
        <v>26439.2</v>
      </c>
      <c r="K102" s="451">
        <v>33049.0</v>
      </c>
      <c r="L102" s="452">
        <v>45943.0</v>
      </c>
      <c r="M102" s="453">
        <f t="shared" si="9"/>
        <v>51835.5</v>
      </c>
      <c r="N102" s="454">
        <f t="shared" si="10"/>
        <v>44924.1</v>
      </c>
      <c r="O102" s="455">
        <f t="shared" si="11"/>
        <v>44924.1</v>
      </c>
      <c r="P102" s="456">
        <f t="shared" si="12"/>
        <v>41468.4</v>
      </c>
      <c r="Q102" s="455">
        <f t="shared" si="13"/>
        <v>39740.55</v>
      </c>
      <c r="R102" s="456">
        <f t="shared" si="14"/>
        <v>38012.7</v>
      </c>
      <c r="S102" s="156"/>
      <c r="T102" s="481"/>
      <c r="U102" s="139"/>
      <c r="V102" s="458"/>
      <c r="W102" s="139"/>
    </row>
    <row r="103" ht="14.25" customHeight="1">
      <c r="A103" s="492" t="s">
        <v>53</v>
      </c>
      <c r="B103" s="58"/>
      <c r="C103" s="445" t="s">
        <v>739</v>
      </c>
      <c r="D103" s="446" t="s">
        <v>620</v>
      </c>
      <c r="E103" s="447"/>
      <c r="F103" s="483">
        <v>8964.0</v>
      </c>
      <c r="G103" s="449">
        <f t="shared" si="19"/>
        <v>7171.2</v>
      </c>
      <c r="H103" s="450">
        <v>13795.0</v>
      </c>
      <c r="I103" s="450">
        <v>13185.0</v>
      </c>
      <c r="J103" s="449">
        <f t="shared" si="20"/>
        <v>10548</v>
      </c>
      <c r="K103" s="451">
        <v>13185.0</v>
      </c>
      <c r="L103" s="452">
        <v>45943.0</v>
      </c>
      <c r="M103" s="453">
        <f t="shared" si="9"/>
        <v>20692.5</v>
      </c>
      <c r="N103" s="454">
        <f t="shared" si="10"/>
        <v>17933.5</v>
      </c>
      <c r="O103" s="455">
        <f t="shared" si="11"/>
        <v>17933.5</v>
      </c>
      <c r="P103" s="456">
        <f t="shared" si="12"/>
        <v>16554</v>
      </c>
      <c r="Q103" s="455">
        <f t="shared" si="13"/>
        <v>15864.25</v>
      </c>
      <c r="R103" s="456">
        <f t="shared" si="14"/>
        <v>15174.5</v>
      </c>
      <c r="S103" s="156"/>
      <c r="T103" s="481"/>
      <c r="U103" s="139"/>
      <c r="V103" s="458"/>
      <c r="W103" s="139"/>
    </row>
    <row r="104" ht="14.25" hidden="1" customHeight="1">
      <c r="A104" s="492" t="s">
        <v>53</v>
      </c>
      <c r="B104" s="58"/>
      <c r="C104" s="445" t="s">
        <v>740</v>
      </c>
      <c r="D104" s="446" t="s">
        <v>741</v>
      </c>
      <c r="E104" s="447"/>
      <c r="F104" s="483">
        <v>3294.0</v>
      </c>
      <c r="G104" s="449">
        <f t="shared" si="19"/>
        <v>2635.2</v>
      </c>
      <c r="H104" s="450"/>
      <c r="I104" s="450">
        <v>3492.0</v>
      </c>
      <c r="J104" s="449">
        <f t="shared" si="20"/>
        <v>2793.6</v>
      </c>
      <c r="K104" s="451">
        <v>3492.0</v>
      </c>
      <c r="L104" s="452">
        <v>45943.0</v>
      </c>
      <c r="M104" s="453">
        <f t="shared" si="9"/>
        <v>0</v>
      </c>
      <c r="N104" s="454">
        <f t="shared" si="10"/>
        <v>0</v>
      </c>
      <c r="O104" s="455">
        <f t="shared" si="11"/>
        <v>0</v>
      </c>
      <c r="P104" s="456">
        <f t="shared" si="12"/>
        <v>0</v>
      </c>
      <c r="Q104" s="455">
        <f t="shared" si="13"/>
        <v>0</v>
      </c>
      <c r="R104" s="456">
        <f t="shared" si="14"/>
        <v>0</v>
      </c>
      <c r="S104" s="156"/>
      <c r="T104" s="481"/>
      <c r="U104" s="139"/>
      <c r="V104" s="458"/>
      <c r="W104" s="139"/>
    </row>
    <row r="105" ht="14.25" customHeight="1">
      <c r="A105" s="492" t="s">
        <v>53</v>
      </c>
      <c r="B105" s="58"/>
      <c r="C105" s="445" t="s">
        <v>742</v>
      </c>
      <c r="D105" s="446" t="s">
        <v>743</v>
      </c>
      <c r="E105" s="447"/>
      <c r="F105" s="483">
        <v>7020.0</v>
      </c>
      <c r="G105" s="449">
        <f t="shared" si="19"/>
        <v>5616</v>
      </c>
      <c r="H105" s="450">
        <v>7484.0</v>
      </c>
      <c r="I105" s="450">
        <v>7153.0</v>
      </c>
      <c r="J105" s="449">
        <f t="shared" si="20"/>
        <v>5722.4</v>
      </c>
      <c r="K105" s="451">
        <v>7153.0</v>
      </c>
      <c r="L105" s="452">
        <v>45943.0</v>
      </c>
      <c r="M105" s="453">
        <f t="shared" si="9"/>
        <v>11226</v>
      </c>
      <c r="N105" s="454">
        <f t="shared" si="10"/>
        <v>9729.2</v>
      </c>
      <c r="O105" s="455">
        <f t="shared" si="11"/>
        <v>9729.2</v>
      </c>
      <c r="P105" s="456">
        <f t="shared" si="12"/>
        <v>8980.8</v>
      </c>
      <c r="Q105" s="455">
        <f t="shared" si="13"/>
        <v>8606.6</v>
      </c>
      <c r="R105" s="456">
        <f t="shared" si="14"/>
        <v>8232.4</v>
      </c>
      <c r="S105" s="156"/>
      <c r="T105" s="481"/>
      <c r="U105" s="139"/>
      <c r="V105" s="458"/>
      <c r="W105" s="139"/>
    </row>
    <row r="106" ht="14.25" customHeight="1">
      <c r="A106" s="492" t="s">
        <v>53</v>
      </c>
      <c r="B106" s="58"/>
      <c r="C106" s="445" t="s">
        <v>744</v>
      </c>
      <c r="D106" s="446" t="s">
        <v>745</v>
      </c>
      <c r="E106" s="447"/>
      <c r="F106" s="483">
        <v>756.0</v>
      </c>
      <c r="G106" s="449">
        <f t="shared" si="19"/>
        <v>604.8</v>
      </c>
      <c r="H106" s="450">
        <v>867.0</v>
      </c>
      <c r="I106" s="450">
        <v>828.0</v>
      </c>
      <c r="J106" s="449">
        <f t="shared" si="20"/>
        <v>662.4</v>
      </c>
      <c r="K106" s="451">
        <v>828.0</v>
      </c>
      <c r="L106" s="452">
        <v>45943.0</v>
      </c>
      <c r="M106" s="453">
        <f t="shared" si="9"/>
        <v>1300.5</v>
      </c>
      <c r="N106" s="454">
        <f t="shared" si="10"/>
        <v>1127.1</v>
      </c>
      <c r="O106" s="455">
        <f t="shared" si="11"/>
        <v>1127.1</v>
      </c>
      <c r="P106" s="456">
        <f t="shared" si="12"/>
        <v>1040.4</v>
      </c>
      <c r="Q106" s="455">
        <f t="shared" si="13"/>
        <v>997.05</v>
      </c>
      <c r="R106" s="456">
        <f t="shared" si="14"/>
        <v>953.7</v>
      </c>
      <c r="S106" s="156"/>
      <c r="T106" s="481"/>
      <c r="U106" s="139"/>
      <c r="V106" s="458"/>
      <c r="W106" s="139"/>
    </row>
    <row r="107" ht="14.25" customHeight="1">
      <c r="A107" s="492" t="s">
        <v>53</v>
      </c>
      <c r="B107" s="58"/>
      <c r="C107" s="445" t="s">
        <v>746</v>
      </c>
      <c r="D107" s="446" t="s">
        <v>747</v>
      </c>
      <c r="E107" s="447"/>
      <c r="F107" s="483">
        <v>8046.0</v>
      </c>
      <c r="G107" s="449">
        <f t="shared" si="19"/>
        <v>6436.8</v>
      </c>
      <c r="H107" s="450">
        <v>9701.0</v>
      </c>
      <c r="I107" s="450">
        <v>9272.0</v>
      </c>
      <c r="J107" s="449">
        <f t="shared" si="20"/>
        <v>7417.6</v>
      </c>
      <c r="K107" s="451">
        <v>9272.0</v>
      </c>
      <c r="L107" s="452">
        <v>45943.0</v>
      </c>
      <c r="M107" s="453">
        <f t="shared" si="9"/>
        <v>14551.5</v>
      </c>
      <c r="N107" s="454">
        <f t="shared" si="10"/>
        <v>12611.3</v>
      </c>
      <c r="O107" s="455">
        <f t="shared" si="11"/>
        <v>12611.3</v>
      </c>
      <c r="P107" s="456">
        <f t="shared" si="12"/>
        <v>11641.2</v>
      </c>
      <c r="Q107" s="455">
        <f t="shared" si="13"/>
        <v>11156.15</v>
      </c>
      <c r="R107" s="456">
        <f t="shared" si="14"/>
        <v>10671.1</v>
      </c>
      <c r="S107" s="156"/>
      <c r="T107" s="481"/>
      <c r="U107" s="139"/>
      <c r="V107" s="458"/>
      <c r="W107" s="139"/>
    </row>
    <row r="108" ht="14.25" customHeight="1">
      <c r="A108" s="492" t="s">
        <v>53</v>
      </c>
      <c r="B108" s="58"/>
      <c r="C108" s="445" t="s">
        <v>748</v>
      </c>
      <c r="D108" s="446" t="s">
        <v>749</v>
      </c>
      <c r="E108" s="447"/>
      <c r="F108" s="483">
        <v>3726.0</v>
      </c>
      <c r="G108" s="449">
        <f t="shared" si="19"/>
        <v>2980.8</v>
      </c>
      <c r="H108" s="450">
        <v>4467.0</v>
      </c>
      <c r="I108" s="450">
        <v>4269.0</v>
      </c>
      <c r="J108" s="449">
        <f t="shared" si="20"/>
        <v>3415.2</v>
      </c>
      <c r="K108" s="451">
        <v>4269.0</v>
      </c>
      <c r="L108" s="452">
        <v>45943.0</v>
      </c>
      <c r="M108" s="453">
        <f t="shared" si="9"/>
        <v>6700.5</v>
      </c>
      <c r="N108" s="454">
        <f t="shared" si="10"/>
        <v>5807.1</v>
      </c>
      <c r="O108" s="455">
        <f t="shared" si="11"/>
        <v>5807.1</v>
      </c>
      <c r="P108" s="456">
        <f t="shared" si="12"/>
        <v>5360.4</v>
      </c>
      <c r="Q108" s="455">
        <f t="shared" si="13"/>
        <v>5137.05</v>
      </c>
      <c r="R108" s="456">
        <f t="shared" si="14"/>
        <v>4913.7</v>
      </c>
      <c r="S108" s="156"/>
      <c r="T108" s="481"/>
      <c r="U108" s="139"/>
      <c r="V108" s="458"/>
      <c r="W108" s="139"/>
    </row>
    <row r="109" ht="14.25" customHeight="1">
      <c r="A109" s="492" t="s">
        <v>53</v>
      </c>
      <c r="B109" s="58"/>
      <c r="C109" s="445" t="s">
        <v>750</v>
      </c>
      <c r="D109" s="446" t="s">
        <v>751</v>
      </c>
      <c r="E109" s="447"/>
      <c r="F109" s="483">
        <v>24300.0</v>
      </c>
      <c r="G109" s="449">
        <f t="shared" si="19"/>
        <v>19440</v>
      </c>
      <c r="H109" s="450">
        <v>29417.0</v>
      </c>
      <c r="I109" s="450">
        <v>28117.0</v>
      </c>
      <c r="J109" s="449">
        <f t="shared" si="20"/>
        <v>22493.6</v>
      </c>
      <c r="K109" s="451">
        <v>28117.0</v>
      </c>
      <c r="L109" s="452">
        <v>45943.0</v>
      </c>
      <c r="M109" s="453">
        <f t="shared" si="9"/>
        <v>44125.5</v>
      </c>
      <c r="N109" s="454">
        <f t="shared" si="10"/>
        <v>38242.1</v>
      </c>
      <c r="O109" s="455">
        <f t="shared" si="11"/>
        <v>38242.1</v>
      </c>
      <c r="P109" s="456">
        <f t="shared" si="12"/>
        <v>35300.4</v>
      </c>
      <c r="Q109" s="455">
        <f t="shared" si="13"/>
        <v>33829.55</v>
      </c>
      <c r="R109" s="456">
        <f t="shared" si="14"/>
        <v>32358.7</v>
      </c>
      <c r="S109" s="156"/>
      <c r="T109" s="481"/>
      <c r="U109" s="139"/>
      <c r="V109" s="458"/>
      <c r="W109" s="139"/>
    </row>
    <row r="110" ht="14.25" customHeight="1">
      <c r="A110" s="492" t="s">
        <v>53</v>
      </c>
      <c r="B110" s="174"/>
      <c r="C110" s="445" t="s">
        <v>752</v>
      </c>
      <c r="D110" s="446" t="s">
        <v>753</v>
      </c>
      <c r="E110" s="324"/>
      <c r="F110" s="483">
        <v>2052.0</v>
      </c>
      <c r="G110" s="449">
        <f t="shared" si="19"/>
        <v>1641.6</v>
      </c>
      <c r="H110" s="450">
        <v>2441.0</v>
      </c>
      <c r="I110" s="450">
        <v>2333.0</v>
      </c>
      <c r="J110" s="449">
        <f t="shared" si="20"/>
        <v>1866.4</v>
      </c>
      <c r="K110" s="451">
        <v>2333.0</v>
      </c>
      <c r="L110" s="452">
        <v>45943.0</v>
      </c>
      <c r="M110" s="453">
        <f t="shared" si="9"/>
        <v>3661.5</v>
      </c>
      <c r="N110" s="454">
        <f t="shared" si="10"/>
        <v>3173.3</v>
      </c>
      <c r="O110" s="455">
        <f t="shared" si="11"/>
        <v>3173.3</v>
      </c>
      <c r="P110" s="456">
        <f t="shared" si="12"/>
        <v>2929.2</v>
      </c>
      <c r="Q110" s="455">
        <f t="shared" si="13"/>
        <v>2807.15</v>
      </c>
      <c r="R110" s="456">
        <f t="shared" si="14"/>
        <v>2685.1</v>
      </c>
      <c r="S110" s="518"/>
      <c r="T110" s="457"/>
      <c r="U110" s="139"/>
      <c r="V110" s="458"/>
      <c r="W110" s="139"/>
    </row>
    <row r="111" ht="14.25" customHeight="1">
      <c r="A111" s="492" t="s">
        <v>53</v>
      </c>
      <c r="B111" s="174"/>
      <c r="C111" s="445" t="s">
        <v>754</v>
      </c>
      <c r="D111" s="446" t="s">
        <v>755</v>
      </c>
      <c r="E111" s="58"/>
      <c r="F111" s="483">
        <v>4644.0</v>
      </c>
      <c r="G111" s="449">
        <f t="shared" si="19"/>
        <v>3715.2</v>
      </c>
      <c r="H111" s="450">
        <v>5581.0</v>
      </c>
      <c r="I111" s="450">
        <v>5334.0</v>
      </c>
      <c r="J111" s="449">
        <f t="shared" si="20"/>
        <v>4267.2</v>
      </c>
      <c r="K111" s="451">
        <v>5334.0</v>
      </c>
      <c r="L111" s="452">
        <v>45943.0</v>
      </c>
      <c r="M111" s="453">
        <f t="shared" si="9"/>
        <v>8371.5</v>
      </c>
      <c r="N111" s="454">
        <f t="shared" si="10"/>
        <v>7255.3</v>
      </c>
      <c r="O111" s="455">
        <f t="shared" si="11"/>
        <v>7255.3</v>
      </c>
      <c r="P111" s="456">
        <f t="shared" si="12"/>
        <v>6697.2</v>
      </c>
      <c r="Q111" s="455">
        <f t="shared" si="13"/>
        <v>6418.15</v>
      </c>
      <c r="R111" s="456">
        <f t="shared" si="14"/>
        <v>6139.1</v>
      </c>
      <c r="S111" s="519"/>
      <c r="T111" s="457"/>
      <c r="U111" s="139"/>
      <c r="V111" s="458"/>
      <c r="W111" s="139"/>
    </row>
    <row r="112" ht="14.25" customHeight="1">
      <c r="A112" s="492" t="s">
        <v>53</v>
      </c>
      <c r="B112" s="174"/>
      <c r="C112" s="445" t="s">
        <v>756</v>
      </c>
      <c r="D112" s="446" t="s">
        <v>757</v>
      </c>
      <c r="E112" s="58"/>
      <c r="F112" s="483">
        <v>4320.0</v>
      </c>
      <c r="G112" s="449">
        <f t="shared" si="19"/>
        <v>3456</v>
      </c>
      <c r="H112" s="450">
        <v>5753.0</v>
      </c>
      <c r="I112" s="450">
        <v>4970.0</v>
      </c>
      <c r="J112" s="449">
        <f t="shared" si="20"/>
        <v>3976</v>
      </c>
      <c r="K112" s="451">
        <v>4970.0</v>
      </c>
      <c r="L112" s="452">
        <v>45943.0</v>
      </c>
      <c r="M112" s="453">
        <f t="shared" si="9"/>
        <v>8629.5</v>
      </c>
      <c r="N112" s="454">
        <f t="shared" si="10"/>
        <v>7478.9</v>
      </c>
      <c r="O112" s="455">
        <f t="shared" si="11"/>
        <v>7478.9</v>
      </c>
      <c r="P112" s="456">
        <f t="shared" si="12"/>
        <v>6903.6</v>
      </c>
      <c r="Q112" s="455">
        <f t="shared" si="13"/>
        <v>6615.95</v>
      </c>
      <c r="R112" s="456">
        <f t="shared" si="14"/>
        <v>6328.3</v>
      </c>
      <c r="S112" s="519"/>
      <c r="T112" s="457"/>
      <c r="U112" s="139"/>
      <c r="V112" s="458"/>
      <c r="W112" s="139"/>
    </row>
    <row r="113" ht="14.25" customHeight="1">
      <c r="A113" s="492" t="s">
        <v>53</v>
      </c>
      <c r="B113" s="174"/>
      <c r="C113" s="445" t="s">
        <v>758</v>
      </c>
      <c r="D113" s="446" t="s">
        <v>759</v>
      </c>
      <c r="E113" s="58"/>
      <c r="F113" s="483">
        <v>92016.0</v>
      </c>
      <c r="G113" s="449">
        <f t="shared" si="19"/>
        <v>73612.8</v>
      </c>
      <c r="H113" s="450">
        <v>111454.0</v>
      </c>
      <c r="I113" s="450">
        <v>106528.0</v>
      </c>
      <c r="J113" s="449">
        <f t="shared" si="20"/>
        <v>85222.4</v>
      </c>
      <c r="K113" s="451">
        <v>106528.0</v>
      </c>
      <c r="L113" s="452">
        <v>45943.0</v>
      </c>
      <c r="M113" s="453">
        <f t="shared" si="9"/>
        <v>167181</v>
      </c>
      <c r="N113" s="454">
        <f t="shared" si="10"/>
        <v>144890.2</v>
      </c>
      <c r="O113" s="455">
        <f t="shared" si="11"/>
        <v>144890.2</v>
      </c>
      <c r="P113" s="456">
        <f t="shared" si="12"/>
        <v>133744.8</v>
      </c>
      <c r="Q113" s="455">
        <f t="shared" si="13"/>
        <v>128172.1</v>
      </c>
      <c r="R113" s="456">
        <f t="shared" si="14"/>
        <v>122599.4</v>
      </c>
      <c r="S113" s="519"/>
      <c r="T113" s="457"/>
      <c r="U113" s="139"/>
      <c r="V113" s="458"/>
      <c r="W113" s="139"/>
    </row>
    <row r="114" ht="14.25" customHeight="1">
      <c r="A114" s="492" t="s">
        <v>53</v>
      </c>
      <c r="B114" s="174"/>
      <c r="C114" s="445" t="s">
        <v>760</v>
      </c>
      <c r="D114" s="446" t="s">
        <v>761</v>
      </c>
      <c r="E114" s="447"/>
      <c r="F114" s="483">
        <v>8478.0</v>
      </c>
      <c r="G114" s="449">
        <f t="shared" si="19"/>
        <v>6782.4</v>
      </c>
      <c r="H114" s="450">
        <v>10258.0</v>
      </c>
      <c r="I114" s="450">
        <v>9804.0</v>
      </c>
      <c r="J114" s="449">
        <f t="shared" si="20"/>
        <v>7843.2</v>
      </c>
      <c r="K114" s="451">
        <v>9804.0</v>
      </c>
      <c r="L114" s="452">
        <v>45943.0</v>
      </c>
      <c r="M114" s="453">
        <f t="shared" si="9"/>
        <v>15387</v>
      </c>
      <c r="N114" s="454">
        <f t="shared" si="10"/>
        <v>13335.4</v>
      </c>
      <c r="O114" s="455">
        <f t="shared" si="11"/>
        <v>13335.4</v>
      </c>
      <c r="P114" s="456">
        <f t="shared" si="12"/>
        <v>12309.6</v>
      </c>
      <c r="Q114" s="455">
        <f t="shared" si="13"/>
        <v>11796.7</v>
      </c>
      <c r="R114" s="456">
        <f t="shared" si="14"/>
        <v>11283.8</v>
      </c>
      <c r="S114" s="519"/>
      <c r="T114" s="457"/>
      <c r="U114" s="139"/>
      <c r="V114" s="458"/>
      <c r="W114" s="139"/>
    </row>
    <row r="115" ht="14.25" customHeight="1">
      <c r="A115" s="492" t="s">
        <v>53</v>
      </c>
      <c r="B115" s="174"/>
      <c r="C115" s="474" t="s">
        <v>762</v>
      </c>
      <c r="D115" s="475" t="s">
        <v>763</v>
      </c>
      <c r="E115" s="447"/>
      <c r="F115" s="493">
        <v>88668.0</v>
      </c>
      <c r="G115" s="449">
        <f t="shared" si="19"/>
        <v>70934.4</v>
      </c>
      <c r="H115" s="450">
        <v>107379.0</v>
      </c>
      <c r="I115" s="450">
        <v>102633.0</v>
      </c>
      <c r="J115" s="449">
        <f t="shared" si="20"/>
        <v>82106.4</v>
      </c>
      <c r="K115" s="451">
        <v>102633.0</v>
      </c>
      <c r="L115" s="452">
        <v>45943.0</v>
      </c>
      <c r="M115" s="453">
        <f t="shared" si="9"/>
        <v>161068.5</v>
      </c>
      <c r="N115" s="454">
        <f t="shared" si="10"/>
        <v>139592.7</v>
      </c>
      <c r="O115" s="455">
        <f t="shared" si="11"/>
        <v>139592.7</v>
      </c>
      <c r="P115" s="456">
        <f t="shared" si="12"/>
        <v>128854.8</v>
      </c>
      <c r="Q115" s="455">
        <f t="shared" si="13"/>
        <v>123485.85</v>
      </c>
      <c r="R115" s="456">
        <f t="shared" si="14"/>
        <v>118116.9</v>
      </c>
      <c r="S115" s="519"/>
      <c r="T115" s="457"/>
      <c r="U115" s="139"/>
      <c r="V115" s="458"/>
      <c r="W115" s="139"/>
    </row>
    <row r="116" ht="14.25" customHeight="1">
      <c r="A116" s="492" t="s">
        <v>53</v>
      </c>
      <c r="B116" s="174"/>
      <c r="C116" s="445" t="s">
        <v>764</v>
      </c>
      <c r="D116" s="446" t="s">
        <v>765</v>
      </c>
      <c r="E116" s="447"/>
      <c r="F116" s="483">
        <v>14688.0</v>
      </c>
      <c r="G116" s="449">
        <f t="shared" si="19"/>
        <v>11750.4</v>
      </c>
      <c r="H116" s="450">
        <v>17702.0</v>
      </c>
      <c r="I116" s="450">
        <v>16919.0</v>
      </c>
      <c r="J116" s="449">
        <f t="shared" si="20"/>
        <v>13535.2</v>
      </c>
      <c r="K116" s="451">
        <v>16919.0</v>
      </c>
      <c r="L116" s="452">
        <v>45943.0</v>
      </c>
      <c r="M116" s="453">
        <f t="shared" si="9"/>
        <v>26553</v>
      </c>
      <c r="N116" s="454">
        <f t="shared" si="10"/>
        <v>23012.6</v>
      </c>
      <c r="O116" s="455">
        <f t="shared" si="11"/>
        <v>23012.6</v>
      </c>
      <c r="P116" s="456">
        <f t="shared" si="12"/>
        <v>21242.4</v>
      </c>
      <c r="Q116" s="455">
        <f t="shared" si="13"/>
        <v>20357.3</v>
      </c>
      <c r="R116" s="456">
        <f t="shared" si="14"/>
        <v>19472.2</v>
      </c>
      <c r="S116" s="519"/>
      <c r="T116" s="457"/>
      <c r="U116" s="139"/>
      <c r="V116" s="458"/>
      <c r="W116" s="139"/>
    </row>
    <row r="117" ht="14.25" customHeight="1">
      <c r="A117" s="492" t="s">
        <v>53</v>
      </c>
      <c r="B117" s="174"/>
      <c r="C117" s="445" t="s">
        <v>766</v>
      </c>
      <c r="D117" s="446" t="s">
        <v>767</v>
      </c>
      <c r="E117" s="447"/>
      <c r="F117" s="483">
        <v>9612.0</v>
      </c>
      <c r="G117" s="449">
        <f t="shared" si="19"/>
        <v>7689.6</v>
      </c>
      <c r="H117" s="450">
        <v>11613.0</v>
      </c>
      <c r="I117" s="450">
        <v>1100.0</v>
      </c>
      <c r="J117" s="449">
        <f t="shared" si="20"/>
        <v>880</v>
      </c>
      <c r="K117" s="451">
        <v>1100.0</v>
      </c>
      <c r="L117" s="452">
        <v>45943.0</v>
      </c>
      <c r="M117" s="453">
        <f t="shared" si="9"/>
        <v>17419.5</v>
      </c>
      <c r="N117" s="454">
        <f t="shared" si="10"/>
        <v>15096.9</v>
      </c>
      <c r="O117" s="455">
        <f t="shared" si="11"/>
        <v>15096.9</v>
      </c>
      <c r="P117" s="456">
        <f t="shared" si="12"/>
        <v>13935.6</v>
      </c>
      <c r="Q117" s="455">
        <f t="shared" si="13"/>
        <v>13354.95</v>
      </c>
      <c r="R117" s="456">
        <f t="shared" si="14"/>
        <v>12774.3</v>
      </c>
      <c r="S117" s="519"/>
      <c r="T117" s="457"/>
      <c r="U117" s="139"/>
      <c r="V117" s="458"/>
      <c r="W117" s="139"/>
    </row>
    <row r="118" ht="14.25" customHeight="1">
      <c r="A118" s="492" t="s">
        <v>53</v>
      </c>
      <c r="B118" s="174"/>
      <c r="C118" s="445" t="s">
        <v>768</v>
      </c>
      <c r="D118" s="446" t="s">
        <v>769</v>
      </c>
      <c r="E118" s="447"/>
      <c r="F118" s="483">
        <v>29862.0</v>
      </c>
      <c r="G118" s="449">
        <f t="shared" si="19"/>
        <v>23889.6</v>
      </c>
      <c r="H118" s="450">
        <v>36130.0</v>
      </c>
      <c r="I118" s="450">
        <v>34533.0</v>
      </c>
      <c r="J118" s="449">
        <f t="shared" si="20"/>
        <v>27626.4</v>
      </c>
      <c r="K118" s="451">
        <v>34533.0</v>
      </c>
      <c r="L118" s="452">
        <v>45943.0</v>
      </c>
      <c r="M118" s="453">
        <f t="shared" si="9"/>
        <v>54195</v>
      </c>
      <c r="N118" s="454">
        <f t="shared" si="10"/>
        <v>46969</v>
      </c>
      <c r="O118" s="455">
        <f t="shared" si="11"/>
        <v>46969</v>
      </c>
      <c r="P118" s="456">
        <f t="shared" si="12"/>
        <v>43356</v>
      </c>
      <c r="Q118" s="455">
        <f t="shared" si="13"/>
        <v>41549.5</v>
      </c>
      <c r="R118" s="456">
        <f t="shared" si="14"/>
        <v>39743</v>
      </c>
      <c r="S118" s="519"/>
      <c r="T118" s="457"/>
      <c r="U118" s="139"/>
      <c r="V118" s="458"/>
      <c r="W118" s="139"/>
    </row>
    <row r="119" ht="14.25" customHeight="1">
      <c r="A119" s="492" t="s">
        <v>53</v>
      </c>
      <c r="B119" s="174"/>
      <c r="C119" s="445" t="s">
        <v>770</v>
      </c>
      <c r="D119" s="446" t="s">
        <v>771</v>
      </c>
      <c r="E119" s="447"/>
      <c r="F119" s="483">
        <v>2268.0</v>
      </c>
      <c r="G119" s="449">
        <f t="shared" si="19"/>
        <v>1814.4</v>
      </c>
      <c r="H119" s="450">
        <v>2741.0</v>
      </c>
      <c r="I119" s="450">
        <v>2619.0</v>
      </c>
      <c r="J119" s="449">
        <f t="shared" si="20"/>
        <v>2095.2</v>
      </c>
      <c r="K119" s="451">
        <v>2619.0</v>
      </c>
      <c r="L119" s="452">
        <v>45943.0</v>
      </c>
      <c r="M119" s="453">
        <f t="shared" si="9"/>
        <v>4111.5</v>
      </c>
      <c r="N119" s="454">
        <f t="shared" si="10"/>
        <v>3563.3</v>
      </c>
      <c r="O119" s="455">
        <f t="shared" si="11"/>
        <v>3563.3</v>
      </c>
      <c r="P119" s="456">
        <f t="shared" si="12"/>
        <v>3289.2</v>
      </c>
      <c r="Q119" s="455">
        <f t="shared" si="13"/>
        <v>3152.15</v>
      </c>
      <c r="R119" s="456">
        <f t="shared" si="14"/>
        <v>3015.1</v>
      </c>
      <c r="S119" s="519"/>
      <c r="T119" s="457"/>
      <c r="U119" s="139"/>
      <c r="V119" s="458"/>
      <c r="W119" s="139"/>
    </row>
    <row r="120" ht="14.25" customHeight="1">
      <c r="A120" s="492" t="s">
        <v>53</v>
      </c>
      <c r="B120" s="174"/>
      <c r="C120" s="445" t="s">
        <v>772</v>
      </c>
      <c r="D120" s="446" t="s">
        <v>773</v>
      </c>
      <c r="E120" s="447"/>
      <c r="F120" s="483">
        <v>5724.0</v>
      </c>
      <c r="G120" s="449">
        <f t="shared" si="19"/>
        <v>4579.2</v>
      </c>
      <c r="H120" s="450">
        <v>6906.0</v>
      </c>
      <c r="I120" s="450">
        <v>6601.0</v>
      </c>
      <c r="J120" s="449">
        <f t="shared" si="20"/>
        <v>5280.8</v>
      </c>
      <c r="K120" s="451">
        <v>6601.0</v>
      </c>
      <c r="L120" s="452">
        <v>45943.0</v>
      </c>
      <c r="M120" s="453">
        <f t="shared" si="9"/>
        <v>10359</v>
      </c>
      <c r="N120" s="454">
        <f t="shared" si="10"/>
        <v>8977.8</v>
      </c>
      <c r="O120" s="455">
        <f t="shared" si="11"/>
        <v>8977.8</v>
      </c>
      <c r="P120" s="456">
        <f t="shared" si="12"/>
        <v>8287.2</v>
      </c>
      <c r="Q120" s="455">
        <f t="shared" si="13"/>
        <v>7941.9</v>
      </c>
      <c r="R120" s="456">
        <f t="shared" si="14"/>
        <v>7596.6</v>
      </c>
      <c r="S120" s="519"/>
      <c r="T120" s="457"/>
      <c r="U120" s="139"/>
      <c r="V120" s="458"/>
      <c r="W120" s="139"/>
    </row>
    <row r="121" ht="14.25" customHeight="1">
      <c r="A121" s="492" t="s">
        <v>53</v>
      </c>
      <c r="B121" s="174"/>
      <c r="C121" s="445" t="s">
        <v>774</v>
      </c>
      <c r="D121" s="446" t="s">
        <v>775</v>
      </c>
      <c r="E121" s="447"/>
      <c r="F121" s="483">
        <v>52488.0</v>
      </c>
      <c r="G121" s="449">
        <f t="shared" si="19"/>
        <v>41990.4</v>
      </c>
      <c r="H121" s="450">
        <v>88908.0</v>
      </c>
      <c r="I121" s="450">
        <v>60785.0</v>
      </c>
      <c r="J121" s="449">
        <f t="shared" si="20"/>
        <v>48628</v>
      </c>
      <c r="K121" s="451">
        <v>60785.0</v>
      </c>
      <c r="L121" s="452">
        <v>45943.0</v>
      </c>
      <c r="M121" s="453">
        <f t="shared" si="9"/>
        <v>133362</v>
      </c>
      <c r="N121" s="454">
        <f t="shared" si="10"/>
        <v>115580.4</v>
      </c>
      <c r="O121" s="455">
        <f t="shared" si="11"/>
        <v>115580.4</v>
      </c>
      <c r="P121" s="456">
        <f t="shared" si="12"/>
        <v>106689.6</v>
      </c>
      <c r="Q121" s="455">
        <f t="shared" si="13"/>
        <v>102244.2</v>
      </c>
      <c r="R121" s="456">
        <f t="shared" si="14"/>
        <v>97798.8</v>
      </c>
      <c r="S121" s="519"/>
      <c r="T121" s="457"/>
      <c r="U121" s="139"/>
      <c r="V121" s="458"/>
      <c r="W121" s="139"/>
    </row>
    <row r="122" ht="14.25" customHeight="1">
      <c r="A122" s="492" t="s">
        <v>53</v>
      </c>
      <c r="B122" s="174"/>
      <c r="C122" s="445" t="s">
        <v>776</v>
      </c>
      <c r="D122" s="446" t="s">
        <v>777</v>
      </c>
      <c r="E122" s="447"/>
      <c r="F122" s="483">
        <v>18900.0</v>
      </c>
      <c r="G122" s="449">
        <f t="shared" si="19"/>
        <v>15120</v>
      </c>
      <c r="H122" s="450">
        <v>22876.0</v>
      </c>
      <c r="I122" s="450">
        <v>21865.0</v>
      </c>
      <c r="J122" s="449">
        <f t="shared" si="20"/>
        <v>17492</v>
      </c>
      <c r="K122" s="451">
        <v>21865.0</v>
      </c>
      <c r="L122" s="452">
        <v>45943.0</v>
      </c>
      <c r="M122" s="453">
        <f t="shared" si="9"/>
        <v>34314</v>
      </c>
      <c r="N122" s="454">
        <f t="shared" si="10"/>
        <v>29738.8</v>
      </c>
      <c r="O122" s="455">
        <f t="shared" si="11"/>
        <v>29738.8</v>
      </c>
      <c r="P122" s="456">
        <f t="shared" si="12"/>
        <v>27451.2</v>
      </c>
      <c r="Q122" s="455">
        <f t="shared" si="13"/>
        <v>26307.4</v>
      </c>
      <c r="R122" s="456">
        <f t="shared" si="14"/>
        <v>25163.6</v>
      </c>
      <c r="S122" s="519"/>
      <c r="T122" s="457"/>
      <c r="U122" s="139"/>
      <c r="V122" s="458"/>
      <c r="W122" s="139"/>
    </row>
    <row r="123" ht="14.25" hidden="1" customHeight="1">
      <c r="A123" s="492" t="s">
        <v>53</v>
      </c>
      <c r="B123" s="174"/>
      <c r="C123" s="445" t="s">
        <v>778</v>
      </c>
      <c r="D123" s="446" t="s">
        <v>720</v>
      </c>
      <c r="E123" s="447"/>
      <c r="F123" s="483">
        <v>15228.0</v>
      </c>
      <c r="G123" s="449">
        <f t="shared" si="19"/>
        <v>12182.4</v>
      </c>
      <c r="H123" s="450"/>
      <c r="I123" s="450">
        <v>16142.0</v>
      </c>
      <c r="J123" s="449">
        <f t="shared" si="20"/>
        <v>12913.6</v>
      </c>
      <c r="K123" s="451">
        <v>16142.0</v>
      </c>
      <c r="L123" s="452">
        <v>45943.0</v>
      </c>
      <c r="M123" s="453">
        <f t="shared" si="9"/>
        <v>0</v>
      </c>
      <c r="N123" s="454">
        <f t="shared" si="10"/>
        <v>0</v>
      </c>
      <c r="O123" s="455">
        <f t="shared" si="11"/>
        <v>0</v>
      </c>
      <c r="P123" s="456">
        <f t="shared" si="12"/>
        <v>0</v>
      </c>
      <c r="Q123" s="455">
        <f t="shared" si="13"/>
        <v>0</v>
      </c>
      <c r="R123" s="456">
        <f t="shared" si="14"/>
        <v>0</v>
      </c>
      <c r="S123" s="519"/>
      <c r="T123" s="457"/>
      <c r="U123" s="139"/>
      <c r="V123" s="458"/>
      <c r="W123" s="139"/>
    </row>
    <row r="124" ht="14.25" hidden="1" customHeight="1">
      <c r="A124" s="492" t="s">
        <v>53</v>
      </c>
      <c r="B124" s="58"/>
      <c r="C124" s="445" t="s">
        <v>779</v>
      </c>
      <c r="D124" s="446" t="s">
        <v>780</v>
      </c>
      <c r="E124" s="447"/>
      <c r="F124" s="483">
        <v>106974.0</v>
      </c>
      <c r="G124" s="449">
        <f t="shared" si="19"/>
        <v>85579.2</v>
      </c>
      <c r="H124" s="450"/>
      <c r="I124" s="450">
        <v>113392.0</v>
      </c>
      <c r="J124" s="449">
        <f t="shared" si="20"/>
        <v>90713.6</v>
      </c>
      <c r="K124" s="451">
        <v>113392.0</v>
      </c>
      <c r="L124" s="452">
        <v>45943.0</v>
      </c>
      <c r="M124" s="453">
        <f t="shared" si="9"/>
        <v>0</v>
      </c>
      <c r="N124" s="454">
        <f t="shared" si="10"/>
        <v>0</v>
      </c>
      <c r="O124" s="455">
        <f t="shared" si="11"/>
        <v>0</v>
      </c>
      <c r="P124" s="456">
        <f t="shared" si="12"/>
        <v>0</v>
      </c>
      <c r="Q124" s="455">
        <f t="shared" si="13"/>
        <v>0</v>
      </c>
      <c r="R124" s="456">
        <f t="shared" si="14"/>
        <v>0</v>
      </c>
      <c r="S124" s="519"/>
      <c r="T124" s="457"/>
      <c r="U124" s="139"/>
      <c r="V124" s="458"/>
      <c r="W124" s="139"/>
    </row>
    <row r="125" ht="14.25" customHeight="1">
      <c r="A125" s="492" t="s">
        <v>53</v>
      </c>
      <c r="B125" s="58"/>
      <c r="C125" s="445" t="s">
        <v>781</v>
      </c>
      <c r="D125" s="446" t="s">
        <v>782</v>
      </c>
      <c r="E125" s="447"/>
      <c r="F125" s="483">
        <v>170586.0</v>
      </c>
      <c r="G125" s="449">
        <f t="shared" si="19"/>
        <v>136468.8</v>
      </c>
      <c r="H125" s="450">
        <v>206684.0</v>
      </c>
      <c r="I125" s="450">
        <v>197549.0</v>
      </c>
      <c r="J125" s="449">
        <f t="shared" si="20"/>
        <v>158039.2</v>
      </c>
      <c r="K125" s="451">
        <v>197549.0</v>
      </c>
      <c r="L125" s="452">
        <v>45943.0</v>
      </c>
      <c r="M125" s="453">
        <f t="shared" si="9"/>
        <v>310026</v>
      </c>
      <c r="N125" s="454">
        <f t="shared" si="10"/>
        <v>268689.2</v>
      </c>
      <c r="O125" s="455">
        <f t="shared" si="11"/>
        <v>268689.2</v>
      </c>
      <c r="P125" s="456">
        <f t="shared" si="12"/>
        <v>248020.8</v>
      </c>
      <c r="Q125" s="455">
        <f t="shared" si="13"/>
        <v>237686.6</v>
      </c>
      <c r="R125" s="456">
        <f t="shared" si="14"/>
        <v>227352.4</v>
      </c>
      <c r="S125" s="519"/>
      <c r="T125" s="457"/>
      <c r="U125" s="139"/>
      <c r="V125" s="458"/>
      <c r="W125" s="139"/>
    </row>
    <row r="126" ht="14.25" customHeight="1">
      <c r="A126" s="492" t="s">
        <v>53</v>
      </c>
      <c r="B126" s="58"/>
      <c r="C126" s="445" t="s">
        <v>783</v>
      </c>
      <c r="D126" s="446" t="s">
        <v>784</v>
      </c>
      <c r="E126" s="447"/>
      <c r="F126" s="483">
        <v>57132.0</v>
      </c>
      <c r="G126" s="449">
        <f t="shared" si="19"/>
        <v>45705.6</v>
      </c>
      <c r="H126" s="450">
        <v>69187.0</v>
      </c>
      <c r="I126" s="450">
        <v>66130.0</v>
      </c>
      <c r="J126" s="449">
        <f t="shared" si="20"/>
        <v>52904</v>
      </c>
      <c r="K126" s="451">
        <v>66130.0</v>
      </c>
      <c r="L126" s="452">
        <v>45943.0</v>
      </c>
      <c r="M126" s="453">
        <f t="shared" si="9"/>
        <v>103780.5</v>
      </c>
      <c r="N126" s="454">
        <f t="shared" si="10"/>
        <v>89943.1</v>
      </c>
      <c r="O126" s="455">
        <f t="shared" si="11"/>
        <v>89943.1</v>
      </c>
      <c r="P126" s="456">
        <f t="shared" si="12"/>
        <v>83024.4</v>
      </c>
      <c r="Q126" s="455">
        <f t="shared" si="13"/>
        <v>79565.05</v>
      </c>
      <c r="R126" s="456">
        <f t="shared" si="14"/>
        <v>76105.7</v>
      </c>
      <c r="S126" s="519"/>
      <c r="T126" s="457"/>
      <c r="U126" s="139"/>
      <c r="V126" s="458"/>
      <c r="W126" s="139"/>
    </row>
    <row r="127" ht="14.25" customHeight="1">
      <c r="A127" s="492" t="s">
        <v>53</v>
      </c>
      <c r="B127" s="58"/>
      <c r="C127" s="445" t="s">
        <v>785</v>
      </c>
      <c r="D127" s="446" t="s">
        <v>786</v>
      </c>
      <c r="E127" s="447"/>
      <c r="F127" s="483">
        <v>1242.0</v>
      </c>
      <c r="G127" s="449">
        <f t="shared" si="19"/>
        <v>993.6</v>
      </c>
      <c r="H127" s="450">
        <v>1478.0</v>
      </c>
      <c r="I127" s="450">
        <v>1413.0</v>
      </c>
      <c r="J127" s="449">
        <f t="shared" si="20"/>
        <v>1130.4</v>
      </c>
      <c r="K127" s="451">
        <v>1413.0</v>
      </c>
      <c r="L127" s="452">
        <v>45943.0</v>
      </c>
      <c r="M127" s="453">
        <f t="shared" si="9"/>
        <v>2217</v>
      </c>
      <c r="N127" s="454">
        <f t="shared" si="10"/>
        <v>1921.4</v>
      </c>
      <c r="O127" s="455">
        <f t="shared" si="11"/>
        <v>1921.4</v>
      </c>
      <c r="P127" s="456">
        <f t="shared" si="12"/>
        <v>1773.6</v>
      </c>
      <c r="Q127" s="455">
        <f t="shared" si="13"/>
        <v>1699.7</v>
      </c>
      <c r="R127" s="456">
        <f t="shared" si="14"/>
        <v>1625.8</v>
      </c>
      <c r="S127" s="519"/>
      <c r="T127" s="457"/>
      <c r="U127" s="139"/>
      <c r="V127" s="458"/>
      <c r="W127" s="139"/>
    </row>
    <row r="128" ht="24.0" customHeight="1">
      <c r="A128" s="492" t="s">
        <v>53</v>
      </c>
      <c r="B128" s="58"/>
      <c r="C128" s="445" t="s">
        <v>787</v>
      </c>
      <c r="D128" s="478" t="s">
        <v>788</v>
      </c>
      <c r="E128" s="447"/>
      <c r="F128" s="483">
        <v>96120.0</v>
      </c>
      <c r="G128" s="449">
        <f t="shared" si="19"/>
        <v>76896</v>
      </c>
      <c r="H128" s="450">
        <v>115874.0</v>
      </c>
      <c r="I128" s="450">
        <v>110752.0</v>
      </c>
      <c r="J128" s="449">
        <f t="shared" si="20"/>
        <v>88601.6</v>
      </c>
      <c r="K128" s="451">
        <v>110752.0</v>
      </c>
      <c r="L128" s="452">
        <v>45943.0</v>
      </c>
      <c r="M128" s="453">
        <f t="shared" si="9"/>
        <v>173811</v>
      </c>
      <c r="N128" s="454">
        <f t="shared" si="10"/>
        <v>150636.2</v>
      </c>
      <c r="O128" s="455">
        <f t="shared" si="11"/>
        <v>150636.2</v>
      </c>
      <c r="P128" s="456">
        <f t="shared" si="12"/>
        <v>139048.8</v>
      </c>
      <c r="Q128" s="455">
        <f t="shared" si="13"/>
        <v>133255.1</v>
      </c>
      <c r="R128" s="456">
        <f t="shared" si="14"/>
        <v>127461.4</v>
      </c>
      <c r="S128" s="519"/>
      <c r="T128" s="457"/>
      <c r="U128" s="139"/>
      <c r="V128" s="458"/>
      <c r="W128" s="139"/>
    </row>
    <row r="129" ht="14.25" customHeight="1">
      <c r="A129" s="492" t="s">
        <v>53</v>
      </c>
      <c r="B129" s="58"/>
      <c r="C129" s="445" t="s">
        <v>789</v>
      </c>
      <c r="D129" s="480" t="s">
        <v>790</v>
      </c>
      <c r="E129" s="447"/>
      <c r="F129" s="483">
        <v>89640.0</v>
      </c>
      <c r="G129" s="449">
        <f t="shared" si="19"/>
        <v>71712</v>
      </c>
      <c r="H129" s="450">
        <v>108428.0</v>
      </c>
      <c r="I129" s="450">
        <v>103636.0</v>
      </c>
      <c r="J129" s="449">
        <f t="shared" si="20"/>
        <v>82908.8</v>
      </c>
      <c r="K129" s="451">
        <v>103636.0</v>
      </c>
      <c r="L129" s="452">
        <v>45943.0</v>
      </c>
      <c r="M129" s="453">
        <f t="shared" si="9"/>
        <v>162642</v>
      </c>
      <c r="N129" s="454">
        <f t="shared" si="10"/>
        <v>140956.4</v>
      </c>
      <c r="O129" s="455">
        <f t="shared" si="11"/>
        <v>140956.4</v>
      </c>
      <c r="P129" s="456">
        <f t="shared" si="12"/>
        <v>130113.6</v>
      </c>
      <c r="Q129" s="455">
        <f t="shared" si="13"/>
        <v>124692.2</v>
      </c>
      <c r="R129" s="456">
        <f t="shared" si="14"/>
        <v>119270.8</v>
      </c>
      <c r="S129" s="519"/>
      <c r="T129" s="457"/>
      <c r="U129" s="139"/>
      <c r="V129" s="458"/>
      <c r="W129" s="139"/>
    </row>
    <row r="130" ht="14.25" hidden="1" customHeight="1">
      <c r="A130" s="492" t="s">
        <v>53</v>
      </c>
      <c r="B130" s="58"/>
      <c r="C130" s="445" t="s">
        <v>570</v>
      </c>
      <c r="D130" s="446" t="s">
        <v>571</v>
      </c>
      <c r="E130" s="447"/>
      <c r="F130" s="483">
        <v>12096.0</v>
      </c>
      <c r="G130" s="449">
        <f t="shared" si="19"/>
        <v>9676.8</v>
      </c>
      <c r="H130" s="450"/>
      <c r="I130" s="450">
        <v>13955.0</v>
      </c>
      <c r="J130" s="449">
        <f t="shared" si="20"/>
        <v>11164</v>
      </c>
      <c r="K130" s="451">
        <v>13955.0</v>
      </c>
      <c r="L130" s="452">
        <v>45943.0</v>
      </c>
      <c r="M130" s="453">
        <f t="shared" si="9"/>
        <v>0</v>
      </c>
      <c r="N130" s="454">
        <f t="shared" si="10"/>
        <v>0</v>
      </c>
      <c r="O130" s="455">
        <f t="shared" si="11"/>
        <v>0</v>
      </c>
      <c r="P130" s="456">
        <f t="shared" si="12"/>
        <v>0</v>
      </c>
      <c r="Q130" s="455">
        <f t="shared" si="13"/>
        <v>0</v>
      </c>
      <c r="R130" s="456">
        <f t="shared" si="14"/>
        <v>0</v>
      </c>
      <c r="S130" s="519"/>
      <c r="T130" s="457"/>
      <c r="U130" s="139"/>
      <c r="V130" s="458"/>
      <c r="W130" s="139"/>
    </row>
    <row r="131" ht="14.25" hidden="1" customHeight="1">
      <c r="A131" s="492" t="s">
        <v>53</v>
      </c>
      <c r="B131" s="58"/>
      <c r="C131" s="445" t="s">
        <v>574</v>
      </c>
      <c r="D131" s="446" t="s">
        <v>791</v>
      </c>
      <c r="E131" s="447"/>
      <c r="F131" s="483">
        <v>7344.0</v>
      </c>
      <c r="G131" s="449">
        <f t="shared" si="19"/>
        <v>5875.2</v>
      </c>
      <c r="H131" s="450"/>
      <c r="I131" s="450">
        <v>8492.0</v>
      </c>
      <c r="J131" s="449">
        <f t="shared" si="20"/>
        <v>6793.6</v>
      </c>
      <c r="K131" s="451">
        <v>8492.0</v>
      </c>
      <c r="L131" s="452">
        <v>45943.0</v>
      </c>
      <c r="M131" s="453">
        <f t="shared" si="9"/>
        <v>0</v>
      </c>
      <c r="N131" s="454">
        <f t="shared" si="10"/>
        <v>0</v>
      </c>
      <c r="O131" s="455">
        <f t="shared" si="11"/>
        <v>0</v>
      </c>
      <c r="P131" s="456">
        <f t="shared" si="12"/>
        <v>0</v>
      </c>
      <c r="Q131" s="455">
        <f t="shared" si="13"/>
        <v>0</v>
      </c>
      <c r="R131" s="456">
        <f t="shared" si="14"/>
        <v>0</v>
      </c>
      <c r="S131" s="519"/>
      <c r="T131" s="457"/>
      <c r="U131" s="139"/>
      <c r="V131" s="458"/>
      <c r="W131" s="139"/>
    </row>
    <row r="132" ht="14.25" customHeight="1">
      <c r="A132" s="492" t="s">
        <v>53</v>
      </c>
      <c r="B132" s="58"/>
      <c r="C132" s="445" t="s">
        <v>792</v>
      </c>
      <c r="D132" s="446" t="s">
        <v>793</v>
      </c>
      <c r="E132" s="447"/>
      <c r="F132" s="483">
        <v>26352.0</v>
      </c>
      <c r="G132" s="449">
        <f t="shared" si="19"/>
        <v>21081.6</v>
      </c>
      <c r="H132" s="450">
        <v>31870.0</v>
      </c>
      <c r="I132" s="450">
        <v>30462.0</v>
      </c>
      <c r="J132" s="449">
        <f t="shared" si="20"/>
        <v>24369.6</v>
      </c>
      <c r="K132" s="451">
        <v>30462.0</v>
      </c>
      <c r="L132" s="452">
        <v>45943.0</v>
      </c>
      <c r="M132" s="453">
        <f t="shared" si="9"/>
        <v>47805</v>
      </c>
      <c r="N132" s="454">
        <f t="shared" si="10"/>
        <v>41431</v>
      </c>
      <c r="O132" s="455">
        <f t="shared" si="11"/>
        <v>41431</v>
      </c>
      <c r="P132" s="456">
        <f t="shared" si="12"/>
        <v>38244</v>
      </c>
      <c r="Q132" s="455">
        <f t="shared" si="13"/>
        <v>36650.5</v>
      </c>
      <c r="R132" s="456">
        <f t="shared" si="14"/>
        <v>35057</v>
      </c>
      <c r="S132" s="519"/>
      <c r="T132" s="457"/>
      <c r="U132" s="139"/>
      <c r="V132" s="458"/>
      <c r="W132" s="139"/>
    </row>
    <row r="133" ht="14.25" customHeight="1">
      <c r="A133" s="492" t="s">
        <v>53</v>
      </c>
      <c r="B133" s="58"/>
      <c r="C133" s="445" t="s">
        <v>794</v>
      </c>
      <c r="D133" s="446" t="s">
        <v>795</v>
      </c>
      <c r="E133" s="447"/>
      <c r="F133" s="483">
        <v>34344.0</v>
      </c>
      <c r="G133" s="449">
        <f t="shared" si="19"/>
        <v>27475.2</v>
      </c>
      <c r="H133" s="450">
        <v>49018.0</v>
      </c>
      <c r="I133" s="450">
        <v>46851.0</v>
      </c>
      <c r="J133" s="449">
        <f t="shared" si="20"/>
        <v>37480.8</v>
      </c>
      <c r="K133" s="451">
        <v>46851.0</v>
      </c>
      <c r="L133" s="452">
        <v>45943.0</v>
      </c>
      <c r="M133" s="453">
        <f t="shared" si="9"/>
        <v>73527</v>
      </c>
      <c r="N133" s="454">
        <f t="shared" si="10"/>
        <v>63723.4</v>
      </c>
      <c r="O133" s="455">
        <f t="shared" si="11"/>
        <v>63723.4</v>
      </c>
      <c r="P133" s="456">
        <f t="shared" si="12"/>
        <v>58821.6</v>
      </c>
      <c r="Q133" s="455">
        <f t="shared" si="13"/>
        <v>56370.7</v>
      </c>
      <c r="R133" s="456">
        <f t="shared" si="14"/>
        <v>53919.8</v>
      </c>
      <c r="S133" s="519"/>
      <c r="T133" s="457"/>
      <c r="U133" s="139"/>
      <c r="V133" s="458"/>
      <c r="W133" s="139"/>
    </row>
    <row r="134" ht="14.25" customHeight="1">
      <c r="A134" s="492" t="s">
        <v>53</v>
      </c>
      <c r="B134" s="58"/>
      <c r="C134" s="445" t="s">
        <v>796</v>
      </c>
      <c r="D134" s="446" t="s">
        <v>797</v>
      </c>
      <c r="E134" s="447"/>
      <c r="F134" s="483">
        <v>11124.0</v>
      </c>
      <c r="G134" s="449">
        <f t="shared" si="19"/>
        <v>8899.2</v>
      </c>
      <c r="H134" s="450">
        <v>13948.0</v>
      </c>
      <c r="I134" s="450">
        <v>13332.0</v>
      </c>
      <c r="J134" s="449">
        <f t="shared" si="20"/>
        <v>10665.6</v>
      </c>
      <c r="K134" s="451">
        <v>13332.0</v>
      </c>
      <c r="L134" s="452">
        <v>45943.0</v>
      </c>
      <c r="M134" s="453">
        <f t="shared" si="9"/>
        <v>20922</v>
      </c>
      <c r="N134" s="454">
        <f t="shared" si="10"/>
        <v>18132.4</v>
      </c>
      <c r="O134" s="455">
        <f t="shared" si="11"/>
        <v>18132.4</v>
      </c>
      <c r="P134" s="456">
        <f t="shared" si="12"/>
        <v>16737.6</v>
      </c>
      <c r="Q134" s="455">
        <f t="shared" si="13"/>
        <v>16040.2</v>
      </c>
      <c r="R134" s="456">
        <f t="shared" si="14"/>
        <v>15342.8</v>
      </c>
      <c r="S134" s="519"/>
      <c r="T134" s="457"/>
      <c r="U134" s="139"/>
      <c r="V134" s="458"/>
      <c r="W134" s="139"/>
    </row>
    <row r="135" ht="14.25" customHeight="1">
      <c r="A135" s="520" t="s">
        <v>53</v>
      </c>
      <c r="B135" s="125"/>
      <c r="C135" s="469" t="s">
        <v>798</v>
      </c>
      <c r="D135" s="470" t="s">
        <v>799</v>
      </c>
      <c r="E135" s="494" t="s">
        <v>56</v>
      </c>
      <c r="F135" s="471">
        <v>2376.0</v>
      </c>
      <c r="G135" s="434">
        <f t="shared" si="19"/>
        <v>1900.8</v>
      </c>
      <c r="H135" s="435">
        <v>2864.0</v>
      </c>
      <c r="I135" s="435">
        <v>2737.0</v>
      </c>
      <c r="J135" s="434">
        <f t="shared" si="20"/>
        <v>2189.6</v>
      </c>
      <c r="K135" s="436">
        <v>2737.0</v>
      </c>
      <c r="L135" s="452">
        <v>45943.0</v>
      </c>
      <c r="M135" s="453">
        <f t="shared" si="9"/>
        <v>4296</v>
      </c>
      <c r="N135" s="454">
        <f t="shared" si="10"/>
        <v>3723.2</v>
      </c>
      <c r="O135" s="455">
        <f t="shared" si="11"/>
        <v>3723.2</v>
      </c>
      <c r="P135" s="456">
        <f t="shared" si="12"/>
        <v>3436.8</v>
      </c>
      <c r="Q135" s="455">
        <f t="shared" si="13"/>
        <v>3293.6</v>
      </c>
      <c r="R135" s="456">
        <f t="shared" si="14"/>
        <v>3150.4</v>
      </c>
      <c r="S135" s="521"/>
      <c r="T135" s="442"/>
      <c r="U135" s="190"/>
      <c r="V135" s="443"/>
      <c r="W135" s="190"/>
      <c r="X135" s="191"/>
      <c r="Y135" s="191"/>
      <c r="Z135" s="191"/>
      <c r="AA135" s="191"/>
      <c r="AB135" s="191"/>
      <c r="AC135" s="191"/>
      <c r="AD135" s="191"/>
    </row>
    <row r="136" ht="14.25" customHeight="1">
      <c r="A136" s="492" t="s">
        <v>53</v>
      </c>
      <c r="B136" s="58"/>
      <c r="C136" s="445" t="s">
        <v>800</v>
      </c>
      <c r="D136" s="446" t="s">
        <v>801</v>
      </c>
      <c r="E136" s="447"/>
      <c r="F136" s="483">
        <v>3564.0</v>
      </c>
      <c r="G136" s="449">
        <f t="shared" si="19"/>
        <v>2851.2</v>
      </c>
      <c r="H136" s="450">
        <v>4263.0</v>
      </c>
      <c r="I136" s="450">
        <v>4075.0</v>
      </c>
      <c r="J136" s="449">
        <f t="shared" si="20"/>
        <v>3260</v>
      </c>
      <c r="K136" s="451">
        <v>4075.0</v>
      </c>
      <c r="L136" s="452">
        <v>45943.0</v>
      </c>
      <c r="M136" s="453">
        <f t="shared" si="9"/>
        <v>6394.5</v>
      </c>
      <c r="N136" s="454">
        <f t="shared" si="10"/>
        <v>5541.9</v>
      </c>
      <c r="O136" s="455">
        <f t="shared" si="11"/>
        <v>5541.9</v>
      </c>
      <c r="P136" s="456">
        <f t="shared" si="12"/>
        <v>5115.6</v>
      </c>
      <c r="Q136" s="455">
        <f t="shared" si="13"/>
        <v>4902.45</v>
      </c>
      <c r="R136" s="456">
        <f t="shared" si="14"/>
        <v>4689.3</v>
      </c>
      <c r="S136" s="519"/>
      <c r="T136" s="457"/>
      <c r="U136" s="139"/>
      <c r="V136" s="458"/>
      <c r="W136" s="139"/>
    </row>
    <row r="137" ht="14.25" customHeight="1">
      <c r="A137" s="492" t="s">
        <v>53</v>
      </c>
      <c r="B137" s="58"/>
      <c r="C137" s="445" t="s">
        <v>802</v>
      </c>
      <c r="D137" s="446" t="s">
        <v>803</v>
      </c>
      <c r="E137" s="447"/>
      <c r="F137" s="483">
        <v>4320.0</v>
      </c>
      <c r="G137" s="449">
        <f t="shared" si="19"/>
        <v>3456</v>
      </c>
      <c r="H137" s="450">
        <v>5178.0</v>
      </c>
      <c r="I137" s="450">
        <v>4949.0</v>
      </c>
      <c r="J137" s="449">
        <f t="shared" si="20"/>
        <v>3959.2</v>
      </c>
      <c r="K137" s="451">
        <v>4949.0</v>
      </c>
      <c r="L137" s="452">
        <v>45943.0</v>
      </c>
      <c r="M137" s="453">
        <f t="shared" si="9"/>
        <v>7767</v>
      </c>
      <c r="N137" s="454">
        <f t="shared" si="10"/>
        <v>6731.4</v>
      </c>
      <c r="O137" s="455">
        <f t="shared" si="11"/>
        <v>6731.4</v>
      </c>
      <c r="P137" s="456">
        <f t="shared" si="12"/>
        <v>6213.6</v>
      </c>
      <c r="Q137" s="455">
        <f t="shared" si="13"/>
        <v>5954.7</v>
      </c>
      <c r="R137" s="456">
        <f t="shared" si="14"/>
        <v>5695.8</v>
      </c>
      <c r="S137" s="519"/>
      <c r="T137" s="457"/>
      <c r="U137" s="139"/>
      <c r="V137" s="458"/>
      <c r="W137" s="139"/>
    </row>
    <row r="138" ht="14.25" hidden="1" customHeight="1">
      <c r="A138" s="492" t="s">
        <v>53</v>
      </c>
      <c r="B138" s="58"/>
      <c r="C138" s="445" t="s">
        <v>804</v>
      </c>
      <c r="D138" s="446" t="s">
        <v>805</v>
      </c>
      <c r="E138" s="447"/>
      <c r="F138" s="483">
        <v>5832.0</v>
      </c>
      <c r="G138" s="449">
        <f t="shared" si="19"/>
        <v>4665.6</v>
      </c>
      <c r="H138" s="450"/>
      <c r="I138" s="450">
        <v>6182.0</v>
      </c>
      <c r="J138" s="449">
        <f t="shared" si="20"/>
        <v>4945.6</v>
      </c>
      <c r="K138" s="451">
        <v>6182.0</v>
      </c>
      <c r="L138" s="452">
        <v>45943.0</v>
      </c>
      <c r="M138" s="453">
        <f t="shared" si="9"/>
        <v>0</v>
      </c>
      <c r="N138" s="454">
        <f t="shared" si="10"/>
        <v>0</v>
      </c>
      <c r="O138" s="455">
        <f t="shared" si="11"/>
        <v>0</v>
      </c>
      <c r="P138" s="456">
        <f t="shared" si="12"/>
        <v>0</v>
      </c>
      <c r="Q138" s="455">
        <f t="shared" si="13"/>
        <v>0</v>
      </c>
      <c r="R138" s="456">
        <f t="shared" si="14"/>
        <v>0</v>
      </c>
      <c r="S138" s="519"/>
      <c r="T138" s="457"/>
      <c r="U138" s="139"/>
      <c r="V138" s="458"/>
      <c r="W138" s="139"/>
    </row>
    <row r="139" ht="14.25" hidden="1" customHeight="1">
      <c r="A139" s="492" t="s">
        <v>53</v>
      </c>
      <c r="B139" s="58"/>
      <c r="C139" s="445" t="s">
        <v>806</v>
      </c>
      <c r="D139" s="446" t="s">
        <v>807</v>
      </c>
      <c r="E139" s="447"/>
      <c r="F139" s="483">
        <v>3132.0</v>
      </c>
      <c r="G139" s="449">
        <f t="shared" si="19"/>
        <v>2505.6</v>
      </c>
      <c r="H139" s="450"/>
      <c r="I139" s="450">
        <v>3618.0</v>
      </c>
      <c r="J139" s="449">
        <f t="shared" si="20"/>
        <v>2894.4</v>
      </c>
      <c r="K139" s="451">
        <v>3618.0</v>
      </c>
      <c r="L139" s="452">
        <v>45943.0</v>
      </c>
      <c r="M139" s="453">
        <f t="shared" si="9"/>
        <v>0</v>
      </c>
      <c r="N139" s="454">
        <f t="shared" si="10"/>
        <v>0</v>
      </c>
      <c r="O139" s="455">
        <f t="shared" si="11"/>
        <v>0</v>
      </c>
      <c r="P139" s="456">
        <f t="shared" si="12"/>
        <v>0</v>
      </c>
      <c r="Q139" s="455">
        <f t="shared" si="13"/>
        <v>0</v>
      </c>
      <c r="R139" s="456">
        <f t="shared" si="14"/>
        <v>0</v>
      </c>
      <c r="S139" s="519"/>
      <c r="T139" s="457"/>
      <c r="U139" s="139"/>
      <c r="V139" s="458"/>
      <c r="W139" s="139"/>
    </row>
    <row r="140" ht="14.25" hidden="1" customHeight="1">
      <c r="A140" s="492" t="s">
        <v>53</v>
      </c>
      <c r="B140" s="58"/>
      <c r="C140" s="445" t="s">
        <v>808</v>
      </c>
      <c r="D140" s="446" t="s">
        <v>809</v>
      </c>
      <c r="E140" s="447"/>
      <c r="F140" s="483">
        <v>4266.0</v>
      </c>
      <c r="G140" s="449">
        <f t="shared" si="19"/>
        <v>3412.8</v>
      </c>
      <c r="H140" s="450"/>
      <c r="I140" s="450">
        <v>4908.0</v>
      </c>
      <c r="J140" s="449">
        <f t="shared" si="20"/>
        <v>3926.4</v>
      </c>
      <c r="K140" s="451">
        <v>4908.0</v>
      </c>
      <c r="L140" s="452">
        <v>45943.0</v>
      </c>
      <c r="M140" s="453">
        <f t="shared" si="9"/>
        <v>0</v>
      </c>
      <c r="N140" s="454">
        <f t="shared" si="10"/>
        <v>0</v>
      </c>
      <c r="O140" s="455">
        <f t="shared" si="11"/>
        <v>0</v>
      </c>
      <c r="P140" s="456">
        <f t="shared" si="12"/>
        <v>0</v>
      </c>
      <c r="Q140" s="455">
        <f t="shared" si="13"/>
        <v>0</v>
      </c>
      <c r="R140" s="456">
        <f t="shared" si="14"/>
        <v>0</v>
      </c>
      <c r="S140" s="519"/>
      <c r="T140" s="457"/>
      <c r="U140" s="139"/>
      <c r="V140" s="458"/>
      <c r="W140" s="139"/>
    </row>
    <row r="141" ht="14.25" hidden="1" customHeight="1">
      <c r="A141" s="492" t="s">
        <v>53</v>
      </c>
      <c r="B141" s="58"/>
      <c r="C141" s="445" t="s">
        <v>810</v>
      </c>
      <c r="D141" s="446" t="s">
        <v>811</v>
      </c>
      <c r="E141" s="447"/>
      <c r="F141" s="483">
        <v>3672.0</v>
      </c>
      <c r="G141" s="449">
        <f t="shared" si="19"/>
        <v>2937.6</v>
      </c>
      <c r="H141" s="450"/>
      <c r="I141" s="450">
        <v>3892.0</v>
      </c>
      <c r="J141" s="449">
        <f t="shared" si="20"/>
        <v>3113.6</v>
      </c>
      <c r="K141" s="451">
        <v>3892.0</v>
      </c>
      <c r="L141" s="452">
        <v>45943.0</v>
      </c>
      <c r="M141" s="453">
        <f t="shared" si="9"/>
        <v>0</v>
      </c>
      <c r="N141" s="454">
        <f t="shared" si="10"/>
        <v>0</v>
      </c>
      <c r="O141" s="455">
        <f t="shared" si="11"/>
        <v>0</v>
      </c>
      <c r="P141" s="456">
        <f t="shared" si="12"/>
        <v>0</v>
      </c>
      <c r="Q141" s="455">
        <f t="shared" si="13"/>
        <v>0</v>
      </c>
      <c r="R141" s="456">
        <f t="shared" si="14"/>
        <v>0</v>
      </c>
      <c r="S141" s="519"/>
      <c r="T141" s="457"/>
      <c r="U141" s="139"/>
      <c r="V141" s="458"/>
      <c r="W141" s="139"/>
    </row>
    <row r="142" ht="14.25" customHeight="1">
      <c r="A142" s="492" t="s">
        <v>53</v>
      </c>
      <c r="B142" s="58"/>
      <c r="C142" s="445" t="s">
        <v>812</v>
      </c>
      <c r="D142" s="446" t="s">
        <v>813</v>
      </c>
      <c r="E142" s="447"/>
      <c r="F142" s="483">
        <v>2862.0</v>
      </c>
      <c r="G142" s="449">
        <f t="shared" si="19"/>
        <v>2289.6</v>
      </c>
      <c r="H142" s="450">
        <v>3449.0</v>
      </c>
      <c r="I142" s="450">
        <v>3296.0</v>
      </c>
      <c r="J142" s="449">
        <f t="shared" si="20"/>
        <v>2636.8</v>
      </c>
      <c r="K142" s="451">
        <v>3296.0</v>
      </c>
      <c r="L142" s="452">
        <v>45943.0</v>
      </c>
      <c r="M142" s="453">
        <f t="shared" si="9"/>
        <v>5173.5</v>
      </c>
      <c r="N142" s="454">
        <f t="shared" si="10"/>
        <v>4483.7</v>
      </c>
      <c r="O142" s="455">
        <f t="shared" si="11"/>
        <v>4483.7</v>
      </c>
      <c r="P142" s="456">
        <f t="shared" si="12"/>
        <v>4138.8</v>
      </c>
      <c r="Q142" s="455">
        <f t="shared" si="13"/>
        <v>3966.35</v>
      </c>
      <c r="R142" s="456">
        <f t="shared" si="14"/>
        <v>3793.9</v>
      </c>
      <c r="S142" s="519"/>
      <c r="T142" s="457"/>
      <c r="U142" s="139"/>
      <c r="V142" s="458"/>
      <c r="W142" s="139"/>
    </row>
    <row r="143" ht="14.25" hidden="1" customHeight="1">
      <c r="A143" s="492" t="s">
        <v>53</v>
      </c>
      <c r="B143" s="58"/>
      <c r="C143" s="445" t="s">
        <v>814</v>
      </c>
      <c r="D143" s="446" t="s">
        <v>815</v>
      </c>
      <c r="E143" s="447"/>
      <c r="F143" s="483">
        <v>4320.0</v>
      </c>
      <c r="G143" s="449">
        <f t="shared" si="19"/>
        <v>3456</v>
      </c>
      <c r="H143" s="450"/>
      <c r="I143" s="450">
        <v>4963.0</v>
      </c>
      <c r="J143" s="449">
        <f t="shared" si="20"/>
        <v>3970.4</v>
      </c>
      <c r="K143" s="451">
        <v>4963.0</v>
      </c>
      <c r="L143" s="452">
        <v>45943.0</v>
      </c>
      <c r="M143" s="453">
        <f t="shared" si="9"/>
        <v>0</v>
      </c>
      <c r="N143" s="454">
        <f t="shared" si="10"/>
        <v>0</v>
      </c>
      <c r="O143" s="455">
        <f t="shared" si="11"/>
        <v>0</v>
      </c>
      <c r="P143" s="456">
        <f t="shared" si="12"/>
        <v>0</v>
      </c>
      <c r="Q143" s="455">
        <f t="shared" si="13"/>
        <v>0</v>
      </c>
      <c r="R143" s="456">
        <f t="shared" si="14"/>
        <v>0</v>
      </c>
      <c r="S143" s="519"/>
      <c r="T143" s="457"/>
      <c r="U143" s="139"/>
      <c r="V143" s="458"/>
      <c r="W143" s="139"/>
    </row>
    <row r="144" ht="14.25" customHeight="1">
      <c r="A144" s="492" t="s">
        <v>53</v>
      </c>
      <c r="B144" s="58"/>
      <c r="C144" s="445" t="s">
        <v>816</v>
      </c>
      <c r="D144" s="446" t="s">
        <v>817</v>
      </c>
      <c r="E144" s="447"/>
      <c r="F144" s="483">
        <v>5292.0</v>
      </c>
      <c r="G144" s="449">
        <f t="shared" si="19"/>
        <v>4233.6</v>
      </c>
      <c r="H144" s="450">
        <v>6401.0</v>
      </c>
      <c r="I144" s="450">
        <v>6118.0</v>
      </c>
      <c r="J144" s="449">
        <f t="shared" si="20"/>
        <v>4894.4</v>
      </c>
      <c r="K144" s="451">
        <v>6118.0</v>
      </c>
      <c r="L144" s="452">
        <v>45943.0</v>
      </c>
      <c r="M144" s="453">
        <f t="shared" si="9"/>
        <v>9601.5</v>
      </c>
      <c r="N144" s="454">
        <f t="shared" si="10"/>
        <v>8321.3</v>
      </c>
      <c r="O144" s="455">
        <f t="shared" si="11"/>
        <v>8321.3</v>
      </c>
      <c r="P144" s="456">
        <f t="shared" si="12"/>
        <v>7681.2</v>
      </c>
      <c r="Q144" s="455">
        <f t="shared" si="13"/>
        <v>7361.15</v>
      </c>
      <c r="R144" s="456">
        <f t="shared" si="14"/>
        <v>7041.1</v>
      </c>
      <c r="S144" s="519"/>
      <c r="T144" s="457"/>
      <c r="U144" s="139"/>
      <c r="V144" s="458"/>
      <c r="W144" s="139"/>
    </row>
    <row r="145" ht="14.25" customHeight="1">
      <c r="A145" s="492" t="s">
        <v>53</v>
      </c>
      <c r="B145" s="58"/>
      <c r="C145" s="474" t="s">
        <v>818</v>
      </c>
      <c r="D145" s="475" t="s">
        <v>819</v>
      </c>
      <c r="E145" s="447"/>
      <c r="F145" s="493">
        <v>7560.0</v>
      </c>
      <c r="G145" s="449">
        <f t="shared" si="19"/>
        <v>6048</v>
      </c>
      <c r="H145" s="450">
        <v>9100.0</v>
      </c>
      <c r="I145" s="450">
        <v>8698.0</v>
      </c>
      <c r="J145" s="449">
        <f t="shared" si="20"/>
        <v>6958.4</v>
      </c>
      <c r="K145" s="451">
        <v>8698.0</v>
      </c>
      <c r="L145" s="452">
        <v>45943.0</v>
      </c>
      <c r="M145" s="453">
        <f t="shared" si="9"/>
        <v>13650</v>
      </c>
      <c r="N145" s="454">
        <f t="shared" si="10"/>
        <v>11830</v>
      </c>
      <c r="O145" s="455">
        <f t="shared" si="11"/>
        <v>11830</v>
      </c>
      <c r="P145" s="456">
        <f t="shared" si="12"/>
        <v>10920</v>
      </c>
      <c r="Q145" s="455">
        <f t="shared" si="13"/>
        <v>10465</v>
      </c>
      <c r="R145" s="456">
        <f t="shared" si="14"/>
        <v>10010</v>
      </c>
      <c r="S145" s="519"/>
      <c r="T145" s="457"/>
      <c r="U145" s="139"/>
      <c r="V145" s="458"/>
      <c r="W145" s="139"/>
    </row>
    <row r="146" ht="14.25" customHeight="1">
      <c r="A146" s="492" t="s">
        <v>53</v>
      </c>
      <c r="B146" s="58"/>
      <c r="C146" s="445" t="s">
        <v>820</v>
      </c>
      <c r="D146" s="446" t="s">
        <v>821</v>
      </c>
      <c r="E146" s="447"/>
      <c r="F146" s="483">
        <v>3294.0</v>
      </c>
      <c r="G146" s="449">
        <f t="shared" si="19"/>
        <v>2635.2</v>
      </c>
      <c r="H146" s="450">
        <v>3973.0</v>
      </c>
      <c r="I146" s="450">
        <v>3798.0</v>
      </c>
      <c r="J146" s="449">
        <f t="shared" si="20"/>
        <v>3038.4</v>
      </c>
      <c r="K146" s="451">
        <v>3798.0</v>
      </c>
      <c r="L146" s="452">
        <v>45943.0</v>
      </c>
      <c r="M146" s="453">
        <f t="shared" si="9"/>
        <v>5959.5</v>
      </c>
      <c r="N146" s="454">
        <f t="shared" si="10"/>
        <v>5164.9</v>
      </c>
      <c r="O146" s="455">
        <f t="shared" si="11"/>
        <v>5164.9</v>
      </c>
      <c r="P146" s="456">
        <f t="shared" si="12"/>
        <v>4767.6</v>
      </c>
      <c r="Q146" s="455">
        <f t="shared" si="13"/>
        <v>4568.95</v>
      </c>
      <c r="R146" s="456">
        <f t="shared" si="14"/>
        <v>4370.3</v>
      </c>
      <c r="S146" s="519"/>
      <c r="T146" s="457"/>
      <c r="U146" s="139"/>
      <c r="V146" s="458"/>
      <c r="W146" s="139"/>
    </row>
    <row r="147" ht="14.25" customHeight="1">
      <c r="A147" s="492" t="s">
        <v>53</v>
      </c>
      <c r="B147" s="58"/>
      <c r="C147" s="445" t="s">
        <v>822</v>
      </c>
      <c r="D147" s="446" t="s">
        <v>823</v>
      </c>
      <c r="E147" s="447"/>
      <c r="F147" s="483">
        <v>4050.0</v>
      </c>
      <c r="G147" s="449">
        <f t="shared" si="19"/>
        <v>3240</v>
      </c>
      <c r="H147" s="450">
        <v>4882.0</v>
      </c>
      <c r="I147" s="450">
        <v>4666.0</v>
      </c>
      <c r="J147" s="449">
        <f t="shared" si="20"/>
        <v>3732.8</v>
      </c>
      <c r="K147" s="451">
        <v>4666.0</v>
      </c>
      <c r="L147" s="452">
        <v>45943.0</v>
      </c>
      <c r="M147" s="453">
        <f t="shared" si="9"/>
        <v>7323</v>
      </c>
      <c r="N147" s="454">
        <f t="shared" si="10"/>
        <v>6346.6</v>
      </c>
      <c r="O147" s="455">
        <f t="shared" si="11"/>
        <v>6346.6</v>
      </c>
      <c r="P147" s="456">
        <f t="shared" si="12"/>
        <v>5858.4</v>
      </c>
      <c r="Q147" s="455">
        <f t="shared" si="13"/>
        <v>5614.3</v>
      </c>
      <c r="R147" s="456">
        <f t="shared" si="14"/>
        <v>5370.2</v>
      </c>
      <c r="S147" s="519"/>
      <c r="T147" s="457"/>
      <c r="U147" s="139"/>
      <c r="V147" s="458"/>
      <c r="W147" s="139"/>
    </row>
    <row r="148" ht="14.25" customHeight="1">
      <c r="A148" s="492" t="s">
        <v>53</v>
      </c>
      <c r="B148" s="58"/>
      <c r="C148" s="445" t="s">
        <v>824</v>
      </c>
      <c r="D148" s="446" t="s">
        <v>825</v>
      </c>
      <c r="E148" s="447"/>
      <c r="F148" s="483">
        <v>5184.0</v>
      </c>
      <c r="G148" s="449">
        <f t="shared" si="19"/>
        <v>4147.2</v>
      </c>
      <c r="H148" s="450">
        <v>6246.0</v>
      </c>
      <c r="I148" s="450">
        <v>5970.0</v>
      </c>
      <c r="J148" s="449">
        <f t="shared" si="20"/>
        <v>4776</v>
      </c>
      <c r="K148" s="451">
        <v>5970.0</v>
      </c>
      <c r="L148" s="452">
        <v>45943.0</v>
      </c>
      <c r="M148" s="453">
        <f t="shared" si="9"/>
        <v>9369</v>
      </c>
      <c r="N148" s="454">
        <f t="shared" si="10"/>
        <v>8119.8</v>
      </c>
      <c r="O148" s="455">
        <f t="shared" si="11"/>
        <v>8119.8</v>
      </c>
      <c r="P148" s="456">
        <f t="shared" si="12"/>
        <v>7495.2</v>
      </c>
      <c r="Q148" s="455">
        <f t="shared" si="13"/>
        <v>7182.9</v>
      </c>
      <c r="R148" s="456">
        <f t="shared" si="14"/>
        <v>6870.6</v>
      </c>
      <c r="S148" s="519"/>
      <c r="T148" s="457"/>
      <c r="U148" s="139"/>
      <c r="V148" s="458"/>
      <c r="W148" s="139"/>
    </row>
    <row r="149" ht="14.25" customHeight="1">
      <c r="A149" s="492" t="s">
        <v>53</v>
      </c>
      <c r="B149" s="58"/>
      <c r="C149" s="445" t="s">
        <v>826</v>
      </c>
      <c r="D149" s="446" t="s">
        <v>827</v>
      </c>
      <c r="E149" s="447"/>
      <c r="F149" s="483">
        <v>6696.0</v>
      </c>
      <c r="G149" s="449">
        <f t="shared" si="19"/>
        <v>5356.8</v>
      </c>
      <c r="H149" s="450">
        <v>8100.0</v>
      </c>
      <c r="I149" s="450">
        <v>7742.0</v>
      </c>
      <c r="J149" s="449">
        <f t="shared" si="20"/>
        <v>6193.6</v>
      </c>
      <c r="K149" s="451">
        <v>7742.0</v>
      </c>
      <c r="L149" s="452">
        <v>45943.0</v>
      </c>
      <c r="M149" s="453">
        <f t="shared" si="9"/>
        <v>12150</v>
      </c>
      <c r="N149" s="454">
        <f t="shared" si="10"/>
        <v>10530</v>
      </c>
      <c r="O149" s="455">
        <f t="shared" si="11"/>
        <v>10530</v>
      </c>
      <c r="P149" s="456">
        <f t="shared" si="12"/>
        <v>9720</v>
      </c>
      <c r="Q149" s="455">
        <f t="shared" si="13"/>
        <v>9315</v>
      </c>
      <c r="R149" s="456">
        <f t="shared" si="14"/>
        <v>8910</v>
      </c>
      <c r="S149" s="519"/>
      <c r="T149" s="457"/>
      <c r="U149" s="139"/>
      <c r="V149" s="458"/>
      <c r="W149" s="139"/>
    </row>
    <row r="150" ht="14.25" customHeight="1">
      <c r="A150" s="492" t="s">
        <v>53</v>
      </c>
      <c r="B150" s="58"/>
      <c r="C150" s="445" t="s">
        <v>828</v>
      </c>
      <c r="D150" s="446" t="s">
        <v>829</v>
      </c>
      <c r="E150" s="447"/>
      <c r="F150" s="483">
        <v>111240.0</v>
      </c>
      <c r="G150" s="449">
        <f t="shared" si="19"/>
        <v>88992</v>
      </c>
      <c r="H150" s="450">
        <v>141921.0</v>
      </c>
      <c r="I150" s="450">
        <v>135648.0</v>
      </c>
      <c r="J150" s="449">
        <f t="shared" si="20"/>
        <v>108518.4</v>
      </c>
      <c r="K150" s="451">
        <v>135648.0</v>
      </c>
      <c r="L150" s="452">
        <v>45943.0</v>
      </c>
      <c r="M150" s="453">
        <f t="shared" si="9"/>
        <v>212881.5</v>
      </c>
      <c r="N150" s="454">
        <f t="shared" si="10"/>
        <v>184497.3</v>
      </c>
      <c r="O150" s="455">
        <f t="shared" si="11"/>
        <v>184497.3</v>
      </c>
      <c r="P150" s="456">
        <f t="shared" si="12"/>
        <v>170305.2</v>
      </c>
      <c r="Q150" s="455">
        <f t="shared" si="13"/>
        <v>163209.15</v>
      </c>
      <c r="R150" s="456">
        <f t="shared" si="14"/>
        <v>156113.1</v>
      </c>
      <c r="S150" s="519"/>
      <c r="T150" s="457"/>
      <c r="U150" s="139"/>
      <c r="V150" s="458"/>
      <c r="W150" s="139"/>
    </row>
    <row r="151" ht="14.25" customHeight="1">
      <c r="A151" s="492" t="s">
        <v>53</v>
      </c>
      <c r="B151" s="58"/>
      <c r="C151" s="445" t="s">
        <v>830</v>
      </c>
      <c r="D151" s="446" t="s">
        <v>831</v>
      </c>
      <c r="E151" s="447"/>
      <c r="F151" s="483">
        <v>594.0</v>
      </c>
      <c r="G151" s="449">
        <f t="shared" si="19"/>
        <v>475.2</v>
      </c>
      <c r="H151" s="450">
        <v>698.0</v>
      </c>
      <c r="I151" s="450">
        <v>667.0</v>
      </c>
      <c r="J151" s="449">
        <f t="shared" si="20"/>
        <v>533.6</v>
      </c>
      <c r="K151" s="451">
        <v>667.0</v>
      </c>
      <c r="L151" s="452">
        <v>45943.0</v>
      </c>
      <c r="M151" s="453">
        <f t="shared" si="9"/>
        <v>1047</v>
      </c>
      <c r="N151" s="454">
        <f t="shared" si="10"/>
        <v>907.4</v>
      </c>
      <c r="O151" s="455">
        <f t="shared" si="11"/>
        <v>907.4</v>
      </c>
      <c r="P151" s="456">
        <f t="shared" si="12"/>
        <v>837.6</v>
      </c>
      <c r="Q151" s="455">
        <f t="shared" si="13"/>
        <v>802.7</v>
      </c>
      <c r="R151" s="456">
        <f t="shared" si="14"/>
        <v>767.8</v>
      </c>
      <c r="S151" s="519"/>
      <c r="T151" s="457"/>
      <c r="U151" s="139"/>
      <c r="V151" s="458"/>
      <c r="W151" s="139"/>
    </row>
    <row r="152" ht="14.25" customHeight="1">
      <c r="A152" s="492" t="s">
        <v>53</v>
      </c>
      <c r="B152" s="58"/>
      <c r="C152" s="445" t="s">
        <v>832</v>
      </c>
      <c r="D152" s="446" t="s">
        <v>833</v>
      </c>
      <c r="E152" s="447"/>
      <c r="F152" s="483">
        <v>486.0</v>
      </c>
      <c r="G152" s="449">
        <f t="shared" si="19"/>
        <v>388.8</v>
      </c>
      <c r="H152" s="450">
        <v>547.0</v>
      </c>
      <c r="I152" s="450">
        <v>523.0</v>
      </c>
      <c r="J152" s="449">
        <f t="shared" si="20"/>
        <v>418.4</v>
      </c>
      <c r="K152" s="451">
        <v>523.0</v>
      </c>
      <c r="L152" s="452">
        <v>45943.0</v>
      </c>
      <c r="M152" s="453">
        <f t="shared" si="9"/>
        <v>820.5</v>
      </c>
      <c r="N152" s="454">
        <f t="shared" si="10"/>
        <v>711.1</v>
      </c>
      <c r="O152" s="455">
        <f t="shared" si="11"/>
        <v>711.1</v>
      </c>
      <c r="P152" s="456">
        <f t="shared" si="12"/>
        <v>656.4</v>
      </c>
      <c r="Q152" s="455">
        <f t="shared" si="13"/>
        <v>629.05</v>
      </c>
      <c r="R152" s="456">
        <f t="shared" si="14"/>
        <v>601.7</v>
      </c>
      <c r="S152" s="519"/>
      <c r="T152" s="457"/>
      <c r="U152" s="139"/>
      <c r="V152" s="458"/>
      <c r="W152" s="139"/>
    </row>
    <row r="153" ht="14.25" hidden="1" customHeight="1">
      <c r="A153" s="492" t="s">
        <v>53</v>
      </c>
      <c r="B153" s="58"/>
      <c r="C153" s="522" t="s">
        <v>834</v>
      </c>
      <c r="D153" s="446" t="s">
        <v>835</v>
      </c>
      <c r="E153" s="447"/>
      <c r="F153" s="483">
        <v>135000.0</v>
      </c>
      <c r="G153" s="449">
        <f t="shared" si="19"/>
        <v>108000</v>
      </c>
      <c r="H153" s="450"/>
      <c r="I153" s="450"/>
      <c r="J153" s="449">
        <f t="shared" si="20"/>
        <v>0</v>
      </c>
      <c r="K153" s="451"/>
      <c r="L153" s="452">
        <v>45943.0</v>
      </c>
      <c r="M153" s="453">
        <f t="shared" si="9"/>
        <v>0</v>
      </c>
      <c r="N153" s="454">
        <f t="shared" si="10"/>
        <v>0</v>
      </c>
      <c r="O153" s="455">
        <f t="shared" si="11"/>
        <v>0</v>
      </c>
      <c r="P153" s="456">
        <f t="shared" si="12"/>
        <v>0</v>
      </c>
      <c r="Q153" s="455">
        <f t="shared" si="13"/>
        <v>0</v>
      </c>
      <c r="R153" s="456">
        <f t="shared" si="14"/>
        <v>0</v>
      </c>
      <c r="S153" s="519"/>
      <c r="T153" s="457"/>
      <c r="U153" s="139"/>
      <c r="V153" s="458"/>
      <c r="W153" s="139"/>
    </row>
    <row r="154" ht="14.25" customHeight="1">
      <c r="A154" s="492" t="s">
        <v>53</v>
      </c>
      <c r="B154" s="58"/>
      <c r="C154" s="445" t="s">
        <v>836</v>
      </c>
      <c r="D154" s="446" t="s">
        <v>837</v>
      </c>
      <c r="E154" s="447"/>
      <c r="F154" s="483">
        <v>29862.0</v>
      </c>
      <c r="G154" s="449">
        <f t="shared" si="19"/>
        <v>23889.6</v>
      </c>
      <c r="H154" s="523">
        <v>36130.0</v>
      </c>
      <c r="I154" s="523">
        <v>34533.0</v>
      </c>
      <c r="J154" s="449">
        <f t="shared" si="20"/>
        <v>27626.4</v>
      </c>
      <c r="K154" s="451">
        <v>34533.0</v>
      </c>
      <c r="L154" s="452">
        <v>45943.0</v>
      </c>
      <c r="M154" s="453">
        <f t="shared" si="9"/>
        <v>54195</v>
      </c>
      <c r="N154" s="454">
        <f t="shared" si="10"/>
        <v>46969</v>
      </c>
      <c r="O154" s="455">
        <f t="shared" si="11"/>
        <v>46969</v>
      </c>
      <c r="P154" s="456">
        <f t="shared" si="12"/>
        <v>43356</v>
      </c>
      <c r="Q154" s="455">
        <f t="shared" si="13"/>
        <v>41549.5</v>
      </c>
      <c r="R154" s="456">
        <f t="shared" si="14"/>
        <v>39743</v>
      </c>
      <c r="S154" s="519"/>
      <c r="T154" s="457"/>
      <c r="U154" s="139"/>
      <c r="V154" s="458"/>
      <c r="W154" s="139"/>
    </row>
    <row r="155" ht="14.25" customHeight="1">
      <c r="A155" s="492" t="s">
        <v>53</v>
      </c>
      <c r="B155" s="58"/>
      <c r="C155" s="445" t="s">
        <v>838</v>
      </c>
      <c r="D155" s="446" t="s">
        <v>839</v>
      </c>
      <c r="E155" s="447"/>
      <c r="F155" s="483">
        <v>34560.0</v>
      </c>
      <c r="G155" s="449">
        <f t="shared" si="19"/>
        <v>27648</v>
      </c>
      <c r="H155" s="523">
        <v>43249.0</v>
      </c>
      <c r="I155" s="523">
        <v>41337.0</v>
      </c>
      <c r="J155" s="449">
        <f t="shared" si="20"/>
        <v>33069.6</v>
      </c>
      <c r="K155" s="451">
        <v>41337.0</v>
      </c>
      <c r="L155" s="452">
        <v>45943.0</v>
      </c>
      <c r="M155" s="453">
        <f t="shared" si="9"/>
        <v>64873.5</v>
      </c>
      <c r="N155" s="454">
        <f t="shared" si="10"/>
        <v>56223.7</v>
      </c>
      <c r="O155" s="455">
        <f t="shared" si="11"/>
        <v>56223.7</v>
      </c>
      <c r="P155" s="456">
        <f t="shared" si="12"/>
        <v>51898.8</v>
      </c>
      <c r="Q155" s="455">
        <f t="shared" si="13"/>
        <v>49736.35</v>
      </c>
      <c r="R155" s="456">
        <f t="shared" si="14"/>
        <v>47573.9</v>
      </c>
      <c r="S155" s="519"/>
      <c r="T155" s="457"/>
      <c r="U155" s="139"/>
      <c r="V155" s="458"/>
      <c r="W155" s="139"/>
    </row>
    <row r="156" ht="14.25" customHeight="1">
      <c r="A156" s="492" t="s">
        <v>53</v>
      </c>
      <c r="B156" s="58"/>
      <c r="C156" s="445" t="s">
        <v>840</v>
      </c>
      <c r="D156" s="446" t="s">
        <v>841</v>
      </c>
      <c r="E156" s="447"/>
      <c r="F156" s="483">
        <v>73710.0</v>
      </c>
      <c r="G156" s="449">
        <f t="shared" si="19"/>
        <v>58968</v>
      </c>
      <c r="H156" s="523">
        <v>89271.0</v>
      </c>
      <c r="I156" s="523">
        <v>85326.0</v>
      </c>
      <c r="J156" s="449">
        <f t="shared" si="20"/>
        <v>68260.8</v>
      </c>
      <c r="K156" s="451">
        <v>85326.0</v>
      </c>
      <c r="L156" s="452">
        <v>45943.0</v>
      </c>
      <c r="M156" s="453">
        <f t="shared" si="9"/>
        <v>133906.5</v>
      </c>
      <c r="N156" s="454">
        <f t="shared" si="10"/>
        <v>116052.3</v>
      </c>
      <c r="O156" s="455">
        <f t="shared" si="11"/>
        <v>116052.3</v>
      </c>
      <c r="P156" s="456">
        <f t="shared" si="12"/>
        <v>107125.2</v>
      </c>
      <c r="Q156" s="455">
        <f t="shared" si="13"/>
        <v>102661.65</v>
      </c>
      <c r="R156" s="456">
        <f t="shared" si="14"/>
        <v>98198.1</v>
      </c>
      <c r="S156" s="519"/>
      <c r="T156" s="457"/>
      <c r="U156" s="139"/>
      <c r="V156" s="458"/>
      <c r="W156" s="139"/>
    </row>
    <row r="157" ht="14.25" customHeight="1">
      <c r="A157" s="444"/>
      <c r="B157" s="58"/>
      <c r="C157" s="445" t="s">
        <v>842</v>
      </c>
      <c r="D157" s="524" t="s">
        <v>843</v>
      </c>
      <c r="E157" s="525"/>
      <c r="F157" s="526">
        <v>5500.0</v>
      </c>
      <c r="G157" s="449">
        <f t="shared" si="19"/>
        <v>4400</v>
      </c>
      <c r="H157" s="523">
        <v>3172.0</v>
      </c>
      <c r="I157" s="523">
        <v>2568.0</v>
      </c>
      <c r="J157" s="449">
        <f t="shared" si="20"/>
        <v>2054.4</v>
      </c>
      <c r="K157" s="451">
        <v>2568.0</v>
      </c>
      <c r="L157" s="452">
        <v>45943.0</v>
      </c>
      <c r="M157" s="453">
        <f t="shared" si="9"/>
        <v>4758</v>
      </c>
      <c r="N157" s="454">
        <f t="shared" si="10"/>
        <v>4123.6</v>
      </c>
      <c r="O157" s="455">
        <f t="shared" si="11"/>
        <v>4123.6</v>
      </c>
      <c r="P157" s="456">
        <f t="shared" si="12"/>
        <v>3806.4</v>
      </c>
      <c r="Q157" s="455">
        <f t="shared" si="13"/>
        <v>3647.8</v>
      </c>
      <c r="R157" s="456">
        <f t="shared" si="14"/>
        <v>3489.2</v>
      </c>
      <c r="S157" s="519"/>
      <c r="T157" s="457"/>
      <c r="U157" s="139"/>
      <c r="V157" s="458"/>
      <c r="W157" s="139"/>
    </row>
    <row r="158" ht="14.25" customHeight="1">
      <c r="A158" s="444"/>
      <c r="B158" s="58"/>
      <c r="C158" s="445" t="s">
        <v>844</v>
      </c>
      <c r="D158" s="524" t="s">
        <v>845</v>
      </c>
      <c r="E158" s="525"/>
      <c r="F158" s="526">
        <v>58000.0</v>
      </c>
      <c r="G158" s="449">
        <f t="shared" si="19"/>
        <v>46400</v>
      </c>
      <c r="H158" s="527">
        <v>25345.0</v>
      </c>
      <c r="I158" s="527">
        <v>24225.0</v>
      </c>
      <c r="J158" s="449">
        <f t="shared" si="20"/>
        <v>19380</v>
      </c>
      <c r="K158" s="528">
        <v>24225.0</v>
      </c>
      <c r="L158" s="452">
        <v>45943.0</v>
      </c>
      <c r="M158" s="453">
        <f t="shared" si="9"/>
        <v>38017.5</v>
      </c>
      <c r="N158" s="454">
        <f t="shared" si="10"/>
        <v>32948.5</v>
      </c>
      <c r="O158" s="455">
        <f t="shared" si="11"/>
        <v>32948.5</v>
      </c>
      <c r="P158" s="456">
        <f t="shared" si="12"/>
        <v>30414</v>
      </c>
      <c r="Q158" s="455">
        <f t="shared" si="13"/>
        <v>29146.75</v>
      </c>
      <c r="R158" s="456">
        <f t="shared" si="14"/>
        <v>27879.5</v>
      </c>
      <c r="S158" s="529"/>
      <c r="T158" s="457"/>
      <c r="U158" s="139"/>
      <c r="V158" s="458"/>
      <c r="W158" s="139"/>
    </row>
    <row r="159" ht="14.25" hidden="1" customHeight="1">
      <c r="A159" s="444"/>
      <c r="B159" s="58"/>
      <c r="C159" s="445" t="s">
        <v>846</v>
      </c>
      <c r="D159" s="524" t="s">
        <v>847</v>
      </c>
      <c r="E159" s="58" t="s">
        <v>848</v>
      </c>
      <c r="F159" s="526"/>
      <c r="G159" s="449">
        <f t="shared" si="19"/>
        <v>0</v>
      </c>
      <c r="H159" s="527"/>
      <c r="I159" s="527">
        <v>11720.0</v>
      </c>
      <c r="J159" s="449">
        <f t="shared" si="20"/>
        <v>9376</v>
      </c>
      <c r="K159" s="528">
        <v>11720.0</v>
      </c>
      <c r="L159" s="452">
        <v>45943.0</v>
      </c>
      <c r="M159" s="453">
        <f t="shared" si="9"/>
        <v>0</v>
      </c>
      <c r="N159" s="454">
        <f t="shared" si="10"/>
        <v>0</v>
      </c>
      <c r="O159" s="455">
        <f t="shared" si="11"/>
        <v>0</v>
      </c>
      <c r="P159" s="456">
        <f t="shared" si="12"/>
        <v>0</v>
      </c>
      <c r="Q159" s="455">
        <f t="shared" si="13"/>
        <v>0</v>
      </c>
      <c r="R159" s="456">
        <f t="shared" si="14"/>
        <v>0</v>
      </c>
      <c r="S159" s="156"/>
      <c r="T159" s="481"/>
      <c r="U159" s="139"/>
      <c r="V159" s="458"/>
      <c r="W159" s="139"/>
    </row>
    <row r="160" ht="14.25" customHeight="1">
      <c r="A160" s="444"/>
      <c r="B160" s="58"/>
      <c r="C160" s="530" t="s">
        <v>849</v>
      </c>
      <c r="D160" s="58" t="s">
        <v>850</v>
      </c>
      <c r="E160" s="58"/>
      <c r="F160" s="526"/>
      <c r="G160" s="449"/>
      <c r="H160" s="527">
        <v>34480.0</v>
      </c>
      <c r="I160" s="527">
        <v>32956.0</v>
      </c>
      <c r="J160" s="449">
        <f t="shared" si="20"/>
        <v>26364.8</v>
      </c>
      <c r="K160" s="528">
        <v>32956.0</v>
      </c>
      <c r="L160" s="452">
        <v>45943.0</v>
      </c>
      <c r="M160" s="453">
        <f t="shared" si="9"/>
        <v>51720</v>
      </c>
      <c r="N160" s="454">
        <f t="shared" si="10"/>
        <v>44824</v>
      </c>
      <c r="O160" s="455">
        <f t="shared" si="11"/>
        <v>44824</v>
      </c>
      <c r="P160" s="456">
        <f t="shared" si="12"/>
        <v>41376</v>
      </c>
      <c r="Q160" s="455">
        <f t="shared" si="13"/>
        <v>39652</v>
      </c>
      <c r="R160" s="456">
        <f t="shared" si="14"/>
        <v>37928</v>
      </c>
      <c r="S160" s="156"/>
      <c r="T160" s="481"/>
      <c r="U160" s="139"/>
      <c r="V160" s="458"/>
      <c r="W160" s="139"/>
    </row>
    <row r="161" ht="14.25" customHeight="1">
      <c r="A161" s="444"/>
      <c r="B161" s="58"/>
      <c r="C161" s="530" t="s">
        <v>851</v>
      </c>
      <c r="D161" s="58" t="s">
        <v>852</v>
      </c>
      <c r="E161" s="58"/>
      <c r="F161" s="510"/>
      <c r="G161" s="449">
        <f t="shared" ref="G161:G166" si="21">F161-F161*0.2</f>
        <v>0</v>
      </c>
      <c r="H161" s="527">
        <v>442.0</v>
      </c>
      <c r="I161" s="527">
        <v>422.0</v>
      </c>
      <c r="J161" s="449">
        <f t="shared" si="20"/>
        <v>337.6</v>
      </c>
      <c r="K161" s="528">
        <v>422.0</v>
      </c>
      <c r="L161" s="452">
        <v>45943.0</v>
      </c>
      <c r="M161" s="453">
        <f t="shared" si="9"/>
        <v>663</v>
      </c>
      <c r="N161" s="454">
        <f t="shared" si="10"/>
        <v>574.6</v>
      </c>
      <c r="O161" s="455">
        <f t="shared" si="11"/>
        <v>574.6</v>
      </c>
      <c r="P161" s="456">
        <f t="shared" si="12"/>
        <v>530.4</v>
      </c>
      <c r="Q161" s="455">
        <f t="shared" si="13"/>
        <v>508.3</v>
      </c>
      <c r="R161" s="456">
        <f t="shared" si="14"/>
        <v>486.2</v>
      </c>
      <c r="S161" s="156"/>
      <c r="T161" s="481"/>
      <c r="U161" s="139"/>
      <c r="V161" s="458"/>
      <c r="W161" s="139"/>
    </row>
    <row r="162" ht="14.25" customHeight="1">
      <c r="A162" s="444"/>
      <c r="B162" s="58"/>
      <c r="C162" s="530" t="s">
        <v>853</v>
      </c>
      <c r="D162" s="58" t="s">
        <v>854</v>
      </c>
      <c r="E162" s="58"/>
      <c r="F162" s="510"/>
      <c r="G162" s="449">
        <f t="shared" si="21"/>
        <v>0</v>
      </c>
      <c r="H162" s="527">
        <v>6264.0</v>
      </c>
      <c r="I162" s="527">
        <v>6077.0</v>
      </c>
      <c r="J162" s="449">
        <f t="shared" si="20"/>
        <v>4861.6</v>
      </c>
      <c r="K162" s="528">
        <v>6077.0</v>
      </c>
      <c r="L162" s="452">
        <v>45943.0</v>
      </c>
      <c r="M162" s="453">
        <f t="shared" si="9"/>
        <v>9396</v>
      </c>
      <c r="N162" s="454">
        <f t="shared" si="10"/>
        <v>8143.2</v>
      </c>
      <c r="O162" s="455">
        <f t="shared" si="11"/>
        <v>8143.2</v>
      </c>
      <c r="P162" s="456">
        <f t="shared" si="12"/>
        <v>7516.8</v>
      </c>
      <c r="Q162" s="455">
        <f t="shared" si="13"/>
        <v>7203.6</v>
      </c>
      <c r="R162" s="456">
        <f t="shared" si="14"/>
        <v>6890.4</v>
      </c>
      <c r="S162" s="156"/>
      <c r="T162" s="481"/>
      <c r="U162" s="139"/>
      <c r="V162" s="458"/>
      <c r="W162" s="139"/>
    </row>
    <row r="163" ht="14.25" customHeight="1">
      <c r="A163" s="444"/>
      <c r="B163" s="58"/>
      <c r="C163" s="530" t="s">
        <v>855</v>
      </c>
      <c r="D163" s="58" t="s">
        <v>856</v>
      </c>
      <c r="E163" s="58"/>
      <c r="F163" s="526"/>
      <c r="G163" s="449">
        <f t="shared" si="21"/>
        <v>0</v>
      </c>
      <c r="H163" s="527">
        <v>6044.0</v>
      </c>
      <c r="I163" s="527">
        <v>5777.0</v>
      </c>
      <c r="J163" s="449">
        <f t="shared" si="20"/>
        <v>4621.6</v>
      </c>
      <c r="K163" s="528">
        <v>5777.0</v>
      </c>
      <c r="L163" s="452">
        <v>45943.0</v>
      </c>
      <c r="M163" s="453">
        <f t="shared" si="9"/>
        <v>9066</v>
      </c>
      <c r="N163" s="454">
        <f t="shared" si="10"/>
        <v>7857.2</v>
      </c>
      <c r="O163" s="455">
        <f t="shared" si="11"/>
        <v>7857.2</v>
      </c>
      <c r="P163" s="456">
        <f t="shared" si="12"/>
        <v>7252.8</v>
      </c>
      <c r="Q163" s="455">
        <f t="shared" si="13"/>
        <v>6950.6</v>
      </c>
      <c r="R163" s="456">
        <f t="shared" si="14"/>
        <v>6648.4</v>
      </c>
      <c r="S163" s="156"/>
      <c r="T163" s="481"/>
      <c r="U163" s="139"/>
      <c r="V163" s="458"/>
      <c r="W163" s="139"/>
    </row>
    <row r="164" ht="14.25" hidden="1" customHeight="1">
      <c r="A164" s="444"/>
      <c r="B164" s="58"/>
      <c r="C164" s="530" t="s">
        <v>857</v>
      </c>
      <c r="D164" s="58" t="s">
        <v>858</v>
      </c>
      <c r="E164" s="58"/>
      <c r="F164" s="526"/>
      <c r="G164" s="449">
        <f t="shared" si="21"/>
        <v>0</v>
      </c>
      <c r="H164" s="527"/>
      <c r="I164" s="527">
        <v>101119.0</v>
      </c>
      <c r="J164" s="449">
        <f t="shared" si="20"/>
        <v>80895.2</v>
      </c>
      <c r="K164" s="528">
        <v>101119.0</v>
      </c>
      <c r="L164" s="452">
        <v>45943.0</v>
      </c>
      <c r="M164" s="453">
        <f t="shared" si="9"/>
        <v>0</v>
      </c>
      <c r="N164" s="454">
        <f t="shared" si="10"/>
        <v>0</v>
      </c>
      <c r="O164" s="455">
        <f t="shared" si="11"/>
        <v>0</v>
      </c>
      <c r="P164" s="456">
        <f t="shared" si="12"/>
        <v>0</v>
      </c>
      <c r="Q164" s="455">
        <f t="shared" si="13"/>
        <v>0</v>
      </c>
      <c r="R164" s="456">
        <f t="shared" si="14"/>
        <v>0</v>
      </c>
      <c r="S164" s="156"/>
      <c r="T164" s="481"/>
      <c r="U164" s="139"/>
      <c r="V164" s="458"/>
      <c r="W164" s="139"/>
    </row>
    <row r="165" ht="14.25" customHeight="1">
      <c r="A165" s="444"/>
      <c r="B165" s="58"/>
      <c r="C165" s="531" t="s">
        <v>859</v>
      </c>
      <c r="D165" s="58" t="s">
        <v>860</v>
      </c>
      <c r="E165" s="206"/>
      <c r="F165" s="510"/>
      <c r="G165" s="449">
        <f t="shared" si="21"/>
        <v>0</v>
      </c>
      <c r="H165" s="527">
        <v>27113.0</v>
      </c>
      <c r="I165" s="527">
        <v>25915.0</v>
      </c>
      <c r="J165" s="449">
        <f t="shared" si="20"/>
        <v>20732</v>
      </c>
      <c r="K165" s="528">
        <v>25915.0</v>
      </c>
      <c r="L165" s="452">
        <v>45943.0</v>
      </c>
      <c r="M165" s="453">
        <f t="shared" si="9"/>
        <v>40669.5</v>
      </c>
      <c r="N165" s="454">
        <f t="shared" si="10"/>
        <v>35246.9</v>
      </c>
      <c r="O165" s="455">
        <f t="shared" si="11"/>
        <v>35246.9</v>
      </c>
      <c r="P165" s="456">
        <f t="shared" si="12"/>
        <v>32535.6</v>
      </c>
      <c r="Q165" s="455">
        <f t="shared" si="13"/>
        <v>31179.95</v>
      </c>
      <c r="R165" s="456">
        <f t="shared" si="14"/>
        <v>29824.3</v>
      </c>
      <c r="S165" s="156"/>
      <c r="T165" s="457"/>
      <c r="U165" s="251"/>
      <c r="V165" s="152"/>
      <c r="W165" s="139"/>
    </row>
    <row r="166" ht="14.25" customHeight="1">
      <c r="A166" s="444"/>
      <c r="B166" s="58"/>
      <c r="C166" s="532" t="s">
        <v>861</v>
      </c>
      <c r="D166" s="58" t="s">
        <v>862</v>
      </c>
      <c r="E166" s="58"/>
      <c r="F166" s="510"/>
      <c r="G166" s="449">
        <f t="shared" si="21"/>
        <v>0</v>
      </c>
      <c r="H166" s="527">
        <v>15141.0</v>
      </c>
      <c r="I166" s="527">
        <v>14472.0</v>
      </c>
      <c r="J166" s="449">
        <f t="shared" si="20"/>
        <v>11577.6</v>
      </c>
      <c r="K166" s="528">
        <v>14472.0</v>
      </c>
      <c r="L166" s="452">
        <v>45943.0</v>
      </c>
      <c r="M166" s="453">
        <f t="shared" si="9"/>
        <v>22711.5</v>
      </c>
      <c r="N166" s="454">
        <f t="shared" si="10"/>
        <v>19683.3</v>
      </c>
      <c r="O166" s="455">
        <f t="shared" si="11"/>
        <v>19683.3</v>
      </c>
      <c r="P166" s="456">
        <f t="shared" si="12"/>
        <v>18169.2</v>
      </c>
      <c r="Q166" s="455">
        <f t="shared" si="13"/>
        <v>17412.15</v>
      </c>
      <c r="R166" s="456">
        <f t="shared" si="14"/>
        <v>16655.1</v>
      </c>
      <c r="S166" s="156"/>
      <c r="T166" s="457"/>
      <c r="U166" s="251"/>
      <c r="V166" s="152"/>
      <c r="W166" s="139"/>
    </row>
    <row r="167" ht="14.25" customHeight="1">
      <c r="A167" s="444"/>
      <c r="B167" s="58"/>
      <c r="C167" s="530" t="s">
        <v>863</v>
      </c>
      <c r="D167" s="58" t="s">
        <v>864</v>
      </c>
      <c r="E167" s="58"/>
      <c r="F167" s="526"/>
      <c r="G167" s="449"/>
      <c r="H167" s="527">
        <v>41139.0</v>
      </c>
      <c r="I167" s="527">
        <v>39321.0</v>
      </c>
      <c r="J167" s="449">
        <f t="shared" si="20"/>
        <v>31456.8</v>
      </c>
      <c r="K167" s="528">
        <v>39321.0</v>
      </c>
      <c r="L167" s="452">
        <v>45943.0</v>
      </c>
      <c r="M167" s="453">
        <f t="shared" si="9"/>
        <v>61708.5</v>
      </c>
      <c r="N167" s="454">
        <f t="shared" si="10"/>
        <v>53480.7</v>
      </c>
      <c r="O167" s="455">
        <f t="shared" si="11"/>
        <v>53480.7</v>
      </c>
      <c r="P167" s="456">
        <f t="shared" si="12"/>
        <v>49366.8</v>
      </c>
      <c r="Q167" s="455">
        <f t="shared" si="13"/>
        <v>47309.85</v>
      </c>
      <c r="R167" s="456">
        <f t="shared" si="14"/>
        <v>45252.9</v>
      </c>
      <c r="S167" s="156"/>
      <c r="T167" s="457"/>
      <c r="U167" s="251"/>
      <c r="V167" s="152"/>
      <c r="W167" s="139"/>
    </row>
    <row r="168" ht="14.25" customHeight="1">
      <c r="A168" s="444"/>
      <c r="B168" s="58"/>
      <c r="C168" s="530" t="s">
        <v>865</v>
      </c>
      <c r="D168" s="58" t="s">
        <v>866</v>
      </c>
      <c r="E168" s="58" t="s">
        <v>867</v>
      </c>
      <c r="F168" s="526"/>
      <c r="G168" s="449"/>
      <c r="H168" s="527">
        <v>36396.0</v>
      </c>
      <c r="I168" s="527">
        <v>31294.0</v>
      </c>
      <c r="J168" s="449">
        <f t="shared" si="20"/>
        <v>25035.2</v>
      </c>
      <c r="K168" s="528">
        <v>31294.0</v>
      </c>
      <c r="L168" s="452">
        <v>45943.0</v>
      </c>
      <c r="M168" s="453">
        <f t="shared" si="9"/>
        <v>54594</v>
      </c>
      <c r="N168" s="454">
        <f t="shared" si="10"/>
        <v>47314.8</v>
      </c>
      <c r="O168" s="455">
        <f t="shared" si="11"/>
        <v>47314.8</v>
      </c>
      <c r="P168" s="456">
        <f t="shared" si="12"/>
        <v>43675.2</v>
      </c>
      <c r="Q168" s="455">
        <f t="shared" si="13"/>
        <v>41855.4</v>
      </c>
      <c r="R168" s="456">
        <f t="shared" si="14"/>
        <v>40035.6</v>
      </c>
      <c r="S168" s="156"/>
      <c r="T168" s="457"/>
      <c r="U168" s="251"/>
      <c r="V168" s="152"/>
      <c r="W168" s="139"/>
    </row>
    <row r="169" ht="14.25" customHeight="1">
      <c r="A169" s="444"/>
      <c r="B169" s="58"/>
      <c r="C169" s="530" t="s">
        <v>868</v>
      </c>
      <c r="D169" s="58" t="s">
        <v>867</v>
      </c>
      <c r="E169" s="58"/>
      <c r="F169" s="510"/>
      <c r="G169" s="449">
        <f t="shared" ref="G169:G389" si="22">F169-F169*0.2</f>
        <v>0</v>
      </c>
      <c r="H169" s="527">
        <v>32740.0</v>
      </c>
      <c r="I169" s="527">
        <v>34787.0</v>
      </c>
      <c r="J169" s="449">
        <f t="shared" si="20"/>
        <v>27829.6</v>
      </c>
      <c r="K169" s="528">
        <v>34787.0</v>
      </c>
      <c r="L169" s="452">
        <v>45943.0</v>
      </c>
      <c r="M169" s="453">
        <f t="shared" si="9"/>
        <v>49110</v>
      </c>
      <c r="N169" s="454">
        <f t="shared" si="10"/>
        <v>42562</v>
      </c>
      <c r="O169" s="455">
        <f t="shared" si="11"/>
        <v>42562</v>
      </c>
      <c r="P169" s="456">
        <f t="shared" si="12"/>
        <v>39288</v>
      </c>
      <c r="Q169" s="455">
        <f t="shared" si="13"/>
        <v>37651</v>
      </c>
      <c r="R169" s="456">
        <f t="shared" si="14"/>
        <v>36014</v>
      </c>
      <c r="S169" s="156"/>
      <c r="T169" s="457"/>
      <c r="U169" s="251"/>
      <c r="V169" s="152"/>
      <c r="W169" s="139"/>
    </row>
    <row r="170" ht="14.25" customHeight="1">
      <c r="A170" s="444"/>
      <c r="B170" s="58"/>
      <c r="C170" s="532" t="s">
        <v>869</v>
      </c>
      <c r="D170" s="58" t="s">
        <v>870</v>
      </c>
      <c r="E170" s="58" t="s">
        <v>871</v>
      </c>
      <c r="F170" s="510"/>
      <c r="G170" s="449">
        <f t="shared" si="22"/>
        <v>0</v>
      </c>
      <c r="H170" s="527">
        <v>70163.0</v>
      </c>
      <c r="I170" s="527">
        <v>67062.0</v>
      </c>
      <c r="J170" s="449">
        <f t="shared" si="20"/>
        <v>53649.6</v>
      </c>
      <c r="K170" s="528">
        <v>67062.0</v>
      </c>
      <c r="L170" s="452">
        <v>45943.0</v>
      </c>
      <c r="M170" s="453">
        <f t="shared" si="9"/>
        <v>105244.5</v>
      </c>
      <c r="N170" s="454">
        <f t="shared" si="10"/>
        <v>91211.9</v>
      </c>
      <c r="O170" s="455">
        <f t="shared" si="11"/>
        <v>91211.9</v>
      </c>
      <c r="P170" s="456">
        <f t="shared" si="12"/>
        <v>84195.6</v>
      </c>
      <c r="Q170" s="455">
        <f t="shared" si="13"/>
        <v>80687.45</v>
      </c>
      <c r="R170" s="456">
        <f t="shared" si="14"/>
        <v>77179.3</v>
      </c>
      <c r="S170" s="156"/>
      <c r="T170" s="457"/>
      <c r="U170" s="251"/>
      <c r="V170" s="152"/>
      <c r="W170" s="139"/>
    </row>
    <row r="171" ht="14.25" customHeight="1">
      <c r="A171" s="444"/>
      <c r="B171" s="58"/>
      <c r="C171" s="532" t="s">
        <v>872</v>
      </c>
      <c r="D171" s="58" t="s">
        <v>873</v>
      </c>
      <c r="E171" s="253"/>
      <c r="F171" s="510"/>
      <c r="G171" s="449">
        <f t="shared" si="22"/>
        <v>0</v>
      </c>
      <c r="H171" s="527">
        <v>66586.0</v>
      </c>
      <c r="I171" s="527">
        <v>63643.0</v>
      </c>
      <c r="J171" s="449">
        <f t="shared" si="20"/>
        <v>50914.4</v>
      </c>
      <c r="K171" s="528">
        <v>63643.0</v>
      </c>
      <c r="L171" s="452">
        <v>45943.0</v>
      </c>
      <c r="M171" s="453">
        <f t="shared" si="9"/>
        <v>99879</v>
      </c>
      <c r="N171" s="454">
        <f t="shared" si="10"/>
        <v>86561.8</v>
      </c>
      <c r="O171" s="455">
        <f t="shared" si="11"/>
        <v>86561.8</v>
      </c>
      <c r="P171" s="456">
        <f t="shared" si="12"/>
        <v>79903.2</v>
      </c>
      <c r="Q171" s="455">
        <f t="shared" si="13"/>
        <v>76573.9</v>
      </c>
      <c r="R171" s="456">
        <f t="shared" si="14"/>
        <v>73244.6</v>
      </c>
      <c r="S171" s="156"/>
      <c r="T171" s="457"/>
      <c r="U171" s="251"/>
      <c r="V171" s="152"/>
      <c r="W171" s="139"/>
    </row>
    <row r="172" ht="14.25" customHeight="1">
      <c r="A172" s="444"/>
      <c r="B172" s="58"/>
      <c r="C172" s="532" t="s">
        <v>874</v>
      </c>
      <c r="D172" s="58" t="s">
        <v>875</v>
      </c>
      <c r="E172" s="58"/>
      <c r="F172" s="510"/>
      <c r="G172" s="449">
        <f t="shared" si="22"/>
        <v>0</v>
      </c>
      <c r="H172" s="527">
        <v>14261.0</v>
      </c>
      <c r="I172" s="527">
        <v>13631.0</v>
      </c>
      <c r="J172" s="449">
        <f t="shared" si="20"/>
        <v>10904.8</v>
      </c>
      <c r="K172" s="528">
        <v>13631.0</v>
      </c>
      <c r="L172" s="452">
        <v>45943.0</v>
      </c>
      <c r="M172" s="453">
        <f t="shared" si="9"/>
        <v>21391.5</v>
      </c>
      <c r="N172" s="454">
        <f t="shared" si="10"/>
        <v>18539.3</v>
      </c>
      <c r="O172" s="455">
        <f t="shared" si="11"/>
        <v>18539.3</v>
      </c>
      <c r="P172" s="456">
        <f t="shared" si="12"/>
        <v>17113.2</v>
      </c>
      <c r="Q172" s="455">
        <f t="shared" si="13"/>
        <v>16400.15</v>
      </c>
      <c r="R172" s="456">
        <f t="shared" si="14"/>
        <v>15687.1</v>
      </c>
      <c r="S172" s="156"/>
      <c r="T172" s="457"/>
      <c r="U172" s="251"/>
      <c r="V172" s="152"/>
      <c r="W172" s="139"/>
    </row>
    <row r="173" ht="14.25" customHeight="1">
      <c r="A173" s="444"/>
      <c r="B173" s="58"/>
      <c r="C173" s="531" t="s">
        <v>876</v>
      </c>
      <c r="D173" s="254" t="s">
        <v>877</v>
      </c>
      <c r="E173" s="58"/>
      <c r="F173" s="510"/>
      <c r="G173" s="449">
        <f t="shared" si="22"/>
        <v>0</v>
      </c>
      <c r="H173" s="527">
        <v>7036.0</v>
      </c>
      <c r="I173" s="527">
        <v>6725.0</v>
      </c>
      <c r="J173" s="449">
        <f t="shared" si="20"/>
        <v>5380</v>
      </c>
      <c r="K173" s="528">
        <v>6725.0</v>
      </c>
      <c r="L173" s="452">
        <v>45943.0</v>
      </c>
      <c r="M173" s="453">
        <f t="shared" si="9"/>
        <v>10554</v>
      </c>
      <c r="N173" s="454">
        <f t="shared" si="10"/>
        <v>9146.8</v>
      </c>
      <c r="O173" s="455">
        <f t="shared" si="11"/>
        <v>9146.8</v>
      </c>
      <c r="P173" s="456">
        <f t="shared" si="12"/>
        <v>8443.2</v>
      </c>
      <c r="Q173" s="455">
        <f t="shared" si="13"/>
        <v>8091.4</v>
      </c>
      <c r="R173" s="456">
        <f t="shared" si="14"/>
        <v>7739.6</v>
      </c>
      <c r="S173" s="156"/>
      <c r="T173" s="457"/>
      <c r="U173" s="251"/>
      <c r="V173" s="152"/>
      <c r="W173" s="139"/>
    </row>
    <row r="174" ht="14.25" customHeight="1">
      <c r="A174" s="444"/>
      <c r="B174" s="58"/>
      <c r="C174" s="532" t="s">
        <v>878</v>
      </c>
      <c r="D174" s="58" t="s">
        <v>879</v>
      </c>
      <c r="E174" s="58"/>
      <c r="F174" s="510"/>
      <c r="G174" s="449">
        <f t="shared" si="22"/>
        <v>0</v>
      </c>
      <c r="H174" s="527">
        <v>66217.0</v>
      </c>
      <c r="I174" s="527">
        <v>63291.0</v>
      </c>
      <c r="J174" s="449">
        <f t="shared" si="20"/>
        <v>50632.8</v>
      </c>
      <c r="K174" s="528">
        <v>63291.0</v>
      </c>
      <c r="L174" s="452">
        <v>45943.0</v>
      </c>
      <c r="M174" s="453">
        <f t="shared" si="9"/>
        <v>99325.5</v>
      </c>
      <c r="N174" s="454">
        <f t="shared" si="10"/>
        <v>86082.1</v>
      </c>
      <c r="O174" s="455">
        <f t="shared" si="11"/>
        <v>86082.1</v>
      </c>
      <c r="P174" s="456">
        <f t="shared" si="12"/>
        <v>79460.4</v>
      </c>
      <c r="Q174" s="455">
        <f t="shared" si="13"/>
        <v>76149.55</v>
      </c>
      <c r="R174" s="456">
        <f t="shared" si="14"/>
        <v>72838.7</v>
      </c>
      <c r="S174" s="156"/>
      <c r="T174" s="457"/>
      <c r="U174" s="251"/>
      <c r="V174" s="152"/>
      <c r="W174" s="139"/>
    </row>
    <row r="175" ht="14.25" customHeight="1">
      <c r="A175" s="444"/>
      <c r="B175" s="58"/>
      <c r="C175" s="532" t="s">
        <v>880</v>
      </c>
      <c r="D175" s="58" t="s">
        <v>881</v>
      </c>
      <c r="E175" s="58"/>
      <c r="F175" s="510"/>
      <c r="G175" s="449">
        <f t="shared" si="22"/>
        <v>0</v>
      </c>
      <c r="H175" s="527">
        <v>18787.0</v>
      </c>
      <c r="I175" s="527">
        <v>17957.0</v>
      </c>
      <c r="J175" s="449">
        <f t="shared" si="20"/>
        <v>14365.6</v>
      </c>
      <c r="K175" s="528">
        <v>17957.0</v>
      </c>
      <c r="L175" s="452">
        <v>45943.0</v>
      </c>
      <c r="M175" s="453">
        <f t="shared" si="9"/>
        <v>28180.5</v>
      </c>
      <c r="N175" s="454">
        <f t="shared" si="10"/>
        <v>24423.1</v>
      </c>
      <c r="O175" s="455">
        <f t="shared" si="11"/>
        <v>24423.1</v>
      </c>
      <c r="P175" s="456">
        <f t="shared" si="12"/>
        <v>22544.4</v>
      </c>
      <c r="Q175" s="455">
        <f t="shared" si="13"/>
        <v>21605.05</v>
      </c>
      <c r="R175" s="456">
        <f t="shared" si="14"/>
        <v>20665.7</v>
      </c>
      <c r="S175" s="156"/>
      <c r="T175" s="457"/>
      <c r="U175" s="251"/>
      <c r="V175" s="152"/>
      <c r="W175" s="139"/>
    </row>
    <row r="176" ht="14.25" hidden="1" customHeight="1">
      <c r="A176" s="533" t="s">
        <v>53</v>
      </c>
      <c r="B176" s="534"/>
      <c r="C176" s="532" t="s">
        <v>882</v>
      </c>
      <c r="D176" s="58" t="s">
        <v>883</v>
      </c>
      <c r="E176" s="58" t="s">
        <v>884</v>
      </c>
      <c r="F176" s="535"/>
      <c r="G176" s="536">
        <f t="shared" si="22"/>
        <v>0</v>
      </c>
      <c r="H176" s="537"/>
      <c r="I176" s="537">
        <v>380000.0</v>
      </c>
      <c r="J176" s="536"/>
      <c r="K176" s="538">
        <v>380000.0</v>
      </c>
      <c r="L176" s="452">
        <v>45943.0</v>
      </c>
      <c r="M176" s="453">
        <f t="shared" si="9"/>
        <v>0</v>
      </c>
      <c r="N176" s="454">
        <f t="shared" si="10"/>
        <v>0</v>
      </c>
      <c r="O176" s="455">
        <f t="shared" si="11"/>
        <v>0</v>
      </c>
      <c r="P176" s="456">
        <f t="shared" si="12"/>
        <v>0</v>
      </c>
      <c r="Q176" s="455">
        <f t="shared" si="13"/>
        <v>0</v>
      </c>
      <c r="R176" s="456">
        <f t="shared" si="14"/>
        <v>0</v>
      </c>
      <c r="S176" s="539" t="s">
        <v>885</v>
      </c>
      <c r="T176" s="540"/>
      <c r="U176" s="541"/>
      <c r="V176" s="542"/>
      <c r="W176" s="543"/>
      <c r="X176" s="544"/>
      <c r="Y176" s="544"/>
      <c r="Z176" s="544"/>
      <c r="AA176" s="544"/>
      <c r="AB176" s="544"/>
      <c r="AC176" s="544"/>
      <c r="AD176" s="544"/>
    </row>
    <row r="177" ht="14.25" customHeight="1">
      <c r="A177" s="444" t="s">
        <v>508</v>
      </c>
      <c r="B177" s="58"/>
      <c r="C177" s="242"/>
      <c r="D177" s="58" t="s">
        <v>886</v>
      </c>
      <c r="E177" s="58" t="s">
        <v>887</v>
      </c>
      <c r="F177" s="510"/>
      <c r="G177" s="449">
        <f t="shared" si="22"/>
        <v>0</v>
      </c>
      <c r="H177" s="527">
        <v>360.0</v>
      </c>
      <c r="I177" s="527">
        <v>480.0</v>
      </c>
      <c r="J177" s="449"/>
      <c r="K177" s="528">
        <v>480.0</v>
      </c>
      <c r="L177" s="452">
        <v>45943.0</v>
      </c>
      <c r="M177" s="453">
        <f t="shared" si="9"/>
        <v>540</v>
      </c>
      <c r="N177" s="454">
        <f t="shared" si="10"/>
        <v>468</v>
      </c>
      <c r="O177" s="455">
        <f t="shared" si="11"/>
        <v>468</v>
      </c>
      <c r="P177" s="456">
        <f t="shared" si="12"/>
        <v>432</v>
      </c>
      <c r="Q177" s="455">
        <f t="shared" si="13"/>
        <v>414</v>
      </c>
      <c r="R177" s="456">
        <f t="shared" si="14"/>
        <v>396</v>
      </c>
      <c r="S177" s="156"/>
      <c r="T177" s="457"/>
      <c r="U177" s="251"/>
      <c r="V177" s="152"/>
      <c r="W177" s="139"/>
    </row>
    <row r="178" ht="14.25" hidden="1" customHeight="1">
      <c r="A178" s="444" t="s">
        <v>400</v>
      </c>
      <c r="B178" s="58"/>
      <c r="C178" s="242"/>
      <c r="D178" s="58" t="s">
        <v>888</v>
      </c>
      <c r="E178" s="58" t="s">
        <v>889</v>
      </c>
      <c r="F178" s="510"/>
      <c r="G178" s="449">
        <f t="shared" si="22"/>
        <v>0</v>
      </c>
      <c r="H178" s="527"/>
      <c r="I178" s="527">
        <v>12354.0</v>
      </c>
      <c r="J178" s="449">
        <f t="shared" ref="J178:J389" si="23">I178-I178*0.2</f>
        <v>9883.2</v>
      </c>
      <c r="K178" s="528">
        <v>12354.0</v>
      </c>
      <c r="L178" s="452">
        <v>45943.0</v>
      </c>
      <c r="M178" s="453">
        <f t="shared" si="9"/>
        <v>0</v>
      </c>
      <c r="N178" s="454">
        <f t="shared" si="10"/>
        <v>0</v>
      </c>
      <c r="O178" s="455">
        <f t="shared" si="11"/>
        <v>0</v>
      </c>
      <c r="P178" s="456">
        <f t="shared" si="12"/>
        <v>0</v>
      </c>
      <c r="Q178" s="455">
        <f t="shared" si="13"/>
        <v>0</v>
      </c>
      <c r="R178" s="456">
        <f t="shared" si="14"/>
        <v>0</v>
      </c>
      <c r="S178" s="156"/>
      <c r="T178" s="457"/>
      <c r="U178" s="251"/>
      <c r="V178" s="152"/>
      <c r="W178" s="139"/>
    </row>
    <row r="179" ht="14.25" hidden="1" customHeight="1">
      <c r="A179" s="444"/>
      <c r="B179" s="58"/>
      <c r="C179" s="242"/>
      <c r="D179" s="58" t="s">
        <v>890</v>
      </c>
      <c r="E179" s="58"/>
      <c r="F179" s="510"/>
      <c r="G179" s="449">
        <f t="shared" si="22"/>
        <v>0</v>
      </c>
      <c r="H179" s="527"/>
      <c r="I179" s="527">
        <v>1699000.0</v>
      </c>
      <c r="J179" s="449">
        <f t="shared" si="23"/>
        <v>1359200</v>
      </c>
      <c r="K179" s="528"/>
      <c r="L179" s="452">
        <v>45943.0</v>
      </c>
      <c r="M179" s="453">
        <f t="shared" si="9"/>
        <v>0</v>
      </c>
      <c r="N179" s="454">
        <f t="shared" si="10"/>
        <v>0</v>
      </c>
      <c r="O179" s="455">
        <f t="shared" si="11"/>
        <v>0</v>
      </c>
      <c r="P179" s="456">
        <f t="shared" si="12"/>
        <v>0</v>
      </c>
      <c r="Q179" s="455">
        <f t="shared" si="13"/>
        <v>0</v>
      </c>
      <c r="R179" s="456">
        <f t="shared" si="14"/>
        <v>0</v>
      </c>
      <c r="S179" s="156"/>
      <c r="T179" s="457"/>
      <c r="U179" s="251"/>
      <c r="V179" s="152"/>
      <c r="W179" s="139"/>
    </row>
    <row r="180" ht="14.25" hidden="1" customHeight="1">
      <c r="A180" s="444" t="s">
        <v>53</v>
      </c>
      <c r="B180" s="58"/>
      <c r="C180" s="242"/>
      <c r="D180" s="545" t="s">
        <v>891</v>
      </c>
      <c r="E180" s="58"/>
      <c r="F180" s="449"/>
      <c r="G180" s="449">
        <f t="shared" si="22"/>
        <v>0</v>
      </c>
      <c r="H180" s="546"/>
      <c r="I180" s="546">
        <v>4339.0</v>
      </c>
      <c r="J180" s="449">
        <f t="shared" si="23"/>
        <v>3471.2</v>
      </c>
      <c r="K180" s="547"/>
      <c r="L180" s="452">
        <v>45943.0</v>
      </c>
      <c r="M180" s="453">
        <f t="shared" si="9"/>
        <v>0</v>
      </c>
      <c r="N180" s="454">
        <f t="shared" si="10"/>
        <v>0</v>
      </c>
      <c r="O180" s="455">
        <f t="shared" si="11"/>
        <v>0</v>
      </c>
      <c r="P180" s="456">
        <f t="shared" si="12"/>
        <v>0</v>
      </c>
      <c r="Q180" s="455">
        <f t="shared" si="13"/>
        <v>0</v>
      </c>
      <c r="R180" s="456">
        <f t="shared" si="14"/>
        <v>0</v>
      </c>
      <c r="S180" s="156"/>
      <c r="T180" s="457"/>
      <c r="U180" s="251"/>
      <c r="V180" s="152"/>
      <c r="W180" s="139"/>
    </row>
    <row r="181" ht="14.25" hidden="1" customHeight="1">
      <c r="A181" s="444" t="s">
        <v>53</v>
      </c>
      <c r="B181" s="58"/>
      <c r="C181" s="242"/>
      <c r="D181" s="58" t="s">
        <v>892</v>
      </c>
      <c r="E181" s="58"/>
      <c r="F181" s="449"/>
      <c r="G181" s="449">
        <f t="shared" si="22"/>
        <v>0</v>
      </c>
      <c r="H181" s="546"/>
      <c r="I181" s="546">
        <v>6245.0</v>
      </c>
      <c r="J181" s="449">
        <f t="shared" si="23"/>
        <v>4996</v>
      </c>
      <c r="K181" s="547"/>
      <c r="L181" s="452">
        <v>45943.0</v>
      </c>
      <c r="M181" s="453">
        <f t="shared" si="9"/>
        <v>0</v>
      </c>
      <c r="N181" s="454">
        <f t="shared" si="10"/>
        <v>0</v>
      </c>
      <c r="O181" s="455">
        <f t="shared" si="11"/>
        <v>0</v>
      </c>
      <c r="P181" s="456">
        <f t="shared" si="12"/>
        <v>0</v>
      </c>
      <c r="Q181" s="455">
        <f t="shared" si="13"/>
        <v>0</v>
      </c>
      <c r="R181" s="456">
        <f t="shared" si="14"/>
        <v>0</v>
      </c>
      <c r="S181" s="156"/>
      <c r="T181" s="457"/>
      <c r="U181" s="251"/>
      <c r="V181" s="152"/>
      <c r="W181" s="139"/>
    </row>
    <row r="182" ht="14.25" hidden="1" customHeight="1">
      <c r="A182" s="444" t="s">
        <v>53</v>
      </c>
      <c r="B182" s="58"/>
      <c r="C182" s="242"/>
      <c r="D182" s="58" t="s">
        <v>893</v>
      </c>
      <c r="E182" s="58"/>
      <c r="F182" s="449"/>
      <c r="G182" s="449">
        <f t="shared" si="22"/>
        <v>0</v>
      </c>
      <c r="H182" s="546"/>
      <c r="I182" s="546">
        <v>3855.0</v>
      </c>
      <c r="J182" s="449">
        <f t="shared" si="23"/>
        <v>3084</v>
      </c>
      <c r="K182" s="547"/>
      <c r="L182" s="452">
        <v>45943.0</v>
      </c>
      <c r="M182" s="453">
        <f t="shared" si="9"/>
        <v>0</v>
      </c>
      <c r="N182" s="454">
        <f t="shared" si="10"/>
        <v>0</v>
      </c>
      <c r="O182" s="455">
        <f t="shared" si="11"/>
        <v>0</v>
      </c>
      <c r="P182" s="456">
        <f t="shared" si="12"/>
        <v>0</v>
      </c>
      <c r="Q182" s="455">
        <f t="shared" si="13"/>
        <v>0</v>
      </c>
      <c r="R182" s="456">
        <f t="shared" si="14"/>
        <v>0</v>
      </c>
      <c r="S182" s="156"/>
      <c r="T182" s="457"/>
      <c r="U182" s="251"/>
      <c r="V182" s="152"/>
      <c r="W182" s="139"/>
    </row>
    <row r="183" ht="14.25" hidden="1" customHeight="1">
      <c r="A183" s="444"/>
      <c r="B183" s="58"/>
      <c r="C183" s="242"/>
      <c r="D183" s="58" t="s">
        <v>894</v>
      </c>
      <c r="E183" s="58"/>
      <c r="F183" s="449"/>
      <c r="G183" s="449">
        <f t="shared" si="22"/>
        <v>0</v>
      </c>
      <c r="H183" s="546"/>
      <c r="I183" s="546">
        <v>5876.0</v>
      </c>
      <c r="J183" s="449">
        <f t="shared" si="23"/>
        <v>4700.8</v>
      </c>
      <c r="K183" s="547"/>
      <c r="L183" s="452">
        <v>45943.0</v>
      </c>
      <c r="M183" s="453">
        <f t="shared" si="9"/>
        <v>0</v>
      </c>
      <c r="N183" s="454">
        <f t="shared" si="10"/>
        <v>0</v>
      </c>
      <c r="O183" s="455">
        <f t="shared" si="11"/>
        <v>0</v>
      </c>
      <c r="P183" s="456">
        <f t="shared" si="12"/>
        <v>0</v>
      </c>
      <c r="Q183" s="455">
        <f t="shared" si="13"/>
        <v>0</v>
      </c>
      <c r="R183" s="456">
        <f t="shared" si="14"/>
        <v>0</v>
      </c>
      <c r="S183" s="156"/>
      <c r="T183" s="457"/>
      <c r="U183" s="251"/>
      <c r="V183" s="152"/>
      <c r="W183" s="139"/>
    </row>
    <row r="184" ht="14.25" hidden="1" customHeight="1">
      <c r="A184" s="444"/>
      <c r="B184" s="58"/>
      <c r="C184" s="252"/>
      <c r="D184" s="58" t="s">
        <v>895</v>
      </c>
      <c r="E184" s="58"/>
      <c r="F184" s="449"/>
      <c r="G184" s="449">
        <f t="shared" si="22"/>
        <v>0</v>
      </c>
      <c r="H184" s="546"/>
      <c r="I184" s="546">
        <v>5876.0</v>
      </c>
      <c r="J184" s="449">
        <f t="shared" si="23"/>
        <v>4700.8</v>
      </c>
      <c r="K184" s="547"/>
      <c r="L184" s="452">
        <v>45943.0</v>
      </c>
      <c r="M184" s="453">
        <f t="shared" si="9"/>
        <v>0</v>
      </c>
      <c r="N184" s="454">
        <f t="shared" si="10"/>
        <v>0</v>
      </c>
      <c r="O184" s="455">
        <f t="shared" si="11"/>
        <v>0</v>
      </c>
      <c r="P184" s="456">
        <f t="shared" si="12"/>
        <v>0</v>
      </c>
      <c r="Q184" s="455">
        <f t="shared" si="13"/>
        <v>0</v>
      </c>
      <c r="R184" s="456">
        <f t="shared" si="14"/>
        <v>0</v>
      </c>
      <c r="S184" s="156"/>
      <c r="T184" s="457"/>
      <c r="U184" s="251"/>
      <c r="V184" s="152"/>
      <c r="W184" s="139"/>
    </row>
    <row r="185" ht="14.25" hidden="1" customHeight="1">
      <c r="A185" s="444"/>
      <c r="B185" s="58"/>
      <c r="C185" s="252"/>
      <c r="D185" s="58" t="s">
        <v>896</v>
      </c>
      <c r="E185" s="58"/>
      <c r="F185" s="449"/>
      <c r="G185" s="449">
        <f t="shared" si="22"/>
        <v>0</v>
      </c>
      <c r="H185" s="546"/>
      <c r="I185" s="546">
        <v>3536.0</v>
      </c>
      <c r="J185" s="449">
        <f t="shared" si="23"/>
        <v>2828.8</v>
      </c>
      <c r="K185" s="547"/>
      <c r="L185" s="452">
        <v>45943.0</v>
      </c>
      <c r="M185" s="453">
        <f t="shared" si="9"/>
        <v>0</v>
      </c>
      <c r="N185" s="454">
        <f t="shared" si="10"/>
        <v>0</v>
      </c>
      <c r="O185" s="455">
        <f t="shared" si="11"/>
        <v>0</v>
      </c>
      <c r="P185" s="456">
        <f t="shared" si="12"/>
        <v>0</v>
      </c>
      <c r="Q185" s="455">
        <f t="shared" si="13"/>
        <v>0</v>
      </c>
      <c r="R185" s="456">
        <f t="shared" si="14"/>
        <v>0</v>
      </c>
      <c r="S185" s="156"/>
      <c r="T185" s="457"/>
      <c r="U185" s="251"/>
      <c r="V185" s="152"/>
      <c r="W185" s="139"/>
    </row>
    <row r="186" ht="14.25" hidden="1" customHeight="1">
      <c r="A186" s="444"/>
      <c r="B186" s="58"/>
      <c r="C186" s="252"/>
      <c r="D186" s="58" t="s">
        <v>492</v>
      </c>
      <c r="E186" s="58"/>
      <c r="F186" s="449"/>
      <c r="G186" s="449">
        <f t="shared" si="22"/>
        <v>0</v>
      </c>
      <c r="H186" s="546"/>
      <c r="I186" s="546">
        <v>2371.0</v>
      </c>
      <c r="J186" s="449">
        <f t="shared" si="23"/>
        <v>1896.8</v>
      </c>
      <c r="K186" s="547"/>
      <c r="L186" s="452">
        <v>45943.0</v>
      </c>
      <c r="M186" s="453">
        <f t="shared" si="9"/>
        <v>0</v>
      </c>
      <c r="N186" s="454">
        <f t="shared" si="10"/>
        <v>0</v>
      </c>
      <c r="O186" s="455">
        <f t="shared" si="11"/>
        <v>0</v>
      </c>
      <c r="P186" s="456">
        <f t="shared" si="12"/>
        <v>0</v>
      </c>
      <c r="Q186" s="455">
        <f t="shared" si="13"/>
        <v>0</v>
      </c>
      <c r="R186" s="456">
        <f t="shared" si="14"/>
        <v>0</v>
      </c>
      <c r="S186" s="156"/>
      <c r="T186" s="457"/>
      <c r="U186" s="251"/>
      <c r="V186" s="152"/>
      <c r="W186" s="139"/>
    </row>
    <row r="187" ht="14.25" hidden="1" customHeight="1">
      <c r="A187" s="444"/>
      <c r="B187" s="58"/>
      <c r="C187" s="252"/>
      <c r="D187" s="58" t="s">
        <v>897</v>
      </c>
      <c r="E187" s="58"/>
      <c r="F187" s="449"/>
      <c r="G187" s="449">
        <f t="shared" si="22"/>
        <v>0</v>
      </c>
      <c r="H187" s="546"/>
      <c r="I187" s="546">
        <v>1886.0</v>
      </c>
      <c r="J187" s="449">
        <f t="shared" si="23"/>
        <v>1508.8</v>
      </c>
      <c r="K187" s="547"/>
      <c r="L187" s="452">
        <v>45943.0</v>
      </c>
      <c r="M187" s="453">
        <f t="shared" si="9"/>
        <v>0</v>
      </c>
      <c r="N187" s="454">
        <f t="shared" si="10"/>
        <v>0</v>
      </c>
      <c r="O187" s="455">
        <f t="shared" si="11"/>
        <v>0</v>
      </c>
      <c r="P187" s="456">
        <f t="shared" si="12"/>
        <v>0</v>
      </c>
      <c r="Q187" s="455">
        <f t="shared" si="13"/>
        <v>0</v>
      </c>
      <c r="R187" s="456">
        <f t="shared" si="14"/>
        <v>0</v>
      </c>
      <c r="S187" s="156"/>
      <c r="T187" s="457"/>
      <c r="U187" s="251"/>
      <c r="V187" s="152"/>
      <c r="W187" s="139"/>
    </row>
    <row r="188" ht="14.25" hidden="1" customHeight="1">
      <c r="A188" s="444"/>
      <c r="B188" s="58"/>
      <c r="C188" s="244"/>
      <c r="D188" s="254" t="s">
        <v>898</v>
      </c>
      <c r="E188" s="58"/>
      <c r="F188" s="449"/>
      <c r="G188" s="449">
        <f t="shared" si="22"/>
        <v>0</v>
      </c>
      <c r="H188" s="546"/>
      <c r="I188" s="546">
        <v>4209.0</v>
      </c>
      <c r="J188" s="449">
        <f t="shared" si="23"/>
        <v>3367.2</v>
      </c>
      <c r="K188" s="547"/>
      <c r="L188" s="452">
        <v>45943.0</v>
      </c>
      <c r="M188" s="453">
        <f t="shared" si="9"/>
        <v>0</v>
      </c>
      <c r="N188" s="454">
        <f t="shared" si="10"/>
        <v>0</v>
      </c>
      <c r="O188" s="455">
        <f t="shared" si="11"/>
        <v>0</v>
      </c>
      <c r="P188" s="456">
        <f t="shared" si="12"/>
        <v>0</v>
      </c>
      <c r="Q188" s="455">
        <f t="shared" si="13"/>
        <v>0</v>
      </c>
      <c r="R188" s="456">
        <f t="shared" si="14"/>
        <v>0</v>
      </c>
      <c r="S188" s="156"/>
      <c r="T188" s="457"/>
      <c r="U188" s="251"/>
      <c r="V188" s="152"/>
      <c r="W188" s="139"/>
    </row>
    <row r="189" ht="14.25" hidden="1" customHeight="1">
      <c r="A189" s="444"/>
      <c r="B189" s="58"/>
      <c r="C189" s="244"/>
      <c r="D189" s="254" t="s">
        <v>899</v>
      </c>
      <c r="E189" s="58" t="s">
        <v>900</v>
      </c>
      <c r="F189" s="449"/>
      <c r="G189" s="449">
        <f t="shared" si="22"/>
        <v>0</v>
      </c>
      <c r="H189" s="546"/>
      <c r="I189" s="546"/>
      <c r="J189" s="449">
        <f t="shared" si="23"/>
        <v>0</v>
      </c>
      <c r="K189" s="547"/>
      <c r="L189" s="452">
        <v>45943.0</v>
      </c>
      <c r="M189" s="453">
        <f t="shared" si="9"/>
        <v>0</v>
      </c>
      <c r="N189" s="454">
        <f t="shared" si="10"/>
        <v>0</v>
      </c>
      <c r="O189" s="455">
        <f t="shared" si="11"/>
        <v>0</v>
      </c>
      <c r="P189" s="456">
        <f t="shared" si="12"/>
        <v>0</v>
      </c>
      <c r="Q189" s="455">
        <f t="shared" si="13"/>
        <v>0</v>
      </c>
      <c r="R189" s="456">
        <f t="shared" si="14"/>
        <v>0</v>
      </c>
      <c r="S189" s="156"/>
      <c r="T189" s="457"/>
      <c r="U189" s="251"/>
      <c r="V189" s="152"/>
      <c r="W189" s="139"/>
    </row>
    <row r="190" ht="14.25" hidden="1" customHeight="1">
      <c r="A190" s="444"/>
      <c r="B190" s="58"/>
      <c r="C190" s="252"/>
      <c r="D190" s="58" t="s">
        <v>901</v>
      </c>
      <c r="E190" s="58"/>
      <c r="F190" s="449"/>
      <c r="G190" s="449">
        <f t="shared" si="22"/>
        <v>0</v>
      </c>
      <c r="H190" s="546"/>
      <c r="I190" s="546">
        <v>2371.0</v>
      </c>
      <c r="J190" s="449">
        <f t="shared" si="23"/>
        <v>1896.8</v>
      </c>
      <c r="K190" s="547"/>
      <c r="L190" s="452">
        <v>45943.0</v>
      </c>
      <c r="M190" s="453">
        <f t="shared" si="9"/>
        <v>0</v>
      </c>
      <c r="N190" s="454">
        <f t="shared" si="10"/>
        <v>0</v>
      </c>
      <c r="O190" s="455">
        <f t="shared" si="11"/>
        <v>0</v>
      </c>
      <c r="P190" s="456">
        <f t="shared" si="12"/>
        <v>0</v>
      </c>
      <c r="Q190" s="455">
        <f t="shared" si="13"/>
        <v>0</v>
      </c>
      <c r="R190" s="456">
        <f t="shared" si="14"/>
        <v>0</v>
      </c>
      <c r="S190" s="156"/>
      <c r="T190" s="457"/>
      <c r="U190" s="251"/>
      <c r="V190" s="152"/>
      <c r="W190" s="139"/>
    </row>
    <row r="191" ht="14.25" hidden="1" customHeight="1">
      <c r="A191" s="444"/>
      <c r="B191" s="58"/>
      <c r="C191" s="252"/>
      <c r="D191" s="58" t="s">
        <v>902</v>
      </c>
      <c r="E191" s="58"/>
      <c r="F191" s="449"/>
      <c r="G191" s="449">
        <f t="shared" si="22"/>
        <v>0</v>
      </c>
      <c r="H191" s="546"/>
      <c r="I191" s="546">
        <v>2371.0</v>
      </c>
      <c r="J191" s="449">
        <f t="shared" si="23"/>
        <v>1896.8</v>
      </c>
      <c r="K191" s="547"/>
      <c r="L191" s="452">
        <v>45943.0</v>
      </c>
      <c r="M191" s="453">
        <f t="shared" si="9"/>
        <v>0</v>
      </c>
      <c r="N191" s="454">
        <f t="shared" si="10"/>
        <v>0</v>
      </c>
      <c r="O191" s="455">
        <f t="shared" si="11"/>
        <v>0</v>
      </c>
      <c r="P191" s="456">
        <f t="shared" si="12"/>
        <v>0</v>
      </c>
      <c r="Q191" s="455">
        <f t="shared" si="13"/>
        <v>0</v>
      </c>
      <c r="R191" s="456">
        <f t="shared" si="14"/>
        <v>0</v>
      </c>
      <c r="S191" s="156"/>
      <c r="T191" s="457"/>
      <c r="U191" s="251"/>
      <c r="V191" s="152"/>
      <c r="W191" s="139"/>
    </row>
    <row r="192" ht="14.25" hidden="1" customHeight="1">
      <c r="A192" s="444"/>
      <c r="B192" s="58"/>
      <c r="C192" s="252"/>
      <c r="D192" s="58" t="s">
        <v>903</v>
      </c>
      <c r="E192" s="58"/>
      <c r="F192" s="449"/>
      <c r="G192" s="449">
        <f t="shared" si="22"/>
        <v>0</v>
      </c>
      <c r="H192" s="546"/>
      <c r="I192" s="546">
        <v>1350000.0</v>
      </c>
      <c r="J192" s="449">
        <f t="shared" si="23"/>
        <v>1080000</v>
      </c>
      <c r="K192" s="547"/>
      <c r="L192" s="452">
        <v>45943.0</v>
      </c>
      <c r="M192" s="453">
        <f t="shared" si="9"/>
        <v>0</v>
      </c>
      <c r="N192" s="454">
        <f t="shared" si="10"/>
        <v>0</v>
      </c>
      <c r="O192" s="455">
        <f t="shared" si="11"/>
        <v>0</v>
      </c>
      <c r="P192" s="456">
        <f t="shared" si="12"/>
        <v>0</v>
      </c>
      <c r="Q192" s="455">
        <f t="shared" si="13"/>
        <v>0</v>
      </c>
      <c r="R192" s="456">
        <f t="shared" si="14"/>
        <v>0</v>
      </c>
      <c r="S192" s="156"/>
      <c r="T192" s="457"/>
      <c r="U192" s="251"/>
      <c r="V192" s="152"/>
      <c r="W192" s="139"/>
    </row>
    <row r="193" ht="14.25" hidden="1" customHeight="1">
      <c r="A193" s="444"/>
      <c r="B193" s="58"/>
      <c r="C193" s="252"/>
      <c r="D193" s="58" t="s">
        <v>904</v>
      </c>
      <c r="E193" s="58"/>
      <c r="F193" s="449"/>
      <c r="G193" s="449">
        <f t="shared" si="22"/>
        <v>0</v>
      </c>
      <c r="H193" s="546"/>
      <c r="I193" s="546">
        <v>3536.0</v>
      </c>
      <c r="J193" s="449">
        <f t="shared" si="23"/>
        <v>2828.8</v>
      </c>
      <c r="K193" s="547"/>
      <c r="L193" s="452">
        <v>45943.0</v>
      </c>
      <c r="M193" s="453">
        <f t="shared" si="9"/>
        <v>0</v>
      </c>
      <c r="N193" s="454">
        <f t="shared" si="10"/>
        <v>0</v>
      </c>
      <c r="O193" s="455">
        <f t="shared" si="11"/>
        <v>0</v>
      </c>
      <c r="P193" s="456">
        <f t="shared" si="12"/>
        <v>0</v>
      </c>
      <c r="Q193" s="455">
        <f t="shared" si="13"/>
        <v>0</v>
      </c>
      <c r="R193" s="456">
        <f t="shared" si="14"/>
        <v>0</v>
      </c>
      <c r="S193" s="156"/>
      <c r="T193" s="457"/>
      <c r="U193" s="251"/>
      <c r="V193" s="152"/>
      <c r="W193" s="139"/>
    </row>
    <row r="194" ht="14.25" hidden="1" customHeight="1">
      <c r="A194" s="444"/>
      <c r="B194" s="58"/>
      <c r="C194" s="252"/>
      <c r="D194" s="58" t="s">
        <v>905</v>
      </c>
      <c r="E194" s="58"/>
      <c r="F194" s="449"/>
      <c r="G194" s="449">
        <f t="shared" si="22"/>
        <v>0</v>
      </c>
      <c r="H194" s="546"/>
      <c r="I194" s="546">
        <v>25000.0</v>
      </c>
      <c r="J194" s="449">
        <f t="shared" si="23"/>
        <v>20000</v>
      </c>
      <c r="K194" s="547"/>
      <c r="L194" s="452">
        <v>45943.0</v>
      </c>
      <c r="M194" s="453">
        <f t="shared" si="9"/>
        <v>0</v>
      </c>
      <c r="N194" s="454">
        <f t="shared" si="10"/>
        <v>0</v>
      </c>
      <c r="O194" s="455">
        <f t="shared" si="11"/>
        <v>0</v>
      </c>
      <c r="P194" s="456">
        <f t="shared" si="12"/>
        <v>0</v>
      </c>
      <c r="Q194" s="455">
        <f t="shared" si="13"/>
        <v>0</v>
      </c>
      <c r="R194" s="456">
        <f t="shared" si="14"/>
        <v>0</v>
      </c>
      <c r="S194" s="156"/>
      <c r="T194" s="457"/>
      <c r="U194" s="251"/>
      <c r="V194" s="152"/>
      <c r="W194" s="139"/>
    </row>
    <row r="195" ht="14.25" hidden="1" customHeight="1">
      <c r="A195" s="444"/>
      <c r="B195" s="58"/>
      <c r="C195" s="244"/>
      <c r="D195" s="58" t="s">
        <v>906</v>
      </c>
      <c r="E195" s="58"/>
      <c r="F195" s="449"/>
      <c r="G195" s="449">
        <f t="shared" si="22"/>
        <v>0</v>
      </c>
      <c r="H195" s="546"/>
      <c r="I195" s="546">
        <v>15000.0</v>
      </c>
      <c r="J195" s="449">
        <f t="shared" si="23"/>
        <v>12000</v>
      </c>
      <c r="K195" s="547"/>
      <c r="L195" s="452">
        <v>45943.0</v>
      </c>
      <c r="M195" s="453">
        <f t="shared" si="9"/>
        <v>0</v>
      </c>
      <c r="N195" s="454">
        <f t="shared" si="10"/>
        <v>0</v>
      </c>
      <c r="O195" s="455">
        <f t="shared" si="11"/>
        <v>0</v>
      </c>
      <c r="P195" s="456">
        <f t="shared" si="12"/>
        <v>0</v>
      </c>
      <c r="Q195" s="455">
        <f t="shared" si="13"/>
        <v>0</v>
      </c>
      <c r="R195" s="456">
        <f t="shared" si="14"/>
        <v>0</v>
      </c>
      <c r="S195" s="156"/>
      <c r="T195" s="457"/>
      <c r="U195" s="251"/>
      <c r="V195" s="152"/>
      <c r="W195" s="139"/>
    </row>
    <row r="196" ht="14.25" hidden="1" customHeight="1">
      <c r="A196" s="444"/>
      <c r="B196" s="58"/>
      <c r="C196" s="252"/>
      <c r="D196" s="177" t="s">
        <v>907</v>
      </c>
      <c r="E196" s="58"/>
      <c r="F196" s="449"/>
      <c r="G196" s="449">
        <f t="shared" si="22"/>
        <v>0</v>
      </c>
      <c r="H196" s="546"/>
      <c r="I196" s="546">
        <v>15000.0</v>
      </c>
      <c r="J196" s="449">
        <f t="shared" si="23"/>
        <v>12000</v>
      </c>
      <c r="K196" s="547"/>
      <c r="L196" s="452">
        <v>45943.0</v>
      </c>
      <c r="M196" s="453">
        <f t="shared" si="9"/>
        <v>0</v>
      </c>
      <c r="N196" s="454">
        <f t="shared" si="10"/>
        <v>0</v>
      </c>
      <c r="O196" s="455">
        <f t="shared" si="11"/>
        <v>0</v>
      </c>
      <c r="P196" s="456">
        <f t="shared" si="12"/>
        <v>0</v>
      </c>
      <c r="Q196" s="455">
        <f t="shared" si="13"/>
        <v>0</v>
      </c>
      <c r="R196" s="456">
        <f t="shared" si="14"/>
        <v>0</v>
      </c>
      <c r="S196" s="156"/>
      <c r="T196" s="457"/>
      <c r="U196" s="251"/>
      <c r="V196" s="152"/>
      <c r="W196" s="139"/>
    </row>
    <row r="197" ht="14.25" hidden="1" customHeight="1">
      <c r="A197" s="444"/>
      <c r="B197" s="58"/>
      <c r="C197" s="252"/>
      <c r="D197" s="177" t="s">
        <v>908</v>
      </c>
      <c r="E197" s="58"/>
      <c r="F197" s="449"/>
      <c r="G197" s="449">
        <f t="shared" si="22"/>
        <v>0</v>
      </c>
      <c r="H197" s="546"/>
      <c r="I197" s="546">
        <v>15000.0</v>
      </c>
      <c r="J197" s="449">
        <f t="shared" si="23"/>
        <v>12000</v>
      </c>
      <c r="K197" s="547"/>
      <c r="L197" s="452">
        <v>45943.0</v>
      </c>
      <c r="M197" s="453">
        <f t="shared" si="9"/>
        <v>0</v>
      </c>
      <c r="N197" s="454">
        <f t="shared" si="10"/>
        <v>0</v>
      </c>
      <c r="O197" s="455">
        <f t="shared" si="11"/>
        <v>0</v>
      </c>
      <c r="P197" s="456">
        <f t="shared" si="12"/>
        <v>0</v>
      </c>
      <c r="Q197" s="455">
        <f t="shared" si="13"/>
        <v>0</v>
      </c>
      <c r="R197" s="456">
        <f t="shared" si="14"/>
        <v>0</v>
      </c>
      <c r="S197" s="156"/>
      <c r="T197" s="457"/>
      <c r="U197" s="251"/>
      <c r="V197" s="152"/>
      <c r="W197" s="139"/>
    </row>
    <row r="198" ht="14.25" hidden="1" customHeight="1">
      <c r="A198" s="444"/>
      <c r="B198" s="58"/>
      <c r="C198" s="252"/>
      <c r="D198" s="224" t="s">
        <v>909</v>
      </c>
      <c r="E198" s="164"/>
      <c r="F198" s="449"/>
      <c r="G198" s="449">
        <f t="shared" si="22"/>
        <v>0</v>
      </c>
      <c r="H198" s="546"/>
      <c r="I198" s="546">
        <v>15000.0</v>
      </c>
      <c r="J198" s="449">
        <f t="shared" si="23"/>
        <v>12000</v>
      </c>
      <c r="K198" s="547"/>
      <c r="L198" s="452">
        <v>45943.0</v>
      </c>
      <c r="M198" s="453">
        <f t="shared" si="9"/>
        <v>0</v>
      </c>
      <c r="N198" s="454">
        <f t="shared" si="10"/>
        <v>0</v>
      </c>
      <c r="O198" s="455">
        <f t="shared" si="11"/>
        <v>0</v>
      </c>
      <c r="P198" s="456">
        <f t="shared" si="12"/>
        <v>0</v>
      </c>
      <c r="Q198" s="455">
        <f t="shared" si="13"/>
        <v>0</v>
      </c>
      <c r="R198" s="456">
        <f t="shared" si="14"/>
        <v>0</v>
      </c>
      <c r="S198" s="156"/>
      <c r="T198" s="457"/>
      <c r="U198" s="251"/>
      <c r="V198" s="152"/>
      <c r="W198" s="139"/>
    </row>
    <row r="199" ht="14.25" hidden="1" customHeight="1">
      <c r="A199" s="444" t="s">
        <v>53</v>
      </c>
      <c r="B199" s="58"/>
      <c r="C199" s="244"/>
      <c r="D199" s="224" t="s">
        <v>910</v>
      </c>
      <c r="E199" s="58"/>
      <c r="F199" s="449"/>
      <c r="G199" s="449">
        <f t="shared" si="22"/>
        <v>0</v>
      </c>
      <c r="H199" s="546"/>
      <c r="I199" s="546">
        <v>3536.0</v>
      </c>
      <c r="J199" s="449">
        <f t="shared" si="23"/>
        <v>2828.8</v>
      </c>
      <c r="K199" s="547"/>
      <c r="L199" s="452">
        <v>45943.0</v>
      </c>
      <c r="M199" s="453">
        <f t="shared" si="9"/>
        <v>0</v>
      </c>
      <c r="N199" s="454">
        <f t="shared" si="10"/>
        <v>0</v>
      </c>
      <c r="O199" s="455">
        <f t="shared" si="11"/>
        <v>0</v>
      </c>
      <c r="P199" s="456">
        <f t="shared" si="12"/>
        <v>0</v>
      </c>
      <c r="Q199" s="455">
        <f t="shared" si="13"/>
        <v>0</v>
      </c>
      <c r="R199" s="456">
        <f t="shared" si="14"/>
        <v>0</v>
      </c>
      <c r="S199" s="156"/>
      <c r="T199" s="457"/>
      <c r="U199" s="251"/>
      <c r="V199" s="152"/>
      <c r="W199" s="139"/>
    </row>
    <row r="200" ht="14.25" hidden="1" customHeight="1">
      <c r="A200" s="444" t="s">
        <v>53</v>
      </c>
      <c r="B200" s="58"/>
      <c r="C200" s="244"/>
      <c r="D200" s="224" t="s">
        <v>911</v>
      </c>
      <c r="E200" s="58"/>
      <c r="F200" s="449"/>
      <c r="G200" s="449">
        <f t="shared" si="22"/>
        <v>0</v>
      </c>
      <c r="H200" s="546"/>
      <c r="I200" s="546">
        <v>3536.0</v>
      </c>
      <c r="J200" s="449">
        <f t="shared" si="23"/>
        <v>2828.8</v>
      </c>
      <c r="K200" s="547"/>
      <c r="L200" s="452">
        <v>45943.0</v>
      </c>
      <c r="M200" s="453">
        <f t="shared" si="9"/>
        <v>0</v>
      </c>
      <c r="N200" s="454">
        <f t="shared" si="10"/>
        <v>0</v>
      </c>
      <c r="O200" s="455">
        <f t="shared" si="11"/>
        <v>0</v>
      </c>
      <c r="P200" s="456">
        <f t="shared" si="12"/>
        <v>0</v>
      </c>
      <c r="Q200" s="455">
        <f t="shared" si="13"/>
        <v>0</v>
      </c>
      <c r="R200" s="456">
        <f t="shared" si="14"/>
        <v>0</v>
      </c>
      <c r="S200" s="156"/>
      <c r="T200" s="457"/>
      <c r="U200" s="251"/>
      <c r="V200" s="152"/>
      <c r="W200" s="139"/>
    </row>
    <row r="201" ht="14.25" hidden="1" customHeight="1">
      <c r="A201" s="444" t="s">
        <v>53</v>
      </c>
      <c r="B201" s="58"/>
      <c r="C201" s="255"/>
      <c r="D201" s="223" t="s">
        <v>912</v>
      </c>
      <c r="E201" s="58"/>
      <c r="F201" s="449"/>
      <c r="G201" s="449">
        <f t="shared" si="22"/>
        <v>0</v>
      </c>
      <c r="H201" s="546"/>
      <c r="I201" s="546">
        <v>3536.0</v>
      </c>
      <c r="J201" s="449">
        <f t="shared" si="23"/>
        <v>2828.8</v>
      </c>
      <c r="K201" s="547"/>
      <c r="L201" s="452">
        <v>45943.0</v>
      </c>
      <c r="M201" s="453">
        <f t="shared" si="9"/>
        <v>0</v>
      </c>
      <c r="N201" s="454">
        <f t="shared" si="10"/>
        <v>0</v>
      </c>
      <c r="O201" s="455">
        <f t="shared" si="11"/>
        <v>0</v>
      </c>
      <c r="P201" s="456">
        <f t="shared" si="12"/>
        <v>0</v>
      </c>
      <c r="Q201" s="455">
        <f t="shared" si="13"/>
        <v>0</v>
      </c>
      <c r="R201" s="456">
        <f t="shared" si="14"/>
        <v>0</v>
      </c>
      <c r="S201" s="156"/>
      <c r="T201" s="457"/>
      <c r="U201" s="139"/>
      <c r="V201" s="458"/>
      <c r="W201" s="139"/>
    </row>
    <row r="202" ht="14.25" hidden="1" customHeight="1">
      <c r="A202" s="444" t="s">
        <v>53</v>
      </c>
      <c r="B202" s="58"/>
      <c r="C202" s="255"/>
      <c r="D202" s="223" t="s">
        <v>913</v>
      </c>
      <c r="E202" s="58"/>
      <c r="F202" s="449"/>
      <c r="G202" s="449">
        <f t="shared" si="22"/>
        <v>0</v>
      </c>
      <c r="H202" s="546"/>
      <c r="I202" s="546">
        <v>3536.0</v>
      </c>
      <c r="J202" s="449">
        <f t="shared" si="23"/>
        <v>2828.8</v>
      </c>
      <c r="K202" s="547"/>
      <c r="L202" s="452">
        <v>45943.0</v>
      </c>
      <c r="M202" s="453">
        <f t="shared" si="9"/>
        <v>0</v>
      </c>
      <c r="N202" s="454">
        <f t="shared" si="10"/>
        <v>0</v>
      </c>
      <c r="O202" s="455">
        <f t="shared" si="11"/>
        <v>0</v>
      </c>
      <c r="P202" s="456">
        <f t="shared" si="12"/>
        <v>0</v>
      </c>
      <c r="Q202" s="455">
        <f t="shared" si="13"/>
        <v>0</v>
      </c>
      <c r="R202" s="456">
        <f t="shared" si="14"/>
        <v>0</v>
      </c>
      <c r="S202" s="156"/>
      <c r="T202" s="457"/>
      <c r="U202" s="139"/>
      <c r="V202" s="458"/>
      <c r="W202" s="139"/>
    </row>
    <row r="203" ht="14.25" hidden="1" customHeight="1">
      <c r="A203" s="444" t="s">
        <v>53</v>
      </c>
      <c r="B203" s="58"/>
      <c r="C203" s="255"/>
      <c r="D203" s="223" t="s">
        <v>914</v>
      </c>
      <c r="E203" s="58"/>
      <c r="F203" s="449"/>
      <c r="G203" s="449">
        <f t="shared" si="22"/>
        <v>0</v>
      </c>
      <c r="H203" s="546"/>
      <c r="I203" s="546">
        <v>3536.0</v>
      </c>
      <c r="J203" s="449">
        <f t="shared" si="23"/>
        <v>2828.8</v>
      </c>
      <c r="K203" s="547"/>
      <c r="L203" s="452">
        <v>45943.0</v>
      </c>
      <c r="M203" s="453">
        <f t="shared" si="9"/>
        <v>0</v>
      </c>
      <c r="N203" s="454">
        <f t="shared" si="10"/>
        <v>0</v>
      </c>
      <c r="O203" s="455">
        <f t="shared" si="11"/>
        <v>0</v>
      </c>
      <c r="P203" s="456">
        <f t="shared" si="12"/>
        <v>0</v>
      </c>
      <c r="Q203" s="455">
        <f t="shared" si="13"/>
        <v>0</v>
      </c>
      <c r="R203" s="456">
        <f t="shared" si="14"/>
        <v>0</v>
      </c>
      <c r="S203" s="156"/>
      <c r="T203" s="457"/>
      <c r="U203" s="139"/>
      <c r="V203" s="458"/>
      <c r="W203" s="139"/>
    </row>
    <row r="204" ht="14.25" hidden="1" customHeight="1">
      <c r="A204" s="444"/>
      <c r="B204" s="58"/>
      <c r="C204" s="255"/>
      <c r="D204" s="223" t="s">
        <v>915</v>
      </c>
      <c r="E204" s="58"/>
      <c r="F204" s="449"/>
      <c r="G204" s="449">
        <f t="shared" si="22"/>
        <v>0</v>
      </c>
      <c r="H204" s="546"/>
      <c r="I204" s="546">
        <v>3536.0</v>
      </c>
      <c r="J204" s="449">
        <f t="shared" si="23"/>
        <v>2828.8</v>
      </c>
      <c r="K204" s="547"/>
      <c r="L204" s="452">
        <v>45943.0</v>
      </c>
      <c r="M204" s="453">
        <f t="shared" si="9"/>
        <v>0</v>
      </c>
      <c r="N204" s="454">
        <f t="shared" si="10"/>
        <v>0</v>
      </c>
      <c r="O204" s="455">
        <f t="shared" si="11"/>
        <v>0</v>
      </c>
      <c r="P204" s="456">
        <f t="shared" si="12"/>
        <v>0</v>
      </c>
      <c r="Q204" s="455">
        <f t="shared" si="13"/>
        <v>0</v>
      </c>
      <c r="R204" s="456">
        <f t="shared" si="14"/>
        <v>0</v>
      </c>
      <c r="S204" s="156"/>
      <c r="T204" s="457"/>
      <c r="U204" s="139"/>
      <c r="V204" s="458"/>
      <c r="W204" s="139"/>
    </row>
    <row r="205" ht="14.25" hidden="1" customHeight="1">
      <c r="A205" s="444"/>
      <c r="B205" s="58"/>
      <c r="C205" s="255"/>
      <c r="D205" s="223" t="s">
        <v>916</v>
      </c>
      <c r="E205" s="58"/>
      <c r="F205" s="449"/>
      <c r="G205" s="449">
        <f t="shared" si="22"/>
        <v>0</v>
      </c>
      <c r="H205" s="546"/>
      <c r="I205" s="546">
        <v>11995.0</v>
      </c>
      <c r="J205" s="449">
        <f t="shared" si="23"/>
        <v>9596</v>
      </c>
      <c r="K205" s="547"/>
      <c r="L205" s="452">
        <v>45943.0</v>
      </c>
      <c r="M205" s="453">
        <f t="shared" si="9"/>
        <v>0</v>
      </c>
      <c r="N205" s="454">
        <f t="shared" si="10"/>
        <v>0</v>
      </c>
      <c r="O205" s="455">
        <f t="shared" si="11"/>
        <v>0</v>
      </c>
      <c r="P205" s="456">
        <f t="shared" si="12"/>
        <v>0</v>
      </c>
      <c r="Q205" s="455">
        <f t="shared" si="13"/>
        <v>0</v>
      </c>
      <c r="R205" s="456">
        <f t="shared" si="14"/>
        <v>0</v>
      </c>
      <c r="S205" s="156"/>
      <c r="T205" s="457"/>
      <c r="U205" s="139"/>
      <c r="V205" s="458"/>
      <c r="W205" s="139"/>
    </row>
    <row r="206" ht="14.25" hidden="1" customHeight="1">
      <c r="A206" s="444"/>
      <c r="B206" s="58"/>
      <c r="C206" s="255"/>
      <c r="D206" s="223" t="s">
        <v>898</v>
      </c>
      <c r="E206" s="58"/>
      <c r="F206" s="449"/>
      <c r="G206" s="449">
        <f t="shared" si="22"/>
        <v>0</v>
      </c>
      <c r="H206" s="546"/>
      <c r="I206" s="546">
        <v>4209.0</v>
      </c>
      <c r="J206" s="449">
        <f t="shared" si="23"/>
        <v>3367.2</v>
      </c>
      <c r="K206" s="547"/>
      <c r="L206" s="452">
        <v>45943.0</v>
      </c>
      <c r="M206" s="453">
        <f t="shared" si="9"/>
        <v>0</v>
      </c>
      <c r="N206" s="454">
        <f t="shared" si="10"/>
        <v>0</v>
      </c>
      <c r="O206" s="455">
        <f t="shared" si="11"/>
        <v>0</v>
      </c>
      <c r="P206" s="456">
        <f t="shared" si="12"/>
        <v>0</v>
      </c>
      <c r="Q206" s="455">
        <f t="shared" si="13"/>
        <v>0</v>
      </c>
      <c r="R206" s="456">
        <f t="shared" si="14"/>
        <v>0</v>
      </c>
      <c r="S206" s="156"/>
      <c r="T206" s="457"/>
      <c r="U206" s="139"/>
      <c r="V206" s="458"/>
      <c r="W206" s="139"/>
    </row>
    <row r="207" ht="14.25" hidden="1" customHeight="1">
      <c r="A207" s="444"/>
      <c r="B207" s="58"/>
      <c r="C207" s="548"/>
      <c r="D207" s="223" t="s">
        <v>917</v>
      </c>
      <c r="E207" s="58" t="s">
        <v>900</v>
      </c>
      <c r="F207" s="449"/>
      <c r="G207" s="449">
        <f t="shared" si="22"/>
        <v>0</v>
      </c>
      <c r="H207" s="546"/>
      <c r="I207" s="546"/>
      <c r="J207" s="449">
        <f t="shared" si="23"/>
        <v>0</v>
      </c>
      <c r="K207" s="547"/>
      <c r="L207" s="452">
        <v>45943.0</v>
      </c>
      <c r="M207" s="453">
        <f t="shared" si="9"/>
        <v>0</v>
      </c>
      <c r="N207" s="454">
        <f t="shared" si="10"/>
        <v>0</v>
      </c>
      <c r="O207" s="455">
        <f t="shared" si="11"/>
        <v>0</v>
      </c>
      <c r="P207" s="456">
        <f t="shared" si="12"/>
        <v>0</v>
      </c>
      <c r="Q207" s="455">
        <f t="shared" si="13"/>
        <v>0</v>
      </c>
      <c r="R207" s="456">
        <f t="shared" si="14"/>
        <v>0</v>
      </c>
      <c r="S207" s="156"/>
      <c r="T207" s="457"/>
      <c r="U207" s="139"/>
      <c r="V207" s="458"/>
      <c r="W207" s="139"/>
    </row>
    <row r="208" ht="14.25" customHeight="1">
      <c r="A208" s="444" t="s">
        <v>53</v>
      </c>
      <c r="B208" s="58"/>
      <c r="C208" s="548" t="s">
        <v>218</v>
      </c>
      <c r="D208" s="223" t="s">
        <v>918</v>
      </c>
      <c r="E208" s="58"/>
      <c r="F208" s="449"/>
      <c r="G208" s="449">
        <f t="shared" si="22"/>
        <v>0</v>
      </c>
      <c r="H208" s="546">
        <v>18547.0</v>
      </c>
      <c r="I208" s="546">
        <v>18547.0</v>
      </c>
      <c r="J208" s="449">
        <f t="shared" si="23"/>
        <v>14837.6</v>
      </c>
      <c r="K208" s="547"/>
      <c r="L208" s="452">
        <v>45943.0</v>
      </c>
      <c r="M208" s="453">
        <f t="shared" si="9"/>
        <v>27820.5</v>
      </c>
      <c r="N208" s="454">
        <f t="shared" si="10"/>
        <v>24111.1</v>
      </c>
      <c r="O208" s="455">
        <f t="shared" si="11"/>
        <v>24111.1</v>
      </c>
      <c r="P208" s="456">
        <f t="shared" si="12"/>
        <v>22256.4</v>
      </c>
      <c r="Q208" s="455">
        <f t="shared" si="13"/>
        <v>21329.05</v>
      </c>
      <c r="R208" s="456">
        <f t="shared" si="14"/>
        <v>20401.7</v>
      </c>
      <c r="S208" s="156"/>
      <c r="T208" s="457"/>
      <c r="U208" s="139"/>
      <c r="V208" s="458"/>
      <c r="W208" s="139"/>
    </row>
    <row r="209" ht="14.25" customHeight="1">
      <c r="A209" s="444" t="s">
        <v>53</v>
      </c>
      <c r="B209" s="58"/>
      <c r="C209" s="548" t="s">
        <v>919</v>
      </c>
      <c r="D209" s="223" t="s">
        <v>920</v>
      </c>
      <c r="E209" s="58"/>
      <c r="F209" s="449"/>
      <c r="G209" s="449">
        <f t="shared" si="22"/>
        <v>0</v>
      </c>
      <c r="H209" s="546">
        <v>357.0</v>
      </c>
      <c r="I209" s="546">
        <v>357.0</v>
      </c>
      <c r="J209" s="449">
        <f t="shared" si="23"/>
        <v>285.6</v>
      </c>
      <c r="K209" s="547"/>
      <c r="L209" s="452">
        <v>45943.0</v>
      </c>
      <c r="M209" s="453">
        <f t="shared" si="9"/>
        <v>535.5</v>
      </c>
      <c r="N209" s="454">
        <f t="shared" si="10"/>
        <v>464.1</v>
      </c>
      <c r="O209" s="455">
        <f t="shared" si="11"/>
        <v>464.1</v>
      </c>
      <c r="P209" s="456">
        <f t="shared" si="12"/>
        <v>428.4</v>
      </c>
      <c r="Q209" s="455">
        <f t="shared" si="13"/>
        <v>410.55</v>
      </c>
      <c r="R209" s="456">
        <f t="shared" si="14"/>
        <v>392.7</v>
      </c>
      <c r="S209" s="156"/>
      <c r="T209" s="457"/>
      <c r="U209" s="139"/>
      <c r="V209" s="458"/>
      <c r="W209" s="139"/>
    </row>
    <row r="210" ht="14.25" customHeight="1">
      <c r="A210" s="444" t="s">
        <v>53</v>
      </c>
      <c r="B210" s="58"/>
      <c r="C210" s="548" t="s">
        <v>921</v>
      </c>
      <c r="D210" s="223" t="s">
        <v>922</v>
      </c>
      <c r="E210" s="58"/>
      <c r="F210" s="449"/>
      <c r="G210" s="449">
        <f t="shared" si="22"/>
        <v>0</v>
      </c>
      <c r="H210" s="546">
        <v>14601.0</v>
      </c>
      <c r="I210" s="546">
        <v>14601.0</v>
      </c>
      <c r="J210" s="449">
        <f t="shared" si="23"/>
        <v>11680.8</v>
      </c>
      <c r="K210" s="547"/>
      <c r="L210" s="452">
        <v>45943.0</v>
      </c>
      <c r="M210" s="453">
        <f t="shared" si="9"/>
        <v>21901.5</v>
      </c>
      <c r="N210" s="454">
        <f t="shared" si="10"/>
        <v>18981.3</v>
      </c>
      <c r="O210" s="455">
        <f t="shared" si="11"/>
        <v>18981.3</v>
      </c>
      <c r="P210" s="456">
        <f t="shared" si="12"/>
        <v>17521.2</v>
      </c>
      <c r="Q210" s="455">
        <f t="shared" si="13"/>
        <v>16791.15</v>
      </c>
      <c r="R210" s="456">
        <f t="shared" si="14"/>
        <v>16061.1</v>
      </c>
      <c r="S210" s="156"/>
      <c r="T210" s="457"/>
      <c r="U210" s="139"/>
      <c r="V210" s="458"/>
      <c r="W210" s="139"/>
    </row>
    <row r="211" ht="14.25" customHeight="1">
      <c r="A211" s="444" t="s">
        <v>53</v>
      </c>
      <c r="B211" s="58"/>
      <c r="C211" s="548" t="s">
        <v>923</v>
      </c>
      <c r="D211" s="223" t="s">
        <v>924</v>
      </c>
      <c r="E211" s="58"/>
      <c r="F211" s="449"/>
      <c r="G211" s="449">
        <f t="shared" si="22"/>
        <v>0</v>
      </c>
      <c r="H211" s="546">
        <v>89271.0</v>
      </c>
      <c r="I211" s="546"/>
      <c r="J211" s="449">
        <f t="shared" si="23"/>
        <v>0</v>
      </c>
      <c r="K211" s="547"/>
      <c r="L211" s="452">
        <v>45943.0</v>
      </c>
      <c r="M211" s="453">
        <f t="shared" si="9"/>
        <v>133906.5</v>
      </c>
      <c r="N211" s="454">
        <f t="shared" si="10"/>
        <v>116052.3</v>
      </c>
      <c r="O211" s="455">
        <f t="shared" si="11"/>
        <v>116052.3</v>
      </c>
      <c r="P211" s="456">
        <f t="shared" si="12"/>
        <v>107125.2</v>
      </c>
      <c r="Q211" s="455">
        <f t="shared" si="13"/>
        <v>102661.65</v>
      </c>
      <c r="R211" s="456">
        <f t="shared" si="14"/>
        <v>98198.1</v>
      </c>
      <c r="S211" s="156"/>
      <c r="T211" s="457"/>
      <c r="U211" s="139"/>
      <c r="V211" s="458"/>
      <c r="W211" s="139"/>
    </row>
    <row r="212" ht="14.25" customHeight="1">
      <c r="A212" s="444" t="s">
        <v>53</v>
      </c>
      <c r="B212" s="58"/>
      <c r="C212" s="549" t="s">
        <v>925</v>
      </c>
      <c r="D212" s="223" t="s">
        <v>926</v>
      </c>
      <c r="E212" s="58"/>
      <c r="F212" s="449"/>
      <c r="G212" s="449">
        <f t="shared" si="22"/>
        <v>0</v>
      </c>
      <c r="H212" s="546">
        <v>66217.0</v>
      </c>
      <c r="I212" s="546"/>
      <c r="J212" s="449">
        <f t="shared" si="23"/>
        <v>0</v>
      </c>
      <c r="K212" s="547"/>
      <c r="L212" s="452">
        <v>45943.0</v>
      </c>
      <c r="M212" s="453">
        <f t="shared" si="9"/>
        <v>99325.5</v>
      </c>
      <c r="N212" s="454">
        <f t="shared" si="10"/>
        <v>86082.1</v>
      </c>
      <c r="O212" s="455">
        <f t="shared" si="11"/>
        <v>86082.1</v>
      </c>
      <c r="P212" s="456">
        <f t="shared" si="12"/>
        <v>79460.4</v>
      </c>
      <c r="Q212" s="455">
        <f t="shared" si="13"/>
        <v>76149.55</v>
      </c>
      <c r="R212" s="456">
        <f t="shared" si="14"/>
        <v>72838.7</v>
      </c>
      <c r="S212" s="156"/>
      <c r="T212" s="457"/>
      <c r="U212" s="139"/>
      <c r="V212" s="458"/>
      <c r="W212" s="139"/>
    </row>
    <row r="213" ht="14.25" customHeight="1">
      <c r="A213" s="444" t="s">
        <v>53</v>
      </c>
      <c r="B213" s="58"/>
      <c r="C213" s="174" t="s">
        <v>927</v>
      </c>
      <c r="D213" s="223" t="s">
        <v>928</v>
      </c>
      <c r="E213" s="58"/>
      <c r="F213" s="449"/>
      <c r="G213" s="449">
        <f t="shared" si="22"/>
        <v>0</v>
      </c>
      <c r="H213" s="546">
        <v>126449.0</v>
      </c>
      <c r="I213" s="546"/>
      <c r="J213" s="449">
        <f t="shared" si="23"/>
        <v>0</v>
      </c>
      <c r="K213" s="547"/>
      <c r="L213" s="452">
        <v>45943.0</v>
      </c>
      <c r="M213" s="453">
        <f t="shared" si="9"/>
        <v>189673.5</v>
      </c>
      <c r="N213" s="454">
        <f t="shared" si="10"/>
        <v>164383.7</v>
      </c>
      <c r="O213" s="455">
        <f t="shared" si="11"/>
        <v>164383.7</v>
      </c>
      <c r="P213" s="456">
        <f t="shared" si="12"/>
        <v>151738.8</v>
      </c>
      <c r="Q213" s="455">
        <f t="shared" si="13"/>
        <v>145416.35</v>
      </c>
      <c r="R213" s="456">
        <f t="shared" si="14"/>
        <v>139093.9</v>
      </c>
      <c r="S213" s="156"/>
      <c r="T213" s="457"/>
      <c r="U213" s="139"/>
      <c r="V213" s="458"/>
      <c r="W213" s="139"/>
    </row>
    <row r="214" ht="14.25" customHeight="1">
      <c r="A214" s="444" t="s">
        <v>53</v>
      </c>
      <c r="B214" s="58"/>
      <c r="C214" s="174" t="s">
        <v>929</v>
      </c>
      <c r="D214" s="223" t="s">
        <v>930</v>
      </c>
      <c r="E214" s="223"/>
      <c r="F214" s="449"/>
      <c r="G214" s="449">
        <f t="shared" si="22"/>
        <v>0</v>
      </c>
      <c r="H214" s="546">
        <v>126449.0</v>
      </c>
      <c r="I214" s="546"/>
      <c r="J214" s="449">
        <f t="shared" si="23"/>
        <v>0</v>
      </c>
      <c r="K214" s="547"/>
      <c r="L214" s="452">
        <v>45943.0</v>
      </c>
      <c r="M214" s="453">
        <f t="shared" si="9"/>
        <v>189673.5</v>
      </c>
      <c r="N214" s="454">
        <f t="shared" si="10"/>
        <v>164383.7</v>
      </c>
      <c r="O214" s="455">
        <f t="shared" si="11"/>
        <v>164383.7</v>
      </c>
      <c r="P214" s="456">
        <f t="shared" si="12"/>
        <v>151738.8</v>
      </c>
      <c r="Q214" s="455">
        <f t="shared" si="13"/>
        <v>145416.35</v>
      </c>
      <c r="R214" s="456">
        <f t="shared" si="14"/>
        <v>139093.9</v>
      </c>
      <c r="S214" s="156"/>
      <c r="T214" s="457"/>
      <c r="U214" s="139"/>
      <c r="V214" s="458"/>
      <c r="W214" s="139"/>
    </row>
    <row r="215" ht="14.25" customHeight="1">
      <c r="A215" s="444" t="s">
        <v>53</v>
      </c>
      <c r="B215" s="58"/>
      <c r="C215" s="174" t="s">
        <v>931</v>
      </c>
      <c r="D215" s="223" t="s">
        <v>932</v>
      </c>
      <c r="E215" s="223"/>
      <c r="F215" s="449"/>
      <c r="G215" s="449">
        <f t="shared" si="22"/>
        <v>0</v>
      </c>
      <c r="H215" s="546">
        <v>126449.0</v>
      </c>
      <c r="I215" s="546"/>
      <c r="J215" s="449">
        <f t="shared" si="23"/>
        <v>0</v>
      </c>
      <c r="K215" s="547"/>
      <c r="L215" s="452">
        <v>45943.0</v>
      </c>
      <c r="M215" s="453">
        <f t="shared" si="9"/>
        <v>189673.5</v>
      </c>
      <c r="N215" s="454">
        <f t="shared" si="10"/>
        <v>164383.7</v>
      </c>
      <c r="O215" s="455">
        <f t="shared" si="11"/>
        <v>164383.7</v>
      </c>
      <c r="P215" s="456">
        <f t="shared" si="12"/>
        <v>151738.8</v>
      </c>
      <c r="Q215" s="455">
        <f t="shared" si="13"/>
        <v>145416.35</v>
      </c>
      <c r="R215" s="456">
        <f t="shared" si="14"/>
        <v>139093.9</v>
      </c>
      <c r="S215" s="156"/>
      <c r="T215" s="457"/>
      <c r="U215" s="139"/>
      <c r="V215" s="458"/>
      <c r="W215" s="139"/>
    </row>
    <row r="216" ht="14.25" customHeight="1">
      <c r="A216" s="444" t="s">
        <v>53</v>
      </c>
      <c r="B216" s="58"/>
      <c r="C216" s="174" t="s">
        <v>933</v>
      </c>
      <c r="D216" s="223" t="s">
        <v>934</v>
      </c>
      <c r="E216" s="223"/>
      <c r="F216" s="449"/>
      <c r="G216" s="449">
        <f t="shared" si="22"/>
        <v>0</v>
      </c>
      <c r="H216" s="546">
        <v>126449.0</v>
      </c>
      <c r="I216" s="546"/>
      <c r="J216" s="449">
        <f t="shared" si="23"/>
        <v>0</v>
      </c>
      <c r="K216" s="547"/>
      <c r="L216" s="452">
        <v>45943.0</v>
      </c>
      <c r="M216" s="453">
        <f t="shared" si="9"/>
        <v>189673.5</v>
      </c>
      <c r="N216" s="454">
        <f t="shared" si="10"/>
        <v>164383.7</v>
      </c>
      <c r="O216" s="455">
        <f t="shared" si="11"/>
        <v>164383.7</v>
      </c>
      <c r="P216" s="456">
        <f t="shared" si="12"/>
        <v>151738.8</v>
      </c>
      <c r="Q216" s="455">
        <f t="shared" si="13"/>
        <v>145416.35</v>
      </c>
      <c r="R216" s="456">
        <f t="shared" si="14"/>
        <v>139093.9</v>
      </c>
      <c r="S216" s="156"/>
      <c r="T216" s="457"/>
      <c r="U216" s="139"/>
      <c r="V216" s="458"/>
      <c r="W216" s="139"/>
    </row>
    <row r="217" ht="14.25" customHeight="1">
      <c r="A217" s="444" t="s">
        <v>53</v>
      </c>
      <c r="B217" s="58"/>
      <c r="C217" s="174" t="s">
        <v>935</v>
      </c>
      <c r="D217" s="223" t="s">
        <v>936</v>
      </c>
      <c r="E217" s="223"/>
      <c r="F217" s="449"/>
      <c r="G217" s="449">
        <f t="shared" si="22"/>
        <v>0</v>
      </c>
      <c r="H217" s="546">
        <v>168951.0</v>
      </c>
      <c r="I217" s="546"/>
      <c r="J217" s="449">
        <f t="shared" si="23"/>
        <v>0</v>
      </c>
      <c r="K217" s="547"/>
      <c r="L217" s="452">
        <v>45943.0</v>
      </c>
      <c r="M217" s="453">
        <f t="shared" si="9"/>
        <v>253426.5</v>
      </c>
      <c r="N217" s="454">
        <f t="shared" si="10"/>
        <v>219636.3</v>
      </c>
      <c r="O217" s="455">
        <f t="shared" si="11"/>
        <v>219636.3</v>
      </c>
      <c r="P217" s="456">
        <f t="shared" si="12"/>
        <v>202741.2</v>
      </c>
      <c r="Q217" s="455">
        <f t="shared" si="13"/>
        <v>194293.65</v>
      </c>
      <c r="R217" s="456">
        <f t="shared" si="14"/>
        <v>185846.1</v>
      </c>
      <c r="S217" s="156"/>
      <c r="T217" s="457"/>
      <c r="U217" s="139"/>
      <c r="V217" s="458"/>
      <c r="W217" s="139"/>
    </row>
    <row r="218" ht="14.25" customHeight="1">
      <c r="A218" s="444" t="s">
        <v>53</v>
      </c>
      <c r="B218" s="58"/>
      <c r="C218" s="174" t="s">
        <v>937</v>
      </c>
      <c r="D218" s="223" t="s">
        <v>938</v>
      </c>
      <c r="E218" s="223"/>
      <c r="F218" s="449"/>
      <c r="G218" s="449">
        <f t="shared" si="22"/>
        <v>0</v>
      </c>
      <c r="H218" s="546">
        <v>168951.0</v>
      </c>
      <c r="I218" s="546"/>
      <c r="J218" s="449">
        <f t="shared" si="23"/>
        <v>0</v>
      </c>
      <c r="K218" s="547"/>
      <c r="L218" s="452">
        <v>45943.0</v>
      </c>
      <c r="M218" s="453">
        <f t="shared" si="9"/>
        <v>253426.5</v>
      </c>
      <c r="N218" s="454">
        <f t="shared" si="10"/>
        <v>219636.3</v>
      </c>
      <c r="O218" s="455">
        <f t="shared" si="11"/>
        <v>219636.3</v>
      </c>
      <c r="P218" s="456">
        <f t="shared" si="12"/>
        <v>202741.2</v>
      </c>
      <c r="Q218" s="455">
        <f t="shared" si="13"/>
        <v>194293.65</v>
      </c>
      <c r="R218" s="456">
        <f t="shared" si="14"/>
        <v>185846.1</v>
      </c>
      <c r="S218" s="156"/>
      <c r="T218" s="457"/>
      <c r="U218" s="139"/>
      <c r="V218" s="458"/>
      <c r="W218" s="139"/>
    </row>
    <row r="219" ht="14.25" customHeight="1">
      <c r="A219" s="444" t="s">
        <v>53</v>
      </c>
      <c r="B219" s="58"/>
      <c r="C219" s="174" t="s">
        <v>939</v>
      </c>
      <c r="D219" s="223" t="s">
        <v>940</v>
      </c>
      <c r="E219" s="223"/>
      <c r="F219" s="449"/>
      <c r="G219" s="449">
        <f t="shared" si="22"/>
        <v>0</v>
      </c>
      <c r="H219" s="546">
        <v>168951.0</v>
      </c>
      <c r="I219" s="546"/>
      <c r="J219" s="449">
        <f t="shared" si="23"/>
        <v>0</v>
      </c>
      <c r="K219" s="547"/>
      <c r="L219" s="452">
        <v>45943.0</v>
      </c>
      <c r="M219" s="453">
        <f t="shared" si="9"/>
        <v>253426.5</v>
      </c>
      <c r="N219" s="454">
        <f t="shared" si="10"/>
        <v>219636.3</v>
      </c>
      <c r="O219" s="455">
        <f t="shared" si="11"/>
        <v>219636.3</v>
      </c>
      <c r="P219" s="456">
        <f t="shared" si="12"/>
        <v>202741.2</v>
      </c>
      <c r="Q219" s="455">
        <f t="shared" si="13"/>
        <v>194293.65</v>
      </c>
      <c r="R219" s="456">
        <f t="shared" si="14"/>
        <v>185846.1</v>
      </c>
      <c r="S219" s="156"/>
      <c r="T219" s="457"/>
      <c r="U219" s="139"/>
      <c r="V219" s="458"/>
      <c r="W219" s="139"/>
    </row>
    <row r="220" ht="14.25" customHeight="1">
      <c r="A220" s="444" t="s">
        <v>53</v>
      </c>
      <c r="B220" s="58"/>
      <c r="C220" s="174" t="s">
        <v>941</v>
      </c>
      <c r="D220" s="223" t="s">
        <v>942</v>
      </c>
      <c r="E220" s="225"/>
      <c r="F220" s="449"/>
      <c r="G220" s="449">
        <f t="shared" si="22"/>
        <v>0</v>
      </c>
      <c r="H220" s="546">
        <v>168951.0</v>
      </c>
      <c r="I220" s="546"/>
      <c r="J220" s="449">
        <f t="shared" si="23"/>
        <v>0</v>
      </c>
      <c r="K220" s="547"/>
      <c r="L220" s="452">
        <v>45943.0</v>
      </c>
      <c r="M220" s="453">
        <f t="shared" si="9"/>
        <v>253426.5</v>
      </c>
      <c r="N220" s="454">
        <f t="shared" si="10"/>
        <v>219636.3</v>
      </c>
      <c r="O220" s="455">
        <f t="shared" si="11"/>
        <v>219636.3</v>
      </c>
      <c r="P220" s="456">
        <f t="shared" si="12"/>
        <v>202741.2</v>
      </c>
      <c r="Q220" s="455">
        <f t="shared" si="13"/>
        <v>194293.65</v>
      </c>
      <c r="R220" s="456">
        <f t="shared" si="14"/>
        <v>185846.1</v>
      </c>
      <c r="S220" s="156"/>
      <c r="T220" s="457"/>
      <c r="U220" s="139"/>
      <c r="V220" s="458"/>
      <c r="W220" s="139"/>
    </row>
    <row r="221" ht="14.25" customHeight="1">
      <c r="A221" s="444" t="s">
        <v>53</v>
      </c>
      <c r="B221" s="58"/>
      <c r="C221" s="548" t="s">
        <v>943</v>
      </c>
      <c r="D221" s="225" t="s">
        <v>944</v>
      </c>
      <c r="E221" s="223"/>
      <c r="F221" s="449"/>
      <c r="G221" s="449">
        <f t="shared" si="22"/>
        <v>0</v>
      </c>
      <c r="H221" s="546">
        <v>39099.0</v>
      </c>
      <c r="I221" s="546"/>
      <c r="J221" s="449">
        <f t="shared" si="23"/>
        <v>0</v>
      </c>
      <c r="K221" s="547"/>
      <c r="L221" s="452">
        <v>45943.0</v>
      </c>
      <c r="M221" s="453">
        <f t="shared" si="9"/>
        <v>58648.5</v>
      </c>
      <c r="N221" s="454">
        <f t="shared" si="10"/>
        <v>50828.7</v>
      </c>
      <c r="O221" s="455">
        <f t="shared" si="11"/>
        <v>50828.7</v>
      </c>
      <c r="P221" s="456">
        <f t="shared" si="12"/>
        <v>46918.8</v>
      </c>
      <c r="Q221" s="455">
        <f t="shared" si="13"/>
        <v>44963.85</v>
      </c>
      <c r="R221" s="456">
        <f t="shared" si="14"/>
        <v>43008.9</v>
      </c>
      <c r="S221" s="156"/>
      <c r="T221" s="457"/>
      <c r="U221" s="139"/>
      <c r="V221" s="458"/>
      <c r="W221" s="139"/>
    </row>
    <row r="222" ht="14.25" customHeight="1">
      <c r="A222" s="444" t="s">
        <v>53</v>
      </c>
      <c r="B222" s="58"/>
      <c r="C222" s="548" t="s">
        <v>945</v>
      </c>
      <c r="D222" s="225" t="s">
        <v>946</v>
      </c>
      <c r="E222" s="223"/>
      <c r="F222" s="449"/>
      <c r="G222" s="449">
        <f t="shared" si="22"/>
        <v>0</v>
      </c>
      <c r="H222" s="546">
        <v>39099.0</v>
      </c>
      <c r="I222" s="546"/>
      <c r="J222" s="449">
        <f t="shared" si="23"/>
        <v>0</v>
      </c>
      <c r="K222" s="547"/>
      <c r="L222" s="452">
        <v>45943.0</v>
      </c>
      <c r="M222" s="453">
        <f t="shared" si="9"/>
        <v>58648.5</v>
      </c>
      <c r="N222" s="454">
        <f t="shared" si="10"/>
        <v>50828.7</v>
      </c>
      <c r="O222" s="455">
        <f t="shared" si="11"/>
        <v>50828.7</v>
      </c>
      <c r="P222" s="456">
        <f t="shared" si="12"/>
        <v>46918.8</v>
      </c>
      <c r="Q222" s="455">
        <f t="shared" si="13"/>
        <v>44963.85</v>
      </c>
      <c r="R222" s="456">
        <f t="shared" si="14"/>
        <v>43008.9</v>
      </c>
      <c r="S222" s="156"/>
      <c r="T222" s="457"/>
      <c r="U222" s="139"/>
      <c r="V222" s="458"/>
      <c r="W222" s="139"/>
    </row>
    <row r="223" ht="14.25" customHeight="1">
      <c r="A223" s="444" t="s">
        <v>53</v>
      </c>
      <c r="B223" s="58"/>
      <c r="C223" s="548" t="s">
        <v>947</v>
      </c>
      <c r="D223" s="225" t="s">
        <v>948</v>
      </c>
      <c r="E223" s="223"/>
      <c r="F223" s="449"/>
      <c r="G223" s="449">
        <f t="shared" si="22"/>
        <v>0</v>
      </c>
      <c r="H223" s="546">
        <v>39099.0</v>
      </c>
      <c r="I223" s="546"/>
      <c r="J223" s="449">
        <f t="shared" si="23"/>
        <v>0</v>
      </c>
      <c r="K223" s="547"/>
      <c r="L223" s="452">
        <v>45943.0</v>
      </c>
      <c r="M223" s="453">
        <f t="shared" si="9"/>
        <v>58648.5</v>
      </c>
      <c r="N223" s="454">
        <f t="shared" si="10"/>
        <v>50828.7</v>
      </c>
      <c r="O223" s="455">
        <f t="shared" si="11"/>
        <v>50828.7</v>
      </c>
      <c r="P223" s="456">
        <f t="shared" si="12"/>
        <v>46918.8</v>
      </c>
      <c r="Q223" s="455">
        <f t="shared" si="13"/>
        <v>44963.85</v>
      </c>
      <c r="R223" s="456">
        <f t="shared" si="14"/>
        <v>43008.9</v>
      </c>
      <c r="S223" s="156"/>
      <c r="T223" s="457"/>
      <c r="U223" s="139"/>
      <c r="V223" s="458"/>
      <c r="W223" s="139"/>
    </row>
    <row r="224" ht="14.25" customHeight="1">
      <c r="A224" s="444" t="s">
        <v>53</v>
      </c>
      <c r="B224" s="58"/>
      <c r="C224" s="548" t="s">
        <v>949</v>
      </c>
      <c r="D224" s="225" t="s">
        <v>950</v>
      </c>
      <c r="E224" s="223"/>
      <c r="F224" s="449"/>
      <c r="G224" s="449">
        <f t="shared" si="22"/>
        <v>0</v>
      </c>
      <c r="H224" s="546">
        <v>39099.0</v>
      </c>
      <c r="I224" s="550"/>
      <c r="J224" s="449">
        <f t="shared" si="23"/>
        <v>0</v>
      </c>
      <c r="K224" s="547"/>
      <c r="L224" s="452">
        <v>45943.0</v>
      </c>
      <c r="M224" s="453">
        <f t="shared" si="9"/>
        <v>58648.5</v>
      </c>
      <c r="N224" s="454">
        <f t="shared" si="10"/>
        <v>50828.7</v>
      </c>
      <c r="O224" s="455">
        <f t="shared" si="11"/>
        <v>50828.7</v>
      </c>
      <c r="P224" s="456">
        <f t="shared" si="12"/>
        <v>46918.8</v>
      </c>
      <c r="Q224" s="455">
        <f t="shared" si="13"/>
        <v>44963.85</v>
      </c>
      <c r="R224" s="456">
        <f t="shared" si="14"/>
        <v>43008.9</v>
      </c>
      <c r="S224" s="156"/>
      <c r="T224" s="457"/>
      <c r="U224" s="139"/>
      <c r="V224" s="458"/>
      <c r="W224" s="139"/>
    </row>
    <row r="225" ht="14.25" customHeight="1">
      <c r="A225" s="444" t="s">
        <v>53</v>
      </c>
      <c r="B225" s="58"/>
      <c r="C225" s="548" t="s">
        <v>951</v>
      </c>
      <c r="D225" s="223" t="s">
        <v>952</v>
      </c>
      <c r="E225" s="223"/>
      <c r="F225" s="551"/>
      <c r="G225" s="551">
        <f t="shared" si="22"/>
        <v>0</v>
      </c>
      <c r="H225" s="546">
        <v>11371.0</v>
      </c>
      <c r="I225" s="550"/>
      <c r="J225" s="449">
        <f t="shared" si="23"/>
        <v>0</v>
      </c>
      <c r="K225" s="547"/>
      <c r="L225" s="452">
        <v>45943.0</v>
      </c>
      <c r="M225" s="453">
        <f t="shared" si="9"/>
        <v>17056.5</v>
      </c>
      <c r="N225" s="454">
        <f t="shared" si="10"/>
        <v>14782.3</v>
      </c>
      <c r="O225" s="455">
        <f t="shared" si="11"/>
        <v>14782.3</v>
      </c>
      <c r="P225" s="456">
        <f t="shared" si="12"/>
        <v>13645.2</v>
      </c>
      <c r="Q225" s="455">
        <f t="shared" si="13"/>
        <v>13076.65</v>
      </c>
      <c r="R225" s="456">
        <f t="shared" si="14"/>
        <v>12508.1</v>
      </c>
      <c r="S225" s="156"/>
      <c r="T225" s="457"/>
      <c r="U225" s="139"/>
      <c r="V225" s="458"/>
      <c r="W225" s="139"/>
    </row>
    <row r="226" ht="14.25" customHeight="1">
      <c r="A226" s="444" t="s">
        <v>53</v>
      </c>
      <c r="B226" s="58"/>
      <c r="C226" s="548" t="s">
        <v>953</v>
      </c>
      <c r="D226" s="223" t="s">
        <v>954</v>
      </c>
      <c r="E226" s="223"/>
      <c r="F226" s="551"/>
      <c r="G226" s="551">
        <f t="shared" si="22"/>
        <v>0</v>
      </c>
      <c r="H226" s="546">
        <v>49537.0</v>
      </c>
      <c r="I226" s="550"/>
      <c r="J226" s="449">
        <f t="shared" si="23"/>
        <v>0</v>
      </c>
      <c r="K226" s="547"/>
      <c r="L226" s="452">
        <v>45943.0</v>
      </c>
      <c r="M226" s="453">
        <f t="shared" si="9"/>
        <v>74305.5</v>
      </c>
      <c r="N226" s="454">
        <f t="shared" si="10"/>
        <v>64398.1</v>
      </c>
      <c r="O226" s="455">
        <f t="shared" si="11"/>
        <v>64398.1</v>
      </c>
      <c r="P226" s="456">
        <f t="shared" si="12"/>
        <v>59444.4</v>
      </c>
      <c r="Q226" s="455">
        <f t="shared" si="13"/>
        <v>56967.55</v>
      </c>
      <c r="R226" s="456">
        <f t="shared" si="14"/>
        <v>54490.7</v>
      </c>
      <c r="S226" s="156"/>
      <c r="T226" s="457"/>
      <c r="U226" s="139"/>
      <c r="V226" s="458"/>
      <c r="W226" s="139"/>
    </row>
    <row r="227" ht="14.25" customHeight="1">
      <c r="A227" s="444" t="s">
        <v>53</v>
      </c>
      <c r="B227" s="58"/>
      <c r="C227" s="548" t="s">
        <v>955</v>
      </c>
      <c r="D227" s="223" t="s">
        <v>956</v>
      </c>
      <c r="E227" s="223"/>
      <c r="F227" s="551"/>
      <c r="G227" s="551">
        <f t="shared" si="22"/>
        <v>0</v>
      </c>
      <c r="H227" s="546">
        <v>44516.0</v>
      </c>
      <c r="I227" s="550"/>
      <c r="J227" s="449">
        <f t="shared" si="23"/>
        <v>0</v>
      </c>
      <c r="K227" s="547"/>
      <c r="L227" s="452">
        <v>45943.0</v>
      </c>
      <c r="M227" s="453">
        <f t="shared" si="9"/>
        <v>66774</v>
      </c>
      <c r="N227" s="454">
        <f t="shared" si="10"/>
        <v>57870.8</v>
      </c>
      <c r="O227" s="455">
        <f t="shared" si="11"/>
        <v>57870.8</v>
      </c>
      <c r="P227" s="456">
        <f t="shared" si="12"/>
        <v>53419.2</v>
      </c>
      <c r="Q227" s="455">
        <f t="shared" si="13"/>
        <v>51193.4</v>
      </c>
      <c r="R227" s="456">
        <f t="shared" si="14"/>
        <v>48967.6</v>
      </c>
      <c r="S227" s="156"/>
      <c r="T227" s="457"/>
      <c r="U227" s="139"/>
      <c r="V227" s="458"/>
      <c r="W227" s="139"/>
    </row>
    <row r="228" ht="14.25" customHeight="1">
      <c r="A228" s="444" t="s">
        <v>53</v>
      </c>
      <c r="B228" s="58"/>
      <c r="C228" s="548" t="s">
        <v>957</v>
      </c>
      <c r="D228" s="223" t="s">
        <v>958</v>
      </c>
      <c r="E228" s="223"/>
      <c r="F228" s="551"/>
      <c r="G228" s="551">
        <f t="shared" si="22"/>
        <v>0</v>
      </c>
      <c r="H228" s="546">
        <v>65392.0</v>
      </c>
      <c r="I228" s="550"/>
      <c r="J228" s="449">
        <f t="shared" si="23"/>
        <v>0</v>
      </c>
      <c r="K228" s="547"/>
      <c r="L228" s="452">
        <v>45943.0</v>
      </c>
      <c r="M228" s="453">
        <f t="shared" si="9"/>
        <v>98088</v>
      </c>
      <c r="N228" s="454">
        <f t="shared" si="10"/>
        <v>85009.6</v>
      </c>
      <c r="O228" s="455">
        <f t="shared" si="11"/>
        <v>85009.6</v>
      </c>
      <c r="P228" s="456">
        <f t="shared" si="12"/>
        <v>78470.4</v>
      </c>
      <c r="Q228" s="455">
        <f t="shared" si="13"/>
        <v>75200.8</v>
      </c>
      <c r="R228" s="456">
        <f t="shared" si="14"/>
        <v>71931.2</v>
      </c>
      <c r="S228" s="156"/>
      <c r="T228" s="457"/>
      <c r="U228" s="139"/>
      <c r="V228" s="458"/>
      <c r="W228" s="139"/>
    </row>
    <row r="229" ht="14.25" customHeight="1">
      <c r="A229" s="444" t="s">
        <v>53</v>
      </c>
      <c r="B229" s="58"/>
      <c r="C229" s="548" t="s">
        <v>959</v>
      </c>
      <c r="D229" s="223" t="s">
        <v>960</v>
      </c>
      <c r="E229" s="223"/>
      <c r="F229" s="551"/>
      <c r="G229" s="551">
        <f t="shared" si="22"/>
        <v>0</v>
      </c>
      <c r="H229" s="546">
        <v>33178.0</v>
      </c>
      <c r="I229" s="550"/>
      <c r="J229" s="449">
        <f t="shared" si="23"/>
        <v>0</v>
      </c>
      <c r="K229" s="547"/>
      <c r="L229" s="452">
        <v>45943.0</v>
      </c>
      <c r="M229" s="453">
        <f t="shared" si="9"/>
        <v>49767</v>
      </c>
      <c r="N229" s="454">
        <f t="shared" si="10"/>
        <v>43131.4</v>
      </c>
      <c r="O229" s="455">
        <f t="shared" si="11"/>
        <v>43131.4</v>
      </c>
      <c r="P229" s="456">
        <f t="shared" si="12"/>
        <v>39813.6</v>
      </c>
      <c r="Q229" s="455">
        <f t="shared" si="13"/>
        <v>38154.7</v>
      </c>
      <c r="R229" s="456">
        <f t="shared" si="14"/>
        <v>36495.8</v>
      </c>
      <c r="S229" s="156"/>
      <c r="T229" s="457"/>
      <c r="U229" s="139"/>
      <c r="V229" s="458"/>
      <c r="W229" s="139"/>
    </row>
    <row r="230" ht="14.25" customHeight="1">
      <c r="A230" s="444" t="s">
        <v>53</v>
      </c>
      <c r="B230" s="58"/>
      <c r="C230" s="176" t="s">
        <v>961</v>
      </c>
      <c r="D230" s="223" t="s">
        <v>962</v>
      </c>
      <c r="E230" s="223"/>
      <c r="F230" s="551"/>
      <c r="G230" s="551">
        <f t="shared" si="22"/>
        <v>0</v>
      </c>
      <c r="H230" s="546">
        <v>50410.0</v>
      </c>
      <c r="I230" s="550"/>
      <c r="J230" s="449">
        <f t="shared" si="23"/>
        <v>0</v>
      </c>
      <c r="K230" s="547"/>
      <c r="L230" s="452">
        <v>45943.0</v>
      </c>
      <c r="M230" s="453">
        <f t="shared" si="9"/>
        <v>75615</v>
      </c>
      <c r="N230" s="454">
        <f t="shared" si="10"/>
        <v>65533</v>
      </c>
      <c r="O230" s="455">
        <f t="shared" si="11"/>
        <v>65533</v>
      </c>
      <c r="P230" s="456">
        <f t="shared" si="12"/>
        <v>60492</v>
      </c>
      <c r="Q230" s="455">
        <f t="shared" si="13"/>
        <v>57971.5</v>
      </c>
      <c r="R230" s="456">
        <f t="shared" si="14"/>
        <v>55451</v>
      </c>
      <c r="S230" s="156"/>
      <c r="T230" s="457"/>
      <c r="U230" s="139"/>
      <c r="V230" s="458"/>
      <c r="W230" s="139"/>
    </row>
    <row r="231" ht="14.25" customHeight="1">
      <c r="A231" s="444" t="s">
        <v>53</v>
      </c>
      <c r="B231" s="58"/>
      <c r="C231" s="223" t="s">
        <v>963</v>
      </c>
      <c r="D231" s="223" t="s">
        <v>964</v>
      </c>
      <c r="E231" s="552"/>
      <c r="F231" s="551"/>
      <c r="G231" s="551">
        <f t="shared" si="22"/>
        <v>0</v>
      </c>
      <c r="H231" s="546">
        <v>30167.0</v>
      </c>
      <c r="I231" s="550"/>
      <c r="J231" s="449">
        <f t="shared" si="23"/>
        <v>0</v>
      </c>
      <c r="K231" s="547"/>
      <c r="L231" s="452">
        <v>45943.0</v>
      </c>
      <c r="M231" s="453">
        <f t="shared" si="9"/>
        <v>45250.5</v>
      </c>
      <c r="N231" s="454">
        <f t="shared" si="10"/>
        <v>39217.1</v>
      </c>
      <c r="O231" s="455">
        <f t="shared" si="11"/>
        <v>39217.1</v>
      </c>
      <c r="P231" s="456">
        <f t="shared" si="12"/>
        <v>36200.4</v>
      </c>
      <c r="Q231" s="455">
        <f t="shared" si="13"/>
        <v>34692.05</v>
      </c>
      <c r="R231" s="456">
        <f t="shared" si="14"/>
        <v>33183.7</v>
      </c>
      <c r="S231" s="156"/>
      <c r="T231" s="457"/>
      <c r="U231" s="139"/>
      <c r="V231" s="458"/>
      <c r="W231" s="139"/>
    </row>
    <row r="232" ht="14.25" customHeight="1">
      <c r="A232" s="444" t="s">
        <v>53</v>
      </c>
      <c r="B232" s="58"/>
      <c r="C232" s="223" t="s">
        <v>965</v>
      </c>
      <c r="D232" s="223" t="s">
        <v>966</v>
      </c>
      <c r="E232" s="552"/>
      <c r="F232" s="551"/>
      <c r="G232" s="551">
        <f t="shared" si="22"/>
        <v>0</v>
      </c>
      <c r="H232" s="546">
        <v>7520.0</v>
      </c>
      <c r="I232" s="550"/>
      <c r="J232" s="449">
        <f t="shared" si="23"/>
        <v>0</v>
      </c>
      <c r="K232" s="547"/>
      <c r="L232" s="452">
        <v>45943.0</v>
      </c>
      <c r="M232" s="453">
        <f t="shared" si="9"/>
        <v>11280</v>
      </c>
      <c r="N232" s="454">
        <f t="shared" si="10"/>
        <v>9776</v>
      </c>
      <c r="O232" s="455">
        <f t="shared" si="11"/>
        <v>9776</v>
      </c>
      <c r="P232" s="456">
        <f t="shared" si="12"/>
        <v>9024</v>
      </c>
      <c r="Q232" s="455">
        <f t="shared" si="13"/>
        <v>8648</v>
      </c>
      <c r="R232" s="456">
        <f t="shared" si="14"/>
        <v>8272</v>
      </c>
      <c r="S232" s="156"/>
      <c r="T232" s="457"/>
      <c r="U232" s="139"/>
      <c r="V232" s="458"/>
      <c r="W232" s="139"/>
    </row>
    <row r="233" ht="14.25" customHeight="1">
      <c r="A233" s="444" t="s">
        <v>53</v>
      </c>
      <c r="B233" s="58"/>
      <c r="C233" s="223" t="s">
        <v>967</v>
      </c>
      <c r="D233" s="223" t="s">
        <v>968</v>
      </c>
      <c r="E233" s="552"/>
      <c r="F233" s="551"/>
      <c r="G233" s="551">
        <f t="shared" si="22"/>
        <v>0</v>
      </c>
      <c r="H233" s="546">
        <v>52184.0</v>
      </c>
      <c r="I233" s="550"/>
      <c r="J233" s="449">
        <f t="shared" si="23"/>
        <v>0</v>
      </c>
      <c r="K233" s="547"/>
      <c r="L233" s="452">
        <v>45943.0</v>
      </c>
      <c r="M233" s="453">
        <f t="shared" si="9"/>
        <v>78276</v>
      </c>
      <c r="N233" s="454">
        <f t="shared" si="10"/>
        <v>67839.2</v>
      </c>
      <c r="O233" s="455">
        <f t="shared" si="11"/>
        <v>67839.2</v>
      </c>
      <c r="P233" s="456">
        <f t="shared" si="12"/>
        <v>62620.8</v>
      </c>
      <c r="Q233" s="455">
        <f t="shared" si="13"/>
        <v>60011.6</v>
      </c>
      <c r="R233" s="456">
        <f t="shared" si="14"/>
        <v>57402.4</v>
      </c>
      <c r="S233" s="156"/>
      <c r="T233" s="457"/>
      <c r="U233" s="139"/>
      <c r="V233" s="458"/>
      <c r="W233" s="139"/>
    </row>
    <row r="234" ht="14.25" customHeight="1">
      <c r="A234" s="444" t="s">
        <v>53</v>
      </c>
      <c r="B234" s="58"/>
      <c r="C234" s="223" t="s">
        <v>969</v>
      </c>
      <c r="D234" s="223" t="s">
        <v>970</v>
      </c>
      <c r="E234" s="552"/>
      <c r="F234" s="551"/>
      <c r="G234" s="551">
        <f t="shared" si="22"/>
        <v>0</v>
      </c>
      <c r="H234" s="546">
        <v>18096.0</v>
      </c>
      <c r="I234" s="550"/>
      <c r="J234" s="449">
        <f t="shared" si="23"/>
        <v>0</v>
      </c>
      <c r="K234" s="547"/>
      <c r="L234" s="452">
        <v>45943.0</v>
      </c>
      <c r="M234" s="453">
        <f t="shared" si="9"/>
        <v>27144</v>
      </c>
      <c r="N234" s="454">
        <f t="shared" si="10"/>
        <v>23524.8</v>
      </c>
      <c r="O234" s="455">
        <f t="shared" si="11"/>
        <v>23524.8</v>
      </c>
      <c r="P234" s="456">
        <f t="shared" si="12"/>
        <v>21715.2</v>
      </c>
      <c r="Q234" s="455">
        <f t="shared" si="13"/>
        <v>20810.4</v>
      </c>
      <c r="R234" s="456">
        <f t="shared" si="14"/>
        <v>19905.6</v>
      </c>
      <c r="S234" s="156"/>
      <c r="T234" s="457"/>
      <c r="U234" s="139"/>
      <c r="V234" s="458"/>
      <c r="W234" s="139"/>
    </row>
    <row r="235" ht="14.25" customHeight="1">
      <c r="A235" s="444" t="s">
        <v>53</v>
      </c>
      <c r="B235" s="58"/>
      <c r="C235" s="223" t="s">
        <v>971</v>
      </c>
      <c r="D235" s="223" t="s">
        <v>972</v>
      </c>
      <c r="E235" s="552"/>
      <c r="F235" s="551"/>
      <c r="G235" s="551">
        <f t="shared" si="22"/>
        <v>0</v>
      </c>
      <c r="H235" s="546">
        <v>18096.0</v>
      </c>
      <c r="I235" s="550"/>
      <c r="J235" s="449">
        <f t="shared" si="23"/>
        <v>0</v>
      </c>
      <c r="K235" s="547"/>
      <c r="L235" s="452">
        <v>45943.0</v>
      </c>
      <c r="M235" s="453">
        <f t="shared" si="9"/>
        <v>27144</v>
      </c>
      <c r="N235" s="454">
        <f t="shared" si="10"/>
        <v>23524.8</v>
      </c>
      <c r="O235" s="455">
        <f t="shared" si="11"/>
        <v>23524.8</v>
      </c>
      <c r="P235" s="456">
        <f t="shared" si="12"/>
        <v>21715.2</v>
      </c>
      <c r="Q235" s="455">
        <f t="shared" si="13"/>
        <v>20810.4</v>
      </c>
      <c r="R235" s="456">
        <f t="shared" si="14"/>
        <v>19905.6</v>
      </c>
      <c r="S235" s="156"/>
      <c r="T235" s="457"/>
      <c r="U235" s="139"/>
      <c r="V235" s="458"/>
      <c r="W235" s="139"/>
    </row>
    <row r="236" ht="14.25" customHeight="1">
      <c r="A236" s="444" t="s">
        <v>53</v>
      </c>
      <c r="B236" s="58"/>
      <c r="C236" s="223" t="s">
        <v>973</v>
      </c>
      <c r="D236" s="223" t="s">
        <v>974</v>
      </c>
      <c r="E236" s="552"/>
      <c r="F236" s="551"/>
      <c r="G236" s="551">
        <f t="shared" si="22"/>
        <v>0</v>
      </c>
      <c r="H236" s="546">
        <v>45987.0</v>
      </c>
      <c r="I236" s="550"/>
      <c r="J236" s="449">
        <f t="shared" si="23"/>
        <v>0</v>
      </c>
      <c r="K236" s="547"/>
      <c r="L236" s="452">
        <v>45943.0</v>
      </c>
      <c r="M236" s="453">
        <f t="shared" si="9"/>
        <v>68980.5</v>
      </c>
      <c r="N236" s="454">
        <f t="shared" si="10"/>
        <v>59783.1</v>
      </c>
      <c r="O236" s="455">
        <f t="shared" si="11"/>
        <v>59783.1</v>
      </c>
      <c r="P236" s="456">
        <f t="shared" si="12"/>
        <v>55184.4</v>
      </c>
      <c r="Q236" s="455">
        <f t="shared" si="13"/>
        <v>52885.05</v>
      </c>
      <c r="R236" s="456">
        <f t="shared" si="14"/>
        <v>50585.7</v>
      </c>
      <c r="S236" s="156"/>
      <c r="T236" s="457"/>
      <c r="U236" s="139"/>
      <c r="V236" s="458"/>
      <c r="W236" s="139"/>
    </row>
    <row r="237" ht="14.25" customHeight="1">
      <c r="A237" s="444" t="s">
        <v>53</v>
      </c>
      <c r="B237" s="177"/>
      <c r="C237" s="223" t="s">
        <v>975</v>
      </c>
      <c r="D237" s="223" t="s">
        <v>976</v>
      </c>
      <c r="E237" s="552"/>
      <c r="F237" s="551"/>
      <c r="G237" s="551">
        <f t="shared" si="22"/>
        <v>0</v>
      </c>
      <c r="H237" s="546">
        <v>16407.0</v>
      </c>
      <c r="I237" s="550"/>
      <c r="J237" s="449">
        <f t="shared" si="23"/>
        <v>0</v>
      </c>
      <c r="K237" s="547"/>
      <c r="L237" s="452">
        <v>45943.0</v>
      </c>
      <c r="M237" s="453">
        <f t="shared" si="9"/>
        <v>24610.5</v>
      </c>
      <c r="N237" s="454">
        <f t="shared" si="10"/>
        <v>21329.1</v>
      </c>
      <c r="O237" s="455">
        <f t="shared" si="11"/>
        <v>21329.1</v>
      </c>
      <c r="P237" s="456">
        <f t="shared" si="12"/>
        <v>19688.4</v>
      </c>
      <c r="Q237" s="455">
        <f t="shared" si="13"/>
        <v>18868.05</v>
      </c>
      <c r="R237" s="456">
        <f t="shared" si="14"/>
        <v>18047.7</v>
      </c>
      <c r="S237" s="156"/>
      <c r="T237" s="457"/>
      <c r="U237" s="139"/>
      <c r="V237" s="458"/>
      <c r="W237" s="139"/>
    </row>
    <row r="238" ht="14.25" customHeight="1">
      <c r="A238" s="444" t="s">
        <v>53</v>
      </c>
      <c r="B238" s="177"/>
      <c r="C238" s="224" t="s">
        <v>977</v>
      </c>
      <c r="D238" s="223" t="s">
        <v>978</v>
      </c>
      <c r="E238" s="552"/>
      <c r="F238" s="551"/>
      <c r="G238" s="551">
        <f t="shared" si="22"/>
        <v>0</v>
      </c>
      <c r="H238" s="546">
        <v>22881.0</v>
      </c>
      <c r="I238" s="550"/>
      <c r="J238" s="449">
        <f t="shared" si="23"/>
        <v>0</v>
      </c>
      <c r="K238" s="547"/>
      <c r="L238" s="452">
        <v>45943.0</v>
      </c>
      <c r="M238" s="453">
        <f t="shared" si="9"/>
        <v>34321.5</v>
      </c>
      <c r="N238" s="454">
        <f t="shared" si="10"/>
        <v>29745.3</v>
      </c>
      <c r="O238" s="455">
        <f t="shared" si="11"/>
        <v>29745.3</v>
      </c>
      <c r="P238" s="456">
        <f t="shared" si="12"/>
        <v>27457.2</v>
      </c>
      <c r="Q238" s="455">
        <f t="shared" si="13"/>
        <v>26313.15</v>
      </c>
      <c r="R238" s="456">
        <f t="shared" si="14"/>
        <v>25169.1</v>
      </c>
      <c r="S238" s="156"/>
      <c r="T238" s="457"/>
      <c r="U238" s="139"/>
      <c r="V238" s="458"/>
      <c r="W238" s="139"/>
    </row>
    <row r="239" ht="14.25" customHeight="1">
      <c r="A239" s="444" t="s">
        <v>53</v>
      </c>
      <c r="B239" s="177"/>
      <c r="C239" s="176" t="s">
        <v>979</v>
      </c>
      <c r="D239" s="223" t="s">
        <v>980</v>
      </c>
      <c r="E239" s="552"/>
      <c r="F239" s="551"/>
      <c r="G239" s="551">
        <f t="shared" si="22"/>
        <v>0</v>
      </c>
      <c r="H239" s="546">
        <v>39130.0</v>
      </c>
      <c r="I239" s="550"/>
      <c r="J239" s="449">
        <f t="shared" si="23"/>
        <v>0</v>
      </c>
      <c r="K239" s="547"/>
      <c r="L239" s="452">
        <v>45943.0</v>
      </c>
      <c r="M239" s="453">
        <f t="shared" si="9"/>
        <v>58695</v>
      </c>
      <c r="N239" s="454">
        <f t="shared" si="10"/>
        <v>50869</v>
      </c>
      <c r="O239" s="455">
        <f t="shared" si="11"/>
        <v>50869</v>
      </c>
      <c r="P239" s="456">
        <f t="shared" si="12"/>
        <v>46956</v>
      </c>
      <c r="Q239" s="455">
        <f t="shared" si="13"/>
        <v>44999.5</v>
      </c>
      <c r="R239" s="456">
        <f t="shared" si="14"/>
        <v>43043</v>
      </c>
      <c r="S239" s="156"/>
      <c r="T239" s="457"/>
      <c r="U239" s="139"/>
      <c r="V239" s="458"/>
      <c r="W239" s="139"/>
    </row>
    <row r="240" ht="14.25" customHeight="1">
      <c r="A240" s="444" t="s">
        <v>53</v>
      </c>
      <c r="B240" s="177"/>
      <c r="C240" s="176" t="s">
        <v>981</v>
      </c>
      <c r="D240" s="223" t="s">
        <v>982</v>
      </c>
      <c r="E240" s="552"/>
      <c r="F240" s="551"/>
      <c r="G240" s="551">
        <f t="shared" si="22"/>
        <v>0</v>
      </c>
      <c r="H240" s="546">
        <v>15696.0</v>
      </c>
      <c r="I240" s="550"/>
      <c r="J240" s="449">
        <f t="shared" si="23"/>
        <v>0</v>
      </c>
      <c r="K240" s="547"/>
      <c r="L240" s="452">
        <v>45943.0</v>
      </c>
      <c r="M240" s="453">
        <f t="shared" si="9"/>
        <v>23544</v>
      </c>
      <c r="N240" s="454">
        <f t="shared" si="10"/>
        <v>20404.8</v>
      </c>
      <c r="O240" s="455">
        <f t="shared" si="11"/>
        <v>20404.8</v>
      </c>
      <c r="P240" s="456">
        <f t="shared" si="12"/>
        <v>18835.2</v>
      </c>
      <c r="Q240" s="455">
        <f t="shared" si="13"/>
        <v>18050.4</v>
      </c>
      <c r="R240" s="456">
        <f t="shared" si="14"/>
        <v>17265.6</v>
      </c>
      <c r="S240" s="156"/>
      <c r="T240" s="457"/>
      <c r="U240" s="139"/>
      <c r="V240" s="458"/>
      <c r="W240" s="139"/>
    </row>
    <row r="241" ht="14.25" customHeight="1">
      <c r="A241" s="444" t="s">
        <v>53</v>
      </c>
      <c r="B241" s="177"/>
      <c r="C241" s="176" t="s">
        <v>983</v>
      </c>
      <c r="D241" s="223" t="s">
        <v>984</v>
      </c>
      <c r="E241" s="552"/>
      <c r="F241" s="551"/>
      <c r="G241" s="551">
        <f t="shared" si="22"/>
        <v>0</v>
      </c>
      <c r="H241" s="546">
        <v>20763.0</v>
      </c>
      <c r="I241" s="550"/>
      <c r="J241" s="449">
        <f t="shared" si="23"/>
        <v>0</v>
      </c>
      <c r="K241" s="547"/>
      <c r="L241" s="452">
        <v>45943.0</v>
      </c>
      <c r="M241" s="453">
        <f t="shared" si="9"/>
        <v>31144.5</v>
      </c>
      <c r="N241" s="454">
        <f t="shared" si="10"/>
        <v>26991.9</v>
      </c>
      <c r="O241" s="455">
        <f t="shared" si="11"/>
        <v>26991.9</v>
      </c>
      <c r="P241" s="456">
        <f t="shared" si="12"/>
        <v>24915.6</v>
      </c>
      <c r="Q241" s="455">
        <f t="shared" si="13"/>
        <v>23877.45</v>
      </c>
      <c r="R241" s="456">
        <f t="shared" si="14"/>
        <v>22839.3</v>
      </c>
      <c r="S241" s="156"/>
      <c r="T241" s="457"/>
      <c r="U241" s="139"/>
      <c r="V241" s="458"/>
      <c r="W241" s="139"/>
    </row>
    <row r="242" ht="14.25" customHeight="1">
      <c r="A242" s="444" t="s">
        <v>53</v>
      </c>
      <c r="B242" s="177"/>
      <c r="C242" s="176" t="s">
        <v>985</v>
      </c>
      <c r="D242" s="177" t="s">
        <v>986</v>
      </c>
      <c r="E242" s="552"/>
      <c r="F242" s="551"/>
      <c r="G242" s="551">
        <f t="shared" si="22"/>
        <v>0</v>
      </c>
      <c r="H242" s="546">
        <v>693.0</v>
      </c>
      <c r="I242" s="550"/>
      <c r="J242" s="449">
        <f t="shared" si="23"/>
        <v>0</v>
      </c>
      <c r="K242" s="547"/>
      <c r="L242" s="452">
        <v>45943.0</v>
      </c>
      <c r="M242" s="453">
        <f t="shared" si="9"/>
        <v>1039.5</v>
      </c>
      <c r="N242" s="454">
        <f t="shared" si="10"/>
        <v>900.9</v>
      </c>
      <c r="O242" s="455">
        <f t="shared" si="11"/>
        <v>900.9</v>
      </c>
      <c r="P242" s="456">
        <f t="shared" si="12"/>
        <v>831.6</v>
      </c>
      <c r="Q242" s="455">
        <f t="shared" si="13"/>
        <v>796.95</v>
      </c>
      <c r="R242" s="456">
        <f t="shared" si="14"/>
        <v>762.3</v>
      </c>
      <c r="S242" s="156"/>
      <c r="T242" s="457"/>
      <c r="U242" s="139"/>
      <c r="V242" s="458"/>
      <c r="W242" s="139"/>
    </row>
    <row r="243" ht="14.25" customHeight="1">
      <c r="A243" s="444" t="s">
        <v>53</v>
      </c>
      <c r="B243" s="177"/>
      <c r="C243" s="176" t="s">
        <v>987</v>
      </c>
      <c r="D243" s="223" t="s">
        <v>988</v>
      </c>
      <c r="E243" s="552"/>
      <c r="F243" s="551"/>
      <c r="G243" s="551">
        <f t="shared" si="22"/>
        <v>0</v>
      </c>
      <c r="H243" s="546">
        <v>41153.0</v>
      </c>
      <c r="I243" s="550"/>
      <c r="J243" s="449">
        <f t="shared" si="23"/>
        <v>0</v>
      </c>
      <c r="K243" s="547"/>
      <c r="L243" s="452">
        <v>45943.0</v>
      </c>
      <c r="M243" s="453">
        <f t="shared" si="9"/>
        <v>61729.5</v>
      </c>
      <c r="N243" s="454">
        <f t="shared" si="10"/>
        <v>53498.9</v>
      </c>
      <c r="O243" s="455">
        <f t="shared" si="11"/>
        <v>53498.9</v>
      </c>
      <c r="P243" s="456">
        <f t="shared" si="12"/>
        <v>49383.6</v>
      </c>
      <c r="Q243" s="455">
        <f t="shared" si="13"/>
        <v>47325.95</v>
      </c>
      <c r="R243" s="456">
        <f t="shared" si="14"/>
        <v>45268.3</v>
      </c>
      <c r="S243" s="156"/>
      <c r="T243" s="457"/>
      <c r="U243" s="139"/>
      <c r="V243" s="458"/>
      <c r="W243" s="139"/>
    </row>
    <row r="244" ht="14.25" customHeight="1">
      <c r="A244" s="444" t="s">
        <v>53</v>
      </c>
      <c r="B244" s="177"/>
      <c r="C244" s="176" t="s">
        <v>989</v>
      </c>
      <c r="D244" s="223" t="s">
        <v>990</v>
      </c>
      <c r="E244" s="552"/>
      <c r="F244" s="551"/>
      <c r="G244" s="551">
        <f t="shared" si="22"/>
        <v>0</v>
      </c>
      <c r="H244" s="546">
        <v>8041.0</v>
      </c>
      <c r="I244" s="550"/>
      <c r="J244" s="449">
        <f t="shared" si="23"/>
        <v>0</v>
      </c>
      <c r="K244" s="547"/>
      <c r="L244" s="452">
        <v>45943.0</v>
      </c>
      <c r="M244" s="453">
        <f t="shared" si="9"/>
        <v>12061.5</v>
      </c>
      <c r="N244" s="454">
        <f t="shared" si="10"/>
        <v>10453.3</v>
      </c>
      <c r="O244" s="455">
        <f t="shared" si="11"/>
        <v>10453.3</v>
      </c>
      <c r="P244" s="456">
        <f t="shared" si="12"/>
        <v>9649.2</v>
      </c>
      <c r="Q244" s="455">
        <f t="shared" si="13"/>
        <v>9247.15</v>
      </c>
      <c r="R244" s="456">
        <f t="shared" si="14"/>
        <v>8845.1</v>
      </c>
      <c r="S244" s="156"/>
      <c r="T244" s="457"/>
      <c r="U244" s="139"/>
      <c r="V244" s="458"/>
      <c r="W244" s="139"/>
    </row>
    <row r="245" ht="14.25" customHeight="1">
      <c r="A245" s="444" t="s">
        <v>53</v>
      </c>
      <c r="B245" s="177"/>
      <c r="C245" s="176" t="s">
        <v>991</v>
      </c>
      <c r="D245" s="223" t="s">
        <v>992</v>
      </c>
      <c r="E245" s="552"/>
      <c r="F245" s="551"/>
      <c r="G245" s="551">
        <f t="shared" si="22"/>
        <v>0</v>
      </c>
      <c r="H245" s="546">
        <v>29907.0</v>
      </c>
      <c r="I245" s="550"/>
      <c r="J245" s="449">
        <f t="shared" si="23"/>
        <v>0</v>
      </c>
      <c r="K245" s="547"/>
      <c r="L245" s="452">
        <v>45943.0</v>
      </c>
      <c r="M245" s="453">
        <f t="shared" si="9"/>
        <v>44860.5</v>
      </c>
      <c r="N245" s="454">
        <f t="shared" si="10"/>
        <v>38879.1</v>
      </c>
      <c r="O245" s="455">
        <f t="shared" si="11"/>
        <v>38879.1</v>
      </c>
      <c r="P245" s="456">
        <f t="shared" si="12"/>
        <v>35888.4</v>
      </c>
      <c r="Q245" s="455">
        <f t="shared" si="13"/>
        <v>34393.05</v>
      </c>
      <c r="R245" s="456">
        <f t="shared" si="14"/>
        <v>32897.7</v>
      </c>
      <c r="S245" s="156"/>
      <c r="T245" s="457"/>
      <c r="U245" s="139"/>
      <c r="V245" s="458"/>
      <c r="W245" s="139"/>
    </row>
    <row r="246" ht="14.25" customHeight="1">
      <c r="A246" s="444" t="s">
        <v>53</v>
      </c>
      <c r="B246" s="177"/>
      <c r="C246" s="176" t="s">
        <v>993</v>
      </c>
      <c r="D246" s="223" t="s">
        <v>994</v>
      </c>
      <c r="E246" s="552"/>
      <c r="F246" s="551"/>
      <c r="G246" s="551">
        <f t="shared" si="22"/>
        <v>0</v>
      </c>
      <c r="H246" s="546">
        <v>55952.0</v>
      </c>
      <c r="I246" s="550"/>
      <c r="J246" s="449">
        <f t="shared" si="23"/>
        <v>0</v>
      </c>
      <c r="K246" s="547"/>
      <c r="L246" s="452">
        <v>45943.0</v>
      </c>
      <c r="M246" s="453">
        <f t="shared" si="9"/>
        <v>83928</v>
      </c>
      <c r="N246" s="454">
        <f t="shared" si="10"/>
        <v>72737.6</v>
      </c>
      <c r="O246" s="455">
        <f t="shared" si="11"/>
        <v>72737.6</v>
      </c>
      <c r="P246" s="456">
        <f t="shared" si="12"/>
        <v>67142.4</v>
      </c>
      <c r="Q246" s="455">
        <f t="shared" si="13"/>
        <v>64344.8</v>
      </c>
      <c r="R246" s="456">
        <f t="shared" si="14"/>
        <v>61547.2</v>
      </c>
      <c r="S246" s="156"/>
      <c r="T246" s="457"/>
      <c r="U246" s="139"/>
      <c r="V246" s="458"/>
      <c r="W246" s="139"/>
    </row>
    <row r="247" ht="14.25" customHeight="1">
      <c r="A247" s="444" t="s">
        <v>53</v>
      </c>
      <c r="B247" s="177"/>
      <c r="C247" s="176" t="s">
        <v>995</v>
      </c>
      <c r="D247" s="223" t="s">
        <v>996</v>
      </c>
      <c r="E247" s="552"/>
      <c r="F247" s="551"/>
      <c r="G247" s="551">
        <f t="shared" si="22"/>
        <v>0</v>
      </c>
      <c r="H247" s="546">
        <v>50358.0</v>
      </c>
      <c r="I247" s="550"/>
      <c r="J247" s="449">
        <f t="shared" si="23"/>
        <v>0</v>
      </c>
      <c r="K247" s="547"/>
      <c r="L247" s="452">
        <v>45943.0</v>
      </c>
      <c r="M247" s="453">
        <f t="shared" si="9"/>
        <v>75537</v>
      </c>
      <c r="N247" s="454">
        <f t="shared" si="10"/>
        <v>65465.4</v>
      </c>
      <c r="O247" s="455">
        <f t="shared" si="11"/>
        <v>65465.4</v>
      </c>
      <c r="P247" s="456">
        <f t="shared" si="12"/>
        <v>60429.6</v>
      </c>
      <c r="Q247" s="455">
        <f t="shared" si="13"/>
        <v>57911.7</v>
      </c>
      <c r="R247" s="456">
        <f t="shared" si="14"/>
        <v>55393.8</v>
      </c>
      <c r="S247" s="156"/>
      <c r="T247" s="457"/>
      <c r="U247" s="139"/>
      <c r="V247" s="458"/>
      <c r="W247" s="139"/>
    </row>
    <row r="248" ht="14.25" customHeight="1">
      <c r="A248" s="444" t="s">
        <v>53</v>
      </c>
      <c r="B248" s="177"/>
      <c r="C248" s="176" t="s">
        <v>997</v>
      </c>
      <c r="D248" s="223" t="s">
        <v>998</v>
      </c>
      <c r="E248" s="552"/>
      <c r="F248" s="551"/>
      <c r="G248" s="551">
        <f t="shared" si="22"/>
        <v>0</v>
      </c>
      <c r="H248" s="546">
        <v>1896.0</v>
      </c>
      <c r="I248" s="550"/>
      <c r="J248" s="449">
        <f t="shared" si="23"/>
        <v>0</v>
      </c>
      <c r="K248" s="547"/>
      <c r="L248" s="452">
        <v>45943.0</v>
      </c>
      <c r="M248" s="453">
        <f t="shared" si="9"/>
        <v>2844</v>
      </c>
      <c r="N248" s="454">
        <f t="shared" si="10"/>
        <v>2464.8</v>
      </c>
      <c r="O248" s="455">
        <f t="shared" si="11"/>
        <v>2464.8</v>
      </c>
      <c r="P248" s="456">
        <f t="shared" si="12"/>
        <v>2275.2</v>
      </c>
      <c r="Q248" s="455">
        <f t="shared" si="13"/>
        <v>2180.4</v>
      </c>
      <c r="R248" s="456">
        <f t="shared" si="14"/>
        <v>2085.6</v>
      </c>
      <c r="S248" s="156"/>
      <c r="T248" s="457"/>
      <c r="U248" s="139"/>
      <c r="V248" s="458"/>
      <c r="W248" s="139"/>
    </row>
    <row r="249" ht="14.25" customHeight="1">
      <c r="A249" s="444" t="s">
        <v>53</v>
      </c>
      <c r="B249" s="177"/>
      <c r="C249" s="176" t="s">
        <v>999</v>
      </c>
      <c r="D249" s="223" t="s">
        <v>1000</v>
      </c>
      <c r="E249" s="552"/>
      <c r="F249" s="551"/>
      <c r="G249" s="551">
        <f t="shared" si="22"/>
        <v>0</v>
      </c>
      <c r="H249" s="546">
        <v>13338.0</v>
      </c>
      <c r="I249" s="550"/>
      <c r="J249" s="449">
        <f t="shared" si="23"/>
        <v>0</v>
      </c>
      <c r="K249" s="547"/>
      <c r="L249" s="452">
        <v>45943.0</v>
      </c>
      <c r="M249" s="453">
        <f t="shared" si="9"/>
        <v>20007</v>
      </c>
      <c r="N249" s="454">
        <f t="shared" si="10"/>
        <v>17339.4</v>
      </c>
      <c r="O249" s="455">
        <f t="shared" si="11"/>
        <v>17339.4</v>
      </c>
      <c r="P249" s="456">
        <f t="shared" si="12"/>
        <v>16005.6</v>
      </c>
      <c r="Q249" s="455">
        <f t="shared" si="13"/>
        <v>15338.7</v>
      </c>
      <c r="R249" s="456">
        <f t="shared" si="14"/>
        <v>14671.8</v>
      </c>
      <c r="S249" s="156"/>
      <c r="T249" s="457"/>
      <c r="U249" s="139"/>
      <c r="V249" s="458"/>
      <c r="W249" s="139"/>
    </row>
    <row r="250" ht="14.25" customHeight="1">
      <c r="A250" s="444" t="s">
        <v>53</v>
      </c>
      <c r="B250" s="177"/>
      <c r="C250" s="176" t="s">
        <v>1001</v>
      </c>
      <c r="D250" s="177" t="s">
        <v>1002</v>
      </c>
      <c r="E250" s="552"/>
      <c r="F250" s="551"/>
      <c r="G250" s="551">
        <f t="shared" si="22"/>
        <v>0</v>
      </c>
      <c r="H250" s="546">
        <v>32691.0</v>
      </c>
      <c r="I250" s="550"/>
      <c r="J250" s="449">
        <f t="shared" si="23"/>
        <v>0</v>
      </c>
      <c r="K250" s="547"/>
      <c r="L250" s="452">
        <v>45943.0</v>
      </c>
      <c r="M250" s="453">
        <f t="shared" si="9"/>
        <v>49036.5</v>
      </c>
      <c r="N250" s="454">
        <f t="shared" si="10"/>
        <v>42498.3</v>
      </c>
      <c r="O250" s="455">
        <f t="shared" si="11"/>
        <v>42498.3</v>
      </c>
      <c r="P250" s="456">
        <f t="shared" si="12"/>
        <v>39229.2</v>
      </c>
      <c r="Q250" s="455">
        <f t="shared" si="13"/>
        <v>37594.65</v>
      </c>
      <c r="R250" s="456">
        <f t="shared" si="14"/>
        <v>35960.1</v>
      </c>
      <c r="S250" s="156"/>
      <c r="T250" s="457"/>
      <c r="U250" s="139"/>
      <c r="V250" s="458"/>
      <c r="W250" s="139"/>
    </row>
    <row r="251" ht="14.25" customHeight="1">
      <c r="A251" s="444" t="s">
        <v>53</v>
      </c>
      <c r="B251" s="177"/>
      <c r="C251" s="176" t="s">
        <v>1003</v>
      </c>
      <c r="D251" s="177" t="s">
        <v>1004</v>
      </c>
      <c r="E251" s="552"/>
      <c r="F251" s="551"/>
      <c r="G251" s="551">
        <f t="shared" si="22"/>
        <v>0</v>
      </c>
      <c r="H251" s="546">
        <v>1778.0</v>
      </c>
      <c r="I251" s="550"/>
      <c r="J251" s="449">
        <f t="shared" si="23"/>
        <v>0</v>
      </c>
      <c r="K251" s="547"/>
      <c r="L251" s="452">
        <v>45943.0</v>
      </c>
      <c r="M251" s="453">
        <f t="shared" si="9"/>
        <v>2667</v>
      </c>
      <c r="N251" s="454">
        <f t="shared" si="10"/>
        <v>2311.4</v>
      </c>
      <c r="O251" s="455">
        <f t="shared" si="11"/>
        <v>2311.4</v>
      </c>
      <c r="P251" s="456">
        <f t="shared" si="12"/>
        <v>2133.6</v>
      </c>
      <c r="Q251" s="455">
        <f t="shared" si="13"/>
        <v>2044.7</v>
      </c>
      <c r="R251" s="456">
        <f t="shared" si="14"/>
        <v>1955.8</v>
      </c>
      <c r="S251" s="156"/>
      <c r="T251" s="457"/>
      <c r="U251" s="139"/>
      <c r="V251" s="458"/>
      <c r="W251" s="139"/>
    </row>
    <row r="252" ht="14.25" customHeight="1">
      <c r="A252" s="444" t="s">
        <v>53</v>
      </c>
      <c r="B252" s="177"/>
      <c r="C252" s="176" t="s">
        <v>1005</v>
      </c>
      <c r="D252" s="177" t="s">
        <v>1006</v>
      </c>
      <c r="E252" s="552"/>
      <c r="F252" s="551"/>
      <c r="G252" s="551">
        <f t="shared" si="22"/>
        <v>0</v>
      </c>
      <c r="H252" s="546">
        <v>1336.0</v>
      </c>
      <c r="I252" s="550"/>
      <c r="J252" s="449">
        <f t="shared" si="23"/>
        <v>0</v>
      </c>
      <c r="K252" s="547"/>
      <c r="L252" s="452">
        <v>45943.0</v>
      </c>
      <c r="M252" s="453">
        <f t="shared" si="9"/>
        <v>2004</v>
      </c>
      <c r="N252" s="454">
        <f t="shared" si="10"/>
        <v>1736.8</v>
      </c>
      <c r="O252" s="455">
        <f t="shared" si="11"/>
        <v>1736.8</v>
      </c>
      <c r="P252" s="456">
        <f t="shared" si="12"/>
        <v>1603.2</v>
      </c>
      <c r="Q252" s="455">
        <f t="shared" si="13"/>
        <v>1536.4</v>
      </c>
      <c r="R252" s="456">
        <f t="shared" si="14"/>
        <v>1469.6</v>
      </c>
      <c r="S252" s="156"/>
      <c r="T252" s="457"/>
      <c r="U252" s="139"/>
      <c r="V252" s="458"/>
      <c r="W252" s="139"/>
    </row>
    <row r="253" ht="14.25" customHeight="1">
      <c r="A253" s="444" t="s">
        <v>53</v>
      </c>
      <c r="B253" s="177"/>
      <c r="C253" s="176" t="s">
        <v>1007</v>
      </c>
      <c r="D253" s="177" t="s">
        <v>1008</v>
      </c>
      <c r="E253" s="552"/>
      <c r="F253" s="551"/>
      <c r="G253" s="551">
        <f t="shared" si="22"/>
        <v>0</v>
      </c>
      <c r="H253" s="546">
        <v>1146.0</v>
      </c>
      <c r="I253" s="550"/>
      <c r="J253" s="449">
        <f t="shared" si="23"/>
        <v>0</v>
      </c>
      <c r="K253" s="547"/>
      <c r="L253" s="452">
        <v>45943.0</v>
      </c>
      <c r="M253" s="453">
        <f t="shared" si="9"/>
        <v>1719</v>
      </c>
      <c r="N253" s="454">
        <f t="shared" si="10"/>
        <v>1489.8</v>
      </c>
      <c r="O253" s="455">
        <f t="shared" si="11"/>
        <v>1489.8</v>
      </c>
      <c r="P253" s="456">
        <f t="shared" si="12"/>
        <v>1375.2</v>
      </c>
      <c r="Q253" s="455">
        <f t="shared" si="13"/>
        <v>1317.9</v>
      </c>
      <c r="R253" s="456">
        <f t="shared" si="14"/>
        <v>1260.6</v>
      </c>
      <c r="S253" s="156"/>
      <c r="T253" s="457"/>
      <c r="U253" s="139"/>
      <c r="V253" s="458"/>
      <c r="W253" s="139"/>
    </row>
    <row r="254" ht="14.25" customHeight="1">
      <c r="A254" s="444" t="s">
        <v>53</v>
      </c>
      <c r="B254" s="177"/>
      <c r="C254" s="176" t="s">
        <v>1009</v>
      </c>
      <c r="D254" s="177" t="s">
        <v>1010</v>
      </c>
      <c r="E254" s="552"/>
      <c r="F254" s="551"/>
      <c r="G254" s="551">
        <f t="shared" si="22"/>
        <v>0</v>
      </c>
      <c r="H254" s="546">
        <v>964.0</v>
      </c>
      <c r="I254" s="550"/>
      <c r="J254" s="449">
        <f t="shared" si="23"/>
        <v>0</v>
      </c>
      <c r="K254" s="547"/>
      <c r="L254" s="452">
        <v>45943.0</v>
      </c>
      <c r="M254" s="453">
        <f t="shared" si="9"/>
        <v>1446</v>
      </c>
      <c r="N254" s="454">
        <f t="shared" si="10"/>
        <v>1253.2</v>
      </c>
      <c r="O254" s="455">
        <f t="shared" si="11"/>
        <v>1253.2</v>
      </c>
      <c r="P254" s="456">
        <f t="shared" si="12"/>
        <v>1156.8</v>
      </c>
      <c r="Q254" s="455">
        <f t="shared" si="13"/>
        <v>1108.6</v>
      </c>
      <c r="R254" s="456">
        <f t="shared" si="14"/>
        <v>1060.4</v>
      </c>
      <c r="S254" s="156"/>
      <c r="T254" s="457"/>
      <c r="U254" s="139"/>
      <c r="V254" s="458"/>
      <c r="W254" s="139"/>
    </row>
    <row r="255" ht="14.25" customHeight="1">
      <c r="A255" s="444" t="s">
        <v>53</v>
      </c>
      <c r="B255" s="58"/>
      <c r="C255" s="176" t="s">
        <v>1011</v>
      </c>
      <c r="D255" s="177" t="s">
        <v>1012</v>
      </c>
      <c r="E255" s="552"/>
      <c r="F255" s="551"/>
      <c r="G255" s="551">
        <f t="shared" si="22"/>
        <v>0</v>
      </c>
      <c r="H255" s="546">
        <v>3418.0</v>
      </c>
      <c r="I255" s="550"/>
      <c r="J255" s="449">
        <f t="shared" si="23"/>
        <v>0</v>
      </c>
      <c r="K255" s="547"/>
      <c r="L255" s="452">
        <v>45943.0</v>
      </c>
      <c r="M255" s="453">
        <f t="shared" si="9"/>
        <v>5127</v>
      </c>
      <c r="N255" s="454">
        <f t="shared" si="10"/>
        <v>4443.4</v>
      </c>
      <c r="O255" s="455">
        <f t="shared" si="11"/>
        <v>4443.4</v>
      </c>
      <c r="P255" s="456">
        <f t="shared" si="12"/>
        <v>4101.6</v>
      </c>
      <c r="Q255" s="455">
        <f t="shared" si="13"/>
        <v>3930.7</v>
      </c>
      <c r="R255" s="456">
        <f t="shared" si="14"/>
        <v>3759.8</v>
      </c>
      <c r="S255" s="156"/>
      <c r="T255" s="457"/>
      <c r="U255" s="139"/>
      <c r="V255" s="458"/>
      <c r="W255" s="139"/>
    </row>
    <row r="256" ht="14.25" customHeight="1">
      <c r="A256" s="444" t="s">
        <v>53</v>
      </c>
      <c r="B256" s="58"/>
      <c r="C256" s="176" t="s">
        <v>1013</v>
      </c>
      <c r="D256" s="177" t="s">
        <v>1014</v>
      </c>
      <c r="E256" s="552"/>
      <c r="F256" s="551"/>
      <c r="G256" s="551">
        <f t="shared" si="22"/>
        <v>0</v>
      </c>
      <c r="H256" s="546">
        <v>1126.0</v>
      </c>
      <c r="I256" s="550"/>
      <c r="J256" s="449">
        <f t="shared" si="23"/>
        <v>0</v>
      </c>
      <c r="K256" s="547"/>
      <c r="L256" s="452">
        <v>45943.0</v>
      </c>
      <c r="M256" s="453">
        <f t="shared" si="9"/>
        <v>1689</v>
      </c>
      <c r="N256" s="454">
        <f t="shared" si="10"/>
        <v>1463.8</v>
      </c>
      <c r="O256" s="455">
        <f t="shared" si="11"/>
        <v>1463.8</v>
      </c>
      <c r="P256" s="456">
        <f t="shared" si="12"/>
        <v>1351.2</v>
      </c>
      <c r="Q256" s="455">
        <f t="shared" si="13"/>
        <v>1294.9</v>
      </c>
      <c r="R256" s="456">
        <f t="shared" si="14"/>
        <v>1238.6</v>
      </c>
      <c r="S256" s="156"/>
      <c r="T256" s="457"/>
      <c r="U256" s="139"/>
      <c r="V256" s="458"/>
      <c r="W256" s="139"/>
    </row>
    <row r="257" ht="14.25" customHeight="1">
      <c r="A257" s="444" t="s">
        <v>53</v>
      </c>
      <c r="B257" s="58"/>
      <c r="C257" s="177" t="s">
        <v>1015</v>
      </c>
      <c r="D257" s="177" t="s">
        <v>1016</v>
      </c>
      <c r="E257" s="552"/>
      <c r="F257" s="551"/>
      <c r="G257" s="551">
        <f t="shared" si="22"/>
        <v>0</v>
      </c>
      <c r="H257" s="546">
        <v>1393.0</v>
      </c>
      <c r="I257" s="550"/>
      <c r="J257" s="449">
        <f t="shared" si="23"/>
        <v>0</v>
      </c>
      <c r="K257" s="547"/>
      <c r="L257" s="452">
        <v>45943.0</v>
      </c>
      <c r="M257" s="453">
        <f t="shared" si="9"/>
        <v>2089.5</v>
      </c>
      <c r="N257" s="454">
        <f t="shared" si="10"/>
        <v>1810.9</v>
      </c>
      <c r="O257" s="455">
        <f t="shared" si="11"/>
        <v>1810.9</v>
      </c>
      <c r="P257" s="456">
        <f t="shared" si="12"/>
        <v>1671.6</v>
      </c>
      <c r="Q257" s="455">
        <f t="shared" si="13"/>
        <v>1601.95</v>
      </c>
      <c r="R257" s="456">
        <f t="shared" si="14"/>
        <v>1532.3</v>
      </c>
      <c r="S257" s="156"/>
      <c r="T257" s="457"/>
      <c r="U257" s="139"/>
      <c r="V257" s="458"/>
      <c r="W257" s="139"/>
    </row>
    <row r="258" ht="14.25" customHeight="1">
      <c r="A258" s="444" t="s">
        <v>53</v>
      </c>
      <c r="B258" s="58"/>
      <c r="C258" s="224" t="s">
        <v>1017</v>
      </c>
      <c r="D258" s="223" t="s">
        <v>1018</v>
      </c>
      <c r="E258" s="552"/>
      <c r="F258" s="551"/>
      <c r="G258" s="551">
        <f t="shared" si="22"/>
        <v>0</v>
      </c>
      <c r="H258" s="546">
        <v>12235.0</v>
      </c>
      <c r="I258" s="550"/>
      <c r="J258" s="449">
        <f t="shared" si="23"/>
        <v>0</v>
      </c>
      <c r="K258" s="547"/>
      <c r="L258" s="452">
        <v>45943.0</v>
      </c>
      <c r="M258" s="453">
        <f t="shared" si="9"/>
        <v>18352.5</v>
      </c>
      <c r="N258" s="454">
        <f t="shared" si="10"/>
        <v>15905.5</v>
      </c>
      <c r="O258" s="455">
        <f t="shared" si="11"/>
        <v>15905.5</v>
      </c>
      <c r="P258" s="456">
        <f t="shared" si="12"/>
        <v>14682</v>
      </c>
      <c r="Q258" s="455">
        <f t="shared" si="13"/>
        <v>14070.25</v>
      </c>
      <c r="R258" s="456">
        <f t="shared" si="14"/>
        <v>13458.5</v>
      </c>
      <c r="S258" s="156"/>
      <c r="T258" s="457"/>
      <c r="U258" s="139"/>
      <c r="V258" s="458"/>
      <c r="W258" s="139"/>
    </row>
    <row r="259" ht="14.25" customHeight="1">
      <c r="A259" s="444" t="s">
        <v>53</v>
      </c>
      <c r="B259" s="58"/>
      <c r="C259" s="224" t="s">
        <v>1019</v>
      </c>
      <c r="D259" s="223" t="s">
        <v>1020</v>
      </c>
      <c r="E259" s="552"/>
      <c r="F259" s="551"/>
      <c r="G259" s="551">
        <f t="shared" si="22"/>
        <v>0</v>
      </c>
      <c r="H259" s="546">
        <v>8538.0</v>
      </c>
      <c r="I259" s="550"/>
      <c r="J259" s="449">
        <f t="shared" si="23"/>
        <v>0</v>
      </c>
      <c r="K259" s="547"/>
      <c r="L259" s="452">
        <v>45943.0</v>
      </c>
      <c r="M259" s="453">
        <f t="shared" si="9"/>
        <v>12807</v>
      </c>
      <c r="N259" s="454">
        <f t="shared" si="10"/>
        <v>11099.4</v>
      </c>
      <c r="O259" s="455">
        <f t="shared" si="11"/>
        <v>11099.4</v>
      </c>
      <c r="P259" s="456">
        <f t="shared" si="12"/>
        <v>10245.6</v>
      </c>
      <c r="Q259" s="455">
        <f t="shared" si="13"/>
        <v>9818.7</v>
      </c>
      <c r="R259" s="456">
        <f t="shared" si="14"/>
        <v>9391.8</v>
      </c>
      <c r="S259" s="156"/>
      <c r="T259" s="457"/>
      <c r="U259" s="139"/>
      <c r="V259" s="458"/>
      <c r="W259" s="139"/>
    </row>
    <row r="260" ht="14.25" customHeight="1">
      <c r="A260" s="444" t="s">
        <v>53</v>
      </c>
      <c r="B260" s="58"/>
      <c r="C260" s="224" t="s">
        <v>1021</v>
      </c>
      <c r="D260" s="223" t="s">
        <v>1022</v>
      </c>
      <c r="E260" s="552"/>
      <c r="F260" s="551"/>
      <c r="G260" s="551">
        <f t="shared" si="22"/>
        <v>0</v>
      </c>
      <c r="H260" s="546">
        <v>8543.0</v>
      </c>
      <c r="I260" s="550"/>
      <c r="J260" s="449">
        <f t="shared" si="23"/>
        <v>0</v>
      </c>
      <c r="K260" s="547"/>
      <c r="L260" s="452">
        <v>45943.0</v>
      </c>
      <c r="M260" s="453">
        <f t="shared" si="9"/>
        <v>12814.5</v>
      </c>
      <c r="N260" s="454">
        <f t="shared" si="10"/>
        <v>11105.9</v>
      </c>
      <c r="O260" s="455">
        <f t="shared" si="11"/>
        <v>11105.9</v>
      </c>
      <c r="P260" s="456">
        <f t="shared" si="12"/>
        <v>10251.6</v>
      </c>
      <c r="Q260" s="455">
        <f t="shared" si="13"/>
        <v>9824.45</v>
      </c>
      <c r="R260" s="456">
        <f t="shared" si="14"/>
        <v>9397.3</v>
      </c>
      <c r="S260" s="156"/>
      <c r="T260" s="457"/>
      <c r="U260" s="139"/>
      <c r="V260" s="458"/>
      <c r="W260" s="139"/>
    </row>
    <row r="261" ht="14.25" customHeight="1">
      <c r="A261" s="444" t="s">
        <v>53</v>
      </c>
      <c r="B261" s="58"/>
      <c r="C261" s="224" t="s">
        <v>1023</v>
      </c>
      <c r="D261" s="223" t="s">
        <v>1024</v>
      </c>
      <c r="E261" s="552"/>
      <c r="F261" s="551"/>
      <c r="G261" s="551">
        <f t="shared" si="22"/>
        <v>0</v>
      </c>
      <c r="H261" s="546">
        <v>9986.0</v>
      </c>
      <c r="I261" s="550"/>
      <c r="J261" s="449">
        <f t="shared" si="23"/>
        <v>0</v>
      </c>
      <c r="K261" s="547"/>
      <c r="L261" s="452">
        <v>45943.0</v>
      </c>
      <c r="M261" s="453">
        <f t="shared" si="9"/>
        <v>14979</v>
      </c>
      <c r="N261" s="454">
        <f t="shared" si="10"/>
        <v>12981.8</v>
      </c>
      <c r="O261" s="455">
        <f t="shared" si="11"/>
        <v>12981.8</v>
      </c>
      <c r="P261" s="456">
        <f t="shared" si="12"/>
        <v>11983.2</v>
      </c>
      <c r="Q261" s="455">
        <f t="shared" si="13"/>
        <v>11483.9</v>
      </c>
      <c r="R261" s="456">
        <f t="shared" si="14"/>
        <v>10984.6</v>
      </c>
      <c r="S261" s="156"/>
      <c r="T261" s="457"/>
      <c r="U261" s="139"/>
      <c r="V261" s="458"/>
      <c r="W261" s="139"/>
    </row>
    <row r="262" ht="14.25" customHeight="1">
      <c r="A262" s="444" t="s">
        <v>53</v>
      </c>
      <c r="B262" s="58"/>
      <c r="C262" s="176" t="s">
        <v>1025</v>
      </c>
      <c r="D262" s="223" t="s">
        <v>1026</v>
      </c>
      <c r="E262" s="552"/>
      <c r="F262" s="551"/>
      <c r="G262" s="551">
        <f t="shared" si="22"/>
        <v>0</v>
      </c>
      <c r="H262" s="546">
        <v>9994.0</v>
      </c>
      <c r="I262" s="550"/>
      <c r="J262" s="449">
        <f t="shared" si="23"/>
        <v>0</v>
      </c>
      <c r="K262" s="547"/>
      <c r="L262" s="452">
        <v>45943.0</v>
      </c>
      <c r="M262" s="453">
        <f t="shared" si="9"/>
        <v>14991</v>
      </c>
      <c r="N262" s="454">
        <f t="shared" si="10"/>
        <v>12992.2</v>
      </c>
      <c r="O262" s="455">
        <f t="shared" si="11"/>
        <v>12992.2</v>
      </c>
      <c r="P262" s="456">
        <f t="shared" si="12"/>
        <v>11992.8</v>
      </c>
      <c r="Q262" s="455">
        <f t="shared" si="13"/>
        <v>11493.1</v>
      </c>
      <c r="R262" s="456">
        <f t="shared" si="14"/>
        <v>10993.4</v>
      </c>
      <c r="S262" s="156"/>
      <c r="T262" s="457"/>
      <c r="U262" s="139"/>
      <c r="V262" s="458"/>
      <c r="W262" s="139"/>
    </row>
    <row r="263" ht="14.25" customHeight="1">
      <c r="A263" s="444" t="s">
        <v>53</v>
      </c>
      <c r="B263" s="58"/>
      <c r="C263" s="223" t="s">
        <v>1027</v>
      </c>
      <c r="D263" s="223" t="s">
        <v>1028</v>
      </c>
      <c r="E263" s="552"/>
      <c r="F263" s="551"/>
      <c r="G263" s="551">
        <f t="shared" si="22"/>
        <v>0</v>
      </c>
      <c r="H263" s="546">
        <v>7952.0</v>
      </c>
      <c r="I263" s="550"/>
      <c r="J263" s="449">
        <f t="shared" si="23"/>
        <v>0</v>
      </c>
      <c r="K263" s="547"/>
      <c r="L263" s="452">
        <v>45943.0</v>
      </c>
      <c r="M263" s="453">
        <f t="shared" si="9"/>
        <v>11928</v>
      </c>
      <c r="N263" s="454">
        <f t="shared" si="10"/>
        <v>10337.6</v>
      </c>
      <c r="O263" s="455">
        <f t="shared" si="11"/>
        <v>10337.6</v>
      </c>
      <c r="P263" s="456">
        <f t="shared" si="12"/>
        <v>9542.4</v>
      </c>
      <c r="Q263" s="455">
        <f t="shared" si="13"/>
        <v>9144.8</v>
      </c>
      <c r="R263" s="456">
        <f t="shared" si="14"/>
        <v>8747.2</v>
      </c>
      <c r="S263" s="156"/>
      <c r="T263" s="457"/>
      <c r="U263" s="139"/>
      <c r="V263" s="458"/>
      <c r="W263" s="139"/>
    </row>
    <row r="264" ht="14.25" customHeight="1">
      <c r="A264" s="444" t="s">
        <v>53</v>
      </c>
      <c r="B264" s="58"/>
      <c r="C264" s="223" t="s">
        <v>1029</v>
      </c>
      <c r="D264" s="223" t="s">
        <v>1030</v>
      </c>
      <c r="E264" s="552"/>
      <c r="F264" s="551"/>
      <c r="G264" s="551">
        <f t="shared" si="22"/>
        <v>0</v>
      </c>
      <c r="H264" s="546">
        <v>7952.0</v>
      </c>
      <c r="I264" s="550"/>
      <c r="J264" s="449">
        <f t="shared" si="23"/>
        <v>0</v>
      </c>
      <c r="K264" s="547"/>
      <c r="L264" s="452">
        <v>45943.0</v>
      </c>
      <c r="M264" s="453">
        <f t="shared" si="9"/>
        <v>11928</v>
      </c>
      <c r="N264" s="454">
        <f t="shared" si="10"/>
        <v>10337.6</v>
      </c>
      <c r="O264" s="455">
        <f t="shared" si="11"/>
        <v>10337.6</v>
      </c>
      <c r="P264" s="456">
        <f t="shared" si="12"/>
        <v>9542.4</v>
      </c>
      <c r="Q264" s="455">
        <f t="shared" si="13"/>
        <v>9144.8</v>
      </c>
      <c r="R264" s="456">
        <f t="shared" si="14"/>
        <v>8747.2</v>
      </c>
      <c r="S264" s="156"/>
      <c r="T264" s="457"/>
      <c r="U264" s="139"/>
      <c r="V264" s="458"/>
      <c r="W264" s="139"/>
    </row>
    <row r="265" ht="14.25" customHeight="1">
      <c r="A265" s="444" t="s">
        <v>53</v>
      </c>
      <c r="B265" s="58"/>
      <c r="C265" s="224" t="s">
        <v>1031</v>
      </c>
      <c r="D265" s="223" t="s">
        <v>1032</v>
      </c>
      <c r="E265" s="552"/>
      <c r="F265" s="551"/>
      <c r="G265" s="551">
        <f t="shared" si="22"/>
        <v>0</v>
      </c>
      <c r="H265" s="546">
        <v>9100.0</v>
      </c>
      <c r="I265" s="550"/>
      <c r="J265" s="449">
        <f t="shared" si="23"/>
        <v>0</v>
      </c>
      <c r="K265" s="547"/>
      <c r="L265" s="452">
        <v>45943.0</v>
      </c>
      <c r="M265" s="453">
        <f t="shared" si="9"/>
        <v>13650</v>
      </c>
      <c r="N265" s="454">
        <f t="shared" si="10"/>
        <v>11830</v>
      </c>
      <c r="O265" s="455">
        <f t="shared" si="11"/>
        <v>11830</v>
      </c>
      <c r="P265" s="456">
        <f t="shared" si="12"/>
        <v>10920</v>
      </c>
      <c r="Q265" s="455">
        <f t="shared" si="13"/>
        <v>10465</v>
      </c>
      <c r="R265" s="456">
        <f t="shared" si="14"/>
        <v>10010</v>
      </c>
      <c r="S265" s="156"/>
      <c r="T265" s="457"/>
      <c r="U265" s="139"/>
      <c r="V265" s="458"/>
      <c r="W265" s="139"/>
    </row>
    <row r="266" ht="14.25" customHeight="1">
      <c r="A266" s="444" t="s">
        <v>53</v>
      </c>
      <c r="B266" s="58"/>
      <c r="C266" s="223" t="s">
        <v>1033</v>
      </c>
      <c r="D266" s="223" t="s">
        <v>1034</v>
      </c>
      <c r="E266" s="552"/>
      <c r="F266" s="551"/>
      <c r="G266" s="551">
        <f t="shared" si="22"/>
        <v>0</v>
      </c>
      <c r="H266" s="546">
        <v>7043.0</v>
      </c>
      <c r="I266" s="550"/>
      <c r="J266" s="449">
        <f t="shared" si="23"/>
        <v>0</v>
      </c>
      <c r="K266" s="547"/>
      <c r="L266" s="452">
        <v>45943.0</v>
      </c>
      <c r="M266" s="453">
        <f t="shared" si="9"/>
        <v>10564.5</v>
      </c>
      <c r="N266" s="454">
        <f t="shared" si="10"/>
        <v>9155.9</v>
      </c>
      <c r="O266" s="455">
        <f t="shared" si="11"/>
        <v>9155.9</v>
      </c>
      <c r="P266" s="456">
        <f t="shared" si="12"/>
        <v>8451.6</v>
      </c>
      <c r="Q266" s="455">
        <f t="shared" si="13"/>
        <v>8099.45</v>
      </c>
      <c r="R266" s="456">
        <f t="shared" si="14"/>
        <v>7747.3</v>
      </c>
      <c r="S266" s="156"/>
      <c r="T266" s="457"/>
      <c r="U266" s="139"/>
      <c r="V266" s="458"/>
      <c r="W266" s="139"/>
    </row>
    <row r="267" ht="14.25" customHeight="1">
      <c r="A267" s="444" t="s">
        <v>53</v>
      </c>
      <c r="B267" s="58"/>
      <c r="C267" s="223" t="s">
        <v>1035</v>
      </c>
      <c r="D267" s="223" t="s">
        <v>1036</v>
      </c>
      <c r="E267" s="552"/>
      <c r="F267" s="551"/>
      <c r="G267" s="551">
        <f t="shared" si="22"/>
        <v>0</v>
      </c>
      <c r="H267" s="546">
        <v>8772.0</v>
      </c>
      <c r="I267" s="550"/>
      <c r="J267" s="449">
        <f t="shared" si="23"/>
        <v>0</v>
      </c>
      <c r="K267" s="547"/>
      <c r="L267" s="452">
        <v>45943.0</v>
      </c>
      <c r="M267" s="453">
        <f t="shared" si="9"/>
        <v>13158</v>
      </c>
      <c r="N267" s="454">
        <f t="shared" si="10"/>
        <v>11403.6</v>
      </c>
      <c r="O267" s="455">
        <f t="shared" si="11"/>
        <v>11403.6</v>
      </c>
      <c r="P267" s="456">
        <f t="shared" si="12"/>
        <v>10526.4</v>
      </c>
      <c r="Q267" s="455">
        <f t="shared" si="13"/>
        <v>10087.8</v>
      </c>
      <c r="R267" s="456">
        <f t="shared" si="14"/>
        <v>9649.2</v>
      </c>
      <c r="S267" s="156"/>
      <c r="T267" s="457"/>
      <c r="U267" s="139"/>
      <c r="V267" s="458"/>
      <c r="W267" s="139"/>
    </row>
    <row r="268" ht="14.25" customHeight="1">
      <c r="A268" s="444" t="s">
        <v>53</v>
      </c>
      <c r="B268" s="58"/>
      <c r="C268" s="223" t="s">
        <v>1037</v>
      </c>
      <c r="D268" s="223" t="s">
        <v>1036</v>
      </c>
      <c r="E268" s="552"/>
      <c r="F268" s="551"/>
      <c r="G268" s="551">
        <f t="shared" si="22"/>
        <v>0</v>
      </c>
      <c r="H268" s="546">
        <v>11948.0</v>
      </c>
      <c r="I268" s="550"/>
      <c r="J268" s="449">
        <f t="shared" si="23"/>
        <v>0</v>
      </c>
      <c r="K268" s="547"/>
      <c r="L268" s="452">
        <v>45943.0</v>
      </c>
      <c r="M268" s="453">
        <f t="shared" si="9"/>
        <v>17922</v>
      </c>
      <c r="N268" s="454">
        <f t="shared" si="10"/>
        <v>15532.4</v>
      </c>
      <c r="O268" s="455">
        <f t="shared" si="11"/>
        <v>15532.4</v>
      </c>
      <c r="P268" s="456">
        <f t="shared" si="12"/>
        <v>14337.6</v>
      </c>
      <c r="Q268" s="455">
        <f t="shared" si="13"/>
        <v>13740.2</v>
      </c>
      <c r="R268" s="456">
        <f t="shared" si="14"/>
        <v>13142.8</v>
      </c>
      <c r="S268" s="156"/>
      <c r="T268" s="457"/>
      <c r="U268" s="139"/>
      <c r="V268" s="458"/>
      <c r="W268" s="139"/>
    </row>
    <row r="269" ht="14.25" customHeight="1">
      <c r="A269" s="444" t="s">
        <v>53</v>
      </c>
      <c r="B269" s="58"/>
      <c r="C269" s="223" t="s">
        <v>1038</v>
      </c>
      <c r="D269" s="223" t="s">
        <v>1039</v>
      </c>
      <c r="E269" s="552"/>
      <c r="F269" s="551"/>
      <c r="G269" s="551">
        <f t="shared" si="22"/>
        <v>0</v>
      </c>
      <c r="H269" s="546">
        <v>1847.0</v>
      </c>
      <c r="I269" s="550"/>
      <c r="J269" s="449">
        <f t="shared" si="23"/>
        <v>0</v>
      </c>
      <c r="K269" s="547"/>
      <c r="L269" s="452">
        <v>45943.0</v>
      </c>
      <c r="M269" s="453">
        <f t="shared" si="9"/>
        <v>2770.5</v>
      </c>
      <c r="N269" s="454">
        <f t="shared" si="10"/>
        <v>2401.1</v>
      </c>
      <c r="O269" s="455">
        <f t="shared" si="11"/>
        <v>2401.1</v>
      </c>
      <c r="P269" s="456">
        <f t="shared" si="12"/>
        <v>2216.4</v>
      </c>
      <c r="Q269" s="455">
        <f t="shared" si="13"/>
        <v>2124.05</v>
      </c>
      <c r="R269" s="456">
        <f t="shared" si="14"/>
        <v>2031.7</v>
      </c>
      <c r="S269" s="156"/>
      <c r="T269" s="457"/>
      <c r="U269" s="139"/>
      <c r="V269" s="458"/>
      <c r="W269" s="139"/>
    </row>
    <row r="270" ht="14.25" customHeight="1">
      <c r="A270" s="444" t="s">
        <v>53</v>
      </c>
      <c r="B270" s="58"/>
      <c r="C270" s="223" t="s">
        <v>1040</v>
      </c>
      <c r="D270" s="223" t="s">
        <v>1041</v>
      </c>
      <c r="E270" s="552"/>
      <c r="F270" s="551"/>
      <c r="G270" s="551">
        <f t="shared" si="22"/>
        <v>0</v>
      </c>
      <c r="H270" s="546">
        <v>190041.0</v>
      </c>
      <c r="I270" s="550"/>
      <c r="J270" s="449">
        <f t="shared" si="23"/>
        <v>0</v>
      </c>
      <c r="K270" s="547"/>
      <c r="L270" s="452">
        <v>45943.0</v>
      </c>
      <c r="M270" s="453">
        <f t="shared" si="9"/>
        <v>285061.5</v>
      </c>
      <c r="N270" s="454">
        <f t="shared" si="10"/>
        <v>247053.3</v>
      </c>
      <c r="O270" s="455">
        <f t="shared" si="11"/>
        <v>247053.3</v>
      </c>
      <c r="P270" s="456">
        <f t="shared" si="12"/>
        <v>228049.2</v>
      </c>
      <c r="Q270" s="455">
        <f t="shared" si="13"/>
        <v>218547.15</v>
      </c>
      <c r="R270" s="456">
        <f t="shared" si="14"/>
        <v>209045.1</v>
      </c>
      <c r="S270" s="156"/>
      <c r="T270" s="457"/>
      <c r="U270" s="139"/>
      <c r="V270" s="458"/>
      <c r="W270" s="139"/>
    </row>
    <row r="271" ht="14.25" customHeight="1">
      <c r="A271" s="444" t="s">
        <v>53</v>
      </c>
      <c r="B271" s="58"/>
      <c r="C271" s="223" t="s">
        <v>1042</v>
      </c>
      <c r="D271" s="223" t="s">
        <v>1043</v>
      </c>
      <c r="E271" s="552"/>
      <c r="F271" s="551"/>
      <c r="G271" s="551">
        <f t="shared" si="22"/>
        <v>0</v>
      </c>
      <c r="H271" s="546">
        <v>111433.0</v>
      </c>
      <c r="I271" s="550"/>
      <c r="J271" s="449">
        <f t="shared" si="23"/>
        <v>0</v>
      </c>
      <c r="K271" s="547"/>
      <c r="L271" s="452">
        <v>45943.0</v>
      </c>
      <c r="M271" s="453">
        <f t="shared" si="9"/>
        <v>167149.5</v>
      </c>
      <c r="N271" s="454">
        <f t="shared" si="10"/>
        <v>144862.9</v>
      </c>
      <c r="O271" s="455">
        <f t="shared" si="11"/>
        <v>144862.9</v>
      </c>
      <c r="P271" s="456">
        <f t="shared" si="12"/>
        <v>133719.6</v>
      </c>
      <c r="Q271" s="455">
        <f t="shared" si="13"/>
        <v>128147.95</v>
      </c>
      <c r="R271" s="456">
        <f t="shared" si="14"/>
        <v>122576.3</v>
      </c>
      <c r="S271" s="156"/>
      <c r="T271" s="457"/>
      <c r="U271" s="139"/>
      <c r="V271" s="458"/>
      <c r="W271" s="139"/>
    </row>
    <row r="272" ht="14.25" customHeight="1">
      <c r="A272" s="444" t="s">
        <v>53</v>
      </c>
      <c r="B272" s="58"/>
      <c r="C272" s="223" t="s">
        <v>1044</v>
      </c>
      <c r="D272" s="223" t="s">
        <v>1045</v>
      </c>
      <c r="E272" s="552"/>
      <c r="F272" s="551"/>
      <c r="G272" s="551">
        <f t="shared" si="22"/>
        <v>0</v>
      </c>
      <c r="H272" s="546">
        <v>35201.0</v>
      </c>
      <c r="I272" s="550"/>
      <c r="J272" s="449">
        <f t="shared" si="23"/>
        <v>0</v>
      </c>
      <c r="K272" s="547"/>
      <c r="L272" s="452">
        <v>45943.0</v>
      </c>
      <c r="M272" s="453">
        <f t="shared" si="9"/>
        <v>52801.5</v>
      </c>
      <c r="N272" s="454">
        <f t="shared" si="10"/>
        <v>45761.3</v>
      </c>
      <c r="O272" s="455">
        <f t="shared" si="11"/>
        <v>45761.3</v>
      </c>
      <c r="P272" s="456">
        <f t="shared" si="12"/>
        <v>42241.2</v>
      </c>
      <c r="Q272" s="455">
        <f t="shared" si="13"/>
        <v>40481.15</v>
      </c>
      <c r="R272" s="456">
        <f t="shared" si="14"/>
        <v>38721.1</v>
      </c>
      <c r="S272" s="156"/>
      <c r="T272" s="457"/>
      <c r="U272" s="139"/>
      <c r="V272" s="458"/>
      <c r="W272" s="139"/>
    </row>
    <row r="273" ht="14.25" customHeight="1">
      <c r="A273" s="444" t="s">
        <v>53</v>
      </c>
      <c r="B273" s="58"/>
      <c r="C273" s="223" t="s">
        <v>1046</v>
      </c>
      <c r="D273" s="223" t="s">
        <v>1047</v>
      </c>
      <c r="E273" s="552"/>
      <c r="F273" s="551"/>
      <c r="G273" s="551">
        <f t="shared" si="22"/>
        <v>0</v>
      </c>
      <c r="H273" s="546">
        <v>46660.0</v>
      </c>
      <c r="I273" s="550"/>
      <c r="J273" s="449">
        <f t="shared" si="23"/>
        <v>0</v>
      </c>
      <c r="K273" s="547"/>
      <c r="L273" s="452">
        <v>45943.0</v>
      </c>
      <c r="M273" s="453">
        <f t="shared" si="9"/>
        <v>69990</v>
      </c>
      <c r="N273" s="454">
        <f t="shared" si="10"/>
        <v>60658</v>
      </c>
      <c r="O273" s="455">
        <f t="shared" si="11"/>
        <v>60658</v>
      </c>
      <c r="P273" s="456">
        <f t="shared" si="12"/>
        <v>55992</v>
      </c>
      <c r="Q273" s="455">
        <f t="shared" si="13"/>
        <v>53659</v>
      </c>
      <c r="R273" s="456">
        <f t="shared" si="14"/>
        <v>51326</v>
      </c>
      <c r="S273" s="156"/>
      <c r="T273" s="457"/>
      <c r="U273" s="139"/>
      <c r="V273" s="458"/>
      <c r="W273" s="139"/>
    </row>
    <row r="274" ht="14.25" customHeight="1">
      <c r="A274" s="444" t="s">
        <v>53</v>
      </c>
      <c r="B274" s="58"/>
      <c r="C274" s="223" t="s">
        <v>1048</v>
      </c>
      <c r="D274" s="223" t="s">
        <v>1049</v>
      </c>
      <c r="E274" s="552"/>
      <c r="F274" s="551"/>
      <c r="G274" s="551">
        <f t="shared" si="22"/>
        <v>0</v>
      </c>
      <c r="H274" s="546">
        <v>18792.0</v>
      </c>
      <c r="I274" s="550"/>
      <c r="J274" s="449">
        <f t="shared" si="23"/>
        <v>0</v>
      </c>
      <c r="K274" s="547"/>
      <c r="L274" s="452">
        <v>45943.0</v>
      </c>
      <c r="M274" s="453">
        <f t="shared" si="9"/>
        <v>28188</v>
      </c>
      <c r="N274" s="454">
        <f t="shared" si="10"/>
        <v>24429.6</v>
      </c>
      <c r="O274" s="455">
        <f t="shared" si="11"/>
        <v>24429.6</v>
      </c>
      <c r="P274" s="456">
        <f t="shared" si="12"/>
        <v>22550.4</v>
      </c>
      <c r="Q274" s="455">
        <f t="shared" si="13"/>
        <v>21610.8</v>
      </c>
      <c r="R274" s="456">
        <f t="shared" si="14"/>
        <v>20671.2</v>
      </c>
      <c r="S274" s="156"/>
      <c r="T274" s="457"/>
      <c r="U274" s="139"/>
      <c r="V274" s="458"/>
      <c r="W274" s="139"/>
    </row>
    <row r="275" ht="14.25" customHeight="1">
      <c r="A275" s="444" t="s">
        <v>53</v>
      </c>
      <c r="B275" s="177"/>
      <c r="C275" s="223" t="s">
        <v>1050</v>
      </c>
      <c r="D275" s="223" t="s">
        <v>1051</v>
      </c>
      <c r="E275" s="552"/>
      <c r="F275" s="551"/>
      <c r="G275" s="551">
        <f t="shared" si="22"/>
        <v>0</v>
      </c>
      <c r="H275" s="546">
        <v>20409.0</v>
      </c>
      <c r="I275" s="546"/>
      <c r="J275" s="449">
        <f t="shared" si="23"/>
        <v>0</v>
      </c>
      <c r="K275" s="547"/>
      <c r="L275" s="452">
        <v>45943.0</v>
      </c>
      <c r="M275" s="453">
        <f t="shared" si="9"/>
        <v>30613.5</v>
      </c>
      <c r="N275" s="454">
        <f t="shared" si="10"/>
        <v>26531.7</v>
      </c>
      <c r="O275" s="455">
        <f t="shared" si="11"/>
        <v>26531.7</v>
      </c>
      <c r="P275" s="456">
        <f t="shared" si="12"/>
        <v>24490.8</v>
      </c>
      <c r="Q275" s="455">
        <f t="shared" si="13"/>
        <v>23470.35</v>
      </c>
      <c r="R275" s="456">
        <f t="shared" si="14"/>
        <v>22449.9</v>
      </c>
      <c r="S275" s="156"/>
      <c r="T275" s="457"/>
      <c r="U275" s="139"/>
      <c r="V275" s="458"/>
      <c r="W275" s="139"/>
    </row>
    <row r="276" ht="14.25" customHeight="1">
      <c r="A276" s="444" t="s">
        <v>53</v>
      </c>
      <c r="B276" s="177"/>
      <c r="C276" s="223" t="s">
        <v>1052</v>
      </c>
      <c r="D276" s="223" t="s">
        <v>1053</v>
      </c>
      <c r="E276" s="552"/>
      <c r="F276" s="551"/>
      <c r="G276" s="551">
        <f t="shared" si="22"/>
        <v>0</v>
      </c>
      <c r="H276" s="546">
        <v>29133.0</v>
      </c>
      <c r="I276" s="546"/>
      <c r="J276" s="449">
        <f t="shared" si="23"/>
        <v>0</v>
      </c>
      <c r="K276" s="547"/>
      <c r="L276" s="452">
        <v>45943.0</v>
      </c>
      <c r="M276" s="453">
        <f t="shared" si="9"/>
        <v>43699.5</v>
      </c>
      <c r="N276" s="454">
        <f t="shared" si="10"/>
        <v>37872.9</v>
      </c>
      <c r="O276" s="455">
        <f t="shared" si="11"/>
        <v>37872.9</v>
      </c>
      <c r="P276" s="456">
        <f t="shared" si="12"/>
        <v>34959.6</v>
      </c>
      <c r="Q276" s="455">
        <f t="shared" si="13"/>
        <v>33502.95</v>
      </c>
      <c r="R276" s="456">
        <f t="shared" si="14"/>
        <v>32046.3</v>
      </c>
      <c r="S276" s="156"/>
      <c r="T276" s="457"/>
      <c r="U276" s="139"/>
      <c r="V276" s="458"/>
      <c r="W276" s="139"/>
    </row>
    <row r="277" ht="14.25" customHeight="1">
      <c r="A277" s="444" t="s">
        <v>53</v>
      </c>
      <c r="B277" s="177"/>
      <c r="C277" s="176" t="s">
        <v>1054</v>
      </c>
      <c r="D277" s="223" t="s">
        <v>1055</v>
      </c>
      <c r="E277" s="552"/>
      <c r="F277" s="551"/>
      <c r="G277" s="551">
        <f t="shared" si="22"/>
        <v>0</v>
      </c>
      <c r="H277" s="546">
        <v>8884.0</v>
      </c>
      <c r="I277" s="546"/>
      <c r="J277" s="449">
        <f t="shared" si="23"/>
        <v>0</v>
      </c>
      <c r="K277" s="547"/>
      <c r="L277" s="452">
        <v>45943.0</v>
      </c>
      <c r="M277" s="453">
        <f t="shared" si="9"/>
        <v>13326</v>
      </c>
      <c r="N277" s="454">
        <f t="shared" si="10"/>
        <v>11549.2</v>
      </c>
      <c r="O277" s="455">
        <f t="shared" si="11"/>
        <v>11549.2</v>
      </c>
      <c r="P277" s="456">
        <f t="shared" si="12"/>
        <v>10660.8</v>
      </c>
      <c r="Q277" s="455">
        <f t="shared" si="13"/>
        <v>10216.6</v>
      </c>
      <c r="R277" s="456">
        <f t="shared" si="14"/>
        <v>9772.4</v>
      </c>
      <c r="S277" s="156"/>
      <c r="T277" s="457"/>
      <c r="U277" s="139"/>
      <c r="V277" s="458"/>
      <c r="W277" s="139"/>
    </row>
    <row r="278" ht="14.25" customHeight="1">
      <c r="A278" s="444"/>
      <c r="B278" s="177"/>
      <c r="C278" s="176" t="s">
        <v>1056</v>
      </c>
      <c r="D278" s="177" t="s">
        <v>1057</v>
      </c>
      <c r="E278" s="552"/>
      <c r="F278" s="551"/>
      <c r="G278" s="551">
        <f t="shared" si="22"/>
        <v>0</v>
      </c>
      <c r="H278" s="546">
        <v>1688.0</v>
      </c>
      <c r="I278" s="546"/>
      <c r="J278" s="449">
        <f t="shared" si="23"/>
        <v>0</v>
      </c>
      <c r="K278" s="547"/>
      <c r="L278" s="452">
        <v>45943.0</v>
      </c>
      <c r="M278" s="453">
        <f t="shared" si="9"/>
        <v>2532</v>
      </c>
      <c r="N278" s="454">
        <f t="shared" si="10"/>
        <v>2194.4</v>
      </c>
      <c r="O278" s="455">
        <f t="shared" si="11"/>
        <v>2194.4</v>
      </c>
      <c r="P278" s="456">
        <f t="shared" si="12"/>
        <v>2025.6</v>
      </c>
      <c r="Q278" s="455">
        <f t="shared" si="13"/>
        <v>1941.2</v>
      </c>
      <c r="R278" s="456">
        <f t="shared" si="14"/>
        <v>1856.8</v>
      </c>
      <c r="S278" s="156"/>
      <c r="T278" s="457"/>
      <c r="U278" s="139"/>
      <c r="V278" s="458"/>
      <c r="W278" s="139"/>
    </row>
    <row r="279" ht="14.25" customHeight="1">
      <c r="A279" s="444"/>
      <c r="B279" s="177"/>
      <c r="C279" s="176" t="s">
        <v>1058</v>
      </c>
      <c r="D279" s="177" t="s">
        <v>1059</v>
      </c>
      <c r="E279" s="552"/>
      <c r="F279" s="551"/>
      <c r="G279" s="551">
        <f t="shared" si="22"/>
        <v>0</v>
      </c>
      <c r="H279" s="546">
        <v>6309.0</v>
      </c>
      <c r="I279" s="546"/>
      <c r="J279" s="449">
        <f t="shared" si="23"/>
        <v>0</v>
      </c>
      <c r="K279" s="547"/>
      <c r="L279" s="452">
        <v>45943.0</v>
      </c>
      <c r="M279" s="453">
        <f t="shared" si="9"/>
        <v>9463.5</v>
      </c>
      <c r="N279" s="454">
        <f t="shared" si="10"/>
        <v>8201.7</v>
      </c>
      <c r="O279" s="455">
        <f t="shared" si="11"/>
        <v>8201.7</v>
      </c>
      <c r="P279" s="456">
        <f t="shared" si="12"/>
        <v>7570.8</v>
      </c>
      <c r="Q279" s="455">
        <f t="shared" si="13"/>
        <v>7255.35</v>
      </c>
      <c r="R279" s="456">
        <f t="shared" si="14"/>
        <v>6939.9</v>
      </c>
      <c r="S279" s="156"/>
      <c r="T279" s="457"/>
      <c r="U279" s="139"/>
      <c r="V279" s="458"/>
      <c r="W279" s="139"/>
    </row>
    <row r="280" ht="14.25" customHeight="1">
      <c r="A280" s="444"/>
      <c r="B280" s="177"/>
      <c r="C280" s="176" t="s">
        <v>1060</v>
      </c>
      <c r="D280" s="223" t="s">
        <v>1061</v>
      </c>
      <c r="E280" s="552"/>
      <c r="F280" s="551"/>
      <c r="G280" s="551">
        <f t="shared" si="22"/>
        <v>0</v>
      </c>
      <c r="H280" s="546">
        <v>3386.0</v>
      </c>
      <c r="I280" s="546"/>
      <c r="J280" s="449">
        <f t="shared" si="23"/>
        <v>0</v>
      </c>
      <c r="K280" s="547"/>
      <c r="L280" s="452">
        <v>45943.0</v>
      </c>
      <c r="M280" s="453">
        <f t="shared" si="9"/>
        <v>5079</v>
      </c>
      <c r="N280" s="454">
        <f t="shared" si="10"/>
        <v>4401.8</v>
      </c>
      <c r="O280" s="455">
        <f t="shared" si="11"/>
        <v>4401.8</v>
      </c>
      <c r="P280" s="456">
        <f t="shared" si="12"/>
        <v>4063.2</v>
      </c>
      <c r="Q280" s="455">
        <f t="shared" si="13"/>
        <v>3893.9</v>
      </c>
      <c r="R280" s="456">
        <f t="shared" si="14"/>
        <v>3724.6</v>
      </c>
      <c r="S280" s="156"/>
      <c r="T280" s="457"/>
      <c r="U280" s="139"/>
      <c r="V280" s="458"/>
      <c r="W280" s="139"/>
    </row>
    <row r="281" ht="14.25" customHeight="1">
      <c r="A281" s="444"/>
      <c r="B281" s="177"/>
      <c r="C281" s="223" t="s">
        <v>1062</v>
      </c>
      <c r="D281" s="223" t="s">
        <v>1063</v>
      </c>
      <c r="E281" s="552"/>
      <c r="F281" s="551"/>
      <c r="G281" s="551">
        <f t="shared" si="22"/>
        <v>0</v>
      </c>
      <c r="H281" s="546">
        <v>6626.0</v>
      </c>
      <c r="I281" s="546"/>
      <c r="J281" s="449">
        <f t="shared" si="23"/>
        <v>0</v>
      </c>
      <c r="K281" s="547"/>
      <c r="L281" s="452">
        <v>45943.0</v>
      </c>
      <c r="M281" s="453">
        <f t="shared" si="9"/>
        <v>9939</v>
      </c>
      <c r="N281" s="454">
        <f t="shared" si="10"/>
        <v>8613.8</v>
      </c>
      <c r="O281" s="455">
        <f t="shared" si="11"/>
        <v>8613.8</v>
      </c>
      <c r="P281" s="456">
        <f t="shared" si="12"/>
        <v>7951.2</v>
      </c>
      <c r="Q281" s="455">
        <f t="shared" si="13"/>
        <v>7619.9</v>
      </c>
      <c r="R281" s="456">
        <f t="shared" si="14"/>
        <v>7288.6</v>
      </c>
      <c r="S281" s="156"/>
      <c r="T281" s="457"/>
      <c r="U281" s="139"/>
      <c r="V281" s="458"/>
      <c r="W281" s="139"/>
    </row>
    <row r="282" ht="14.25" customHeight="1">
      <c r="A282" s="444"/>
      <c r="B282" s="177"/>
      <c r="C282" s="223" t="s">
        <v>1064</v>
      </c>
      <c r="D282" s="223" t="s">
        <v>1065</v>
      </c>
      <c r="E282" s="552"/>
      <c r="F282" s="551"/>
      <c r="G282" s="551">
        <f t="shared" si="22"/>
        <v>0</v>
      </c>
      <c r="H282" s="546">
        <v>40124.0</v>
      </c>
      <c r="I282" s="546"/>
      <c r="J282" s="449">
        <f t="shared" si="23"/>
        <v>0</v>
      </c>
      <c r="K282" s="547"/>
      <c r="L282" s="452">
        <v>45943.0</v>
      </c>
      <c r="M282" s="453">
        <f t="shared" si="9"/>
        <v>60186</v>
      </c>
      <c r="N282" s="454">
        <f t="shared" si="10"/>
        <v>52161.2</v>
      </c>
      <c r="O282" s="455">
        <f t="shared" si="11"/>
        <v>52161.2</v>
      </c>
      <c r="P282" s="456">
        <f t="shared" si="12"/>
        <v>48148.8</v>
      </c>
      <c r="Q282" s="455">
        <f t="shared" si="13"/>
        <v>46142.6</v>
      </c>
      <c r="R282" s="456">
        <f t="shared" si="14"/>
        <v>44136.4</v>
      </c>
      <c r="S282" s="156"/>
      <c r="T282" s="457"/>
      <c r="U282" s="139"/>
      <c r="V282" s="458"/>
      <c r="W282" s="139"/>
    </row>
    <row r="283" ht="14.25" customHeight="1">
      <c r="A283" s="444"/>
      <c r="B283" s="177"/>
      <c r="C283" s="223" t="s">
        <v>1066</v>
      </c>
      <c r="D283" s="223" t="s">
        <v>1067</v>
      </c>
      <c r="E283" s="552"/>
      <c r="F283" s="551"/>
      <c r="G283" s="551">
        <f t="shared" si="22"/>
        <v>0</v>
      </c>
      <c r="H283" s="546">
        <v>26265.0</v>
      </c>
      <c r="I283" s="546"/>
      <c r="J283" s="449">
        <f t="shared" si="23"/>
        <v>0</v>
      </c>
      <c r="K283" s="547"/>
      <c r="L283" s="452">
        <v>45943.0</v>
      </c>
      <c r="M283" s="453">
        <f t="shared" si="9"/>
        <v>39397.5</v>
      </c>
      <c r="N283" s="454">
        <f t="shared" si="10"/>
        <v>34144.5</v>
      </c>
      <c r="O283" s="455">
        <f t="shared" si="11"/>
        <v>34144.5</v>
      </c>
      <c r="P283" s="456">
        <f t="shared" si="12"/>
        <v>31518</v>
      </c>
      <c r="Q283" s="455">
        <f t="shared" si="13"/>
        <v>30204.75</v>
      </c>
      <c r="R283" s="456">
        <f t="shared" si="14"/>
        <v>28891.5</v>
      </c>
      <c r="S283" s="156"/>
      <c r="T283" s="457"/>
      <c r="U283" s="139"/>
      <c r="V283" s="458"/>
      <c r="W283" s="139"/>
    </row>
    <row r="284" ht="14.25" customHeight="1">
      <c r="A284" s="444"/>
      <c r="B284" s="177"/>
      <c r="C284" s="223" t="s">
        <v>1068</v>
      </c>
      <c r="D284" s="223" t="s">
        <v>1069</v>
      </c>
      <c r="E284" s="552"/>
      <c r="F284" s="551"/>
      <c r="G284" s="551">
        <f t="shared" si="22"/>
        <v>0</v>
      </c>
      <c r="H284" s="546">
        <v>3418.0</v>
      </c>
      <c r="I284" s="546"/>
      <c r="J284" s="449">
        <f t="shared" si="23"/>
        <v>0</v>
      </c>
      <c r="K284" s="547"/>
      <c r="L284" s="452">
        <v>45943.0</v>
      </c>
      <c r="M284" s="453">
        <f t="shared" si="9"/>
        <v>5127</v>
      </c>
      <c r="N284" s="454">
        <f t="shared" si="10"/>
        <v>4443.4</v>
      </c>
      <c r="O284" s="455">
        <f t="shared" si="11"/>
        <v>4443.4</v>
      </c>
      <c r="P284" s="456">
        <f t="shared" si="12"/>
        <v>4101.6</v>
      </c>
      <c r="Q284" s="455">
        <f t="shared" si="13"/>
        <v>3930.7</v>
      </c>
      <c r="R284" s="456">
        <f t="shared" si="14"/>
        <v>3759.8</v>
      </c>
      <c r="S284" s="156"/>
      <c r="T284" s="457"/>
      <c r="U284" s="139"/>
      <c r="V284" s="458"/>
      <c r="W284" s="139"/>
    </row>
    <row r="285" ht="14.25" customHeight="1">
      <c r="A285" s="444"/>
      <c r="B285" s="177"/>
      <c r="C285" s="223" t="s">
        <v>1070</v>
      </c>
      <c r="D285" s="223" t="s">
        <v>1071</v>
      </c>
      <c r="E285" s="552"/>
      <c r="F285" s="551"/>
      <c r="G285" s="551">
        <f t="shared" si="22"/>
        <v>0</v>
      </c>
      <c r="H285" s="546">
        <v>6437.0</v>
      </c>
      <c r="I285" s="546"/>
      <c r="J285" s="449">
        <f t="shared" si="23"/>
        <v>0</v>
      </c>
      <c r="K285" s="547"/>
      <c r="L285" s="452">
        <v>45943.0</v>
      </c>
      <c r="M285" s="453">
        <f t="shared" si="9"/>
        <v>9655.5</v>
      </c>
      <c r="N285" s="454">
        <f t="shared" si="10"/>
        <v>8368.1</v>
      </c>
      <c r="O285" s="455">
        <f t="shared" si="11"/>
        <v>8368.1</v>
      </c>
      <c r="P285" s="456">
        <f t="shared" si="12"/>
        <v>7724.4</v>
      </c>
      <c r="Q285" s="455">
        <f t="shared" si="13"/>
        <v>7402.55</v>
      </c>
      <c r="R285" s="456">
        <f t="shared" si="14"/>
        <v>7080.7</v>
      </c>
      <c r="S285" s="156"/>
      <c r="T285" s="457"/>
      <c r="U285" s="139"/>
      <c r="V285" s="458"/>
      <c r="W285" s="139"/>
    </row>
    <row r="286" ht="14.25" customHeight="1">
      <c r="A286" s="444"/>
      <c r="B286" s="177"/>
      <c r="C286" s="223" t="s">
        <v>1072</v>
      </c>
      <c r="D286" s="223" t="s">
        <v>1073</v>
      </c>
      <c r="E286" s="552"/>
      <c r="F286" s="551"/>
      <c r="G286" s="551">
        <f t="shared" si="22"/>
        <v>0</v>
      </c>
      <c r="H286" s="546">
        <v>7446.0</v>
      </c>
      <c r="I286" s="546"/>
      <c r="J286" s="449">
        <f t="shared" si="23"/>
        <v>0</v>
      </c>
      <c r="K286" s="547"/>
      <c r="L286" s="452">
        <v>45943.0</v>
      </c>
      <c r="M286" s="453">
        <f t="shared" si="9"/>
        <v>11169</v>
      </c>
      <c r="N286" s="454">
        <f t="shared" si="10"/>
        <v>9679.8</v>
      </c>
      <c r="O286" s="455">
        <f t="shared" si="11"/>
        <v>9679.8</v>
      </c>
      <c r="P286" s="456">
        <f t="shared" si="12"/>
        <v>8935.2</v>
      </c>
      <c r="Q286" s="455">
        <f t="shared" si="13"/>
        <v>8562.9</v>
      </c>
      <c r="R286" s="456">
        <f t="shared" si="14"/>
        <v>8190.6</v>
      </c>
      <c r="S286" s="156"/>
      <c r="T286" s="457"/>
      <c r="U286" s="139"/>
      <c r="V286" s="458"/>
      <c r="W286" s="139"/>
    </row>
    <row r="287" ht="14.25" customHeight="1">
      <c r="A287" s="444"/>
      <c r="B287" s="177"/>
      <c r="C287" s="223" t="s">
        <v>1074</v>
      </c>
      <c r="D287" s="223" t="s">
        <v>1075</v>
      </c>
      <c r="E287" s="552"/>
      <c r="F287" s="551"/>
      <c r="G287" s="551">
        <f t="shared" si="22"/>
        <v>0</v>
      </c>
      <c r="H287" s="546">
        <v>27961.0</v>
      </c>
      <c r="I287" s="546"/>
      <c r="J287" s="449">
        <f t="shared" si="23"/>
        <v>0</v>
      </c>
      <c r="K287" s="547"/>
      <c r="L287" s="452">
        <v>45943.0</v>
      </c>
      <c r="M287" s="453">
        <f t="shared" si="9"/>
        <v>41941.5</v>
      </c>
      <c r="N287" s="454">
        <f t="shared" si="10"/>
        <v>36349.3</v>
      </c>
      <c r="O287" s="455">
        <f t="shared" si="11"/>
        <v>36349.3</v>
      </c>
      <c r="P287" s="456">
        <f t="shared" si="12"/>
        <v>33553.2</v>
      </c>
      <c r="Q287" s="455">
        <f t="shared" si="13"/>
        <v>32155.15</v>
      </c>
      <c r="R287" s="456">
        <f t="shared" si="14"/>
        <v>30757.1</v>
      </c>
      <c r="S287" s="156"/>
      <c r="T287" s="457"/>
      <c r="U287" s="139"/>
      <c r="V287" s="458"/>
      <c r="W287" s="139"/>
    </row>
    <row r="288" ht="14.25" customHeight="1">
      <c r="A288" s="444"/>
      <c r="B288" s="177"/>
      <c r="C288" s="223" t="s">
        <v>1076</v>
      </c>
      <c r="D288" s="223" t="s">
        <v>1077</v>
      </c>
      <c r="E288" s="552"/>
      <c r="F288" s="551"/>
      <c r="G288" s="551">
        <f t="shared" si="22"/>
        <v>0</v>
      </c>
      <c r="H288" s="546">
        <v>1055558.0</v>
      </c>
      <c r="I288" s="546"/>
      <c r="J288" s="449">
        <f t="shared" si="23"/>
        <v>0</v>
      </c>
      <c r="K288" s="547"/>
      <c r="L288" s="452">
        <v>45943.0</v>
      </c>
      <c r="M288" s="453">
        <f t="shared" si="9"/>
        <v>1583337</v>
      </c>
      <c r="N288" s="454">
        <f t="shared" si="10"/>
        <v>1372225.4</v>
      </c>
      <c r="O288" s="455">
        <f t="shared" si="11"/>
        <v>1372225.4</v>
      </c>
      <c r="P288" s="456">
        <f t="shared" si="12"/>
        <v>1266669.6</v>
      </c>
      <c r="Q288" s="455">
        <f t="shared" si="13"/>
        <v>1213891.7</v>
      </c>
      <c r="R288" s="456">
        <f t="shared" si="14"/>
        <v>1161113.8</v>
      </c>
      <c r="S288" s="156"/>
      <c r="T288" s="457"/>
      <c r="U288" s="139"/>
      <c r="V288" s="458"/>
      <c r="W288" s="139"/>
    </row>
    <row r="289" ht="14.25" customHeight="1">
      <c r="A289" s="444"/>
      <c r="B289" s="177"/>
      <c r="C289" s="176" t="s">
        <v>1078</v>
      </c>
      <c r="D289" s="177" t="s">
        <v>1079</v>
      </c>
      <c r="E289" s="552"/>
      <c r="F289" s="551"/>
      <c r="G289" s="551">
        <f t="shared" si="22"/>
        <v>0</v>
      </c>
      <c r="H289" s="546">
        <v>193866.0</v>
      </c>
      <c r="I289" s="546"/>
      <c r="J289" s="449">
        <f t="shared" si="23"/>
        <v>0</v>
      </c>
      <c r="K289" s="547"/>
      <c r="L289" s="452">
        <v>45943.0</v>
      </c>
      <c r="M289" s="453">
        <f t="shared" si="9"/>
        <v>290799</v>
      </c>
      <c r="N289" s="454">
        <f t="shared" si="10"/>
        <v>252025.8</v>
      </c>
      <c r="O289" s="455">
        <f t="shared" si="11"/>
        <v>252025.8</v>
      </c>
      <c r="P289" s="456">
        <f t="shared" si="12"/>
        <v>232639.2</v>
      </c>
      <c r="Q289" s="455">
        <f t="shared" si="13"/>
        <v>222945.9</v>
      </c>
      <c r="R289" s="456">
        <f t="shared" si="14"/>
        <v>213252.6</v>
      </c>
      <c r="S289" s="156"/>
      <c r="T289" s="457"/>
      <c r="U289" s="139"/>
      <c r="V289" s="458"/>
      <c r="W289" s="139"/>
    </row>
    <row r="290" ht="14.25" customHeight="1">
      <c r="A290" s="444"/>
      <c r="B290" s="177"/>
      <c r="C290" s="176" t="s">
        <v>1080</v>
      </c>
      <c r="D290" s="177" t="s">
        <v>1081</v>
      </c>
      <c r="E290" s="552"/>
      <c r="F290" s="551"/>
      <c r="G290" s="551">
        <f t="shared" si="22"/>
        <v>0</v>
      </c>
      <c r="H290" s="546">
        <v>131941.0</v>
      </c>
      <c r="I290" s="546"/>
      <c r="J290" s="449">
        <f t="shared" si="23"/>
        <v>0</v>
      </c>
      <c r="K290" s="547"/>
      <c r="L290" s="452">
        <v>45943.0</v>
      </c>
      <c r="M290" s="453">
        <f t="shared" si="9"/>
        <v>197911.5</v>
      </c>
      <c r="N290" s="454">
        <f t="shared" si="10"/>
        <v>171523.3</v>
      </c>
      <c r="O290" s="455">
        <f t="shared" si="11"/>
        <v>171523.3</v>
      </c>
      <c r="P290" s="456">
        <f t="shared" si="12"/>
        <v>158329.2</v>
      </c>
      <c r="Q290" s="455">
        <f t="shared" si="13"/>
        <v>151732.15</v>
      </c>
      <c r="R290" s="456">
        <f t="shared" si="14"/>
        <v>145135.1</v>
      </c>
      <c r="S290" s="156"/>
      <c r="T290" s="457"/>
      <c r="U290" s="139"/>
      <c r="V290" s="458"/>
      <c r="W290" s="139"/>
    </row>
    <row r="291" ht="14.25" customHeight="1">
      <c r="A291" s="444"/>
      <c r="B291" s="177"/>
      <c r="C291" s="224" t="s">
        <v>1082</v>
      </c>
      <c r="D291" s="223" t="s">
        <v>1083</v>
      </c>
      <c r="E291" s="552"/>
      <c r="F291" s="551"/>
      <c r="G291" s="551">
        <f t="shared" si="22"/>
        <v>0</v>
      </c>
      <c r="H291" s="546">
        <v>148954.0</v>
      </c>
      <c r="I291" s="546"/>
      <c r="J291" s="449">
        <f t="shared" si="23"/>
        <v>0</v>
      </c>
      <c r="K291" s="547"/>
      <c r="L291" s="452">
        <v>45943.0</v>
      </c>
      <c r="M291" s="453">
        <f t="shared" si="9"/>
        <v>223431</v>
      </c>
      <c r="N291" s="454">
        <f t="shared" si="10"/>
        <v>193640.2</v>
      </c>
      <c r="O291" s="455">
        <f t="shared" si="11"/>
        <v>193640.2</v>
      </c>
      <c r="P291" s="456">
        <f t="shared" si="12"/>
        <v>178744.8</v>
      </c>
      <c r="Q291" s="455">
        <f t="shared" si="13"/>
        <v>171297.1</v>
      </c>
      <c r="R291" s="456">
        <f t="shared" si="14"/>
        <v>163849.4</v>
      </c>
      <c r="S291" s="156"/>
      <c r="T291" s="457"/>
      <c r="U291" s="139"/>
      <c r="V291" s="458"/>
      <c r="W291" s="139"/>
    </row>
    <row r="292" ht="14.25" customHeight="1">
      <c r="A292" s="444"/>
      <c r="B292" s="177"/>
      <c r="C292" s="223" t="s">
        <v>1084</v>
      </c>
      <c r="D292" s="223" t="s">
        <v>1085</v>
      </c>
      <c r="E292" s="552"/>
      <c r="F292" s="551"/>
      <c r="G292" s="551">
        <f t="shared" si="22"/>
        <v>0</v>
      </c>
      <c r="H292" s="546">
        <v>218611.0</v>
      </c>
      <c r="I292" s="546"/>
      <c r="J292" s="449">
        <f t="shared" si="23"/>
        <v>0</v>
      </c>
      <c r="K292" s="547"/>
      <c r="L292" s="452">
        <v>45943.0</v>
      </c>
      <c r="M292" s="453">
        <f t="shared" si="9"/>
        <v>327916.5</v>
      </c>
      <c r="N292" s="454">
        <f t="shared" si="10"/>
        <v>284194.3</v>
      </c>
      <c r="O292" s="455">
        <f t="shared" si="11"/>
        <v>284194.3</v>
      </c>
      <c r="P292" s="456">
        <f t="shared" si="12"/>
        <v>262333.2</v>
      </c>
      <c r="Q292" s="455">
        <f t="shared" si="13"/>
        <v>251402.65</v>
      </c>
      <c r="R292" s="456">
        <f t="shared" si="14"/>
        <v>240472.1</v>
      </c>
      <c r="S292" s="156"/>
      <c r="T292" s="457"/>
      <c r="U292" s="139"/>
      <c r="V292" s="458"/>
      <c r="W292" s="139"/>
    </row>
    <row r="293" ht="14.25" customHeight="1">
      <c r="A293" s="444"/>
      <c r="B293" s="177"/>
      <c r="C293" s="223" t="s">
        <v>1086</v>
      </c>
      <c r="D293" s="223" t="s">
        <v>1087</v>
      </c>
      <c r="E293" s="552"/>
      <c r="F293" s="551"/>
      <c r="G293" s="551">
        <f t="shared" si="22"/>
        <v>0</v>
      </c>
      <c r="H293" s="546">
        <v>3021.0</v>
      </c>
      <c r="I293" s="546"/>
      <c r="J293" s="449">
        <f t="shared" si="23"/>
        <v>0</v>
      </c>
      <c r="K293" s="547"/>
      <c r="L293" s="452">
        <v>45943.0</v>
      </c>
      <c r="M293" s="453">
        <f t="shared" si="9"/>
        <v>4531.5</v>
      </c>
      <c r="N293" s="454">
        <f t="shared" si="10"/>
        <v>3927.3</v>
      </c>
      <c r="O293" s="455">
        <f t="shared" si="11"/>
        <v>3927.3</v>
      </c>
      <c r="P293" s="456">
        <f t="shared" si="12"/>
        <v>3625.2</v>
      </c>
      <c r="Q293" s="455">
        <f t="shared" si="13"/>
        <v>3474.15</v>
      </c>
      <c r="R293" s="456">
        <f t="shared" si="14"/>
        <v>3323.1</v>
      </c>
      <c r="S293" s="156"/>
      <c r="T293" s="457"/>
      <c r="U293" s="139"/>
      <c r="V293" s="458"/>
      <c r="W293" s="139"/>
    </row>
    <row r="294" ht="14.25" customHeight="1">
      <c r="A294" s="444"/>
      <c r="B294" s="177"/>
      <c r="C294" s="223" t="s">
        <v>1088</v>
      </c>
      <c r="D294" s="223" t="s">
        <v>1089</v>
      </c>
      <c r="E294" s="552"/>
      <c r="F294" s="551"/>
      <c r="G294" s="551">
        <f t="shared" si="22"/>
        <v>0</v>
      </c>
      <c r="H294" s="546">
        <v>8713.0</v>
      </c>
      <c r="I294" s="546"/>
      <c r="J294" s="449">
        <f t="shared" si="23"/>
        <v>0</v>
      </c>
      <c r="K294" s="547"/>
      <c r="L294" s="452">
        <v>45943.0</v>
      </c>
      <c r="M294" s="453">
        <f t="shared" si="9"/>
        <v>13069.5</v>
      </c>
      <c r="N294" s="454">
        <f t="shared" si="10"/>
        <v>11326.9</v>
      </c>
      <c r="O294" s="455">
        <f t="shared" si="11"/>
        <v>11326.9</v>
      </c>
      <c r="P294" s="456">
        <f t="shared" si="12"/>
        <v>10455.6</v>
      </c>
      <c r="Q294" s="455">
        <f t="shared" si="13"/>
        <v>10019.95</v>
      </c>
      <c r="R294" s="456">
        <f t="shared" si="14"/>
        <v>9584.3</v>
      </c>
      <c r="S294" s="156"/>
      <c r="T294" s="457"/>
      <c r="U294" s="139"/>
      <c r="V294" s="458"/>
      <c r="W294" s="139"/>
    </row>
    <row r="295" ht="14.25" customHeight="1">
      <c r="A295" s="444"/>
      <c r="B295" s="177"/>
      <c r="C295" s="223" t="s">
        <v>1090</v>
      </c>
      <c r="D295" s="223" t="s">
        <v>1091</v>
      </c>
      <c r="E295" s="552"/>
      <c r="F295" s="551"/>
      <c r="G295" s="551">
        <f t="shared" si="22"/>
        <v>0</v>
      </c>
      <c r="H295" s="546">
        <v>9668.0</v>
      </c>
      <c r="I295" s="546"/>
      <c r="J295" s="449">
        <f t="shared" si="23"/>
        <v>0</v>
      </c>
      <c r="K295" s="547"/>
      <c r="L295" s="452">
        <v>45943.0</v>
      </c>
      <c r="M295" s="453">
        <f t="shared" si="9"/>
        <v>14502</v>
      </c>
      <c r="N295" s="454">
        <f t="shared" si="10"/>
        <v>12568.4</v>
      </c>
      <c r="O295" s="455">
        <f t="shared" si="11"/>
        <v>12568.4</v>
      </c>
      <c r="P295" s="456">
        <f t="shared" si="12"/>
        <v>11601.6</v>
      </c>
      <c r="Q295" s="455">
        <f t="shared" si="13"/>
        <v>11118.2</v>
      </c>
      <c r="R295" s="456">
        <f t="shared" si="14"/>
        <v>10634.8</v>
      </c>
      <c r="S295" s="156"/>
      <c r="T295" s="457"/>
      <c r="U295" s="139"/>
      <c r="V295" s="458"/>
      <c r="W295" s="139"/>
    </row>
    <row r="296" ht="14.25" customHeight="1">
      <c r="A296" s="444"/>
      <c r="B296" s="177"/>
      <c r="C296" s="223" t="s">
        <v>1092</v>
      </c>
      <c r="D296" s="177" t="s">
        <v>1093</v>
      </c>
      <c r="E296" s="552"/>
      <c r="F296" s="551"/>
      <c r="G296" s="551">
        <f t="shared" si="22"/>
        <v>0</v>
      </c>
      <c r="H296" s="546">
        <v>5387.0</v>
      </c>
      <c r="I296" s="546"/>
      <c r="J296" s="449">
        <f t="shared" si="23"/>
        <v>0</v>
      </c>
      <c r="K296" s="547"/>
      <c r="L296" s="452">
        <v>45943.0</v>
      </c>
      <c r="M296" s="453">
        <f t="shared" si="9"/>
        <v>8080.5</v>
      </c>
      <c r="N296" s="454">
        <f t="shared" si="10"/>
        <v>7003.1</v>
      </c>
      <c r="O296" s="455">
        <f t="shared" si="11"/>
        <v>7003.1</v>
      </c>
      <c r="P296" s="456">
        <f t="shared" si="12"/>
        <v>6464.4</v>
      </c>
      <c r="Q296" s="455">
        <f t="shared" si="13"/>
        <v>6195.05</v>
      </c>
      <c r="R296" s="456">
        <f t="shared" si="14"/>
        <v>5925.7</v>
      </c>
      <c r="S296" s="156"/>
      <c r="T296" s="457"/>
      <c r="U296" s="139"/>
      <c r="V296" s="458"/>
      <c r="W296" s="139"/>
    </row>
    <row r="297" ht="14.25" customHeight="1">
      <c r="A297" s="444"/>
      <c r="B297" s="177"/>
      <c r="C297" s="223" t="s">
        <v>1094</v>
      </c>
      <c r="D297" s="264" t="s">
        <v>1095</v>
      </c>
      <c r="E297" s="552"/>
      <c r="F297" s="551"/>
      <c r="G297" s="551">
        <f t="shared" si="22"/>
        <v>0</v>
      </c>
      <c r="H297" s="546">
        <v>17965.0</v>
      </c>
      <c r="I297" s="546"/>
      <c r="J297" s="449">
        <f t="shared" si="23"/>
        <v>0</v>
      </c>
      <c r="K297" s="547"/>
      <c r="L297" s="452">
        <v>45943.0</v>
      </c>
      <c r="M297" s="453">
        <f t="shared" si="9"/>
        <v>26947.5</v>
      </c>
      <c r="N297" s="454">
        <f t="shared" si="10"/>
        <v>23354.5</v>
      </c>
      <c r="O297" s="455">
        <f t="shared" si="11"/>
        <v>23354.5</v>
      </c>
      <c r="P297" s="456">
        <f t="shared" si="12"/>
        <v>21558</v>
      </c>
      <c r="Q297" s="455">
        <f t="shared" si="13"/>
        <v>20659.75</v>
      </c>
      <c r="R297" s="456">
        <f t="shared" si="14"/>
        <v>19761.5</v>
      </c>
      <c r="S297" s="156"/>
      <c r="T297" s="457"/>
      <c r="U297" s="139"/>
      <c r="V297" s="458"/>
      <c r="W297" s="139"/>
    </row>
    <row r="298" ht="14.25" customHeight="1">
      <c r="A298" s="444"/>
      <c r="B298" s="177"/>
      <c r="C298" s="177" t="s">
        <v>1096</v>
      </c>
      <c r="D298" s="176" t="s">
        <v>1097</v>
      </c>
      <c r="E298" s="552"/>
      <c r="F298" s="551"/>
      <c r="G298" s="551">
        <f t="shared" si="22"/>
        <v>0</v>
      </c>
      <c r="H298" s="546">
        <v>6572.0</v>
      </c>
      <c r="I298" s="546"/>
      <c r="J298" s="449">
        <f t="shared" si="23"/>
        <v>0</v>
      </c>
      <c r="K298" s="547"/>
      <c r="L298" s="452">
        <v>45943.0</v>
      </c>
      <c r="M298" s="453">
        <f t="shared" si="9"/>
        <v>9858</v>
      </c>
      <c r="N298" s="454">
        <f t="shared" si="10"/>
        <v>8543.6</v>
      </c>
      <c r="O298" s="455">
        <f t="shared" si="11"/>
        <v>8543.6</v>
      </c>
      <c r="P298" s="456">
        <f t="shared" si="12"/>
        <v>7886.4</v>
      </c>
      <c r="Q298" s="455">
        <f t="shared" si="13"/>
        <v>7557.8</v>
      </c>
      <c r="R298" s="456">
        <f t="shared" si="14"/>
        <v>7229.2</v>
      </c>
      <c r="S298" s="156"/>
      <c r="T298" s="457"/>
      <c r="U298" s="139"/>
      <c r="V298" s="458"/>
      <c r="W298" s="139"/>
    </row>
    <row r="299" ht="14.25" customHeight="1">
      <c r="A299" s="444"/>
      <c r="B299" s="177"/>
      <c r="C299" s="177" t="s">
        <v>1098</v>
      </c>
      <c r="D299" s="177" t="s">
        <v>1099</v>
      </c>
      <c r="E299" s="552"/>
      <c r="F299" s="551"/>
      <c r="G299" s="551">
        <f t="shared" si="22"/>
        <v>0</v>
      </c>
      <c r="H299" s="546">
        <v>18552.0</v>
      </c>
      <c r="I299" s="546"/>
      <c r="J299" s="449">
        <f t="shared" si="23"/>
        <v>0</v>
      </c>
      <c r="K299" s="547"/>
      <c r="L299" s="452">
        <v>45943.0</v>
      </c>
      <c r="M299" s="453">
        <f t="shared" si="9"/>
        <v>27828</v>
      </c>
      <c r="N299" s="454">
        <f t="shared" si="10"/>
        <v>24117.6</v>
      </c>
      <c r="O299" s="455">
        <f t="shared" si="11"/>
        <v>24117.6</v>
      </c>
      <c r="P299" s="456">
        <f t="shared" si="12"/>
        <v>22262.4</v>
      </c>
      <c r="Q299" s="455">
        <f t="shared" si="13"/>
        <v>21334.8</v>
      </c>
      <c r="R299" s="456">
        <f t="shared" si="14"/>
        <v>20407.2</v>
      </c>
      <c r="S299" s="156"/>
      <c r="T299" s="457"/>
      <c r="U299" s="139"/>
      <c r="V299" s="458"/>
      <c r="W299" s="139"/>
    </row>
    <row r="300" ht="14.25" customHeight="1">
      <c r="A300" s="444"/>
      <c r="B300" s="177"/>
      <c r="C300" s="223" t="s">
        <v>1100</v>
      </c>
      <c r="D300" s="177" t="s">
        <v>1101</v>
      </c>
      <c r="E300" s="552"/>
      <c r="F300" s="551"/>
      <c r="G300" s="551">
        <f t="shared" si="22"/>
        <v>0</v>
      </c>
      <c r="H300" s="546">
        <v>5047.0</v>
      </c>
      <c r="I300" s="546"/>
      <c r="J300" s="449">
        <f t="shared" si="23"/>
        <v>0</v>
      </c>
      <c r="K300" s="547"/>
      <c r="L300" s="452">
        <v>45943.0</v>
      </c>
      <c r="M300" s="453">
        <f t="shared" si="9"/>
        <v>7570.5</v>
      </c>
      <c r="N300" s="454">
        <f t="shared" si="10"/>
        <v>6561.1</v>
      </c>
      <c r="O300" s="455">
        <f t="shared" si="11"/>
        <v>6561.1</v>
      </c>
      <c r="P300" s="456">
        <f t="shared" si="12"/>
        <v>6056.4</v>
      </c>
      <c r="Q300" s="455">
        <f t="shared" si="13"/>
        <v>5804.05</v>
      </c>
      <c r="R300" s="456">
        <f t="shared" si="14"/>
        <v>5551.7</v>
      </c>
      <c r="S300" s="156"/>
      <c r="T300" s="457"/>
      <c r="U300" s="139"/>
      <c r="V300" s="458"/>
      <c r="W300" s="139"/>
    </row>
    <row r="301" ht="14.25" customHeight="1">
      <c r="A301" s="444"/>
      <c r="B301" s="177"/>
      <c r="C301" s="223" t="s">
        <v>1102</v>
      </c>
      <c r="D301" s="177" t="s">
        <v>1103</v>
      </c>
      <c r="E301" s="552"/>
      <c r="F301" s="551"/>
      <c r="G301" s="551">
        <f t="shared" si="22"/>
        <v>0</v>
      </c>
      <c r="H301" s="546">
        <v>5658.0</v>
      </c>
      <c r="I301" s="546"/>
      <c r="J301" s="449">
        <f t="shared" si="23"/>
        <v>0</v>
      </c>
      <c r="K301" s="547"/>
      <c r="L301" s="452">
        <v>45943.0</v>
      </c>
      <c r="M301" s="453">
        <f t="shared" si="9"/>
        <v>8487</v>
      </c>
      <c r="N301" s="454">
        <f t="shared" si="10"/>
        <v>7355.4</v>
      </c>
      <c r="O301" s="455">
        <f t="shared" si="11"/>
        <v>7355.4</v>
      </c>
      <c r="P301" s="456">
        <f t="shared" si="12"/>
        <v>6789.6</v>
      </c>
      <c r="Q301" s="455">
        <f t="shared" si="13"/>
        <v>6506.7</v>
      </c>
      <c r="R301" s="456">
        <f t="shared" si="14"/>
        <v>6223.8</v>
      </c>
      <c r="S301" s="156"/>
      <c r="T301" s="457"/>
      <c r="U301" s="139"/>
      <c r="V301" s="458"/>
      <c r="W301" s="139"/>
    </row>
    <row r="302" ht="14.25" customHeight="1">
      <c r="A302" s="444"/>
      <c r="B302" s="177"/>
      <c r="C302" s="223" t="s">
        <v>1104</v>
      </c>
      <c r="D302" s="177" t="s">
        <v>1105</v>
      </c>
      <c r="E302" s="552"/>
      <c r="F302" s="551"/>
      <c r="G302" s="551">
        <f t="shared" si="22"/>
        <v>0</v>
      </c>
      <c r="H302" s="546">
        <v>5812.0</v>
      </c>
      <c r="I302" s="546"/>
      <c r="J302" s="449">
        <f t="shared" si="23"/>
        <v>0</v>
      </c>
      <c r="K302" s="547"/>
      <c r="L302" s="452">
        <v>45943.0</v>
      </c>
      <c r="M302" s="453">
        <f t="shared" si="9"/>
        <v>8718</v>
      </c>
      <c r="N302" s="454">
        <f t="shared" si="10"/>
        <v>7555.6</v>
      </c>
      <c r="O302" s="455">
        <f t="shared" si="11"/>
        <v>7555.6</v>
      </c>
      <c r="P302" s="456">
        <f t="shared" si="12"/>
        <v>6974.4</v>
      </c>
      <c r="Q302" s="455">
        <f t="shared" si="13"/>
        <v>6683.8</v>
      </c>
      <c r="R302" s="456">
        <f t="shared" si="14"/>
        <v>6393.2</v>
      </c>
      <c r="S302" s="156"/>
      <c r="T302" s="457"/>
      <c r="U302" s="139"/>
      <c r="V302" s="458"/>
      <c r="W302" s="139"/>
    </row>
    <row r="303" ht="14.25" customHeight="1">
      <c r="A303" s="444"/>
      <c r="B303" s="177"/>
      <c r="C303" s="177" t="s">
        <v>648</v>
      </c>
      <c r="D303" s="177" t="s">
        <v>1106</v>
      </c>
      <c r="E303" s="552"/>
      <c r="F303" s="551"/>
      <c r="G303" s="551">
        <f t="shared" si="22"/>
        <v>0</v>
      </c>
      <c r="H303" s="546">
        <v>3161.0</v>
      </c>
      <c r="I303" s="546"/>
      <c r="J303" s="449">
        <f t="shared" si="23"/>
        <v>0</v>
      </c>
      <c r="K303" s="547"/>
      <c r="L303" s="452">
        <v>45943.0</v>
      </c>
      <c r="M303" s="453">
        <f t="shared" si="9"/>
        <v>4741.5</v>
      </c>
      <c r="N303" s="454">
        <f t="shared" si="10"/>
        <v>4109.3</v>
      </c>
      <c r="O303" s="455">
        <f t="shared" si="11"/>
        <v>4109.3</v>
      </c>
      <c r="P303" s="456">
        <f t="shared" si="12"/>
        <v>3793.2</v>
      </c>
      <c r="Q303" s="455">
        <f t="shared" si="13"/>
        <v>3635.15</v>
      </c>
      <c r="R303" s="456">
        <f t="shared" si="14"/>
        <v>3477.1</v>
      </c>
      <c r="S303" s="156"/>
      <c r="T303" s="457"/>
      <c r="U303" s="139"/>
      <c r="V303" s="458"/>
      <c r="W303" s="139"/>
    </row>
    <row r="304" ht="14.25" customHeight="1">
      <c r="A304" s="444"/>
      <c r="B304" s="177"/>
      <c r="C304" s="177" t="s">
        <v>1107</v>
      </c>
      <c r="D304" s="177" t="s">
        <v>1108</v>
      </c>
      <c r="E304" s="552"/>
      <c r="F304" s="551"/>
      <c r="G304" s="551">
        <f t="shared" si="22"/>
        <v>0</v>
      </c>
      <c r="H304" s="546">
        <v>5013.0</v>
      </c>
      <c r="I304" s="546"/>
      <c r="J304" s="449">
        <f t="shared" si="23"/>
        <v>0</v>
      </c>
      <c r="K304" s="547"/>
      <c r="L304" s="452">
        <v>45943.0</v>
      </c>
      <c r="M304" s="453">
        <f t="shared" si="9"/>
        <v>7519.5</v>
      </c>
      <c r="N304" s="454">
        <f t="shared" si="10"/>
        <v>6516.9</v>
      </c>
      <c r="O304" s="455">
        <f t="shared" si="11"/>
        <v>6516.9</v>
      </c>
      <c r="P304" s="456">
        <f t="shared" si="12"/>
        <v>6015.6</v>
      </c>
      <c r="Q304" s="455">
        <f t="shared" si="13"/>
        <v>5764.95</v>
      </c>
      <c r="R304" s="456">
        <f t="shared" si="14"/>
        <v>5514.3</v>
      </c>
      <c r="S304" s="156"/>
      <c r="T304" s="457"/>
      <c r="U304" s="139"/>
      <c r="V304" s="458"/>
      <c r="W304" s="139"/>
    </row>
    <row r="305" ht="14.25" customHeight="1">
      <c r="A305" s="444"/>
      <c r="B305" s="177"/>
      <c r="C305" s="177" t="s">
        <v>1109</v>
      </c>
      <c r="D305" s="177" t="s">
        <v>1110</v>
      </c>
      <c r="E305" s="552"/>
      <c r="F305" s="551"/>
      <c r="G305" s="551">
        <f t="shared" si="22"/>
        <v>0</v>
      </c>
      <c r="H305" s="546">
        <v>4820.0</v>
      </c>
      <c r="I305" s="546"/>
      <c r="J305" s="449">
        <f t="shared" si="23"/>
        <v>0</v>
      </c>
      <c r="K305" s="547"/>
      <c r="L305" s="452">
        <v>45943.0</v>
      </c>
      <c r="M305" s="453">
        <f t="shared" si="9"/>
        <v>7230</v>
      </c>
      <c r="N305" s="454">
        <f t="shared" si="10"/>
        <v>6266</v>
      </c>
      <c r="O305" s="455">
        <f t="shared" si="11"/>
        <v>6266</v>
      </c>
      <c r="P305" s="456">
        <f t="shared" si="12"/>
        <v>5784</v>
      </c>
      <c r="Q305" s="455">
        <f t="shared" si="13"/>
        <v>5543</v>
      </c>
      <c r="R305" s="456">
        <f t="shared" si="14"/>
        <v>5302</v>
      </c>
      <c r="S305" s="156"/>
      <c r="T305" s="457"/>
      <c r="U305" s="139"/>
      <c r="V305" s="458"/>
      <c r="W305" s="139"/>
    </row>
    <row r="306" ht="14.25" customHeight="1">
      <c r="A306" s="444"/>
      <c r="B306" s="177"/>
      <c r="C306" s="176" t="s">
        <v>1111</v>
      </c>
      <c r="D306" s="177" t="s">
        <v>1112</v>
      </c>
      <c r="E306" s="552"/>
      <c r="F306" s="551"/>
      <c r="G306" s="551">
        <f t="shared" si="22"/>
        <v>0</v>
      </c>
      <c r="H306" s="546">
        <v>4032.0</v>
      </c>
      <c r="I306" s="546"/>
      <c r="J306" s="449">
        <f t="shared" si="23"/>
        <v>0</v>
      </c>
      <c r="K306" s="547"/>
      <c r="L306" s="452">
        <v>45943.0</v>
      </c>
      <c r="M306" s="453">
        <f t="shared" si="9"/>
        <v>6048</v>
      </c>
      <c r="N306" s="454">
        <f t="shared" si="10"/>
        <v>5241.6</v>
      </c>
      <c r="O306" s="455">
        <f t="shared" si="11"/>
        <v>5241.6</v>
      </c>
      <c r="P306" s="456">
        <f t="shared" si="12"/>
        <v>4838.4</v>
      </c>
      <c r="Q306" s="455">
        <f t="shared" si="13"/>
        <v>4636.8</v>
      </c>
      <c r="R306" s="456">
        <f t="shared" si="14"/>
        <v>4435.2</v>
      </c>
      <c r="S306" s="156"/>
      <c r="T306" s="457"/>
      <c r="U306" s="139"/>
      <c r="V306" s="458"/>
      <c r="W306" s="139"/>
    </row>
    <row r="307" ht="14.25" customHeight="1">
      <c r="A307" s="444"/>
      <c r="B307" s="177"/>
      <c r="C307" s="176" t="s">
        <v>1113</v>
      </c>
      <c r="D307" s="177" t="s">
        <v>1114</v>
      </c>
      <c r="E307" s="552"/>
      <c r="F307" s="551"/>
      <c r="G307" s="551">
        <f t="shared" si="22"/>
        <v>0</v>
      </c>
      <c r="H307" s="546">
        <v>3742.0</v>
      </c>
      <c r="I307" s="546"/>
      <c r="J307" s="449">
        <f t="shared" si="23"/>
        <v>0</v>
      </c>
      <c r="K307" s="547"/>
      <c r="L307" s="452">
        <v>45943.0</v>
      </c>
      <c r="M307" s="453">
        <f t="shared" si="9"/>
        <v>5613</v>
      </c>
      <c r="N307" s="454">
        <f t="shared" si="10"/>
        <v>4864.6</v>
      </c>
      <c r="O307" s="455">
        <f t="shared" si="11"/>
        <v>4864.6</v>
      </c>
      <c r="P307" s="456">
        <f t="shared" si="12"/>
        <v>4490.4</v>
      </c>
      <c r="Q307" s="455">
        <f t="shared" si="13"/>
        <v>4303.3</v>
      </c>
      <c r="R307" s="456">
        <f t="shared" si="14"/>
        <v>4116.2</v>
      </c>
      <c r="S307" s="156"/>
      <c r="T307" s="457"/>
      <c r="U307" s="139"/>
      <c r="V307" s="458"/>
      <c r="W307" s="139"/>
    </row>
    <row r="308" ht="14.25" customHeight="1">
      <c r="A308" s="444"/>
      <c r="B308" s="177"/>
      <c r="C308" s="176" t="s">
        <v>1115</v>
      </c>
      <c r="D308" s="177" t="s">
        <v>1116</v>
      </c>
      <c r="E308" s="552"/>
      <c r="F308" s="551"/>
      <c r="G308" s="551">
        <f t="shared" si="22"/>
        <v>0</v>
      </c>
      <c r="H308" s="546">
        <v>721.0</v>
      </c>
      <c r="I308" s="546"/>
      <c r="J308" s="449">
        <f t="shared" si="23"/>
        <v>0</v>
      </c>
      <c r="K308" s="547"/>
      <c r="L308" s="452">
        <v>45943.0</v>
      </c>
      <c r="M308" s="453">
        <f t="shared" si="9"/>
        <v>1081.5</v>
      </c>
      <c r="N308" s="454">
        <f t="shared" si="10"/>
        <v>937.3</v>
      </c>
      <c r="O308" s="455">
        <f t="shared" si="11"/>
        <v>937.3</v>
      </c>
      <c r="P308" s="456">
        <f t="shared" si="12"/>
        <v>865.2</v>
      </c>
      <c r="Q308" s="455">
        <f t="shared" si="13"/>
        <v>829.15</v>
      </c>
      <c r="R308" s="456">
        <f t="shared" si="14"/>
        <v>793.1</v>
      </c>
      <c r="S308" s="156"/>
      <c r="T308" s="457"/>
      <c r="U308" s="139"/>
      <c r="V308" s="458"/>
      <c r="W308" s="139"/>
    </row>
    <row r="309" ht="14.25" customHeight="1">
      <c r="A309" s="444"/>
      <c r="B309" s="177"/>
      <c r="C309" s="176" t="s">
        <v>1117</v>
      </c>
      <c r="D309" s="177" t="s">
        <v>1118</v>
      </c>
      <c r="E309" s="552"/>
      <c r="F309" s="551"/>
      <c r="G309" s="551">
        <f t="shared" si="22"/>
        <v>0</v>
      </c>
      <c r="H309" s="546">
        <v>8426.0</v>
      </c>
      <c r="I309" s="546"/>
      <c r="J309" s="449">
        <f t="shared" si="23"/>
        <v>0</v>
      </c>
      <c r="K309" s="547"/>
      <c r="L309" s="452">
        <v>45943.0</v>
      </c>
      <c r="M309" s="453">
        <f t="shared" si="9"/>
        <v>12639</v>
      </c>
      <c r="N309" s="454">
        <f t="shared" si="10"/>
        <v>10953.8</v>
      </c>
      <c r="O309" s="455">
        <f t="shared" si="11"/>
        <v>10953.8</v>
      </c>
      <c r="P309" s="456">
        <f t="shared" si="12"/>
        <v>10111.2</v>
      </c>
      <c r="Q309" s="455">
        <f t="shared" si="13"/>
        <v>9689.9</v>
      </c>
      <c r="R309" s="456">
        <f t="shared" si="14"/>
        <v>9268.6</v>
      </c>
      <c r="S309" s="156"/>
      <c r="T309" s="457"/>
      <c r="U309" s="139"/>
      <c r="V309" s="458"/>
      <c r="W309" s="139"/>
    </row>
    <row r="310" ht="14.25" customHeight="1">
      <c r="A310" s="444"/>
      <c r="B310" s="177"/>
      <c r="C310" s="176" t="s">
        <v>1119</v>
      </c>
      <c r="D310" s="177" t="s">
        <v>1120</v>
      </c>
      <c r="E310" s="552"/>
      <c r="F310" s="551"/>
      <c r="G310" s="551">
        <f t="shared" si="22"/>
        <v>0</v>
      </c>
      <c r="H310" s="546">
        <v>1629.0</v>
      </c>
      <c r="I310" s="546"/>
      <c r="J310" s="449">
        <f t="shared" si="23"/>
        <v>0</v>
      </c>
      <c r="K310" s="547"/>
      <c r="L310" s="452">
        <v>45943.0</v>
      </c>
      <c r="M310" s="453">
        <f t="shared" si="9"/>
        <v>2443.5</v>
      </c>
      <c r="N310" s="454">
        <f t="shared" si="10"/>
        <v>2117.7</v>
      </c>
      <c r="O310" s="455">
        <f t="shared" si="11"/>
        <v>2117.7</v>
      </c>
      <c r="P310" s="456">
        <f t="shared" si="12"/>
        <v>1954.8</v>
      </c>
      <c r="Q310" s="455">
        <f t="shared" si="13"/>
        <v>1873.35</v>
      </c>
      <c r="R310" s="456">
        <f t="shared" si="14"/>
        <v>1791.9</v>
      </c>
      <c r="S310" s="156"/>
      <c r="T310" s="457"/>
      <c r="U310" s="139"/>
      <c r="V310" s="458"/>
      <c r="W310" s="139"/>
    </row>
    <row r="311" ht="14.25" customHeight="1">
      <c r="A311" s="444"/>
      <c r="B311" s="177"/>
      <c r="C311" s="176" t="s">
        <v>1121</v>
      </c>
      <c r="D311" s="177" t="s">
        <v>1122</v>
      </c>
      <c r="E311" s="552"/>
      <c r="F311" s="551"/>
      <c r="G311" s="551">
        <f t="shared" si="22"/>
        <v>0</v>
      </c>
      <c r="H311" s="546">
        <v>3178.0</v>
      </c>
      <c r="I311" s="546"/>
      <c r="J311" s="449">
        <f t="shared" si="23"/>
        <v>0</v>
      </c>
      <c r="K311" s="547"/>
      <c r="L311" s="452">
        <v>45943.0</v>
      </c>
      <c r="M311" s="453">
        <f t="shared" si="9"/>
        <v>4767</v>
      </c>
      <c r="N311" s="454">
        <f t="shared" si="10"/>
        <v>4131.4</v>
      </c>
      <c r="O311" s="455">
        <f t="shared" si="11"/>
        <v>4131.4</v>
      </c>
      <c r="P311" s="456">
        <f t="shared" si="12"/>
        <v>3813.6</v>
      </c>
      <c r="Q311" s="455">
        <f t="shared" si="13"/>
        <v>3654.7</v>
      </c>
      <c r="R311" s="456">
        <f t="shared" si="14"/>
        <v>3495.8</v>
      </c>
      <c r="S311" s="156"/>
      <c r="T311" s="457"/>
      <c r="U311" s="139"/>
      <c r="V311" s="458"/>
      <c r="W311" s="139"/>
    </row>
    <row r="312" ht="14.25" customHeight="1">
      <c r="A312" s="444"/>
      <c r="B312" s="177"/>
      <c r="C312" s="176" t="s">
        <v>1123</v>
      </c>
      <c r="D312" s="177" t="s">
        <v>1124</v>
      </c>
      <c r="E312" s="552"/>
      <c r="F312" s="551"/>
      <c r="G312" s="551">
        <f t="shared" si="22"/>
        <v>0</v>
      </c>
      <c r="H312" s="546">
        <v>1452.0</v>
      </c>
      <c r="I312" s="546"/>
      <c r="J312" s="449">
        <f t="shared" si="23"/>
        <v>0</v>
      </c>
      <c r="K312" s="547"/>
      <c r="L312" s="452">
        <v>45943.0</v>
      </c>
      <c r="M312" s="453">
        <f t="shared" si="9"/>
        <v>2178</v>
      </c>
      <c r="N312" s="454">
        <f t="shared" si="10"/>
        <v>1887.6</v>
      </c>
      <c r="O312" s="455">
        <f t="shared" si="11"/>
        <v>1887.6</v>
      </c>
      <c r="P312" s="456">
        <f t="shared" si="12"/>
        <v>1742.4</v>
      </c>
      <c r="Q312" s="455">
        <f t="shared" si="13"/>
        <v>1669.8</v>
      </c>
      <c r="R312" s="456">
        <f t="shared" si="14"/>
        <v>1597.2</v>
      </c>
      <c r="S312" s="156"/>
      <c r="T312" s="457"/>
      <c r="U312" s="139"/>
      <c r="V312" s="458"/>
      <c r="W312" s="139"/>
    </row>
    <row r="313" ht="14.25" customHeight="1">
      <c r="A313" s="444"/>
      <c r="B313" s="177"/>
      <c r="C313" s="176" t="s">
        <v>1125</v>
      </c>
      <c r="D313" s="177" t="s">
        <v>1126</v>
      </c>
      <c r="E313" s="552"/>
      <c r="F313" s="551"/>
      <c r="G313" s="551">
        <f t="shared" si="22"/>
        <v>0</v>
      </c>
      <c r="H313" s="546">
        <v>6086.0</v>
      </c>
      <c r="I313" s="546"/>
      <c r="J313" s="449">
        <f t="shared" si="23"/>
        <v>0</v>
      </c>
      <c r="K313" s="547"/>
      <c r="L313" s="452">
        <v>45943.0</v>
      </c>
      <c r="M313" s="453">
        <f t="shared" si="9"/>
        <v>9129</v>
      </c>
      <c r="N313" s="454">
        <f t="shared" si="10"/>
        <v>7911.8</v>
      </c>
      <c r="O313" s="455">
        <f t="shared" si="11"/>
        <v>7911.8</v>
      </c>
      <c r="P313" s="456">
        <f t="shared" si="12"/>
        <v>7303.2</v>
      </c>
      <c r="Q313" s="455">
        <f t="shared" si="13"/>
        <v>6998.9</v>
      </c>
      <c r="R313" s="456">
        <f t="shared" si="14"/>
        <v>6694.6</v>
      </c>
      <c r="S313" s="156"/>
      <c r="T313" s="457"/>
      <c r="U313" s="139"/>
      <c r="V313" s="458"/>
      <c r="W313" s="139"/>
    </row>
    <row r="314" ht="14.25" customHeight="1">
      <c r="A314" s="444"/>
      <c r="B314" s="177"/>
      <c r="C314" s="176" t="s">
        <v>1127</v>
      </c>
      <c r="D314" s="176" t="s">
        <v>1128</v>
      </c>
      <c r="E314" s="552"/>
      <c r="F314" s="551"/>
      <c r="G314" s="551">
        <f t="shared" si="22"/>
        <v>0</v>
      </c>
      <c r="H314" s="546">
        <v>1300.0</v>
      </c>
      <c r="I314" s="546"/>
      <c r="J314" s="449">
        <f t="shared" si="23"/>
        <v>0</v>
      </c>
      <c r="K314" s="547"/>
      <c r="L314" s="452">
        <v>45943.0</v>
      </c>
      <c r="M314" s="453">
        <f t="shared" si="9"/>
        <v>1950</v>
      </c>
      <c r="N314" s="454">
        <f t="shared" si="10"/>
        <v>1690</v>
      </c>
      <c r="O314" s="455">
        <f t="shared" si="11"/>
        <v>1690</v>
      </c>
      <c r="P314" s="456">
        <f t="shared" si="12"/>
        <v>1560</v>
      </c>
      <c r="Q314" s="455">
        <f t="shared" si="13"/>
        <v>1495</v>
      </c>
      <c r="R314" s="456">
        <f t="shared" si="14"/>
        <v>1430</v>
      </c>
      <c r="S314" s="156"/>
      <c r="T314" s="457"/>
      <c r="U314" s="139"/>
      <c r="V314" s="458"/>
      <c r="W314" s="139"/>
    </row>
    <row r="315" ht="14.25" customHeight="1">
      <c r="A315" s="444"/>
      <c r="B315" s="177"/>
      <c r="C315" s="176" t="s">
        <v>1129</v>
      </c>
      <c r="D315" s="177" t="s">
        <v>1130</v>
      </c>
      <c r="E315" s="552"/>
      <c r="F315" s="551"/>
      <c r="G315" s="551">
        <f t="shared" si="22"/>
        <v>0</v>
      </c>
      <c r="H315" s="546">
        <v>709.0</v>
      </c>
      <c r="I315" s="546"/>
      <c r="J315" s="449">
        <f t="shared" si="23"/>
        <v>0</v>
      </c>
      <c r="K315" s="547"/>
      <c r="L315" s="452">
        <v>45943.0</v>
      </c>
      <c r="M315" s="453">
        <f t="shared" si="9"/>
        <v>1063.5</v>
      </c>
      <c r="N315" s="454">
        <f t="shared" si="10"/>
        <v>921.7</v>
      </c>
      <c r="O315" s="455">
        <f t="shared" si="11"/>
        <v>921.7</v>
      </c>
      <c r="P315" s="456">
        <f t="shared" si="12"/>
        <v>850.8</v>
      </c>
      <c r="Q315" s="455">
        <f t="shared" si="13"/>
        <v>815.35</v>
      </c>
      <c r="R315" s="456">
        <f t="shared" si="14"/>
        <v>779.9</v>
      </c>
      <c r="S315" s="156"/>
      <c r="T315" s="457"/>
      <c r="U315" s="139"/>
      <c r="V315" s="458"/>
      <c r="W315" s="139"/>
    </row>
    <row r="316" ht="14.25" customHeight="1">
      <c r="A316" s="444"/>
      <c r="B316" s="177"/>
      <c r="C316" s="553" t="s">
        <v>1131</v>
      </c>
      <c r="D316" s="553" t="s">
        <v>1132</v>
      </c>
      <c r="E316" s="552"/>
      <c r="F316" s="551"/>
      <c r="G316" s="551">
        <f t="shared" si="22"/>
        <v>0</v>
      </c>
      <c r="H316" s="546">
        <v>2304.0</v>
      </c>
      <c r="I316" s="546"/>
      <c r="J316" s="449">
        <f t="shared" si="23"/>
        <v>0</v>
      </c>
      <c r="K316" s="547"/>
      <c r="L316" s="452">
        <v>45943.0</v>
      </c>
      <c r="M316" s="453">
        <f t="shared" si="9"/>
        <v>3456</v>
      </c>
      <c r="N316" s="454">
        <f t="shared" si="10"/>
        <v>2995.2</v>
      </c>
      <c r="O316" s="455">
        <f t="shared" si="11"/>
        <v>2995.2</v>
      </c>
      <c r="P316" s="456">
        <f t="shared" si="12"/>
        <v>2764.8</v>
      </c>
      <c r="Q316" s="455">
        <f t="shared" si="13"/>
        <v>2649.6</v>
      </c>
      <c r="R316" s="456">
        <f t="shared" si="14"/>
        <v>2534.4</v>
      </c>
      <c r="S316" s="156"/>
      <c r="T316" s="457"/>
      <c r="U316" s="139"/>
      <c r="V316" s="458"/>
      <c r="W316" s="139"/>
    </row>
    <row r="317" ht="14.25" customHeight="1">
      <c r="A317" s="444"/>
      <c r="B317" s="177"/>
      <c r="C317" s="553" t="s">
        <v>1133</v>
      </c>
      <c r="D317" s="223" t="s">
        <v>1134</v>
      </c>
      <c r="E317" s="552"/>
      <c r="F317" s="551"/>
      <c r="G317" s="551">
        <f t="shared" si="22"/>
        <v>0</v>
      </c>
      <c r="H317" s="546">
        <v>2948.0</v>
      </c>
      <c r="I317" s="546"/>
      <c r="J317" s="449">
        <f t="shared" si="23"/>
        <v>0</v>
      </c>
      <c r="K317" s="547"/>
      <c r="L317" s="452">
        <v>45943.0</v>
      </c>
      <c r="M317" s="453">
        <f t="shared" si="9"/>
        <v>4422</v>
      </c>
      <c r="N317" s="454">
        <f t="shared" si="10"/>
        <v>3832.4</v>
      </c>
      <c r="O317" s="455">
        <f t="shared" si="11"/>
        <v>3832.4</v>
      </c>
      <c r="P317" s="456">
        <f t="shared" si="12"/>
        <v>3537.6</v>
      </c>
      <c r="Q317" s="455">
        <f t="shared" si="13"/>
        <v>3390.2</v>
      </c>
      <c r="R317" s="456">
        <f t="shared" si="14"/>
        <v>3242.8</v>
      </c>
      <c r="S317" s="156"/>
      <c r="T317" s="457"/>
      <c r="U317" s="139"/>
      <c r="V317" s="458"/>
      <c r="W317" s="139"/>
    </row>
    <row r="318" ht="14.25" customHeight="1">
      <c r="A318" s="444"/>
      <c r="B318" s="177"/>
      <c r="C318" s="224" t="s">
        <v>1135</v>
      </c>
      <c r="D318" s="223" t="s">
        <v>1136</v>
      </c>
      <c r="E318" s="552"/>
      <c r="F318" s="551"/>
      <c r="G318" s="551">
        <f t="shared" si="22"/>
        <v>0</v>
      </c>
      <c r="H318" s="546">
        <v>3626.0</v>
      </c>
      <c r="I318" s="546"/>
      <c r="J318" s="449">
        <f t="shared" si="23"/>
        <v>0</v>
      </c>
      <c r="K318" s="547"/>
      <c r="L318" s="452">
        <v>45943.0</v>
      </c>
      <c r="M318" s="453">
        <f t="shared" si="9"/>
        <v>5439</v>
      </c>
      <c r="N318" s="454">
        <f t="shared" si="10"/>
        <v>4713.8</v>
      </c>
      <c r="O318" s="455">
        <f t="shared" si="11"/>
        <v>4713.8</v>
      </c>
      <c r="P318" s="456">
        <f t="shared" si="12"/>
        <v>4351.2</v>
      </c>
      <c r="Q318" s="455">
        <f t="shared" si="13"/>
        <v>4169.9</v>
      </c>
      <c r="R318" s="456">
        <f t="shared" si="14"/>
        <v>3988.6</v>
      </c>
      <c r="S318" s="156"/>
      <c r="T318" s="457"/>
      <c r="U318" s="139"/>
      <c r="V318" s="458"/>
      <c r="W318" s="139"/>
    </row>
    <row r="319" ht="14.25" customHeight="1">
      <c r="A319" s="444"/>
      <c r="B319" s="177"/>
      <c r="C319" s="224" t="s">
        <v>1137</v>
      </c>
      <c r="D319" s="223" t="s">
        <v>1138</v>
      </c>
      <c r="E319" s="552"/>
      <c r="F319" s="551"/>
      <c r="G319" s="551">
        <f t="shared" si="22"/>
        <v>0</v>
      </c>
      <c r="H319" s="546">
        <v>9329.0</v>
      </c>
      <c r="I319" s="546"/>
      <c r="J319" s="449">
        <f t="shared" si="23"/>
        <v>0</v>
      </c>
      <c r="K319" s="547"/>
      <c r="L319" s="452">
        <v>45943.0</v>
      </c>
      <c r="M319" s="453">
        <f t="shared" si="9"/>
        <v>13993.5</v>
      </c>
      <c r="N319" s="454">
        <f t="shared" si="10"/>
        <v>12127.7</v>
      </c>
      <c r="O319" s="455">
        <f t="shared" si="11"/>
        <v>12127.7</v>
      </c>
      <c r="P319" s="456">
        <f t="shared" si="12"/>
        <v>11194.8</v>
      </c>
      <c r="Q319" s="455">
        <f t="shared" si="13"/>
        <v>10728.35</v>
      </c>
      <c r="R319" s="456">
        <f t="shared" si="14"/>
        <v>10261.9</v>
      </c>
      <c r="S319" s="156"/>
      <c r="T319" s="457"/>
      <c r="U319" s="139"/>
      <c r="V319" s="458"/>
      <c r="W319" s="139"/>
    </row>
    <row r="320" ht="14.25" customHeight="1">
      <c r="A320" s="444"/>
      <c r="B320" s="177"/>
      <c r="C320" s="224" t="s">
        <v>1139</v>
      </c>
      <c r="D320" s="223" t="s">
        <v>1140</v>
      </c>
      <c r="E320" s="552"/>
      <c r="F320" s="551"/>
      <c r="G320" s="551">
        <f t="shared" si="22"/>
        <v>0</v>
      </c>
      <c r="H320" s="546">
        <v>2403.0</v>
      </c>
      <c r="I320" s="546"/>
      <c r="J320" s="449">
        <f t="shared" si="23"/>
        <v>0</v>
      </c>
      <c r="K320" s="547"/>
      <c r="L320" s="452">
        <v>45943.0</v>
      </c>
      <c r="M320" s="453">
        <f t="shared" si="9"/>
        <v>3604.5</v>
      </c>
      <c r="N320" s="454">
        <f t="shared" si="10"/>
        <v>3123.9</v>
      </c>
      <c r="O320" s="455">
        <f t="shared" si="11"/>
        <v>3123.9</v>
      </c>
      <c r="P320" s="456">
        <f t="shared" si="12"/>
        <v>2883.6</v>
      </c>
      <c r="Q320" s="455">
        <f t="shared" si="13"/>
        <v>2763.45</v>
      </c>
      <c r="R320" s="456">
        <f t="shared" si="14"/>
        <v>2643.3</v>
      </c>
      <c r="S320" s="156"/>
      <c r="T320" s="457"/>
      <c r="U320" s="139"/>
      <c r="V320" s="458"/>
      <c r="W320" s="139"/>
    </row>
    <row r="321" ht="14.25" customHeight="1">
      <c r="A321" s="444"/>
      <c r="B321" s="177"/>
      <c r="C321" s="224" t="s">
        <v>1141</v>
      </c>
      <c r="D321" s="223" t="s">
        <v>1142</v>
      </c>
      <c r="E321" s="552"/>
      <c r="F321" s="551"/>
      <c r="G321" s="551">
        <f t="shared" si="22"/>
        <v>0</v>
      </c>
      <c r="H321" s="546">
        <v>45190.0</v>
      </c>
      <c r="I321" s="546"/>
      <c r="J321" s="449">
        <f t="shared" si="23"/>
        <v>0</v>
      </c>
      <c r="K321" s="547"/>
      <c r="L321" s="452">
        <v>45943.0</v>
      </c>
      <c r="M321" s="453">
        <f t="shared" si="9"/>
        <v>67785</v>
      </c>
      <c r="N321" s="454">
        <f t="shared" si="10"/>
        <v>58747</v>
      </c>
      <c r="O321" s="455">
        <f t="shared" si="11"/>
        <v>58747</v>
      </c>
      <c r="P321" s="456">
        <f t="shared" si="12"/>
        <v>54228</v>
      </c>
      <c r="Q321" s="455">
        <f t="shared" si="13"/>
        <v>51968.5</v>
      </c>
      <c r="R321" s="456">
        <f t="shared" si="14"/>
        <v>49709</v>
      </c>
      <c r="S321" s="156"/>
      <c r="T321" s="457"/>
      <c r="U321" s="139"/>
      <c r="V321" s="458"/>
      <c r="W321" s="139"/>
    </row>
    <row r="322" ht="14.25" customHeight="1">
      <c r="A322" s="444"/>
      <c r="B322" s="177"/>
      <c r="C322" s="224" t="s">
        <v>1143</v>
      </c>
      <c r="D322" s="223" t="s">
        <v>1144</v>
      </c>
      <c r="E322" s="552"/>
      <c r="F322" s="551"/>
      <c r="G322" s="551">
        <f t="shared" si="22"/>
        <v>0</v>
      </c>
      <c r="H322" s="546">
        <v>18362.0</v>
      </c>
      <c r="I322" s="546"/>
      <c r="J322" s="449">
        <f t="shared" si="23"/>
        <v>0</v>
      </c>
      <c r="K322" s="547"/>
      <c r="L322" s="452">
        <v>45943.0</v>
      </c>
      <c r="M322" s="453">
        <f t="shared" si="9"/>
        <v>27543</v>
      </c>
      <c r="N322" s="454">
        <f t="shared" si="10"/>
        <v>23870.6</v>
      </c>
      <c r="O322" s="455">
        <f t="shared" si="11"/>
        <v>23870.6</v>
      </c>
      <c r="P322" s="456">
        <f t="shared" si="12"/>
        <v>22034.4</v>
      </c>
      <c r="Q322" s="455">
        <f t="shared" si="13"/>
        <v>21116.3</v>
      </c>
      <c r="R322" s="456">
        <f t="shared" si="14"/>
        <v>20198.2</v>
      </c>
      <c r="S322" s="156"/>
      <c r="T322" s="457"/>
      <c r="U322" s="139"/>
      <c r="V322" s="458"/>
      <c r="W322" s="139"/>
    </row>
    <row r="323" ht="14.25" customHeight="1">
      <c r="A323" s="444"/>
      <c r="B323" s="177"/>
      <c r="C323" s="224" t="s">
        <v>1145</v>
      </c>
      <c r="D323" s="223" t="s">
        <v>1146</v>
      </c>
      <c r="E323" s="552"/>
      <c r="F323" s="551"/>
      <c r="G323" s="551">
        <f t="shared" si="22"/>
        <v>0</v>
      </c>
      <c r="H323" s="546">
        <v>6501.0</v>
      </c>
      <c r="I323" s="546"/>
      <c r="J323" s="449">
        <f t="shared" si="23"/>
        <v>0</v>
      </c>
      <c r="K323" s="547"/>
      <c r="L323" s="452">
        <v>45943.0</v>
      </c>
      <c r="M323" s="453">
        <f t="shared" si="9"/>
        <v>9751.5</v>
      </c>
      <c r="N323" s="454">
        <f t="shared" si="10"/>
        <v>8451.3</v>
      </c>
      <c r="O323" s="455">
        <f t="shared" si="11"/>
        <v>8451.3</v>
      </c>
      <c r="P323" s="456">
        <f t="shared" si="12"/>
        <v>7801.2</v>
      </c>
      <c r="Q323" s="455">
        <f t="shared" si="13"/>
        <v>7476.15</v>
      </c>
      <c r="R323" s="456">
        <f t="shared" si="14"/>
        <v>7151.1</v>
      </c>
      <c r="S323" s="156"/>
      <c r="T323" s="457"/>
      <c r="U323" s="139"/>
      <c r="V323" s="458"/>
      <c r="W323" s="139"/>
    </row>
    <row r="324" ht="14.25" customHeight="1">
      <c r="A324" s="444"/>
      <c r="B324" s="177"/>
      <c r="C324" s="224" t="s">
        <v>1147</v>
      </c>
      <c r="D324" s="177" t="s">
        <v>1148</v>
      </c>
      <c r="E324" s="552"/>
      <c r="F324" s="551"/>
      <c r="G324" s="551">
        <f t="shared" si="22"/>
        <v>0</v>
      </c>
      <c r="H324" s="546">
        <v>6551.0</v>
      </c>
      <c r="I324" s="546"/>
      <c r="J324" s="449">
        <f t="shared" si="23"/>
        <v>0</v>
      </c>
      <c r="K324" s="547"/>
      <c r="L324" s="452">
        <v>45943.0</v>
      </c>
      <c r="M324" s="453">
        <f t="shared" si="9"/>
        <v>9826.5</v>
      </c>
      <c r="N324" s="454">
        <f t="shared" si="10"/>
        <v>8516.3</v>
      </c>
      <c r="O324" s="455">
        <f t="shared" si="11"/>
        <v>8516.3</v>
      </c>
      <c r="P324" s="456">
        <f t="shared" si="12"/>
        <v>7861.2</v>
      </c>
      <c r="Q324" s="455">
        <f t="shared" si="13"/>
        <v>7533.65</v>
      </c>
      <c r="R324" s="456">
        <f t="shared" si="14"/>
        <v>7206.1</v>
      </c>
      <c r="S324" s="156"/>
      <c r="T324" s="457"/>
      <c r="U324" s="139"/>
      <c r="V324" s="458"/>
      <c r="W324" s="139"/>
    </row>
    <row r="325" ht="14.25" customHeight="1">
      <c r="A325" s="554"/>
      <c r="B325" s="555"/>
      <c r="C325" s="224" t="s">
        <v>1149</v>
      </c>
      <c r="D325" s="177" t="s">
        <v>1150</v>
      </c>
      <c r="E325" s="552"/>
      <c r="F325" s="556"/>
      <c r="G325" s="551">
        <f t="shared" si="22"/>
        <v>0</v>
      </c>
      <c r="H325" s="557">
        <v>6551.0</v>
      </c>
      <c r="I325" s="557"/>
      <c r="J325" s="449">
        <f t="shared" si="23"/>
        <v>0</v>
      </c>
      <c r="K325" s="558"/>
      <c r="L325" s="452">
        <v>45943.0</v>
      </c>
      <c r="M325" s="453">
        <f t="shared" si="9"/>
        <v>9826.5</v>
      </c>
      <c r="N325" s="454">
        <f t="shared" si="10"/>
        <v>8516.3</v>
      </c>
      <c r="O325" s="455">
        <f t="shared" si="11"/>
        <v>8516.3</v>
      </c>
      <c r="P325" s="456">
        <f t="shared" si="12"/>
        <v>7861.2</v>
      </c>
      <c r="Q325" s="455">
        <f t="shared" si="13"/>
        <v>7533.65</v>
      </c>
      <c r="R325" s="456">
        <f t="shared" si="14"/>
        <v>7206.1</v>
      </c>
      <c r="S325" s="156"/>
      <c r="T325" s="457"/>
      <c r="U325" s="139"/>
      <c r="V325" s="458"/>
      <c r="W325" s="139"/>
    </row>
    <row r="326" ht="14.25" customHeight="1">
      <c r="A326" s="554"/>
      <c r="B326" s="555"/>
      <c r="C326" s="224" t="s">
        <v>1151</v>
      </c>
      <c r="D326" s="176" t="s">
        <v>1152</v>
      </c>
      <c r="E326" s="552"/>
      <c r="F326" s="556"/>
      <c r="G326" s="551">
        <f t="shared" si="22"/>
        <v>0</v>
      </c>
      <c r="H326" s="557">
        <v>555.0</v>
      </c>
      <c r="I326" s="557"/>
      <c r="J326" s="449">
        <f t="shared" si="23"/>
        <v>0</v>
      </c>
      <c r="K326" s="558"/>
      <c r="L326" s="452">
        <v>45943.0</v>
      </c>
      <c r="M326" s="453">
        <f t="shared" si="9"/>
        <v>832.5</v>
      </c>
      <c r="N326" s="454">
        <f t="shared" si="10"/>
        <v>721.5</v>
      </c>
      <c r="O326" s="455">
        <f t="shared" si="11"/>
        <v>721.5</v>
      </c>
      <c r="P326" s="456">
        <f t="shared" si="12"/>
        <v>666</v>
      </c>
      <c r="Q326" s="455">
        <f t="shared" si="13"/>
        <v>638.25</v>
      </c>
      <c r="R326" s="456">
        <f t="shared" si="14"/>
        <v>610.5</v>
      </c>
      <c r="S326" s="156"/>
      <c r="T326" s="457"/>
      <c r="U326" s="139"/>
      <c r="V326" s="458"/>
      <c r="W326" s="139"/>
    </row>
    <row r="327" ht="14.25" customHeight="1">
      <c r="A327" s="554"/>
      <c r="B327" s="555"/>
      <c r="C327" s="224" t="s">
        <v>1153</v>
      </c>
      <c r="D327" s="176" t="s">
        <v>1154</v>
      </c>
      <c r="E327" s="552"/>
      <c r="F327" s="556"/>
      <c r="G327" s="551">
        <f t="shared" si="22"/>
        <v>0</v>
      </c>
      <c r="H327" s="557">
        <v>1450.0</v>
      </c>
      <c r="I327" s="557"/>
      <c r="J327" s="449">
        <f t="shared" si="23"/>
        <v>0</v>
      </c>
      <c r="K327" s="558"/>
      <c r="L327" s="452">
        <v>45943.0</v>
      </c>
      <c r="M327" s="453">
        <f t="shared" si="9"/>
        <v>2175</v>
      </c>
      <c r="N327" s="454">
        <f t="shared" si="10"/>
        <v>1885</v>
      </c>
      <c r="O327" s="455">
        <f t="shared" si="11"/>
        <v>1885</v>
      </c>
      <c r="P327" s="456">
        <f t="shared" si="12"/>
        <v>1740</v>
      </c>
      <c r="Q327" s="455">
        <f t="shared" si="13"/>
        <v>1667.5</v>
      </c>
      <c r="R327" s="456">
        <f t="shared" si="14"/>
        <v>1595</v>
      </c>
      <c r="S327" s="156"/>
      <c r="T327" s="457"/>
      <c r="U327" s="139"/>
      <c r="V327" s="458"/>
      <c r="W327" s="139"/>
    </row>
    <row r="328" ht="14.25" customHeight="1">
      <c r="A328" s="554"/>
      <c r="B328" s="555"/>
      <c r="C328" s="224" t="s">
        <v>1155</v>
      </c>
      <c r="D328" s="176" t="s">
        <v>1156</v>
      </c>
      <c r="E328" s="552"/>
      <c r="F328" s="556"/>
      <c r="G328" s="551">
        <f t="shared" si="22"/>
        <v>0</v>
      </c>
      <c r="H328" s="557">
        <v>2005.0</v>
      </c>
      <c r="I328" s="557"/>
      <c r="J328" s="449">
        <f t="shared" si="23"/>
        <v>0</v>
      </c>
      <c r="K328" s="558"/>
      <c r="L328" s="452">
        <v>45943.0</v>
      </c>
      <c r="M328" s="453">
        <f t="shared" si="9"/>
        <v>3007.5</v>
      </c>
      <c r="N328" s="454">
        <f t="shared" si="10"/>
        <v>2606.5</v>
      </c>
      <c r="O328" s="455">
        <f t="shared" si="11"/>
        <v>2606.5</v>
      </c>
      <c r="P328" s="456">
        <f t="shared" si="12"/>
        <v>2406</v>
      </c>
      <c r="Q328" s="455">
        <f t="shared" si="13"/>
        <v>2305.75</v>
      </c>
      <c r="R328" s="456">
        <f t="shared" si="14"/>
        <v>2205.5</v>
      </c>
      <c r="S328" s="156"/>
      <c r="T328" s="457"/>
      <c r="U328" s="139"/>
      <c r="V328" s="458"/>
      <c r="W328" s="139"/>
    </row>
    <row r="329" ht="14.25" customHeight="1">
      <c r="A329" s="554"/>
      <c r="B329" s="555"/>
      <c r="C329" s="224" t="s">
        <v>1157</v>
      </c>
      <c r="D329" s="176" t="s">
        <v>1158</v>
      </c>
      <c r="E329" s="552"/>
      <c r="F329" s="556"/>
      <c r="G329" s="551">
        <f t="shared" si="22"/>
        <v>0</v>
      </c>
      <c r="H329" s="557">
        <v>2752.0</v>
      </c>
      <c r="I329" s="557"/>
      <c r="J329" s="449">
        <f t="shared" si="23"/>
        <v>0</v>
      </c>
      <c r="K329" s="558"/>
      <c r="L329" s="452">
        <v>45943.0</v>
      </c>
      <c r="M329" s="453">
        <f t="shared" si="9"/>
        <v>4128</v>
      </c>
      <c r="N329" s="454">
        <f t="shared" si="10"/>
        <v>3577.6</v>
      </c>
      <c r="O329" s="455">
        <f t="shared" si="11"/>
        <v>3577.6</v>
      </c>
      <c r="P329" s="456">
        <f t="shared" si="12"/>
        <v>3302.4</v>
      </c>
      <c r="Q329" s="455">
        <f t="shared" si="13"/>
        <v>3164.8</v>
      </c>
      <c r="R329" s="456">
        <f t="shared" si="14"/>
        <v>3027.2</v>
      </c>
      <c r="S329" s="156"/>
      <c r="T329" s="457"/>
      <c r="U329" s="139"/>
      <c r="V329" s="458"/>
      <c r="W329" s="139"/>
    </row>
    <row r="330" ht="14.25" customHeight="1">
      <c r="A330" s="554"/>
      <c r="B330" s="555"/>
      <c r="C330" s="224" t="s">
        <v>1159</v>
      </c>
      <c r="D330" s="176" t="s">
        <v>1160</v>
      </c>
      <c r="E330" s="552"/>
      <c r="F330" s="556"/>
      <c r="G330" s="551">
        <f t="shared" si="22"/>
        <v>0</v>
      </c>
      <c r="H330" s="557">
        <v>6747.0</v>
      </c>
      <c r="I330" s="557"/>
      <c r="J330" s="449">
        <f t="shared" si="23"/>
        <v>0</v>
      </c>
      <c r="K330" s="558"/>
      <c r="L330" s="452">
        <v>45943.0</v>
      </c>
      <c r="M330" s="453">
        <f t="shared" si="9"/>
        <v>10120.5</v>
      </c>
      <c r="N330" s="454">
        <f t="shared" si="10"/>
        <v>8771.1</v>
      </c>
      <c r="O330" s="455">
        <f t="shared" si="11"/>
        <v>8771.1</v>
      </c>
      <c r="P330" s="456">
        <f t="shared" si="12"/>
        <v>8096.4</v>
      </c>
      <c r="Q330" s="455">
        <f t="shared" si="13"/>
        <v>7759.05</v>
      </c>
      <c r="R330" s="456">
        <f t="shared" si="14"/>
        <v>7421.7</v>
      </c>
      <c r="S330" s="156"/>
      <c r="T330" s="457"/>
      <c r="U330" s="139"/>
      <c r="V330" s="458"/>
      <c r="W330" s="139"/>
    </row>
    <row r="331" ht="14.25" customHeight="1">
      <c r="A331" s="554"/>
      <c r="B331" s="555"/>
      <c r="C331" s="224" t="s">
        <v>1161</v>
      </c>
      <c r="D331" s="176" t="s">
        <v>1162</v>
      </c>
      <c r="E331" s="552"/>
      <c r="F331" s="556"/>
      <c r="G331" s="551">
        <f t="shared" si="22"/>
        <v>0</v>
      </c>
      <c r="H331" s="557">
        <v>515941.0</v>
      </c>
      <c r="I331" s="557"/>
      <c r="J331" s="449">
        <f t="shared" si="23"/>
        <v>0</v>
      </c>
      <c r="K331" s="558"/>
      <c r="L331" s="452">
        <v>45943.0</v>
      </c>
      <c r="M331" s="453">
        <f t="shared" si="9"/>
        <v>773911.5</v>
      </c>
      <c r="N331" s="454">
        <f t="shared" si="10"/>
        <v>670723.3</v>
      </c>
      <c r="O331" s="455">
        <f t="shared" si="11"/>
        <v>670723.3</v>
      </c>
      <c r="P331" s="456">
        <f t="shared" si="12"/>
        <v>619129.2</v>
      </c>
      <c r="Q331" s="455">
        <f t="shared" si="13"/>
        <v>593332.15</v>
      </c>
      <c r="R331" s="456">
        <f t="shared" si="14"/>
        <v>567535.1</v>
      </c>
      <c r="S331" s="156"/>
      <c r="T331" s="457"/>
      <c r="U331" s="139"/>
      <c r="V331" s="458"/>
      <c r="W331" s="139"/>
    </row>
    <row r="332" ht="14.25" customHeight="1">
      <c r="A332" s="554"/>
      <c r="B332" s="555"/>
      <c r="C332" s="224" t="s">
        <v>1163</v>
      </c>
      <c r="D332" s="176" t="s">
        <v>1164</v>
      </c>
      <c r="E332" s="552"/>
      <c r="F332" s="556"/>
      <c r="G332" s="551">
        <f t="shared" si="22"/>
        <v>0</v>
      </c>
      <c r="H332" s="557">
        <v>669986.0</v>
      </c>
      <c r="I332" s="557"/>
      <c r="J332" s="449">
        <f t="shared" si="23"/>
        <v>0</v>
      </c>
      <c r="K332" s="558"/>
      <c r="L332" s="452">
        <v>45943.0</v>
      </c>
      <c r="M332" s="453">
        <f t="shared" si="9"/>
        <v>1004979</v>
      </c>
      <c r="N332" s="454">
        <f t="shared" si="10"/>
        <v>870981.8</v>
      </c>
      <c r="O332" s="455">
        <f t="shared" si="11"/>
        <v>870981.8</v>
      </c>
      <c r="P332" s="456">
        <f t="shared" si="12"/>
        <v>803983.2</v>
      </c>
      <c r="Q332" s="455">
        <f t="shared" si="13"/>
        <v>770483.9</v>
      </c>
      <c r="R332" s="456">
        <f t="shared" si="14"/>
        <v>736984.6</v>
      </c>
      <c r="S332" s="156"/>
      <c r="T332" s="457"/>
      <c r="U332" s="139"/>
      <c r="V332" s="458"/>
      <c r="W332" s="139"/>
    </row>
    <row r="333" ht="14.25" customHeight="1">
      <c r="A333" s="554"/>
      <c r="B333" s="555"/>
      <c r="C333" s="224" t="s">
        <v>1165</v>
      </c>
      <c r="D333" s="176" t="s">
        <v>1166</v>
      </c>
      <c r="E333" s="552"/>
      <c r="F333" s="556"/>
      <c r="G333" s="551">
        <f t="shared" si="22"/>
        <v>0</v>
      </c>
      <c r="H333" s="557">
        <v>798583.0</v>
      </c>
      <c r="I333" s="557"/>
      <c r="J333" s="449">
        <f t="shared" si="23"/>
        <v>0</v>
      </c>
      <c r="K333" s="558"/>
      <c r="L333" s="452">
        <v>45943.0</v>
      </c>
      <c r="M333" s="453">
        <f t="shared" si="9"/>
        <v>1197874.5</v>
      </c>
      <c r="N333" s="454">
        <f t="shared" si="10"/>
        <v>1038157.9</v>
      </c>
      <c r="O333" s="455">
        <f t="shared" si="11"/>
        <v>1038157.9</v>
      </c>
      <c r="P333" s="456">
        <f t="shared" si="12"/>
        <v>958299.6</v>
      </c>
      <c r="Q333" s="455">
        <f t="shared" si="13"/>
        <v>918370.45</v>
      </c>
      <c r="R333" s="456">
        <f t="shared" si="14"/>
        <v>878441.3</v>
      </c>
      <c r="S333" s="156"/>
      <c r="T333" s="457"/>
      <c r="U333" s="139"/>
      <c r="V333" s="458"/>
      <c r="W333" s="139"/>
    </row>
    <row r="334" ht="14.25" customHeight="1">
      <c r="A334" s="554"/>
      <c r="B334" s="555"/>
      <c r="C334" s="224" t="s">
        <v>1167</v>
      </c>
      <c r="D334" s="176" t="s">
        <v>1168</v>
      </c>
      <c r="E334" s="552"/>
      <c r="F334" s="556"/>
      <c r="G334" s="551">
        <f t="shared" si="22"/>
        <v>0</v>
      </c>
      <c r="H334" s="557">
        <v>1195290.0</v>
      </c>
      <c r="I334" s="557"/>
      <c r="J334" s="449">
        <f t="shared" si="23"/>
        <v>0</v>
      </c>
      <c r="K334" s="558"/>
      <c r="L334" s="452">
        <v>45943.0</v>
      </c>
      <c r="M334" s="453">
        <f t="shared" si="9"/>
        <v>1792935</v>
      </c>
      <c r="N334" s="454">
        <f t="shared" si="10"/>
        <v>1553877</v>
      </c>
      <c r="O334" s="455">
        <f t="shared" si="11"/>
        <v>1553877</v>
      </c>
      <c r="P334" s="456">
        <f t="shared" si="12"/>
        <v>1434348</v>
      </c>
      <c r="Q334" s="455">
        <f t="shared" si="13"/>
        <v>1374583.5</v>
      </c>
      <c r="R334" s="456">
        <f t="shared" si="14"/>
        <v>1314819</v>
      </c>
      <c r="S334" s="156"/>
      <c r="T334" s="457"/>
      <c r="U334" s="139"/>
      <c r="V334" s="458"/>
      <c r="W334" s="139"/>
    </row>
    <row r="335" ht="14.25" customHeight="1">
      <c r="A335" s="554"/>
      <c r="B335" s="555"/>
      <c r="C335" s="224" t="s">
        <v>1169</v>
      </c>
      <c r="D335" s="176" t="s">
        <v>1170</v>
      </c>
      <c r="E335" s="552"/>
      <c r="F335" s="556"/>
      <c r="G335" s="551">
        <f t="shared" si="22"/>
        <v>0</v>
      </c>
      <c r="H335" s="557">
        <v>1285436.0</v>
      </c>
      <c r="I335" s="557"/>
      <c r="J335" s="449">
        <f t="shared" si="23"/>
        <v>0</v>
      </c>
      <c r="K335" s="558"/>
      <c r="L335" s="452">
        <v>45943.0</v>
      </c>
      <c r="M335" s="453">
        <f t="shared" si="9"/>
        <v>1928154</v>
      </c>
      <c r="N335" s="454">
        <f t="shared" si="10"/>
        <v>1671066.8</v>
      </c>
      <c r="O335" s="455">
        <f t="shared" si="11"/>
        <v>1671066.8</v>
      </c>
      <c r="P335" s="456">
        <f t="shared" si="12"/>
        <v>1542523.2</v>
      </c>
      <c r="Q335" s="455">
        <f t="shared" si="13"/>
        <v>1478251.4</v>
      </c>
      <c r="R335" s="456">
        <f t="shared" si="14"/>
        <v>1413979.6</v>
      </c>
      <c r="S335" s="156"/>
      <c r="T335" s="457"/>
      <c r="U335" s="139"/>
      <c r="V335" s="458"/>
      <c r="W335" s="139"/>
    </row>
    <row r="336" ht="14.25" customHeight="1">
      <c r="A336" s="554"/>
      <c r="B336" s="555"/>
      <c r="C336" s="176" t="s">
        <v>1171</v>
      </c>
      <c r="D336" s="176" t="s">
        <v>1172</v>
      </c>
      <c r="E336" s="552"/>
      <c r="F336" s="556"/>
      <c r="G336" s="551">
        <f t="shared" si="22"/>
        <v>0</v>
      </c>
      <c r="H336" s="557">
        <v>904158.0</v>
      </c>
      <c r="I336" s="557"/>
      <c r="J336" s="449">
        <f t="shared" si="23"/>
        <v>0</v>
      </c>
      <c r="K336" s="558"/>
      <c r="L336" s="452">
        <v>45943.0</v>
      </c>
      <c r="M336" s="453">
        <f t="shared" si="9"/>
        <v>1356237</v>
      </c>
      <c r="N336" s="454">
        <f t="shared" si="10"/>
        <v>1175405.4</v>
      </c>
      <c r="O336" s="455">
        <f t="shared" si="11"/>
        <v>1175405.4</v>
      </c>
      <c r="P336" s="456">
        <f t="shared" si="12"/>
        <v>1084989.6</v>
      </c>
      <c r="Q336" s="455">
        <f t="shared" si="13"/>
        <v>1039781.7</v>
      </c>
      <c r="R336" s="456">
        <f t="shared" si="14"/>
        <v>994573.8</v>
      </c>
      <c r="S336" s="156"/>
      <c r="T336" s="457"/>
      <c r="U336" s="139"/>
      <c r="V336" s="458"/>
      <c r="W336" s="139"/>
    </row>
    <row r="337" ht="14.25" customHeight="1">
      <c r="A337" s="554"/>
      <c r="B337" s="555"/>
      <c r="C337" s="176" t="s">
        <v>1173</v>
      </c>
      <c r="D337" s="176" t="s">
        <v>1174</v>
      </c>
      <c r="E337" s="552"/>
      <c r="F337" s="556"/>
      <c r="G337" s="551">
        <f t="shared" si="22"/>
        <v>0</v>
      </c>
      <c r="H337" s="557">
        <v>128323.0</v>
      </c>
      <c r="I337" s="557"/>
      <c r="J337" s="449">
        <f t="shared" si="23"/>
        <v>0</v>
      </c>
      <c r="K337" s="558"/>
      <c r="L337" s="452">
        <v>45943.0</v>
      </c>
      <c r="M337" s="453">
        <f t="shared" si="9"/>
        <v>192484.5</v>
      </c>
      <c r="N337" s="454">
        <f t="shared" si="10"/>
        <v>166819.9</v>
      </c>
      <c r="O337" s="455">
        <f t="shared" si="11"/>
        <v>166819.9</v>
      </c>
      <c r="P337" s="456">
        <f t="shared" si="12"/>
        <v>153987.6</v>
      </c>
      <c r="Q337" s="455">
        <f t="shared" si="13"/>
        <v>147571.45</v>
      </c>
      <c r="R337" s="456">
        <f t="shared" si="14"/>
        <v>141155.3</v>
      </c>
      <c r="S337" s="156"/>
      <c r="T337" s="457"/>
      <c r="U337" s="139"/>
      <c r="V337" s="458"/>
      <c r="W337" s="139"/>
    </row>
    <row r="338" ht="14.25" customHeight="1">
      <c r="A338" s="554"/>
      <c r="B338" s="555"/>
      <c r="C338" s="176" t="s">
        <v>1175</v>
      </c>
      <c r="D338" s="176" t="s">
        <v>1176</v>
      </c>
      <c r="E338" s="552"/>
      <c r="F338" s="556"/>
      <c r="G338" s="551">
        <f t="shared" si="22"/>
        <v>0</v>
      </c>
      <c r="H338" s="557">
        <v>128914.0</v>
      </c>
      <c r="I338" s="557"/>
      <c r="J338" s="449">
        <f t="shared" si="23"/>
        <v>0</v>
      </c>
      <c r="K338" s="558"/>
      <c r="L338" s="452">
        <v>45943.0</v>
      </c>
      <c r="M338" s="453">
        <f t="shared" si="9"/>
        <v>193371</v>
      </c>
      <c r="N338" s="454">
        <f t="shared" si="10"/>
        <v>167588.2</v>
      </c>
      <c r="O338" s="455">
        <f t="shared" si="11"/>
        <v>167588.2</v>
      </c>
      <c r="P338" s="456">
        <f t="shared" si="12"/>
        <v>154696.8</v>
      </c>
      <c r="Q338" s="455">
        <f t="shared" si="13"/>
        <v>148251.1</v>
      </c>
      <c r="R338" s="456">
        <f t="shared" si="14"/>
        <v>141805.4</v>
      </c>
      <c r="S338" s="156"/>
      <c r="T338" s="457"/>
      <c r="U338" s="139"/>
      <c r="V338" s="458"/>
      <c r="W338" s="139"/>
    </row>
    <row r="339" ht="14.25" customHeight="1">
      <c r="A339" s="554"/>
      <c r="B339" s="555"/>
      <c r="C339" s="176" t="s">
        <v>1177</v>
      </c>
      <c r="D339" s="176" t="s">
        <v>1178</v>
      </c>
      <c r="E339" s="552"/>
      <c r="F339" s="556"/>
      <c r="G339" s="551">
        <f t="shared" si="22"/>
        <v>0</v>
      </c>
      <c r="H339" s="557">
        <v>120874.0</v>
      </c>
      <c r="I339" s="557"/>
      <c r="J339" s="449">
        <f t="shared" si="23"/>
        <v>0</v>
      </c>
      <c r="K339" s="558"/>
      <c r="L339" s="452">
        <v>45943.0</v>
      </c>
      <c r="M339" s="453">
        <f t="shared" si="9"/>
        <v>181311</v>
      </c>
      <c r="N339" s="454">
        <f t="shared" si="10"/>
        <v>157136.2</v>
      </c>
      <c r="O339" s="455">
        <f t="shared" si="11"/>
        <v>157136.2</v>
      </c>
      <c r="P339" s="456">
        <f t="shared" si="12"/>
        <v>145048.8</v>
      </c>
      <c r="Q339" s="455">
        <f t="shared" si="13"/>
        <v>139005.1</v>
      </c>
      <c r="R339" s="456">
        <f t="shared" si="14"/>
        <v>132961.4</v>
      </c>
      <c r="S339" s="156"/>
      <c r="T339" s="457"/>
      <c r="U339" s="139"/>
      <c r="V339" s="458"/>
      <c r="W339" s="139"/>
    </row>
    <row r="340" ht="14.25" customHeight="1">
      <c r="A340" s="554"/>
      <c r="B340" s="555"/>
      <c r="C340" s="176" t="s">
        <v>1179</v>
      </c>
      <c r="D340" s="176" t="s">
        <v>1180</v>
      </c>
      <c r="E340" s="552"/>
      <c r="F340" s="556"/>
      <c r="G340" s="551">
        <f t="shared" si="22"/>
        <v>0</v>
      </c>
      <c r="H340" s="557">
        <v>121468.0</v>
      </c>
      <c r="I340" s="557"/>
      <c r="J340" s="449">
        <f t="shared" si="23"/>
        <v>0</v>
      </c>
      <c r="K340" s="558"/>
      <c r="L340" s="452">
        <v>45943.0</v>
      </c>
      <c r="M340" s="453">
        <f t="shared" si="9"/>
        <v>182202</v>
      </c>
      <c r="N340" s="454">
        <f t="shared" si="10"/>
        <v>157908.4</v>
      </c>
      <c r="O340" s="455">
        <f t="shared" si="11"/>
        <v>157908.4</v>
      </c>
      <c r="P340" s="456">
        <f t="shared" si="12"/>
        <v>145761.6</v>
      </c>
      <c r="Q340" s="455">
        <f t="shared" si="13"/>
        <v>139688.2</v>
      </c>
      <c r="R340" s="456">
        <f t="shared" si="14"/>
        <v>133614.8</v>
      </c>
      <c r="S340" s="156"/>
      <c r="T340" s="457"/>
      <c r="U340" s="139"/>
      <c r="V340" s="458"/>
      <c r="W340" s="139"/>
    </row>
    <row r="341" ht="14.25" customHeight="1">
      <c r="A341" s="554"/>
      <c r="B341" s="555"/>
      <c r="C341" s="176" t="s">
        <v>1181</v>
      </c>
      <c r="D341" s="176" t="s">
        <v>1182</v>
      </c>
      <c r="E341" s="552"/>
      <c r="F341" s="556"/>
      <c r="G341" s="551">
        <f t="shared" si="22"/>
        <v>0</v>
      </c>
      <c r="H341" s="557">
        <v>115165.0</v>
      </c>
      <c r="I341" s="557"/>
      <c r="J341" s="449">
        <f t="shared" si="23"/>
        <v>0</v>
      </c>
      <c r="K341" s="558"/>
      <c r="L341" s="452">
        <v>45943.0</v>
      </c>
      <c r="M341" s="453">
        <f t="shared" si="9"/>
        <v>172747.5</v>
      </c>
      <c r="N341" s="454">
        <f t="shared" si="10"/>
        <v>149714.5</v>
      </c>
      <c r="O341" s="455">
        <f t="shared" si="11"/>
        <v>149714.5</v>
      </c>
      <c r="P341" s="456">
        <f t="shared" si="12"/>
        <v>138198</v>
      </c>
      <c r="Q341" s="455">
        <f t="shared" si="13"/>
        <v>132439.75</v>
      </c>
      <c r="R341" s="456">
        <f t="shared" si="14"/>
        <v>126681.5</v>
      </c>
      <c r="S341" s="156"/>
      <c r="T341" s="457"/>
      <c r="U341" s="139"/>
      <c r="V341" s="458"/>
      <c r="W341" s="139"/>
    </row>
    <row r="342" ht="14.25" customHeight="1">
      <c r="A342" s="554"/>
      <c r="B342" s="555"/>
      <c r="C342" s="176" t="s">
        <v>1183</v>
      </c>
      <c r="D342" s="176" t="s">
        <v>1184</v>
      </c>
      <c r="E342" s="552"/>
      <c r="F342" s="556"/>
      <c r="G342" s="551">
        <f t="shared" si="22"/>
        <v>0</v>
      </c>
      <c r="H342" s="557">
        <v>115165.0</v>
      </c>
      <c r="I342" s="557"/>
      <c r="J342" s="449">
        <f t="shared" si="23"/>
        <v>0</v>
      </c>
      <c r="K342" s="558"/>
      <c r="L342" s="452">
        <v>45943.0</v>
      </c>
      <c r="M342" s="453">
        <f t="shared" si="9"/>
        <v>172747.5</v>
      </c>
      <c r="N342" s="454">
        <f t="shared" si="10"/>
        <v>149714.5</v>
      </c>
      <c r="O342" s="455">
        <f t="shared" si="11"/>
        <v>149714.5</v>
      </c>
      <c r="P342" s="456">
        <f t="shared" si="12"/>
        <v>138198</v>
      </c>
      <c r="Q342" s="455">
        <f t="shared" si="13"/>
        <v>132439.75</v>
      </c>
      <c r="R342" s="456">
        <f t="shared" si="14"/>
        <v>126681.5</v>
      </c>
      <c r="S342" s="156"/>
      <c r="T342" s="457"/>
      <c r="U342" s="139"/>
      <c r="V342" s="458"/>
      <c r="W342" s="139"/>
    </row>
    <row r="343" ht="14.25" customHeight="1">
      <c r="A343" s="554"/>
      <c r="B343" s="555"/>
      <c r="C343" s="176" t="s">
        <v>1185</v>
      </c>
      <c r="D343" s="176" t="s">
        <v>1186</v>
      </c>
      <c r="E343" s="552"/>
      <c r="F343" s="556"/>
      <c r="G343" s="551">
        <f t="shared" si="22"/>
        <v>0</v>
      </c>
      <c r="H343" s="557">
        <v>109800.0</v>
      </c>
      <c r="I343" s="557"/>
      <c r="J343" s="449">
        <f t="shared" si="23"/>
        <v>0</v>
      </c>
      <c r="K343" s="558"/>
      <c r="L343" s="452">
        <v>45943.0</v>
      </c>
      <c r="M343" s="453">
        <f t="shared" si="9"/>
        <v>164700</v>
      </c>
      <c r="N343" s="454">
        <f t="shared" si="10"/>
        <v>142740</v>
      </c>
      <c r="O343" s="455">
        <f t="shared" si="11"/>
        <v>142740</v>
      </c>
      <c r="P343" s="456">
        <f t="shared" si="12"/>
        <v>131760</v>
      </c>
      <c r="Q343" s="455">
        <f t="shared" si="13"/>
        <v>126270</v>
      </c>
      <c r="R343" s="456">
        <f t="shared" si="14"/>
        <v>120780</v>
      </c>
      <c r="S343" s="156"/>
      <c r="T343" s="457"/>
      <c r="U343" s="139"/>
      <c r="V343" s="458"/>
      <c r="W343" s="139"/>
    </row>
    <row r="344" ht="14.25" customHeight="1">
      <c r="A344" s="554"/>
      <c r="B344" s="555"/>
      <c r="C344" s="176" t="s">
        <v>1187</v>
      </c>
      <c r="D344" s="176" t="s">
        <v>1188</v>
      </c>
      <c r="E344" s="552"/>
      <c r="F344" s="556"/>
      <c r="G344" s="551">
        <f t="shared" si="22"/>
        <v>0</v>
      </c>
      <c r="H344" s="557">
        <v>109800.0</v>
      </c>
      <c r="I344" s="557"/>
      <c r="J344" s="449">
        <f t="shared" si="23"/>
        <v>0</v>
      </c>
      <c r="K344" s="558"/>
      <c r="L344" s="452">
        <v>45943.0</v>
      </c>
      <c r="M344" s="453">
        <f t="shared" si="9"/>
        <v>164700</v>
      </c>
      <c r="N344" s="454">
        <f t="shared" si="10"/>
        <v>142740</v>
      </c>
      <c r="O344" s="455">
        <f t="shared" si="11"/>
        <v>142740</v>
      </c>
      <c r="P344" s="456">
        <f t="shared" si="12"/>
        <v>131760</v>
      </c>
      <c r="Q344" s="455">
        <f t="shared" si="13"/>
        <v>126270</v>
      </c>
      <c r="R344" s="456">
        <f t="shared" si="14"/>
        <v>120780</v>
      </c>
      <c r="S344" s="156"/>
      <c r="T344" s="457"/>
      <c r="U344" s="139"/>
      <c r="V344" s="458"/>
      <c r="W344" s="139"/>
    </row>
    <row r="345" ht="14.25" customHeight="1">
      <c r="A345" s="554"/>
      <c r="B345" s="555"/>
      <c r="C345" s="176" t="s">
        <v>570</v>
      </c>
      <c r="D345" s="176" t="s">
        <v>1189</v>
      </c>
      <c r="E345" s="552"/>
      <c r="F345" s="556"/>
      <c r="G345" s="551">
        <f t="shared" si="22"/>
        <v>0</v>
      </c>
      <c r="H345" s="557">
        <v>14601.0</v>
      </c>
      <c r="I345" s="557"/>
      <c r="J345" s="449">
        <f t="shared" si="23"/>
        <v>0</v>
      </c>
      <c r="K345" s="558"/>
      <c r="L345" s="452">
        <v>45943.0</v>
      </c>
      <c r="M345" s="453">
        <f t="shared" si="9"/>
        <v>21901.5</v>
      </c>
      <c r="N345" s="454">
        <f t="shared" si="10"/>
        <v>18981.3</v>
      </c>
      <c r="O345" s="455">
        <f t="shared" si="11"/>
        <v>18981.3</v>
      </c>
      <c r="P345" s="456">
        <f t="shared" si="12"/>
        <v>17521.2</v>
      </c>
      <c r="Q345" s="455">
        <f t="shared" si="13"/>
        <v>16791.15</v>
      </c>
      <c r="R345" s="456">
        <f t="shared" si="14"/>
        <v>16061.1</v>
      </c>
      <c r="S345" s="156"/>
      <c r="T345" s="457"/>
      <c r="U345" s="139"/>
      <c r="V345" s="458"/>
      <c r="W345" s="139"/>
    </row>
    <row r="346" ht="14.25" customHeight="1">
      <c r="A346" s="554"/>
      <c r="B346" s="555"/>
      <c r="C346" s="176" t="s">
        <v>572</v>
      </c>
      <c r="D346" s="176" t="s">
        <v>573</v>
      </c>
      <c r="E346" s="552"/>
      <c r="F346" s="556"/>
      <c r="G346" s="551">
        <f t="shared" si="22"/>
        <v>0</v>
      </c>
      <c r="H346" s="557">
        <v>40795.0</v>
      </c>
      <c r="I346" s="557"/>
      <c r="J346" s="449">
        <f t="shared" si="23"/>
        <v>0</v>
      </c>
      <c r="K346" s="558"/>
      <c r="L346" s="452">
        <v>45943.0</v>
      </c>
      <c r="M346" s="453">
        <f t="shared" si="9"/>
        <v>61192.5</v>
      </c>
      <c r="N346" s="454">
        <f t="shared" si="10"/>
        <v>53033.5</v>
      </c>
      <c r="O346" s="455">
        <f t="shared" si="11"/>
        <v>53033.5</v>
      </c>
      <c r="P346" s="456">
        <f t="shared" si="12"/>
        <v>48954</v>
      </c>
      <c r="Q346" s="455">
        <f t="shared" si="13"/>
        <v>46914.25</v>
      </c>
      <c r="R346" s="456">
        <f t="shared" si="14"/>
        <v>44874.5</v>
      </c>
      <c r="S346" s="156"/>
      <c r="T346" s="457"/>
      <c r="U346" s="139"/>
      <c r="V346" s="458"/>
      <c r="W346" s="139"/>
    </row>
    <row r="347" ht="14.25" customHeight="1">
      <c r="A347" s="554"/>
      <c r="B347" s="555"/>
      <c r="C347" s="176" t="s">
        <v>574</v>
      </c>
      <c r="D347" s="176" t="s">
        <v>1190</v>
      </c>
      <c r="E347" s="552"/>
      <c r="F347" s="556"/>
      <c r="G347" s="551">
        <f t="shared" si="22"/>
        <v>0</v>
      </c>
      <c r="H347" s="557">
        <v>8884.0</v>
      </c>
      <c r="I347" s="557"/>
      <c r="J347" s="449">
        <f t="shared" si="23"/>
        <v>0</v>
      </c>
      <c r="K347" s="558"/>
      <c r="L347" s="452">
        <v>45943.0</v>
      </c>
      <c r="M347" s="453">
        <f t="shared" si="9"/>
        <v>13326</v>
      </c>
      <c r="N347" s="454">
        <f t="shared" si="10"/>
        <v>11549.2</v>
      </c>
      <c r="O347" s="455">
        <f t="shared" si="11"/>
        <v>11549.2</v>
      </c>
      <c r="P347" s="456">
        <f t="shared" si="12"/>
        <v>10660.8</v>
      </c>
      <c r="Q347" s="455">
        <f t="shared" si="13"/>
        <v>10216.6</v>
      </c>
      <c r="R347" s="456">
        <f t="shared" si="14"/>
        <v>9772.4</v>
      </c>
      <c r="S347" s="156"/>
      <c r="T347" s="457"/>
      <c r="U347" s="139"/>
      <c r="V347" s="458"/>
      <c r="W347" s="139"/>
    </row>
    <row r="348" ht="14.25" customHeight="1">
      <c r="A348" s="554"/>
      <c r="B348" s="555"/>
      <c r="C348" s="176" t="s">
        <v>1191</v>
      </c>
      <c r="D348" s="176" t="s">
        <v>1192</v>
      </c>
      <c r="E348" s="552"/>
      <c r="F348" s="556"/>
      <c r="G348" s="551">
        <f t="shared" si="22"/>
        <v>0</v>
      </c>
      <c r="H348" s="557">
        <v>15735.0</v>
      </c>
      <c r="I348" s="557"/>
      <c r="J348" s="449">
        <f t="shared" si="23"/>
        <v>0</v>
      </c>
      <c r="K348" s="558"/>
      <c r="L348" s="452">
        <v>45943.0</v>
      </c>
      <c r="M348" s="453">
        <f t="shared" si="9"/>
        <v>23602.5</v>
      </c>
      <c r="N348" s="454">
        <f t="shared" si="10"/>
        <v>20455.5</v>
      </c>
      <c r="O348" s="455">
        <f t="shared" si="11"/>
        <v>20455.5</v>
      </c>
      <c r="P348" s="456">
        <f t="shared" si="12"/>
        <v>18882</v>
      </c>
      <c r="Q348" s="455">
        <f t="shared" si="13"/>
        <v>18095.25</v>
      </c>
      <c r="R348" s="456">
        <f t="shared" si="14"/>
        <v>17308.5</v>
      </c>
      <c r="S348" s="156"/>
      <c r="T348" s="457"/>
      <c r="U348" s="139"/>
      <c r="V348" s="458"/>
      <c r="W348" s="139"/>
    </row>
    <row r="349" ht="14.25" customHeight="1">
      <c r="A349" s="554"/>
      <c r="B349" s="555"/>
      <c r="C349" s="176" t="s">
        <v>1193</v>
      </c>
      <c r="D349" s="176" t="s">
        <v>1194</v>
      </c>
      <c r="E349" s="552"/>
      <c r="F349" s="556"/>
      <c r="G349" s="551">
        <f t="shared" si="22"/>
        <v>0</v>
      </c>
      <c r="H349" s="557">
        <v>15678.0</v>
      </c>
      <c r="I349" s="557"/>
      <c r="J349" s="449">
        <f t="shared" si="23"/>
        <v>0</v>
      </c>
      <c r="K349" s="558"/>
      <c r="L349" s="452">
        <v>45943.0</v>
      </c>
      <c r="M349" s="453">
        <f t="shared" si="9"/>
        <v>23517</v>
      </c>
      <c r="N349" s="454">
        <f t="shared" si="10"/>
        <v>20381.4</v>
      </c>
      <c r="O349" s="455">
        <f t="shared" si="11"/>
        <v>20381.4</v>
      </c>
      <c r="P349" s="456">
        <f t="shared" si="12"/>
        <v>18813.6</v>
      </c>
      <c r="Q349" s="455">
        <f t="shared" si="13"/>
        <v>18029.7</v>
      </c>
      <c r="R349" s="456">
        <f t="shared" si="14"/>
        <v>17245.8</v>
      </c>
      <c r="S349" s="156"/>
      <c r="T349" s="457"/>
      <c r="U349" s="139"/>
      <c r="V349" s="458"/>
      <c r="W349" s="139"/>
    </row>
    <row r="350" ht="14.25" customHeight="1">
      <c r="A350" s="554"/>
      <c r="B350" s="555"/>
      <c r="C350" s="176" t="s">
        <v>1195</v>
      </c>
      <c r="D350" s="176" t="s">
        <v>1196</v>
      </c>
      <c r="E350" s="552"/>
      <c r="F350" s="556"/>
      <c r="G350" s="551">
        <f t="shared" si="22"/>
        <v>0</v>
      </c>
      <c r="H350" s="557">
        <v>19075.0</v>
      </c>
      <c r="I350" s="557"/>
      <c r="J350" s="449">
        <f t="shared" si="23"/>
        <v>0</v>
      </c>
      <c r="K350" s="558"/>
      <c r="L350" s="452">
        <v>45943.0</v>
      </c>
      <c r="M350" s="453">
        <f t="shared" si="9"/>
        <v>28612.5</v>
      </c>
      <c r="N350" s="454">
        <f t="shared" si="10"/>
        <v>24797.5</v>
      </c>
      <c r="O350" s="455">
        <f t="shared" si="11"/>
        <v>24797.5</v>
      </c>
      <c r="P350" s="456">
        <f t="shared" si="12"/>
        <v>22890</v>
      </c>
      <c r="Q350" s="455">
        <f t="shared" si="13"/>
        <v>21936.25</v>
      </c>
      <c r="R350" s="456">
        <f t="shared" si="14"/>
        <v>20982.5</v>
      </c>
      <c r="S350" s="156"/>
      <c r="T350" s="457"/>
      <c r="U350" s="139"/>
      <c r="V350" s="458"/>
      <c r="W350" s="139"/>
    </row>
    <row r="351" ht="14.25" customHeight="1">
      <c r="A351" s="554"/>
      <c r="B351" s="555"/>
      <c r="C351" s="176" t="s">
        <v>1197</v>
      </c>
      <c r="D351" s="176" t="s">
        <v>1198</v>
      </c>
      <c r="E351" s="552"/>
      <c r="F351" s="556"/>
      <c r="G351" s="551">
        <f t="shared" si="22"/>
        <v>0</v>
      </c>
      <c r="H351" s="557">
        <v>9959.0</v>
      </c>
      <c r="I351" s="557"/>
      <c r="J351" s="449">
        <f t="shared" si="23"/>
        <v>0</v>
      </c>
      <c r="K351" s="558"/>
      <c r="L351" s="452">
        <v>45943.0</v>
      </c>
      <c r="M351" s="453">
        <f t="shared" si="9"/>
        <v>14938.5</v>
      </c>
      <c r="N351" s="454">
        <f t="shared" si="10"/>
        <v>12946.7</v>
      </c>
      <c r="O351" s="455">
        <f t="shared" si="11"/>
        <v>12946.7</v>
      </c>
      <c r="P351" s="456">
        <f t="shared" si="12"/>
        <v>11950.8</v>
      </c>
      <c r="Q351" s="455">
        <f t="shared" si="13"/>
        <v>11452.85</v>
      </c>
      <c r="R351" s="456">
        <f t="shared" si="14"/>
        <v>10954.9</v>
      </c>
      <c r="S351" s="156"/>
      <c r="T351" s="457"/>
      <c r="U351" s="139"/>
      <c r="V351" s="458"/>
      <c r="W351" s="139"/>
    </row>
    <row r="352" ht="14.25" customHeight="1">
      <c r="A352" s="554"/>
      <c r="B352" s="555"/>
      <c r="C352" s="176" t="s">
        <v>1199</v>
      </c>
      <c r="D352" s="176" t="s">
        <v>1200</v>
      </c>
      <c r="E352" s="552"/>
      <c r="F352" s="556"/>
      <c r="G352" s="551">
        <f t="shared" si="22"/>
        <v>0</v>
      </c>
      <c r="H352" s="557">
        <v>69923.0</v>
      </c>
      <c r="I352" s="557"/>
      <c r="J352" s="449">
        <f t="shared" si="23"/>
        <v>0</v>
      </c>
      <c r="K352" s="558"/>
      <c r="L352" s="452">
        <v>45943.0</v>
      </c>
      <c r="M352" s="453">
        <f t="shared" si="9"/>
        <v>104884.5</v>
      </c>
      <c r="N352" s="454">
        <f t="shared" si="10"/>
        <v>90899.9</v>
      </c>
      <c r="O352" s="455">
        <f t="shared" si="11"/>
        <v>90899.9</v>
      </c>
      <c r="P352" s="456">
        <f t="shared" si="12"/>
        <v>83907.6</v>
      </c>
      <c r="Q352" s="455">
        <f t="shared" si="13"/>
        <v>80411.45</v>
      </c>
      <c r="R352" s="456">
        <f t="shared" si="14"/>
        <v>76915.3</v>
      </c>
      <c r="S352" s="156"/>
      <c r="T352" s="457"/>
      <c r="U352" s="139"/>
      <c r="V352" s="458"/>
      <c r="W352" s="139"/>
    </row>
    <row r="353" ht="14.25" customHeight="1">
      <c r="A353" s="554"/>
      <c r="B353" s="555"/>
      <c r="C353" s="176" t="s">
        <v>1201</v>
      </c>
      <c r="D353" s="176" t="s">
        <v>1202</v>
      </c>
      <c r="E353" s="552"/>
      <c r="F353" s="556"/>
      <c r="G353" s="551">
        <f t="shared" si="22"/>
        <v>0</v>
      </c>
      <c r="H353" s="557">
        <v>12370.0</v>
      </c>
      <c r="I353" s="557"/>
      <c r="J353" s="449">
        <f t="shared" si="23"/>
        <v>0</v>
      </c>
      <c r="K353" s="558"/>
      <c r="L353" s="452">
        <v>45943.0</v>
      </c>
      <c r="M353" s="453">
        <f t="shared" si="9"/>
        <v>18555</v>
      </c>
      <c r="N353" s="454">
        <f t="shared" si="10"/>
        <v>16081</v>
      </c>
      <c r="O353" s="455">
        <f t="shared" si="11"/>
        <v>16081</v>
      </c>
      <c r="P353" s="456">
        <f t="shared" si="12"/>
        <v>14844</v>
      </c>
      <c r="Q353" s="455">
        <f t="shared" si="13"/>
        <v>14225.5</v>
      </c>
      <c r="R353" s="456">
        <f t="shared" si="14"/>
        <v>13607</v>
      </c>
      <c r="S353" s="156"/>
      <c r="T353" s="457"/>
      <c r="U353" s="139"/>
      <c r="V353" s="458"/>
      <c r="W353" s="139"/>
    </row>
    <row r="354" ht="14.25" customHeight="1">
      <c r="A354" s="554"/>
      <c r="B354" s="156"/>
      <c r="C354" s="176" t="s">
        <v>1203</v>
      </c>
      <c r="D354" s="176" t="s">
        <v>1204</v>
      </c>
      <c r="E354" s="552"/>
      <c r="F354" s="556"/>
      <c r="G354" s="551">
        <f t="shared" si="22"/>
        <v>0</v>
      </c>
      <c r="H354" s="557">
        <v>14102.0</v>
      </c>
      <c r="I354" s="559"/>
      <c r="J354" s="449">
        <f t="shared" si="23"/>
        <v>0</v>
      </c>
      <c r="K354" s="558"/>
      <c r="L354" s="452">
        <v>45943.0</v>
      </c>
      <c r="M354" s="453">
        <f t="shared" si="9"/>
        <v>21153</v>
      </c>
      <c r="N354" s="454">
        <f t="shared" si="10"/>
        <v>18332.6</v>
      </c>
      <c r="O354" s="455">
        <f t="shared" si="11"/>
        <v>18332.6</v>
      </c>
      <c r="P354" s="456">
        <f t="shared" si="12"/>
        <v>16922.4</v>
      </c>
      <c r="Q354" s="455">
        <f t="shared" si="13"/>
        <v>16217.3</v>
      </c>
      <c r="R354" s="456">
        <f t="shared" si="14"/>
        <v>15512.2</v>
      </c>
      <c r="S354" s="156"/>
      <c r="T354" s="457"/>
      <c r="U354" s="139"/>
      <c r="V354" s="458"/>
      <c r="W354" s="139"/>
    </row>
    <row r="355" ht="14.25" customHeight="1">
      <c r="A355" s="554"/>
      <c r="B355" s="156"/>
      <c r="C355" s="176" t="s">
        <v>1205</v>
      </c>
      <c r="D355" s="176" t="s">
        <v>1206</v>
      </c>
      <c r="E355" s="552"/>
      <c r="F355" s="556"/>
      <c r="G355" s="551">
        <f t="shared" si="22"/>
        <v>0</v>
      </c>
      <c r="H355" s="557">
        <v>1188.0</v>
      </c>
      <c r="I355" s="559"/>
      <c r="J355" s="449">
        <f t="shared" si="23"/>
        <v>0</v>
      </c>
      <c r="K355" s="558"/>
      <c r="L355" s="452">
        <v>45943.0</v>
      </c>
      <c r="M355" s="453">
        <f t="shared" si="9"/>
        <v>1782</v>
      </c>
      <c r="N355" s="454">
        <f t="shared" si="10"/>
        <v>1544.4</v>
      </c>
      <c r="O355" s="455">
        <f t="shared" si="11"/>
        <v>1544.4</v>
      </c>
      <c r="P355" s="456">
        <f t="shared" si="12"/>
        <v>1425.6</v>
      </c>
      <c r="Q355" s="455">
        <f t="shared" si="13"/>
        <v>1366.2</v>
      </c>
      <c r="R355" s="456">
        <f t="shared" si="14"/>
        <v>1306.8</v>
      </c>
      <c r="S355" s="156"/>
      <c r="T355" s="457"/>
      <c r="U355" s="139"/>
      <c r="V355" s="458"/>
      <c r="W355" s="139"/>
    </row>
    <row r="356" ht="14.25" customHeight="1">
      <c r="A356" s="554"/>
      <c r="B356" s="156"/>
      <c r="C356" s="176" t="s">
        <v>1207</v>
      </c>
      <c r="D356" s="176" t="s">
        <v>610</v>
      </c>
      <c r="E356" s="552"/>
      <c r="F356" s="556"/>
      <c r="G356" s="551">
        <f t="shared" si="22"/>
        <v>0</v>
      </c>
      <c r="H356" s="557">
        <v>204183.0</v>
      </c>
      <c r="I356" s="559"/>
      <c r="J356" s="449">
        <f t="shared" si="23"/>
        <v>0</v>
      </c>
      <c r="K356" s="558"/>
      <c r="L356" s="452">
        <v>45943.0</v>
      </c>
      <c r="M356" s="453">
        <f t="shared" si="9"/>
        <v>306274.5</v>
      </c>
      <c r="N356" s="454">
        <f t="shared" si="10"/>
        <v>265437.9</v>
      </c>
      <c r="O356" s="455">
        <f t="shared" si="11"/>
        <v>265437.9</v>
      </c>
      <c r="P356" s="456">
        <f t="shared" si="12"/>
        <v>245019.6</v>
      </c>
      <c r="Q356" s="455">
        <f t="shared" si="13"/>
        <v>234810.45</v>
      </c>
      <c r="R356" s="456">
        <f t="shared" si="14"/>
        <v>224601.3</v>
      </c>
      <c r="S356" s="156"/>
      <c r="T356" s="457"/>
      <c r="U356" s="139"/>
      <c r="V356" s="458"/>
      <c r="W356" s="139"/>
    </row>
    <row r="357" ht="14.25" customHeight="1">
      <c r="A357" s="554"/>
      <c r="B357" s="156"/>
      <c r="C357" s="176" t="s">
        <v>1208</v>
      </c>
      <c r="D357" s="176" t="s">
        <v>1209</v>
      </c>
      <c r="E357" s="552"/>
      <c r="F357" s="556"/>
      <c r="G357" s="551">
        <f t="shared" si="22"/>
        <v>0</v>
      </c>
      <c r="H357" s="557">
        <v>204183.0</v>
      </c>
      <c r="I357" s="559"/>
      <c r="J357" s="449">
        <f t="shared" si="23"/>
        <v>0</v>
      </c>
      <c r="K357" s="558"/>
      <c r="L357" s="452">
        <v>45943.0</v>
      </c>
      <c r="M357" s="453">
        <f t="shared" si="9"/>
        <v>306274.5</v>
      </c>
      <c r="N357" s="454">
        <f t="shared" si="10"/>
        <v>265437.9</v>
      </c>
      <c r="O357" s="455">
        <f t="shared" si="11"/>
        <v>265437.9</v>
      </c>
      <c r="P357" s="456">
        <f t="shared" si="12"/>
        <v>245019.6</v>
      </c>
      <c r="Q357" s="455">
        <f t="shared" si="13"/>
        <v>234810.45</v>
      </c>
      <c r="R357" s="456">
        <f t="shared" si="14"/>
        <v>224601.3</v>
      </c>
      <c r="S357" s="156"/>
      <c r="T357" s="457"/>
      <c r="U357" s="139"/>
      <c r="V357" s="458"/>
      <c r="W357" s="139"/>
    </row>
    <row r="358" ht="14.25" customHeight="1">
      <c r="A358" s="554"/>
      <c r="B358" s="156"/>
      <c r="C358" s="176" t="s">
        <v>1210</v>
      </c>
      <c r="D358" s="176" t="s">
        <v>1209</v>
      </c>
      <c r="E358" s="552"/>
      <c r="F358" s="556"/>
      <c r="G358" s="551">
        <f t="shared" si="22"/>
        <v>0</v>
      </c>
      <c r="H358" s="557">
        <v>224603.0</v>
      </c>
      <c r="I358" s="559"/>
      <c r="J358" s="449">
        <f t="shared" si="23"/>
        <v>0</v>
      </c>
      <c r="K358" s="558"/>
      <c r="L358" s="452">
        <v>45943.0</v>
      </c>
      <c r="M358" s="453">
        <f t="shared" si="9"/>
        <v>336904.5</v>
      </c>
      <c r="N358" s="454">
        <f t="shared" si="10"/>
        <v>291983.9</v>
      </c>
      <c r="O358" s="455">
        <f t="shared" si="11"/>
        <v>291983.9</v>
      </c>
      <c r="P358" s="456">
        <f t="shared" si="12"/>
        <v>269523.6</v>
      </c>
      <c r="Q358" s="455">
        <f t="shared" si="13"/>
        <v>258293.45</v>
      </c>
      <c r="R358" s="456">
        <f t="shared" si="14"/>
        <v>247063.3</v>
      </c>
      <c r="S358" s="156"/>
      <c r="T358" s="457"/>
      <c r="U358" s="139"/>
      <c r="V358" s="458"/>
      <c r="W358" s="139"/>
    </row>
    <row r="359" ht="14.25" customHeight="1">
      <c r="A359" s="554"/>
      <c r="B359" s="156"/>
      <c r="C359" s="176" t="s">
        <v>1211</v>
      </c>
      <c r="D359" s="176" t="s">
        <v>1212</v>
      </c>
      <c r="E359" s="552"/>
      <c r="F359" s="556"/>
      <c r="G359" s="551">
        <f t="shared" si="22"/>
        <v>0</v>
      </c>
      <c r="H359" s="557">
        <v>357571.0</v>
      </c>
      <c r="I359" s="559"/>
      <c r="J359" s="449">
        <f t="shared" si="23"/>
        <v>0</v>
      </c>
      <c r="K359" s="558"/>
      <c r="L359" s="452">
        <v>45943.0</v>
      </c>
      <c r="M359" s="453">
        <f t="shared" si="9"/>
        <v>536356.5</v>
      </c>
      <c r="N359" s="454">
        <f t="shared" si="10"/>
        <v>464842.3</v>
      </c>
      <c r="O359" s="455">
        <f t="shared" si="11"/>
        <v>464842.3</v>
      </c>
      <c r="P359" s="456">
        <f t="shared" si="12"/>
        <v>429085.2</v>
      </c>
      <c r="Q359" s="455">
        <f t="shared" si="13"/>
        <v>411206.65</v>
      </c>
      <c r="R359" s="456">
        <f t="shared" si="14"/>
        <v>393328.1</v>
      </c>
      <c r="S359" s="156"/>
      <c r="T359" s="457"/>
      <c r="U359" s="139"/>
      <c r="V359" s="458"/>
      <c r="W359" s="139"/>
    </row>
    <row r="360" ht="14.25" customHeight="1">
      <c r="A360" s="554"/>
      <c r="B360" s="156"/>
      <c r="C360" s="176" t="s">
        <v>1213</v>
      </c>
      <c r="D360" s="176" t="s">
        <v>1214</v>
      </c>
      <c r="E360" s="552"/>
      <c r="F360" s="556"/>
      <c r="G360" s="551">
        <f t="shared" si="22"/>
        <v>0</v>
      </c>
      <c r="H360" s="557">
        <v>240718.0</v>
      </c>
      <c r="I360" s="559"/>
      <c r="J360" s="449">
        <f t="shared" si="23"/>
        <v>0</v>
      </c>
      <c r="K360" s="558"/>
      <c r="L360" s="452">
        <v>45943.0</v>
      </c>
      <c r="M360" s="453">
        <f t="shared" si="9"/>
        <v>361077</v>
      </c>
      <c r="N360" s="454">
        <f t="shared" si="10"/>
        <v>312933.4</v>
      </c>
      <c r="O360" s="455">
        <f t="shared" si="11"/>
        <v>312933.4</v>
      </c>
      <c r="P360" s="456">
        <f t="shared" si="12"/>
        <v>288861.6</v>
      </c>
      <c r="Q360" s="455">
        <f t="shared" si="13"/>
        <v>276825.7</v>
      </c>
      <c r="R360" s="456">
        <f t="shared" si="14"/>
        <v>264789.8</v>
      </c>
      <c r="S360" s="156"/>
      <c r="T360" s="457"/>
      <c r="U360" s="139"/>
      <c r="V360" s="458"/>
      <c r="W360" s="139"/>
    </row>
    <row r="361" ht="14.25" customHeight="1">
      <c r="A361" s="554"/>
      <c r="B361" s="156"/>
      <c r="C361" s="176" t="s">
        <v>1215</v>
      </c>
      <c r="D361" s="176" t="s">
        <v>1216</v>
      </c>
      <c r="E361" s="552"/>
      <c r="F361" s="556"/>
      <c r="G361" s="551">
        <f t="shared" si="22"/>
        <v>0</v>
      </c>
      <c r="H361" s="557">
        <v>254890.0</v>
      </c>
      <c r="I361" s="559"/>
      <c r="J361" s="449">
        <f t="shared" si="23"/>
        <v>0</v>
      </c>
      <c r="K361" s="558"/>
      <c r="L361" s="452">
        <v>45943.0</v>
      </c>
      <c r="M361" s="453">
        <f t="shared" si="9"/>
        <v>382335</v>
      </c>
      <c r="N361" s="454">
        <f t="shared" si="10"/>
        <v>331357</v>
      </c>
      <c r="O361" s="455">
        <f t="shared" si="11"/>
        <v>331357</v>
      </c>
      <c r="P361" s="456">
        <f t="shared" si="12"/>
        <v>305868</v>
      </c>
      <c r="Q361" s="455">
        <f t="shared" si="13"/>
        <v>293123.5</v>
      </c>
      <c r="R361" s="456">
        <f t="shared" si="14"/>
        <v>280379</v>
      </c>
      <c r="S361" s="156"/>
      <c r="T361" s="457"/>
      <c r="U361" s="139"/>
      <c r="V361" s="458"/>
      <c r="W361" s="139"/>
    </row>
    <row r="362" ht="14.25" customHeight="1">
      <c r="A362" s="554"/>
      <c r="B362" s="156"/>
      <c r="C362" s="176" t="s">
        <v>1217</v>
      </c>
      <c r="D362" s="176" t="s">
        <v>1218</v>
      </c>
      <c r="E362" s="552"/>
      <c r="F362" s="556"/>
      <c r="G362" s="551">
        <f t="shared" si="22"/>
        <v>0</v>
      </c>
      <c r="H362" s="557">
        <v>254890.0</v>
      </c>
      <c r="I362" s="559"/>
      <c r="J362" s="449">
        <f t="shared" si="23"/>
        <v>0</v>
      </c>
      <c r="K362" s="558"/>
      <c r="L362" s="452">
        <v>45943.0</v>
      </c>
      <c r="M362" s="453">
        <f t="shared" si="9"/>
        <v>382335</v>
      </c>
      <c r="N362" s="454">
        <f t="shared" si="10"/>
        <v>331357</v>
      </c>
      <c r="O362" s="455">
        <f t="shared" si="11"/>
        <v>331357</v>
      </c>
      <c r="P362" s="456">
        <f t="shared" si="12"/>
        <v>305868</v>
      </c>
      <c r="Q362" s="455">
        <f t="shared" si="13"/>
        <v>293123.5</v>
      </c>
      <c r="R362" s="456">
        <f t="shared" si="14"/>
        <v>280379</v>
      </c>
      <c r="S362" s="156"/>
      <c r="T362" s="457"/>
      <c r="U362" s="139"/>
      <c r="V362" s="458"/>
      <c r="W362" s="139"/>
    </row>
    <row r="363" ht="14.25" customHeight="1">
      <c r="A363" s="554"/>
      <c r="B363" s="156"/>
      <c r="C363" s="176" t="s">
        <v>1219</v>
      </c>
      <c r="D363" s="176" t="s">
        <v>1220</v>
      </c>
      <c r="E363" s="552"/>
      <c r="F363" s="556"/>
      <c r="G363" s="551">
        <f t="shared" si="22"/>
        <v>0</v>
      </c>
      <c r="H363" s="557">
        <v>450573.0</v>
      </c>
      <c r="I363" s="559"/>
      <c r="J363" s="449">
        <f t="shared" si="23"/>
        <v>0</v>
      </c>
      <c r="K363" s="558"/>
      <c r="L363" s="452">
        <v>45943.0</v>
      </c>
      <c r="M363" s="453">
        <f t="shared" si="9"/>
        <v>675859.5</v>
      </c>
      <c r="N363" s="454">
        <f t="shared" si="10"/>
        <v>585744.9</v>
      </c>
      <c r="O363" s="455">
        <f t="shared" si="11"/>
        <v>585744.9</v>
      </c>
      <c r="P363" s="456">
        <f t="shared" si="12"/>
        <v>540687.6</v>
      </c>
      <c r="Q363" s="455">
        <f t="shared" si="13"/>
        <v>518158.95</v>
      </c>
      <c r="R363" s="456">
        <f t="shared" si="14"/>
        <v>495630.3</v>
      </c>
      <c r="S363" s="156"/>
      <c r="T363" s="457"/>
      <c r="U363" s="139"/>
      <c r="V363" s="458"/>
      <c r="W363" s="139"/>
    </row>
    <row r="364" ht="14.25" customHeight="1">
      <c r="A364" s="554"/>
      <c r="B364" s="156"/>
      <c r="C364" s="176" t="s">
        <v>1221</v>
      </c>
      <c r="D364" s="176" t="s">
        <v>1222</v>
      </c>
      <c r="E364" s="552"/>
      <c r="F364" s="556"/>
      <c r="G364" s="551">
        <f t="shared" si="22"/>
        <v>0</v>
      </c>
      <c r="H364" s="557">
        <v>209093.0</v>
      </c>
      <c r="I364" s="559"/>
      <c r="J364" s="449">
        <f t="shared" si="23"/>
        <v>0</v>
      </c>
      <c r="K364" s="558"/>
      <c r="L364" s="452">
        <v>45943.0</v>
      </c>
      <c r="M364" s="453">
        <f t="shared" si="9"/>
        <v>313639.5</v>
      </c>
      <c r="N364" s="454">
        <f t="shared" si="10"/>
        <v>271820.9</v>
      </c>
      <c r="O364" s="455">
        <f t="shared" si="11"/>
        <v>271820.9</v>
      </c>
      <c r="P364" s="456">
        <f t="shared" si="12"/>
        <v>250911.6</v>
      </c>
      <c r="Q364" s="455">
        <f t="shared" si="13"/>
        <v>240456.95</v>
      </c>
      <c r="R364" s="456">
        <f t="shared" si="14"/>
        <v>230002.3</v>
      </c>
      <c r="S364" s="156"/>
      <c r="T364" s="457"/>
      <c r="U364" s="139"/>
      <c r="V364" s="458"/>
      <c r="W364" s="139"/>
    </row>
    <row r="365" ht="14.25" customHeight="1">
      <c r="A365" s="554"/>
      <c r="B365" s="156"/>
      <c r="C365" s="176" t="s">
        <v>1223</v>
      </c>
      <c r="D365" s="176" t="s">
        <v>1224</v>
      </c>
      <c r="E365" s="552"/>
      <c r="F365" s="556"/>
      <c r="G365" s="551">
        <f t="shared" si="22"/>
        <v>0</v>
      </c>
      <c r="H365" s="557">
        <v>203166.0</v>
      </c>
      <c r="I365" s="559"/>
      <c r="J365" s="449">
        <f t="shared" si="23"/>
        <v>0</v>
      </c>
      <c r="K365" s="558"/>
      <c r="L365" s="452">
        <v>45943.0</v>
      </c>
      <c r="M365" s="453">
        <f t="shared" si="9"/>
        <v>304749</v>
      </c>
      <c r="N365" s="454">
        <f t="shared" si="10"/>
        <v>264115.8</v>
      </c>
      <c r="O365" s="455">
        <f t="shared" si="11"/>
        <v>264115.8</v>
      </c>
      <c r="P365" s="456">
        <f t="shared" si="12"/>
        <v>243799.2</v>
      </c>
      <c r="Q365" s="455">
        <f t="shared" si="13"/>
        <v>233640.9</v>
      </c>
      <c r="R365" s="456">
        <f t="shared" si="14"/>
        <v>223482.6</v>
      </c>
      <c r="S365" s="156"/>
      <c r="T365" s="457"/>
      <c r="U365" s="139"/>
      <c r="V365" s="458"/>
      <c r="W365" s="139"/>
    </row>
    <row r="366" ht="14.25" customHeight="1">
      <c r="A366" s="554"/>
      <c r="B366" s="156"/>
      <c r="C366" s="176" t="s">
        <v>1225</v>
      </c>
      <c r="D366" s="176" t="s">
        <v>1226</v>
      </c>
      <c r="E366" s="552"/>
      <c r="F366" s="556"/>
      <c r="G366" s="551">
        <f t="shared" si="22"/>
        <v>0</v>
      </c>
      <c r="H366" s="557">
        <v>244244.0</v>
      </c>
      <c r="I366" s="559"/>
      <c r="J366" s="449">
        <f t="shared" si="23"/>
        <v>0</v>
      </c>
      <c r="K366" s="558"/>
      <c r="L366" s="452">
        <v>45943.0</v>
      </c>
      <c r="M366" s="453">
        <f t="shared" si="9"/>
        <v>366366</v>
      </c>
      <c r="N366" s="454">
        <f t="shared" si="10"/>
        <v>317517.2</v>
      </c>
      <c r="O366" s="455">
        <f t="shared" si="11"/>
        <v>317517.2</v>
      </c>
      <c r="P366" s="456">
        <f t="shared" si="12"/>
        <v>293092.8</v>
      </c>
      <c r="Q366" s="455">
        <f t="shared" si="13"/>
        <v>280880.6</v>
      </c>
      <c r="R366" s="456">
        <f t="shared" si="14"/>
        <v>268668.4</v>
      </c>
      <c r="S366" s="156"/>
      <c r="T366" s="457"/>
      <c r="U366" s="139"/>
      <c r="V366" s="458"/>
      <c r="W366" s="139"/>
    </row>
    <row r="367" ht="14.25" customHeight="1">
      <c r="A367" s="554"/>
      <c r="B367" s="156"/>
      <c r="C367" s="176" t="s">
        <v>1227</v>
      </c>
      <c r="D367" s="176" t="s">
        <v>1228</v>
      </c>
      <c r="E367" s="552"/>
      <c r="F367" s="556"/>
      <c r="G367" s="551">
        <f t="shared" si="22"/>
        <v>0</v>
      </c>
      <c r="H367" s="557">
        <v>309925.0</v>
      </c>
      <c r="I367" s="559"/>
      <c r="J367" s="449">
        <f t="shared" si="23"/>
        <v>0</v>
      </c>
      <c r="K367" s="558"/>
      <c r="L367" s="452">
        <v>45943.0</v>
      </c>
      <c r="M367" s="453">
        <f t="shared" si="9"/>
        <v>464887.5</v>
      </c>
      <c r="N367" s="454">
        <f t="shared" si="10"/>
        <v>402902.5</v>
      </c>
      <c r="O367" s="455">
        <f t="shared" si="11"/>
        <v>402902.5</v>
      </c>
      <c r="P367" s="456">
        <f t="shared" si="12"/>
        <v>371910</v>
      </c>
      <c r="Q367" s="455">
        <f t="shared" si="13"/>
        <v>356413.75</v>
      </c>
      <c r="R367" s="456">
        <f t="shared" si="14"/>
        <v>340917.5</v>
      </c>
      <c r="S367" s="156"/>
      <c r="T367" s="457"/>
      <c r="U367" s="139"/>
      <c r="V367" s="458"/>
      <c r="W367" s="139"/>
    </row>
    <row r="368" ht="14.25" customHeight="1">
      <c r="A368" s="554"/>
      <c r="B368" s="156"/>
      <c r="C368" s="176" t="s">
        <v>1229</v>
      </c>
      <c r="D368" s="176" t="s">
        <v>1230</v>
      </c>
      <c r="E368" s="552"/>
      <c r="F368" s="556"/>
      <c r="G368" s="551">
        <f t="shared" si="22"/>
        <v>0</v>
      </c>
      <c r="H368" s="557">
        <v>207948.0</v>
      </c>
      <c r="I368" s="559"/>
      <c r="J368" s="449">
        <f t="shared" si="23"/>
        <v>0</v>
      </c>
      <c r="K368" s="558"/>
      <c r="L368" s="452">
        <v>45943.0</v>
      </c>
      <c r="M368" s="453">
        <f t="shared" si="9"/>
        <v>311922</v>
      </c>
      <c r="N368" s="454">
        <f t="shared" si="10"/>
        <v>270332.4</v>
      </c>
      <c r="O368" s="455">
        <f t="shared" si="11"/>
        <v>270332.4</v>
      </c>
      <c r="P368" s="456">
        <f t="shared" si="12"/>
        <v>249537.6</v>
      </c>
      <c r="Q368" s="455">
        <f t="shared" si="13"/>
        <v>239140.2</v>
      </c>
      <c r="R368" s="456">
        <f t="shared" si="14"/>
        <v>228742.8</v>
      </c>
      <c r="S368" s="156"/>
      <c r="T368" s="457"/>
      <c r="U368" s="139"/>
      <c r="V368" s="458"/>
      <c r="W368" s="139"/>
    </row>
    <row r="369" ht="14.25" customHeight="1">
      <c r="A369" s="554"/>
      <c r="B369" s="156"/>
      <c r="C369" s="176" t="s">
        <v>1231</v>
      </c>
      <c r="D369" s="176" t="s">
        <v>1232</v>
      </c>
      <c r="E369" s="552"/>
      <c r="F369" s="556"/>
      <c r="G369" s="551">
        <f t="shared" si="22"/>
        <v>0</v>
      </c>
      <c r="H369" s="557">
        <v>250572.0</v>
      </c>
      <c r="I369" s="559"/>
      <c r="J369" s="449">
        <f t="shared" si="23"/>
        <v>0</v>
      </c>
      <c r="K369" s="558"/>
      <c r="L369" s="452">
        <v>45943.0</v>
      </c>
      <c r="M369" s="453">
        <f t="shared" si="9"/>
        <v>375858</v>
      </c>
      <c r="N369" s="454">
        <f t="shared" si="10"/>
        <v>325743.6</v>
      </c>
      <c r="O369" s="455">
        <f t="shared" si="11"/>
        <v>325743.6</v>
      </c>
      <c r="P369" s="456">
        <f t="shared" si="12"/>
        <v>300686.4</v>
      </c>
      <c r="Q369" s="455">
        <f t="shared" si="13"/>
        <v>288157.8</v>
      </c>
      <c r="R369" s="456">
        <f t="shared" si="14"/>
        <v>275629.2</v>
      </c>
      <c r="S369" s="156"/>
      <c r="T369" s="457"/>
      <c r="U369" s="139"/>
      <c r="V369" s="458"/>
      <c r="W369" s="139"/>
    </row>
    <row r="370" ht="14.25" customHeight="1">
      <c r="A370" s="554"/>
      <c r="B370" s="156"/>
      <c r="C370" s="176" t="s">
        <v>1233</v>
      </c>
      <c r="D370" s="176" t="s">
        <v>1234</v>
      </c>
      <c r="E370" s="552"/>
      <c r="F370" s="556"/>
      <c r="G370" s="551">
        <f t="shared" si="22"/>
        <v>0</v>
      </c>
      <c r="H370" s="557">
        <v>254892.0</v>
      </c>
      <c r="I370" s="559"/>
      <c r="J370" s="449">
        <f t="shared" si="23"/>
        <v>0</v>
      </c>
      <c r="K370" s="558"/>
      <c r="L370" s="452">
        <v>45943.0</v>
      </c>
      <c r="M370" s="453">
        <f t="shared" si="9"/>
        <v>382338</v>
      </c>
      <c r="N370" s="454">
        <f t="shared" si="10"/>
        <v>331359.6</v>
      </c>
      <c r="O370" s="455">
        <f t="shared" si="11"/>
        <v>331359.6</v>
      </c>
      <c r="P370" s="456">
        <f t="shared" si="12"/>
        <v>305870.4</v>
      </c>
      <c r="Q370" s="455">
        <f t="shared" si="13"/>
        <v>293125.8</v>
      </c>
      <c r="R370" s="456">
        <f t="shared" si="14"/>
        <v>280381.2</v>
      </c>
      <c r="S370" s="156"/>
      <c r="T370" s="457"/>
      <c r="U370" s="139"/>
      <c r="V370" s="458"/>
      <c r="W370" s="139"/>
    </row>
    <row r="371" ht="14.25" customHeight="1">
      <c r="A371" s="554"/>
      <c r="B371" s="156"/>
      <c r="C371" s="176" t="s">
        <v>1235</v>
      </c>
      <c r="D371" s="176" t="s">
        <v>1236</v>
      </c>
      <c r="E371" s="552"/>
      <c r="F371" s="556"/>
      <c r="G371" s="551">
        <f t="shared" si="22"/>
        <v>0</v>
      </c>
      <c r="H371" s="557">
        <v>319591.0</v>
      </c>
      <c r="I371" s="559"/>
      <c r="J371" s="449">
        <f t="shared" si="23"/>
        <v>0</v>
      </c>
      <c r="K371" s="558"/>
      <c r="L371" s="452">
        <v>45943.0</v>
      </c>
      <c r="M371" s="453">
        <f t="shared" si="9"/>
        <v>479386.5</v>
      </c>
      <c r="N371" s="454">
        <f t="shared" si="10"/>
        <v>415468.3</v>
      </c>
      <c r="O371" s="455">
        <f t="shared" si="11"/>
        <v>415468.3</v>
      </c>
      <c r="P371" s="456">
        <f t="shared" si="12"/>
        <v>383509.2</v>
      </c>
      <c r="Q371" s="455">
        <f t="shared" si="13"/>
        <v>367529.65</v>
      </c>
      <c r="R371" s="456">
        <f t="shared" si="14"/>
        <v>351550.1</v>
      </c>
      <c r="S371" s="156"/>
      <c r="T371" s="457"/>
      <c r="U371" s="139"/>
      <c r="V371" s="458"/>
      <c r="W371" s="139"/>
    </row>
    <row r="372" ht="14.25" customHeight="1">
      <c r="A372" s="554"/>
      <c r="B372" s="156"/>
      <c r="C372" s="176" t="s">
        <v>1237</v>
      </c>
      <c r="D372" s="176" t="s">
        <v>1238</v>
      </c>
      <c r="E372" s="552"/>
      <c r="F372" s="556"/>
      <c r="G372" s="551">
        <f t="shared" si="22"/>
        <v>0</v>
      </c>
      <c r="H372" s="557">
        <v>22212.0</v>
      </c>
      <c r="I372" s="559"/>
      <c r="J372" s="449">
        <f t="shared" si="23"/>
        <v>0</v>
      </c>
      <c r="K372" s="558"/>
      <c r="L372" s="452">
        <v>45943.0</v>
      </c>
      <c r="M372" s="453">
        <f t="shared" si="9"/>
        <v>33318</v>
      </c>
      <c r="N372" s="454">
        <f t="shared" si="10"/>
        <v>28875.6</v>
      </c>
      <c r="O372" s="455">
        <f t="shared" si="11"/>
        <v>28875.6</v>
      </c>
      <c r="P372" s="456">
        <f t="shared" si="12"/>
        <v>26654.4</v>
      </c>
      <c r="Q372" s="455">
        <f t="shared" si="13"/>
        <v>25543.8</v>
      </c>
      <c r="R372" s="456">
        <f t="shared" si="14"/>
        <v>24433.2</v>
      </c>
      <c r="S372" s="156"/>
      <c r="T372" s="457"/>
      <c r="U372" s="139"/>
      <c r="V372" s="458"/>
      <c r="W372" s="139"/>
    </row>
    <row r="373" ht="14.25" customHeight="1">
      <c r="A373" s="554"/>
      <c r="B373" s="156"/>
      <c r="C373" s="176" t="s">
        <v>1239</v>
      </c>
      <c r="D373" s="176" t="s">
        <v>1240</v>
      </c>
      <c r="E373" s="552"/>
      <c r="F373" s="556"/>
      <c r="G373" s="551">
        <f t="shared" si="22"/>
        <v>0</v>
      </c>
      <c r="H373" s="557">
        <v>41169.0</v>
      </c>
      <c r="I373" s="559"/>
      <c r="J373" s="449">
        <f t="shared" si="23"/>
        <v>0</v>
      </c>
      <c r="K373" s="558"/>
      <c r="L373" s="452">
        <v>45943.0</v>
      </c>
      <c r="M373" s="453">
        <f t="shared" si="9"/>
        <v>61753.5</v>
      </c>
      <c r="N373" s="454">
        <f t="shared" si="10"/>
        <v>53519.7</v>
      </c>
      <c r="O373" s="455">
        <f t="shared" si="11"/>
        <v>53519.7</v>
      </c>
      <c r="P373" s="456">
        <f t="shared" si="12"/>
        <v>49402.8</v>
      </c>
      <c r="Q373" s="455">
        <f t="shared" si="13"/>
        <v>47344.35</v>
      </c>
      <c r="R373" s="456">
        <f t="shared" si="14"/>
        <v>45285.9</v>
      </c>
      <c r="S373" s="156"/>
      <c r="T373" s="457"/>
      <c r="U373" s="139"/>
      <c r="V373" s="458"/>
      <c r="W373" s="139"/>
    </row>
    <row r="374" ht="14.25" customHeight="1">
      <c r="A374" s="554"/>
      <c r="B374" s="156"/>
      <c r="C374" s="176" t="s">
        <v>1241</v>
      </c>
      <c r="D374" s="176" t="s">
        <v>1242</v>
      </c>
      <c r="E374" s="552"/>
      <c r="F374" s="556"/>
      <c r="G374" s="551">
        <f t="shared" si="22"/>
        <v>0</v>
      </c>
      <c r="H374" s="557">
        <v>23062.0</v>
      </c>
      <c r="I374" s="559"/>
      <c r="J374" s="449">
        <f t="shared" si="23"/>
        <v>0</v>
      </c>
      <c r="K374" s="558"/>
      <c r="L374" s="452">
        <v>45943.0</v>
      </c>
      <c r="M374" s="453">
        <f t="shared" si="9"/>
        <v>34593</v>
      </c>
      <c r="N374" s="454">
        <f t="shared" si="10"/>
        <v>29980.6</v>
      </c>
      <c r="O374" s="455">
        <f t="shared" si="11"/>
        <v>29980.6</v>
      </c>
      <c r="P374" s="456">
        <f t="shared" si="12"/>
        <v>27674.4</v>
      </c>
      <c r="Q374" s="455">
        <f t="shared" si="13"/>
        <v>26521.3</v>
      </c>
      <c r="R374" s="456">
        <f t="shared" si="14"/>
        <v>25368.2</v>
      </c>
      <c r="S374" s="156"/>
      <c r="T374" s="457"/>
      <c r="U374" s="139"/>
      <c r="V374" s="458"/>
      <c r="W374" s="139"/>
    </row>
    <row r="375" ht="14.25" customHeight="1">
      <c r="A375" s="554"/>
      <c r="B375" s="156"/>
      <c r="C375" s="176" t="s">
        <v>1243</v>
      </c>
      <c r="D375" s="176" t="s">
        <v>1244</v>
      </c>
      <c r="E375" s="552"/>
      <c r="F375" s="556"/>
      <c r="G375" s="551">
        <f t="shared" si="22"/>
        <v>0</v>
      </c>
      <c r="H375" s="557">
        <v>20479.0</v>
      </c>
      <c r="I375" s="559"/>
      <c r="J375" s="449">
        <f t="shared" si="23"/>
        <v>0</v>
      </c>
      <c r="K375" s="558"/>
      <c r="L375" s="452">
        <v>45943.0</v>
      </c>
      <c r="M375" s="453">
        <f t="shared" si="9"/>
        <v>30718.5</v>
      </c>
      <c r="N375" s="454">
        <f t="shared" si="10"/>
        <v>26622.7</v>
      </c>
      <c r="O375" s="455">
        <f t="shared" si="11"/>
        <v>26622.7</v>
      </c>
      <c r="P375" s="456">
        <f t="shared" si="12"/>
        <v>24574.8</v>
      </c>
      <c r="Q375" s="455">
        <f t="shared" si="13"/>
        <v>23550.85</v>
      </c>
      <c r="R375" s="456">
        <f t="shared" si="14"/>
        <v>22526.9</v>
      </c>
      <c r="S375" s="156"/>
      <c r="T375" s="457"/>
      <c r="U375" s="139"/>
      <c r="V375" s="458"/>
      <c r="W375" s="139"/>
    </row>
    <row r="376" ht="14.25" customHeight="1">
      <c r="A376" s="554"/>
      <c r="B376" s="156"/>
      <c r="C376" s="176" t="s">
        <v>1245</v>
      </c>
      <c r="D376" s="176" t="s">
        <v>1246</v>
      </c>
      <c r="E376" s="552"/>
      <c r="F376" s="556"/>
      <c r="G376" s="551">
        <f t="shared" si="22"/>
        <v>0</v>
      </c>
      <c r="H376" s="557">
        <v>10054.0</v>
      </c>
      <c r="I376" s="559"/>
      <c r="J376" s="449">
        <f t="shared" si="23"/>
        <v>0</v>
      </c>
      <c r="K376" s="558"/>
      <c r="L376" s="452">
        <v>45943.0</v>
      </c>
      <c r="M376" s="453">
        <f t="shared" si="9"/>
        <v>15081</v>
      </c>
      <c r="N376" s="454">
        <f t="shared" si="10"/>
        <v>13070.2</v>
      </c>
      <c r="O376" s="455">
        <f t="shared" si="11"/>
        <v>13070.2</v>
      </c>
      <c r="P376" s="456">
        <f t="shared" si="12"/>
        <v>12064.8</v>
      </c>
      <c r="Q376" s="455">
        <f t="shared" si="13"/>
        <v>11562.1</v>
      </c>
      <c r="R376" s="456">
        <f t="shared" si="14"/>
        <v>11059.4</v>
      </c>
      <c r="S376" s="156"/>
      <c r="T376" s="457"/>
      <c r="U376" s="139"/>
      <c r="V376" s="458"/>
      <c r="W376" s="139"/>
    </row>
    <row r="377" ht="14.25" customHeight="1">
      <c r="A377" s="554"/>
      <c r="B377" s="156"/>
      <c r="C377" s="176" t="s">
        <v>1247</v>
      </c>
      <c r="D377" s="176" t="s">
        <v>1248</v>
      </c>
      <c r="E377" s="552"/>
      <c r="F377" s="556"/>
      <c r="G377" s="551">
        <f t="shared" si="22"/>
        <v>0</v>
      </c>
      <c r="H377" s="557">
        <v>1175.0</v>
      </c>
      <c r="I377" s="559"/>
      <c r="J377" s="449">
        <f t="shared" si="23"/>
        <v>0</v>
      </c>
      <c r="K377" s="558"/>
      <c r="L377" s="452">
        <v>45943.0</v>
      </c>
      <c r="M377" s="453">
        <f t="shared" si="9"/>
        <v>1762.5</v>
      </c>
      <c r="N377" s="454">
        <f t="shared" si="10"/>
        <v>1527.5</v>
      </c>
      <c r="O377" s="455">
        <f t="shared" si="11"/>
        <v>1527.5</v>
      </c>
      <c r="P377" s="456">
        <f t="shared" si="12"/>
        <v>1410</v>
      </c>
      <c r="Q377" s="455">
        <f t="shared" si="13"/>
        <v>1351.25</v>
      </c>
      <c r="R377" s="456">
        <f t="shared" si="14"/>
        <v>1292.5</v>
      </c>
      <c r="S377" s="156"/>
      <c r="T377" s="457"/>
      <c r="U377" s="139"/>
      <c r="V377" s="458"/>
      <c r="W377" s="139"/>
    </row>
    <row r="378" ht="14.25" customHeight="1">
      <c r="A378" s="554"/>
      <c r="B378" s="156"/>
      <c r="C378" s="176" t="s">
        <v>1249</v>
      </c>
      <c r="D378" s="176" t="s">
        <v>1250</v>
      </c>
      <c r="E378" s="552"/>
      <c r="F378" s="556"/>
      <c r="G378" s="551">
        <f t="shared" si="22"/>
        <v>0</v>
      </c>
      <c r="H378" s="557">
        <v>47242.0</v>
      </c>
      <c r="I378" s="559"/>
      <c r="J378" s="449">
        <f t="shared" si="23"/>
        <v>0</v>
      </c>
      <c r="K378" s="558"/>
      <c r="L378" s="452">
        <v>45943.0</v>
      </c>
      <c r="M378" s="453">
        <f t="shared" si="9"/>
        <v>70863</v>
      </c>
      <c r="N378" s="454">
        <f t="shared" si="10"/>
        <v>61414.6</v>
      </c>
      <c r="O378" s="455">
        <f t="shared" si="11"/>
        <v>61414.6</v>
      </c>
      <c r="P378" s="456">
        <f t="shared" si="12"/>
        <v>56690.4</v>
      </c>
      <c r="Q378" s="455">
        <f t="shared" si="13"/>
        <v>54328.3</v>
      </c>
      <c r="R378" s="456">
        <f t="shared" si="14"/>
        <v>51966.2</v>
      </c>
      <c r="S378" s="156"/>
      <c r="T378" s="457"/>
      <c r="U378" s="139"/>
      <c r="V378" s="458"/>
      <c r="W378" s="139"/>
    </row>
    <row r="379" ht="14.25" customHeight="1">
      <c r="A379" s="554"/>
      <c r="B379" s="156"/>
      <c r="C379" s="176" t="s">
        <v>1251</v>
      </c>
      <c r="D379" s="176" t="s">
        <v>1252</v>
      </c>
      <c r="E379" s="552"/>
      <c r="F379" s="556"/>
      <c r="G379" s="551">
        <f t="shared" si="22"/>
        <v>0</v>
      </c>
      <c r="H379" s="557">
        <v>76448.0</v>
      </c>
      <c r="I379" s="559"/>
      <c r="J379" s="449">
        <f t="shared" si="23"/>
        <v>0</v>
      </c>
      <c r="K379" s="558"/>
      <c r="L379" s="452">
        <v>45943.0</v>
      </c>
      <c r="M379" s="453">
        <f t="shared" si="9"/>
        <v>114672</v>
      </c>
      <c r="N379" s="454">
        <f t="shared" si="10"/>
        <v>99382.4</v>
      </c>
      <c r="O379" s="455">
        <f t="shared" si="11"/>
        <v>99382.4</v>
      </c>
      <c r="P379" s="456">
        <f t="shared" si="12"/>
        <v>91737.6</v>
      </c>
      <c r="Q379" s="455">
        <f t="shared" si="13"/>
        <v>87915.2</v>
      </c>
      <c r="R379" s="456">
        <f t="shared" si="14"/>
        <v>84092.8</v>
      </c>
      <c r="S379" s="156"/>
      <c r="T379" s="457"/>
      <c r="U379" s="139"/>
      <c r="V379" s="458"/>
      <c r="W379" s="139"/>
    </row>
    <row r="380" ht="14.25" customHeight="1">
      <c r="A380" s="554"/>
      <c r="B380" s="156"/>
      <c r="C380" s="176" t="s">
        <v>1253</v>
      </c>
      <c r="D380" s="176" t="s">
        <v>1254</v>
      </c>
      <c r="E380" s="552"/>
      <c r="F380" s="556"/>
      <c r="G380" s="551">
        <f t="shared" si="22"/>
        <v>0</v>
      </c>
      <c r="H380" s="557">
        <v>9069.0</v>
      </c>
      <c r="I380" s="559"/>
      <c r="J380" s="449">
        <f t="shared" si="23"/>
        <v>0</v>
      </c>
      <c r="K380" s="558"/>
      <c r="L380" s="452">
        <v>45943.0</v>
      </c>
      <c r="M380" s="453">
        <f t="shared" si="9"/>
        <v>13603.5</v>
      </c>
      <c r="N380" s="454">
        <f t="shared" si="10"/>
        <v>11789.7</v>
      </c>
      <c r="O380" s="455">
        <f t="shared" si="11"/>
        <v>11789.7</v>
      </c>
      <c r="P380" s="456">
        <f t="shared" si="12"/>
        <v>10882.8</v>
      </c>
      <c r="Q380" s="455">
        <f t="shared" si="13"/>
        <v>10429.35</v>
      </c>
      <c r="R380" s="456">
        <f t="shared" si="14"/>
        <v>9975.9</v>
      </c>
      <c r="S380" s="156"/>
      <c r="T380" s="457"/>
      <c r="U380" s="139"/>
      <c r="V380" s="458"/>
      <c r="W380" s="139"/>
    </row>
    <row r="381" ht="14.25" customHeight="1">
      <c r="A381" s="554"/>
      <c r="B381" s="156"/>
      <c r="C381" s="176" t="s">
        <v>1255</v>
      </c>
      <c r="D381" s="176" t="s">
        <v>1256</v>
      </c>
      <c r="E381" s="552"/>
      <c r="F381" s="556"/>
      <c r="G381" s="551">
        <f t="shared" si="22"/>
        <v>0</v>
      </c>
      <c r="H381" s="557">
        <v>55109.0</v>
      </c>
      <c r="I381" s="559"/>
      <c r="J381" s="449">
        <f t="shared" si="23"/>
        <v>0</v>
      </c>
      <c r="K381" s="558"/>
      <c r="L381" s="452">
        <v>45943.0</v>
      </c>
      <c r="M381" s="453">
        <f t="shared" si="9"/>
        <v>82663.5</v>
      </c>
      <c r="N381" s="454">
        <f t="shared" si="10"/>
        <v>71641.7</v>
      </c>
      <c r="O381" s="455">
        <f t="shared" si="11"/>
        <v>71641.7</v>
      </c>
      <c r="P381" s="456">
        <f t="shared" si="12"/>
        <v>66130.8</v>
      </c>
      <c r="Q381" s="455">
        <f t="shared" si="13"/>
        <v>63375.35</v>
      </c>
      <c r="R381" s="456">
        <f t="shared" si="14"/>
        <v>60619.9</v>
      </c>
      <c r="S381" s="156"/>
      <c r="T381" s="457"/>
      <c r="U381" s="139"/>
      <c r="V381" s="458"/>
      <c r="W381" s="139"/>
    </row>
    <row r="382" ht="14.25" customHeight="1">
      <c r="A382" s="554"/>
      <c r="B382" s="156"/>
      <c r="C382" s="176" t="s">
        <v>1257</v>
      </c>
      <c r="D382" s="176" t="s">
        <v>1258</v>
      </c>
      <c r="E382" s="552"/>
      <c r="F382" s="556"/>
      <c r="G382" s="551">
        <f t="shared" si="22"/>
        <v>0</v>
      </c>
      <c r="H382" s="557">
        <v>150068.0</v>
      </c>
      <c r="I382" s="559"/>
      <c r="J382" s="449">
        <f t="shared" si="23"/>
        <v>0</v>
      </c>
      <c r="K382" s="558"/>
      <c r="L382" s="452">
        <v>45943.0</v>
      </c>
      <c r="M382" s="453">
        <f t="shared" si="9"/>
        <v>225102</v>
      </c>
      <c r="N382" s="454">
        <f t="shared" si="10"/>
        <v>195088.4</v>
      </c>
      <c r="O382" s="455">
        <f t="shared" si="11"/>
        <v>195088.4</v>
      </c>
      <c r="P382" s="456">
        <f t="shared" si="12"/>
        <v>180081.6</v>
      </c>
      <c r="Q382" s="455">
        <f t="shared" si="13"/>
        <v>172578.2</v>
      </c>
      <c r="R382" s="456">
        <f t="shared" si="14"/>
        <v>165074.8</v>
      </c>
      <c r="S382" s="156"/>
      <c r="T382" s="457"/>
      <c r="U382" s="139"/>
      <c r="V382" s="458"/>
      <c r="W382" s="139"/>
    </row>
    <row r="383" ht="14.25" customHeight="1">
      <c r="A383" s="554"/>
      <c r="B383" s="156"/>
      <c r="C383" s="176" t="s">
        <v>1259</v>
      </c>
      <c r="D383" s="176" t="s">
        <v>1260</v>
      </c>
      <c r="E383" s="552"/>
      <c r="F383" s="556"/>
      <c r="G383" s="551">
        <f t="shared" si="22"/>
        <v>0</v>
      </c>
      <c r="H383" s="557">
        <v>41152.0</v>
      </c>
      <c r="I383" s="559"/>
      <c r="J383" s="449">
        <f t="shared" si="23"/>
        <v>0</v>
      </c>
      <c r="K383" s="558"/>
      <c r="L383" s="452">
        <v>45943.0</v>
      </c>
      <c r="M383" s="453">
        <f t="shared" si="9"/>
        <v>61728</v>
      </c>
      <c r="N383" s="454">
        <f t="shared" si="10"/>
        <v>53497.6</v>
      </c>
      <c r="O383" s="455">
        <f t="shared" si="11"/>
        <v>53497.6</v>
      </c>
      <c r="P383" s="456">
        <f t="shared" si="12"/>
        <v>49382.4</v>
      </c>
      <c r="Q383" s="455">
        <f t="shared" si="13"/>
        <v>47324.8</v>
      </c>
      <c r="R383" s="456">
        <f t="shared" si="14"/>
        <v>45267.2</v>
      </c>
      <c r="S383" s="156"/>
      <c r="T383" s="457"/>
      <c r="U383" s="139"/>
      <c r="V383" s="458"/>
      <c r="W383" s="139"/>
    </row>
    <row r="384" ht="14.25" customHeight="1">
      <c r="A384" s="554"/>
      <c r="B384" s="156"/>
      <c r="C384" s="176" t="s">
        <v>1261</v>
      </c>
      <c r="D384" s="176" t="s">
        <v>1262</v>
      </c>
      <c r="E384" s="552"/>
      <c r="F384" s="556"/>
      <c r="G384" s="551">
        <f t="shared" si="22"/>
        <v>0</v>
      </c>
      <c r="H384" s="557">
        <v>26343.0</v>
      </c>
      <c r="I384" s="559"/>
      <c r="J384" s="449">
        <f t="shared" si="23"/>
        <v>0</v>
      </c>
      <c r="K384" s="558"/>
      <c r="L384" s="452">
        <v>45943.0</v>
      </c>
      <c r="M384" s="453">
        <f t="shared" si="9"/>
        <v>39514.5</v>
      </c>
      <c r="N384" s="454">
        <f t="shared" si="10"/>
        <v>34245.9</v>
      </c>
      <c r="O384" s="455">
        <f t="shared" si="11"/>
        <v>34245.9</v>
      </c>
      <c r="P384" s="456">
        <f t="shared" si="12"/>
        <v>31611.6</v>
      </c>
      <c r="Q384" s="455">
        <f t="shared" si="13"/>
        <v>30294.45</v>
      </c>
      <c r="R384" s="456">
        <f t="shared" si="14"/>
        <v>28977.3</v>
      </c>
      <c r="S384" s="156"/>
      <c r="T384" s="457"/>
      <c r="U384" s="139"/>
      <c r="V384" s="458"/>
      <c r="W384" s="139"/>
    </row>
    <row r="385" ht="14.25" customHeight="1">
      <c r="A385" s="554"/>
      <c r="B385" s="156"/>
      <c r="C385" s="176" t="s">
        <v>1263</v>
      </c>
      <c r="D385" s="176" t="s">
        <v>837</v>
      </c>
      <c r="E385" s="552"/>
      <c r="F385" s="556"/>
      <c r="G385" s="551">
        <f t="shared" si="22"/>
        <v>0</v>
      </c>
      <c r="H385" s="557">
        <v>36130.0</v>
      </c>
      <c r="I385" s="559"/>
      <c r="J385" s="449">
        <f t="shared" si="23"/>
        <v>0</v>
      </c>
      <c r="K385" s="558"/>
      <c r="L385" s="452">
        <v>45943.0</v>
      </c>
      <c r="M385" s="453">
        <f t="shared" si="9"/>
        <v>54195</v>
      </c>
      <c r="N385" s="454">
        <f t="shared" si="10"/>
        <v>46969</v>
      </c>
      <c r="O385" s="455">
        <f t="shared" si="11"/>
        <v>46969</v>
      </c>
      <c r="P385" s="456">
        <f t="shared" si="12"/>
        <v>43356</v>
      </c>
      <c r="Q385" s="455">
        <f t="shared" si="13"/>
        <v>41549.5</v>
      </c>
      <c r="R385" s="456">
        <f t="shared" si="14"/>
        <v>39743</v>
      </c>
      <c r="S385" s="156"/>
      <c r="T385" s="457"/>
      <c r="U385" s="139"/>
      <c r="V385" s="458"/>
      <c r="W385" s="139"/>
    </row>
    <row r="386" ht="14.25" customHeight="1">
      <c r="A386" s="554"/>
      <c r="B386" s="156"/>
      <c r="C386" s="176" t="s">
        <v>1264</v>
      </c>
      <c r="D386" s="176" t="s">
        <v>1265</v>
      </c>
      <c r="E386" s="552"/>
      <c r="F386" s="556"/>
      <c r="G386" s="551">
        <f t="shared" si="22"/>
        <v>0</v>
      </c>
      <c r="H386" s="557">
        <v>42160.0</v>
      </c>
      <c r="I386" s="559"/>
      <c r="J386" s="449">
        <f t="shared" si="23"/>
        <v>0</v>
      </c>
      <c r="K386" s="558"/>
      <c r="L386" s="452">
        <v>45943.0</v>
      </c>
      <c r="M386" s="453">
        <f t="shared" si="9"/>
        <v>63240</v>
      </c>
      <c r="N386" s="454">
        <f t="shared" si="10"/>
        <v>54808</v>
      </c>
      <c r="O386" s="455">
        <f t="shared" si="11"/>
        <v>54808</v>
      </c>
      <c r="P386" s="456">
        <f t="shared" si="12"/>
        <v>50592</v>
      </c>
      <c r="Q386" s="455">
        <f t="shared" si="13"/>
        <v>48484</v>
      </c>
      <c r="R386" s="456">
        <f t="shared" si="14"/>
        <v>46376</v>
      </c>
      <c r="S386" s="156"/>
      <c r="T386" s="457"/>
      <c r="U386" s="139"/>
      <c r="V386" s="458"/>
      <c r="W386" s="139"/>
    </row>
    <row r="387" ht="14.25" customHeight="1">
      <c r="A387" s="554"/>
      <c r="B387" s="156"/>
      <c r="C387" s="176" t="s">
        <v>1266</v>
      </c>
      <c r="D387" s="176" t="s">
        <v>1267</v>
      </c>
      <c r="E387" s="552"/>
      <c r="F387" s="556"/>
      <c r="G387" s="551">
        <f t="shared" si="22"/>
        <v>0</v>
      </c>
      <c r="H387" s="557">
        <v>47647.0</v>
      </c>
      <c r="I387" s="559"/>
      <c r="J387" s="449">
        <f t="shared" si="23"/>
        <v>0</v>
      </c>
      <c r="K387" s="558"/>
      <c r="L387" s="452">
        <v>45943.0</v>
      </c>
      <c r="M387" s="453">
        <f t="shared" si="9"/>
        <v>71470.5</v>
      </c>
      <c r="N387" s="454">
        <f t="shared" si="10"/>
        <v>61941.1</v>
      </c>
      <c r="O387" s="455">
        <f t="shared" si="11"/>
        <v>61941.1</v>
      </c>
      <c r="P387" s="456">
        <f t="shared" si="12"/>
        <v>57176.4</v>
      </c>
      <c r="Q387" s="455">
        <f t="shared" si="13"/>
        <v>54794.05</v>
      </c>
      <c r="R387" s="456">
        <f t="shared" si="14"/>
        <v>52411.7</v>
      </c>
      <c r="S387" s="156"/>
      <c r="T387" s="457"/>
      <c r="U387" s="139"/>
      <c r="V387" s="458"/>
      <c r="W387" s="139"/>
    </row>
    <row r="388" ht="14.25" customHeight="1">
      <c r="A388" s="554"/>
      <c r="B388" s="156"/>
      <c r="C388" s="176" t="s">
        <v>1268</v>
      </c>
      <c r="D388" s="176" t="s">
        <v>1269</v>
      </c>
      <c r="E388" s="552"/>
      <c r="F388" s="556"/>
      <c r="G388" s="551">
        <f t="shared" si="22"/>
        <v>0</v>
      </c>
      <c r="H388" s="557">
        <v>85242.0</v>
      </c>
      <c r="I388" s="559"/>
      <c r="J388" s="449">
        <f t="shared" si="23"/>
        <v>0</v>
      </c>
      <c r="K388" s="558"/>
      <c r="L388" s="452">
        <v>45943.0</v>
      </c>
      <c r="M388" s="453">
        <f t="shared" si="9"/>
        <v>127863</v>
      </c>
      <c r="N388" s="454">
        <f t="shared" si="10"/>
        <v>110814.6</v>
      </c>
      <c r="O388" s="455">
        <f t="shared" si="11"/>
        <v>110814.6</v>
      </c>
      <c r="P388" s="456">
        <f t="shared" si="12"/>
        <v>102290.4</v>
      </c>
      <c r="Q388" s="455">
        <f t="shared" si="13"/>
        <v>98028.3</v>
      </c>
      <c r="R388" s="456">
        <f t="shared" si="14"/>
        <v>93766.2</v>
      </c>
      <c r="S388" s="156"/>
      <c r="T388" s="457"/>
      <c r="U388" s="139"/>
      <c r="V388" s="458"/>
      <c r="W388" s="139"/>
    </row>
    <row r="389" ht="14.25" customHeight="1">
      <c r="A389" s="554"/>
      <c r="B389" s="156"/>
      <c r="C389" s="176" t="s">
        <v>1270</v>
      </c>
      <c r="D389" s="176" t="s">
        <v>1271</v>
      </c>
      <c r="E389" s="552"/>
      <c r="F389" s="556"/>
      <c r="G389" s="551">
        <f t="shared" si="22"/>
        <v>0</v>
      </c>
      <c r="H389" s="557">
        <v>131274.0</v>
      </c>
      <c r="I389" s="559"/>
      <c r="J389" s="449">
        <f t="shared" si="23"/>
        <v>0</v>
      </c>
      <c r="K389" s="558"/>
      <c r="L389" s="452">
        <v>45943.0</v>
      </c>
      <c r="M389" s="453">
        <f t="shared" si="9"/>
        <v>196911</v>
      </c>
      <c r="N389" s="454">
        <f t="shared" si="10"/>
        <v>170656.2</v>
      </c>
      <c r="O389" s="455">
        <f t="shared" si="11"/>
        <v>170656.2</v>
      </c>
      <c r="P389" s="456">
        <f t="shared" si="12"/>
        <v>157528.8</v>
      </c>
      <c r="Q389" s="455">
        <f t="shared" si="13"/>
        <v>150965.1</v>
      </c>
      <c r="R389" s="456">
        <f t="shared" si="14"/>
        <v>144401.4</v>
      </c>
      <c r="S389" s="156"/>
      <c r="T389" s="457"/>
      <c r="U389" s="139"/>
      <c r="V389" s="458"/>
      <c r="W389" s="139"/>
    </row>
    <row r="390" ht="14.25" customHeight="1">
      <c r="A390" s="92"/>
      <c r="B390" s="93"/>
      <c r="C390" s="176" t="s">
        <v>1272</v>
      </c>
      <c r="D390" s="560" t="s">
        <v>1273</v>
      </c>
      <c r="E390" s="561"/>
      <c r="F390" s="562"/>
      <c r="G390" s="563"/>
      <c r="H390" s="564">
        <v>7563.0</v>
      </c>
      <c r="I390" s="565"/>
      <c r="J390" s="566"/>
      <c r="K390" s="567"/>
      <c r="L390" s="452">
        <v>45943.0</v>
      </c>
      <c r="M390" s="453">
        <f t="shared" si="9"/>
        <v>11344.5</v>
      </c>
      <c r="N390" s="454">
        <f t="shared" si="10"/>
        <v>9831.9</v>
      </c>
      <c r="O390" s="455">
        <f t="shared" si="11"/>
        <v>9831.9</v>
      </c>
      <c r="P390" s="456">
        <f t="shared" si="12"/>
        <v>9075.6</v>
      </c>
      <c r="Q390" s="455">
        <f t="shared" si="13"/>
        <v>8697.45</v>
      </c>
      <c r="R390" s="456">
        <f t="shared" si="14"/>
        <v>8319.3</v>
      </c>
      <c r="S390" s="35"/>
      <c r="T390" s="138"/>
      <c r="U390" s="139"/>
      <c r="V390" s="458"/>
      <c r="W390" s="139"/>
    </row>
    <row r="391" ht="14.25" customHeight="1">
      <c r="A391" s="92"/>
      <c r="B391" s="93"/>
      <c r="C391" s="176" t="s">
        <v>1274</v>
      </c>
      <c r="D391" s="560" t="s">
        <v>1275</v>
      </c>
      <c r="E391" s="561"/>
      <c r="F391" s="562"/>
      <c r="G391" s="563"/>
      <c r="H391" s="564">
        <v>92714.0</v>
      </c>
      <c r="I391" s="565"/>
      <c r="J391" s="566"/>
      <c r="K391" s="567"/>
      <c r="L391" s="452">
        <v>45943.0</v>
      </c>
      <c r="M391" s="453">
        <f t="shared" si="9"/>
        <v>139071</v>
      </c>
      <c r="N391" s="454">
        <f t="shared" si="10"/>
        <v>120528.2</v>
      </c>
      <c r="O391" s="455">
        <f t="shared" si="11"/>
        <v>120528.2</v>
      </c>
      <c r="P391" s="456">
        <f t="shared" si="12"/>
        <v>111256.8</v>
      </c>
      <c r="Q391" s="455">
        <f t="shared" si="13"/>
        <v>106621.1</v>
      </c>
      <c r="R391" s="456">
        <f t="shared" si="14"/>
        <v>101985.4</v>
      </c>
      <c r="S391" s="35"/>
      <c r="T391" s="138"/>
      <c r="U391" s="139"/>
      <c r="V391" s="458"/>
      <c r="W391" s="139"/>
    </row>
    <row r="392" ht="14.25" customHeight="1">
      <c r="A392" s="92"/>
      <c r="B392" s="93"/>
      <c r="C392" s="560" t="s">
        <v>1276</v>
      </c>
      <c r="D392" s="560" t="s">
        <v>1277</v>
      </c>
      <c r="E392" s="561"/>
      <c r="F392" s="562"/>
      <c r="G392" s="563"/>
      <c r="H392" s="564">
        <v>4595.0</v>
      </c>
      <c r="I392" s="565"/>
      <c r="J392" s="566"/>
      <c r="K392" s="567"/>
      <c r="L392" s="452">
        <v>45943.0</v>
      </c>
      <c r="M392" s="453">
        <f t="shared" si="9"/>
        <v>6892.5</v>
      </c>
      <c r="N392" s="454">
        <f t="shared" si="10"/>
        <v>5973.5</v>
      </c>
      <c r="O392" s="455">
        <f t="shared" si="11"/>
        <v>5973.5</v>
      </c>
      <c r="P392" s="456">
        <f t="shared" si="12"/>
        <v>5514</v>
      </c>
      <c r="Q392" s="455">
        <f t="shared" si="13"/>
        <v>5284.25</v>
      </c>
      <c r="R392" s="456">
        <f t="shared" si="14"/>
        <v>5054.5</v>
      </c>
      <c r="S392" s="35"/>
      <c r="T392" s="138"/>
      <c r="U392" s="139"/>
      <c r="V392" s="458"/>
      <c r="W392" s="139"/>
    </row>
    <row r="393" ht="14.25" customHeight="1">
      <c r="A393" s="92"/>
      <c r="B393" s="93"/>
      <c r="C393" s="560" t="s">
        <v>1278</v>
      </c>
      <c r="D393" s="560" t="s">
        <v>978</v>
      </c>
      <c r="E393" s="561"/>
      <c r="F393" s="562"/>
      <c r="G393" s="563"/>
      <c r="H393" s="564">
        <v>42160.0</v>
      </c>
      <c r="I393" s="565"/>
      <c r="J393" s="566"/>
      <c r="K393" s="567"/>
      <c r="L393" s="452">
        <v>45943.0</v>
      </c>
      <c r="M393" s="453">
        <f t="shared" si="9"/>
        <v>63240</v>
      </c>
      <c r="N393" s="454">
        <f t="shared" si="10"/>
        <v>54808</v>
      </c>
      <c r="O393" s="455">
        <f t="shared" si="11"/>
        <v>54808</v>
      </c>
      <c r="P393" s="456">
        <f t="shared" si="12"/>
        <v>50592</v>
      </c>
      <c r="Q393" s="455">
        <f t="shared" si="13"/>
        <v>48484</v>
      </c>
      <c r="R393" s="456">
        <f t="shared" si="14"/>
        <v>46376</v>
      </c>
      <c r="S393" s="35"/>
      <c r="T393" s="138"/>
      <c r="U393" s="139"/>
      <c r="V393" s="458"/>
      <c r="W393" s="139"/>
    </row>
    <row r="394" ht="14.25" customHeight="1">
      <c r="A394" s="92"/>
      <c r="B394" s="93"/>
      <c r="C394" s="560" t="s">
        <v>1279</v>
      </c>
      <c r="D394" s="560" t="s">
        <v>1280</v>
      </c>
      <c r="E394" s="561"/>
      <c r="F394" s="562"/>
      <c r="G394" s="563"/>
      <c r="H394" s="564">
        <v>4760.0</v>
      </c>
      <c r="I394" s="565"/>
      <c r="J394" s="566"/>
      <c r="K394" s="567"/>
      <c r="L394" s="452">
        <v>45943.0</v>
      </c>
      <c r="M394" s="453">
        <f t="shared" si="9"/>
        <v>7140</v>
      </c>
      <c r="N394" s="454">
        <f t="shared" si="10"/>
        <v>6188</v>
      </c>
      <c r="O394" s="455">
        <f t="shared" si="11"/>
        <v>6188</v>
      </c>
      <c r="P394" s="456">
        <f t="shared" si="12"/>
        <v>5712</v>
      </c>
      <c r="Q394" s="455">
        <f t="shared" si="13"/>
        <v>5474</v>
      </c>
      <c r="R394" s="456">
        <f t="shared" si="14"/>
        <v>5236</v>
      </c>
      <c r="S394" s="35"/>
      <c r="T394" s="138"/>
      <c r="U394" s="139"/>
      <c r="V394" s="458"/>
      <c r="W394" s="139"/>
    </row>
    <row r="395" ht="14.25" customHeight="1">
      <c r="A395" s="92"/>
      <c r="B395" s="93"/>
      <c r="C395" s="560" t="s">
        <v>1281</v>
      </c>
      <c r="D395" s="560" t="s">
        <v>1282</v>
      </c>
      <c r="E395" s="561"/>
      <c r="F395" s="562"/>
      <c r="G395" s="563"/>
      <c r="H395" s="564">
        <v>4854.0</v>
      </c>
      <c r="I395" s="565"/>
      <c r="J395" s="566"/>
      <c r="K395" s="567"/>
      <c r="L395" s="452">
        <v>45943.0</v>
      </c>
      <c r="M395" s="453">
        <f t="shared" si="9"/>
        <v>7281</v>
      </c>
      <c r="N395" s="454">
        <f t="shared" si="10"/>
        <v>6310.2</v>
      </c>
      <c r="O395" s="455">
        <f t="shared" si="11"/>
        <v>6310.2</v>
      </c>
      <c r="P395" s="456">
        <f t="shared" si="12"/>
        <v>5824.8</v>
      </c>
      <c r="Q395" s="455">
        <f t="shared" si="13"/>
        <v>5582.1</v>
      </c>
      <c r="R395" s="456">
        <f t="shared" si="14"/>
        <v>5339.4</v>
      </c>
      <c r="S395" s="35"/>
      <c r="T395" s="138"/>
      <c r="U395" s="139"/>
      <c r="V395" s="458"/>
      <c r="W395" s="139"/>
    </row>
    <row r="396" ht="14.25" customHeight="1">
      <c r="A396" s="92"/>
      <c r="B396" s="93"/>
      <c r="C396" s="560" t="s">
        <v>1283</v>
      </c>
      <c r="D396" s="560" t="s">
        <v>1284</v>
      </c>
      <c r="E396" s="561"/>
      <c r="F396" s="562"/>
      <c r="G396" s="563"/>
      <c r="H396" s="564">
        <v>4854.0</v>
      </c>
      <c r="I396" s="565"/>
      <c r="J396" s="566"/>
      <c r="K396" s="567"/>
      <c r="L396" s="452">
        <v>45943.0</v>
      </c>
      <c r="M396" s="453">
        <f t="shared" si="9"/>
        <v>7281</v>
      </c>
      <c r="N396" s="454">
        <f t="shared" si="10"/>
        <v>6310.2</v>
      </c>
      <c r="O396" s="455">
        <f t="shared" si="11"/>
        <v>6310.2</v>
      </c>
      <c r="P396" s="456">
        <f t="shared" si="12"/>
        <v>5824.8</v>
      </c>
      <c r="Q396" s="455">
        <f t="shared" si="13"/>
        <v>5582.1</v>
      </c>
      <c r="R396" s="456">
        <f t="shared" si="14"/>
        <v>5339.4</v>
      </c>
      <c r="S396" s="35"/>
      <c r="T396" s="138"/>
      <c r="U396" s="139"/>
      <c r="V396" s="458"/>
      <c r="W396" s="139"/>
    </row>
    <row r="397" ht="14.25" customHeight="1">
      <c r="A397" s="92"/>
      <c r="B397" s="93"/>
      <c r="C397" s="560" t="s">
        <v>1285</v>
      </c>
      <c r="D397" s="560" t="s">
        <v>1286</v>
      </c>
      <c r="E397" s="561"/>
      <c r="F397" s="562"/>
      <c r="G397" s="563"/>
      <c r="H397" s="564">
        <v>9431.0</v>
      </c>
      <c r="I397" s="565"/>
      <c r="J397" s="566"/>
      <c r="K397" s="567"/>
      <c r="L397" s="452">
        <v>45943.0</v>
      </c>
      <c r="M397" s="453">
        <f t="shared" si="9"/>
        <v>14146.5</v>
      </c>
      <c r="N397" s="454">
        <f t="shared" si="10"/>
        <v>12260.3</v>
      </c>
      <c r="O397" s="455">
        <f t="shared" si="11"/>
        <v>12260.3</v>
      </c>
      <c r="P397" s="456">
        <f t="shared" si="12"/>
        <v>11317.2</v>
      </c>
      <c r="Q397" s="455">
        <f t="shared" si="13"/>
        <v>10845.65</v>
      </c>
      <c r="R397" s="456">
        <f t="shared" si="14"/>
        <v>10374.1</v>
      </c>
      <c r="S397" s="35"/>
      <c r="T397" s="138"/>
      <c r="U397" s="139"/>
      <c r="V397" s="458"/>
      <c r="W397" s="139"/>
    </row>
    <row r="398" ht="14.25" customHeight="1">
      <c r="A398" s="92"/>
      <c r="B398" s="93"/>
      <c r="C398" s="560" t="s">
        <v>1287</v>
      </c>
      <c r="D398" s="560" t="s">
        <v>1288</v>
      </c>
      <c r="E398" s="561"/>
      <c r="F398" s="562"/>
      <c r="G398" s="563"/>
      <c r="H398" s="564">
        <v>9431.0</v>
      </c>
      <c r="I398" s="565"/>
      <c r="J398" s="566"/>
      <c r="K398" s="567"/>
      <c r="L398" s="452">
        <v>45943.0</v>
      </c>
      <c r="M398" s="453">
        <f t="shared" si="9"/>
        <v>14146.5</v>
      </c>
      <c r="N398" s="454">
        <f t="shared" si="10"/>
        <v>12260.3</v>
      </c>
      <c r="O398" s="455">
        <f t="shared" si="11"/>
        <v>12260.3</v>
      </c>
      <c r="P398" s="456">
        <f t="shared" si="12"/>
        <v>11317.2</v>
      </c>
      <c r="Q398" s="455">
        <f t="shared" si="13"/>
        <v>10845.65</v>
      </c>
      <c r="R398" s="456">
        <f t="shared" si="14"/>
        <v>10374.1</v>
      </c>
      <c r="S398" s="35"/>
      <c r="T398" s="138"/>
      <c r="U398" s="139"/>
      <c r="V398" s="458"/>
      <c r="W398" s="139"/>
    </row>
    <row r="399" ht="14.25" customHeight="1">
      <c r="A399" s="92"/>
      <c r="B399" s="93"/>
      <c r="C399" s="560" t="s">
        <v>1289</v>
      </c>
      <c r="D399" s="560" t="s">
        <v>1290</v>
      </c>
      <c r="E399" s="561"/>
      <c r="F399" s="562"/>
      <c r="G399" s="563"/>
      <c r="H399" s="564">
        <v>4854.0</v>
      </c>
      <c r="I399" s="565"/>
      <c r="J399" s="566"/>
      <c r="K399" s="567"/>
      <c r="L399" s="452">
        <v>45943.0</v>
      </c>
      <c r="M399" s="453">
        <f t="shared" si="9"/>
        <v>7281</v>
      </c>
      <c r="N399" s="454">
        <f t="shared" si="10"/>
        <v>6310.2</v>
      </c>
      <c r="O399" s="455">
        <f t="shared" si="11"/>
        <v>6310.2</v>
      </c>
      <c r="P399" s="456">
        <f t="shared" si="12"/>
        <v>5824.8</v>
      </c>
      <c r="Q399" s="455">
        <f t="shared" si="13"/>
        <v>5582.1</v>
      </c>
      <c r="R399" s="456">
        <f t="shared" si="14"/>
        <v>5339.4</v>
      </c>
      <c r="S399" s="35"/>
      <c r="T399" s="138"/>
      <c r="U399" s="139"/>
      <c r="V399" s="458"/>
      <c r="W399" s="139"/>
    </row>
    <row r="400" ht="14.25" customHeight="1">
      <c r="A400" s="92"/>
      <c r="B400" s="93"/>
      <c r="C400" s="560" t="s">
        <v>1291</v>
      </c>
      <c r="D400" s="560" t="s">
        <v>1292</v>
      </c>
      <c r="E400" s="561"/>
      <c r="F400" s="562"/>
      <c r="G400" s="563"/>
      <c r="H400" s="564">
        <v>4854.0</v>
      </c>
      <c r="I400" s="565"/>
      <c r="J400" s="566"/>
      <c r="K400" s="567"/>
      <c r="L400" s="452">
        <v>45943.0</v>
      </c>
      <c r="M400" s="453">
        <f t="shared" si="9"/>
        <v>7281</v>
      </c>
      <c r="N400" s="454">
        <f t="shared" si="10"/>
        <v>6310.2</v>
      </c>
      <c r="O400" s="455">
        <f t="shared" si="11"/>
        <v>6310.2</v>
      </c>
      <c r="P400" s="456">
        <f t="shared" si="12"/>
        <v>5824.8</v>
      </c>
      <c r="Q400" s="455">
        <f t="shared" si="13"/>
        <v>5582.1</v>
      </c>
      <c r="R400" s="456">
        <f t="shared" si="14"/>
        <v>5339.4</v>
      </c>
      <c r="S400" s="35"/>
      <c r="T400" s="138"/>
      <c r="U400" s="139"/>
      <c r="V400" s="458"/>
      <c r="W400" s="139"/>
    </row>
    <row r="401" ht="14.25" customHeight="1">
      <c r="A401" s="92"/>
      <c r="B401" s="93"/>
      <c r="C401" s="560" t="s">
        <v>1293</v>
      </c>
      <c r="D401" s="560" t="s">
        <v>1294</v>
      </c>
      <c r="E401" s="561"/>
      <c r="F401" s="562"/>
      <c r="G401" s="563"/>
      <c r="H401" s="564">
        <v>808.0</v>
      </c>
      <c r="I401" s="565"/>
      <c r="J401" s="566"/>
      <c r="K401" s="567"/>
      <c r="L401" s="452">
        <v>45943.0</v>
      </c>
      <c r="M401" s="453">
        <f t="shared" si="9"/>
        <v>1212</v>
      </c>
      <c r="N401" s="454">
        <f t="shared" si="10"/>
        <v>1050.4</v>
      </c>
      <c r="O401" s="455">
        <f t="shared" si="11"/>
        <v>1050.4</v>
      </c>
      <c r="P401" s="456">
        <f t="shared" si="12"/>
        <v>969.6</v>
      </c>
      <c r="Q401" s="455">
        <f t="shared" si="13"/>
        <v>929.2</v>
      </c>
      <c r="R401" s="456">
        <f t="shared" si="14"/>
        <v>888.8</v>
      </c>
      <c r="S401" s="35"/>
      <c r="T401" s="138"/>
      <c r="U401" s="139"/>
      <c r="V401" s="458"/>
      <c r="W401" s="139"/>
    </row>
    <row r="402" ht="14.25" customHeight="1">
      <c r="A402" s="92"/>
      <c r="B402" s="93"/>
      <c r="C402" s="560" t="s">
        <v>1295</v>
      </c>
      <c r="D402" s="560" t="s">
        <v>1296</v>
      </c>
      <c r="E402" s="561"/>
      <c r="F402" s="562"/>
      <c r="G402" s="563"/>
      <c r="H402" s="564">
        <v>10707.0</v>
      </c>
      <c r="I402" s="565"/>
      <c r="J402" s="566"/>
      <c r="K402" s="567"/>
      <c r="L402" s="452">
        <v>45943.0</v>
      </c>
      <c r="M402" s="453">
        <f t="shared" si="9"/>
        <v>16060.5</v>
      </c>
      <c r="N402" s="454">
        <f t="shared" si="10"/>
        <v>13919.1</v>
      </c>
      <c r="O402" s="455">
        <f t="shared" si="11"/>
        <v>13919.1</v>
      </c>
      <c r="P402" s="456">
        <f t="shared" si="12"/>
        <v>12848.4</v>
      </c>
      <c r="Q402" s="455">
        <f t="shared" si="13"/>
        <v>12313.05</v>
      </c>
      <c r="R402" s="456">
        <f t="shared" si="14"/>
        <v>11777.7</v>
      </c>
      <c r="S402" s="35"/>
      <c r="T402" s="138"/>
      <c r="U402" s="139"/>
      <c r="V402" s="458"/>
      <c r="W402" s="139"/>
    </row>
    <row r="403" ht="14.25" customHeight="1">
      <c r="A403" s="92"/>
      <c r="B403" s="93"/>
      <c r="C403" s="560" t="s">
        <v>1297</v>
      </c>
      <c r="D403" s="560" t="s">
        <v>1298</v>
      </c>
      <c r="E403" s="561"/>
      <c r="F403" s="562"/>
      <c r="G403" s="563"/>
      <c r="H403" s="564">
        <v>28930.0</v>
      </c>
      <c r="I403" s="565"/>
      <c r="J403" s="566"/>
      <c r="K403" s="567"/>
      <c r="L403" s="452">
        <v>45943.0</v>
      </c>
      <c r="M403" s="453">
        <f t="shared" si="9"/>
        <v>43395</v>
      </c>
      <c r="N403" s="454">
        <f t="shared" si="10"/>
        <v>37609</v>
      </c>
      <c r="O403" s="455">
        <f t="shared" si="11"/>
        <v>37609</v>
      </c>
      <c r="P403" s="456">
        <f t="shared" si="12"/>
        <v>34716</v>
      </c>
      <c r="Q403" s="455">
        <f t="shared" si="13"/>
        <v>33269.5</v>
      </c>
      <c r="R403" s="456">
        <f t="shared" si="14"/>
        <v>31823</v>
      </c>
      <c r="S403" s="35"/>
      <c r="T403" s="138"/>
      <c r="U403" s="139"/>
      <c r="V403" s="458"/>
      <c r="W403" s="139"/>
    </row>
    <row r="404" ht="14.25" customHeight="1">
      <c r="A404" s="92"/>
      <c r="B404" s="93"/>
      <c r="C404" s="560" t="s">
        <v>1299</v>
      </c>
      <c r="D404" s="560" t="s">
        <v>1300</v>
      </c>
      <c r="E404" s="561"/>
      <c r="F404" s="562"/>
      <c r="G404" s="563"/>
      <c r="H404" s="564">
        <v>12172.0</v>
      </c>
      <c r="I404" s="565"/>
      <c r="J404" s="566"/>
      <c r="K404" s="567"/>
      <c r="L404" s="452">
        <v>45943.0</v>
      </c>
      <c r="M404" s="453">
        <f t="shared" si="9"/>
        <v>18258</v>
      </c>
      <c r="N404" s="454">
        <f t="shared" si="10"/>
        <v>15823.6</v>
      </c>
      <c r="O404" s="455">
        <f t="shared" si="11"/>
        <v>15823.6</v>
      </c>
      <c r="P404" s="456">
        <f t="shared" si="12"/>
        <v>14606.4</v>
      </c>
      <c r="Q404" s="455">
        <f t="shared" si="13"/>
        <v>13997.8</v>
      </c>
      <c r="R404" s="456">
        <f t="shared" si="14"/>
        <v>13389.2</v>
      </c>
      <c r="S404" s="35"/>
      <c r="T404" s="138"/>
      <c r="U404" s="139"/>
      <c r="V404" s="458"/>
      <c r="W404" s="139"/>
    </row>
    <row r="405" ht="14.25" customHeight="1">
      <c r="A405" s="92"/>
      <c r="B405" s="93"/>
      <c r="C405" s="560" t="s">
        <v>1301</v>
      </c>
      <c r="D405" s="560" t="s">
        <v>1302</v>
      </c>
      <c r="E405" s="561"/>
      <c r="F405" s="562"/>
      <c r="G405" s="563"/>
      <c r="H405" s="564">
        <v>2647.0</v>
      </c>
      <c r="I405" s="565"/>
      <c r="J405" s="566"/>
      <c r="K405" s="567"/>
      <c r="L405" s="452">
        <v>45943.0</v>
      </c>
      <c r="M405" s="453">
        <f t="shared" si="9"/>
        <v>3970.5</v>
      </c>
      <c r="N405" s="454">
        <f t="shared" si="10"/>
        <v>3441.1</v>
      </c>
      <c r="O405" s="455">
        <f t="shared" si="11"/>
        <v>3441.1</v>
      </c>
      <c r="P405" s="456">
        <f t="shared" si="12"/>
        <v>3176.4</v>
      </c>
      <c r="Q405" s="455">
        <f t="shared" si="13"/>
        <v>3044.05</v>
      </c>
      <c r="R405" s="456">
        <f t="shared" si="14"/>
        <v>2911.7</v>
      </c>
      <c r="S405" s="35"/>
      <c r="T405" s="138"/>
      <c r="U405" s="139"/>
      <c r="V405" s="458"/>
      <c r="W405" s="139"/>
    </row>
    <row r="406" ht="14.25" customHeight="1">
      <c r="A406" s="92"/>
      <c r="B406" s="93"/>
      <c r="C406" s="560" t="s">
        <v>1303</v>
      </c>
      <c r="D406" s="560" t="s">
        <v>1304</v>
      </c>
      <c r="E406" s="561"/>
      <c r="F406" s="562"/>
      <c r="G406" s="563"/>
      <c r="H406" s="564">
        <v>4223.0</v>
      </c>
      <c r="I406" s="565"/>
      <c r="J406" s="566"/>
      <c r="K406" s="567"/>
      <c r="L406" s="452">
        <v>45943.0</v>
      </c>
      <c r="M406" s="453">
        <f t="shared" si="9"/>
        <v>6334.5</v>
      </c>
      <c r="N406" s="454">
        <f t="shared" si="10"/>
        <v>5489.9</v>
      </c>
      <c r="O406" s="455">
        <f t="shared" si="11"/>
        <v>5489.9</v>
      </c>
      <c r="P406" s="456">
        <f t="shared" si="12"/>
        <v>5067.6</v>
      </c>
      <c r="Q406" s="455">
        <f t="shared" si="13"/>
        <v>4856.45</v>
      </c>
      <c r="R406" s="456">
        <f t="shared" si="14"/>
        <v>4645.3</v>
      </c>
      <c r="S406" s="35"/>
      <c r="T406" s="138"/>
      <c r="U406" s="139"/>
      <c r="V406" s="458"/>
      <c r="W406" s="139"/>
    </row>
    <row r="407" ht="14.25" customHeight="1">
      <c r="A407" s="92"/>
      <c r="B407" s="93"/>
      <c r="C407" s="560" t="s">
        <v>1305</v>
      </c>
      <c r="D407" s="560" t="s">
        <v>1306</v>
      </c>
      <c r="E407" s="561"/>
      <c r="F407" s="562"/>
      <c r="G407" s="563"/>
      <c r="H407" s="564">
        <v>6741.0</v>
      </c>
      <c r="I407" s="565"/>
      <c r="J407" s="566"/>
      <c r="K407" s="567"/>
      <c r="L407" s="452">
        <v>45943.0</v>
      </c>
      <c r="M407" s="453">
        <f t="shared" si="9"/>
        <v>10111.5</v>
      </c>
      <c r="N407" s="454">
        <f t="shared" si="10"/>
        <v>8763.3</v>
      </c>
      <c r="O407" s="455">
        <f t="shared" si="11"/>
        <v>8763.3</v>
      </c>
      <c r="P407" s="456">
        <f t="shared" si="12"/>
        <v>8089.2</v>
      </c>
      <c r="Q407" s="455">
        <f t="shared" si="13"/>
        <v>7752.15</v>
      </c>
      <c r="R407" s="456">
        <f t="shared" si="14"/>
        <v>7415.1</v>
      </c>
      <c r="S407" s="35"/>
      <c r="T407" s="138"/>
      <c r="U407" s="139"/>
      <c r="V407" s="458"/>
      <c r="W407" s="139"/>
    </row>
    <row r="408" ht="14.25" customHeight="1">
      <c r="A408" s="92"/>
      <c r="B408" s="93"/>
      <c r="C408" s="560" t="s">
        <v>1307</v>
      </c>
      <c r="D408" s="560" t="s">
        <v>1308</v>
      </c>
      <c r="E408" s="561"/>
      <c r="F408" s="562"/>
      <c r="G408" s="563"/>
      <c r="H408" s="564">
        <v>2733.0</v>
      </c>
      <c r="I408" s="565"/>
      <c r="J408" s="566"/>
      <c r="K408" s="567"/>
      <c r="L408" s="452">
        <v>45943.0</v>
      </c>
      <c r="M408" s="453">
        <f t="shared" si="9"/>
        <v>4099.5</v>
      </c>
      <c r="N408" s="454">
        <f t="shared" si="10"/>
        <v>3552.9</v>
      </c>
      <c r="O408" s="455">
        <f t="shared" si="11"/>
        <v>3552.9</v>
      </c>
      <c r="P408" s="456">
        <f t="shared" si="12"/>
        <v>3279.6</v>
      </c>
      <c r="Q408" s="455">
        <f t="shared" si="13"/>
        <v>3142.95</v>
      </c>
      <c r="R408" s="456">
        <f t="shared" si="14"/>
        <v>3006.3</v>
      </c>
      <c r="S408" s="35"/>
      <c r="T408" s="138"/>
      <c r="U408" s="139"/>
      <c r="V408" s="458"/>
      <c r="W408" s="139"/>
    </row>
    <row r="409" ht="14.25" customHeight="1">
      <c r="A409" s="92"/>
      <c r="B409" s="93"/>
      <c r="C409" s="560" t="s">
        <v>1309</v>
      </c>
      <c r="D409" s="560" t="s">
        <v>1310</v>
      </c>
      <c r="E409" s="561"/>
      <c r="F409" s="562"/>
      <c r="G409" s="563"/>
      <c r="H409" s="564">
        <v>2028.0</v>
      </c>
      <c r="I409" s="565"/>
      <c r="J409" s="566"/>
      <c r="K409" s="567"/>
      <c r="L409" s="452">
        <v>45943.0</v>
      </c>
      <c r="M409" s="453">
        <f t="shared" si="9"/>
        <v>3042</v>
      </c>
      <c r="N409" s="454">
        <f t="shared" si="10"/>
        <v>2636.4</v>
      </c>
      <c r="O409" s="455">
        <f t="shared" si="11"/>
        <v>2636.4</v>
      </c>
      <c r="P409" s="456">
        <f t="shared" si="12"/>
        <v>2433.6</v>
      </c>
      <c r="Q409" s="455">
        <f t="shared" si="13"/>
        <v>2332.2</v>
      </c>
      <c r="R409" s="456">
        <f t="shared" si="14"/>
        <v>2230.8</v>
      </c>
      <c r="S409" s="35"/>
      <c r="T409" s="138"/>
      <c r="U409" s="139"/>
      <c r="V409" s="458"/>
      <c r="W409" s="139"/>
    </row>
    <row r="410" ht="14.25" customHeight="1">
      <c r="A410" s="92"/>
      <c r="B410" s="93"/>
      <c r="C410" s="560" t="s">
        <v>1311</v>
      </c>
      <c r="D410" s="560" t="s">
        <v>1312</v>
      </c>
      <c r="E410" s="561"/>
      <c r="F410" s="562"/>
      <c r="G410" s="563"/>
      <c r="H410" s="564">
        <v>877.0</v>
      </c>
      <c r="I410" s="565"/>
      <c r="J410" s="566"/>
      <c r="K410" s="567"/>
      <c r="L410" s="452">
        <v>45943.0</v>
      </c>
      <c r="M410" s="453">
        <f t="shared" si="9"/>
        <v>1315.5</v>
      </c>
      <c r="N410" s="454">
        <f t="shared" si="10"/>
        <v>1140.1</v>
      </c>
      <c r="O410" s="455">
        <f t="shared" si="11"/>
        <v>1140.1</v>
      </c>
      <c r="P410" s="456">
        <f t="shared" si="12"/>
        <v>1052.4</v>
      </c>
      <c r="Q410" s="455">
        <f t="shared" si="13"/>
        <v>1008.55</v>
      </c>
      <c r="R410" s="456">
        <f t="shared" si="14"/>
        <v>964.7</v>
      </c>
      <c r="S410" s="35"/>
      <c r="T410" s="138"/>
      <c r="U410" s="139"/>
      <c r="V410" s="458"/>
      <c r="W410" s="139"/>
    </row>
    <row r="411" ht="14.25" customHeight="1">
      <c r="A411" s="92"/>
      <c r="B411" s="93"/>
      <c r="C411" s="560" t="s">
        <v>1313</v>
      </c>
      <c r="D411" s="560" t="s">
        <v>1314</v>
      </c>
      <c r="E411" s="561"/>
      <c r="F411" s="562"/>
      <c r="G411" s="563"/>
      <c r="H411" s="564">
        <v>6445.0</v>
      </c>
      <c r="I411" s="565"/>
      <c r="J411" s="566"/>
      <c r="K411" s="567"/>
      <c r="L411" s="452">
        <v>45943.0</v>
      </c>
      <c r="M411" s="453">
        <f t="shared" si="9"/>
        <v>9667.5</v>
      </c>
      <c r="N411" s="454">
        <f t="shared" si="10"/>
        <v>8378.5</v>
      </c>
      <c r="O411" s="455">
        <f t="shared" si="11"/>
        <v>8378.5</v>
      </c>
      <c r="P411" s="456">
        <f t="shared" si="12"/>
        <v>7734</v>
      </c>
      <c r="Q411" s="455">
        <f t="shared" si="13"/>
        <v>7411.75</v>
      </c>
      <c r="R411" s="456">
        <f t="shared" si="14"/>
        <v>7089.5</v>
      </c>
      <c r="S411" s="35"/>
      <c r="T411" s="138"/>
      <c r="U411" s="139"/>
      <c r="V411" s="458"/>
      <c r="W411" s="139"/>
    </row>
    <row r="412" ht="14.25" customHeight="1">
      <c r="A412" s="92"/>
      <c r="B412" s="93"/>
      <c r="C412" s="560" t="s">
        <v>1315</v>
      </c>
      <c r="D412" s="560" t="s">
        <v>1316</v>
      </c>
      <c r="E412" s="561"/>
      <c r="F412" s="562"/>
      <c r="G412" s="563"/>
      <c r="H412" s="564">
        <v>4105.0</v>
      </c>
      <c r="I412" s="565"/>
      <c r="J412" s="566"/>
      <c r="K412" s="567"/>
      <c r="L412" s="452">
        <v>45943.0</v>
      </c>
      <c r="M412" s="453">
        <f t="shared" si="9"/>
        <v>6157.5</v>
      </c>
      <c r="N412" s="454">
        <f t="shared" si="10"/>
        <v>5336.5</v>
      </c>
      <c r="O412" s="455">
        <f t="shared" si="11"/>
        <v>5336.5</v>
      </c>
      <c r="P412" s="456">
        <f t="shared" si="12"/>
        <v>4926</v>
      </c>
      <c r="Q412" s="455">
        <f t="shared" si="13"/>
        <v>4720.75</v>
      </c>
      <c r="R412" s="456">
        <f t="shared" si="14"/>
        <v>4515.5</v>
      </c>
      <c r="S412" s="35"/>
      <c r="T412" s="138"/>
      <c r="U412" s="139"/>
      <c r="V412" s="458"/>
      <c r="W412" s="139"/>
    </row>
    <row r="413" ht="14.25" customHeight="1">
      <c r="A413" s="92"/>
      <c r="B413" s="93"/>
      <c r="C413" s="560" t="s">
        <v>1317</v>
      </c>
      <c r="D413" s="560" t="s">
        <v>1318</v>
      </c>
      <c r="E413" s="561"/>
      <c r="F413" s="562"/>
      <c r="G413" s="563"/>
      <c r="H413" s="564">
        <v>3299.0</v>
      </c>
      <c r="I413" s="565"/>
      <c r="J413" s="566"/>
      <c r="K413" s="567"/>
      <c r="L413" s="452">
        <v>45943.0</v>
      </c>
      <c r="M413" s="453">
        <f t="shared" si="9"/>
        <v>4948.5</v>
      </c>
      <c r="N413" s="454">
        <f t="shared" si="10"/>
        <v>4288.7</v>
      </c>
      <c r="O413" s="455">
        <f t="shared" si="11"/>
        <v>4288.7</v>
      </c>
      <c r="P413" s="456">
        <f t="shared" si="12"/>
        <v>3958.8</v>
      </c>
      <c r="Q413" s="455">
        <f t="shared" si="13"/>
        <v>3793.85</v>
      </c>
      <c r="R413" s="456">
        <f t="shared" si="14"/>
        <v>3628.9</v>
      </c>
      <c r="S413" s="35"/>
      <c r="T413" s="138"/>
      <c r="U413" s="139"/>
      <c r="V413" s="458"/>
      <c r="W413" s="139"/>
    </row>
    <row r="414" ht="14.25" customHeight="1">
      <c r="A414" s="92"/>
      <c r="B414" s="93"/>
      <c r="C414" s="560" t="s">
        <v>1319</v>
      </c>
      <c r="D414" s="560" t="s">
        <v>1320</v>
      </c>
      <c r="E414" s="561"/>
      <c r="F414" s="562"/>
      <c r="G414" s="563"/>
      <c r="H414" s="564">
        <v>3807.0</v>
      </c>
      <c r="I414" s="565"/>
      <c r="J414" s="566"/>
      <c r="K414" s="567"/>
      <c r="L414" s="452">
        <v>45943.0</v>
      </c>
      <c r="M414" s="453">
        <f t="shared" si="9"/>
        <v>5710.5</v>
      </c>
      <c r="N414" s="454">
        <f t="shared" si="10"/>
        <v>4949.1</v>
      </c>
      <c r="O414" s="455">
        <f t="shared" si="11"/>
        <v>4949.1</v>
      </c>
      <c r="P414" s="456">
        <f t="shared" si="12"/>
        <v>4568.4</v>
      </c>
      <c r="Q414" s="455">
        <f t="shared" si="13"/>
        <v>4378.05</v>
      </c>
      <c r="R414" s="456">
        <f t="shared" si="14"/>
        <v>4187.7</v>
      </c>
      <c r="S414" s="35"/>
      <c r="T414" s="138"/>
      <c r="U414" s="139"/>
      <c r="V414" s="458"/>
      <c r="W414" s="139"/>
    </row>
    <row r="415" ht="14.25" customHeight="1">
      <c r="A415" s="92"/>
      <c r="B415" s="93"/>
      <c r="C415" s="560" t="s">
        <v>1321</v>
      </c>
      <c r="D415" s="560" t="s">
        <v>1322</v>
      </c>
      <c r="E415" s="561"/>
      <c r="F415" s="562"/>
      <c r="G415" s="563"/>
      <c r="H415" s="564">
        <v>37926.0</v>
      </c>
      <c r="I415" s="565"/>
      <c r="J415" s="566"/>
      <c r="K415" s="567"/>
      <c r="L415" s="452">
        <v>45943.0</v>
      </c>
      <c r="M415" s="453">
        <f t="shared" si="9"/>
        <v>56889</v>
      </c>
      <c r="N415" s="454">
        <f t="shared" si="10"/>
        <v>49303.8</v>
      </c>
      <c r="O415" s="455">
        <f t="shared" si="11"/>
        <v>49303.8</v>
      </c>
      <c r="P415" s="456">
        <f t="shared" si="12"/>
        <v>45511.2</v>
      </c>
      <c r="Q415" s="455">
        <f t="shared" si="13"/>
        <v>43614.9</v>
      </c>
      <c r="R415" s="456">
        <f t="shared" si="14"/>
        <v>41718.6</v>
      </c>
      <c r="S415" s="35"/>
      <c r="T415" s="138"/>
      <c r="U415" s="139"/>
      <c r="V415" s="458"/>
      <c r="W415" s="139"/>
    </row>
    <row r="416" ht="14.25" customHeight="1">
      <c r="A416" s="92"/>
      <c r="B416" s="93"/>
      <c r="C416" s="560" t="s">
        <v>1323</v>
      </c>
      <c r="D416" s="560" t="s">
        <v>1324</v>
      </c>
      <c r="E416" s="561"/>
      <c r="F416" s="562"/>
      <c r="G416" s="563"/>
      <c r="H416" s="564">
        <v>53598.0</v>
      </c>
      <c r="I416" s="565"/>
      <c r="J416" s="566"/>
      <c r="K416" s="567"/>
      <c r="L416" s="452">
        <v>45943.0</v>
      </c>
      <c r="M416" s="453">
        <f t="shared" si="9"/>
        <v>80397</v>
      </c>
      <c r="N416" s="454">
        <f t="shared" si="10"/>
        <v>69677.4</v>
      </c>
      <c r="O416" s="455">
        <f t="shared" si="11"/>
        <v>69677.4</v>
      </c>
      <c r="P416" s="456">
        <f t="shared" si="12"/>
        <v>64317.6</v>
      </c>
      <c r="Q416" s="455">
        <f t="shared" si="13"/>
        <v>61637.7</v>
      </c>
      <c r="R416" s="456">
        <f t="shared" si="14"/>
        <v>58957.8</v>
      </c>
      <c r="S416" s="35"/>
      <c r="T416" s="138"/>
      <c r="U416" s="139"/>
      <c r="V416" s="458"/>
      <c r="W416" s="139"/>
    </row>
    <row r="417" ht="14.25" customHeight="1">
      <c r="A417" s="92"/>
      <c r="B417" s="93"/>
      <c r="C417" s="560" t="s">
        <v>1325</v>
      </c>
      <c r="D417" s="560" t="s">
        <v>1326</v>
      </c>
      <c r="E417" s="561"/>
      <c r="F417" s="562"/>
      <c r="G417" s="563"/>
      <c r="H417" s="564">
        <v>38808.0</v>
      </c>
      <c r="I417" s="565"/>
      <c r="J417" s="566"/>
      <c r="K417" s="567"/>
      <c r="L417" s="452">
        <v>45943.0</v>
      </c>
      <c r="M417" s="453">
        <f t="shared" si="9"/>
        <v>58212</v>
      </c>
      <c r="N417" s="454">
        <f t="shared" si="10"/>
        <v>50450.4</v>
      </c>
      <c r="O417" s="455">
        <f t="shared" si="11"/>
        <v>50450.4</v>
      </c>
      <c r="P417" s="456">
        <f t="shared" si="12"/>
        <v>46569.6</v>
      </c>
      <c r="Q417" s="455">
        <f t="shared" si="13"/>
        <v>44629.2</v>
      </c>
      <c r="R417" s="456">
        <f t="shared" si="14"/>
        <v>42688.8</v>
      </c>
      <c r="S417" s="35"/>
      <c r="T417" s="138"/>
      <c r="U417" s="139"/>
      <c r="V417" s="458"/>
      <c r="W417" s="139"/>
    </row>
    <row r="418" ht="14.25" customHeight="1">
      <c r="A418" s="92"/>
      <c r="B418" s="93"/>
      <c r="C418" s="560" t="s">
        <v>639</v>
      </c>
      <c r="D418" s="560" t="s">
        <v>1327</v>
      </c>
      <c r="E418" s="561"/>
      <c r="F418" s="562"/>
      <c r="G418" s="563"/>
      <c r="H418" s="564">
        <v>3036.0</v>
      </c>
      <c r="I418" s="565"/>
      <c r="J418" s="566"/>
      <c r="K418" s="567"/>
      <c r="L418" s="452">
        <v>45943.0</v>
      </c>
      <c r="M418" s="453">
        <f t="shared" si="9"/>
        <v>4554</v>
      </c>
      <c r="N418" s="454">
        <f t="shared" si="10"/>
        <v>3946.8</v>
      </c>
      <c r="O418" s="455">
        <f t="shared" si="11"/>
        <v>3946.8</v>
      </c>
      <c r="P418" s="456">
        <f t="shared" si="12"/>
        <v>3643.2</v>
      </c>
      <c r="Q418" s="455">
        <f t="shared" si="13"/>
        <v>3491.4</v>
      </c>
      <c r="R418" s="456">
        <f t="shared" si="14"/>
        <v>3339.6</v>
      </c>
      <c r="S418" s="35"/>
      <c r="T418" s="138"/>
      <c r="U418" s="139"/>
      <c r="V418" s="458"/>
      <c r="W418" s="139"/>
    </row>
    <row r="419" ht="14.25" customHeight="1">
      <c r="A419" s="92"/>
      <c r="B419" s="93"/>
      <c r="C419" s="560" t="s">
        <v>1328</v>
      </c>
      <c r="D419" s="560" t="s">
        <v>1329</v>
      </c>
      <c r="E419" s="561"/>
      <c r="F419" s="562"/>
      <c r="G419" s="563"/>
      <c r="H419" s="564">
        <v>1799.0</v>
      </c>
      <c r="I419" s="565"/>
      <c r="J419" s="566"/>
      <c r="K419" s="567"/>
      <c r="L419" s="452">
        <v>45943.0</v>
      </c>
      <c r="M419" s="453">
        <f t="shared" si="9"/>
        <v>2698.5</v>
      </c>
      <c r="N419" s="454">
        <f t="shared" si="10"/>
        <v>2338.7</v>
      </c>
      <c r="O419" s="455">
        <f t="shared" si="11"/>
        <v>2338.7</v>
      </c>
      <c r="P419" s="456">
        <f t="shared" si="12"/>
        <v>2158.8</v>
      </c>
      <c r="Q419" s="455">
        <f t="shared" si="13"/>
        <v>2068.85</v>
      </c>
      <c r="R419" s="456">
        <f t="shared" si="14"/>
        <v>1978.9</v>
      </c>
      <c r="S419" s="35"/>
      <c r="T419" s="138"/>
      <c r="U419" s="139"/>
      <c r="V419" s="458"/>
      <c r="W419" s="139"/>
    </row>
    <row r="420" ht="14.25" customHeight="1">
      <c r="A420" s="92"/>
      <c r="B420" s="93"/>
      <c r="C420" s="560" t="s">
        <v>1330</v>
      </c>
      <c r="D420" s="560" t="s">
        <v>1331</v>
      </c>
      <c r="E420" s="561"/>
      <c r="F420" s="562"/>
      <c r="G420" s="563"/>
      <c r="H420" s="564">
        <v>1678.0</v>
      </c>
      <c r="I420" s="565"/>
      <c r="J420" s="566"/>
      <c r="K420" s="567"/>
      <c r="L420" s="452">
        <v>45943.0</v>
      </c>
      <c r="M420" s="453">
        <f t="shared" si="9"/>
        <v>2517</v>
      </c>
      <c r="N420" s="454">
        <f t="shared" si="10"/>
        <v>2181.4</v>
      </c>
      <c r="O420" s="455">
        <f t="shared" si="11"/>
        <v>2181.4</v>
      </c>
      <c r="P420" s="456">
        <f t="shared" si="12"/>
        <v>2013.6</v>
      </c>
      <c r="Q420" s="455">
        <f t="shared" si="13"/>
        <v>1929.7</v>
      </c>
      <c r="R420" s="456">
        <f t="shared" si="14"/>
        <v>1845.8</v>
      </c>
      <c r="S420" s="35"/>
      <c r="T420" s="138"/>
      <c r="U420" s="139"/>
      <c r="V420" s="458"/>
      <c r="W420" s="139"/>
    </row>
    <row r="421" ht="14.25" customHeight="1">
      <c r="A421" s="92"/>
      <c r="B421" s="93"/>
      <c r="C421" s="560" t="s">
        <v>1332</v>
      </c>
      <c r="D421" s="560" t="s">
        <v>1333</v>
      </c>
      <c r="E421" s="561"/>
      <c r="F421" s="562"/>
      <c r="G421" s="563"/>
      <c r="H421" s="564">
        <v>10675.0</v>
      </c>
      <c r="I421" s="565"/>
      <c r="J421" s="566"/>
      <c r="K421" s="567"/>
      <c r="L421" s="452">
        <v>45943.0</v>
      </c>
      <c r="M421" s="453">
        <f t="shared" si="9"/>
        <v>16012.5</v>
      </c>
      <c r="N421" s="454">
        <f t="shared" si="10"/>
        <v>13877.5</v>
      </c>
      <c r="O421" s="455">
        <f t="shared" si="11"/>
        <v>13877.5</v>
      </c>
      <c r="P421" s="456">
        <f t="shared" si="12"/>
        <v>12810</v>
      </c>
      <c r="Q421" s="455">
        <f t="shared" si="13"/>
        <v>12276.25</v>
      </c>
      <c r="R421" s="456">
        <f t="shared" si="14"/>
        <v>11742.5</v>
      </c>
      <c r="S421" s="35"/>
      <c r="T421" s="138"/>
      <c r="U421" s="139"/>
      <c r="V421" s="458"/>
      <c r="W421" s="139"/>
    </row>
    <row r="422" ht="14.25" customHeight="1">
      <c r="A422" s="92"/>
      <c r="B422" s="93"/>
      <c r="C422" s="560" t="s">
        <v>1334</v>
      </c>
      <c r="D422" s="560" t="s">
        <v>1335</v>
      </c>
      <c r="E422" s="561"/>
      <c r="F422" s="562"/>
      <c r="G422" s="563"/>
      <c r="H422" s="564">
        <v>14515.0</v>
      </c>
      <c r="I422" s="565"/>
      <c r="J422" s="566"/>
      <c r="K422" s="567"/>
      <c r="L422" s="452">
        <v>45943.0</v>
      </c>
      <c r="M422" s="453">
        <f t="shared" si="9"/>
        <v>21772.5</v>
      </c>
      <c r="N422" s="454">
        <f t="shared" si="10"/>
        <v>18869.5</v>
      </c>
      <c r="O422" s="455">
        <f t="shared" si="11"/>
        <v>18869.5</v>
      </c>
      <c r="P422" s="456">
        <f t="shared" si="12"/>
        <v>17418</v>
      </c>
      <c r="Q422" s="455">
        <f t="shared" si="13"/>
        <v>16692.25</v>
      </c>
      <c r="R422" s="456">
        <f t="shared" si="14"/>
        <v>15966.5</v>
      </c>
      <c r="S422" s="35"/>
      <c r="T422" s="138"/>
      <c r="U422" s="139"/>
      <c r="V422" s="458"/>
      <c r="W422" s="139"/>
    </row>
    <row r="423" ht="14.25" customHeight="1">
      <c r="A423" s="92"/>
      <c r="B423" s="93"/>
      <c r="C423" s="560" t="s">
        <v>1336</v>
      </c>
      <c r="D423" s="560" t="s">
        <v>1337</v>
      </c>
      <c r="E423" s="561"/>
      <c r="F423" s="562"/>
      <c r="G423" s="563"/>
      <c r="H423" s="564">
        <v>12148.0</v>
      </c>
      <c r="I423" s="565"/>
      <c r="J423" s="566"/>
      <c r="K423" s="567"/>
      <c r="L423" s="452">
        <v>45943.0</v>
      </c>
      <c r="M423" s="453">
        <f t="shared" si="9"/>
        <v>18222</v>
      </c>
      <c r="N423" s="454">
        <f t="shared" si="10"/>
        <v>15792.4</v>
      </c>
      <c r="O423" s="455">
        <f t="shared" si="11"/>
        <v>15792.4</v>
      </c>
      <c r="P423" s="456">
        <f t="shared" si="12"/>
        <v>14577.6</v>
      </c>
      <c r="Q423" s="455">
        <f t="shared" si="13"/>
        <v>13970.2</v>
      </c>
      <c r="R423" s="456">
        <f t="shared" si="14"/>
        <v>13362.8</v>
      </c>
      <c r="S423" s="35"/>
      <c r="T423" s="138"/>
      <c r="U423" s="139"/>
      <c r="V423" s="458"/>
      <c r="W423" s="139"/>
    </row>
    <row r="424" ht="14.25" customHeight="1">
      <c r="A424" s="92"/>
      <c r="B424" s="93"/>
      <c r="C424" s="560" t="s">
        <v>1338</v>
      </c>
      <c r="D424" s="560" t="s">
        <v>1335</v>
      </c>
      <c r="E424" s="561"/>
      <c r="F424" s="562"/>
      <c r="G424" s="563"/>
      <c r="H424" s="564">
        <v>14767.0</v>
      </c>
      <c r="I424" s="565"/>
      <c r="J424" s="566"/>
      <c r="K424" s="567"/>
      <c r="L424" s="452">
        <v>45943.0</v>
      </c>
      <c r="M424" s="453">
        <f t="shared" si="9"/>
        <v>22150.5</v>
      </c>
      <c r="N424" s="454">
        <f t="shared" si="10"/>
        <v>19197.1</v>
      </c>
      <c r="O424" s="455">
        <f t="shared" si="11"/>
        <v>19197.1</v>
      </c>
      <c r="P424" s="456">
        <f t="shared" si="12"/>
        <v>17720.4</v>
      </c>
      <c r="Q424" s="455">
        <f t="shared" si="13"/>
        <v>16982.05</v>
      </c>
      <c r="R424" s="456">
        <f t="shared" si="14"/>
        <v>16243.7</v>
      </c>
      <c r="S424" s="35"/>
      <c r="T424" s="138"/>
      <c r="U424" s="139"/>
      <c r="V424" s="458"/>
      <c r="W424" s="139"/>
    </row>
    <row r="425" ht="14.25" customHeight="1">
      <c r="A425" s="92"/>
      <c r="B425" s="93"/>
      <c r="C425" s="560" t="s">
        <v>846</v>
      </c>
      <c r="D425" s="560" t="s">
        <v>847</v>
      </c>
      <c r="E425" s="561"/>
      <c r="F425" s="562"/>
      <c r="G425" s="563"/>
      <c r="H425" s="564">
        <v>12262.0</v>
      </c>
      <c r="I425" s="565"/>
      <c r="J425" s="566"/>
      <c r="K425" s="567"/>
      <c r="L425" s="452">
        <v>45943.0</v>
      </c>
      <c r="M425" s="453">
        <f t="shared" si="9"/>
        <v>18393</v>
      </c>
      <c r="N425" s="454">
        <f t="shared" si="10"/>
        <v>15940.6</v>
      </c>
      <c r="O425" s="455">
        <f t="shared" si="11"/>
        <v>15940.6</v>
      </c>
      <c r="P425" s="456">
        <f t="shared" si="12"/>
        <v>14714.4</v>
      </c>
      <c r="Q425" s="455">
        <f t="shared" si="13"/>
        <v>14101.3</v>
      </c>
      <c r="R425" s="456">
        <f t="shared" si="14"/>
        <v>13488.2</v>
      </c>
      <c r="S425" s="35"/>
      <c r="T425" s="138"/>
      <c r="U425" s="139"/>
      <c r="V425" s="458"/>
      <c r="W425" s="139"/>
    </row>
    <row r="426" ht="14.25" customHeight="1">
      <c r="A426" s="92"/>
      <c r="B426" s="93"/>
      <c r="C426" s="560" t="s">
        <v>1339</v>
      </c>
      <c r="D426" s="560" t="s">
        <v>1340</v>
      </c>
      <c r="E426" s="561"/>
      <c r="F426" s="562"/>
      <c r="G426" s="563"/>
      <c r="H426" s="564">
        <v>11765.0</v>
      </c>
      <c r="I426" s="565"/>
      <c r="J426" s="566"/>
      <c r="K426" s="567"/>
      <c r="L426" s="452">
        <v>45943.0</v>
      </c>
      <c r="M426" s="453">
        <f t="shared" si="9"/>
        <v>17647.5</v>
      </c>
      <c r="N426" s="454">
        <f t="shared" si="10"/>
        <v>15294.5</v>
      </c>
      <c r="O426" s="455">
        <f t="shared" si="11"/>
        <v>15294.5</v>
      </c>
      <c r="P426" s="456">
        <f t="shared" si="12"/>
        <v>14118</v>
      </c>
      <c r="Q426" s="455">
        <f t="shared" si="13"/>
        <v>13529.75</v>
      </c>
      <c r="R426" s="456">
        <f t="shared" si="14"/>
        <v>12941.5</v>
      </c>
      <c r="S426" s="35"/>
      <c r="T426" s="138"/>
      <c r="U426" s="139"/>
      <c r="V426" s="458"/>
      <c r="W426" s="139"/>
    </row>
    <row r="427" ht="14.25" customHeight="1">
      <c r="A427" s="92"/>
      <c r="B427" s="93"/>
      <c r="C427" s="560" t="s">
        <v>1341</v>
      </c>
      <c r="D427" s="560" t="s">
        <v>1342</v>
      </c>
      <c r="E427" s="561"/>
      <c r="F427" s="562"/>
      <c r="G427" s="563"/>
      <c r="H427" s="564">
        <v>14360.0</v>
      </c>
      <c r="I427" s="565"/>
      <c r="J427" s="566"/>
      <c r="K427" s="567"/>
      <c r="L427" s="452">
        <v>45943.0</v>
      </c>
      <c r="M427" s="453">
        <f t="shared" si="9"/>
        <v>21540</v>
      </c>
      <c r="N427" s="454">
        <f t="shared" si="10"/>
        <v>18668</v>
      </c>
      <c r="O427" s="455">
        <f t="shared" si="11"/>
        <v>18668</v>
      </c>
      <c r="P427" s="456">
        <f t="shared" si="12"/>
        <v>17232</v>
      </c>
      <c r="Q427" s="455">
        <f t="shared" si="13"/>
        <v>16514</v>
      </c>
      <c r="R427" s="456">
        <f t="shared" si="14"/>
        <v>15796</v>
      </c>
      <c r="S427" s="35"/>
      <c r="T427" s="138"/>
      <c r="U427" s="139"/>
      <c r="V427" s="458"/>
      <c r="W427" s="139"/>
    </row>
    <row r="428" ht="14.25" customHeight="1">
      <c r="A428" s="92"/>
      <c r="B428" s="93"/>
      <c r="C428" s="560" t="s">
        <v>1343</v>
      </c>
      <c r="D428" s="560" t="s">
        <v>1344</v>
      </c>
      <c r="E428" s="561"/>
      <c r="F428" s="562"/>
      <c r="G428" s="563"/>
      <c r="H428" s="564">
        <v>11721.0</v>
      </c>
      <c r="I428" s="565"/>
      <c r="J428" s="566"/>
      <c r="K428" s="567"/>
      <c r="L428" s="452">
        <v>45943.0</v>
      </c>
      <c r="M428" s="453">
        <f t="shared" si="9"/>
        <v>17581.5</v>
      </c>
      <c r="N428" s="454">
        <f t="shared" si="10"/>
        <v>15237.3</v>
      </c>
      <c r="O428" s="455">
        <f t="shared" si="11"/>
        <v>15237.3</v>
      </c>
      <c r="P428" s="456">
        <f t="shared" si="12"/>
        <v>14065.2</v>
      </c>
      <c r="Q428" s="455">
        <f t="shared" si="13"/>
        <v>13479.15</v>
      </c>
      <c r="R428" s="456">
        <f t="shared" si="14"/>
        <v>12893.1</v>
      </c>
      <c r="S428" s="35"/>
      <c r="T428" s="138"/>
      <c r="U428" s="139"/>
      <c r="V428" s="458"/>
      <c r="W428" s="139"/>
    </row>
    <row r="429" ht="14.25" customHeight="1">
      <c r="A429" s="92"/>
      <c r="B429" s="93"/>
      <c r="C429" s="560" t="s">
        <v>1345</v>
      </c>
      <c r="D429" s="560" t="s">
        <v>1346</v>
      </c>
      <c r="E429" s="561"/>
      <c r="F429" s="562"/>
      <c r="G429" s="563"/>
      <c r="H429" s="564">
        <v>3004.0</v>
      </c>
      <c r="I429" s="565"/>
      <c r="J429" s="566"/>
      <c r="K429" s="567"/>
      <c r="L429" s="452">
        <v>45943.0</v>
      </c>
      <c r="M429" s="453">
        <f t="shared" si="9"/>
        <v>4506</v>
      </c>
      <c r="N429" s="454">
        <f t="shared" si="10"/>
        <v>3905.2</v>
      </c>
      <c r="O429" s="455">
        <f t="shared" si="11"/>
        <v>3905.2</v>
      </c>
      <c r="P429" s="456">
        <f t="shared" si="12"/>
        <v>3604.8</v>
      </c>
      <c r="Q429" s="455">
        <f t="shared" si="13"/>
        <v>3454.6</v>
      </c>
      <c r="R429" s="456">
        <f t="shared" si="14"/>
        <v>3304.4</v>
      </c>
      <c r="S429" s="35"/>
      <c r="T429" s="138"/>
      <c r="U429" s="139"/>
      <c r="V429" s="458"/>
      <c r="W429" s="139"/>
    </row>
    <row r="430" ht="14.25" customHeight="1">
      <c r="A430" s="92"/>
      <c r="B430" s="93"/>
      <c r="C430" s="560" t="s">
        <v>1347</v>
      </c>
      <c r="D430" s="560" t="s">
        <v>1348</v>
      </c>
      <c r="E430" s="561"/>
      <c r="F430" s="562"/>
      <c r="G430" s="563"/>
      <c r="H430" s="564">
        <v>6309.0</v>
      </c>
      <c r="I430" s="565"/>
      <c r="J430" s="566"/>
      <c r="K430" s="567"/>
      <c r="L430" s="452">
        <v>45943.0</v>
      </c>
      <c r="M430" s="453">
        <f t="shared" si="9"/>
        <v>9463.5</v>
      </c>
      <c r="N430" s="454">
        <f t="shared" si="10"/>
        <v>8201.7</v>
      </c>
      <c r="O430" s="455">
        <f t="shared" si="11"/>
        <v>8201.7</v>
      </c>
      <c r="P430" s="456">
        <f t="shared" si="12"/>
        <v>7570.8</v>
      </c>
      <c r="Q430" s="455">
        <f t="shared" si="13"/>
        <v>7255.35</v>
      </c>
      <c r="R430" s="456">
        <f t="shared" si="14"/>
        <v>6939.9</v>
      </c>
      <c r="S430" s="35"/>
      <c r="T430" s="138"/>
      <c r="U430" s="139"/>
      <c r="V430" s="458"/>
      <c r="W430" s="139"/>
    </row>
    <row r="431" ht="14.25" customHeight="1">
      <c r="A431" s="92"/>
      <c r="B431" s="93"/>
      <c r="C431" s="560" t="s">
        <v>1349</v>
      </c>
      <c r="D431" s="560" t="s">
        <v>1350</v>
      </c>
      <c r="E431" s="561"/>
      <c r="F431" s="562"/>
      <c r="G431" s="563"/>
      <c r="H431" s="564">
        <v>16120.0</v>
      </c>
      <c r="I431" s="565"/>
      <c r="J431" s="566"/>
      <c r="K431" s="567"/>
      <c r="L431" s="452">
        <v>45943.0</v>
      </c>
      <c r="M431" s="453">
        <f t="shared" si="9"/>
        <v>24180</v>
      </c>
      <c r="N431" s="454">
        <f t="shared" si="10"/>
        <v>20956</v>
      </c>
      <c r="O431" s="455">
        <f t="shared" si="11"/>
        <v>20956</v>
      </c>
      <c r="P431" s="456">
        <f t="shared" si="12"/>
        <v>19344</v>
      </c>
      <c r="Q431" s="455">
        <f t="shared" si="13"/>
        <v>18538</v>
      </c>
      <c r="R431" s="456">
        <f t="shared" si="14"/>
        <v>17732</v>
      </c>
      <c r="S431" s="35"/>
      <c r="T431" s="138"/>
      <c r="U431" s="139"/>
      <c r="V431" s="458"/>
      <c r="W431" s="139"/>
    </row>
    <row r="432" ht="14.25" customHeight="1">
      <c r="A432" s="92"/>
      <c r="B432" s="93"/>
      <c r="C432" s="560" t="s">
        <v>1351</v>
      </c>
      <c r="D432" s="560" t="s">
        <v>1352</v>
      </c>
      <c r="E432" s="561"/>
      <c r="F432" s="562"/>
      <c r="G432" s="563"/>
      <c r="H432" s="564">
        <v>6122.0</v>
      </c>
      <c r="I432" s="565"/>
      <c r="J432" s="566"/>
      <c r="K432" s="567"/>
      <c r="L432" s="452">
        <v>45943.0</v>
      </c>
      <c r="M432" s="453">
        <f t="shared" si="9"/>
        <v>9183</v>
      </c>
      <c r="N432" s="454">
        <f t="shared" si="10"/>
        <v>7958.6</v>
      </c>
      <c r="O432" s="455">
        <f t="shared" si="11"/>
        <v>7958.6</v>
      </c>
      <c r="P432" s="456">
        <f t="shared" si="12"/>
        <v>7346.4</v>
      </c>
      <c r="Q432" s="455">
        <f t="shared" si="13"/>
        <v>7040.3</v>
      </c>
      <c r="R432" s="456">
        <f t="shared" si="14"/>
        <v>6734.2</v>
      </c>
      <c r="S432" s="35"/>
      <c r="T432" s="138"/>
      <c r="U432" s="139"/>
      <c r="V432" s="458"/>
      <c r="W432" s="139"/>
    </row>
    <row r="433" ht="14.25" customHeight="1">
      <c r="A433" s="92"/>
      <c r="B433" s="93"/>
      <c r="C433" s="560" t="s">
        <v>1353</v>
      </c>
      <c r="D433" s="560" t="s">
        <v>1354</v>
      </c>
      <c r="E433" s="561"/>
      <c r="F433" s="562"/>
      <c r="G433" s="563"/>
      <c r="H433" s="564">
        <v>14360.0</v>
      </c>
      <c r="I433" s="565"/>
      <c r="J433" s="566"/>
      <c r="K433" s="567"/>
      <c r="L433" s="452">
        <v>45943.0</v>
      </c>
      <c r="M433" s="453">
        <f t="shared" si="9"/>
        <v>21540</v>
      </c>
      <c r="N433" s="454">
        <f t="shared" si="10"/>
        <v>18668</v>
      </c>
      <c r="O433" s="455">
        <f t="shared" si="11"/>
        <v>18668</v>
      </c>
      <c r="P433" s="456">
        <f t="shared" si="12"/>
        <v>17232</v>
      </c>
      <c r="Q433" s="455">
        <f t="shared" si="13"/>
        <v>16514</v>
      </c>
      <c r="R433" s="456">
        <f t="shared" si="14"/>
        <v>15796</v>
      </c>
      <c r="S433" s="35"/>
      <c r="T433" s="138"/>
      <c r="U433" s="139"/>
      <c r="V433" s="458"/>
      <c r="W433" s="139"/>
    </row>
    <row r="434" ht="14.25" customHeight="1">
      <c r="A434" s="92"/>
      <c r="B434" s="93"/>
      <c r="C434" s="560" t="s">
        <v>1355</v>
      </c>
      <c r="D434" s="560" t="s">
        <v>1356</v>
      </c>
      <c r="E434" s="561"/>
      <c r="F434" s="562"/>
      <c r="G434" s="563"/>
      <c r="H434" s="564">
        <v>1792.0</v>
      </c>
      <c r="I434" s="565"/>
      <c r="J434" s="566"/>
      <c r="K434" s="567"/>
      <c r="L434" s="452">
        <v>45943.0</v>
      </c>
      <c r="M434" s="453">
        <f t="shared" si="9"/>
        <v>2688</v>
      </c>
      <c r="N434" s="454">
        <f t="shared" si="10"/>
        <v>2329.6</v>
      </c>
      <c r="O434" s="455">
        <f t="shared" si="11"/>
        <v>2329.6</v>
      </c>
      <c r="P434" s="456">
        <f t="shared" si="12"/>
        <v>2150.4</v>
      </c>
      <c r="Q434" s="455">
        <f t="shared" si="13"/>
        <v>2060.8</v>
      </c>
      <c r="R434" s="456">
        <f t="shared" si="14"/>
        <v>1971.2</v>
      </c>
      <c r="S434" s="35"/>
      <c r="T434" s="138"/>
      <c r="U434" s="139"/>
      <c r="V434" s="458"/>
      <c r="W434" s="139"/>
    </row>
    <row r="435" ht="14.25" customHeight="1">
      <c r="A435" s="92"/>
      <c r="B435" s="93"/>
      <c r="C435" s="560" t="s">
        <v>1357</v>
      </c>
      <c r="D435" s="560" t="s">
        <v>1358</v>
      </c>
      <c r="E435" s="561"/>
      <c r="F435" s="562"/>
      <c r="G435" s="563"/>
      <c r="H435" s="564">
        <v>2226.0</v>
      </c>
      <c r="I435" s="565"/>
      <c r="J435" s="566"/>
      <c r="K435" s="567"/>
      <c r="L435" s="452">
        <v>45943.0</v>
      </c>
      <c r="M435" s="453">
        <f t="shared" si="9"/>
        <v>3339</v>
      </c>
      <c r="N435" s="454">
        <f t="shared" si="10"/>
        <v>2893.8</v>
      </c>
      <c r="O435" s="455">
        <f t="shared" si="11"/>
        <v>2893.8</v>
      </c>
      <c r="P435" s="456">
        <f t="shared" si="12"/>
        <v>2671.2</v>
      </c>
      <c r="Q435" s="455">
        <f t="shared" si="13"/>
        <v>2559.9</v>
      </c>
      <c r="R435" s="456">
        <f t="shared" si="14"/>
        <v>2448.6</v>
      </c>
      <c r="S435" s="35"/>
      <c r="T435" s="138"/>
      <c r="U435" s="139"/>
      <c r="V435" s="458"/>
      <c r="W435" s="139"/>
    </row>
    <row r="436" ht="14.25" customHeight="1">
      <c r="A436" s="92"/>
      <c r="B436" s="93"/>
      <c r="C436" s="560" t="s">
        <v>1359</v>
      </c>
      <c r="D436" s="560" t="s">
        <v>1360</v>
      </c>
      <c r="E436" s="561"/>
      <c r="F436" s="562"/>
      <c r="G436" s="563"/>
      <c r="H436" s="564">
        <v>2095.0</v>
      </c>
      <c r="I436" s="565"/>
      <c r="J436" s="566"/>
      <c r="K436" s="567"/>
      <c r="L436" s="452">
        <v>45943.0</v>
      </c>
      <c r="M436" s="453">
        <f t="shared" si="9"/>
        <v>3142.5</v>
      </c>
      <c r="N436" s="454">
        <f t="shared" si="10"/>
        <v>2723.5</v>
      </c>
      <c r="O436" s="455">
        <f t="shared" si="11"/>
        <v>2723.5</v>
      </c>
      <c r="P436" s="456">
        <f t="shared" si="12"/>
        <v>2514</v>
      </c>
      <c r="Q436" s="455">
        <f t="shared" si="13"/>
        <v>2409.25</v>
      </c>
      <c r="R436" s="456">
        <f t="shared" si="14"/>
        <v>2304.5</v>
      </c>
      <c r="S436" s="35"/>
      <c r="T436" s="138"/>
      <c r="U436" s="139"/>
      <c r="V436" s="458"/>
      <c r="W436" s="139"/>
    </row>
    <row r="437" ht="14.25" customHeight="1">
      <c r="A437" s="92"/>
      <c r="B437" s="93"/>
      <c r="C437" s="560" t="s">
        <v>1361</v>
      </c>
      <c r="D437" s="560" t="s">
        <v>1362</v>
      </c>
      <c r="E437" s="561"/>
      <c r="F437" s="562"/>
      <c r="G437" s="563"/>
      <c r="H437" s="564">
        <v>4848.0</v>
      </c>
      <c r="I437" s="565"/>
      <c r="J437" s="566"/>
      <c r="K437" s="567"/>
      <c r="L437" s="452">
        <v>45943.0</v>
      </c>
      <c r="M437" s="453">
        <f t="shared" si="9"/>
        <v>7272</v>
      </c>
      <c r="N437" s="454">
        <f t="shared" si="10"/>
        <v>6302.4</v>
      </c>
      <c r="O437" s="455">
        <f t="shared" si="11"/>
        <v>6302.4</v>
      </c>
      <c r="P437" s="456">
        <f t="shared" si="12"/>
        <v>5817.6</v>
      </c>
      <c r="Q437" s="455">
        <f t="shared" si="13"/>
        <v>5575.2</v>
      </c>
      <c r="R437" s="456">
        <f t="shared" si="14"/>
        <v>5332.8</v>
      </c>
      <c r="S437" s="35"/>
      <c r="T437" s="138"/>
      <c r="U437" s="139"/>
      <c r="V437" s="458"/>
      <c r="W437" s="139"/>
    </row>
    <row r="438" ht="14.25" customHeight="1">
      <c r="A438" s="92"/>
      <c r="B438" s="93"/>
      <c r="C438" s="560" t="s">
        <v>1363</v>
      </c>
      <c r="D438" s="560" t="s">
        <v>1364</v>
      </c>
      <c r="E438" s="561"/>
      <c r="F438" s="562"/>
      <c r="G438" s="563"/>
      <c r="H438" s="564">
        <v>3412.0</v>
      </c>
      <c r="I438" s="565"/>
      <c r="J438" s="566"/>
      <c r="K438" s="567"/>
      <c r="L438" s="452">
        <v>45943.0</v>
      </c>
      <c r="M438" s="453">
        <f t="shared" si="9"/>
        <v>5118</v>
      </c>
      <c r="N438" s="454">
        <f t="shared" si="10"/>
        <v>4435.6</v>
      </c>
      <c r="O438" s="455">
        <f t="shared" si="11"/>
        <v>4435.6</v>
      </c>
      <c r="P438" s="456">
        <f t="shared" si="12"/>
        <v>4094.4</v>
      </c>
      <c r="Q438" s="455">
        <f t="shared" si="13"/>
        <v>3923.8</v>
      </c>
      <c r="R438" s="456">
        <f t="shared" si="14"/>
        <v>3753.2</v>
      </c>
      <c r="S438" s="35"/>
      <c r="T438" s="138"/>
      <c r="U438" s="139"/>
      <c r="V438" s="458"/>
      <c r="W438" s="139"/>
    </row>
    <row r="439" ht="14.25" customHeight="1">
      <c r="A439" s="92"/>
      <c r="B439" s="93"/>
      <c r="C439" s="560" t="s">
        <v>1365</v>
      </c>
      <c r="D439" s="560" t="s">
        <v>1366</v>
      </c>
      <c r="E439" s="561"/>
      <c r="F439" s="562"/>
      <c r="G439" s="563"/>
      <c r="H439" s="564">
        <v>3184.0</v>
      </c>
      <c r="I439" s="565"/>
      <c r="J439" s="566"/>
      <c r="K439" s="567"/>
      <c r="L439" s="452">
        <v>45943.0</v>
      </c>
      <c r="M439" s="453">
        <f t="shared" si="9"/>
        <v>4776</v>
      </c>
      <c r="N439" s="454">
        <f t="shared" si="10"/>
        <v>4139.2</v>
      </c>
      <c r="O439" s="455">
        <f t="shared" si="11"/>
        <v>4139.2</v>
      </c>
      <c r="P439" s="456">
        <f t="shared" si="12"/>
        <v>3820.8</v>
      </c>
      <c r="Q439" s="455">
        <f t="shared" si="13"/>
        <v>3661.6</v>
      </c>
      <c r="R439" s="456">
        <f t="shared" si="14"/>
        <v>3502.4</v>
      </c>
      <c r="S439" s="35"/>
      <c r="T439" s="138"/>
      <c r="U439" s="139"/>
      <c r="V439" s="458"/>
      <c r="W439" s="139"/>
    </row>
    <row r="440" ht="14.25" customHeight="1">
      <c r="A440" s="92"/>
      <c r="B440" s="93"/>
      <c r="C440" s="560" t="s">
        <v>1367</v>
      </c>
      <c r="D440" s="560" t="s">
        <v>1368</v>
      </c>
      <c r="E440" s="561"/>
      <c r="F440" s="562"/>
      <c r="G440" s="563"/>
      <c r="H440" s="564">
        <v>3321.0</v>
      </c>
      <c r="I440" s="565"/>
      <c r="J440" s="566"/>
      <c r="K440" s="567"/>
      <c r="L440" s="452">
        <v>45943.0</v>
      </c>
      <c r="M440" s="453">
        <f t="shared" si="9"/>
        <v>4981.5</v>
      </c>
      <c r="N440" s="454">
        <f t="shared" si="10"/>
        <v>4317.3</v>
      </c>
      <c r="O440" s="455">
        <f t="shared" si="11"/>
        <v>4317.3</v>
      </c>
      <c r="P440" s="456">
        <f t="shared" si="12"/>
        <v>3985.2</v>
      </c>
      <c r="Q440" s="455">
        <f t="shared" si="13"/>
        <v>3819.15</v>
      </c>
      <c r="R440" s="456">
        <f t="shared" si="14"/>
        <v>3653.1</v>
      </c>
      <c r="S440" s="35"/>
      <c r="T440" s="138"/>
      <c r="U440" s="139"/>
      <c r="V440" s="458"/>
      <c r="W440" s="139"/>
    </row>
    <row r="441" ht="14.25" customHeight="1">
      <c r="A441" s="92"/>
      <c r="B441" s="93" t="s">
        <v>1369</v>
      </c>
      <c r="C441" s="560" t="s">
        <v>1370</v>
      </c>
      <c r="D441" s="560" t="s">
        <v>1371</v>
      </c>
      <c r="E441" s="568" t="s">
        <v>1372</v>
      </c>
      <c r="F441" s="562"/>
      <c r="G441" s="563"/>
      <c r="H441" s="564">
        <v>2109.0</v>
      </c>
      <c r="I441" s="565"/>
      <c r="J441" s="566"/>
      <c r="K441" s="567"/>
      <c r="L441" s="452">
        <v>45986.0</v>
      </c>
      <c r="M441" s="453">
        <f t="shared" si="9"/>
        <v>3163.5</v>
      </c>
      <c r="N441" s="454">
        <f t="shared" si="10"/>
        <v>2741.7</v>
      </c>
      <c r="O441" s="455">
        <f t="shared" si="11"/>
        <v>2741.7</v>
      </c>
      <c r="P441" s="456">
        <f t="shared" si="12"/>
        <v>2530.8</v>
      </c>
      <c r="Q441" s="455">
        <f t="shared" si="13"/>
        <v>2425.35</v>
      </c>
      <c r="R441" s="456">
        <f t="shared" si="14"/>
        <v>2319.9</v>
      </c>
      <c r="S441" s="35"/>
      <c r="T441" s="138"/>
      <c r="U441" s="139"/>
      <c r="V441" s="458"/>
      <c r="W441" s="139"/>
    </row>
    <row r="442" ht="14.25" customHeight="1">
      <c r="A442" s="92"/>
      <c r="B442" s="93"/>
      <c r="C442" s="560"/>
      <c r="D442" s="560"/>
      <c r="E442" s="561"/>
      <c r="F442" s="562"/>
      <c r="G442" s="563"/>
      <c r="H442" s="564"/>
      <c r="I442" s="565"/>
      <c r="J442" s="566"/>
      <c r="K442" s="567"/>
      <c r="L442" s="60"/>
      <c r="M442" s="453">
        <f t="shared" si="9"/>
        <v>0</v>
      </c>
      <c r="N442" s="454">
        <f t="shared" si="10"/>
        <v>0</v>
      </c>
      <c r="O442" s="455">
        <f t="shared" si="11"/>
        <v>0</v>
      </c>
      <c r="P442" s="456">
        <f t="shared" si="12"/>
        <v>0</v>
      </c>
      <c r="Q442" s="455">
        <f t="shared" si="13"/>
        <v>0</v>
      </c>
      <c r="R442" s="456">
        <f t="shared" si="14"/>
        <v>0</v>
      </c>
      <c r="S442" s="35"/>
      <c r="T442" s="138"/>
      <c r="U442" s="139"/>
      <c r="V442" s="458"/>
      <c r="W442" s="139"/>
    </row>
    <row r="443" ht="14.25" customHeight="1">
      <c r="A443" s="92"/>
      <c r="B443" s="93"/>
      <c r="C443" s="560"/>
      <c r="D443" s="560"/>
      <c r="E443" s="561"/>
      <c r="F443" s="562"/>
      <c r="G443" s="563"/>
      <c r="H443" s="564"/>
      <c r="I443" s="565"/>
      <c r="J443" s="566"/>
      <c r="K443" s="567"/>
      <c r="L443" s="60"/>
      <c r="M443" s="453">
        <f t="shared" si="9"/>
        <v>0</v>
      </c>
      <c r="N443" s="454">
        <f t="shared" si="10"/>
        <v>0</v>
      </c>
      <c r="O443" s="455">
        <f t="shared" si="11"/>
        <v>0</v>
      </c>
      <c r="P443" s="456">
        <f t="shared" si="12"/>
        <v>0</v>
      </c>
      <c r="Q443" s="455">
        <f t="shared" si="13"/>
        <v>0</v>
      </c>
      <c r="R443" s="456">
        <f t="shared" si="14"/>
        <v>0</v>
      </c>
      <c r="S443" s="35"/>
      <c r="T443" s="138"/>
      <c r="U443" s="139"/>
      <c r="V443" s="458"/>
      <c r="W443" s="139"/>
    </row>
    <row r="444" ht="14.25" customHeight="1">
      <c r="A444" s="92"/>
      <c r="B444" s="93"/>
      <c r="C444" s="560"/>
      <c r="D444" s="560"/>
      <c r="E444" s="561"/>
      <c r="F444" s="562"/>
      <c r="G444" s="563"/>
      <c r="H444" s="564"/>
      <c r="I444" s="565"/>
      <c r="J444" s="566"/>
      <c r="K444" s="567"/>
      <c r="L444" s="60"/>
      <c r="M444" s="453">
        <f t="shared" si="9"/>
        <v>0</v>
      </c>
      <c r="N444" s="454">
        <f t="shared" si="10"/>
        <v>0</v>
      </c>
      <c r="O444" s="455">
        <f t="shared" si="11"/>
        <v>0</v>
      </c>
      <c r="P444" s="456">
        <f t="shared" si="12"/>
        <v>0</v>
      </c>
      <c r="Q444" s="455">
        <f t="shared" si="13"/>
        <v>0</v>
      </c>
      <c r="R444" s="456">
        <f t="shared" si="14"/>
        <v>0</v>
      </c>
      <c r="S444" s="35"/>
      <c r="T444" s="138"/>
      <c r="U444" s="139"/>
      <c r="V444" s="458"/>
      <c r="W444" s="139"/>
    </row>
    <row r="445" ht="14.25" customHeight="1">
      <c r="A445" s="92"/>
      <c r="B445" s="93"/>
      <c r="C445" s="560"/>
      <c r="D445" s="560"/>
      <c r="E445" s="561"/>
      <c r="F445" s="562"/>
      <c r="G445" s="563"/>
      <c r="H445" s="564"/>
      <c r="I445" s="565"/>
      <c r="J445" s="566"/>
      <c r="K445" s="567"/>
      <c r="L445" s="60"/>
      <c r="M445" s="453">
        <f t="shared" si="9"/>
        <v>0</v>
      </c>
      <c r="N445" s="454">
        <f t="shared" si="10"/>
        <v>0</v>
      </c>
      <c r="O445" s="455">
        <f t="shared" si="11"/>
        <v>0</v>
      </c>
      <c r="P445" s="456">
        <f t="shared" si="12"/>
        <v>0</v>
      </c>
      <c r="Q445" s="455">
        <f t="shared" si="13"/>
        <v>0</v>
      </c>
      <c r="R445" s="456">
        <f t="shared" si="14"/>
        <v>0</v>
      </c>
      <c r="S445" s="35"/>
      <c r="T445" s="138"/>
      <c r="U445" s="139"/>
      <c r="V445" s="458"/>
      <c r="W445" s="139"/>
    </row>
    <row r="446" ht="14.25" customHeight="1">
      <c r="A446" s="92"/>
      <c r="B446" s="93"/>
      <c r="C446" s="560"/>
      <c r="D446" s="560"/>
      <c r="E446" s="561"/>
      <c r="F446" s="562"/>
      <c r="G446" s="563"/>
      <c r="H446" s="564"/>
      <c r="I446" s="565"/>
      <c r="J446" s="566"/>
      <c r="K446" s="567"/>
      <c r="L446" s="60"/>
      <c r="M446" s="453">
        <f t="shared" si="9"/>
        <v>0</v>
      </c>
      <c r="N446" s="454">
        <f t="shared" si="10"/>
        <v>0</v>
      </c>
      <c r="O446" s="455">
        <f t="shared" si="11"/>
        <v>0</v>
      </c>
      <c r="P446" s="456">
        <f t="shared" si="12"/>
        <v>0</v>
      </c>
      <c r="Q446" s="455">
        <f t="shared" si="13"/>
        <v>0</v>
      </c>
      <c r="R446" s="456">
        <f t="shared" si="14"/>
        <v>0</v>
      </c>
      <c r="S446" s="35"/>
      <c r="T446" s="138"/>
      <c r="U446" s="139"/>
      <c r="V446" s="458"/>
      <c r="W446" s="139"/>
    </row>
    <row r="447" ht="14.25" customHeight="1">
      <c r="A447" s="92"/>
      <c r="B447" s="93"/>
      <c r="C447" s="560"/>
      <c r="D447" s="560"/>
      <c r="E447" s="561"/>
      <c r="F447" s="562"/>
      <c r="G447" s="563"/>
      <c r="H447" s="564"/>
      <c r="I447" s="565"/>
      <c r="J447" s="566"/>
      <c r="K447" s="567"/>
      <c r="L447" s="60"/>
      <c r="M447" s="453">
        <f t="shared" si="9"/>
        <v>0</v>
      </c>
      <c r="N447" s="454">
        <f t="shared" si="10"/>
        <v>0</v>
      </c>
      <c r="O447" s="455">
        <f t="shared" si="11"/>
        <v>0</v>
      </c>
      <c r="P447" s="456">
        <f t="shared" si="12"/>
        <v>0</v>
      </c>
      <c r="Q447" s="455">
        <f t="shared" si="13"/>
        <v>0</v>
      </c>
      <c r="R447" s="456">
        <f t="shared" si="14"/>
        <v>0</v>
      </c>
      <c r="S447" s="35"/>
      <c r="T447" s="138"/>
      <c r="U447" s="139"/>
      <c r="V447" s="458"/>
      <c r="W447" s="139"/>
    </row>
    <row r="448" ht="14.25" customHeight="1">
      <c r="A448" s="92"/>
      <c r="B448" s="93"/>
      <c r="C448" s="560"/>
      <c r="D448" s="560"/>
      <c r="E448" s="561"/>
      <c r="F448" s="562"/>
      <c r="G448" s="563"/>
      <c r="H448" s="564"/>
      <c r="I448" s="565"/>
      <c r="J448" s="566"/>
      <c r="K448" s="567"/>
      <c r="L448" s="60"/>
      <c r="M448" s="453">
        <f t="shared" si="9"/>
        <v>0</v>
      </c>
      <c r="N448" s="454">
        <f t="shared" si="10"/>
        <v>0</v>
      </c>
      <c r="O448" s="455">
        <f t="shared" si="11"/>
        <v>0</v>
      </c>
      <c r="P448" s="456">
        <f t="shared" si="12"/>
        <v>0</v>
      </c>
      <c r="Q448" s="455">
        <f t="shared" si="13"/>
        <v>0</v>
      </c>
      <c r="R448" s="456">
        <f t="shared" si="14"/>
        <v>0</v>
      </c>
      <c r="S448" s="35"/>
      <c r="T448" s="138"/>
      <c r="U448" s="139"/>
      <c r="V448" s="458"/>
      <c r="W448" s="139"/>
    </row>
    <row r="449" ht="14.25" customHeight="1">
      <c r="A449" s="92"/>
      <c r="B449" s="93"/>
      <c r="C449" s="560"/>
      <c r="D449" s="560"/>
      <c r="E449" s="561"/>
      <c r="F449" s="562"/>
      <c r="G449" s="563"/>
      <c r="H449" s="564"/>
      <c r="I449" s="565"/>
      <c r="J449" s="566"/>
      <c r="K449" s="567"/>
      <c r="L449" s="60"/>
      <c r="M449" s="453">
        <f t="shared" si="9"/>
        <v>0</v>
      </c>
      <c r="N449" s="454">
        <f t="shared" si="10"/>
        <v>0</v>
      </c>
      <c r="O449" s="455">
        <f t="shared" si="11"/>
        <v>0</v>
      </c>
      <c r="P449" s="456">
        <f t="shared" si="12"/>
        <v>0</v>
      </c>
      <c r="Q449" s="455">
        <f t="shared" si="13"/>
        <v>0</v>
      </c>
      <c r="R449" s="456">
        <f t="shared" si="14"/>
        <v>0</v>
      </c>
      <c r="S449" s="35"/>
      <c r="T449" s="138"/>
      <c r="U449" s="139"/>
      <c r="V449" s="458"/>
      <c r="W449" s="139"/>
    </row>
    <row r="450" ht="14.25" customHeight="1">
      <c r="A450" s="92"/>
      <c r="B450" s="93"/>
      <c r="C450" s="560"/>
      <c r="D450" s="560"/>
      <c r="E450" s="561"/>
      <c r="F450" s="562"/>
      <c r="G450" s="563"/>
      <c r="H450" s="564"/>
      <c r="I450" s="565"/>
      <c r="J450" s="566"/>
      <c r="K450" s="567"/>
      <c r="L450" s="60"/>
      <c r="M450" s="453">
        <f t="shared" si="9"/>
        <v>0</v>
      </c>
      <c r="N450" s="454">
        <f t="shared" si="10"/>
        <v>0</v>
      </c>
      <c r="O450" s="455">
        <f t="shared" si="11"/>
        <v>0</v>
      </c>
      <c r="P450" s="456">
        <f t="shared" si="12"/>
        <v>0</v>
      </c>
      <c r="Q450" s="455">
        <f t="shared" si="13"/>
        <v>0</v>
      </c>
      <c r="R450" s="456">
        <f t="shared" si="14"/>
        <v>0</v>
      </c>
      <c r="S450" s="35"/>
      <c r="T450" s="138"/>
      <c r="U450" s="139"/>
      <c r="V450" s="458"/>
      <c r="W450" s="139"/>
    </row>
    <row r="451" ht="14.25" customHeight="1">
      <c r="A451" s="92"/>
      <c r="B451" s="93"/>
      <c r="C451" s="560"/>
      <c r="D451" s="560"/>
      <c r="E451" s="561"/>
      <c r="F451" s="562"/>
      <c r="G451" s="563"/>
      <c r="H451" s="564"/>
      <c r="I451" s="565"/>
      <c r="J451" s="566"/>
      <c r="K451" s="567"/>
      <c r="L451" s="60"/>
      <c r="M451" s="453">
        <f t="shared" si="9"/>
        <v>0</v>
      </c>
      <c r="N451" s="454">
        <f t="shared" si="10"/>
        <v>0</v>
      </c>
      <c r="O451" s="455">
        <f t="shared" si="11"/>
        <v>0</v>
      </c>
      <c r="P451" s="456">
        <f t="shared" si="12"/>
        <v>0</v>
      </c>
      <c r="Q451" s="455">
        <f t="shared" si="13"/>
        <v>0</v>
      </c>
      <c r="R451" s="456">
        <f t="shared" si="14"/>
        <v>0</v>
      </c>
      <c r="S451" s="35"/>
      <c r="T451" s="138"/>
      <c r="U451" s="139"/>
      <c r="V451" s="458"/>
      <c r="W451" s="139"/>
    </row>
    <row r="452" ht="14.25" customHeight="1">
      <c r="A452" s="92"/>
      <c r="B452" s="93"/>
      <c r="C452" s="560"/>
      <c r="D452" s="560"/>
      <c r="E452" s="561"/>
      <c r="F452" s="562"/>
      <c r="G452" s="563"/>
      <c r="H452" s="564"/>
      <c r="I452" s="565"/>
      <c r="J452" s="566"/>
      <c r="K452" s="567"/>
      <c r="L452" s="60"/>
      <c r="M452" s="453">
        <f t="shared" si="9"/>
        <v>0</v>
      </c>
      <c r="N452" s="454">
        <f t="shared" si="10"/>
        <v>0</v>
      </c>
      <c r="O452" s="455">
        <f t="shared" si="11"/>
        <v>0</v>
      </c>
      <c r="P452" s="456">
        <f t="shared" si="12"/>
        <v>0</v>
      </c>
      <c r="Q452" s="455">
        <f t="shared" si="13"/>
        <v>0</v>
      </c>
      <c r="R452" s="456">
        <f t="shared" si="14"/>
        <v>0</v>
      </c>
      <c r="S452" s="35"/>
      <c r="T452" s="138"/>
      <c r="U452" s="139"/>
      <c r="V452" s="458"/>
      <c r="W452" s="139"/>
    </row>
    <row r="453" ht="14.25" customHeight="1">
      <c r="A453" s="92"/>
      <c r="B453" s="93"/>
      <c r="C453" s="560"/>
      <c r="D453" s="560"/>
      <c r="E453" s="561"/>
      <c r="F453" s="562"/>
      <c r="G453" s="563"/>
      <c r="H453" s="564"/>
      <c r="I453" s="565"/>
      <c r="J453" s="566"/>
      <c r="K453" s="567"/>
      <c r="L453" s="60"/>
      <c r="M453" s="453">
        <f t="shared" si="9"/>
        <v>0</v>
      </c>
      <c r="N453" s="454">
        <f t="shared" si="10"/>
        <v>0</v>
      </c>
      <c r="O453" s="455">
        <f t="shared" si="11"/>
        <v>0</v>
      </c>
      <c r="P453" s="456">
        <f t="shared" si="12"/>
        <v>0</v>
      </c>
      <c r="Q453" s="455">
        <f t="shared" si="13"/>
        <v>0</v>
      </c>
      <c r="R453" s="456">
        <f t="shared" si="14"/>
        <v>0</v>
      </c>
      <c r="S453" s="35"/>
      <c r="T453" s="138"/>
      <c r="U453" s="139"/>
      <c r="V453" s="458"/>
      <c r="W453" s="139"/>
    </row>
    <row r="454" ht="14.25" customHeight="1">
      <c r="A454" s="92"/>
      <c r="B454" s="93"/>
      <c r="C454" s="61"/>
      <c r="D454" s="51"/>
      <c r="E454" s="73"/>
      <c r="F454" s="569"/>
      <c r="G454" s="566"/>
      <c r="H454" s="565"/>
      <c r="I454" s="565"/>
      <c r="J454" s="566"/>
      <c r="K454" s="567"/>
      <c r="L454" s="60"/>
      <c r="M454" s="453">
        <f t="shared" si="9"/>
        <v>0</v>
      </c>
      <c r="N454" s="454">
        <f t="shared" si="10"/>
        <v>0</v>
      </c>
      <c r="O454" s="455">
        <f t="shared" si="11"/>
        <v>0</v>
      </c>
      <c r="P454" s="456">
        <f t="shared" si="12"/>
        <v>0</v>
      </c>
      <c r="Q454" s="455">
        <f t="shared" si="13"/>
        <v>0</v>
      </c>
      <c r="R454" s="456">
        <f t="shared" si="14"/>
        <v>0</v>
      </c>
      <c r="S454" s="35"/>
      <c r="T454" s="138"/>
      <c r="U454" s="139"/>
      <c r="V454" s="458"/>
      <c r="W454" s="139"/>
    </row>
    <row r="455" ht="14.25" customHeight="1">
      <c r="A455" s="92"/>
      <c r="B455" s="93"/>
      <c r="C455" s="61"/>
      <c r="D455" s="51"/>
      <c r="E455" s="73"/>
      <c r="F455" s="569"/>
      <c r="G455" s="566"/>
      <c r="H455" s="565"/>
      <c r="I455" s="565"/>
      <c r="J455" s="566"/>
      <c r="K455" s="567"/>
      <c r="L455" s="60"/>
      <c r="M455" s="453">
        <f t="shared" si="9"/>
        <v>0</v>
      </c>
      <c r="N455" s="454">
        <f t="shared" si="10"/>
        <v>0</v>
      </c>
      <c r="O455" s="40"/>
      <c r="P455" s="456">
        <f t="shared" si="12"/>
        <v>0</v>
      </c>
      <c r="Q455" s="455">
        <f t="shared" si="13"/>
        <v>0</v>
      </c>
      <c r="R455" s="456">
        <f t="shared" si="14"/>
        <v>0</v>
      </c>
      <c r="S455" s="35"/>
      <c r="T455" s="138"/>
      <c r="U455" s="139"/>
      <c r="V455" s="458"/>
      <c r="W455" s="139"/>
    </row>
    <row r="456" ht="14.25" customHeight="1">
      <c r="A456" s="92"/>
      <c r="B456" s="93"/>
      <c r="C456" s="61"/>
      <c r="D456" s="51"/>
      <c r="E456" s="73"/>
      <c r="F456" s="569"/>
      <c r="G456" s="566"/>
      <c r="H456" s="565"/>
      <c r="I456" s="565"/>
      <c r="J456" s="566"/>
      <c r="K456" s="567"/>
      <c r="L456" s="60"/>
      <c r="M456" s="453">
        <f t="shared" si="9"/>
        <v>0</v>
      </c>
      <c r="N456" s="454">
        <f t="shared" si="10"/>
        <v>0</v>
      </c>
      <c r="O456" s="40"/>
      <c r="P456" s="456">
        <f t="shared" si="12"/>
        <v>0</v>
      </c>
      <c r="Q456" s="455">
        <f t="shared" si="13"/>
        <v>0</v>
      </c>
      <c r="R456" s="456">
        <f t="shared" si="14"/>
        <v>0</v>
      </c>
      <c r="S456" s="35"/>
      <c r="T456" s="138"/>
      <c r="U456" s="139"/>
      <c r="V456" s="458"/>
      <c r="W456" s="139"/>
    </row>
    <row r="457" ht="14.25" customHeight="1">
      <c r="A457" s="92"/>
      <c r="B457" s="93"/>
      <c r="C457" s="61"/>
      <c r="D457" s="51"/>
      <c r="E457" s="73"/>
      <c r="F457" s="569"/>
      <c r="G457" s="566"/>
      <c r="H457" s="565"/>
      <c r="I457" s="565"/>
      <c r="J457" s="566"/>
      <c r="K457" s="567"/>
      <c r="L457" s="60"/>
      <c r="M457" s="453">
        <f t="shared" si="9"/>
        <v>0</v>
      </c>
      <c r="N457" s="454">
        <f t="shared" si="10"/>
        <v>0</v>
      </c>
      <c r="O457" s="40"/>
      <c r="P457" s="456">
        <f t="shared" si="12"/>
        <v>0</v>
      </c>
      <c r="Q457" s="455">
        <f t="shared" si="13"/>
        <v>0</v>
      </c>
      <c r="R457" s="456">
        <f t="shared" si="14"/>
        <v>0</v>
      </c>
      <c r="S457" s="35"/>
      <c r="T457" s="138"/>
      <c r="U457" s="139"/>
      <c r="V457" s="458"/>
      <c r="W457" s="139"/>
    </row>
    <row r="458" ht="14.25" customHeight="1">
      <c r="A458" s="92"/>
      <c r="B458" s="93"/>
      <c r="C458" s="61"/>
      <c r="D458" s="51"/>
      <c r="E458" s="73"/>
      <c r="F458" s="569"/>
      <c r="G458" s="566"/>
      <c r="H458" s="565"/>
      <c r="I458" s="565"/>
      <c r="J458" s="566"/>
      <c r="K458" s="567"/>
      <c r="L458" s="60"/>
      <c r="M458" s="453">
        <f t="shared" si="9"/>
        <v>0</v>
      </c>
      <c r="N458" s="454">
        <f t="shared" si="10"/>
        <v>0</v>
      </c>
      <c r="O458" s="40"/>
      <c r="P458" s="456">
        <f t="shared" si="12"/>
        <v>0</v>
      </c>
      <c r="Q458" s="455">
        <f t="shared" si="13"/>
        <v>0</v>
      </c>
      <c r="R458" s="456">
        <f t="shared" si="14"/>
        <v>0</v>
      </c>
      <c r="S458" s="35"/>
      <c r="T458" s="138"/>
      <c r="U458" s="139"/>
      <c r="V458" s="458"/>
      <c r="W458" s="139"/>
    </row>
    <row r="459" ht="14.25" customHeight="1">
      <c r="A459" s="92"/>
      <c r="B459" s="93"/>
      <c r="C459" s="61"/>
      <c r="D459" s="51"/>
      <c r="E459" s="73"/>
      <c r="F459" s="569"/>
      <c r="G459" s="566"/>
      <c r="H459" s="565"/>
      <c r="I459" s="565"/>
      <c r="J459" s="566"/>
      <c r="K459" s="567"/>
      <c r="L459" s="60"/>
      <c r="M459" s="453">
        <f t="shared" si="9"/>
        <v>0</v>
      </c>
      <c r="N459" s="454">
        <f t="shared" si="10"/>
        <v>0</v>
      </c>
      <c r="O459" s="40"/>
      <c r="P459" s="456">
        <f t="shared" si="12"/>
        <v>0</v>
      </c>
      <c r="Q459" s="455">
        <f t="shared" si="13"/>
        <v>0</v>
      </c>
      <c r="R459" s="456">
        <f t="shared" si="14"/>
        <v>0</v>
      </c>
      <c r="S459" s="35"/>
      <c r="T459" s="138"/>
      <c r="U459" s="139"/>
      <c r="V459" s="458"/>
      <c r="W459" s="139"/>
    </row>
    <row r="460" ht="14.25" customHeight="1">
      <c r="A460" s="92"/>
      <c r="B460" s="93"/>
      <c r="C460" s="61"/>
      <c r="D460" s="51"/>
      <c r="E460" s="73"/>
      <c r="F460" s="569"/>
      <c r="G460" s="566"/>
      <c r="H460" s="565"/>
      <c r="I460" s="565"/>
      <c r="J460" s="566"/>
      <c r="K460" s="567"/>
      <c r="L460" s="60"/>
      <c r="M460" s="453">
        <f t="shared" si="9"/>
        <v>0</v>
      </c>
      <c r="N460" s="454">
        <f t="shared" si="10"/>
        <v>0</v>
      </c>
      <c r="O460" s="40"/>
      <c r="P460" s="456">
        <f t="shared" si="12"/>
        <v>0</v>
      </c>
      <c r="Q460" s="455">
        <f t="shared" si="13"/>
        <v>0</v>
      </c>
      <c r="R460" s="456">
        <f t="shared" si="14"/>
        <v>0</v>
      </c>
      <c r="S460" s="35"/>
      <c r="T460" s="138"/>
      <c r="U460" s="139"/>
      <c r="V460" s="458"/>
      <c r="W460" s="139"/>
    </row>
    <row r="461" ht="14.25" customHeight="1">
      <c r="A461" s="92"/>
      <c r="B461" s="93"/>
      <c r="C461" s="61"/>
      <c r="D461" s="51"/>
      <c r="E461" s="73"/>
      <c r="F461" s="569"/>
      <c r="G461" s="566"/>
      <c r="H461" s="565"/>
      <c r="I461" s="565"/>
      <c r="J461" s="566"/>
      <c r="K461" s="567"/>
      <c r="L461" s="60"/>
      <c r="M461" s="453">
        <f t="shared" si="9"/>
        <v>0</v>
      </c>
      <c r="N461" s="39"/>
      <c r="O461" s="40"/>
      <c r="P461" s="456">
        <f t="shared" si="12"/>
        <v>0</v>
      </c>
      <c r="Q461" s="455">
        <f t="shared" si="13"/>
        <v>0</v>
      </c>
      <c r="R461" s="456">
        <f t="shared" si="14"/>
        <v>0</v>
      </c>
      <c r="S461" s="35"/>
      <c r="T461" s="138"/>
      <c r="U461" s="139"/>
      <c r="V461" s="458"/>
      <c r="W461" s="139"/>
    </row>
    <row r="462" ht="14.25" customHeight="1">
      <c r="A462" s="92"/>
      <c r="B462" s="93"/>
      <c r="C462" s="61"/>
      <c r="D462" s="51"/>
      <c r="E462" s="73"/>
      <c r="F462" s="569"/>
      <c r="G462" s="566"/>
      <c r="H462" s="565"/>
      <c r="I462" s="565"/>
      <c r="J462" s="566"/>
      <c r="K462" s="567"/>
      <c r="L462" s="60"/>
      <c r="M462" s="453">
        <f t="shared" si="9"/>
        <v>0</v>
      </c>
      <c r="N462" s="39"/>
      <c r="O462" s="40"/>
      <c r="P462" s="456">
        <f t="shared" si="12"/>
        <v>0</v>
      </c>
      <c r="Q462" s="455">
        <f t="shared" si="13"/>
        <v>0</v>
      </c>
      <c r="R462" s="456">
        <f t="shared" si="14"/>
        <v>0</v>
      </c>
      <c r="S462" s="35"/>
      <c r="T462" s="138"/>
      <c r="U462" s="139"/>
      <c r="V462" s="458"/>
      <c r="W462" s="139"/>
    </row>
    <row r="463" ht="14.25" customHeight="1">
      <c r="A463" s="92"/>
      <c r="B463" s="93"/>
      <c r="C463" s="61"/>
      <c r="D463" s="51"/>
      <c r="E463" s="73"/>
      <c r="F463" s="569"/>
      <c r="G463" s="566"/>
      <c r="H463" s="565"/>
      <c r="I463" s="565"/>
      <c r="J463" s="566"/>
      <c r="K463" s="567"/>
      <c r="L463" s="60"/>
      <c r="M463" s="453">
        <f t="shared" si="9"/>
        <v>0</v>
      </c>
      <c r="N463" s="39"/>
      <c r="O463" s="40"/>
      <c r="P463" s="456">
        <f t="shared" si="12"/>
        <v>0</v>
      </c>
      <c r="Q463" s="455">
        <f t="shared" si="13"/>
        <v>0</v>
      </c>
      <c r="R463" s="456">
        <f t="shared" si="14"/>
        <v>0</v>
      </c>
      <c r="S463" s="35"/>
      <c r="T463" s="138"/>
      <c r="U463" s="139"/>
      <c r="V463" s="458"/>
      <c r="W463" s="139"/>
    </row>
    <row r="464" ht="14.25" customHeight="1">
      <c r="A464" s="92"/>
      <c r="B464" s="93"/>
      <c r="C464" s="61"/>
      <c r="D464" s="51"/>
      <c r="E464" s="73"/>
      <c r="F464" s="569"/>
      <c r="G464" s="566"/>
      <c r="H464" s="565"/>
      <c r="I464" s="565"/>
      <c r="J464" s="566"/>
      <c r="K464" s="567"/>
      <c r="L464" s="60"/>
      <c r="M464" s="453">
        <f t="shared" si="9"/>
        <v>0</v>
      </c>
      <c r="N464" s="39"/>
      <c r="O464" s="40"/>
      <c r="P464" s="456">
        <f t="shared" si="12"/>
        <v>0</v>
      </c>
      <c r="Q464" s="455">
        <f t="shared" si="13"/>
        <v>0</v>
      </c>
      <c r="R464" s="456">
        <f t="shared" si="14"/>
        <v>0</v>
      </c>
      <c r="S464" s="35"/>
      <c r="T464" s="138"/>
      <c r="U464" s="139"/>
      <c r="V464" s="458"/>
      <c r="W464" s="139"/>
    </row>
    <row r="465" ht="14.25" customHeight="1">
      <c r="A465" s="92"/>
      <c r="B465" s="93"/>
      <c r="C465" s="61"/>
      <c r="D465" s="51"/>
      <c r="E465" s="73"/>
      <c r="F465" s="569"/>
      <c r="G465" s="566"/>
      <c r="H465" s="565"/>
      <c r="I465" s="565"/>
      <c r="J465" s="566"/>
      <c r="K465" s="567"/>
      <c r="L465" s="60"/>
      <c r="M465" s="453">
        <f t="shared" si="9"/>
        <v>0</v>
      </c>
      <c r="N465" s="39"/>
      <c r="O465" s="40"/>
      <c r="P465" s="456">
        <f t="shared" si="12"/>
        <v>0</v>
      </c>
      <c r="Q465" s="455">
        <f t="shared" si="13"/>
        <v>0</v>
      </c>
      <c r="R465" s="456">
        <f t="shared" si="14"/>
        <v>0</v>
      </c>
      <c r="S465" s="35"/>
      <c r="T465" s="138"/>
      <c r="U465" s="139"/>
      <c r="V465" s="458"/>
      <c r="W465" s="139"/>
    </row>
    <row r="466" ht="14.25" customHeight="1">
      <c r="A466" s="92"/>
      <c r="B466" s="93"/>
      <c r="C466" s="61"/>
      <c r="D466" s="51"/>
      <c r="E466" s="73"/>
      <c r="F466" s="569"/>
      <c r="G466" s="566"/>
      <c r="H466" s="565"/>
      <c r="I466" s="565"/>
      <c r="J466" s="566"/>
      <c r="K466" s="567"/>
      <c r="L466" s="60"/>
      <c r="M466" s="453">
        <f t="shared" si="9"/>
        <v>0</v>
      </c>
      <c r="N466" s="39"/>
      <c r="O466" s="40"/>
      <c r="P466" s="456">
        <f t="shared" si="12"/>
        <v>0</v>
      </c>
      <c r="Q466" s="455">
        <f t="shared" si="13"/>
        <v>0</v>
      </c>
      <c r="R466" s="456">
        <f t="shared" si="14"/>
        <v>0</v>
      </c>
      <c r="S466" s="35"/>
      <c r="T466" s="138"/>
      <c r="U466" s="139"/>
      <c r="V466" s="458"/>
      <c r="W466" s="139"/>
    </row>
    <row r="467" ht="14.25" customHeight="1">
      <c r="A467" s="92"/>
      <c r="B467" s="93"/>
      <c r="C467" s="61"/>
      <c r="D467" s="51"/>
      <c r="E467" s="73"/>
      <c r="F467" s="569"/>
      <c r="G467" s="566"/>
      <c r="H467" s="565"/>
      <c r="I467" s="565"/>
      <c r="J467" s="566"/>
      <c r="K467" s="567"/>
      <c r="L467" s="60"/>
      <c r="M467" s="453">
        <f t="shared" si="9"/>
        <v>0</v>
      </c>
      <c r="N467" s="39"/>
      <c r="O467" s="40"/>
      <c r="P467" s="456">
        <f t="shared" si="12"/>
        <v>0</v>
      </c>
      <c r="Q467" s="455">
        <f t="shared" si="13"/>
        <v>0</v>
      </c>
      <c r="R467" s="456">
        <f t="shared" si="14"/>
        <v>0</v>
      </c>
      <c r="S467" s="35"/>
      <c r="T467" s="138"/>
      <c r="U467" s="139"/>
      <c r="V467" s="458"/>
      <c r="W467" s="139"/>
    </row>
    <row r="468" ht="14.25" customHeight="1">
      <c r="A468" s="92"/>
      <c r="B468" s="93"/>
      <c r="C468" s="61"/>
      <c r="D468" s="51"/>
      <c r="E468" s="73"/>
      <c r="F468" s="569"/>
      <c r="G468" s="566"/>
      <c r="H468" s="565"/>
      <c r="I468" s="565"/>
      <c r="J468" s="566"/>
      <c r="K468" s="567"/>
      <c r="L468" s="60"/>
      <c r="M468" s="453">
        <f t="shared" si="9"/>
        <v>0</v>
      </c>
      <c r="N468" s="39"/>
      <c r="O468" s="40"/>
      <c r="P468" s="456">
        <f t="shared" si="12"/>
        <v>0</v>
      </c>
      <c r="Q468" s="455">
        <f t="shared" si="13"/>
        <v>0</v>
      </c>
      <c r="R468" s="456">
        <f t="shared" si="14"/>
        <v>0</v>
      </c>
      <c r="S468" s="35"/>
      <c r="T468" s="138"/>
      <c r="U468" s="139"/>
      <c r="V468" s="458"/>
      <c r="W468" s="139"/>
    </row>
    <row r="469" ht="14.25" customHeight="1">
      <c r="A469" s="92"/>
      <c r="B469" s="93"/>
      <c r="C469" s="61"/>
      <c r="D469" s="51"/>
      <c r="E469" s="73"/>
      <c r="F469" s="569"/>
      <c r="G469" s="566"/>
      <c r="H469" s="565"/>
      <c r="I469" s="565"/>
      <c r="J469" s="566"/>
      <c r="K469" s="567"/>
      <c r="L469" s="60"/>
      <c r="M469" s="453">
        <f t="shared" si="9"/>
        <v>0</v>
      </c>
      <c r="N469" s="39"/>
      <c r="O469" s="40"/>
      <c r="P469" s="456">
        <f t="shared" si="12"/>
        <v>0</v>
      </c>
      <c r="Q469" s="455">
        <f t="shared" si="13"/>
        <v>0</v>
      </c>
      <c r="R469" s="456">
        <f t="shared" si="14"/>
        <v>0</v>
      </c>
      <c r="S469" s="35"/>
      <c r="T469" s="138"/>
      <c r="U469" s="139"/>
      <c r="V469" s="458"/>
      <c r="W469" s="139"/>
    </row>
    <row r="470" ht="14.25" customHeight="1">
      <c r="A470" s="92"/>
      <c r="B470" s="93"/>
      <c r="C470" s="61"/>
      <c r="D470" s="51"/>
      <c r="E470" s="73"/>
      <c r="F470" s="569"/>
      <c r="G470" s="566"/>
      <c r="H470" s="565"/>
      <c r="I470" s="565"/>
      <c r="J470" s="566"/>
      <c r="K470" s="567"/>
      <c r="L470" s="60"/>
      <c r="M470" s="453">
        <f t="shared" si="9"/>
        <v>0</v>
      </c>
      <c r="N470" s="39"/>
      <c r="O470" s="40"/>
      <c r="P470" s="456">
        <f t="shared" si="12"/>
        <v>0</v>
      </c>
      <c r="Q470" s="455">
        <f t="shared" si="13"/>
        <v>0</v>
      </c>
      <c r="R470" s="456">
        <f t="shared" si="14"/>
        <v>0</v>
      </c>
      <c r="S470" s="35"/>
      <c r="T470" s="138"/>
      <c r="U470" s="139"/>
      <c r="V470" s="458"/>
      <c r="W470" s="139"/>
    </row>
    <row r="471" ht="14.25" customHeight="1">
      <c r="A471" s="92"/>
      <c r="B471" s="93"/>
      <c r="C471" s="61"/>
      <c r="D471" s="51"/>
      <c r="E471" s="73"/>
      <c r="F471" s="569"/>
      <c r="G471" s="566"/>
      <c r="H471" s="565"/>
      <c r="I471" s="565"/>
      <c r="J471" s="566"/>
      <c r="K471" s="567"/>
      <c r="L471" s="60"/>
      <c r="M471" s="453">
        <f t="shared" si="9"/>
        <v>0</v>
      </c>
      <c r="N471" s="39"/>
      <c r="O471" s="40"/>
      <c r="P471" s="456">
        <f t="shared" si="12"/>
        <v>0</v>
      </c>
      <c r="Q471" s="455">
        <f t="shared" si="13"/>
        <v>0</v>
      </c>
      <c r="R471" s="456">
        <f t="shared" si="14"/>
        <v>0</v>
      </c>
      <c r="S471" s="35"/>
      <c r="T471" s="138"/>
      <c r="U471" s="139"/>
      <c r="V471" s="458"/>
      <c r="W471" s="139"/>
    </row>
    <row r="472" ht="14.25" customHeight="1">
      <c r="A472" s="92"/>
      <c r="B472" s="93"/>
      <c r="C472" s="61"/>
      <c r="D472" s="51"/>
      <c r="E472" s="73"/>
      <c r="F472" s="569"/>
      <c r="G472" s="566"/>
      <c r="H472" s="565"/>
      <c r="I472" s="565"/>
      <c r="J472" s="566"/>
      <c r="K472" s="567"/>
      <c r="L472" s="60"/>
      <c r="M472" s="453">
        <f t="shared" si="9"/>
        <v>0</v>
      </c>
      <c r="N472" s="39"/>
      <c r="O472" s="40"/>
      <c r="P472" s="456">
        <f t="shared" si="12"/>
        <v>0</v>
      </c>
      <c r="Q472" s="455">
        <f t="shared" si="13"/>
        <v>0</v>
      </c>
      <c r="R472" s="456">
        <f t="shared" si="14"/>
        <v>0</v>
      </c>
      <c r="S472" s="35"/>
      <c r="T472" s="138"/>
      <c r="U472" s="139"/>
      <c r="V472" s="458"/>
      <c r="W472" s="139"/>
    </row>
    <row r="473" ht="14.25" customHeight="1">
      <c r="A473" s="92"/>
      <c r="B473" s="93"/>
      <c r="C473" s="61"/>
      <c r="D473" s="51"/>
      <c r="E473" s="73"/>
      <c r="F473" s="569"/>
      <c r="G473" s="566"/>
      <c r="H473" s="565"/>
      <c r="I473" s="565"/>
      <c r="J473" s="566"/>
      <c r="K473" s="567"/>
      <c r="L473" s="60"/>
      <c r="M473" s="453">
        <f t="shared" si="9"/>
        <v>0</v>
      </c>
      <c r="N473" s="39"/>
      <c r="O473" s="40"/>
      <c r="P473" s="456">
        <f t="shared" si="12"/>
        <v>0</v>
      </c>
      <c r="Q473" s="455">
        <f t="shared" si="13"/>
        <v>0</v>
      </c>
      <c r="R473" s="456">
        <f t="shared" si="14"/>
        <v>0</v>
      </c>
      <c r="S473" s="35"/>
      <c r="T473" s="138"/>
      <c r="U473" s="139"/>
      <c r="V473" s="458"/>
      <c r="W473" s="139"/>
    </row>
    <row r="474" ht="14.25" customHeight="1">
      <c r="A474" s="92"/>
      <c r="B474" s="93"/>
      <c r="C474" s="61"/>
      <c r="D474" s="51"/>
      <c r="E474" s="73"/>
      <c r="F474" s="569"/>
      <c r="G474" s="566"/>
      <c r="H474" s="565"/>
      <c r="I474" s="565"/>
      <c r="J474" s="566"/>
      <c r="K474" s="567"/>
      <c r="L474" s="60"/>
      <c r="M474" s="453">
        <f t="shared" si="9"/>
        <v>0</v>
      </c>
      <c r="N474" s="39"/>
      <c r="O474" s="40"/>
      <c r="P474" s="456">
        <f t="shared" si="12"/>
        <v>0</v>
      </c>
      <c r="Q474" s="455">
        <f t="shared" si="13"/>
        <v>0</v>
      </c>
      <c r="R474" s="456">
        <f t="shared" si="14"/>
        <v>0</v>
      </c>
      <c r="S474" s="35"/>
      <c r="T474" s="138"/>
      <c r="U474" s="139"/>
      <c r="V474" s="458"/>
      <c r="W474" s="139"/>
    </row>
    <row r="475" ht="14.25" customHeight="1">
      <c r="A475" s="92"/>
      <c r="B475" s="93"/>
      <c r="C475" s="61"/>
      <c r="D475" s="51"/>
      <c r="E475" s="73"/>
      <c r="F475" s="569"/>
      <c r="G475" s="566"/>
      <c r="H475" s="565"/>
      <c r="I475" s="565"/>
      <c r="J475" s="566"/>
      <c r="K475" s="567"/>
      <c r="L475" s="60"/>
      <c r="M475" s="453">
        <f t="shared" si="9"/>
        <v>0</v>
      </c>
      <c r="N475" s="39"/>
      <c r="O475" s="40"/>
      <c r="P475" s="456">
        <f t="shared" si="12"/>
        <v>0</v>
      </c>
      <c r="Q475" s="455">
        <f t="shared" si="13"/>
        <v>0</v>
      </c>
      <c r="R475" s="456">
        <f t="shared" si="14"/>
        <v>0</v>
      </c>
      <c r="S475" s="35"/>
      <c r="T475" s="138"/>
      <c r="U475" s="139"/>
      <c r="V475" s="458"/>
      <c r="W475" s="139"/>
    </row>
    <row r="476" ht="14.25" customHeight="1">
      <c r="A476" s="92"/>
      <c r="B476" s="93"/>
      <c r="C476" s="61"/>
      <c r="D476" s="51"/>
      <c r="E476" s="73"/>
      <c r="F476" s="569"/>
      <c r="G476" s="566"/>
      <c r="H476" s="565"/>
      <c r="I476" s="565"/>
      <c r="J476" s="566"/>
      <c r="K476" s="567"/>
      <c r="L476" s="60"/>
      <c r="M476" s="453">
        <f t="shared" si="9"/>
        <v>0</v>
      </c>
      <c r="N476" s="39"/>
      <c r="O476" s="40"/>
      <c r="P476" s="456">
        <f t="shared" si="12"/>
        <v>0</v>
      </c>
      <c r="Q476" s="455">
        <f t="shared" si="13"/>
        <v>0</v>
      </c>
      <c r="R476" s="456">
        <f t="shared" si="14"/>
        <v>0</v>
      </c>
      <c r="S476" s="35"/>
      <c r="T476" s="138"/>
      <c r="U476" s="139"/>
      <c r="V476" s="458"/>
      <c r="W476" s="139"/>
    </row>
    <row r="477" ht="14.25" customHeight="1">
      <c r="A477" s="92"/>
      <c r="B477" s="93"/>
      <c r="C477" s="61"/>
      <c r="D477" s="51"/>
      <c r="E477" s="73"/>
      <c r="F477" s="569"/>
      <c r="G477" s="566"/>
      <c r="H477" s="565"/>
      <c r="I477" s="565"/>
      <c r="J477" s="566"/>
      <c r="K477" s="567"/>
      <c r="L477" s="60"/>
      <c r="M477" s="453">
        <f t="shared" si="9"/>
        <v>0</v>
      </c>
      <c r="N477" s="39"/>
      <c r="O477" s="40"/>
      <c r="P477" s="456">
        <f t="shared" si="12"/>
        <v>0</v>
      </c>
      <c r="Q477" s="455">
        <f t="shared" si="13"/>
        <v>0</v>
      </c>
      <c r="R477" s="456">
        <f t="shared" si="14"/>
        <v>0</v>
      </c>
      <c r="S477" s="35"/>
      <c r="T477" s="138"/>
      <c r="U477" s="139"/>
      <c r="V477" s="458"/>
      <c r="W477" s="139"/>
    </row>
    <row r="478" ht="14.25" customHeight="1">
      <c r="A478" s="92"/>
      <c r="B478" s="93"/>
      <c r="C478" s="61"/>
      <c r="D478" s="51"/>
      <c r="E478" s="73"/>
      <c r="F478" s="569"/>
      <c r="G478" s="566"/>
      <c r="H478" s="565"/>
      <c r="I478" s="565"/>
      <c r="J478" s="566"/>
      <c r="K478" s="567"/>
      <c r="L478" s="60"/>
      <c r="M478" s="453">
        <f t="shared" si="9"/>
        <v>0</v>
      </c>
      <c r="N478" s="39"/>
      <c r="O478" s="40"/>
      <c r="P478" s="456">
        <f t="shared" si="12"/>
        <v>0</v>
      </c>
      <c r="Q478" s="455">
        <f t="shared" si="13"/>
        <v>0</v>
      </c>
      <c r="R478" s="456">
        <f t="shared" si="14"/>
        <v>0</v>
      </c>
      <c r="S478" s="35"/>
      <c r="T478" s="138"/>
      <c r="U478" s="139"/>
      <c r="V478" s="458"/>
      <c r="W478" s="139"/>
    </row>
    <row r="479" ht="14.25" customHeight="1">
      <c r="A479" s="92"/>
      <c r="B479" s="93"/>
      <c r="C479" s="61"/>
      <c r="D479" s="51"/>
      <c r="E479" s="73"/>
      <c r="F479" s="569"/>
      <c r="G479" s="566"/>
      <c r="H479" s="565"/>
      <c r="I479" s="565"/>
      <c r="J479" s="566"/>
      <c r="K479" s="567"/>
      <c r="L479" s="60"/>
      <c r="M479" s="453">
        <f t="shared" si="9"/>
        <v>0</v>
      </c>
      <c r="N479" s="39"/>
      <c r="O479" s="40"/>
      <c r="P479" s="41"/>
      <c r="Q479" s="455">
        <f t="shared" si="13"/>
        <v>0</v>
      </c>
      <c r="R479" s="41"/>
      <c r="S479" s="35"/>
      <c r="T479" s="138"/>
      <c r="U479" s="139"/>
      <c r="V479" s="458"/>
      <c r="W479" s="139"/>
    </row>
    <row r="480" ht="14.25" customHeight="1">
      <c r="A480" s="92"/>
      <c r="B480" s="93"/>
      <c r="C480" s="61"/>
      <c r="D480" s="51"/>
      <c r="E480" s="73"/>
      <c r="F480" s="569"/>
      <c r="G480" s="566"/>
      <c r="H480" s="565"/>
      <c r="I480" s="565"/>
      <c r="J480" s="566"/>
      <c r="K480" s="567"/>
      <c r="L480" s="60"/>
      <c r="M480" s="453">
        <f t="shared" si="9"/>
        <v>0</v>
      </c>
      <c r="N480" s="39"/>
      <c r="O480" s="40"/>
      <c r="P480" s="41"/>
      <c r="Q480" s="455">
        <f t="shared" si="13"/>
        <v>0</v>
      </c>
      <c r="R480" s="41"/>
      <c r="S480" s="35"/>
      <c r="T480" s="138"/>
      <c r="U480" s="139"/>
      <c r="V480" s="458"/>
      <c r="W480" s="139"/>
    </row>
    <row r="481" ht="14.25" customHeight="1">
      <c r="A481" s="92"/>
      <c r="B481" s="93"/>
      <c r="C481" s="61"/>
      <c r="D481" s="51"/>
      <c r="E481" s="73"/>
      <c r="F481" s="569"/>
      <c r="G481" s="566"/>
      <c r="H481" s="565"/>
      <c r="I481" s="565"/>
      <c r="J481" s="566"/>
      <c r="K481" s="567"/>
      <c r="L481" s="60"/>
      <c r="M481" s="38"/>
      <c r="N481" s="39"/>
      <c r="O481" s="40"/>
      <c r="P481" s="41"/>
      <c r="Q481" s="455">
        <f t="shared" si="13"/>
        <v>0</v>
      </c>
      <c r="R481" s="41"/>
      <c r="S481" s="35"/>
      <c r="T481" s="138"/>
      <c r="U481" s="139"/>
      <c r="V481" s="458"/>
      <c r="W481" s="139"/>
    </row>
    <row r="482" ht="14.25" customHeight="1">
      <c r="A482" s="92"/>
      <c r="B482" s="93"/>
      <c r="C482" s="61"/>
      <c r="D482" s="51"/>
      <c r="E482" s="73"/>
      <c r="F482" s="569"/>
      <c r="G482" s="566"/>
      <c r="H482" s="565"/>
      <c r="I482" s="565"/>
      <c r="J482" s="566"/>
      <c r="K482" s="567"/>
      <c r="L482" s="60"/>
      <c r="M482" s="38"/>
      <c r="N482" s="39"/>
      <c r="O482" s="40"/>
      <c r="P482" s="41"/>
      <c r="Q482" s="455">
        <f t="shared" si="13"/>
        <v>0</v>
      </c>
      <c r="R482" s="41"/>
      <c r="S482" s="35"/>
      <c r="T482" s="138"/>
      <c r="U482" s="139"/>
      <c r="V482" s="458"/>
      <c r="W482" s="139"/>
    </row>
    <row r="483" ht="14.25" customHeight="1">
      <c r="A483" s="92"/>
      <c r="B483" s="93"/>
      <c r="C483" s="61"/>
      <c r="D483" s="51"/>
      <c r="E483" s="73"/>
      <c r="F483" s="569"/>
      <c r="G483" s="566"/>
      <c r="H483" s="565"/>
      <c r="I483" s="565"/>
      <c r="J483" s="566"/>
      <c r="K483" s="567"/>
      <c r="L483" s="60"/>
      <c r="M483" s="38"/>
      <c r="N483" s="39"/>
      <c r="O483" s="40"/>
      <c r="P483" s="41"/>
      <c r="Q483" s="455">
        <f t="shared" si="13"/>
        <v>0</v>
      </c>
      <c r="R483" s="41"/>
      <c r="S483" s="35"/>
      <c r="T483" s="138"/>
      <c r="U483" s="139"/>
      <c r="V483" s="458"/>
      <c r="W483" s="139"/>
    </row>
    <row r="484" ht="14.25" customHeight="1">
      <c r="A484" s="92"/>
      <c r="B484" s="93"/>
      <c r="C484" s="61"/>
      <c r="D484" s="51"/>
      <c r="E484" s="73"/>
      <c r="F484" s="569"/>
      <c r="G484" s="566"/>
      <c r="H484" s="565"/>
      <c r="I484" s="565"/>
      <c r="J484" s="566"/>
      <c r="K484" s="567"/>
      <c r="L484" s="60"/>
      <c r="M484" s="38"/>
      <c r="N484" s="39"/>
      <c r="O484" s="40"/>
      <c r="P484" s="41"/>
      <c r="Q484" s="455">
        <f t="shared" si="13"/>
        <v>0</v>
      </c>
      <c r="R484" s="41"/>
      <c r="S484" s="35"/>
      <c r="T484" s="138"/>
      <c r="U484" s="139"/>
      <c r="V484" s="458"/>
      <c r="W484" s="139"/>
    </row>
    <row r="485" ht="14.25" customHeight="1">
      <c r="A485" s="92"/>
      <c r="B485" s="93"/>
      <c r="C485" s="61"/>
      <c r="D485" s="51"/>
      <c r="E485" s="73"/>
      <c r="F485" s="569"/>
      <c r="G485" s="566"/>
      <c r="H485" s="565"/>
      <c r="I485" s="565"/>
      <c r="J485" s="566"/>
      <c r="K485" s="567"/>
      <c r="L485" s="60"/>
      <c r="M485" s="38"/>
      <c r="N485" s="39"/>
      <c r="O485" s="40"/>
      <c r="P485" s="41"/>
      <c r="Q485" s="455">
        <f t="shared" si="13"/>
        <v>0</v>
      </c>
      <c r="R485" s="41"/>
      <c r="S485" s="35"/>
      <c r="T485" s="138"/>
      <c r="U485" s="139"/>
      <c r="V485" s="458"/>
      <c r="W485" s="139"/>
    </row>
    <row r="486" ht="14.25" customHeight="1">
      <c r="A486" s="92"/>
      <c r="B486" s="93"/>
      <c r="C486" s="61"/>
      <c r="D486" s="51"/>
      <c r="E486" s="73"/>
      <c r="F486" s="569"/>
      <c r="G486" s="566"/>
      <c r="H486" s="565"/>
      <c r="I486" s="565"/>
      <c r="J486" s="566"/>
      <c r="K486" s="567"/>
      <c r="L486" s="60"/>
      <c r="M486" s="38"/>
      <c r="N486" s="39"/>
      <c r="O486" s="40"/>
      <c r="P486" s="41"/>
      <c r="Q486" s="455">
        <f t="shared" si="13"/>
        <v>0</v>
      </c>
      <c r="R486" s="41"/>
      <c r="S486" s="35"/>
      <c r="T486" s="138"/>
      <c r="U486" s="139"/>
      <c r="V486" s="458"/>
      <c r="W486" s="139"/>
    </row>
    <row r="487" ht="14.25" customHeight="1">
      <c r="A487" s="92"/>
      <c r="B487" s="93"/>
      <c r="C487" s="61"/>
      <c r="D487" s="51"/>
      <c r="E487" s="73"/>
      <c r="F487" s="569"/>
      <c r="G487" s="566"/>
      <c r="H487" s="565"/>
      <c r="I487" s="565"/>
      <c r="J487" s="566"/>
      <c r="K487" s="567"/>
      <c r="L487" s="60"/>
      <c r="M487" s="38"/>
      <c r="N487" s="39"/>
      <c r="O487" s="40"/>
      <c r="P487" s="41"/>
      <c r="Q487" s="455">
        <f t="shared" si="13"/>
        <v>0</v>
      </c>
      <c r="R487" s="41"/>
      <c r="S487" s="35"/>
      <c r="T487" s="138"/>
      <c r="U487" s="139"/>
      <c r="V487" s="458"/>
      <c r="W487" s="139"/>
    </row>
    <row r="488" ht="14.25" customHeight="1">
      <c r="A488" s="92"/>
      <c r="B488" s="93"/>
      <c r="C488" s="61"/>
      <c r="D488" s="51"/>
      <c r="E488" s="73"/>
      <c r="F488" s="569"/>
      <c r="G488" s="566"/>
      <c r="H488" s="565"/>
      <c r="I488" s="565"/>
      <c r="J488" s="566"/>
      <c r="K488" s="567"/>
      <c r="L488" s="60"/>
      <c r="M488" s="38"/>
      <c r="N488" s="39"/>
      <c r="O488" s="40"/>
      <c r="P488" s="41"/>
      <c r="Q488" s="455">
        <f t="shared" si="13"/>
        <v>0</v>
      </c>
      <c r="R488" s="41"/>
      <c r="S488" s="35"/>
      <c r="T488" s="138"/>
      <c r="U488" s="139"/>
      <c r="V488" s="458"/>
      <c r="W488" s="139"/>
    </row>
    <row r="489" ht="14.25" customHeight="1">
      <c r="A489" s="92"/>
      <c r="B489" s="93"/>
      <c r="C489" s="61"/>
      <c r="D489" s="51"/>
      <c r="E489" s="73"/>
      <c r="F489" s="569"/>
      <c r="G489" s="566"/>
      <c r="H489" s="565"/>
      <c r="I489" s="565"/>
      <c r="J489" s="566"/>
      <c r="K489" s="567"/>
      <c r="L489" s="60"/>
      <c r="M489" s="38"/>
      <c r="N489" s="39"/>
      <c r="O489" s="40"/>
      <c r="P489" s="41"/>
      <c r="Q489" s="40"/>
      <c r="R489" s="41"/>
      <c r="S489" s="35"/>
      <c r="T489" s="138"/>
      <c r="U489" s="139"/>
      <c r="V489" s="458"/>
      <c r="W489" s="139"/>
    </row>
    <row r="490" ht="14.25" customHeight="1">
      <c r="A490" s="92"/>
      <c r="B490" s="93"/>
      <c r="C490" s="61"/>
      <c r="D490" s="51"/>
      <c r="E490" s="73"/>
      <c r="F490" s="569"/>
      <c r="G490" s="566"/>
      <c r="H490" s="565"/>
      <c r="I490" s="565"/>
      <c r="J490" s="566"/>
      <c r="K490" s="567"/>
      <c r="L490" s="60"/>
      <c r="M490" s="38"/>
      <c r="N490" s="39"/>
      <c r="O490" s="40"/>
      <c r="P490" s="41"/>
      <c r="Q490" s="40"/>
      <c r="R490" s="41"/>
      <c r="S490" s="35"/>
      <c r="T490" s="138"/>
      <c r="U490" s="139"/>
      <c r="V490" s="458"/>
      <c r="W490" s="139"/>
    </row>
    <row r="491" ht="14.25" customHeight="1">
      <c r="A491" s="92"/>
      <c r="B491" s="93"/>
      <c r="C491" s="61"/>
      <c r="D491" s="51"/>
      <c r="E491" s="73"/>
      <c r="F491" s="569"/>
      <c r="G491" s="566"/>
      <c r="H491" s="565"/>
      <c r="I491" s="565"/>
      <c r="J491" s="566"/>
      <c r="K491" s="567"/>
      <c r="L491" s="60"/>
      <c r="M491" s="38"/>
      <c r="N491" s="39"/>
      <c r="O491" s="40"/>
      <c r="P491" s="41"/>
      <c r="Q491" s="40"/>
      <c r="R491" s="41"/>
      <c r="S491" s="35"/>
      <c r="T491" s="138"/>
      <c r="U491" s="139"/>
      <c r="V491" s="458"/>
      <c r="W491" s="139"/>
    </row>
    <row r="492" ht="14.25" customHeight="1">
      <c r="A492" s="92"/>
      <c r="B492" s="93"/>
      <c r="C492" s="61"/>
      <c r="D492" s="51"/>
      <c r="E492" s="73"/>
      <c r="F492" s="569"/>
      <c r="G492" s="566"/>
      <c r="H492" s="565"/>
      <c r="I492" s="565"/>
      <c r="J492" s="566"/>
      <c r="K492" s="567"/>
      <c r="L492" s="60"/>
      <c r="M492" s="38"/>
      <c r="N492" s="39"/>
      <c r="O492" s="40"/>
      <c r="P492" s="41"/>
      <c r="Q492" s="40"/>
      <c r="R492" s="41"/>
      <c r="S492" s="35"/>
      <c r="T492" s="138"/>
      <c r="U492" s="139"/>
      <c r="V492" s="458"/>
      <c r="W492" s="139"/>
    </row>
    <row r="493" ht="14.25" customHeight="1">
      <c r="A493" s="92"/>
      <c r="B493" s="93"/>
      <c r="C493" s="61"/>
      <c r="D493" s="51"/>
      <c r="E493" s="73"/>
      <c r="F493" s="569"/>
      <c r="G493" s="566"/>
      <c r="H493" s="565"/>
      <c r="I493" s="565"/>
      <c r="J493" s="566"/>
      <c r="K493" s="567"/>
      <c r="L493" s="60"/>
      <c r="M493" s="38"/>
      <c r="N493" s="39"/>
      <c r="O493" s="40"/>
      <c r="P493" s="41"/>
      <c r="Q493" s="40"/>
      <c r="R493" s="41"/>
      <c r="S493" s="35"/>
      <c r="T493" s="138"/>
      <c r="U493" s="139"/>
      <c r="V493" s="458"/>
      <c r="W493" s="139"/>
    </row>
    <row r="494" ht="14.25" customHeight="1">
      <c r="A494" s="92"/>
      <c r="B494" s="93"/>
      <c r="C494" s="61"/>
      <c r="D494" s="51"/>
      <c r="E494" s="73"/>
      <c r="F494" s="569"/>
      <c r="G494" s="566"/>
      <c r="H494" s="565"/>
      <c r="I494" s="565"/>
      <c r="J494" s="566"/>
      <c r="K494" s="567"/>
      <c r="L494" s="60"/>
      <c r="M494" s="38"/>
      <c r="N494" s="39"/>
      <c r="O494" s="40"/>
      <c r="P494" s="41"/>
      <c r="Q494" s="40"/>
      <c r="R494" s="41"/>
      <c r="S494" s="35"/>
      <c r="T494" s="138"/>
      <c r="U494" s="139"/>
      <c r="V494" s="458"/>
      <c r="W494" s="139"/>
    </row>
    <row r="495" ht="14.25" customHeight="1">
      <c r="A495" s="92"/>
      <c r="B495" s="93"/>
      <c r="C495" s="61"/>
      <c r="D495" s="51"/>
      <c r="E495" s="73"/>
      <c r="F495" s="569"/>
      <c r="G495" s="566"/>
      <c r="H495" s="565"/>
      <c r="I495" s="565"/>
      <c r="J495" s="566"/>
      <c r="K495" s="567"/>
      <c r="L495" s="60"/>
      <c r="M495" s="38"/>
      <c r="N495" s="39"/>
      <c r="O495" s="40"/>
      <c r="P495" s="41"/>
      <c r="Q495" s="40"/>
      <c r="R495" s="41"/>
      <c r="S495" s="35"/>
      <c r="T495" s="138"/>
      <c r="U495" s="139"/>
      <c r="V495" s="458"/>
      <c r="W495" s="139"/>
    </row>
    <row r="496" ht="14.25" customHeight="1">
      <c r="A496" s="92"/>
      <c r="B496" s="93"/>
      <c r="C496" s="61"/>
      <c r="D496" s="51"/>
      <c r="E496" s="73"/>
      <c r="F496" s="569"/>
      <c r="G496" s="566"/>
      <c r="H496" s="565"/>
      <c r="I496" s="565"/>
      <c r="J496" s="566"/>
      <c r="K496" s="567"/>
      <c r="L496" s="60"/>
      <c r="M496" s="38"/>
      <c r="N496" s="39"/>
      <c r="O496" s="40"/>
      <c r="P496" s="41"/>
      <c r="Q496" s="40"/>
      <c r="R496" s="41"/>
      <c r="S496" s="35"/>
      <c r="T496" s="138"/>
      <c r="U496" s="139"/>
      <c r="V496" s="458"/>
      <c r="W496" s="139"/>
    </row>
    <row r="497" ht="14.25" customHeight="1">
      <c r="A497" s="92"/>
      <c r="B497" s="93"/>
      <c r="C497" s="61"/>
      <c r="D497" s="51"/>
      <c r="E497" s="73"/>
      <c r="F497" s="569"/>
      <c r="G497" s="566"/>
      <c r="H497" s="565"/>
      <c r="I497" s="565"/>
      <c r="J497" s="566"/>
      <c r="K497" s="567"/>
      <c r="L497" s="60"/>
      <c r="M497" s="38"/>
      <c r="N497" s="39"/>
      <c r="O497" s="40"/>
      <c r="P497" s="41"/>
      <c r="Q497" s="40"/>
      <c r="R497" s="41"/>
      <c r="S497" s="35"/>
      <c r="T497" s="138"/>
      <c r="U497" s="139"/>
      <c r="V497" s="458"/>
      <c r="W497" s="139"/>
    </row>
    <row r="498" ht="14.25" customHeight="1">
      <c r="A498" s="92"/>
      <c r="B498" s="93"/>
      <c r="C498" s="61"/>
      <c r="D498" s="51"/>
      <c r="E498" s="73"/>
      <c r="F498" s="569"/>
      <c r="G498" s="566"/>
      <c r="H498" s="565"/>
      <c r="I498" s="565"/>
      <c r="J498" s="566"/>
      <c r="K498" s="567"/>
      <c r="L498" s="60"/>
      <c r="M498" s="38"/>
      <c r="N498" s="39"/>
      <c r="O498" s="40"/>
      <c r="P498" s="41"/>
      <c r="Q498" s="40"/>
      <c r="R498" s="41"/>
      <c r="S498" s="35"/>
      <c r="T498" s="138"/>
      <c r="U498" s="139"/>
      <c r="V498" s="458"/>
      <c r="W498" s="139"/>
    </row>
    <row r="499" ht="14.25" customHeight="1">
      <c r="A499" s="92"/>
      <c r="B499" s="93"/>
      <c r="C499" s="61"/>
      <c r="D499" s="51"/>
      <c r="E499" s="73"/>
      <c r="F499" s="569"/>
      <c r="G499" s="566"/>
      <c r="H499" s="565"/>
      <c r="I499" s="565"/>
      <c r="J499" s="566"/>
      <c r="K499" s="567"/>
      <c r="L499" s="60"/>
      <c r="M499" s="38"/>
      <c r="N499" s="39"/>
      <c r="O499" s="40"/>
      <c r="P499" s="41"/>
      <c r="Q499" s="40"/>
      <c r="R499" s="41"/>
      <c r="S499" s="35"/>
      <c r="T499" s="138"/>
      <c r="U499" s="139"/>
      <c r="V499" s="458"/>
      <c r="W499" s="139"/>
    </row>
    <row r="500" ht="14.25" customHeight="1">
      <c r="A500" s="92"/>
      <c r="B500" s="93"/>
      <c r="C500" s="61"/>
      <c r="D500" s="51"/>
      <c r="E500" s="73"/>
      <c r="F500" s="569"/>
      <c r="G500" s="566"/>
      <c r="H500" s="565"/>
      <c r="I500" s="565"/>
      <c r="J500" s="566"/>
      <c r="K500" s="567"/>
      <c r="L500" s="60"/>
      <c r="M500" s="38"/>
      <c r="N500" s="39"/>
      <c r="O500" s="40"/>
      <c r="P500" s="41"/>
      <c r="Q500" s="40"/>
      <c r="R500" s="41"/>
      <c r="S500" s="35"/>
      <c r="T500" s="138"/>
      <c r="U500" s="139"/>
      <c r="V500" s="458"/>
      <c r="W500" s="139"/>
    </row>
    <row r="501" ht="14.25" customHeight="1">
      <c r="A501" s="92"/>
      <c r="B501" s="93"/>
      <c r="C501" s="61"/>
      <c r="D501" s="51"/>
      <c r="E501" s="73"/>
      <c r="F501" s="569"/>
      <c r="G501" s="566"/>
      <c r="H501" s="565"/>
      <c r="I501" s="565"/>
      <c r="J501" s="566"/>
      <c r="K501" s="567"/>
      <c r="L501" s="60"/>
      <c r="M501" s="38"/>
      <c r="N501" s="39"/>
      <c r="O501" s="40"/>
      <c r="P501" s="41"/>
      <c r="Q501" s="40"/>
      <c r="R501" s="41"/>
      <c r="S501" s="35"/>
      <c r="T501" s="138"/>
      <c r="U501" s="139"/>
      <c r="V501" s="458"/>
      <c r="W501" s="139"/>
    </row>
    <row r="502" ht="14.25" customHeight="1">
      <c r="A502" s="92"/>
      <c r="B502" s="93"/>
      <c r="C502" s="61"/>
      <c r="D502" s="51"/>
      <c r="E502" s="73"/>
      <c r="F502" s="569"/>
      <c r="G502" s="566"/>
      <c r="H502" s="565"/>
      <c r="I502" s="565"/>
      <c r="J502" s="566"/>
      <c r="K502" s="567"/>
      <c r="L502" s="60"/>
      <c r="M502" s="38"/>
      <c r="N502" s="39"/>
      <c r="O502" s="40"/>
      <c r="P502" s="41"/>
      <c r="Q502" s="40"/>
      <c r="R502" s="41"/>
      <c r="S502" s="35"/>
      <c r="T502" s="138"/>
      <c r="U502" s="139"/>
      <c r="V502" s="458"/>
      <c r="W502" s="139"/>
    </row>
    <row r="503" ht="14.25" customHeight="1">
      <c r="A503" s="92"/>
      <c r="B503" s="93"/>
      <c r="C503" s="61"/>
      <c r="D503" s="51"/>
      <c r="E503" s="73"/>
      <c r="F503" s="569"/>
      <c r="G503" s="566"/>
      <c r="H503" s="565"/>
      <c r="I503" s="565"/>
      <c r="J503" s="566"/>
      <c r="K503" s="567"/>
      <c r="L503" s="60"/>
      <c r="M503" s="38"/>
      <c r="N503" s="39"/>
      <c r="O503" s="40"/>
      <c r="P503" s="41"/>
      <c r="Q503" s="40"/>
      <c r="R503" s="41"/>
      <c r="S503" s="35"/>
      <c r="T503" s="138"/>
      <c r="U503" s="139"/>
      <c r="V503" s="458"/>
      <c r="W503" s="139"/>
    </row>
    <row r="504" ht="14.25" customHeight="1">
      <c r="A504" s="92"/>
      <c r="B504" s="93"/>
      <c r="C504" s="61"/>
      <c r="D504" s="51"/>
      <c r="E504" s="73"/>
      <c r="F504" s="569"/>
      <c r="G504" s="566"/>
      <c r="H504" s="565"/>
      <c r="I504" s="565"/>
      <c r="J504" s="566"/>
      <c r="K504" s="567"/>
      <c r="L504" s="60"/>
      <c r="M504" s="38"/>
      <c r="N504" s="39"/>
      <c r="O504" s="40"/>
      <c r="P504" s="41"/>
      <c r="Q504" s="40"/>
      <c r="R504" s="41"/>
      <c r="S504" s="35"/>
      <c r="T504" s="138"/>
      <c r="U504" s="139"/>
      <c r="V504" s="458"/>
      <c r="W504" s="139"/>
    </row>
    <row r="505" ht="14.25" customHeight="1">
      <c r="A505" s="92"/>
      <c r="B505" s="93"/>
      <c r="C505" s="61"/>
      <c r="D505" s="51"/>
      <c r="E505" s="73"/>
      <c r="F505" s="569"/>
      <c r="G505" s="566"/>
      <c r="H505" s="565"/>
      <c r="I505" s="565"/>
      <c r="J505" s="566"/>
      <c r="K505" s="567"/>
      <c r="L505" s="60"/>
      <c r="M505" s="38"/>
      <c r="N505" s="39"/>
      <c r="O505" s="40"/>
      <c r="P505" s="41"/>
      <c r="Q505" s="40"/>
      <c r="R505" s="41"/>
      <c r="S505" s="35"/>
      <c r="T505" s="138"/>
      <c r="U505" s="139"/>
      <c r="V505" s="458"/>
      <c r="W505" s="139"/>
    </row>
    <row r="506" ht="14.25" customHeight="1">
      <c r="A506" s="92"/>
      <c r="B506" s="93"/>
      <c r="C506" s="61"/>
      <c r="D506" s="51"/>
      <c r="E506" s="73"/>
      <c r="F506" s="569"/>
      <c r="G506" s="566"/>
      <c r="H506" s="565"/>
      <c r="I506" s="565"/>
      <c r="J506" s="566"/>
      <c r="K506" s="567"/>
      <c r="L506" s="60"/>
      <c r="M506" s="38"/>
      <c r="N506" s="39"/>
      <c r="O506" s="40"/>
      <c r="P506" s="41"/>
      <c r="Q506" s="40"/>
      <c r="R506" s="41"/>
      <c r="S506" s="35"/>
      <c r="T506" s="138"/>
      <c r="U506" s="139"/>
      <c r="V506" s="458"/>
      <c r="W506" s="139"/>
    </row>
    <row r="507" ht="14.25" customHeight="1">
      <c r="A507" s="92"/>
      <c r="B507" s="93"/>
      <c r="C507" s="61"/>
      <c r="D507" s="51"/>
      <c r="E507" s="73"/>
      <c r="F507" s="569"/>
      <c r="G507" s="566"/>
      <c r="H507" s="565"/>
      <c r="I507" s="565"/>
      <c r="J507" s="566"/>
      <c r="K507" s="567"/>
      <c r="L507" s="60"/>
      <c r="M507" s="38"/>
      <c r="N507" s="39"/>
      <c r="O507" s="40"/>
      <c r="P507" s="41"/>
      <c r="Q507" s="40"/>
      <c r="R507" s="41"/>
      <c r="S507" s="35"/>
      <c r="T507" s="138"/>
      <c r="U507" s="139"/>
      <c r="V507" s="458"/>
      <c r="W507" s="139"/>
    </row>
    <row r="508" ht="14.25" customHeight="1">
      <c r="A508" s="92"/>
      <c r="B508" s="93"/>
      <c r="C508" s="61"/>
      <c r="D508" s="51"/>
      <c r="E508" s="73"/>
      <c r="F508" s="569"/>
      <c r="G508" s="566"/>
      <c r="H508" s="565"/>
      <c r="I508" s="565"/>
      <c r="J508" s="566"/>
      <c r="K508" s="567"/>
      <c r="L508" s="60"/>
      <c r="M508" s="38"/>
      <c r="N508" s="39"/>
      <c r="O508" s="40"/>
      <c r="P508" s="41"/>
      <c r="Q508" s="40"/>
      <c r="R508" s="41"/>
      <c r="S508" s="35"/>
      <c r="T508" s="138"/>
      <c r="U508" s="139"/>
      <c r="V508" s="458"/>
      <c r="W508" s="139"/>
    </row>
    <row r="509" ht="14.25" customHeight="1">
      <c r="A509" s="92"/>
      <c r="B509" s="93"/>
      <c r="C509" s="61"/>
      <c r="D509" s="51"/>
      <c r="E509" s="73"/>
      <c r="F509" s="569"/>
      <c r="G509" s="566"/>
      <c r="H509" s="565"/>
      <c r="I509" s="565"/>
      <c r="J509" s="566"/>
      <c r="K509" s="567"/>
      <c r="L509" s="60"/>
      <c r="M509" s="38"/>
      <c r="N509" s="39"/>
      <c r="O509" s="40"/>
      <c r="P509" s="41"/>
      <c r="Q509" s="40"/>
      <c r="R509" s="41"/>
      <c r="S509" s="35"/>
      <c r="T509" s="138"/>
      <c r="U509" s="139"/>
      <c r="V509" s="458"/>
      <c r="W509" s="139"/>
    </row>
    <row r="510" ht="14.25" customHeight="1">
      <c r="A510" s="92"/>
      <c r="B510" s="93"/>
      <c r="C510" s="61"/>
      <c r="D510" s="51"/>
      <c r="E510" s="73"/>
      <c r="F510" s="569"/>
      <c r="G510" s="566"/>
      <c r="H510" s="565"/>
      <c r="I510" s="565"/>
      <c r="J510" s="566"/>
      <c r="K510" s="567"/>
      <c r="L510" s="60"/>
      <c r="M510" s="38"/>
      <c r="N510" s="39"/>
      <c r="O510" s="40"/>
      <c r="P510" s="41"/>
      <c r="Q510" s="40"/>
      <c r="R510" s="41"/>
      <c r="S510" s="35"/>
      <c r="T510" s="138"/>
      <c r="U510" s="139"/>
      <c r="V510" s="458"/>
      <c r="W510" s="139"/>
    </row>
    <row r="511" ht="14.25" customHeight="1">
      <c r="A511" s="92"/>
      <c r="B511" s="93"/>
      <c r="C511" s="61"/>
      <c r="D511" s="51"/>
      <c r="E511" s="73"/>
      <c r="F511" s="569"/>
      <c r="G511" s="566"/>
      <c r="H511" s="565"/>
      <c r="I511" s="565"/>
      <c r="J511" s="566"/>
      <c r="K511" s="567"/>
      <c r="L511" s="60"/>
      <c r="M511" s="38"/>
      <c r="N511" s="39"/>
      <c r="O511" s="40"/>
      <c r="P511" s="41"/>
      <c r="Q511" s="40"/>
      <c r="R511" s="41"/>
      <c r="S511" s="35"/>
      <c r="T511" s="138"/>
      <c r="U511" s="139"/>
      <c r="V511" s="458"/>
      <c r="W511" s="139"/>
    </row>
    <row r="512" ht="14.25" customHeight="1">
      <c r="A512" s="92"/>
      <c r="B512" s="93"/>
      <c r="C512" s="61"/>
      <c r="D512" s="51"/>
      <c r="E512" s="73"/>
      <c r="F512" s="569"/>
      <c r="G512" s="566"/>
      <c r="H512" s="565"/>
      <c r="I512" s="565"/>
      <c r="J512" s="566"/>
      <c r="K512" s="567"/>
      <c r="L512" s="60"/>
      <c r="M512" s="38"/>
      <c r="N512" s="39"/>
      <c r="O512" s="40"/>
      <c r="P512" s="41"/>
      <c r="Q512" s="40"/>
      <c r="R512" s="41"/>
      <c r="S512" s="35"/>
      <c r="T512" s="138"/>
      <c r="U512" s="139"/>
      <c r="V512" s="458"/>
      <c r="W512" s="139"/>
    </row>
    <row r="513" ht="14.25" customHeight="1">
      <c r="A513" s="92"/>
      <c r="B513" s="93"/>
      <c r="C513" s="61"/>
      <c r="D513" s="51"/>
      <c r="E513" s="73"/>
      <c r="F513" s="569"/>
      <c r="G513" s="566"/>
      <c r="H513" s="565"/>
      <c r="I513" s="565"/>
      <c r="J513" s="566"/>
      <c r="K513" s="567"/>
      <c r="L513" s="60"/>
      <c r="M513" s="38"/>
      <c r="N513" s="39"/>
      <c r="O513" s="40"/>
      <c r="P513" s="41"/>
      <c r="Q513" s="40"/>
      <c r="R513" s="41"/>
      <c r="S513" s="35"/>
      <c r="T513" s="138"/>
      <c r="U513" s="139"/>
      <c r="V513" s="458"/>
      <c r="W513" s="139"/>
    </row>
    <row r="514" ht="14.25" customHeight="1">
      <c r="A514" s="92"/>
      <c r="B514" s="93"/>
      <c r="C514" s="61"/>
      <c r="D514" s="51"/>
      <c r="E514" s="73"/>
      <c r="F514" s="569"/>
      <c r="G514" s="566"/>
      <c r="H514" s="565"/>
      <c r="I514" s="565"/>
      <c r="J514" s="566"/>
      <c r="K514" s="567"/>
      <c r="L514" s="60"/>
      <c r="M514" s="38"/>
      <c r="N514" s="39"/>
      <c r="O514" s="40"/>
      <c r="P514" s="41"/>
      <c r="Q514" s="40"/>
      <c r="R514" s="41"/>
      <c r="S514" s="35"/>
      <c r="T514" s="138"/>
      <c r="U514" s="139"/>
      <c r="V514" s="458"/>
      <c r="W514" s="139"/>
    </row>
    <row r="515" ht="14.25" customHeight="1">
      <c r="A515" s="92"/>
      <c r="B515" s="93"/>
      <c r="C515" s="61"/>
      <c r="D515" s="51"/>
      <c r="E515" s="73"/>
      <c r="F515" s="569"/>
      <c r="G515" s="566"/>
      <c r="H515" s="565"/>
      <c r="I515" s="565"/>
      <c r="J515" s="566"/>
      <c r="K515" s="567"/>
      <c r="L515" s="60"/>
      <c r="M515" s="38"/>
      <c r="N515" s="39"/>
      <c r="O515" s="40"/>
      <c r="P515" s="41"/>
      <c r="Q515" s="40"/>
      <c r="R515" s="41"/>
      <c r="S515" s="35"/>
      <c r="T515" s="138"/>
      <c r="U515" s="139"/>
      <c r="V515" s="458"/>
      <c r="W515" s="139"/>
    </row>
    <row r="516" ht="14.25" customHeight="1">
      <c r="A516" s="92"/>
      <c r="B516" s="93"/>
      <c r="C516" s="61"/>
      <c r="D516" s="51"/>
      <c r="E516" s="73"/>
      <c r="F516" s="569"/>
      <c r="G516" s="566"/>
      <c r="H516" s="565"/>
      <c r="I516" s="565"/>
      <c r="J516" s="566"/>
      <c r="K516" s="567"/>
      <c r="L516" s="60"/>
      <c r="M516" s="38"/>
      <c r="N516" s="39"/>
      <c r="O516" s="40"/>
      <c r="P516" s="41"/>
      <c r="Q516" s="40"/>
      <c r="R516" s="41"/>
      <c r="S516" s="35"/>
      <c r="T516" s="138"/>
      <c r="U516" s="139"/>
      <c r="V516" s="458"/>
      <c r="W516" s="139"/>
    </row>
    <row r="517" ht="14.25" customHeight="1">
      <c r="A517" s="92"/>
      <c r="B517" s="93"/>
      <c r="C517" s="61"/>
      <c r="D517" s="51"/>
      <c r="E517" s="73"/>
      <c r="F517" s="569"/>
      <c r="G517" s="566"/>
      <c r="H517" s="565"/>
      <c r="I517" s="565"/>
      <c r="J517" s="566"/>
      <c r="K517" s="567"/>
      <c r="L517" s="60"/>
      <c r="M517" s="38"/>
      <c r="N517" s="39"/>
      <c r="O517" s="40"/>
      <c r="P517" s="41"/>
      <c r="Q517" s="40"/>
      <c r="R517" s="41"/>
      <c r="S517" s="35"/>
      <c r="T517" s="138"/>
      <c r="U517" s="139"/>
      <c r="V517" s="458"/>
      <c r="W517" s="139"/>
    </row>
    <row r="518" ht="14.25" customHeight="1">
      <c r="A518" s="92"/>
      <c r="B518" s="93"/>
      <c r="C518" s="61"/>
      <c r="D518" s="51"/>
      <c r="E518" s="73"/>
      <c r="F518" s="569"/>
      <c r="G518" s="566"/>
      <c r="H518" s="565"/>
      <c r="I518" s="565"/>
      <c r="J518" s="566"/>
      <c r="K518" s="567"/>
      <c r="L518" s="60"/>
      <c r="M518" s="38"/>
      <c r="N518" s="39"/>
      <c r="O518" s="40"/>
      <c r="P518" s="41"/>
      <c r="Q518" s="40"/>
      <c r="R518" s="41"/>
      <c r="S518" s="35"/>
      <c r="T518" s="138"/>
      <c r="U518" s="139"/>
      <c r="V518" s="458"/>
      <c r="W518" s="139"/>
    </row>
    <row r="519" ht="14.25" customHeight="1">
      <c r="A519" s="92"/>
      <c r="B519" s="93"/>
      <c r="C519" s="61"/>
      <c r="D519" s="51"/>
      <c r="E519" s="73"/>
      <c r="F519" s="569"/>
      <c r="G519" s="566"/>
      <c r="H519" s="565"/>
      <c r="I519" s="565"/>
      <c r="J519" s="566"/>
      <c r="K519" s="567"/>
      <c r="L519" s="60"/>
      <c r="M519" s="38"/>
      <c r="N519" s="39"/>
      <c r="O519" s="40"/>
      <c r="P519" s="41"/>
      <c r="Q519" s="40"/>
      <c r="R519" s="41"/>
      <c r="S519" s="35"/>
      <c r="T519" s="138"/>
      <c r="U519" s="139"/>
      <c r="V519" s="458"/>
      <c r="W519" s="139"/>
    </row>
    <row r="520" ht="14.25" customHeight="1">
      <c r="A520" s="92"/>
      <c r="B520" s="93"/>
      <c r="C520" s="61"/>
      <c r="D520" s="51"/>
      <c r="E520" s="73"/>
      <c r="F520" s="569"/>
      <c r="G520" s="566"/>
      <c r="H520" s="565"/>
      <c r="I520" s="565"/>
      <c r="J520" s="566"/>
      <c r="K520" s="567"/>
      <c r="L520" s="60"/>
      <c r="M520" s="38"/>
      <c r="N520" s="39"/>
      <c r="O520" s="40"/>
      <c r="P520" s="41"/>
      <c r="Q520" s="40"/>
      <c r="R520" s="41"/>
      <c r="S520" s="35"/>
      <c r="T520" s="138"/>
      <c r="U520" s="139"/>
      <c r="V520" s="458"/>
      <c r="W520" s="139"/>
    </row>
    <row r="521" ht="14.25" customHeight="1">
      <c r="A521" s="92"/>
      <c r="B521" s="93"/>
      <c r="C521" s="61"/>
      <c r="D521" s="51"/>
      <c r="E521" s="73"/>
      <c r="F521" s="569"/>
      <c r="G521" s="566"/>
      <c r="H521" s="565"/>
      <c r="I521" s="565"/>
      <c r="J521" s="566"/>
      <c r="K521" s="567"/>
      <c r="L521" s="60"/>
      <c r="M521" s="38"/>
      <c r="N521" s="39"/>
      <c r="O521" s="40"/>
      <c r="P521" s="41"/>
      <c r="Q521" s="40"/>
      <c r="R521" s="41"/>
      <c r="S521" s="35"/>
      <c r="T521" s="138"/>
      <c r="U521" s="139"/>
      <c r="V521" s="458"/>
      <c r="W521" s="139"/>
    </row>
    <row r="522" ht="14.25" customHeight="1">
      <c r="A522" s="92"/>
      <c r="B522" s="93"/>
      <c r="C522" s="61"/>
      <c r="D522" s="51"/>
      <c r="E522" s="73"/>
      <c r="F522" s="569"/>
      <c r="G522" s="566"/>
      <c r="H522" s="565"/>
      <c r="I522" s="565"/>
      <c r="J522" s="566"/>
      <c r="K522" s="567"/>
      <c r="L522" s="60"/>
      <c r="M522" s="38"/>
      <c r="N522" s="39"/>
      <c r="O522" s="40"/>
      <c r="P522" s="41"/>
      <c r="Q522" s="40"/>
      <c r="R522" s="41"/>
      <c r="S522" s="35"/>
      <c r="T522" s="138"/>
      <c r="U522" s="139"/>
      <c r="V522" s="458"/>
      <c r="W522" s="139"/>
    </row>
    <row r="523" ht="14.25" customHeight="1">
      <c r="A523" s="92"/>
      <c r="B523" s="93"/>
      <c r="C523" s="61"/>
      <c r="D523" s="51"/>
      <c r="E523" s="73"/>
      <c r="F523" s="569"/>
      <c r="G523" s="566"/>
      <c r="H523" s="565"/>
      <c r="I523" s="565"/>
      <c r="J523" s="566"/>
      <c r="K523" s="567"/>
      <c r="L523" s="60"/>
      <c r="M523" s="38"/>
      <c r="N523" s="39"/>
      <c r="O523" s="40"/>
      <c r="P523" s="41"/>
      <c r="Q523" s="40"/>
      <c r="R523" s="41"/>
      <c r="S523" s="35"/>
      <c r="T523" s="138"/>
      <c r="U523" s="139"/>
      <c r="V523" s="458"/>
      <c r="W523" s="139"/>
    </row>
    <row r="524" ht="14.25" customHeight="1">
      <c r="A524" s="92"/>
      <c r="B524" s="93"/>
      <c r="C524" s="61"/>
      <c r="D524" s="51"/>
      <c r="E524" s="73"/>
      <c r="F524" s="569"/>
      <c r="G524" s="566"/>
      <c r="H524" s="565"/>
      <c r="I524" s="565"/>
      <c r="J524" s="566"/>
      <c r="K524" s="567"/>
      <c r="L524" s="60"/>
      <c r="M524" s="38"/>
      <c r="N524" s="39"/>
      <c r="O524" s="40"/>
      <c r="P524" s="41"/>
      <c r="Q524" s="40"/>
      <c r="R524" s="41"/>
      <c r="S524" s="35"/>
      <c r="T524" s="138"/>
      <c r="U524" s="139"/>
      <c r="V524" s="458"/>
      <c r="W524" s="139"/>
    </row>
    <row r="525" ht="14.25" customHeight="1">
      <c r="A525" s="95"/>
      <c r="B525" s="96"/>
      <c r="C525" s="97"/>
      <c r="D525" s="98"/>
      <c r="E525" s="95"/>
      <c r="F525" s="570"/>
      <c r="G525" s="571"/>
      <c r="H525" s="572"/>
      <c r="I525" s="572"/>
      <c r="J525" s="571"/>
      <c r="K525" s="573"/>
      <c r="L525" s="100"/>
      <c r="M525" s="101"/>
      <c r="N525" s="101"/>
      <c r="O525" s="102"/>
      <c r="P525" s="102"/>
      <c r="Q525" s="102"/>
      <c r="R525" s="102"/>
      <c r="S525" s="95"/>
      <c r="T525" s="138"/>
      <c r="U525" s="139"/>
      <c r="V525" s="458"/>
      <c r="W525" s="139"/>
    </row>
    <row r="526" ht="14.25" customHeight="1">
      <c r="A526" s="95"/>
      <c r="B526" s="96"/>
      <c r="C526" s="97"/>
      <c r="D526" s="98"/>
      <c r="E526" s="95"/>
      <c r="F526" s="570"/>
      <c r="G526" s="571"/>
      <c r="H526" s="572"/>
      <c r="I526" s="572"/>
      <c r="J526" s="571"/>
      <c r="K526" s="573"/>
      <c r="L526" s="100"/>
      <c r="M526" s="101"/>
      <c r="N526" s="101"/>
      <c r="O526" s="102"/>
      <c r="P526" s="102"/>
      <c r="Q526" s="102"/>
      <c r="R526" s="102"/>
      <c r="S526" s="95"/>
      <c r="T526" s="138"/>
      <c r="U526" s="139"/>
      <c r="V526" s="458"/>
      <c r="W526" s="139"/>
    </row>
    <row r="527" ht="14.25" customHeight="1">
      <c r="A527" s="95"/>
      <c r="B527" s="96"/>
      <c r="C527" s="97"/>
      <c r="D527" s="98"/>
      <c r="E527" s="95"/>
      <c r="F527" s="570"/>
      <c r="G527" s="571"/>
      <c r="H527" s="572"/>
      <c r="I527" s="572"/>
      <c r="J527" s="571"/>
      <c r="K527" s="573"/>
      <c r="L527" s="100"/>
      <c r="M527" s="101"/>
      <c r="N527" s="101"/>
      <c r="O527" s="102"/>
      <c r="P527" s="102"/>
      <c r="Q527" s="102"/>
      <c r="R527" s="102"/>
      <c r="S527" s="95"/>
      <c r="T527" s="138"/>
      <c r="U527" s="139"/>
      <c r="V527" s="458"/>
      <c r="W527" s="139"/>
    </row>
    <row r="528" ht="14.25" customHeight="1">
      <c r="A528" s="95"/>
      <c r="B528" s="96"/>
      <c r="C528" s="97"/>
      <c r="D528" s="98"/>
      <c r="E528" s="95"/>
      <c r="F528" s="570"/>
      <c r="G528" s="571"/>
      <c r="H528" s="572"/>
      <c r="I528" s="572"/>
      <c r="J528" s="571"/>
      <c r="K528" s="573"/>
      <c r="L528" s="100"/>
      <c r="M528" s="101"/>
      <c r="N528" s="101"/>
      <c r="O528" s="102"/>
      <c r="P528" s="102"/>
      <c r="Q528" s="102"/>
      <c r="R528" s="102"/>
      <c r="S528" s="95"/>
      <c r="T528" s="138"/>
      <c r="U528" s="139"/>
      <c r="V528" s="458"/>
      <c r="W528" s="139"/>
    </row>
    <row r="529" ht="14.25" customHeight="1">
      <c r="A529" s="95"/>
      <c r="B529" s="96"/>
      <c r="C529" s="97"/>
      <c r="D529" s="98"/>
      <c r="E529" s="95"/>
      <c r="F529" s="570"/>
      <c r="G529" s="571"/>
      <c r="H529" s="572"/>
      <c r="I529" s="572"/>
      <c r="J529" s="571"/>
      <c r="K529" s="573"/>
      <c r="L529" s="100"/>
      <c r="M529" s="101"/>
      <c r="N529" s="101"/>
      <c r="O529" s="102"/>
      <c r="P529" s="102"/>
      <c r="Q529" s="102"/>
      <c r="R529" s="102"/>
      <c r="S529" s="95"/>
      <c r="T529" s="138"/>
      <c r="U529" s="139"/>
      <c r="V529" s="458"/>
      <c r="W529" s="139"/>
    </row>
    <row r="530" ht="14.25" customHeight="1">
      <c r="A530" s="95"/>
      <c r="B530" s="96"/>
      <c r="C530" s="97"/>
      <c r="D530" s="98"/>
      <c r="E530" s="95"/>
      <c r="F530" s="570"/>
      <c r="G530" s="571"/>
      <c r="H530" s="572"/>
      <c r="I530" s="572"/>
      <c r="J530" s="571"/>
      <c r="K530" s="573"/>
      <c r="L530" s="100"/>
      <c r="M530" s="101"/>
      <c r="N530" s="101"/>
      <c r="O530" s="102"/>
      <c r="P530" s="102"/>
      <c r="Q530" s="102"/>
      <c r="R530" s="102"/>
      <c r="S530" s="95"/>
      <c r="T530" s="138"/>
      <c r="U530" s="139"/>
      <c r="V530" s="458"/>
      <c r="W530" s="139"/>
    </row>
    <row r="531" ht="14.25" customHeight="1">
      <c r="A531" s="95"/>
      <c r="B531" s="96"/>
      <c r="C531" s="97"/>
      <c r="D531" s="98"/>
      <c r="E531" s="95"/>
      <c r="F531" s="570"/>
      <c r="G531" s="571"/>
      <c r="H531" s="572"/>
      <c r="I531" s="572"/>
      <c r="J531" s="571"/>
      <c r="K531" s="573"/>
      <c r="L531" s="100"/>
      <c r="M531" s="101"/>
      <c r="N531" s="101"/>
      <c r="O531" s="102"/>
      <c r="P531" s="102"/>
      <c r="Q531" s="102"/>
      <c r="R531" s="102"/>
      <c r="S531" s="95"/>
      <c r="T531" s="138"/>
      <c r="U531" s="139"/>
      <c r="V531" s="458"/>
      <c r="W531" s="139"/>
    </row>
    <row r="532" ht="14.25" customHeight="1">
      <c r="A532" s="95"/>
      <c r="B532" s="96"/>
      <c r="C532" s="97"/>
      <c r="D532" s="98"/>
      <c r="E532" s="95"/>
      <c r="F532" s="570"/>
      <c r="G532" s="571"/>
      <c r="H532" s="572"/>
      <c r="I532" s="572"/>
      <c r="J532" s="571"/>
      <c r="K532" s="573"/>
      <c r="L532" s="100"/>
      <c r="M532" s="101"/>
      <c r="N532" s="101"/>
      <c r="O532" s="102"/>
      <c r="P532" s="102"/>
      <c r="Q532" s="102"/>
      <c r="R532" s="102"/>
      <c r="S532" s="95"/>
      <c r="T532" s="138"/>
      <c r="U532" s="139"/>
      <c r="V532" s="458"/>
      <c r="W532" s="139"/>
    </row>
    <row r="533" ht="14.25" customHeight="1">
      <c r="A533" s="95"/>
      <c r="B533" s="96"/>
      <c r="C533" s="97"/>
      <c r="D533" s="98"/>
      <c r="E533" s="95"/>
      <c r="F533" s="570"/>
      <c r="G533" s="571"/>
      <c r="H533" s="572"/>
      <c r="I533" s="572"/>
      <c r="J533" s="571"/>
      <c r="K533" s="573"/>
      <c r="L533" s="100"/>
      <c r="M533" s="101"/>
      <c r="N533" s="101"/>
      <c r="O533" s="102"/>
      <c r="P533" s="102"/>
      <c r="Q533" s="102"/>
      <c r="R533" s="102"/>
      <c r="S533" s="95"/>
      <c r="T533" s="138"/>
      <c r="U533" s="139"/>
      <c r="V533" s="458"/>
      <c r="W533" s="139"/>
    </row>
    <row r="534" ht="14.25" customHeight="1">
      <c r="A534" s="95"/>
      <c r="B534" s="96"/>
      <c r="C534" s="97"/>
      <c r="D534" s="98"/>
      <c r="E534" s="95"/>
      <c r="F534" s="570"/>
      <c r="G534" s="571"/>
      <c r="H534" s="572"/>
      <c r="I534" s="572"/>
      <c r="J534" s="571"/>
      <c r="K534" s="573"/>
      <c r="L534" s="100"/>
      <c r="M534" s="101"/>
      <c r="N534" s="101"/>
      <c r="O534" s="102"/>
      <c r="P534" s="102"/>
      <c r="Q534" s="102"/>
      <c r="R534" s="102"/>
      <c r="S534" s="95"/>
      <c r="T534" s="138"/>
      <c r="U534" s="139"/>
      <c r="V534" s="458"/>
      <c r="W534" s="139"/>
    </row>
    <row r="535" ht="14.25" customHeight="1">
      <c r="A535" s="95"/>
      <c r="B535" s="96"/>
      <c r="C535" s="97"/>
      <c r="D535" s="98"/>
      <c r="E535" s="95"/>
      <c r="F535" s="570"/>
      <c r="G535" s="571"/>
      <c r="H535" s="572"/>
      <c r="I535" s="572"/>
      <c r="J535" s="571"/>
      <c r="K535" s="573"/>
      <c r="L535" s="100"/>
      <c r="M535" s="101"/>
      <c r="N535" s="101"/>
      <c r="O535" s="102"/>
      <c r="P535" s="102"/>
      <c r="Q535" s="102"/>
      <c r="R535" s="102"/>
      <c r="S535" s="95"/>
      <c r="T535" s="138"/>
      <c r="U535" s="139"/>
      <c r="V535" s="458"/>
      <c r="W535" s="139"/>
    </row>
    <row r="536" ht="14.25" customHeight="1">
      <c r="A536" s="95"/>
      <c r="B536" s="96"/>
      <c r="C536" s="97"/>
      <c r="D536" s="98"/>
      <c r="E536" s="95"/>
      <c r="F536" s="570"/>
      <c r="G536" s="571"/>
      <c r="H536" s="572"/>
      <c r="I536" s="572"/>
      <c r="J536" s="571"/>
      <c r="K536" s="573"/>
      <c r="L536" s="100"/>
      <c r="M536" s="101"/>
      <c r="N536" s="101"/>
      <c r="O536" s="102"/>
      <c r="P536" s="102"/>
      <c r="Q536" s="102"/>
      <c r="R536" s="102"/>
      <c r="S536" s="95"/>
      <c r="T536" s="138"/>
      <c r="U536" s="139"/>
      <c r="V536" s="458"/>
      <c r="W536" s="139"/>
    </row>
    <row r="537" ht="14.25" customHeight="1">
      <c r="A537" s="95"/>
      <c r="B537" s="96"/>
      <c r="C537" s="97"/>
      <c r="D537" s="98"/>
      <c r="E537" s="95"/>
      <c r="F537" s="570"/>
      <c r="G537" s="571"/>
      <c r="H537" s="572"/>
      <c r="I537" s="572"/>
      <c r="J537" s="571"/>
      <c r="K537" s="573"/>
      <c r="L537" s="100"/>
      <c r="M537" s="101"/>
      <c r="N537" s="101"/>
      <c r="O537" s="102"/>
      <c r="P537" s="102"/>
      <c r="Q537" s="102"/>
      <c r="R537" s="102"/>
      <c r="S537" s="95"/>
      <c r="T537" s="138"/>
      <c r="U537" s="139"/>
      <c r="V537" s="458"/>
      <c r="W537" s="139"/>
    </row>
    <row r="538" ht="14.25" customHeight="1">
      <c r="A538" s="95"/>
      <c r="B538" s="96"/>
      <c r="C538" s="97"/>
      <c r="D538" s="98"/>
      <c r="E538" s="95"/>
      <c r="F538" s="570"/>
      <c r="G538" s="571"/>
      <c r="H538" s="572"/>
      <c r="I538" s="572"/>
      <c r="J538" s="571"/>
      <c r="K538" s="573"/>
      <c r="L538" s="100"/>
      <c r="M538" s="101"/>
      <c r="N538" s="101"/>
      <c r="O538" s="102"/>
      <c r="P538" s="102"/>
      <c r="Q538" s="102"/>
      <c r="R538" s="102"/>
      <c r="S538" s="95"/>
      <c r="T538" s="138"/>
      <c r="U538" s="139"/>
      <c r="V538" s="458"/>
      <c r="W538" s="139"/>
    </row>
    <row r="539" ht="14.25" customHeight="1">
      <c r="A539" s="95"/>
      <c r="B539" s="96"/>
      <c r="C539" s="97"/>
      <c r="D539" s="98"/>
      <c r="E539" s="95"/>
      <c r="F539" s="570"/>
      <c r="G539" s="571"/>
      <c r="H539" s="572"/>
      <c r="I539" s="572"/>
      <c r="J539" s="571"/>
      <c r="K539" s="573"/>
      <c r="L539" s="100"/>
      <c r="M539" s="101"/>
      <c r="N539" s="101"/>
      <c r="O539" s="102"/>
      <c r="P539" s="102"/>
      <c r="Q539" s="102"/>
      <c r="R539" s="102"/>
      <c r="S539" s="95"/>
      <c r="T539" s="138"/>
      <c r="U539" s="139"/>
      <c r="V539" s="458"/>
      <c r="W539" s="139"/>
    </row>
    <row r="540" ht="14.25" customHeight="1">
      <c r="A540" s="95"/>
      <c r="B540" s="96"/>
      <c r="C540" s="97"/>
      <c r="D540" s="98"/>
      <c r="E540" s="95"/>
      <c r="F540" s="570"/>
      <c r="G540" s="571"/>
      <c r="H540" s="572"/>
      <c r="I540" s="572"/>
      <c r="J540" s="571"/>
      <c r="K540" s="573"/>
      <c r="L540" s="100"/>
      <c r="M540" s="101"/>
      <c r="N540" s="101"/>
      <c r="O540" s="102"/>
      <c r="P540" s="102"/>
      <c r="Q540" s="102"/>
      <c r="R540" s="102"/>
      <c r="S540" s="95"/>
      <c r="T540" s="138"/>
      <c r="U540" s="139"/>
      <c r="V540" s="458"/>
      <c r="W540" s="139"/>
    </row>
    <row r="541" ht="14.25" customHeight="1">
      <c r="A541" s="95"/>
      <c r="B541" s="96"/>
      <c r="C541" s="97"/>
      <c r="D541" s="98"/>
      <c r="E541" s="95"/>
      <c r="F541" s="570"/>
      <c r="G541" s="571"/>
      <c r="H541" s="572"/>
      <c r="I541" s="572"/>
      <c r="J541" s="571"/>
      <c r="K541" s="573"/>
      <c r="L541" s="100"/>
      <c r="M541" s="101"/>
      <c r="N541" s="101"/>
      <c r="O541" s="102"/>
      <c r="P541" s="102"/>
      <c r="Q541" s="102"/>
      <c r="R541" s="102"/>
      <c r="S541" s="95"/>
      <c r="T541" s="138"/>
      <c r="U541" s="139"/>
      <c r="V541" s="458"/>
      <c r="W541" s="139"/>
    </row>
    <row r="542" ht="14.25" customHeight="1">
      <c r="A542" s="95"/>
      <c r="B542" s="96"/>
      <c r="C542" s="97"/>
      <c r="D542" s="98"/>
      <c r="E542" s="95"/>
      <c r="F542" s="570"/>
      <c r="G542" s="571"/>
      <c r="H542" s="572"/>
      <c r="I542" s="572"/>
      <c r="J542" s="571"/>
      <c r="K542" s="573"/>
      <c r="L542" s="100"/>
      <c r="M542" s="101"/>
      <c r="N542" s="101"/>
      <c r="O542" s="102"/>
      <c r="P542" s="102"/>
      <c r="Q542" s="102"/>
      <c r="R542" s="102"/>
      <c r="S542" s="95"/>
      <c r="T542" s="138"/>
      <c r="U542" s="139"/>
      <c r="V542" s="458"/>
      <c r="W542" s="139"/>
    </row>
    <row r="543" ht="14.25" customHeight="1">
      <c r="A543" s="95"/>
      <c r="B543" s="96"/>
      <c r="C543" s="97"/>
      <c r="D543" s="98"/>
      <c r="E543" s="95"/>
      <c r="F543" s="570"/>
      <c r="G543" s="571"/>
      <c r="H543" s="572"/>
      <c r="I543" s="572"/>
      <c r="J543" s="571"/>
      <c r="K543" s="573"/>
      <c r="L543" s="100"/>
      <c r="M543" s="101"/>
      <c r="N543" s="101"/>
      <c r="O543" s="102"/>
      <c r="P543" s="102"/>
      <c r="Q543" s="102"/>
      <c r="R543" s="102"/>
      <c r="S543" s="95"/>
      <c r="T543" s="138"/>
      <c r="U543" s="139"/>
      <c r="V543" s="458"/>
      <c r="W543" s="139"/>
    </row>
    <row r="544" ht="14.25" customHeight="1">
      <c r="A544" s="95"/>
      <c r="B544" s="96"/>
      <c r="C544" s="97"/>
      <c r="D544" s="98"/>
      <c r="E544" s="95"/>
      <c r="F544" s="570"/>
      <c r="G544" s="571"/>
      <c r="H544" s="572"/>
      <c r="I544" s="572"/>
      <c r="J544" s="571"/>
      <c r="K544" s="573"/>
      <c r="L544" s="100"/>
      <c r="M544" s="101"/>
      <c r="N544" s="101"/>
      <c r="O544" s="102"/>
      <c r="P544" s="102"/>
      <c r="Q544" s="102"/>
      <c r="R544" s="102"/>
      <c r="S544" s="95"/>
      <c r="T544" s="138"/>
      <c r="U544" s="139"/>
      <c r="V544" s="458"/>
      <c r="W544" s="139"/>
    </row>
    <row r="545" ht="14.25" customHeight="1">
      <c r="A545" s="95"/>
      <c r="B545" s="96"/>
      <c r="C545" s="97"/>
      <c r="D545" s="98"/>
      <c r="E545" s="95"/>
      <c r="F545" s="570"/>
      <c r="G545" s="571"/>
      <c r="H545" s="572"/>
      <c r="I545" s="572"/>
      <c r="J545" s="571"/>
      <c r="K545" s="573"/>
      <c r="L545" s="100"/>
      <c r="M545" s="101"/>
      <c r="N545" s="101"/>
      <c r="O545" s="102"/>
      <c r="P545" s="102"/>
      <c r="Q545" s="102"/>
      <c r="R545" s="102"/>
      <c r="S545" s="95"/>
      <c r="T545" s="138"/>
      <c r="U545" s="139"/>
      <c r="V545" s="458"/>
      <c r="W545" s="139"/>
    </row>
    <row r="546" ht="14.25" customHeight="1">
      <c r="A546" s="95"/>
      <c r="B546" s="96"/>
      <c r="C546" s="97"/>
      <c r="D546" s="98"/>
      <c r="E546" s="95"/>
      <c r="F546" s="570"/>
      <c r="G546" s="571"/>
      <c r="H546" s="572"/>
      <c r="I546" s="572"/>
      <c r="J546" s="571"/>
      <c r="K546" s="573"/>
      <c r="L546" s="100"/>
      <c r="M546" s="101"/>
      <c r="N546" s="101"/>
      <c r="O546" s="102"/>
      <c r="P546" s="102"/>
      <c r="Q546" s="102"/>
      <c r="R546" s="102"/>
      <c r="S546" s="95"/>
      <c r="T546" s="138"/>
      <c r="U546" s="139"/>
      <c r="V546" s="458"/>
      <c r="W546" s="139"/>
    </row>
    <row r="547" ht="14.25" customHeight="1">
      <c r="A547" s="95"/>
      <c r="B547" s="96"/>
      <c r="C547" s="97"/>
      <c r="D547" s="98"/>
      <c r="E547" s="95"/>
      <c r="F547" s="570"/>
      <c r="G547" s="571"/>
      <c r="H547" s="572"/>
      <c r="I547" s="572"/>
      <c r="J547" s="571"/>
      <c r="K547" s="573"/>
      <c r="L547" s="100"/>
      <c r="M547" s="101"/>
      <c r="N547" s="101"/>
      <c r="O547" s="102"/>
      <c r="P547" s="102"/>
      <c r="Q547" s="102"/>
      <c r="R547" s="102"/>
      <c r="S547" s="95"/>
      <c r="T547" s="138"/>
      <c r="U547" s="139"/>
      <c r="V547" s="458"/>
      <c r="W547" s="139"/>
    </row>
    <row r="548" ht="14.25" customHeight="1">
      <c r="A548" s="95"/>
      <c r="B548" s="96"/>
      <c r="C548" s="97"/>
      <c r="D548" s="98"/>
      <c r="E548" s="95"/>
      <c r="F548" s="570"/>
      <c r="G548" s="571"/>
      <c r="H548" s="572"/>
      <c r="I548" s="572"/>
      <c r="J548" s="571"/>
      <c r="K548" s="573"/>
      <c r="L548" s="100"/>
      <c r="M548" s="101"/>
      <c r="N548" s="101"/>
      <c r="O548" s="102"/>
      <c r="P548" s="102"/>
      <c r="Q548" s="102"/>
      <c r="R548" s="102"/>
      <c r="S548" s="95"/>
      <c r="T548" s="138"/>
      <c r="U548" s="139"/>
      <c r="V548" s="458"/>
      <c r="W548" s="139"/>
    </row>
    <row r="549" ht="14.25" customHeight="1">
      <c r="A549" s="95"/>
      <c r="B549" s="96"/>
      <c r="C549" s="97"/>
      <c r="D549" s="98"/>
      <c r="E549" s="95"/>
      <c r="F549" s="570"/>
      <c r="G549" s="571"/>
      <c r="H549" s="572"/>
      <c r="I549" s="572"/>
      <c r="J549" s="571"/>
      <c r="K549" s="573"/>
      <c r="L549" s="100"/>
      <c r="M549" s="101"/>
      <c r="N549" s="101"/>
      <c r="O549" s="102"/>
      <c r="P549" s="102"/>
      <c r="Q549" s="102"/>
      <c r="R549" s="102"/>
      <c r="S549" s="95"/>
      <c r="T549" s="138"/>
      <c r="U549" s="139"/>
      <c r="V549" s="458"/>
      <c r="W549" s="139"/>
    </row>
    <row r="550" ht="14.25" customHeight="1">
      <c r="A550" s="95"/>
      <c r="B550" s="96"/>
      <c r="C550" s="97"/>
      <c r="D550" s="98"/>
      <c r="E550" s="95"/>
      <c r="F550" s="570"/>
      <c r="G550" s="571"/>
      <c r="H550" s="572"/>
      <c r="I550" s="572"/>
      <c r="J550" s="571"/>
      <c r="K550" s="573"/>
      <c r="L550" s="100"/>
      <c r="M550" s="101"/>
      <c r="N550" s="101"/>
      <c r="O550" s="102"/>
      <c r="P550" s="102"/>
      <c r="Q550" s="102"/>
      <c r="R550" s="102"/>
      <c r="S550" s="95"/>
      <c r="T550" s="138"/>
      <c r="U550" s="139"/>
      <c r="V550" s="458"/>
      <c r="W550" s="139"/>
    </row>
    <row r="551" ht="14.25" customHeight="1">
      <c r="A551" s="95"/>
      <c r="B551" s="96"/>
      <c r="C551" s="97"/>
      <c r="D551" s="98"/>
      <c r="E551" s="95"/>
      <c r="F551" s="570"/>
      <c r="G551" s="571"/>
      <c r="H551" s="572"/>
      <c r="I551" s="572"/>
      <c r="J551" s="571"/>
      <c r="K551" s="573"/>
      <c r="L551" s="100"/>
      <c r="M551" s="101"/>
      <c r="N551" s="101"/>
      <c r="O551" s="102"/>
      <c r="P551" s="102"/>
      <c r="Q551" s="102"/>
      <c r="R551" s="102"/>
      <c r="S551" s="95"/>
      <c r="T551" s="138"/>
      <c r="U551" s="139"/>
      <c r="V551" s="458"/>
      <c r="W551" s="139"/>
    </row>
    <row r="552" ht="14.25" customHeight="1">
      <c r="A552" s="95"/>
      <c r="B552" s="96"/>
      <c r="C552" s="97"/>
      <c r="D552" s="98"/>
      <c r="E552" s="95"/>
      <c r="F552" s="570"/>
      <c r="G552" s="571"/>
      <c r="H552" s="572"/>
      <c r="I552" s="572"/>
      <c r="J552" s="571"/>
      <c r="K552" s="573"/>
      <c r="L552" s="100"/>
      <c r="M552" s="101"/>
      <c r="N552" s="101"/>
      <c r="O552" s="102"/>
      <c r="P552" s="102"/>
      <c r="Q552" s="102"/>
      <c r="R552" s="102"/>
      <c r="S552" s="95"/>
      <c r="T552" s="138"/>
      <c r="U552" s="139"/>
      <c r="V552" s="458"/>
      <c r="W552" s="139"/>
    </row>
    <row r="553" ht="14.25" customHeight="1">
      <c r="A553" s="95"/>
      <c r="B553" s="96"/>
      <c r="C553" s="97"/>
      <c r="D553" s="98"/>
      <c r="E553" s="95"/>
      <c r="F553" s="570"/>
      <c r="G553" s="571"/>
      <c r="H553" s="572"/>
      <c r="I553" s="572"/>
      <c r="J553" s="571"/>
      <c r="K553" s="573"/>
      <c r="L553" s="100"/>
      <c r="M553" s="101"/>
      <c r="N553" s="101"/>
      <c r="O553" s="102"/>
      <c r="P553" s="102"/>
      <c r="Q553" s="102"/>
      <c r="R553" s="102"/>
      <c r="S553" s="95"/>
      <c r="T553" s="138"/>
      <c r="U553" s="139"/>
      <c r="V553" s="458"/>
      <c r="W553" s="139"/>
    </row>
    <row r="554" ht="14.25" customHeight="1">
      <c r="A554" s="95"/>
      <c r="B554" s="96"/>
      <c r="C554" s="97"/>
      <c r="D554" s="98"/>
      <c r="E554" s="95"/>
      <c r="F554" s="570"/>
      <c r="G554" s="571"/>
      <c r="H554" s="572"/>
      <c r="I554" s="572"/>
      <c r="J554" s="571"/>
      <c r="K554" s="573"/>
      <c r="L554" s="100"/>
      <c r="M554" s="101"/>
      <c r="N554" s="101"/>
      <c r="O554" s="102"/>
      <c r="P554" s="102"/>
      <c r="Q554" s="102"/>
      <c r="R554" s="102"/>
      <c r="S554" s="95"/>
      <c r="T554" s="138"/>
      <c r="U554" s="139"/>
      <c r="V554" s="458"/>
      <c r="W554" s="139"/>
    </row>
    <row r="555" ht="14.25" customHeight="1">
      <c r="A555" s="95"/>
      <c r="B555" s="96"/>
      <c r="C555" s="97"/>
      <c r="D555" s="98"/>
      <c r="E555" s="95"/>
      <c r="F555" s="570"/>
      <c r="G555" s="571"/>
      <c r="H555" s="572"/>
      <c r="I555" s="572"/>
      <c r="J555" s="571"/>
      <c r="K555" s="573"/>
      <c r="L555" s="100"/>
      <c r="M555" s="101"/>
      <c r="N555" s="101"/>
      <c r="O555" s="102"/>
      <c r="P555" s="102"/>
      <c r="Q555" s="102"/>
      <c r="R555" s="102"/>
      <c r="S555" s="95"/>
      <c r="T555" s="138"/>
      <c r="U555" s="139"/>
      <c r="V555" s="458"/>
      <c r="W555" s="139"/>
    </row>
    <row r="556" ht="14.25" customHeight="1">
      <c r="A556" s="95"/>
      <c r="B556" s="96"/>
      <c r="C556" s="97"/>
      <c r="D556" s="98"/>
      <c r="E556" s="95"/>
      <c r="F556" s="570"/>
      <c r="G556" s="571"/>
      <c r="H556" s="572"/>
      <c r="I556" s="572"/>
      <c r="J556" s="571"/>
      <c r="K556" s="573"/>
      <c r="L556" s="100"/>
      <c r="M556" s="101"/>
      <c r="N556" s="101"/>
      <c r="O556" s="102"/>
      <c r="P556" s="102"/>
      <c r="Q556" s="102"/>
      <c r="R556" s="102"/>
      <c r="S556" s="95"/>
      <c r="T556" s="138"/>
      <c r="U556" s="139"/>
      <c r="V556" s="458"/>
      <c r="W556" s="139"/>
    </row>
    <row r="557" ht="14.25" customHeight="1">
      <c r="A557" s="95"/>
      <c r="B557" s="96"/>
      <c r="C557" s="97"/>
      <c r="D557" s="98"/>
      <c r="E557" s="95"/>
      <c r="F557" s="570"/>
      <c r="G557" s="571"/>
      <c r="H557" s="572"/>
      <c r="I557" s="572"/>
      <c r="J557" s="571"/>
      <c r="K557" s="573"/>
      <c r="L557" s="100"/>
      <c r="M557" s="101"/>
      <c r="N557" s="101"/>
      <c r="O557" s="102"/>
      <c r="P557" s="102"/>
      <c r="Q557" s="102"/>
      <c r="R557" s="102"/>
      <c r="S557" s="95"/>
      <c r="T557" s="138"/>
      <c r="U557" s="139"/>
      <c r="V557" s="458"/>
      <c r="W557" s="139"/>
    </row>
    <row r="558" ht="14.25" customHeight="1">
      <c r="A558" s="95"/>
      <c r="B558" s="96"/>
      <c r="C558" s="97"/>
      <c r="D558" s="98"/>
      <c r="E558" s="95"/>
      <c r="F558" s="570"/>
      <c r="G558" s="571"/>
      <c r="H558" s="572"/>
      <c r="I558" s="572"/>
      <c r="J558" s="571"/>
      <c r="K558" s="573"/>
      <c r="L558" s="100"/>
      <c r="M558" s="101"/>
      <c r="N558" s="101"/>
      <c r="O558" s="102"/>
      <c r="P558" s="102"/>
      <c r="Q558" s="102"/>
      <c r="R558" s="102"/>
      <c r="S558" s="95"/>
      <c r="T558" s="138"/>
      <c r="U558" s="139"/>
      <c r="V558" s="458"/>
      <c r="W558" s="139"/>
    </row>
    <row r="559" ht="14.25" customHeight="1">
      <c r="A559" s="95"/>
      <c r="B559" s="96"/>
      <c r="C559" s="97"/>
      <c r="D559" s="98"/>
      <c r="E559" s="95"/>
      <c r="F559" s="570"/>
      <c r="G559" s="571"/>
      <c r="H559" s="572"/>
      <c r="I559" s="572"/>
      <c r="J559" s="571"/>
      <c r="K559" s="573"/>
      <c r="L559" s="100"/>
      <c r="M559" s="101"/>
      <c r="N559" s="101"/>
      <c r="O559" s="102"/>
      <c r="P559" s="102"/>
      <c r="Q559" s="102"/>
      <c r="R559" s="102"/>
      <c r="S559" s="95"/>
      <c r="T559" s="138"/>
      <c r="U559" s="139"/>
      <c r="V559" s="458"/>
      <c r="W559" s="139"/>
    </row>
    <row r="560" ht="14.25" customHeight="1">
      <c r="A560" s="95"/>
      <c r="B560" s="96"/>
      <c r="C560" s="97"/>
      <c r="D560" s="98"/>
      <c r="E560" s="95"/>
      <c r="F560" s="570"/>
      <c r="G560" s="571"/>
      <c r="H560" s="572"/>
      <c r="I560" s="572"/>
      <c r="J560" s="571"/>
      <c r="K560" s="573"/>
      <c r="L560" s="100"/>
      <c r="M560" s="101"/>
      <c r="N560" s="101"/>
      <c r="O560" s="102"/>
      <c r="P560" s="102"/>
      <c r="Q560" s="102"/>
      <c r="R560" s="102"/>
      <c r="S560" s="95"/>
      <c r="T560" s="138"/>
      <c r="U560" s="139"/>
      <c r="V560" s="458"/>
      <c r="W560" s="139"/>
    </row>
    <row r="561" ht="14.25" customHeight="1">
      <c r="A561" s="95"/>
      <c r="B561" s="96"/>
      <c r="C561" s="97"/>
      <c r="D561" s="98"/>
      <c r="E561" s="95"/>
      <c r="F561" s="570"/>
      <c r="G561" s="571"/>
      <c r="H561" s="572"/>
      <c r="I561" s="572"/>
      <c r="J561" s="571"/>
      <c r="K561" s="573"/>
      <c r="L561" s="100"/>
      <c r="M561" s="101"/>
      <c r="N561" s="101"/>
      <c r="O561" s="102"/>
      <c r="P561" s="102"/>
      <c r="Q561" s="102"/>
      <c r="R561" s="102"/>
      <c r="S561" s="95"/>
      <c r="T561" s="138"/>
      <c r="U561" s="139"/>
      <c r="V561" s="458"/>
      <c r="W561" s="139"/>
    </row>
    <row r="562" ht="14.25" customHeight="1">
      <c r="A562" s="95"/>
      <c r="B562" s="96"/>
      <c r="C562" s="97"/>
      <c r="D562" s="98"/>
      <c r="E562" s="95"/>
      <c r="F562" s="570"/>
      <c r="G562" s="571"/>
      <c r="H562" s="572"/>
      <c r="I562" s="572"/>
      <c r="J562" s="571"/>
      <c r="K562" s="573"/>
      <c r="L562" s="100"/>
      <c r="M562" s="101"/>
      <c r="N562" s="101"/>
      <c r="O562" s="102"/>
      <c r="P562" s="102"/>
      <c r="Q562" s="102"/>
      <c r="R562" s="102"/>
      <c r="S562" s="95"/>
      <c r="T562" s="138"/>
      <c r="U562" s="139"/>
      <c r="V562" s="458"/>
      <c r="W562" s="139"/>
    </row>
    <row r="563" ht="14.25" customHeight="1">
      <c r="A563" s="95"/>
      <c r="B563" s="96"/>
      <c r="C563" s="97"/>
      <c r="D563" s="98"/>
      <c r="E563" s="95"/>
      <c r="F563" s="570"/>
      <c r="G563" s="571"/>
      <c r="H563" s="572"/>
      <c r="I563" s="572"/>
      <c r="J563" s="571"/>
      <c r="K563" s="573"/>
      <c r="L563" s="100"/>
      <c r="M563" s="101"/>
      <c r="N563" s="101"/>
      <c r="O563" s="102"/>
      <c r="P563" s="102"/>
      <c r="Q563" s="102"/>
      <c r="R563" s="102"/>
      <c r="S563" s="95"/>
      <c r="T563" s="138"/>
      <c r="U563" s="139"/>
      <c r="V563" s="458"/>
      <c r="W563" s="139"/>
    </row>
    <row r="564" ht="14.25" customHeight="1">
      <c r="A564" s="95"/>
      <c r="B564" s="96"/>
      <c r="C564" s="97"/>
      <c r="D564" s="98"/>
      <c r="E564" s="95"/>
      <c r="F564" s="570"/>
      <c r="G564" s="571"/>
      <c r="H564" s="572"/>
      <c r="I564" s="572"/>
      <c r="J564" s="571"/>
      <c r="K564" s="573"/>
      <c r="L564" s="100"/>
      <c r="M564" s="101"/>
      <c r="N564" s="101"/>
      <c r="O564" s="102"/>
      <c r="P564" s="102"/>
      <c r="Q564" s="102"/>
      <c r="R564" s="102"/>
      <c r="S564" s="95"/>
      <c r="T564" s="138"/>
      <c r="U564" s="139"/>
      <c r="V564" s="458"/>
      <c r="W564" s="139"/>
    </row>
    <row r="565" ht="14.25" customHeight="1">
      <c r="A565" s="95"/>
      <c r="B565" s="96"/>
      <c r="C565" s="97"/>
      <c r="D565" s="98"/>
      <c r="E565" s="95"/>
      <c r="F565" s="570"/>
      <c r="G565" s="571"/>
      <c r="H565" s="572"/>
      <c r="I565" s="572"/>
      <c r="J565" s="571"/>
      <c r="K565" s="573"/>
      <c r="L565" s="100"/>
      <c r="M565" s="101"/>
      <c r="N565" s="101"/>
      <c r="O565" s="102"/>
      <c r="P565" s="102"/>
      <c r="Q565" s="102"/>
      <c r="R565" s="102"/>
      <c r="S565" s="95"/>
      <c r="T565" s="138"/>
      <c r="U565" s="139"/>
      <c r="V565" s="458"/>
      <c r="W565" s="139"/>
    </row>
    <row r="566" ht="14.25" customHeight="1">
      <c r="A566" s="95"/>
      <c r="B566" s="96"/>
      <c r="C566" s="97"/>
      <c r="D566" s="98"/>
      <c r="E566" s="95"/>
      <c r="F566" s="570"/>
      <c r="G566" s="571"/>
      <c r="H566" s="572"/>
      <c r="I566" s="572"/>
      <c r="J566" s="571"/>
      <c r="K566" s="573"/>
      <c r="L566" s="100"/>
      <c r="M566" s="101"/>
      <c r="N566" s="101"/>
      <c r="O566" s="102"/>
      <c r="P566" s="102"/>
      <c r="Q566" s="102"/>
      <c r="R566" s="102"/>
      <c r="S566" s="95"/>
      <c r="T566" s="138"/>
      <c r="U566" s="139"/>
      <c r="V566" s="458"/>
      <c r="W566" s="139"/>
    </row>
    <row r="567" ht="14.25" customHeight="1">
      <c r="A567" s="95"/>
      <c r="B567" s="96"/>
      <c r="C567" s="97"/>
      <c r="D567" s="98"/>
      <c r="E567" s="95"/>
      <c r="F567" s="570"/>
      <c r="G567" s="571"/>
      <c r="H567" s="572"/>
      <c r="I567" s="572"/>
      <c r="J567" s="571"/>
      <c r="K567" s="573"/>
      <c r="L567" s="100"/>
      <c r="M567" s="101"/>
      <c r="N567" s="101"/>
      <c r="O567" s="102"/>
      <c r="P567" s="102"/>
      <c r="Q567" s="102"/>
      <c r="R567" s="102"/>
      <c r="S567" s="95"/>
      <c r="T567" s="138"/>
      <c r="U567" s="139"/>
      <c r="V567" s="458"/>
      <c r="W567" s="139"/>
    </row>
    <row r="568" ht="14.25" customHeight="1">
      <c r="A568" s="95"/>
      <c r="B568" s="96"/>
      <c r="C568" s="97"/>
      <c r="D568" s="98"/>
      <c r="E568" s="95"/>
      <c r="F568" s="570"/>
      <c r="G568" s="571"/>
      <c r="H568" s="572"/>
      <c r="I568" s="572"/>
      <c r="J568" s="571"/>
      <c r="K568" s="573"/>
      <c r="L568" s="100"/>
      <c r="M568" s="101"/>
      <c r="N568" s="101"/>
      <c r="O568" s="102"/>
      <c r="P568" s="102"/>
      <c r="Q568" s="102"/>
      <c r="R568" s="102"/>
      <c r="S568" s="95"/>
      <c r="T568" s="138"/>
      <c r="U568" s="139"/>
      <c r="V568" s="458"/>
      <c r="W568" s="139"/>
    </row>
    <row r="569" ht="14.25" customHeight="1">
      <c r="A569" s="95"/>
      <c r="B569" s="96"/>
      <c r="C569" s="97"/>
      <c r="D569" s="98"/>
      <c r="E569" s="95"/>
      <c r="F569" s="570"/>
      <c r="G569" s="571"/>
      <c r="H569" s="572"/>
      <c r="I569" s="572"/>
      <c r="J569" s="571"/>
      <c r="K569" s="573"/>
      <c r="L569" s="100"/>
      <c r="M569" s="101"/>
      <c r="N569" s="101"/>
      <c r="O569" s="102"/>
      <c r="P569" s="102"/>
      <c r="Q569" s="102"/>
      <c r="R569" s="102"/>
      <c r="S569" s="95"/>
      <c r="T569" s="138"/>
      <c r="U569" s="139"/>
      <c r="V569" s="458"/>
      <c r="W569" s="139"/>
    </row>
    <row r="570" ht="14.25" customHeight="1">
      <c r="A570" s="95"/>
      <c r="B570" s="96"/>
      <c r="C570" s="97"/>
      <c r="D570" s="98"/>
      <c r="E570" s="95"/>
      <c r="F570" s="570"/>
      <c r="G570" s="571"/>
      <c r="H570" s="572"/>
      <c r="I570" s="572"/>
      <c r="J570" s="571"/>
      <c r="K570" s="573"/>
      <c r="L570" s="100"/>
      <c r="M570" s="101"/>
      <c r="N570" s="101"/>
      <c r="O570" s="102"/>
      <c r="P570" s="102"/>
      <c r="Q570" s="102"/>
      <c r="R570" s="102"/>
      <c r="S570" s="95"/>
      <c r="T570" s="138"/>
      <c r="U570" s="139"/>
      <c r="V570" s="458"/>
      <c r="W570" s="139"/>
    </row>
    <row r="571" ht="14.25" customHeight="1">
      <c r="A571" s="95"/>
      <c r="B571" s="96"/>
      <c r="C571" s="97"/>
      <c r="D571" s="98"/>
      <c r="E571" s="95"/>
      <c r="F571" s="570"/>
      <c r="G571" s="571"/>
      <c r="H571" s="572"/>
      <c r="I571" s="572"/>
      <c r="J571" s="571"/>
      <c r="K571" s="573"/>
      <c r="L571" s="100"/>
      <c r="M571" s="101"/>
      <c r="N571" s="101"/>
      <c r="O571" s="102"/>
      <c r="P571" s="102"/>
      <c r="Q571" s="102"/>
      <c r="R571" s="102"/>
      <c r="S571" s="95"/>
      <c r="T571" s="138"/>
      <c r="U571" s="139"/>
      <c r="V571" s="458"/>
      <c r="W571" s="139"/>
    </row>
    <row r="572" ht="14.25" customHeight="1">
      <c r="A572" s="95"/>
      <c r="B572" s="96"/>
      <c r="C572" s="97"/>
      <c r="D572" s="98"/>
      <c r="E572" s="95"/>
      <c r="F572" s="570"/>
      <c r="G572" s="571"/>
      <c r="H572" s="572"/>
      <c r="I572" s="572"/>
      <c r="J572" s="571"/>
      <c r="K572" s="573"/>
      <c r="L572" s="100"/>
      <c r="M572" s="101"/>
      <c r="N572" s="101"/>
      <c r="O572" s="102"/>
      <c r="P572" s="102"/>
      <c r="Q572" s="102"/>
      <c r="R572" s="102"/>
      <c r="S572" s="95"/>
      <c r="T572" s="138"/>
      <c r="U572" s="139"/>
      <c r="V572" s="458"/>
      <c r="W572" s="139"/>
    </row>
    <row r="573" ht="14.25" customHeight="1">
      <c r="A573" s="95"/>
      <c r="B573" s="96"/>
      <c r="C573" s="97"/>
      <c r="D573" s="98"/>
      <c r="E573" s="95"/>
      <c r="F573" s="570"/>
      <c r="G573" s="571"/>
      <c r="H573" s="572"/>
      <c r="I573" s="572"/>
      <c r="J573" s="571"/>
      <c r="K573" s="573"/>
      <c r="L573" s="100"/>
      <c r="M573" s="101"/>
      <c r="N573" s="101"/>
      <c r="O573" s="102"/>
      <c r="P573" s="102"/>
      <c r="Q573" s="102"/>
      <c r="R573" s="102"/>
      <c r="S573" s="95"/>
      <c r="T573" s="138"/>
      <c r="U573" s="139"/>
      <c r="V573" s="458"/>
      <c r="W573" s="139"/>
    </row>
    <row r="574" ht="14.25" customHeight="1">
      <c r="A574" s="95"/>
      <c r="B574" s="96"/>
      <c r="C574" s="97"/>
      <c r="D574" s="98"/>
      <c r="E574" s="95"/>
      <c r="F574" s="570"/>
      <c r="G574" s="571"/>
      <c r="H574" s="572"/>
      <c r="I574" s="572"/>
      <c r="J574" s="571"/>
      <c r="K574" s="573"/>
      <c r="L574" s="100"/>
      <c r="M574" s="101"/>
      <c r="N574" s="101"/>
      <c r="O574" s="102"/>
      <c r="P574" s="102"/>
      <c r="Q574" s="102"/>
      <c r="R574" s="102"/>
      <c r="S574" s="95"/>
      <c r="T574" s="138"/>
      <c r="U574" s="139"/>
      <c r="V574" s="458"/>
      <c r="W574" s="139"/>
    </row>
    <row r="575" ht="14.25" customHeight="1">
      <c r="A575" s="95"/>
      <c r="B575" s="96"/>
      <c r="C575" s="97"/>
      <c r="D575" s="98"/>
      <c r="E575" s="95"/>
      <c r="F575" s="570"/>
      <c r="G575" s="571"/>
      <c r="H575" s="572"/>
      <c r="I575" s="572"/>
      <c r="J575" s="571"/>
      <c r="K575" s="573"/>
      <c r="L575" s="100"/>
      <c r="M575" s="101"/>
      <c r="N575" s="101"/>
      <c r="O575" s="102"/>
      <c r="P575" s="102"/>
      <c r="Q575" s="102"/>
      <c r="R575" s="102"/>
      <c r="S575" s="95"/>
      <c r="T575" s="138"/>
      <c r="U575" s="139"/>
      <c r="V575" s="458"/>
      <c r="W575" s="139"/>
    </row>
    <row r="576" ht="14.25" customHeight="1">
      <c r="A576" s="95"/>
      <c r="B576" s="96"/>
      <c r="C576" s="97"/>
      <c r="D576" s="98"/>
      <c r="E576" s="95"/>
      <c r="F576" s="570"/>
      <c r="G576" s="571"/>
      <c r="H576" s="572"/>
      <c r="I576" s="572"/>
      <c r="J576" s="571"/>
      <c r="K576" s="573"/>
      <c r="L576" s="100"/>
      <c r="M576" s="101"/>
      <c r="N576" s="101"/>
      <c r="O576" s="102"/>
      <c r="P576" s="102"/>
      <c r="Q576" s="102"/>
      <c r="R576" s="102"/>
      <c r="S576" s="95"/>
      <c r="T576" s="138"/>
      <c r="U576" s="139"/>
      <c r="V576" s="458"/>
      <c r="W576" s="139"/>
    </row>
    <row r="577" ht="14.25" customHeight="1">
      <c r="A577" s="95"/>
      <c r="B577" s="96"/>
      <c r="C577" s="97"/>
      <c r="D577" s="98"/>
      <c r="E577" s="95"/>
      <c r="F577" s="570"/>
      <c r="G577" s="571"/>
      <c r="H577" s="572"/>
      <c r="I577" s="572"/>
      <c r="J577" s="571"/>
      <c r="K577" s="573"/>
      <c r="L577" s="100"/>
      <c r="M577" s="101"/>
      <c r="N577" s="101"/>
      <c r="O577" s="102"/>
      <c r="P577" s="102"/>
      <c r="Q577" s="102"/>
      <c r="R577" s="102"/>
      <c r="S577" s="95"/>
      <c r="T577" s="138"/>
      <c r="U577" s="139"/>
      <c r="V577" s="458"/>
      <c r="W577" s="139"/>
    </row>
    <row r="578" ht="14.25" customHeight="1">
      <c r="A578" s="95"/>
      <c r="B578" s="96"/>
      <c r="C578" s="97"/>
      <c r="D578" s="98"/>
      <c r="E578" s="95"/>
      <c r="F578" s="570"/>
      <c r="G578" s="571"/>
      <c r="H578" s="572"/>
      <c r="I578" s="572"/>
      <c r="J578" s="571"/>
      <c r="K578" s="573"/>
      <c r="L578" s="100"/>
      <c r="M578" s="101"/>
      <c r="N578" s="101"/>
      <c r="O578" s="102"/>
      <c r="P578" s="102"/>
      <c r="Q578" s="102"/>
      <c r="R578" s="102"/>
      <c r="S578" s="95"/>
      <c r="T578" s="138"/>
      <c r="U578" s="139"/>
      <c r="V578" s="458"/>
      <c r="W578" s="139"/>
    </row>
    <row r="579" ht="14.25" customHeight="1">
      <c r="A579" s="95"/>
      <c r="B579" s="96"/>
      <c r="C579" s="97"/>
      <c r="D579" s="98"/>
      <c r="E579" s="95"/>
      <c r="F579" s="570"/>
      <c r="G579" s="571"/>
      <c r="H579" s="572"/>
      <c r="I579" s="572"/>
      <c r="J579" s="571"/>
      <c r="K579" s="573"/>
      <c r="L579" s="100"/>
      <c r="M579" s="101"/>
      <c r="N579" s="101"/>
      <c r="O579" s="102"/>
      <c r="P579" s="102"/>
      <c r="Q579" s="102"/>
      <c r="R579" s="102"/>
      <c r="S579" s="95"/>
      <c r="T579" s="138"/>
      <c r="U579" s="139"/>
      <c r="V579" s="458"/>
      <c r="W579" s="139"/>
    </row>
    <row r="580" ht="14.25" customHeight="1">
      <c r="A580" s="95"/>
      <c r="B580" s="96"/>
      <c r="C580" s="97"/>
      <c r="D580" s="98"/>
      <c r="E580" s="95"/>
      <c r="F580" s="570"/>
      <c r="G580" s="571"/>
      <c r="H580" s="572"/>
      <c r="I580" s="572"/>
      <c r="J580" s="571"/>
      <c r="K580" s="573"/>
      <c r="L580" s="100"/>
      <c r="M580" s="101"/>
      <c r="N580" s="101"/>
      <c r="O580" s="102"/>
      <c r="P580" s="102"/>
      <c r="Q580" s="102"/>
      <c r="R580" s="102"/>
      <c r="S580" s="95"/>
      <c r="T580" s="138"/>
      <c r="U580" s="139"/>
      <c r="V580" s="458"/>
      <c r="W580" s="139"/>
    </row>
    <row r="581" ht="14.25" customHeight="1">
      <c r="A581" s="95"/>
      <c r="B581" s="96"/>
      <c r="C581" s="97"/>
      <c r="D581" s="98"/>
      <c r="E581" s="95"/>
      <c r="F581" s="570"/>
      <c r="G581" s="571"/>
      <c r="H581" s="572"/>
      <c r="I581" s="572"/>
      <c r="J581" s="571"/>
      <c r="K581" s="573"/>
      <c r="L581" s="100"/>
      <c r="M581" s="101"/>
      <c r="N581" s="101"/>
      <c r="O581" s="102"/>
      <c r="P581" s="102"/>
      <c r="Q581" s="102"/>
      <c r="R581" s="102"/>
      <c r="S581" s="95"/>
      <c r="T581" s="138"/>
      <c r="U581" s="139"/>
      <c r="V581" s="458"/>
      <c r="W581" s="139"/>
    </row>
    <row r="582" ht="14.25" customHeight="1">
      <c r="A582" s="95"/>
      <c r="B582" s="96"/>
      <c r="C582" s="97"/>
      <c r="D582" s="98"/>
      <c r="E582" s="95"/>
      <c r="F582" s="570"/>
      <c r="G582" s="571"/>
      <c r="H582" s="572"/>
      <c r="I582" s="572"/>
      <c r="J582" s="571"/>
      <c r="K582" s="573"/>
      <c r="L582" s="100"/>
      <c r="M582" s="101"/>
      <c r="N582" s="101"/>
      <c r="O582" s="102"/>
      <c r="P582" s="102"/>
      <c r="Q582" s="102"/>
      <c r="R582" s="102"/>
      <c r="S582" s="95"/>
      <c r="T582" s="138"/>
      <c r="U582" s="139"/>
      <c r="V582" s="458"/>
      <c r="W582" s="139"/>
    </row>
    <row r="583" ht="14.25" customHeight="1">
      <c r="A583" s="95"/>
      <c r="B583" s="96"/>
      <c r="C583" s="97"/>
      <c r="D583" s="98"/>
      <c r="E583" s="95"/>
      <c r="F583" s="570"/>
      <c r="G583" s="571"/>
      <c r="H583" s="572"/>
      <c r="I583" s="572"/>
      <c r="J583" s="571"/>
      <c r="K583" s="573"/>
      <c r="L583" s="100"/>
      <c r="M583" s="101"/>
      <c r="N583" s="101"/>
      <c r="O583" s="102"/>
      <c r="P583" s="102"/>
      <c r="Q583" s="102"/>
      <c r="R583" s="102"/>
      <c r="S583" s="95"/>
      <c r="T583" s="138"/>
      <c r="U583" s="139"/>
      <c r="V583" s="458"/>
      <c r="W583" s="139"/>
    </row>
    <row r="584" ht="14.25" customHeight="1">
      <c r="A584" s="95"/>
      <c r="B584" s="96"/>
      <c r="C584" s="97"/>
      <c r="D584" s="98"/>
      <c r="E584" s="95"/>
      <c r="F584" s="570"/>
      <c r="G584" s="571"/>
      <c r="H584" s="572"/>
      <c r="I584" s="572"/>
      <c r="J584" s="571"/>
      <c r="K584" s="573"/>
      <c r="L584" s="100"/>
      <c r="M584" s="101"/>
      <c r="N584" s="101"/>
      <c r="O584" s="102"/>
      <c r="P584" s="102"/>
      <c r="Q584" s="102"/>
      <c r="R584" s="102"/>
      <c r="S584" s="95"/>
      <c r="T584" s="138"/>
      <c r="U584" s="139"/>
      <c r="V584" s="458"/>
      <c r="W584" s="139"/>
    </row>
    <row r="585" ht="14.25" customHeight="1">
      <c r="A585" s="95"/>
      <c r="B585" s="96"/>
      <c r="C585" s="97"/>
      <c r="D585" s="98"/>
      <c r="E585" s="95"/>
      <c r="F585" s="570"/>
      <c r="G585" s="571"/>
      <c r="H585" s="572"/>
      <c r="I585" s="572"/>
      <c r="J585" s="571"/>
      <c r="K585" s="573"/>
      <c r="L585" s="100"/>
      <c r="M585" s="101"/>
      <c r="N585" s="101"/>
      <c r="O585" s="102"/>
      <c r="P585" s="102"/>
      <c r="Q585" s="102"/>
      <c r="R585" s="102"/>
      <c r="S585" s="95"/>
      <c r="T585" s="138"/>
      <c r="U585" s="139"/>
      <c r="V585" s="458"/>
      <c r="W585" s="139"/>
    </row>
    <row r="586" ht="14.25" customHeight="1">
      <c r="A586" s="95"/>
      <c r="B586" s="96"/>
      <c r="C586" s="97"/>
      <c r="D586" s="98"/>
      <c r="E586" s="95"/>
      <c r="F586" s="570"/>
      <c r="G586" s="571"/>
      <c r="H586" s="572"/>
      <c r="I586" s="572"/>
      <c r="J586" s="571"/>
      <c r="K586" s="573"/>
      <c r="L586" s="100"/>
      <c r="M586" s="101"/>
      <c r="N586" s="101"/>
      <c r="O586" s="102"/>
      <c r="P586" s="102"/>
      <c r="Q586" s="102"/>
      <c r="R586" s="102"/>
      <c r="S586" s="95"/>
      <c r="T586" s="138"/>
      <c r="U586" s="139"/>
      <c r="V586" s="458"/>
      <c r="W586" s="139"/>
    </row>
    <row r="587" ht="14.25" customHeight="1">
      <c r="A587" s="95"/>
      <c r="B587" s="96"/>
      <c r="C587" s="97"/>
      <c r="D587" s="98"/>
      <c r="E587" s="95"/>
      <c r="F587" s="570"/>
      <c r="G587" s="571"/>
      <c r="H587" s="572"/>
      <c r="I587" s="572"/>
      <c r="J587" s="571"/>
      <c r="K587" s="573"/>
      <c r="L587" s="100"/>
      <c r="M587" s="101"/>
      <c r="N587" s="101"/>
      <c r="O587" s="102"/>
      <c r="P587" s="102"/>
      <c r="Q587" s="102"/>
      <c r="R587" s="102"/>
      <c r="S587" s="95"/>
      <c r="T587" s="138"/>
      <c r="U587" s="139"/>
      <c r="V587" s="458"/>
      <c r="W587" s="139"/>
    </row>
    <row r="588" ht="14.25" customHeight="1">
      <c r="A588" s="95"/>
      <c r="B588" s="96"/>
      <c r="C588" s="97"/>
      <c r="D588" s="98"/>
      <c r="E588" s="95"/>
      <c r="F588" s="570"/>
      <c r="G588" s="571"/>
      <c r="H588" s="572"/>
      <c r="I588" s="572"/>
      <c r="J588" s="571"/>
      <c r="K588" s="573"/>
      <c r="L588" s="100"/>
      <c r="M588" s="101"/>
      <c r="N588" s="101"/>
      <c r="O588" s="102"/>
      <c r="P588" s="102"/>
      <c r="Q588" s="102"/>
      <c r="R588" s="102"/>
      <c r="S588" s="95"/>
      <c r="T588" s="138"/>
      <c r="U588" s="139"/>
      <c r="V588" s="458"/>
      <c r="W588" s="139"/>
    </row>
    <row r="589" ht="14.25" customHeight="1">
      <c r="A589" s="95"/>
      <c r="B589" s="96"/>
      <c r="C589" s="97"/>
      <c r="D589" s="98"/>
      <c r="E589" s="95"/>
      <c r="F589" s="570"/>
      <c r="G589" s="571"/>
      <c r="H589" s="572"/>
      <c r="I589" s="572"/>
      <c r="J589" s="571"/>
      <c r="K589" s="573"/>
      <c r="L589" s="100"/>
      <c r="M589" s="101"/>
      <c r="N589" s="101"/>
      <c r="O589" s="102"/>
      <c r="P589" s="102"/>
      <c r="Q589" s="102"/>
      <c r="R589" s="102"/>
      <c r="S589" s="95"/>
      <c r="T589" s="138"/>
      <c r="U589" s="139"/>
      <c r="V589" s="458"/>
      <c r="W589" s="139"/>
    </row>
    <row r="590" ht="14.25" customHeight="1">
      <c r="A590" s="95"/>
      <c r="B590" s="96"/>
      <c r="C590" s="97"/>
      <c r="D590" s="98"/>
      <c r="E590" s="95"/>
      <c r="F590" s="570"/>
      <c r="G590" s="571"/>
      <c r="H590" s="572"/>
      <c r="I590" s="572"/>
      <c r="J590" s="571"/>
      <c r="K590" s="573"/>
      <c r="L590" s="100"/>
      <c r="M590" s="101"/>
      <c r="N590" s="101"/>
      <c r="O590" s="102"/>
      <c r="P590" s="102"/>
      <c r="Q590" s="102"/>
      <c r="R590" s="102"/>
      <c r="S590" s="95"/>
      <c r="T590" s="138"/>
      <c r="U590" s="139"/>
      <c r="V590" s="458"/>
      <c r="W590" s="139"/>
    </row>
    <row r="591" ht="14.25" customHeight="1">
      <c r="A591" s="95"/>
      <c r="B591" s="96"/>
      <c r="C591" s="97"/>
      <c r="D591" s="98"/>
      <c r="E591" s="95"/>
      <c r="F591" s="570"/>
      <c r="G591" s="571"/>
      <c r="H591" s="572"/>
      <c r="I591" s="572"/>
      <c r="J591" s="571"/>
      <c r="K591" s="573"/>
      <c r="L591" s="100"/>
      <c r="M591" s="101"/>
      <c r="N591" s="101"/>
      <c r="O591" s="102"/>
      <c r="P591" s="102"/>
      <c r="Q591" s="102"/>
      <c r="R591" s="102"/>
      <c r="S591" s="95"/>
      <c r="T591" s="138"/>
      <c r="U591" s="139"/>
      <c r="V591" s="458"/>
      <c r="W591" s="139"/>
    </row>
    <row r="592" ht="14.25" customHeight="1">
      <c r="A592" s="95"/>
      <c r="B592" s="96"/>
      <c r="C592" s="97"/>
      <c r="D592" s="98"/>
      <c r="E592" s="95"/>
      <c r="F592" s="570"/>
      <c r="G592" s="571"/>
      <c r="H592" s="572"/>
      <c r="I592" s="572"/>
      <c r="J592" s="571"/>
      <c r="K592" s="573"/>
      <c r="L592" s="100"/>
      <c r="M592" s="101"/>
      <c r="N592" s="101"/>
      <c r="O592" s="102"/>
      <c r="P592" s="102"/>
      <c r="Q592" s="102"/>
      <c r="R592" s="102"/>
      <c r="S592" s="95"/>
      <c r="T592" s="138"/>
      <c r="U592" s="139"/>
      <c r="V592" s="458"/>
      <c r="W592" s="139"/>
    </row>
    <row r="593" ht="14.25" customHeight="1">
      <c r="A593" s="95"/>
      <c r="B593" s="96"/>
      <c r="C593" s="97"/>
      <c r="D593" s="98"/>
      <c r="E593" s="95"/>
      <c r="F593" s="570"/>
      <c r="G593" s="571"/>
      <c r="H593" s="572"/>
      <c r="I593" s="572"/>
      <c r="J593" s="571"/>
      <c r="K593" s="573"/>
      <c r="L593" s="100"/>
      <c r="M593" s="101"/>
      <c r="N593" s="101"/>
      <c r="O593" s="102"/>
      <c r="P593" s="102"/>
      <c r="Q593" s="102"/>
      <c r="R593" s="102"/>
      <c r="S593" s="95"/>
      <c r="T593" s="138"/>
      <c r="U593" s="139"/>
      <c r="V593" s="458"/>
      <c r="W593" s="139"/>
    </row>
    <row r="594" ht="14.25" customHeight="1">
      <c r="A594" s="95"/>
      <c r="B594" s="96"/>
      <c r="C594" s="97"/>
      <c r="D594" s="98"/>
      <c r="E594" s="95"/>
      <c r="F594" s="570"/>
      <c r="G594" s="571"/>
      <c r="H594" s="572"/>
      <c r="I594" s="572"/>
      <c r="J594" s="571"/>
      <c r="K594" s="573"/>
      <c r="L594" s="100"/>
      <c r="M594" s="101"/>
      <c r="N594" s="101"/>
      <c r="O594" s="102"/>
      <c r="P594" s="102"/>
      <c r="Q594" s="102"/>
      <c r="R594" s="102"/>
      <c r="S594" s="95"/>
      <c r="T594" s="138"/>
      <c r="U594" s="139"/>
      <c r="V594" s="458"/>
      <c r="W594" s="139"/>
    </row>
    <row r="595" ht="14.25" customHeight="1">
      <c r="A595" s="95"/>
      <c r="B595" s="96"/>
      <c r="C595" s="97"/>
      <c r="D595" s="98"/>
      <c r="E595" s="95"/>
      <c r="F595" s="570"/>
      <c r="G595" s="571"/>
      <c r="H595" s="572"/>
      <c r="I595" s="572"/>
      <c r="J595" s="571"/>
      <c r="K595" s="573"/>
      <c r="L595" s="100"/>
      <c r="M595" s="101"/>
      <c r="N595" s="101"/>
      <c r="O595" s="102"/>
      <c r="P595" s="102"/>
      <c r="Q595" s="102"/>
      <c r="R595" s="102"/>
      <c r="S595" s="95"/>
      <c r="T595" s="138"/>
      <c r="U595" s="139"/>
      <c r="V595" s="458"/>
      <c r="W595" s="139"/>
    </row>
    <row r="596" ht="14.25" customHeight="1">
      <c r="A596" s="95"/>
      <c r="B596" s="96"/>
      <c r="C596" s="97"/>
      <c r="D596" s="98"/>
      <c r="E596" s="95"/>
      <c r="F596" s="570"/>
      <c r="G596" s="571"/>
      <c r="H596" s="572"/>
      <c r="I596" s="572"/>
      <c r="J596" s="571"/>
      <c r="K596" s="573"/>
      <c r="L596" s="100"/>
      <c r="M596" s="101"/>
      <c r="N596" s="101"/>
      <c r="O596" s="102"/>
      <c r="P596" s="102"/>
      <c r="Q596" s="102"/>
      <c r="R596" s="102"/>
      <c r="S596" s="95"/>
      <c r="T596" s="138"/>
      <c r="U596" s="139"/>
      <c r="V596" s="458"/>
      <c r="W596" s="139"/>
    </row>
    <row r="597" ht="14.25" customHeight="1">
      <c r="A597" s="95"/>
      <c r="B597" s="96"/>
      <c r="C597" s="97"/>
      <c r="D597" s="98"/>
      <c r="E597" s="95"/>
      <c r="F597" s="570"/>
      <c r="G597" s="571"/>
      <c r="H597" s="572"/>
      <c r="I597" s="572"/>
      <c r="J597" s="571"/>
      <c r="K597" s="573"/>
      <c r="L597" s="100"/>
      <c r="M597" s="101"/>
      <c r="N597" s="101"/>
      <c r="O597" s="102"/>
      <c r="P597" s="102"/>
      <c r="Q597" s="102"/>
      <c r="R597" s="102"/>
      <c r="S597" s="95"/>
      <c r="T597" s="138"/>
      <c r="U597" s="139"/>
      <c r="V597" s="458"/>
      <c r="W597" s="139"/>
    </row>
    <row r="598" ht="14.25" customHeight="1">
      <c r="A598" s="95"/>
      <c r="B598" s="96"/>
      <c r="C598" s="97"/>
      <c r="D598" s="98"/>
      <c r="E598" s="95"/>
      <c r="F598" s="570"/>
      <c r="G598" s="571"/>
      <c r="H598" s="572"/>
      <c r="I598" s="572"/>
      <c r="J598" s="571"/>
      <c r="K598" s="573"/>
      <c r="L598" s="100"/>
      <c r="M598" s="101"/>
      <c r="N598" s="101"/>
      <c r="O598" s="102"/>
      <c r="P598" s="102"/>
      <c r="Q598" s="102"/>
      <c r="R598" s="102"/>
      <c r="S598" s="95"/>
      <c r="T598" s="138"/>
      <c r="U598" s="139"/>
      <c r="V598" s="458"/>
      <c r="W598" s="139"/>
    </row>
    <row r="599" ht="14.25" customHeight="1">
      <c r="A599" s="95"/>
      <c r="B599" s="96"/>
      <c r="C599" s="97"/>
      <c r="D599" s="98"/>
      <c r="E599" s="95"/>
      <c r="F599" s="570"/>
      <c r="G599" s="571"/>
      <c r="H599" s="572"/>
      <c r="I599" s="572"/>
      <c r="J599" s="571"/>
      <c r="K599" s="573"/>
      <c r="L599" s="100"/>
      <c r="M599" s="101"/>
      <c r="N599" s="101"/>
      <c r="O599" s="102"/>
      <c r="P599" s="102"/>
      <c r="Q599" s="102"/>
      <c r="R599" s="102"/>
      <c r="S599" s="95"/>
      <c r="T599" s="138"/>
      <c r="U599" s="139"/>
      <c r="V599" s="458"/>
      <c r="W599" s="139"/>
    </row>
    <row r="600" ht="14.25" customHeight="1">
      <c r="A600" s="95"/>
      <c r="B600" s="96"/>
      <c r="C600" s="97"/>
      <c r="D600" s="98"/>
      <c r="E600" s="95"/>
      <c r="F600" s="570"/>
      <c r="G600" s="571"/>
      <c r="H600" s="572"/>
      <c r="I600" s="572"/>
      <c r="J600" s="571"/>
      <c r="K600" s="573"/>
      <c r="L600" s="100"/>
      <c r="M600" s="101"/>
      <c r="N600" s="101"/>
      <c r="O600" s="102"/>
      <c r="P600" s="102"/>
      <c r="Q600" s="102"/>
      <c r="R600" s="102"/>
      <c r="S600" s="95"/>
      <c r="T600" s="138"/>
      <c r="U600" s="139"/>
      <c r="V600" s="458"/>
      <c r="W600" s="139"/>
    </row>
    <row r="601" ht="14.25" customHeight="1">
      <c r="A601" s="95"/>
      <c r="B601" s="96"/>
      <c r="C601" s="97"/>
      <c r="D601" s="98"/>
      <c r="E601" s="95"/>
      <c r="F601" s="570"/>
      <c r="G601" s="571"/>
      <c r="H601" s="572"/>
      <c r="I601" s="572"/>
      <c r="J601" s="571"/>
      <c r="K601" s="573"/>
      <c r="L601" s="100"/>
      <c r="M601" s="101"/>
      <c r="N601" s="101"/>
      <c r="O601" s="102"/>
      <c r="P601" s="102"/>
      <c r="Q601" s="102"/>
      <c r="R601" s="102"/>
      <c r="S601" s="95"/>
      <c r="T601" s="138"/>
      <c r="U601" s="139"/>
      <c r="V601" s="458"/>
      <c r="W601" s="139"/>
    </row>
    <row r="602" ht="14.25" customHeight="1">
      <c r="A602" s="95"/>
      <c r="B602" s="96"/>
      <c r="C602" s="97"/>
      <c r="D602" s="98"/>
      <c r="E602" s="95"/>
      <c r="F602" s="570"/>
      <c r="G602" s="571"/>
      <c r="H602" s="572"/>
      <c r="I602" s="572"/>
      <c r="J602" s="571"/>
      <c r="K602" s="573"/>
      <c r="L602" s="100"/>
      <c r="M602" s="101"/>
      <c r="N602" s="101"/>
      <c r="O602" s="102"/>
      <c r="P602" s="102"/>
      <c r="Q602" s="102"/>
      <c r="R602" s="102"/>
      <c r="S602" s="95"/>
      <c r="T602" s="138"/>
      <c r="U602" s="139"/>
      <c r="V602" s="458"/>
      <c r="W602" s="139"/>
    </row>
    <row r="603" ht="14.25" customHeight="1">
      <c r="A603" s="95"/>
      <c r="B603" s="96"/>
      <c r="C603" s="97"/>
      <c r="D603" s="98"/>
      <c r="E603" s="95"/>
      <c r="F603" s="570"/>
      <c r="G603" s="571"/>
      <c r="H603" s="572"/>
      <c r="I603" s="572"/>
      <c r="J603" s="571"/>
      <c r="K603" s="573"/>
      <c r="L603" s="100"/>
      <c r="M603" s="101"/>
      <c r="N603" s="101"/>
      <c r="O603" s="102"/>
      <c r="P603" s="102"/>
      <c r="Q603" s="102"/>
      <c r="R603" s="102"/>
      <c r="S603" s="95"/>
      <c r="T603" s="138"/>
      <c r="U603" s="139"/>
      <c r="V603" s="458"/>
      <c r="W603" s="139"/>
    </row>
    <row r="604" ht="14.25" customHeight="1">
      <c r="A604" s="95"/>
      <c r="B604" s="96"/>
      <c r="C604" s="97"/>
      <c r="D604" s="98"/>
      <c r="E604" s="95"/>
      <c r="F604" s="570"/>
      <c r="G604" s="571"/>
      <c r="H604" s="572"/>
      <c r="I604" s="572"/>
      <c r="J604" s="571"/>
      <c r="K604" s="573"/>
      <c r="L604" s="100"/>
      <c r="M604" s="101"/>
      <c r="N604" s="101"/>
      <c r="O604" s="102"/>
      <c r="P604" s="102"/>
      <c r="Q604" s="102"/>
      <c r="R604" s="102"/>
      <c r="S604" s="95"/>
      <c r="T604" s="138"/>
      <c r="U604" s="139"/>
      <c r="V604" s="458"/>
      <c r="W604" s="139"/>
    </row>
    <row r="605" ht="14.25" customHeight="1">
      <c r="A605" s="95"/>
      <c r="B605" s="96"/>
      <c r="C605" s="97"/>
      <c r="D605" s="98"/>
      <c r="E605" s="95"/>
      <c r="F605" s="570"/>
      <c r="G605" s="571"/>
      <c r="H605" s="572"/>
      <c r="I605" s="572"/>
      <c r="J605" s="571"/>
      <c r="K605" s="573"/>
      <c r="L605" s="100"/>
      <c r="M605" s="101"/>
      <c r="N605" s="101"/>
      <c r="O605" s="102"/>
      <c r="P605" s="102"/>
      <c r="Q605" s="102"/>
      <c r="R605" s="102"/>
      <c r="S605" s="95"/>
      <c r="T605" s="138"/>
      <c r="U605" s="139"/>
      <c r="V605" s="458"/>
      <c r="W605" s="139"/>
    </row>
    <row r="606" ht="14.25" customHeight="1">
      <c r="A606" s="95"/>
      <c r="B606" s="96"/>
      <c r="C606" s="97"/>
      <c r="D606" s="98"/>
      <c r="E606" s="95"/>
      <c r="F606" s="570"/>
      <c r="G606" s="571"/>
      <c r="H606" s="572"/>
      <c r="I606" s="572"/>
      <c r="J606" s="571"/>
      <c r="K606" s="573"/>
      <c r="L606" s="100"/>
      <c r="M606" s="101"/>
      <c r="N606" s="101"/>
      <c r="O606" s="102"/>
      <c r="P606" s="102"/>
      <c r="Q606" s="102"/>
      <c r="R606" s="102"/>
      <c r="S606" s="95"/>
      <c r="T606" s="138"/>
      <c r="U606" s="139"/>
      <c r="V606" s="458"/>
      <c r="W606" s="139"/>
    </row>
    <row r="607" ht="14.25" customHeight="1">
      <c r="A607" s="95"/>
      <c r="B607" s="96"/>
      <c r="C607" s="97"/>
      <c r="D607" s="98"/>
      <c r="E607" s="95"/>
      <c r="F607" s="570"/>
      <c r="G607" s="571"/>
      <c r="H607" s="572"/>
      <c r="I607" s="572"/>
      <c r="J607" s="571"/>
      <c r="K607" s="573"/>
      <c r="L607" s="100"/>
      <c r="M607" s="101"/>
      <c r="N607" s="101"/>
      <c r="O607" s="102"/>
      <c r="P607" s="102"/>
      <c r="Q607" s="102"/>
      <c r="R607" s="102"/>
      <c r="S607" s="95"/>
      <c r="T607" s="138"/>
      <c r="U607" s="139"/>
      <c r="V607" s="458"/>
      <c r="W607" s="139"/>
    </row>
    <row r="608" ht="14.25" customHeight="1">
      <c r="A608" s="95"/>
      <c r="B608" s="96"/>
      <c r="C608" s="97"/>
      <c r="D608" s="98"/>
      <c r="E608" s="95"/>
      <c r="F608" s="570"/>
      <c r="G608" s="571"/>
      <c r="H608" s="572"/>
      <c r="I608" s="572"/>
      <c r="J608" s="571"/>
      <c r="K608" s="573"/>
      <c r="L608" s="100"/>
      <c r="M608" s="101"/>
      <c r="N608" s="101"/>
      <c r="O608" s="102"/>
      <c r="P608" s="102"/>
      <c r="Q608" s="102"/>
      <c r="R608" s="102"/>
      <c r="S608" s="95"/>
      <c r="T608" s="138"/>
      <c r="U608" s="139"/>
      <c r="V608" s="458"/>
      <c r="W608" s="139"/>
    </row>
    <row r="609" ht="14.25" customHeight="1">
      <c r="A609" s="95"/>
      <c r="B609" s="96"/>
      <c r="C609" s="97"/>
      <c r="D609" s="98"/>
      <c r="E609" s="95"/>
      <c r="F609" s="570"/>
      <c r="G609" s="571"/>
      <c r="H609" s="572"/>
      <c r="I609" s="572"/>
      <c r="J609" s="571"/>
      <c r="K609" s="573"/>
      <c r="L609" s="100"/>
      <c r="M609" s="101"/>
      <c r="N609" s="101"/>
      <c r="O609" s="102"/>
      <c r="P609" s="102"/>
      <c r="Q609" s="102"/>
      <c r="R609" s="102"/>
      <c r="S609" s="95"/>
      <c r="T609" s="138"/>
      <c r="U609" s="139"/>
      <c r="V609" s="458"/>
      <c r="W609" s="139"/>
    </row>
    <row r="610" ht="14.25" customHeight="1">
      <c r="A610" s="95"/>
      <c r="B610" s="96"/>
      <c r="C610" s="97"/>
      <c r="D610" s="98"/>
      <c r="E610" s="95"/>
      <c r="F610" s="570"/>
      <c r="G610" s="571"/>
      <c r="H610" s="572"/>
      <c r="I610" s="572"/>
      <c r="J610" s="571"/>
      <c r="K610" s="573"/>
      <c r="L610" s="100"/>
      <c r="M610" s="101"/>
      <c r="N610" s="101"/>
      <c r="O610" s="102"/>
      <c r="P610" s="102"/>
      <c r="Q610" s="102"/>
      <c r="R610" s="102"/>
      <c r="S610" s="95"/>
      <c r="T610" s="138"/>
      <c r="U610" s="139"/>
      <c r="V610" s="458"/>
      <c r="W610" s="139"/>
    </row>
    <row r="611" ht="14.25" customHeight="1">
      <c r="A611" s="95"/>
      <c r="B611" s="96"/>
      <c r="C611" s="97"/>
      <c r="D611" s="98"/>
      <c r="E611" s="95"/>
      <c r="F611" s="570"/>
      <c r="G611" s="571"/>
      <c r="H611" s="572"/>
      <c r="I611" s="572"/>
      <c r="J611" s="571"/>
      <c r="K611" s="573"/>
      <c r="L611" s="100"/>
      <c r="M611" s="101"/>
      <c r="N611" s="101"/>
      <c r="O611" s="102"/>
      <c r="P611" s="102"/>
      <c r="Q611" s="102"/>
      <c r="R611" s="102"/>
      <c r="S611" s="95"/>
      <c r="T611" s="138"/>
      <c r="U611" s="139"/>
      <c r="V611" s="458"/>
      <c r="W611" s="139"/>
    </row>
    <row r="612" ht="14.25" customHeight="1">
      <c r="A612" s="95"/>
      <c r="B612" s="96"/>
      <c r="C612" s="97"/>
      <c r="D612" s="98"/>
      <c r="E612" s="95"/>
      <c r="F612" s="570"/>
      <c r="G612" s="571"/>
      <c r="H612" s="572"/>
      <c r="I612" s="572"/>
      <c r="J612" s="571"/>
      <c r="K612" s="573"/>
      <c r="L612" s="100"/>
      <c r="M612" s="101"/>
      <c r="N612" s="101"/>
      <c r="O612" s="102"/>
      <c r="P612" s="102"/>
      <c r="Q612" s="102"/>
      <c r="R612" s="102"/>
      <c r="S612" s="95"/>
      <c r="T612" s="138"/>
      <c r="U612" s="139"/>
      <c r="V612" s="458"/>
      <c r="W612" s="139"/>
    </row>
    <row r="613" ht="14.25" customHeight="1">
      <c r="A613" s="95"/>
      <c r="B613" s="96"/>
      <c r="C613" s="97"/>
      <c r="D613" s="98"/>
      <c r="E613" s="95"/>
      <c r="F613" s="570"/>
      <c r="G613" s="571"/>
      <c r="H613" s="572"/>
      <c r="I613" s="572"/>
      <c r="J613" s="571"/>
      <c r="K613" s="573"/>
      <c r="L613" s="100"/>
      <c r="M613" s="101"/>
      <c r="N613" s="101"/>
      <c r="O613" s="102"/>
      <c r="P613" s="102"/>
      <c r="Q613" s="102"/>
      <c r="R613" s="102"/>
      <c r="S613" s="95"/>
      <c r="T613" s="138"/>
      <c r="U613" s="139"/>
      <c r="V613" s="458"/>
      <c r="W613" s="139"/>
    </row>
    <row r="614" ht="14.25" customHeight="1">
      <c r="A614" s="95"/>
      <c r="B614" s="96"/>
      <c r="C614" s="97"/>
      <c r="D614" s="98"/>
      <c r="E614" s="95"/>
      <c r="F614" s="570"/>
      <c r="G614" s="571"/>
      <c r="H614" s="572"/>
      <c r="I614" s="572"/>
      <c r="J614" s="571"/>
      <c r="K614" s="573"/>
      <c r="L614" s="100"/>
      <c r="M614" s="101"/>
      <c r="N614" s="101"/>
      <c r="O614" s="102"/>
      <c r="P614" s="102"/>
      <c r="Q614" s="102"/>
      <c r="R614" s="102"/>
      <c r="S614" s="95"/>
      <c r="T614" s="138"/>
      <c r="U614" s="139"/>
      <c r="V614" s="458"/>
      <c r="W614" s="139"/>
    </row>
    <row r="615" ht="14.25" customHeight="1">
      <c r="A615" s="95"/>
      <c r="B615" s="96"/>
      <c r="C615" s="97"/>
      <c r="D615" s="98"/>
      <c r="E615" s="95"/>
      <c r="F615" s="570"/>
      <c r="G615" s="571"/>
      <c r="H615" s="572"/>
      <c r="I615" s="572"/>
      <c r="J615" s="571"/>
      <c r="K615" s="573"/>
      <c r="L615" s="100"/>
      <c r="M615" s="101"/>
      <c r="N615" s="101"/>
      <c r="O615" s="102"/>
      <c r="P615" s="102"/>
      <c r="Q615" s="102"/>
      <c r="R615" s="102"/>
      <c r="S615" s="95"/>
      <c r="T615" s="138"/>
      <c r="U615" s="139"/>
      <c r="V615" s="458"/>
      <c r="W615" s="139"/>
    </row>
    <row r="616" ht="14.25" customHeight="1">
      <c r="A616" s="95"/>
      <c r="B616" s="96"/>
      <c r="C616" s="97"/>
      <c r="D616" s="98"/>
      <c r="E616" s="95"/>
      <c r="F616" s="570"/>
      <c r="G616" s="571"/>
      <c r="H616" s="572"/>
      <c r="I616" s="572"/>
      <c r="J616" s="571"/>
      <c r="K616" s="573"/>
      <c r="L616" s="100"/>
      <c r="M616" s="101"/>
      <c r="N616" s="101"/>
      <c r="O616" s="102"/>
      <c r="P616" s="102"/>
      <c r="Q616" s="102"/>
      <c r="R616" s="102"/>
      <c r="S616" s="95"/>
      <c r="T616" s="138"/>
      <c r="U616" s="139"/>
      <c r="V616" s="458"/>
      <c r="W616" s="139"/>
    </row>
    <row r="617" ht="14.25" customHeight="1">
      <c r="A617" s="95"/>
      <c r="B617" s="96"/>
      <c r="C617" s="97"/>
      <c r="D617" s="98"/>
      <c r="E617" s="95"/>
      <c r="F617" s="570"/>
      <c r="G617" s="571"/>
      <c r="H617" s="572"/>
      <c r="I617" s="572"/>
      <c r="J617" s="571"/>
      <c r="K617" s="573"/>
      <c r="L617" s="100"/>
      <c r="M617" s="101"/>
      <c r="N617" s="101"/>
      <c r="O617" s="102"/>
      <c r="P617" s="102"/>
      <c r="Q617" s="102"/>
      <c r="R617" s="102"/>
      <c r="S617" s="95"/>
      <c r="T617" s="138"/>
      <c r="U617" s="139"/>
      <c r="V617" s="458"/>
      <c r="W617" s="139"/>
    </row>
    <row r="618" ht="14.25" customHeight="1">
      <c r="A618" s="95"/>
      <c r="B618" s="96"/>
      <c r="C618" s="97"/>
      <c r="D618" s="98"/>
      <c r="E618" s="95"/>
      <c r="F618" s="570"/>
      <c r="G618" s="571"/>
      <c r="H618" s="572"/>
      <c r="I618" s="572"/>
      <c r="J618" s="571"/>
      <c r="K618" s="573"/>
      <c r="L618" s="100"/>
      <c r="M618" s="101"/>
      <c r="N618" s="101"/>
      <c r="O618" s="102"/>
      <c r="P618" s="102"/>
      <c r="Q618" s="102"/>
      <c r="R618" s="102"/>
      <c r="S618" s="95"/>
      <c r="T618" s="138"/>
      <c r="U618" s="139"/>
      <c r="V618" s="458"/>
      <c r="W618" s="139"/>
    </row>
    <row r="619" ht="14.25" customHeight="1">
      <c r="A619" s="95"/>
      <c r="B619" s="96"/>
      <c r="C619" s="97"/>
      <c r="D619" s="98"/>
      <c r="E619" s="95"/>
      <c r="F619" s="570"/>
      <c r="G619" s="571"/>
      <c r="H619" s="572"/>
      <c r="I619" s="572"/>
      <c r="J619" s="571"/>
      <c r="K619" s="573"/>
      <c r="L619" s="100"/>
      <c r="M619" s="101"/>
      <c r="N619" s="101"/>
      <c r="O619" s="102"/>
      <c r="P619" s="102"/>
      <c r="Q619" s="102"/>
      <c r="R619" s="102"/>
      <c r="S619" s="95"/>
      <c r="T619" s="138"/>
      <c r="U619" s="139"/>
      <c r="V619" s="458"/>
      <c r="W619" s="139"/>
    </row>
    <row r="620" ht="14.25" customHeight="1">
      <c r="A620" s="95"/>
      <c r="B620" s="96"/>
      <c r="C620" s="97"/>
      <c r="D620" s="98"/>
      <c r="E620" s="95"/>
      <c r="F620" s="570"/>
      <c r="G620" s="571"/>
      <c r="H620" s="572"/>
      <c r="I620" s="572"/>
      <c r="J620" s="571"/>
      <c r="K620" s="573"/>
      <c r="L620" s="100"/>
      <c r="M620" s="101"/>
      <c r="N620" s="101"/>
      <c r="O620" s="102"/>
      <c r="P620" s="102"/>
      <c r="Q620" s="102"/>
      <c r="R620" s="102"/>
      <c r="S620" s="95"/>
      <c r="T620" s="138"/>
      <c r="U620" s="139"/>
      <c r="V620" s="458"/>
      <c r="W620" s="139"/>
    </row>
    <row r="621" ht="14.25" customHeight="1">
      <c r="A621" s="95"/>
      <c r="B621" s="96"/>
      <c r="C621" s="97"/>
      <c r="D621" s="98"/>
      <c r="E621" s="95"/>
      <c r="F621" s="570"/>
      <c r="G621" s="571"/>
      <c r="H621" s="572"/>
      <c r="I621" s="572"/>
      <c r="J621" s="571"/>
      <c r="K621" s="573"/>
      <c r="L621" s="100"/>
      <c r="M621" s="101"/>
      <c r="N621" s="101"/>
      <c r="O621" s="102"/>
      <c r="P621" s="102"/>
      <c r="Q621" s="102"/>
      <c r="R621" s="102"/>
      <c r="S621" s="95"/>
      <c r="T621" s="138"/>
      <c r="U621" s="139"/>
      <c r="V621" s="458"/>
      <c r="W621" s="139"/>
    </row>
    <row r="622" ht="14.25" customHeight="1">
      <c r="A622" s="95"/>
      <c r="B622" s="96"/>
      <c r="C622" s="97"/>
      <c r="D622" s="98"/>
      <c r="E622" s="95"/>
      <c r="F622" s="570"/>
      <c r="G622" s="571"/>
      <c r="H622" s="572"/>
      <c r="I622" s="572"/>
      <c r="J622" s="571"/>
      <c r="K622" s="573"/>
      <c r="L622" s="100"/>
      <c r="M622" s="101"/>
      <c r="N622" s="101"/>
      <c r="O622" s="102"/>
      <c r="P622" s="102"/>
      <c r="Q622" s="102"/>
      <c r="R622" s="102"/>
      <c r="S622" s="95"/>
      <c r="T622" s="138"/>
      <c r="U622" s="139"/>
      <c r="V622" s="458"/>
      <c r="W622" s="139"/>
    </row>
    <row r="623" ht="14.25" customHeight="1">
      <c r="A623" s="95"/>
      <c r="B623" s="96"/>
      <c r="C623" s="97"/>
      <c r="D623" s="98"/>
      <c r="E623" s="95"/>
      <c r="F623" s="570"/>
      <c r="G623" s="571"/>
      <c r="H623" s="572"/>
      <c r="I623" s="572"/>
      <c r="J623" s="571"/>
      <c r="K623" s="573"/>
      <c r="L623" s="100"/>
      <c r="M623" s="101"/>
      <c r="N623" s="101"/>
      <c r="O623" s="102"/>
      <c r="P623" s="102"/>
      <c r="Q623" s="102"/>
      <c r="R623" s="102"/>
      <c r="S623" s="95"/>
      <c r="T623" s="138"/>
      <c r="U623" s="139"/>
      <c r="V623" s="458"/>
      <c r="W623" s="139"/>
    </row>
    <row r="624" ht="14.25" customHeight="1">
      <c r="A624" s="95"/>
      <c r="B624" s="96"/>
      <c r="C624" s="97"/>
      <c r="D624" s="98"/>
      <c r="E624" s="95"/>
      <c r="F624" s="570"/>
      <c r="G624" s="571"/>
      <c r="H624" s="572"/>
      <c r="I624" s="572"/>
      <c r="J624" s="571"/>
      <c r="K624" s="573"/>
      <c r="L624" s="100"/>
      <c r="M624" s="101"/>
      <c r="N624" s="101"/>
      <c r="O624" s="102"/>
      <c r="P624" s="102"/>
      <c r="Q624" s="102"/>
      <c r="R624" s="102"/>
      <c r="S624" s="95"/>
      <c r="T624" s="138"/>
      <c r="U624" s="139"/>
      <c r="V624" s="458"/>
      <c r="W624" s="139"/>
    </row>
    <row r="625" ht="14.25" customHeight="1">
      <c r="A625" s="95"/>
      <c r="B625" s="96"/>
      <c r="C625" s="97"/>
      <c r="D625" s="98"/>
      <c r="E625" s="95"/>
      <c r="F625" s="570"/>
      <c r="G625" s="571"/>
      <c r="H625" s="572"/>
      <c r="I625" s="572"/>
      <c r="J625" s="571"/>
      <c r="K625" s="573"/>
      <c r="L625" s="100"/>
      <c r="M625" s="101"/>
      <c r="N625" s="101"/>
      <c r="O625" s="102"/>
      <c r="P625" s="102"/>
      <c r="Q625" s="102"/>
      <c r="R625" s="102"/>
      <c r="S625" s="95"/>
      <c r="T625" s="138"/>
      <c r="U625" s="139"/>
      <c r="V625" s="458"/>
      <c r="W625" s="139"/>
    </row>
    <row r="626" ht="14.25" customHeight="1">
      <c r="A626" s="95"/>
      <c r="B626" s="96"/>
      <c r="C626" s="97"/>
      <c r="D626" s="98"/>
      <c r="E626" s="95"/>
      <c r="F626" s="570"/>
      <c r="G626" s="571"/>
      <c r="H626" s="572"/>
      <c r="I626" s="572"/>
      <c r="J626" s="571"/>
      <c r="K626" s="573"/>
      <c r="L626" s="100"/>
      <c r="M626" s="101"/>
      <c r="N626" s="101"/>
      <c r="O626" s="102"/>
      <c r="P626" s="102"/>
      <c r="Q626" s="102"/>
      <c r="R626" s="102"/>
      <c r="S626" s="95"/>
      <c r="T626" s="138"/>
      <c r="U626" s="139"/>
      <c r="V626" s="458"/>
      <c r="W626" s="139"/>
    </row>
    <row r="627" ht="14.25" customHeight="1">
      <c r="A627" s="95"/>
      <c r="B627" s="96"/>
      <c r="C627" s="97"/>
      <c r="D627" s="98"/>
      <c r="E627" s="95"/>
      <c r="F627" s="570"/>
      <c r="G627" s="571"/>
      <c r="H627" s="572"/>
      <c r="I627" s="572"/>
      <c r="J627" s="571"/>
      <c r="K627" s="573"/>
      <c r="L627" s="100"/>
      <c r="M627" s="101"/>
      <c r="N627" s="101"/>
      <c r="O627" s="102"/>
      <c r="P627" s="102"/>
      <c r="Q627" s="102"/>
      <c r="R627" s="102"/>
      <c r="S627" s="95"/>
      <c r="T627" s="138"/>
      <c r="U627" s="139"/>
      <c r="V627" s="458"/>
      <c r="W627" s="139"/>
    </row>
    <row r="628" ht="14.25" customHeight="1">
      <c r="A628" s="95"/>
      <c r="B628" s="96"/>
      <c r="C628" s="97"/>
      <c r="D628" s="98"/>
      <c r="E628" s="95"/>
      <c r="F628" s="570"/>
      <c r="G628" s="571"/>
      <c r="H628" s="572"/>
      <c r="I628" s="572"/>
      <c r="J628" s="571"/>
      <c r="K628" s="573"/>
      <c r="L628" s="100"/>
      <c r="M628" s="101"/>
      <c r="N628" s="101"/>
      <c r="O628" s="102"/>
      <c r="P628" s="102"/>
      <c r="Q628" s="102"/>
      <c r="R628" s="102"/>
      <c r="S628" s="95"/>
      <c r="T628" s="138"/>
      <c r="U628" s="139"/>
      <c r="V628" s="458"/>
      <c r="W628" s="139"/>
    </row>
    <row r="629" ht="14.25" customHeight="1">
      <c r="A629" s="95"/>
      <c r="B629" s="96"/>
      <c r="C629" s="97"/>
      <c r="D629" s="98"/>
      <c r="E629" s="95"/>
      <c r="F629" s="570"/>
      <c r="G629" s="571"/>
      <c r="H629" s="572"/>
      <c r="I629" s="572"/>
      <c r="J629" s="571"/>
      <c r="K629" s="573"/>
      <c r="L629" s="100"/>
      <c r="M629" s="101"/>
      <c r="N629" s="101"/>
      <c r="O629" s="102"/>
      <c r="P629" s="102"/>
      <c r="Q629" s="102"/>
      <c r="R629" s="102"/>
      <c r="S629" s="95"/>
      <c r="T629" s="138"/>
      <c r="U629" s="139"/>
      <c r="V629" s="458"/>
      <c r="W629" s="139"/>
    </row>
    <row r="630" ht="14.25" customHeight="1">
      <c r="A630" s="95"/>
      <c r="B630" s="96"/>
      <c r="C630" s="97"/>
      <c r="D630" s="98"/>
      <c r="E630" s="95"/>
      <c r="F630" s="570"/>
      <c r="G630" s="571"/>
      <c r="H630" s="572"/>
      <c r="I630" s="572"/>
      <c r="J630" s="571"/>
      <c r="K630" s="573"/>
      <c r="L630" s="100"/>
      <c r="M630" s="101"/>
      <c r="N630" s="101"/>
      <c r="O630" s="102"/>
      <c r="P630" s="102"/>
      <c r="Q630" s="102"/>
      <c r="R630" s="102"/>
      <c r="S630" s="95"/>
      <c r="T630" s="138"/>
      <c r="U630" s="139"/>
      <c r="V630" s="458"/>
      <c r="W630" s="139"/>
    </row>
    <row r="631" ht="14.25" customHeight="1">
      <c r="A631" s="95"/>
      <c r="B631" s="96"/>
      <c r="C631" s="97"/>
      <c r="D631" s="98"/>
      <c r="E631" s="95"/>
      <c r="F631" s="570"/>
      <c r="G631" s="571"/>
      <c r="H631" s="572"/>
      <c r="I631" s="572"/>
      <c r="J631" s="571"/>
      <c r="K631" s="573"/>
      <c r="L631" s="100"/>
      <c r="M631" s="101"/>
      <c r="N631" s="101"/>
      <c r="O631" s="102"/>
      <c r="P631" s="102"/>
      <c r="Q631" s="102"/>
      <c r="R631" s="102"/>
      <c r="S631" s="95"/>
      <c r="T631" s="138"/>
      <c r="U631" s="139"/>
      <c r="V631" s="458"/>
      <c r="W631" s="139"/>
    </row>
    <row r="632" ht="14.25" customHeight="1">
      <c r="A632" s="95"/>
      <c r="B632" s="96"/>
      <c r="C632" s="97"/>
      <c r="D632" s="98"/>
      <c r="E632" s="95"/>
      <c r="F632" s="570"/>
      <c r="G632" s="571"/>
      <c r="H632" s="572"/>
      <c r="I632" s="572"/>
      <c r="J632" s="571"/>
      <c r="K632" s="573"/>
      <c r="L632" s="100"/>
      <c r="M632" s="101"/>
      <c r="N632" s="101"/>
      <c r="O632" s="102"/>
      <c r="P632" s="102"/>
      <c r="Q632" s="102"/>
      <c r="R632" s="102"/>
      <c r="S632" s="95"/>
      <c r="T632" s="138"/>
      <c r="U632" s="139"/>
      <c r="V632" s="458"/>
      <c r="W632" s="139"/>
    </row>
    <row r="633" ht="14.25" customHeight="1">
      <c r="A633" s="95"/>
      <c r="B633" s="96"/>
      <c r="C633" s="97"/>
      <c r="D633" s="98"/>
      <c r="E633" s="95"/>
      <c r="F633" s="570"/>
      <c r="G633" s="571"/>
      <c r="H633" s="572"/>
      <c r="I633" s="572"/>
      <c r="J633" s="571"/>
      <c r="K633" s="573"/>
      <c r="L633" s="100"/>
      <c r="M633" s="101"/>
      <c r="N633" s="101"/>
      <c r="O633" s="102"/>
      <c r="P633" s="102"/>
      <c r="Q633" s="102"/>
      <c r="R633" s="102"/>
      <c r="S633" s="95"/>
      <c r="T633" s="138"/>
      <c r="U633" s="139"/>
      <c r="V633" s="458"/>
      <c r="W633" s="139"/>
    </row>
    <row r="634" ht="14.25" customHeight="1">
      <c r="A634" s="95"/>
      <c r="B634" s="96"/>
      <c r="C634" s="97"/>
      <c r="D634" s="98"/>
      <c r="E634" s="95"/>
      <c r="F634" s="570"/>
      <c r="G634" s="571"/>
      <c r="H634" s="572"/>
      <c r="I634" s="572"/>
      <c r="J634" s="571"/>
      <c r="K634" s="573"/>
      <c r="L634" s="100"/>
      <c r="M634" s="101"/>
      <c r="N634" s="101"/>
      <c r="O634" s="102"/>
      <c r="P634" s="102"/>
      <c r="Q634" s="102"/>
      <c r="R634" s="102"/>
      <c r="S634" s="95"/>
      <c r="T634" s="138"/>
      <c r="U634" s="139"/>
      <c r="V634" s="458"/>
      <c r="W634" s="139"/>
    </row>
    <row r="635" ht="14.25" customHeight="1">
      <c r="A635" s="95"/>
      <c r="B635" s="96"/>
      <c r="C635" s="97"/>
      <c r="D635" s="98"/>
      <c r="E635" s="95"/>
      <c r="F635" s="570"/>
      <c r="G635" s="571"/>
      <c r="H635" s="572"/>
      <c r="I635" s="572"/>
      <c r="J635" s="571"/>
      <c r="K635" s="573"/>
      <c r="L635" s="100"/>
      <c r="M635" s="101"/>
      <c r="N635" s="101"/>
      <c r="O635" s="102"/>
      <c r="P635" s="102"/>
      <c r="Q635" s="102"/>
      <c r="R635" s="102"/>
      <c r="S635" s="95"/>
      <c r="T635" s="138"/>
      <c r="U635" s="139"/>
      <c r="V635" s="458"/>
      <c r="W635" s="139"/>
    </row>
    <row r="636" ht="14.25" customHeight="1">
      <c r="A636" s="95"/>
      <c r="B636" s="96"/>
      <c r="C636" s="97"/>
      <c r="D636" s="98"/>
      <c r="E636" s="95"/>
      <c r="F636" s="570"/>
      <c r="G636" s="571"/>
      <c r="H636" s="572"/>
      <c r="I636" s="572"/>
      <c r="J636" s="571"/>
      <c r="K636" s="573"/>
      <c r="L636" s="100"/>
      <c r="M636" s="101"/>
      <c r="N636" s="101"/>
      <c r="O636" s="102"/>
      <c r="P636" s="102"/>
      <c r="Q636" s="102"/>
      <c r="R636" s="102"/>
      <c r="S636" s="95"/>
      <c r="T636" s="138"/>
      <c r="U636" s="139"/>
      <c r="V636" s="458"/>
      <c r="W636" s="139"/>
    </row>
    <row r="637" ht="14.25" customHeight="1">
      <c r="A637" s="95"/>
      <c r="B637" s="96"/>
      <c r="C637" s="97"/>
      <c r="D637" s="98"/>
      <c r="E637" s="95"/>
      <c r="F637" s="570"/>
      <c r="G637" s="571"/>
      <c r="H637" s="572"/>
      <c r="I637" s="572"/>
      <c r="J637" s="571"/>
      <c r="K637" s="573"/>
      <c r="L637" s="100"/>
      <c r="M637" s="101"/>
      <c r="N637" s="101"/>
      <c r="O637" s="102"/>
      <c r="P637" s="102"/>
      <c r="Q637" s="102"/>
      <c r="R637" s="102"/>
      <c r="S637" s="95"/>
      <c r="T637" s="138"/>
      <c r="U637" s="139"/>
      <c r="V637" s="458"/>
      <c r="W637" s="139"/>
    </row>
    <row r="638" ht="14.25" customHeight="1">
      <c r="A638" s="95"/>
      <c r="B638" s="96"/>
      <c r="C638" s="97"/>
      <c r="D638" s="98"/>
      <c r="E638" s="95"/>
      <c r="F638" s="570"/>
      <c r="G638" s="571"/>
      <c r="H638" s="572"/>
      <c r="I638" s="572"/>
      <c r="J638" s="571"/>
      <c r="K638" s="573"/>
      <c r="L638" s="100"/>
      <c r="M638" s="101"/>
      <c r="N638" s="101"/>
      <c r="O638" s="102"/>
      <c r="P638" s="102"/>
      <c r="Q638" s="102"/>
      <c r="R638" s="102"/>
      <c r="S638" s="95"/>
      <c r="T638" s="138"/>
      <c r="U638" s="139"/>
      <c r="V638" s="458"/>
      <c r="W638" s="139"/>
    </row>
    <row r="639" ht="14.25" customHeight="1">
      <c r="A639" s="95"/>
      <c r="B639" s="96"/>
      <c r="C639" s="97"/>
      <c r="D639" s="98"/>
      <c r="E639" s="95"/>
      <c r="F639" s="570"/>
      <c r="G639" s="571"/>
      <c r="H639" s="572"/>
      <c r="I639" s="572"/>
      <c r="J639" s="571"/>
      <c r="K639" s="573"/>
      <c r="L639" s="100"/>
      <c r="M639" s="101"/>
      <c r="N639" s="101"/>
      <c r="O639" s="102"/>
      <c r="P639" s="102"/>
      <c r="Q639" s="102"/>
      <c r="R639" s="102"/>
      <c r="S639" s="95"/>
      <c r="T639" s="138"/>
      <c r="U639" s="139"/>
      <c r="V639" s="458"/>
      <c r="W639" s="139"/>
    </row>
    <row r="640" ht="14.25" customHeight="1">
      <c r="A640" s="95"/>
      <c r="B640" s="96"/>
      <c r="C640" s="97"/>
      <c r="D640" s="98"/>
      <c r="E640" s="95"/>
      <c r="F640" s="570"/>
      <c r="G640" s="571"/>
      <c r="H640" s="572"/>
      <c r="I640" s="572"/>
      <c r="J640" s="571"/>
      <c r="K640" s="573"/>
      <c r="L640" s="100"/>
      <c r="M640" s="101"/>
      <c r="N640" s="101"/>
      <c r="O640" s="102"/>
      <c r="P640" s="102"/>
      <c r="Q640" s="102"/>
      <c r="R640" s="102"/>
      <c r="S640" s="95"/>
      <c r="T640" s="138"/>
      <c r="U640" s="139"/>
      <c r="V640" s="458"/>
      <c r="W640" s="139"/>
    </row>
    <row r="641" ht="14.25" customHeight="1">
      <c r="A641" s="95"/>
      <c r="B641" s="96"/>
      <c r="C641" s="97"/>
      <c r="D641" s="98"/>
      <c r="E641" s="95"/>
      <c r="F641" s="570"/>
      <c r="G641" s="571"/>
      <c r="H641" s="572"/>
      <c r="I641" s="572"/>
      <c r="J641" s="571"/>
      <c r="K641" s="573"/>
      <c r="L641" s="100"/>
      <c r="M641" s="101"/>
      <c r="N641" s="101"/>
      <c r="O641" s="102"/>
      <c r="P641" s="102"/>
      <c r="Q641" s="102"/>
      <c r="R641" s="102"/>
      <c r="S641" s="95"/>
      <c r="T641" s="138"/>
      <c r="U641" s="139"/>
      <c r="V641" s="458"/>
      <c r="W641" s="139"/>
    </row>
    <row r="642" ht="14.25" customHeight="1">
      <c r="A642" s="95"/>
      <c r="B642" s="96"/>
      <c r="C642" s="97"/>
      <c r="D642" s="98"/>
      <c r="E642" s="95"/>
      <c r="F642" s="570"/>
      <c r="G642" s="571"/>
      <c r="H642" s="572"/>
      <c r="I642" s="572"/>
      <c r="J642" s="571"/>
      <c r="K642" s="573"/>
      <c r="L642" s="100"/>
      <c r="M642" s="101"/>
      <c r="N642" s="101"/>
      <c r="O642" s="102"/>
      <c r="P642" s="102"/>
      <c r="Q642" s="102"/>
      <c r="R642" s="102"/>
      <c r="S642" s="95"/>
      <c r="T642" s="138"/>
      <c r="U642" s="139"/>
      <c r="V642" s="458"/>
      <c r="W642" s="139"/>
    </row>
    <row r="643" ht="14.25" customHeight="1">
      <c r="A643" s="95"/>
      <c r="B643" s="96"/>
      <c r="C643" s="97"/>
      <c r="D643" s="98"/>
      <c r="E643" s="95"/>
      <c r="F643" s="570"/>
      <c r="G643" s="571"/>
      <c r="H643" s="572"/>
      <c r="I643" s="572"/>
      <c r="J643" s="571"/>
      <c r="K643" s="573"/>
      <c r="L643" s="100"/>
      <c r="M643" s="101"/>
      <c r="N643" s="101"/>
      <c r="O643" s="102"/>
      <c r="P643" s="102"/>
      <c r="Q643" s="102"/>
      <c r="R643" s="102"/>
      <c r="S643" s="95"/>
      <c r="T643" s="138"/>
      <c r="U643" s="139"/>
      <c r="V643" s="458"/>
      <c r="W643" s="139"/>
    </row>
    <row r="644" ht="14.25" customHeight="1">
      <c r="A644" s="95"/>
      <c r="B644" s="96"/>
      <c r="C644" s="97"/>
      <c r="D644" s="98"/>
      <c r="E644" s="95"/>
      <c r="F644" s="570"/>
      <c r="G644" s="571"/>
      <c r="H644" s="572"/>
      <c r="I644" s="572"/>
      <c r="J644" s="571"/>
      <c r="K644" s="573"/>
      <c r="L644" s="100"/>
      <c r="M644" s="101"/>
      <c r="N644" s="101"/>
      <c r="O644" s="102"/>
      <c r="P644" s="102"/>
      <c r="Q644" s="102"/>
      <c r="R644" s="102"/>
      <c r="S644" s="95"/>
      <c r="T644" s="138"/>
      <c r="U644" s="139"/>
      <c r="V644" s="458"/>
      <c r="W644" s="139"/>
    </row>
    <row r="645" ht="14.25" customHeight="1">
      <c r="A645" s="95"/>
      <c r="B645" s="96"/>
      <c r="C645" s="97"/>
      <c r="D645" s="98"/>
      <c r="E645" s="95"/>
      <c r="F645" s="570"/>
      <c r="G645" s="571"/>
      <c r="H645" s="572"/>
      <c r="I645" s="572"/>
      <c r="J645" s="571"/>
      <c r="K645" s="573"/>
      <c r="L645" s="100"/>
      <c r="M645" s="101"/>
      <c r="N645" s="101"/>
      <c r="O645" s="102"/>
      <c r="P645" s="102"/>
      <c r="Q645" s="102"/>
      <c r="R645" s="102"/>
      <c r="S645" s="95"/>
      <c r="T645" s="138"/>
      <c r="U645" s="139"/>
      <c r="V645" s="458"/>
      <c r="W645" s="139"/>
    </row>
    <row r="646" ht="14.25" customHeight="1">
      <c r="A646" s="95"/>
      <c r="B646" s="96"/>
      <c r="C646" s="97"/>
      <c r="D646" s="98"/>
      <c r="E646" s="95"/>
      <c r="F646" s="570"/>
      <c r="G646" s="571"/>
      <c r="H646" s="572"/>
      <c r="I646" s="572"/>
      <c r="J646" s="571"/>
      <c r="K646" s="573"/>
      <c r="L646" s="100"/>
      <c r="M646" s="101"/>
      <c r="N646" s="101"/>
      <c r="O646" s="102"/>
      <c r="P646" s="102"/>
      <c r="Q646" s="102"/>
      <c r="R646" s="102"/>
      <c r="S646" s="95"/>
      <c r="T646" s="138"/>
      <c r="U646" s="139"/>
      <c r="V646" s="458"/>
      <c r="W646" s="139"/>
    </row>
    <row r="647" ht="14.25" customHeight="1">
      <c r="A647" s="95"/>
      <c r="B647" s="96"/>
      <c r="C647" s="97"/>
      <c r="D647" s="98"/>
      <c r="E647" s="95"/>
      <c r="F647" s="570"/>
      <c r="G647" s="571"/>
      <c r="H647" s="572"/>
      <c r="I647" s="572"/>
      <c r="J647" s="571"/>
      <c r="K647" s="573"/>
      <c r="L647" s="100"/>
      <c r="M647" s="101"/>
      <c r="N647" s="101"/>
      <c r="O647" s="102"/>
      <c r="P647" s="102"/>
      <c r="Q647" s="102"/>
      <c r="R647" s="102"/>
      <c r="S647" s="95"/>
      <c r="T647" s="138"/>
      <c r="U647" s="139"/>
      <c r="V647" s="458"/>
      <c r="W647" s="139"/>
    </row>
    <row r="648" ht="14.25" customHeight="1">
      <c r="A648" s="95"/>
      <c r="B648" s="96"/>
      <c r="C648" s="97"/>
      <c r="D648" s="98"/>
      <c r="E648" s="95"/>
      <c r="F648" s="570"/>
      <c r="G648" s="571"/>
      <c r="H648" s="572"/>
      <c r="I648" s="572"/>
      <c r="J648" s="571"/>
      <c r="K648" s="573"/>
      <c r="L648" s="100"/>
      <c r="M648" s="101"/>
      <c r="N648" s="101"/>
      <c r="O648" s="102"/>
      <c r="P648" s="102"/>
      <c r="Q648" s="102"/>
      <c r="R648" s="102"/>
      <c r="S648" s="95"/>
      <c r="T648" s="138"/>
      <c r="U648" s="139"/>
      <c r="V648" s="458"/>
      <c r="W648" s="139"/>
    </row>
    <row r="649" ht="14.25" customHeight="1">
      <c r="A649" s="95"/>
      <c r="B649" s="96"/>
      <c r="C649" s="97"/>
      <c r="D649" s="98"/>
      <c r="E649" s="95"/>
      <c r="F649" s="570"/>
      <c r="G649" s="571"/>
      <c r="H649" s="572"/>
      <c r="I649" s="572"/>
      <c r="J649" s="571"/>
      <c r="K649" s="573"/>
      <c r="L649" s="100"/>
      <c r="M649" s="101"/>
      <c r="N649" s="101"/>
      <c r="O649" s="102"/>
      <c r="P649" s="102"/>
      <c r="Q649" s="102"/>
      <c r="R649" s="102"/>
      <c r="S649" s="95"/>
      <c r="T649" s="138"/>
      <c r="U649" s="139"/>
      <c r="V649" s="458"/>
      <c r="W649" s="139"/>
    </row>
    <row r="650" ht="14.25" customHeight="1">
      <c r="A650" s="95"/>
      <c r="B650" s="96"/>
      <c r="C650" s="97"/>
      <c r="D650" s="98"/>
      <c r="E650" s="95"/>
      <c r="F650" s="570"/>
      <c r="G650" s="571"/>
      <c r="H650" s="572"/>
      <c r="I650" s="572"/>
      <c r="J650" s="571"/>
      <c r="K650" s="573"/>
      <c r="L650" s="100"/>
      <c r="M650" s="101"/>
      <c r="N650" s="101"/>
      <c r="O650" s="102"/>
      <c r="P650" s="102"/>
      <c r="Q650" s="102"/>
      <c r="R650" s="102"/>
      <c r="S650" s="95"/>
      <c r="T650" s="138"/>
      <c r="U650" s="139"/>
      <c r="V650" s="458"/>
      <c r="W650" s="139"/>
    </row>
    <row r="651" ht="14.25" customHeight="1">
      <c r="A651" s="95"/>
      <c r="B651" s="96"/>
      <c r="C651" s="97"/>
      <c r="D651" s="98"/>
      <c r="E651" s="95"/>
      <c r="F651" s="570"/>
      <c r="G651" s="571"/>
      <c r="H651" s="572"/>
      <c r="I651" s="572"/>
      <c r="J651" s="571"/>
      <c r="K651" s="573"/>
      <c r="L651" s="100"/>
      <c r="M651" s="101"/>
      <c r="N651" s="101"/>
      <c r="O651" s="102"/>
      <c r="P651" s="102"/>
      <c r="Q651" s="102"/>
      <c r="R651" s="102"/>
      <c r="S651" s="95"/>
      <c r="T651" s="138"/>
      <c r="U651" s="139"/>
      <c r="V651" s="458"/>
      <c r="W651" s="139"/>
    </row>
    <row r="652" ht="14.25" customHeight="1">
      <c r="A652" s="95"/>
      <c r="B652" s="96"/>
      <c r="C652" s="97"/>
      <c r="D652" s="98"/>
      <c r="E652" s="95"/>
      <c r="F652" s="570"/>
      <c r="G652" s="571"/>
      <c r="H652" s="572"/>
      <c r="I652" s="572"/>
      <c r="J652" s="571"/>
      <c r="K652" s="573"/>
      <c r="L652" s="100"/>
      <c r="M652" s="101"/>
      <c r="N652" s="101"/>
      <c r="O652" s="102"/>
      <c r="P652" s="102"/>
      <c r="Q652" s="102"/>
      <c r="R652" s="102"/>
      <c r="S652" s="95"/>
      <c r="T652" s="138"/>
      <c r="U652" s="139"/>
      <c r="V652" s="458"/>
      <c r="W652" s="139"/>
    </row>
    <row r="653" ht="14.25" customHeight="1">
      <c r="A653" s="95"/>
      <c r="B653" s="96"/>
      <c r="C653" s="97"/>
      <c r="D653" s="98"/>
      <c r="E653" s="95"/>
      <c r="F653" s="570"/>
      <c r="G653" s="571"/>
      <c r="H653" s="572"/>
      <c r="I653" s="572"/>
      <c r="J653" s="571"/>
      <c r="K653" s="573"/>
      <c r="L653" s="100"/>
      <c r="M653" s="101"/>
      <c r="N653" s="101"/>
      <c r="O653" s="102"/>
      <c r="P653" s="102"/>
      <c r="Q653" s="102"/>
      <c r="R653" s="102"/>
      <c r="S653" s="95"/>
      <c r="T653" s="138"/>
      <c r="U653" s="139"/>
      <c r="V653" s="458"/>
      <c r="W653" s="139"/>
    </row>
    <row r="654" ht="14.25" customHeight="1">
      <c r="A654" s="95"/>
      <c r="B654" s="96"/>
      <c r="C654" s="97"/>
      <c r="D654" s="98"/>
      <c r="E654" s="95"/>
      <c r="F654" s="570"/>
      <c r="G654" s="571"/>
      <c r="H654" s="572"/>
      <c r="I654" s="572"/>
      <c r="J654" s="571"/>
      <c r="K654" s="573"/>
      <c r="L654" s="100"/>
      <c r="M654" s="101"/>
      <c r="N654" s="101"/>
      <c r="O654" s="102"/>
      <c r="P654" s="102"/>
      <c r="Q654" s="102"/>
      <c r="R654" s="102"/>
      <c r="S654" s="95"/>
      <c r="T654" s="138"/>
      <c r="U654" s="139"/>
      <c r="V654" s="458"/>
      <c r="W654" s="139"/>
    </row>
    <row r="655" ht="14.25" customHeight="1">
      <c r="A655" s="95"/>
      <c r="B655" s="96"/>
      <c r="C655" s="97"/>
      <c r="D655" s="98"/>
      <c r="E655" s="95"/>
      <c r="F655" s="570"/>
      <c r="G655" s="571"/>
      <c r="H655" s="572"/>
      <c r="I655" s="572"/>
      <c r="J655" s="571"/>
      <c r="K655" s="573"/>
      <c r="L655" s="100"/>
      <c r="M655" s="101"/>
      <c r="N655" s="101"/>
      <c r="O655" s="102"/>
      <c r="P655" s="102"/>
      <c r="Q655" s="102"/>
      <c r="R655" s="102"/>
      <c r="S655" s="95"/>
      <c r="T655" s="138"/>
      <c r="U655" s="139"/>
      <c r="V655" s="458"/>
      <c r="W655" s="139"/>
    </row>
    <row r="656" ht="14.25" customHeight="1">
      <c r="A656" s="95"/>
      <c r="B656" s="96"/>
      <c r="C656" s="97"/>
      <c r="D656" s="98"/>
      <c r="E656" s="95"/>
      <c r="F656" s="570"/>
      <c r="G656" s="571"/>
      <c r="H656" s="572"/>
      <c r="I656" s="572"/>
      <c r="J656" s="571"/>
      <c r="K656" s="573"/>
      <c r="L656" s="100"/>
      <c r="M656" s="101"/>
      <c r="N656" s="101"/>
      <c r="O656" s="102"/>
      <c r="P656" s="102"/>
      <c r="Q656" s="102"/>
      <c r="R656" s="102"/>
      <c r="S656" s="95"/>
      <c r="T656" s="138"/>
      <c r="U656" s="139"/>
      <c r="V656" s="458"/>
      <c r="W656" s="139"/>
    </row>
    <row r="657" ht="14.25" customHeight="1">
      <c r="A657" s="95"/>
      <c r="B657" s="96"/>
      <c r="C657" s="97"/>
      <c r="D657" s="98"/>
      <c r="E657" s="95"/>
      <c r="F657" s="570"/>
      <c r="G657" s="571"/>
      <c r="H657" s="572"/>
      <c r="I657" s="572"/>
      <c r="J657" s="571"/>
      <c r="K657" s="573"/>
      <c r="L657" s="100"/>
      <c r="M657" s="101"/>
      <c r="N657" s="101"/>
      <c r="O657" s="102"/>
      <c r="P657" s="102"/>
      <c r="Q657" s="102"/>
      <c r="R657" s="102"/>
      <c r="S657" s="95"/>
      <c r="T657" s="138"/>
      <c r="U657" s="139"/>
      <c r="V657" s="458"/>
      <c r="W657" s="139"/>
    </row>
    <row r="658" ht="14.25" customHeight="1">
      <c r="A658" s="95"/>
      <c r="B658" s="96"/>
      <c r="C658" s="97"/>
      <c r="D658" s="98"/>
      <c r="E658" s="95"/>
      <c r="F658" s="570"/>
      <c r="G658" s="571"/>
      <c r="H658" s="572"/>
      <c r="I658" s="572"/>
      <c r="J658" s="571"/>
      <c r="K658" s="573"/>
      <c r="L658" s="100"/>
      <c r="M658" s="101"/>
      <c r="N658" s="101"/>
      <c r="O658" s="102"/>
      <c r="P658" s="102"/>
      <c r="Q658" s="102"/>
      <c r="R658" s="102"/>
      <c r="S658" s="95"/>
      <c r="T658" s="138"/>
      <c r="U658" s="139"/>
      <c r="V658" s="458"/>
      <c r="W658" s="139"/>
    </row>
    <row r="659" ht="14.25" customHeight="1">
      <c r="A659" s="95"/>
      <c r="B659" s="96"/>
      <c r="C659" s="97"/>
      <c r="D659" s="98"/>
      <c r="E659" s="95"/>
      <c r="F659" s="570"/>
      <c r="G659" s="571"/>
      <c r="H659" s="572"/>
      <c r="I659" s="572"/>
      <c r="J659" s="571"/>
      <c r="K659" s="573"/>
      <c r="L659" s="100"/>
      <c r="M659" s="101"/>
      <c r="N659" s="101"/>
      <c r="O659" s="102"/>
      <c r="P659" s="102"/>
      <c r="Q659" s="102"/>
      <c r="R659" s="102"/>
      <c r="S659" s="95"/>
      <c r="T659" s="138"/>
      <c r="U659" s="139"/>
      <c r="V659" s="458"/>
      <c r="W659" s="139"/>
    </row>
    <row r="660" ht="14.25" customHeight="1">
      <c r="A660" s="95"/>
      <c r="B660" s="96"/>
      <c r="C660" s="97"/>
      <c r="D660" s="98"/>
      <c r="E660" s="95"/>
      <c r="F660" s="570"/>
      <c r="G660" s="571"/>
      <c r="H660" s="572"/>
      <c r="I660" s="572"/>
      <c r="J660" s="571"/>
      <c r="K660" s="573"/>
      <c r="L660" s="100"/>
      <c r="M660" s="101"/>
      <c r="N660" s="101"/>
      <c r="O660" s="102"/>
      <c r="P660" s="102"/>
      <c r="Q660" s="102"/>
      <c r="R660" s="102"/>
      <c r="S660" s="95"/>
      <c r="T660" s="138"/>
      <c r="U660" s="139"/>
      <c r="V660" s="458"/>
      <c r="W660" s="139"/>
    </row>
    <row r="661" ht="14.25" customHeight="1">
      <c r="A661" s="95"/>
      <c r="B661" s="96"/>
      <c r="C661" s="97"/>
      <c r="D661" s="98"/>
      <c r="E661" s="95"/>
      <c r="F661" s="570"/>
      <c r="G661" s="571"/>
      <c r="H661" s="572"/>
      <c r="I661" s="572"/>
      <c r="J661" s="571"/>
      <c r="K661" s="573"/>
      <c r="L661" s="100"/>
      <c r="M661" s="101"/>
      <c r="N661" s="101"/>
      <c r="O661" s="102"/>
      <c r="P661" s="102"/>
      <c r="Q661" s="102"/>
      <c r="R661" s="102"/>
      <c r="S661" s="95"/>
      <c r="T661" s="138"/>
      <c r="U661" s="139"/>
      <c r="V661" s="458"/>
      <c r="W661" s="139"/>
    </row>
    <row r="662" ht="14.25" customHeight="1">
      <c r="A662" s="95"/>
      <c r="B662" s="96"/>
      <c r="C662" s="97"/>
      <c r="D662" s="98"/>
      <c r="E662" s="95"/>
      <c r="F662" s="570"/>
      <c r="G662" s="571"/>
      <c r="H662" s="572"/>
      <c r="I662" s="572"/>
      <c r="J662" s="571"/>
      <c r="K662" s="573"/>
      <c r="L662" s="100"/>
      <c r="M662" s="101"/>
      <c r="N662" s="101"/>
      <c r="O662" s="102"/>
      <c r="P662" s="102"/>
      <c r="Q662" s="102"/>
      <c r="R662" s="102"/>
      <c r="S662" s="95"/>
      <c r="T662" s="138"/>
      <c r="U662" s="139"/>
      <c r="V662" s="458"/>
      <c r="W662" s="139"/>
    </row>
    <row r="663" ht="14.25" customHeight="1">
      <c r="A663" s="95"/>
      <c r="B663" s="96"/>
      <c r="C663" s="97"/>
      <c r="D663" s="98"/>
      <c r="E663" s="95"/>
      <c r="F663" s="570"/>
      <c r="G663" s="571"/>
      <c r="H663" s="572"/>
      <c r="I663" s="572"/>
      <c r="J663" s="571"/>
      <c r="K663" s="573"/>
      <c r="L663" s="100"/>
      <c r="M663" s="101"/>
      <c r="N663" s="101"/>
      <c r="O663" s="102"/>
      <c r="P663" s="102"/>
      <c r="Q663" s="102"/>
      <c r="R663" s="102"/>
      <c r="S663" s="95"/>
      <c r="T663" s="138"/>
      <c r="U663" s="139"/>
      <c r="V663" s="458"/>
      <c r="W663" s="139"/>
    </row>
    <row r="664" ht="14.25" customHeight="1">
      <c r="A664" s="95"/>
      <c r="B664" s="96"/>
      <c r="C664" s="97"/>
      <c r="D664" s="98"/>
      <c r="E664" s="95"/>
      <c r="F664" s="570"/>
      <c r="G664" s="571"/>
      <c r="H664" s="572"/>
      <c r="I664" s="572"/>
      <c r="J664" s="571"/>
      <c r="K664" s="573"/>
      <c r="L664" s="100"/>
      <c r="M664" s="101"/>
      <c r="N664" s="101"/>
      <c r="O664" s="102"/>
      <c r="P664" s="102"/>
      <c r="Q664" s="102"/>
      <c r="R664" s="102"/>
      <c r="S664" s="95"/>
      <c r="T664" s="138"/>
      <c r="U664" s="139"/>
      <c r="V664" s="458"/>
      <c r="W664" s="139"/>
    </row>
    <row r="665" ht="14.25" customHeight="1">
      <c r="A665" s="95"/>
      <c r="B665" s="96"/>
      <c r="C665" s="97"/>
      <c r="D665" s="98"/>
      <c r="E665" s="95"/>
      <c r="F665" s="570"/>
      <c r="G665" s="571"/>
      <c r="H665" s="572"/>
      <c r="I665" s="572"/>
      <c r="J665" s="571"/>
      <c r="K665" s="573"/>
      <c r="L665" s="100"/>
      <c r="M665" s="101"/>
      <c r="N665" s="101"/>
      <c r="O665" s="102"/>
      <c r="P665" s="102"/>
      <c r="Q665" s="102"/>
      <c r="R665" s="102"/>
      <c r="S665" s="95"/>
      <c r="T665" s="138"/>
      <c r="U665" s="139"/>
      <c r="V665" s="458"/>
      <c r="W665" s="139"/>
    </row>
    <row r="666" ht="14.25" customHeight="1">
      <c r="A666" s="95"/>
      <c r="B666" s="96"/>
      <c r="C666" s="97"/>
      <c r="D666" s="98"/>
      <c r="E666" s="95"/>
      <c r="F666" s="570"/>
      <c r="G666" s="571"/>
      <c r="H666" s="572"/>
      <c r="I666" s="572"/>
      <c r="J666" s="571"/>
      <c r="K666" s="573"/>
      <c r="L666" s="100"/>
      <c r="M666" s="101"/>
      <c r="N666" s="101"/>
      <c r="O666" s="102"/>
      <c r="P666" s="102"/>
      <c r="Q666" s="102"/>
      <c r="R666" s="102"/>
      <c r="S666" s="95"/>
      <c r="T666" s="138"/>
      <c r="U666" s="139"/>
      <c r="V666" s="458"/>
      <c r="W666" s="139"/>
    </row>
    <row r="667" ht="14.25" customHeight="1">
      <c r="A667" s="95"/>
      <c r="B667" s="96"/>
      <c r="C667" s="97"/>
      <c r="D667" s="98"/>
      <c r="E667" s="95"/>
      <c r="F667" s="570"/>
      <c r="G667" s="571"/>
      <c r="H667" s="572"/>
      <c r="I667" s="572"/>
      <c r="J667" s="571"/>
      <c r="K667" s="573"/>
      <c r="L667" s="100"/>
      <c r="M667" s="101"/>
      <c r="N667" s="101"/>
      <c r="O667" s="102"/>
      <c r="P667" s="102"/>
      <c r="Q667" s="102"/>
      <c r="R667" s="102"/>
      <c r="S667" s="95"/>
      <c r="T667" s="138"/>
      <c r="U667" s="139"/>
      <c r="V667" s="458"/>
      <c r="W667" s="139"/>
    </row>
    <row r="668" ht="14.25" customHeight="1">
      <c r="A668" s="95"/>
      <c r="B668" s="96"/>
      <c r="C668" s="97"/>
      <c r="D668" s="98"/>
      <c r="E668" s="95"/>
      <c r="F668" s="570"/>
      <c r="G668" s="571"/>
      <c r="H668" s="572"/>
      <c r="I668" s="572"/>
      <c r="J668" s="571"/>
      <c r="K668" s="573"/>
      <c r="L668" s="100"/>
      <c r="M668" s="101"/>
      <c r="N668" s="101"/>
      <c r="O668" s="102"/>
      <c r="P668" s="102"/>
      <c r="Q668" s="102"/>
      <c r="R668" s="102"/>
      <c r="S668" s="95"/>
      <c r="T668" s="138"/>
      <c r="U668" s="139"/>
      <c r="V668" s="458"/>
      <c r="W668" s="139"/>
    </row>
    <row r="669" ht="14.25" customHeight="1">
      <c r="A669" s="95"/>
      <c r="B669" s="96"/>
      <c r="C669" s="97"/>
      <c r="D669" s="98"/>
      <c r="E669" s="95"/>
      <c r="F669" s="570"/>
      <c r="G669" s="571"/>
      <c r="H669" s="572"/>
      <c r="I669" s="572"/>
      <c r="J669" s="571"/>
      <c r="K669" s="573"/>
      <c r="L669" s="100"/>
      <c r="M669" s="101"/>
      <c r="N669" s="101"/>
      <c r="O669" s="102"/>
      <c r="P669" s="102"/>
      <c r="Q669" s="102"/>
      <c r="R669" s="102"/>
      <c r="S669" s="95"/>
      <c r="T669" s="138"/>
      <c r="U669" s="139"/>
      <c r="V669" s="458"/>
      <c r="W669" s="139"/>
    </row>
    <row r="670" ht="14.25" customHeight="1">
      <c r="A670" s="95"/>
      <c r="B670" s="96"/>
      <c r="C670" s="97"/>
      <c r="D670" s="98"/>
      <c r="E670" s="95"/>
      <c r="F670" s="570"/>
      <c r="G670" s="571"/>
      <c r="H670" s="572"/>
      <c r="I670" s="572"/>
      <c r="J670" s="571"/>
      <c r="K670" s="573"/>
      <c r="L670" s="100"/>
      <c r="M670" s="101"/>
      <c r="N670" s="101"/>
      <c r="O670" s="102"/>
      <c r="P670" s="102"/>
      <c r="Q670" s="102"/>
      <c r="R670" s="102"/>
      <c r="S670" s="95"/>
      <c r="T670" s="138"/>
      <c r="U670" s="139"/>
      <c r="V670" s="458"/>
      <c r="W670" s="139"/>
    </row>
    <row r="671" ht="14.25" customHeight="1">
      <c r="A671" s="95"/>
      <c r="B671" s="96"/>
      <c r="C671" s="97"/>
      <c r="D671" s="98"/>
      <c r="E671" s="95"/>
      <c r="F671" s="570"/>
      <c r="G671" s="571"/>
      <c r="H671" s="572"/>
      <c r="I671" s="572"/>
      <c r="J671" s="571"/>
      <c r="K671" s="573"/>
      <c r="L671" s="100"/>
      <c r="M671" s="101"/>
      <c r="N671" s="101"/>
      <c r="O671" s="102"/>
      <c r="P671" s="102"/>
      <c r="Q671" s="102"/>
      <c r="R671" s="102"/>
      <c r="S671" s="95"/>
      <c r="T671" s="138"/>
      <c r="U671" s="139"/>
      <c r="V671" s="458"/>
      <c r="W671" s="139"/>
    </row>
    <row r="672" ht="14.25" customHeight="1">
      <c r="A672" s="95"/>
      <c r="B672" s="96"/>
      <c r="C672" s="97"/>
      <c r="D672" s="98"/>
      <c r="E672" s="95"/>
      <c r="F672" s="570"/>
      <c r="G672" s="571"/>
      <c r="H672" s="572"/>
      <c r="I672" s="572"/>
      <c r="J672" s="571"/>
      <c r="K672" s="573"/>
      <c r="L672" s="100"/>
      <c r="M672" s="101"/>
      <c r="N672" s="101"/>
      <c r="O672" s="102"/>
      <c r="P672" s="102"/>
      <c r="Q672" s="102"/>
      <c r="R672" s="102"/>
      <c r="S672" s="95"/>
      <c r="T672" s="138"/>
      <c r="U672" s="139"/>
      <c r="V672" s="458"/>
      <c r="W672" s="139"/>
    </row>
    <row r="673" ht="14.25" customHeight="1">
      <c r="A673" s="95"/>
      <c r="B673" s="96"/>
      <c r="C673" s="97"/>
      <c r="D673" s="98"/>
      <c r="E673" s="95"/>
      <c r="F673" s="570"/>
      <c r="G673" s="571"/>
      <c r="H673" s="572"/>
      <c r="I673" s="572"/>
      <c r="J673" s="571"/>
      <c r="K673" s="573"/>
      <c r="L673" s="100"/>
      <c r="M673" s="101"/>
      <c r="N673" s="101"/>
      <c r="O673" s="102"/>
      <c r="P673" s="102"/>
      <c r="Q673" s="102"/>
      <c r="R673" s="102"/>
      <c r="S673" s="95"/>
      <c r="T673" s="138"/>
      <c r="U673" s="139"/>
      <c r="V673" s="458"/>
      <c r="W673" s="139"/>
    </row>
    <row r="674" ht="14.25" customHeight="1">
      <c r="A674" s="95"/>
      <c r="B674" s="96"/>
      <c r="C674" s="97"/>
      <c r="D674" s="98"/>
      <c r="E674" s="95"/>
      <c r="F674" s="570"/>
      <c r="G674" s="571"/>
      <c r="H674" s="572"/>
      <c r="I674" s="572"/>
      <c r="J674" s="571"/>
      <c r="K674" s="573"/>
      <c r="L674" s="100"/>
      <c r="M674" s="101"/>
      <c r="N674" s="101"/>
      <c r="O674" s="102"/>
      <c r="P674" s="102"/>
      <c r="Q674" s="102"/>
      <c r="R674" s="102"/>
      <c r="S674" s="95"/>
      <c r="T674" s="138"/>
      <c r="U674" s="139"/>
      <c r="V674" s="458"/>
      <c r="W674" s="139"/>
    </row>
    <row r="675" ht="14.25" customHeight="1">
      <c r="A675" s="95"/>
      <c r="B675" s="96"/>
      <c r="C675" s="97"/>
      <c r="D675" s="98"/>
      <c r="E675" s="95"/>
      <c r="F675" s="570"/>
      <c r="G675" s="571"/>
      <c r="H675" s="572"/>
      <c r="I675" s="572"/>
      <c r="J675" s="571"/>
      <c r="K675" s="573"/>
      <c r="L675" s="100"/>
      <c r="M675" s="101"/>
      <c r="N675" s="101"/>
      <c r="O675" s="102"/>
      <c r="P675" s="102"/>
      <c r="Q675" s="102"/>
      <c r="R675" s="102"/>
      <c r="S675" s="95"/>
      <c r="T675" s="138"/>
      <c r="U675" s="139"/>
      <c r="V675" s="458"/>
      <c r="W675" s="139"/>
    </row>
    <row r="676" ht="14.25" customHeight="1">
      <c r="A676" s="95"/>
      <c r="B676" s="96"/>
      <c r="C676" s="97"/>
      <c r="D676" s="98"/>
      <c r="E676" s="95"/>
      <c r="F676" s="570"/>
      <c r="G676" s="571"/>
      <c r="H676" s="572"/>
      <c r="I676" s="572"/>
      <c r="J676" s="571"/>
      <c r="K676" s="573"/>
      <c r="L676" s="100"/>
      <c r="M676" s="101"/>
      <c r="N676" s="101"/>
      <c r="O676" s="102"/>
      <c r="P676" s="102"/>
      <c r="Q676" s="102"/>
      <c r="R676" s="102"/>
      <c r="S676" s="95"/>
      <c r="T676" s="138"/>
      <c r="U676" s="139"/>
      <c r="V676" s="458"/>
      <c r="W676" s="139"/>
    </row>
    <row r="677" ht="14.25" customHeight="1">
      <c r="A677" s="95"/>
      <c r="B677" s="96"/>
      <c r="C677" s="97"/>
      <c r="D677" s="98"/>
      <c r="E677" s="95"/>
      <c r="F677" s="570"/>
      <c r="G677" s="571"/>
      <c r="H677" s="572"/>
      <c r="I677" s="572"/>
      <c r="J677" s="571"/>
      <c r="K677" s="573"/>
      <c r="L677" s="100"/>
      <c r="M677" s="101"/>
      <c r="N677" s="101"/>
      <c r="O677" s="102"/>
      <c r="P677" s="102"/>
      <c r="Q677" s="102"/>
      <c r="R677" s="102"/>
      <c r="S677" s="95"/>
      <c r="T677" s="138"/>
      <c r="U677" s="139"/>
      <c r="V677" s="458"/>
      <c r="W677" s="139"/>
    </row>
    <row r="678" ht="14.25" customHeight="1">
      <c r="A678" s="95"/>
      <c r="B678" s="96"/>
      <c r="C678" s="97"/>
      <c r="D678" s="98"/>
      <c r="E678" s="95"/>
      <c r="F678" s="570"/>
      <c r="G678" s="571"/>
      <c r="H678" s="572"/>
      <c r="I678" s="572"/>
      <c r="J678" s="571"/>
      <c r="K678" s="573"/>
      <c r="L678" s="100"/>
      <c r="M678" s="101"/>
      <c r="N678" s="101"/>
      <c r="O678" s="102"/>
      <c r="P678" s="102"/>
      <c r="Q678" s="102"/>
      <c r="R678" s="102"/>
      <c r="S678" s="95"/>
      <c r="T678" s="138"/>
      <c r="U678" s="139"/>
      <c r="V678" s="458"/>
      <c r="W678" s="139"/>
    </row>
    <row r="679" ht="14.25" customHeight="1">
      <c r="A679" s="95"/>
      <c r="B679" s="96"/>
      <c r="C679" s="97"/>
      <c r="D679" s="98"/>
      <c r="E679" s="95"/>
      <c r="F679" s="570"/>
      <c r="G679" s="571"/>
      <c r="H679" s="572"/>
      <c r="I679" s="572"/>
      <c r="J679" s="571"/>
      <c r="K679" s="573"/>
      <c r="L679" s="100"/>
      <c r="M679" s="101"/>
      <c r="N679" s="101"/>
      <c r="O679" s="102"/>
      <c r="P679" s="102"/>
      <c r="Q679" s="102"/>
      <c r="R679" s="102"/>
      <c r="S679" s="95"/>
      <c r="T679" s="138"/>
      <c r="U679" s="139"/>
      <c r="V679" s="458"/>
      <c r="W679" s="139"/>
    </row>
    <row r="680" ht="14.25" customHeight="1">
      <c r="A680" s="95"/>
      <c r="B680" s="96"/>
      <c r="C680" s="97"/>
      <c r="D680" s="98"/>
      <c r="E680" s="95"/>
      <c r="F680" s="570"/>
      <c r="G680" s="571"/>
      <c r="H680" s="572"/>
      <c r="I680" s="572"/>
      <c r="J680" s="571"/>
      <c r="K680" s="573"/>
      <c r="L680" s="100"/>
      <c r="M680" s="101"/>
      <c r="N680" s="101"/>
      <c r="O680" s="102"/>
      <c r="P680" s="102"/>
      <c r="Q680" s="102"/>
      <c r="R680" s="102"/>
      <c r="S680" s="95"/>
      <c r="T680" s="138"/>
      <c r="U680" s="139"/>
      <c r="V680" s="458"/>
      <c r="W680" s="139"/>
    </row>
    <row r="681" ht="14.25" customHeight="1">
      <c r="A681" s="95"/>
      <c r="B681" s="96"/>
      <c r="C681" s="97"/>
      <c r="D681" s="98"/>
      <c r="E681" s="95"/>
      <c r="F681" s="570"/>
      <c r="G681" s="571"/>
      <c r="H681" s="572"/>
      <c r="I681" s="572"/>
      <c r="J681" s="571"/>
      <c r="K681" s="573"/>
      <c r="L681" s="100"/>
      <c r="M681" s="101"/>
      <c r="N681" s="101"/>
      <c r="O681" s="102"/>
      <c r="P681" s="102"/>
      <c r="Q681" s="102"/>
      <c r="R681" s="102"/>
      <c r="S681" s="95"/>
      <c r="T681" s="138"/>
      <c r="U681" s="139"/>
      <c r="V681" s="458"/>
      <c r="W681" s="139"/>
    </row>
    <row r="682" ht="14.25" customHeight="1">
      <c r="A682" s="95"/>
      <c r="B682" s="96"/>
      <c r="C682" s="97"/>
      <c r="D682" s="98"/>
      <c r="E682" s="95"/>
      <c r="F682" s="570"/>
      <c r="G682" s="571"/>
      <c r="H682" s="572"/>
      <c r="I682" s="572"/>
      <c r="J682" s="571"/>
      <c r="K682" s="573"/>
      <c r="L682" s="100"/>
      <c r="M682" s="101"/>
      <c r="N682" s="101"/>
      <c r="O682" s="102"/>
      <c r="P682" s="102"/>
      <c r="Q682" s="102"/>
      <c r="R682" s="102"/>
      <c r="S682" s="95"/>
      <c r="T682" s="138"/>
      <c r="U682" s="139"/>
      <c r="V682" s="458"/>
      <c r="W682" s="139"/>
    </row>
    <row r="683" ht="14.25" customHeight="1">
      <c r="A683" s="95"/>
      <c r="B683" s="96"/>
      <c r="C683" s="97"/>
      <c r="D683" s="98"/>
      <c r="E683" s="95"/>
      <c r="F683" s="570"/>
      <c r="G683" s="571"/>
      <c r="H683" s="572"/>
      <c r="I683" s="572"/>
      <c r="J683" s="571"/>
      <c r="K683" s="573"/>
      <c r="L683" s="100"/>
      <c r="M683" s="101"/>
      <c r="N683" s="101"/>
      <c r="O683" s="102"/>
      <c r="P683" s="102"/>
      <c r="Q683" s="102"/>
      <c r="R683" s="102"/>
      <c r="S683" s="95"/>
      <c r="T683" s="138"/>
      <c r="U683" s="139"/>
      <c r="V683" s="458"/>
      <c r="W683" s="139"/>
    </row>
    <row r="684" ht="14.25" customHeight="1">
      <c r="A684" s="95"/>
      <c r="B684" s="96"/>
      <c r="C684" s="97"/>
      <c r="D684" s="98"/>
      <c r="E684" s="95"/>
      <c r="F684" s="570"/>
      <c r="G684" s="571"/>
      <c r="H684" s="572"/>
      <c r="I684" s="572"/>
      <c r="J684" s="571"/>
      <c r="K684" s="573"/>
      <c r="L684" s="100"/>
      <c r="M684" s="101"/>
      <c r="N684" s="101"/>
      <c r="O684" s="102"/>
      <c r="P684" s="102"/>
      <c r="Q684" s="102"/>
      <c r="R684" s="102"/>
      <c r="S684" s="95"/>
      <c r="T684" s="138"/>
      <c r="U684" s="139"/>
      <c r="V684" s="458"/>
      <c r="W684" s="139"/>
    </row>
    <row r="685" ht="14.25" customHeight="1">
      <c r="A685" s="95"/>
      <c r="B685" s="96"/>
      <c r="C685" s="97"/>
      <c r="D685" s="98"/>
      <c r="E685" s="95"/>
      <c r="F685" s="570"/>
      <c r="G685" s="571"/>
      <c r="H685" s="572"/>
      <c r="I685" s="572"/>
      <c r="J685" s="571"/>
      <c r="K685" s="573"/>
      <c r="L685" s="100"/>
      <c r="M685" s="101"/>
      <c r="N685" s="101"/>
      <c r="O685" s="102"/>
      <c r="P685" s="102"/>
      <c r="Q685" s="102"/>
      <c r="R685" s="102"/>
      <c r="S685" s="95"/>
      <c r="T685" s="138"/>
      <c r="U685" s="139"/>
      <c r="V685" s="458"/>
      <c r="W685" s="139"/>
    </row>
    <row r="686" ht="14.25" customHeight="1">
      <c r="A686" s="95"/>
      <c r="B686" s="96"/>
      <c r="C686" s="97"/>
      <c r="D686" s="98"/>
      <c r="E686" s="95"/>
      <c r="F686" s="570"/>
      <c r="G686" s="571"/>
      <c r="H686" s="572"/>
      <c r="I686" s="572"/>
      <c r="J686" s="571"/>
      <c r="K686" s="573"/>
      <c r="L686" s="100"/>
      <c r="M686" s="101"/>
      <c r="N686" s="101"/>
      <c r="O686" s="102"/>
      <c r="P686" s="102"/>
      <c r="Q686" s="102"/>
      <c r="R686" s="102"/>
      <c r="S686" s="95"/>
      <c r="T686" s="138"/>
      <c r="U686" s="139"/>
      <c r="V686" s="458"/>
      <c r="W686" s="139"/>
    </row>
    <row r="687" ht="14.25" customHeight="1">
      <c r="A687" s="95"/>
      <c r="B687" s="96"/>
      <c r="C687" s="97"/>
      <c r="D687" s="98"/>
      <c r="E687" s="95"/>
      <c r="F687" s="570"/>
      <c r="G687" s="571"/>
      <c r="H687" s="572"/>
      <c r="I687" s="572"/>
      <c r="J687" s="571"/>
      <c r="K687" s="573"/>
      <c r="L687" s="100"/>
      <c r="M687" s="101"/>
      <c r="N687" s="101"/>
      <c r="O687" s="102"/>
      <c r="P687" s="102"/>
      <c r="Q687" s="102"/>
      <c r="R687" s="102"/>
      <c r="S687" s="95"/>
      <c r="T687" s="138"/>
      <c r="U687" s="139"/>
      <c r="V687" s="458"/>
      <c r="W687" s="139"/>
    </row>
    <row r="688" ht="14.25" customHeight="1">
      <c r="A688" s="95"/>
      <c r="B688" s="96"/>
      <c r="C688" s="97"/>
      <c r="D688" s="98"/>
      <c r="E688" s="95"/>
      <c r="F688" s="570"/>
      <c r="G688" s="571"/>
      <c r="H688" s="572"/>
      <c r="I688" s="572"/>
      <c r="J688" s="571"/>
      <c r="K688" s="573"/>
      <c r="L688" s="100"/>
      <c r="M688" s="101"/>
      <c r="N688" s="101"/>
      <c r="O688" s="102"/>
      <c r="P688" s="102"/>
      <c r="Q688" s="102"/>
      <c r="R688" s="102"/>
      <c r="S688" s="95"/>
      <c r="T688" s="138"/>
      <c r="U688" s="139"/>
      <c r="V688" s="458"/>
      <c r="W688" s="139"/>
    </row>
    <row r="689" ht="14.25" customHeight="1">
      <c r="A689" s="95"/>
      <c r="B689" s="96"/>
      <c r="C689" s="97"/>
      <c r="D689" s="98"/>
      <c r="E689" s="95"/>
      <c r="F689" s="570"/>
      <c r="G689" s="571"/>
      <c r="H689" s="572"/>
      <c r="I689" s="572"/>
      <c r="J689" s="571"/>
      <c r="K689" s="573"/>
      <c r="L689" s="100"/>
      <c r="M689" s="101"/>
      <c r="N689" s="101"/>
      <c r="O689" s="102"/>
      <c r="P689" s="102"/>
      <c r="Q689" s="102"/>
      <c r="R689" s="102"/>
      <c r="S689" s="95"/>
      <c r="T689" s="138"/>
      <c r="U689" s="139"/>
      <c r="V689" s="458"/>
      <c r="W689" s="139"/>
    </row>
    <row r="690" ht="14.25" customHeight="1">
      <c r="A690" s="95"/>
      <c r="B690" s="96"/>
      <c r="C690" s="97"/>
      <c r="D690" s="98"/>
      <c r="E690" s="95"/>
      <c r="F690" s="570"/>
      <c r="G690" s="571"/>
      <c r="H690" s="572"/>
      <c r="I690" s="572"/>
      <c r="J690" s="571"/>
      <c r="K690" s="573"/>
      <c r="L690" s="100"/>
      <c r="M690" s="101"/>
      <c r="N690" s="101"/>
      <c r="O690" s="102"/>
      <c r="P690" s="102"/>
      <c r="Q690" s="102"/>
      <c r="R690" s="102"/>
      <c r="S690" s="95"/>
      <c r="T690" s="138"/>
      <c r="U690" s="139"/>
      <c r="V690" s="458"/>
      <c r="W690" s="139"/>
    </row>
    <row r="691" ht="14.25" customHeight="1">
      <c r="A691" s="95"/>
      <c r="B691" s="96"/>
      <c r="C691" s="97"/>
      <c r="D691" s="98"/>
      <c r="E691" s="95"/>
      <c r="F691" s="570"/>
      <c r="G691" s="571"/>
      <c r="H691" s="572"/>
      <c r="I691" s="572"/>
      <c r="J691" s="571"/>
      <c r="K691" s="573"/>
      <c r="L691" s="100"/>
      <c r="M691" s="101"/>
      <c r="N691" s="101"/>
      <c r="O691" s="102"/>
      <c r="P691" s="102"/>
      <c r="Q691" s="102"/>
      <c r="R691" s="102"/>
      <c r="S691" s="95"/>
      <c r="T691" s="138"/>
      <c r="U691" s="139"/>
      <c r="V691" s="458"/>
      <c r="W691" s="139"/>
    </row>
    <row r="692" ht="14.25" customHeight="1">
      <c r="A692" s="95"/>
      <c r="B692" s="96"/>
      <c r="C692" s="97"/>
      <c r="D692" s="98"/>
      <c r="E692" s="95"/>
      <c r="F692" s="570"/>
      <c r="G692" s="571"/>
      <c r="H692" s="572"/>
      <c r="I692" s="572"/>
      <c r="J692" s="571"/>
      <c r="K692" s="573"/>
      <c r="L692" s="100"/>
      <c r="M692" s="101"/>
      <c r="N692" s="101"/>
      <c r="O692" s="102"/>
      <c r="P692" s="102"/>
      <c r="Q692" s="102"/>
      <c r="R692" s="102"/>
      <c r="S692" s="95"/>
      <c r="T692" s="138"/>
      <c r="U692" s="139"/>
      <c r="V692" s="458"/>
      <c r="W692" s="139"/>
    </row>
    <row r="693" ht="14.25" customHeight="1">
      <c r="A693" s="95"/>
      <c r="B693" s="96"/>
      <c r="C693" s="97"/>
      <c r="D693" s="98"/>
      <c r="E693" s="95"/>
      <c r="F693" s="570"/>
      <c r="G693" s="571"/>
      <c r="H693" s="572"/>
      <c r="I693" s="572"/>
      <c r="J693" s="571"/>
      <c r="K693" s="573"/>
      <c r="L693" s="100"/>
      <c r="M693" s="101"/>
      <c r="N693" s="101"/>
      <c r="O693" s="102"/>
      <c r="P693" s="102"/>
      <c r="Q693" s="102"/>
      <c r="R693" s="102"/>
      <c r="S693" s="95"/>
      <c r="T693" s="138"/>
      <c r="U693" s="139"/>
      <c r="V693" s="458"/>
      <c r="W693" s="139"/>
    </row>
    <row r="694" ht="14.25" customHeight="1">
      <c r="A694" s="95"/>
      <c r="B694" s="96"/>
      <c r="C694" s="97"/>
      <c r="D694" s="98"/>
      <c r="E694" s="95"/>
      <c r="F694" s="570"/>
      <c r="G694" s="571"/>
      <c r="H694" s="572"/>
      <c r="I694" s="572"/>
      <c r="J694" s="571"/>
      <c r="K694" s="573"/>
      <c r="L694" s="100"/>
      <c r="M694" s="101"/>
      <c r="N694" s="101"/>
      <c r="O694" s="102"/>
      <c r="P694" s="102"/>
      <c r="Q694" s="102"/>
      <c r="R694" s="102"/>
      <c r="S694" s="95"/>
      <c r="T694" s="138"/>
      <c r="U694" s="139"/>
      <c r="V694" s="458"/>
      <c r="W694" s="139"/>
    </row>
    <row r="695" ht="14.25" customHeight="1">
      <c r="A695" s="95"/>
      <c r="B695" s="96"/>
      <c r="C695" s="97"/>
      <c r="D695" s="98"/>
      <c r="E695" s="95"/>
      <c r="F695" s="570"/>
      <c r="G695" s="571"/>
      <c r="H695" s="572"/>
      <c r="I695" s="572"/>
      <c r="J695" s="571"/>
      <c r="K695" s="573"/>
      <c r="L695" s="100"/>
      <c r="M695" s="101"/>
      <c r="N695" s="101"/>
      <c r="O695" s="102"/>
      <c r="P695" s="102"/>
      <c r="Q695" s="102"/>
      <c r="R695" s="102"/>
      <c r="S695" s="95"/>
      <c r="T695" s="138"/>
      <c r="U695" s="139"/>
      <c r="V695" s="458"/>
      <c r="W695" s="139"/>
    </row>
    <row r="696" ht="14.25" customHeight="1">
      <c r="A696" s="95"/>
      <c r="B696" s="96"/>
      <c r="C696" s="97"/>
      <c r="D696" s="98"/>
      <c r="E696" s="95"/>
      <c r="F696" s="570"/>
      <c r="G696" s="571"/>
      <c r="H696" s="572"/>
      <c r="I696" s="572"/>
      <c r="J696" s="571"/>
      <c r="K696" s="573"/>
      <c r="L696" s="100"/>
      <c r="M696" s="101"/>
      <c r="N696" s="101"/>
      <c r="O696" s="102"/>
      <c r="P696" s="102"/>
      <c r="Q696" s="102"/>
      <c r="R696" s="102"/>
      <c r="S696" s="95"/>
      <c r="T696" s="138"/>
      <c r="U696" s="139"/>
      <c r="V696" s="458"/>
      <c r="W696" s="139"/>
    </row>
    <row r="697" ht="14.25" customHeight="1">
      <c r="A697" s="95"/>
      <c r="B697" s="96"/>
      <c r="C697" s="97"/>
      <c r="D697" s="98"/>
      <c r="E697" s="95"/>
      <c r="F697" s="570"/>
      <c r="G697" s="571"/>
      <c r="H697" s="572"/>
      <c r="I697" s="572"/>
      <c r="J697" s="571"/>
      <c r="K697" s="573"/>
      <c r="L697" s="100"/>
      <c r="M697" s="101"/>
      <c r="N697" s="101"/>
      <c r="O697" s="102"/>
      <c r="P697" s="102"/>
      <c r="Q697" s="102"/>
      <c r="R697" s="102"/>
      <c r="S697" s="95"/>
      <c r="T697" s="138"/>
      <c r="U697" s="139"/>
      <c r="V697" s="458"/>
      <c r="W697" s="139"/>
    </row>
    <row r="698" ht="14.25" customHeight="1">
      <c r="A698" s="95"/>
      <c r="B698" s="96"/>
      <c r="C698" s="97"/>
      <c r="D698" s="98"/>
      <c r="E698" s="95"/>
      <c r="F698" s="570"/>
      <c r="G698" s="571"/>
      <c r="H698" s="572"/>
      <c r="I698" s="572"/>
      <c r="J698" s="571"/>
      <c r="K698" s="573"/>
      <c r="L698" s="100"/>
      <c r="M698" s="101"/>
      <c r="N698" s="101"/>
      <c r="O698" s="102"/>
      <c r="P698" s="102"/>
      <c r="Q698" s="102"/>
      <c r="R698" s="102"/>
      <c r="S698" s="95"/>
      <c r="T698" s="138"/>
      <c r="U698" s="139"/>
      <c r="V698" s="458"/>
      <c r="W698" s="139"/>
    </row>
    <row r="699" ht="14.25" customHeight="1">
      <c r="A699" s="95"/>
      <c r="B699" s="96"/>
      <c r="C699" s="97"/>
      <c r="D699" s="98"/>
      <c r="E699" s="95"/>
      <c r="F699" s="570"/>
      <c r="G699" s="571"/>
      <c r="H699" s="572"/>
      <c r="I699" s="572"/>
      <c r="J699" s="571"/>
      <c r="K699" s="573"/>
      <c r="L699" s="100"/>
      <c r="M699" s="101"/>
      <c r="N699" s="101"/>
      <c r="O699" s="102"/>
      <c r="P699" s="102"/>
      <c r="Q699" s="102"/>
      <c r="R699" s="102"/>
      <c r="S699" s="95"/>
      <c r="T699" s="138"/>
      <c r="U699" s="139"/>
      <c r="V699" s="458"/>
      <c r="W699" s="139"/>
    </row>
    <row r="700" ht="14.25" customHeight="1">
      <c r="A700" s="95"/>
      <c r="B700" s="96"/>
      <c r="C700" s="97"/>
      <c r="D700" s="98"/>
      <c r="E700" s="95"/>
      <c r="F700" s="570"/>
      <c r="G700" s="571"/>
      <c r="H700" s="572"/>
      <c r="I700" s="572"/>
      <c r="J700" s="571"/>
      <c r="K700" s="573"/>
      <c r="L700" s="100"/>
      <c r="M700" s="101"/>
      <c r="N700" s="101"/>
      <c r="O700" s="102"/>
      <c r="P700" s="102"/>
      <c r="Q700" s="102"/>
      <c r="R700" s="102"/>
      <c r="S700" s="95"/>
      <c r="T700" s="138"/>
      <c r="U700" s="139"/>
      <c r="V700" s="458"/>
      <c r="W700" s="139"/>
    </row>
    <row r="701" ht="14.25" customHeight="1">
      <c r="A701" s="95"/>
      <c r="B701" s="96"/>
      <c r="C701" s="97"/>
      <c r="D701" s="98"/>
      <c r="E701" s="95"/>
      <c r="F701" s="570"/>
      <c r="G701" s="571"/>
      <c r="H701" s="572"/>
      <c r="I701" s="572"/>
      <c r="J701" s="571"/>
      <c r="K701" s="573"/>
      <c r="L701" s="100"/>
      <c r="M701" s="101"/>
      <c r="N701" s="101"/>
      <c r="O701" s="102"/>
      <c r="P701" s="102"/>
      <c r="Q701" s="102"/>
      <c r="R701" s="102"/>
      <c r="S701" s="95"/>
      <c r="T701" s="138"/>
      <c r="U701" s="139"/>
      <c r="V701" s="458"/>
      <c r="W701" s="139"/>
    </row>
    <row r="702" ht="14.25" customHeight="1">
      <c r="A702" s="95"/>
      <c r="B702" s="96"/>
      <c r="C702" s="97"/>
      <c r="D702" s="98"/>
      <c r="E702" s="95"/>
      <c r="F702" s="570"/>
      <c r="G702" s="571"/>
      <c r="H702" s="572"/>
      <c r="I702" s="572"/>
      <c r="J702" s="571"/>
      <c r="K702" s="573"/>
      <c r="L702" s="100"/>
      <c r="M702" s="101"/>
      <c r="N702" s="101"/>
      <c r="O702" s="102"/>
      <c r="P702" s="102"/>
      <c r="Q702" s="102"/>
      <c r="R702" s="102"/>
      <c r="S702" s="95"/>
      <c r="T702" s="138"/>
      <c r="U702" s="139"/>
      <c r="V702" s="458"/>
      <c r="W702" s="139"/>
    </row>
    <row r="703" ht="14.25" customHeight="1">
      <c r="A703" s="95"/>
      <c r="B703" s="96"/>
      <c r="C703" s="97"/>
      <c r="D703" s="98"/>
      <c r="E703" s="95"/>
      <c r="F703" s="570"/>
      <c r="G703" s="571"/>
      <c r="H703" s="572"/>
      <c r="I703" s="572"/>
      <c r="J703" s="571"/>
      <c r="K703" s="573"/>
      <c r="L703" s="100"/>
      <c r="M703" s="101"/>
      <c r="N703" s="101"/>
      <c r="O703" s="102"/>
      <c r="P703" s="102"/>
      <c r="Q703" s="102"/>
      <c r="R703" s="102"/>
      <c r="S703" s="95"/>
      <c r="T703" s="138"/>
      <c r="U703" s="139"/>
      <c r="V703" s="458"/>
      <c r="W703" s="139"/>
    </row>
    <row r="704" ht="14.25" customHeight="1">
      <c r="A704" s="95"/>
      <c r="B704" s="96"/>
      <c r="C704" s="97"/>
      <c r="D704" s="98"/>
      <c r="E704" s="95"/>
      <c r="F704" s="570"/>
      <c r="G704" s="571"/>
      <c r="H704" s="572"/>
      <c r="I704" s="572"/>
      <c r="J704" s="571"/>
      <c r="K704" s="573"/>
      <c r="L704" s="100"/>
      <c r="M704" s="101"/>
      <c r="N704" s="101"/>
      <c r="O704" s="102"/>
      <c r="P704" s="102"/>
      <c r="Q704" s="102"/>
      <c r="R704" s="102"/>
      <c r="S704" s="95"/>
      <c r="T704" s="138"/>
      <c r="U704" s="139"/>
      <c r="V704" s="458"/>
      <c r="W704" s="139"/>
    </row>
    <row r="705" ht="14.25" customHeight="1">
      <c r="A705" s="95"/>
      <c r="B705" s="96"/>
      <c r="C705" s="97"/>
      <c r="D705" s="98"/>
      <c r="E705" s="95"/>
      <c r="F705" s="570"/>
      <c r="G705" s="571"/>
      <c r="H705" s="572"/>
      <c r="I705" s="572"/>
      <c r="J705" s="571"/>
      <c r="K705" s="573"/>
      <c r="L705" s="100"/>
      <c r="M705" s="101"/>
      <c r="N705" s="101"/>
      <c r="O705" s="102"/>
      <c r="P705" s="102"/>
      <c r="Q705" s="102"/>
      <c r="R705" s="102"/>
      <c r="S705" s="95"/>
      <c r="T705" s="138"/>
      <c r="U705" s="139"/>
      <c r="V705" s="458"/>
      <c r="W705" s="139"/>
    </row>
    <row r="706" ht="14.25" customHeight="1">
      <c r="A706" s="95"/>
      <c r="B706" s="96"/>
      <c r="C706" s="97"/>
      <c r="D706" s="98"/>
      <c r="E706" s="95"/>
      <c r="F706" s="570"/>
      <c r="G706" s="571"/>
      <c r="H706" s="572"/>
      <c r="I706" s="572"/>
      <c r="J706" s="571"/>
      <c r="K706" s="573"/>
      <c r="L706" s="100"/>
      <c r="M706" s="101"/>
      <c r="N706" s="101"/>
      <c r="O706" s="102"/>
      <c r="P706" s="102"/>
      <c r="Q706" s="102"/>
      <c r="R706" s="102"/>
      <c r="S706" s="95"/>
      <c r="T706" s="138"/>
      <c r="U706" s="139"/>
      <c r="V706" s="458"/>
      <c r="W706" s="139"/>
    </row>
    <row r="707" ht="14.25" customHeight="1">
      <c r="A707" s="95"/>
      <c r="B707" s="96"/>
      <c r="C707" s="97"/>
      <c r="D707" s="98"/>
      <c r="E707" s="95"/>
      <c r="F707" s="570"/>
      <c r="G707" s="571"/>
      <c r="H707" s="572"/>
      <c r="I707" s="572"/>
      <c r="J707" s="571"/>
      <c r="K707" s="573"/>
      <c r="L707" s="100"/>
      <c r="M707" s="101"/>
      <c r="N707" s="101"/>
      <c r="O707" s="102"/>
      <c r="P707" s="102"/>
      <c r="Q707" s="102"/>
      <c r="R707" s="102"/>
      <c r="S707" s="95"/>
      <c r="T707" s="138"/>
      <c r="U707" s="139"/>
      <c r="V707" s="458"/>
      <c r="W707" s="139"/>
    </row>
    <row r="708" ht="14.25" customHeight="1">
      <c r="A708" s="95"/>
      <c r="B708" s="96"/>
      <c r="C708" s="97"/>
      <c r="D708" s="98"/>
      <c r="E708" s="95"/>
      <c r="F708" s="570"/>
      <c r="G708" s="571"/>
      <c r="H708" s="572"/>
      <c r="I708" s="572"/>
      <c r="J708" s="571"/>
      <c r="K708" s="573"/>
      <c r="L708" s="100"/>
      <c r="M708" s="101"/>
      <c r="N708" s="101"/>
      <c r="O708" s="102"/>
      <c r="P708" s="102"/>
      <c r="Q708" s="102"/>
      <c r="R708" s="102"/>
      <c r="S708" s="95"/>
      <c r="T708" s="138"/>
      <c r="U708" s="139"/>
      <c r="V708" s="458"/>
      <c r="W708" s="139"/>
    </row>
    <row r="709" ht="14.25" customHeight="1">
      <c r="A709" s="95"/>
      <c r="B709" s="96"/>
      <c r="C709" s="97"/>
      <c r="D709" s="98"/>
      <c r="E709" s="95"/>
      <c r="F709" s="570"/>
      <c r="G709" s="571"/>
      <c r="H709" s="572"/>
      <c r="I709" s="572"/>
      <c r="J709" s="571"/>
      <c r="K709" s="573"/>
      <c r="L709" s="100"/>
      <c r="M709" s="101"/>
      <c r="N709" s="101"/>
      <c r="O709" s="102"/>
      <c r="P709" s="102"/>
      <c r="Q709" s="102"/>
      <c r="R709" s="102"/>
      <c r="S709" s="95"/>
      <c r="T709" s="138"/>
      <c r="U709" s="139"/>
      <c r="V709" s="458"/>
      <c r="W709" s="139"/>
    </row>
    <row r="710" ht="14.25" customHeight="1">
      <c r="A710" s="95"/>
      <c r="B710" s="96"/>
      <c r="C710" s="97"/>
      <c r="D710" s="98"/>
      <c r="E710" s="95"/>
      <c r="F710" s="570"/>
      <c r="G710" s="571"/>
      <c r="H710" s="572"/>
      <c r="I710" s="572"/>
      <c r="J710" s="571"/>
      <c r="K710" s="573"/>
      <c r="L710" s="100"/>
      <c r="M710" s="101"/>
      <c r="N710" s="101"/>
      <c r="O710" s="102"/>
      <c r="P710" s="102"/>
      <c r="Q710" s="102"/>
      <c r="R710" s="102"/>
      <c r="S710" s="95"/>
      <c r="T710" s="138"/>
      <c r="U710" s="139"/>
      <c r="V710" s="458"/>
      <c r="W710" s="139"/>
    </row>
    <row r="711" ht="14.25" customHeight="1">
      <c r="A711" s="95"/>
      <c r="B711" s="96"/>
      <c r="C711" s="97"/>
      <c r="D711" s="98"/>
      <c r="E711" s="95"/>
      <c r="F711" s="570"/>
      <c r="G711" s="571"/>
      <c r="H711" s="572"/>
      <c r="I711" s="572"/>
      <c r="J711" s="571"/>
      <c r="K711" s="573"/>
      <c r="L711" s="100"/>
      <c r="M711" s="101"/>
      <c r="N711" s="101"/>
      <c r="O711" s="102"/>
      <c r="P711" s="102"/>
      <c r="Q711" s="102"/>
      <c r="R711" s="102"/>
      <c r="S711" s="95"/>
      <c r="T711" s="138"/>
      <c r="U711" s="139"/>
      <c r="V711" s="458"/>
      <c r="W711" s="139"/>
    </row>
    <row r="712" ht="14.25" customHeight="1">
      <c r="A712" s="95"/>
      <c r="B712" s="96"/>
      <c r="C712" s="97"/>
      <c r="D712" s="98"/>
      <c r="E712" s="95"/>
      <c r="F712" s="570"/>
      <c r="G712" s="571"/>
      <c r="H712" s="572"/>
      <c r="I712" s="572"/>
      <c r="J712" s="571"/>
      <c r="K712" s="573"/>
      <c r="L712" s="100"/>
      <c r="M712" s="101"/>
      <c r="N712" s="101"/>
      <c r="O712" s="102"/>
      <c r="P712" s="102"/>
      <c r="Q712" s="102"/>
      <c r="R712" s="102"/>
      <c r="S712" s="95"/>
      <c r="T712" s="138"/>
      <c r="U712" s="139"/>
      <c r="V712" s="458"/>
      <c r="W712" s="139"/>
    </row>
    <row r="713" ht="14.25" customHeight="1">
      <c r="A713" s="95"/>
      <c r="B713" s="96"/>
      <c r="C713" s="97"/>
      <c r="D713" s="98"/>
      <c r="E713" s="95"/>
      <c r="F713" s="570"/>
      <c r="G713" s="571"/>
      <c r="H713" s="572"/>
      <c r="I713" s="572"/>
      <c r="J713" s="571"/>
      <c r="K713" s="573"/>
      <c r="L713" s="100"/>
      <c r="M713" s="101"/>
      <c r="N713" s="101"/>
      <c r="O713" s="102"/>
      <c r="P713" s="102"/>
      <c r="Q713" s="102"/>
      <c r="R713" s="102"/>
      <c r="S713" s="95"/>
      <c r="T713" s="138"/>
      <c r="U713" s="139"/>
      <c r="V713" s="458"/>
      <c r="W713" s="139"/>
    </row>
    <row r="714" ht="14.25" customHeight="1">
      <c r="A714" s="95"/>
      <c r="B714" s="96"/>
      <c r="C714" s="97"/>
      <c r="D714" s="98"/>
      <c r="E714" s="95"/>
      <c r="F714" s="570"/>
      <c r="G714" s="571"/>
      <c r="H714" s="572"/>
      <c r="I714" s="572"/>
      <c r="J714" s="571"/>
      <c r="K714" s="573"/>
      <c r="L714" s="100"/>
      <c r="M714" s="101"/>
      <c r="N714" s="101"/>
      <c r="O714" s="102"/>
      <c r="P714" s="102"/>
      <c r="Q714" s="102"/>
      <c r="R714" s="102"/>
      <c r="S714" s="95"/>
      <c r="T714" s="138"/>
      <c r="U714" s="139"/>
      <c r="V714" s="458"/>
      <c r="W714" s="139"/>
    </row>
    <row r="715" ht="14.25" customHeight="1">
      <c r="A715" s="95"/>
      <c r="B715" s="96"/>
      <c r="C715" s="97"/>
      <c r="D715" s="98"/>
      <c r="E715" s="95"/>
      <c r="F715" s="570"/>
      <c r="G715" s="571"/>
      <c r="H715" s="572"/>
      <c r="I715" s="572"/>
      <c r="J715" s="571"/>
      <c r="K715" s="573"/>
      <c r="L715" s="100"/>
      <c r="M715" s="101"/>
      <c r="N715" s="101"/>
      <c r="O715" s="102"/>
      <c r="P715" s="102"/>
      <c r="Q715" s="102"/>
      <c r="R715" s="102"/>
      <c r="S715" s="95"/>
      <c r="T715" s="138"/>
      <c r="U715" s="139"/>
      <c r="V715" s="458"/>
      <c r="W715" s="139"/>
    </row>
    <row r="716" ht="14.25" customHeight="1">
      <c r="A716" s="95"/>
      <c r="B716" s="96"/>
      <c r="C716" s="97"/>
      <c r="D716" s="98"/>
      <c r="E716" s="95"/>
      <c r="F716" s="570"/>
      <c r="G716" s="571"/>
      <c r="H716" s="572"/>
      <c r="I716" s="572"/>
      <c r="J716" s="571"/>
      <c r="K716" s="573"/>
      <c r="L716" s="100"/>
      <c r="M716" s="101"/>
      <c r="N716" s="101"/>
      <c r="O716" s="102"/>
      <c r="P716" s="102"/>
      <c r="Q716" s="102"/>
      <c r="R716" s="102"/>
      <c r="S716" s="95"/>
      <c r="T716" s="138"/>
      <c r="U716" s="139"/>
      <c r="V716" s="458"/>
      <c r="W716" s="139"/>
    </row>
    <row r="717" ht="14.25" customHeight="1">
      <c r="A717" s="95"/>
      <c r="B717" s="96"/>
      <c r="C717" s="97"/>
      <c r="D717" s="98"/>
      <c r="E717" s="95"/>
      <c r="F717" s="570"/>
      <c r="G717" s="571"/>
      <c r="H717" s="572"/>
      <c r="I717" s="572"/>
      <c r="J717" s="571"/>
      <c r="K717" s="573"/>
      <c r="L717" s="100"/>
      <c r="M717" s="101"/>
      <c r="N717" s="101"/>
      <c r="O717" s="102"/>
      <c r="P717" s="102"/>
      <c r="Q717" s="102"/>
      <c r="R717" s="102"/>
      <c r="S717" s="95"/>
      <c r="T717" s="138"/>
      <c r="U717" s="139"/>
      <c r="V717" s="458"/>
      <c r="W717" s="139"/>
    </row>
    <row r="718" ht="14.25" customHeight="1">
      <c r="A718" s="95"/>
      <c r="B718" s="96"/>
      <c r="C718" s="97"/>
      <c r="D718" s="98"/>
      <c r="E718" s="95"/>
      <c r="F718" s="570"/>
      <c r="G718" s="571"/>
      <c r="H718" s="572"/>
      <c r="I718" s="572"/>
      <c r="J718" s="571"/>
      <c r="K718" s="573"/>
      <c r="L718" s="100"/>
      <c r="M718" s="101"/>
      <c r="N718" s="101"/>
      <c r="O718" s="102"/>
      <c r="P718" s="102"/>
      <c r="Q718" s="102"/>
      <c r="R718" s="102"/>
      <c r="S718" s="95"/>
      <c r="T718" s="138"/>
      <c r="U718" s="139"/>
      <c r="V718" s="458"/>
      <c r="W718" s="139"/>
    </row>
    <row r="719" ht="14.25" customHeight="1">
      <c r="A719" s="95"/>
      <c r="B719" s="96"/>
      <c r="C719" s="97"/>
      <c r="D719" s="98"/>
      <c r="E719" s="95"/>
      <c r="F719" s="570"/>
      <c r="G719" s="571"/>
      <c r="H719" s="572"/>
      <c r="I719" s="572"/>
      <c r="J719" s="571"/>
      <c r="K719" s="573"/>
      <c r="L719" s="100"/>
      <c r="M719" s="101"/>
      <c r="N719" s="101"/>
      <c r="O719" s="102"/>
      <c r="P719" s="102"/>
      <c r="Q719" s="102"/>
      <c r="R719" s="102"/>
      <c r="S719" s="95"/>
      <c r="T719" s="138"/>
      <c r="U719" s="139"/>
      <c r="V719" s="458"/>
      <c r="W719" s="139"/>
    </row>
    <row r="720" ht="14.25" customHeight="1">
      <c r="A720" s="95"/>
      <c r="B720" s="96"/>
      <c r="C720" s="97"/>
      <c r="D720" s="98"/>
      <c r="E720" s="95"/>
      <c r="F720" s="570"/>
      <c r="G720" s="571"/>
      <c r="H720" s="572"/>
      <c r="I720" s="572"/>
      <c r="J720" s="571"/>
      <c r="K720" s="573"/>
      <c r="L720" s="100"/>
      <c r="M720" s="101"/>
      <c r="N720" s="101"/>
      <c r="O720" s="102"/>
      <c r="P720" s="102"/>
      <c r="Q720" s="102"/>
      <c r="R720" s="102"/>
      <c r="S720" s="95"/>
      <c r="T720" s="138"/>
      <c r="U720" s="139"/>
      <c r="V720" s="458"/>
      <c r="W720" s="139"/>
    </row>
    <row r="721" ht="14.25" customHeight="1">
      <c r="A721" s="95"/>
      <c r="B721" s="96"/>
      <c r="C721" s="97"/>
      <c r="D721" s="98"/>
      <c r="E721" s="95"/>
      <c r="F721" s="570"/>
      <c r="G721" s="571"/>
      <c r="H721" s="572"/>
      <c r="I721" s="572"/>
      <c r="J721" s="571"/>
      <c r="K721" s="573"/>
      <c r="L721" s="100"/>
      <c r="M721" s="101"/>
      <c r="N721" s="101"/>
      <c r="O721" s="102"/>
      <c r="P721" s="102"/>
      <c r="Q721" s="102"/>
      <c r="R721" s="102"/>
      <c r="S721" s="95"/>
      <c r="T721" s="138"/>
      <c r="U721" s="139"/>
      <c r="V721" s="458"/>
      <c r="W721" s="139"/>
    </row>
    <row r="722" ht="14.25" customHeight="1">
      <c r="A722" s="95"/>
      <c r="B722" s="96"/>
      <c r="C722" s="97"/>
      <c r="D722" s="98"/>
      <c r="E722" s="95"/>
      <c r="F722" s="570"/>
      <c r="G722" s="571"/>
      <c r="H722" s="572"/>
      <c r="I722" s="572"/>
      <c r="J722" s="571"/>
      <c r="K722" s="573"/>
      <c r="L722" s="100"/>
      <c r="M722" s="101"/>
      <c r="N722" s="101"/>
      <c r="O722" s="102"/>
      <c r="P722" s="102"/>
      <c r="Q722" s="102"/>
      <c r="R722" s="102"/>
      <c r="S722" s="95"/>
      <c r="T722" s="138"/>
      <c r="U722" s="139"/>
      <c r="V722" s="458"/>
      <c r="W722" s="139"/>
    </row>
    <row r="723" ht="14.25" customHeight="1">
      <c r="A723" s="95"/>
      <c r="B723" s="96"/>
      <c r="C723" s="97"/>
      <c r="D723" s="98"/>
      <c r="E723" s="95"/>
      <c r="F723" s="570"/>
      <c r="G723" s="571"/>
      <c r="H723" s="572"/>
      <c r="I723" s="572"/>
      <c r="J723" s="571"/>
      <c r="K723" s="573"/>
      <c r="L723" s="100"/>
      <c r="M723" s="101"/>
      <c r="N723" s="101"/>
      <c r="O723" s="102"/>
      <c r="P723" s="102"/>
      <c r="Q723" s="102"/>
      <c r="R723" s="102"/>
      <c r="S723" s="95"/>
      <c r="T723" s="138"/>
      <c r="U723" s="139"/>
      <c r="V723" s="458"/>
      <c r="W723" s="139"/>
    </row>
    <row r="724" ht="14.25" customHeight="1">
      <c r="A724" s="95"/>
      <c r="B724" s="96"/>
      <c r="C724" s="97"/>
      <c r="D724" s="98"/>
      <c r="E724" s="95"/>
      <c r="F724" s="570"/>
      <c r="G724" s="571"/>
      <c r="H724" s="572"/>
      <c r="I724" s="572"/>
      <c r="J724" s="571"/>
      <c r="K724" s="573"/>
      <c r="L724" s="100"/>
      <c r="M724" s="101"/>
      <c r="N724" s="101"/>
      <c r="O724" s="102"/>
      <c r="P724" s="102"/>
      <c r="Q724" s="102"/>
      <c r="R724" s="102"/>
      <c r="S724" s="95"/>
      <c r="T724" s="138"/>
      <c r="U724" s="139"/>
      <c r="V724" s="458"/>
      <c r="W724" s="139"/>
    </row>
    <row r="725" ht="14.25" customHeight="1">
      <c r="A725" s="95"/>
      <c r="B725" s="96"/>
      <c r="C725" s="97"/>
      <c r="D725" s="98"/>
      <c r="E725" s="95"/>
      <c r="F725" s="570"/>
      <c r="G725" s="571"/>
      <c r="H725" s="572"/>
      <c r="I725" s="572"/>
      <c r="J725" s="571"/>
      <c r="K725" s="573"/>
      <c r="L725" s="100"/>
      <c r="M725" s="101"/>
      <c r="N725" s="101"/>
      <c r="O725" s="102"/>
      <c r="P725" s="102"/>
      <c r="Q725" s="102"/>
      <c r="R725" s="102"/>
      <c r="S725" s="95"/>
      <c r="T725" s="138"/>
      <c r="U725" s="139"/>
      <c r="V725" s="458"/>
      <c r="W725" s="139"/>
    </row>
    <row r="726" ht="14.25" customHeight="1">
      <c r="A726" s="95"/>
      <c r="B726" s="96"/>
      <c r="C726" s="97"/>
      <c r="D726" s="98"/>
      <c r="E726" s="95"/>
      <c r="F726" s="570"/>
      <c r="G726" s="571"/>
      <c r="H726" s="572"/>
      <c r="I726" s="572"/>
      <c r="J726" s="571"/>
      <c r="K726" s="573"/>
      <c r="L726" s="100"/>
      <c r="M726" s="101"/>
      <c r="N726" s="101"/>
      <c r="O726" s="102"/>
      <c r="P726" s="102"/>
      <c r="Q726" s="102"/>
      <c r="R726" s="102"/>
      <c r="S726" s="95"/>
      <c r="T726" s="138"/>
      <c r="U726" s="139"/>
      <c r="V726" s="458"/>
      <c r="W726" s="139"/>
    </row>
    <row r="727" ht="14.25" customHeight="1">
      <c r="A727" s="95"/>
      <c r="B727" s="96"/>
      <c r="C727" s="97"/>
      <c r="D727" s="98"/>
      <c r="E727" s="95"/>
      <c r="F727" s="570"/>
      <c r="G727" s="571"/>
      <c r="H727" s="572"/>
      <c r="I727" s="572"/>
      <c r="J727" s="571"/>
      <c r="K727" s="573"/>
      <c r="L727" s="100"/>
      <c r="M727" s="101"/>
      <c r="N727" s="101"/>
      <c r="O727" s="102"/>
      <c r="P727" s="102"/>
      <c r="Q727" s="102"/>
      <c r="R727" s="102"/>
      <c r="S727" s="95"/>
      <c r="T727" s="138"/>
      <c r="U727" s="139"/>
      <c r="V727" s="458"/>
      <c r="W727" s="139"/>
    </row>
    <row r="728" ht="14.25" customHeight="1">
      <c r="A728" s="95"/>
      <c r="B728" s="96"/>
      <c r="C728" s="97"/>
      <c r="D728" s="98"/>
      <c r="E728" s="95"/>
      <c r="F728" s="570"/>
      <c r="G728" s="571"/>
      <c r="H728" s="572"/>
      <c r="I728" s="572"/>
      <c r="J728" s="571"/>
      <c r="K728" s="573"/>
      <c r="L728" s="100"/>
      <c r="M728" s="101"/>
      <c r="N728" s="101"/>
      <c r="O728" s="102"/>
      <c r="P728" s="102"/>
      <c r="Q728" s="102"/>
      <c r="R728" s="102"/>
      <c r="S728" s="95"/>
      <c r="T728" s="138"/>
      <c r="U728" s="139"/>
      <c r="V728" s="458"/>
      <c r="W728" s="139"/>
    </row>
    <row r="729" ht="14.25" customHeight="1">
      <c r="A729" s="95"/>
      <c r="B729" s="96"/>
      <c r="C729" s="97"/>
      <c r="D729" s="98"/>
      <c r="E729" s="95"/>
      <c r="F729" s="570"/>
      <c r="G729" s="571"/>
      <c r="H729" s="572"/>
      <c r="I729" s="572"/>
      <c r="J729" s="571"/>
      <c r="K729" s="573"/>
      <c r="L729" s="100"/>
      <c r="M729" s="101"/>
      <c r="N729" s="101"/>
      <c r="O729" s="102"/>
      <c r="P729" s="102"/>
      <c r="Q729" s="102"/>
      <c r="R729" s="102"/>
      <c r="S729" s="95"/>
      <c r="T729" s="138"/>
      <c r="U729" s="139"/>
      <c r="V729" s="458"/>
      <c r="W729" s="139"/>
    </row>
    <row r="730" ht="14.25" customHeight="1">
      <c r="A730" s="95"/>
      <c r="B730" s="96"/>
      <c r="C730" s="97"/>
      <c r="D730" s="98"/>
      <c r="E730" s="95"/>
      <c r="F730" s="570"/>
      <c r="G730" s="571"/>
      <c r="H730" s="572"/>
      <c r="I730" s="572"/>
      <c r="J730" s="571"/>
      <c r="K730" s="573"/>
      <c r="L730" s="100"/>
      <c r="M730" s="101"/>
      <c r="N730" s="101"/>
      <c r="O730" s="102"/>
      <c r="P730" s="102"/>
      <c r="Q730" s="102"/>
      <c r="R730" s="102"/>
      <c r="S730" s="95"/>
      <c r="T730" s="138"/>
      <c r="U730" s="139"/>
      <c r="V730" s="458"/>
      <c r="W730" s="139"/>
    </row>
    <row r="731" ht="14.25" customHeight="1">
      <c r="A731" s="95"/>
      <c r="B731" s="96"/>
      <c r="C731" s="97"/>
      <c r="D731" s="98"/>
      <c r="E731" s="95"/>
      <c r="F731" s="570"/>
      <c r="G731" s="571"/>
      <c r="H731" s="572"/>
      <c r="I731" s="572"/>
      <c r="J731" s="571"/>
      <c r="K731" s="573"/>
      <c r="L731" s="100"/>
      <c r="M731" s="101"/>
      <c r="N731" s="101"/>
      <c r="O731" s="102"/>
      <c r="P731" s="102"/>
      <c r="Q731" s="102"/>
      <c r="R731" s="102"/>
      <c r="S731" s="95"/>
      <c r="T731" s="138"/>
      <c r="U731" s="139"/>
      <c r="V731" s="458"/>
      <c r="W731" s="139"/>
    </row>
    <row r="732" ht="14.25" customHeight="1">
      <c r="A732" s="95"/>
      <c r="B732" s="96"/>
      <c r="C732" s="97"/>
      <c r="D732" s="98"/>
      <c r="E732" s="95"/>
      <c r="F732" s="570"/>
      <c r="G732" s="571"/>
      <c r="H732" s="572"/>
      <c r="I732" s="572"/>
      <c r="J732" s="571"/>
      <c r="K732" s="573"/>
      <c r="L732" s="100"/>
      <c r="M732" s="101"/>
      <c r="N732" s="101"/>
      <c r="O732" s="102"/>
      <c r="P732" s="102"/>
      <c r="Q732" s="102"/>
      <c r="R732" s="102"/>
      <c r="S732" s="95"/>
      <c r="T732" s="138"/>
      <c r="U732" s="139"/>
      <c r="V732" s="458"/>
      <c r="W732" s="139"/>
    </row>
    <row r="733" ht="14.25" customHeight="1">
      <c r="A733" s="95"/>
      <c r="B733" s="96"/>
      <c r="C733" s="97"/>
      <c r="D733" s="98"/>
      <c r="E733" s="95"/>
      <c r="F733" s="570"/>
      <c r="G733" s="571"/>
      <c r="H733" s="572"/>
      <c r="I733" s="572"/>
      <c r="J733" s="571"/>
      <c r="K733" s="573"/>
      <c r="L733" s="100"/>
      <c r="M733" s="101"/>
      <c r="N733" s="101"/>
      <c r="O733" s="102"/>
      <c r="P733" s="102"/>
      <c r="Q733" s="102"/>
      <c r="R733" s="102"/>
      <c r="S733" s="95"/>
      <c r="T733" s="138"/>
      <c r="U733" s="139"/>
      <c r="V733" s="458"/>
      <c r="W733" s="139"/>
    </row>
    <row r="734" ht="14.25" customHeight="1">
      <c r="A734" s="95"/>
      <c r="B734" s="96"/>
      <c r="C734" s="97"/>
      <c r="D734" s="98"/>
      <c r="E734" s="95"/>
      <c r="F734" s="570"/>
      <c r="G734" s="571"/>
      <c r="H734" s="572"/>
      <c r="I734" s="572"/>
      <c r="J734" s="571"/>
      <c r="K734" s="573"/>
      <c r="L734" s="100"/>
      <c r="M734" s="101"/>
      <c r="N734" s="101"/>
      <c r="O734" s="102"/>
      <c r="P734" s="102"/>
      <c r="Q734" s="102"/>
      <c r="R734" s="102"/>
      <c r="S734" s="95"/>
      <c r="T734" s="138"/>
      <c r="U734" s="139"/>
      <c r="V734" s="458"/>
      <c r="W734" s="139"/>
    </row>
    <row r="735" ht="14.25" customHeight="1">
      <c r="A735" s="95"/>
      <c r="B735" s="96"/>
      <c r="C735" s="97"/>
      <c r="D735" s="98"/>
      <c r="E735" s="95"/>
      <c r="F735" s="570"/>
      <c r="G735" s="571"/>
      <c r="H735" s="572"/>
      <c r="I735" s="572"/>
      <c r="J735" s="571"/>
      <c r="K735" s="573"/>
      <c r="L735" s="100"/>
      <c r="M735" s="101"/>
      <c r="N735" s="101"/>
      <c r="O735" s="102"/>
      <c r="P735" s="102"/>
      <c r="Q735" s="102"/>
      <c r="R735" s="102"/>
      <c r="S735" s="95"/>
      <c r="T735" s="138"/>
      <c r="U735" s="139"/>
      <c r="V735" s="458"/>
      <c r="W735" s="139"/>
    </row>
    <row r="736" ht="14.25" customHeight="1">
      <c r="A736" s="95"/>
      <c r="B736" s="96"/>
      <c r="C736" s="97"/>
      <c r="D736" s="98"/>
      <c r="E736" s="95"/>
      <c r="F736" s="570"/>
      <c r="G736" s="571"/>
      <c r="H736" s="572"/>
      <c r="I736" s="572"/>
      <c r="J736" s="571"/>
      <c r="K736" s="573"/>
      <c r="L736" s="100"/>
      <c r="M736" s="101"/>
      <c r="N736" s="101"/>
      <c r="O736" s="102"/>
      <c r="P736" s="102"/>
      <c r="Q736" s="102"/>
      <c r="R736" s="102"/>
      <c r="S736" s="95"/>
      <c r="T736" s="138"/>
      <c r="U736" s="139"/>
      <c r="V736" s="458"/>
      <c r="W736" s="139"/>
    </row>
    <row r="737" ht="14.25" customHeight="1">
      <c r="A737" s="95"/>
      <c r="B737" s="96"/>
      <c r="C737" s="97"/>
      <c r="D737" s="98"/>
      <c r="E737" s="95"/>
      <c r="F737" s="570"/>
      <c r="G737" s="571"/>
      <c r="H737" s="572"/>
      <c r="I737" s="572"/>
      <c r="J737" s="571"/>
      <c r="K737" s="573"/>
      <c r="L737" s="100"/>
      <c r="M737" s="101"/>
      <c r="N737" s="101"/>
      <c r="O737" s="102"/>
      <c r="P737" s="102"/>
      <c r="Q737" s="102"/>
      <c r="R737" s="102"/>
      <c r="S737" s="95"/>
      <c r="T737" s="138"/>
      <c r="U737" s="139"/>
      <c r="V737" s="458"/>
      <c r="W737" s="139"/>
    </row>
    <row r="738" ht="14.25" customHeight="1">
      <c r="A738" s="95"/>
      <c r="B738" s="96"/>
      <c r="C738" s="97"/>
      <c r="D738" s="98"/>
      <c r="E738" s="95"/>
      <c r="F738" s="570"/>
      <c r="G738" s="571"/>
      <c r="H738" s="572"/>
      <c r="I738" s="572"/>
      <c r="J738" s="571"/>
      <c r="K738" s="573"/>
      <c r="L738" s="100"/>
      <c r="M738" s="101"/>
      <c r="N738" s="101"/>
      <c r="O738" s="102"/>
      <c r="P738" s="102"/>
      <c r="Q738" s="102"/>
      <c r="R738" s="102"/>
      <c r="S738" s="95"/>
      <c r="T738" s="138"/>
      <c r="U738" s="139"/>
      <c r="V738" s="458"/>
      <c r="W738" s="139"/>
    </row>
    <row r="739" ht="14.25" customHeight="1">
      <c r="A739" s="95"/>
      <c r="B739" s="96"/>
      <c r="C739" s="97"/>
      <c r="D739" s="98"/>
      <c r="E739" s="95"/>
      <c r="F739" s="570"/>
      <c r="G739" s="571"/>
      <c r="H739" s="572"/>
      <c r="I739" s="572"/>
      <c r="J739" s="571"/>
      <c r="K739" s="573"/>
      <c r="L739" s="100"/>
      <c r="M739" s="101"/>
      <c r="N739" s="101"/>
      <c r="O739" s="102"/>
      <c r="P739" s="102"/>
      <c r="Q739" s="102"/>
      <c r="R739" s="102"/>
      <c r="S739" s="95"/>
      <c r="T739" s="138"/>
      <c r="U739" s="139"/>
      <c r="V739" s="458"/>
      <c r="W739" s="139"/>
    </row>
    <row r="740" ht="14.25" customHeight="1">
      <c r="A740" s="95"/>
      <c r="B740" s="96"/>
      <c r="C740" s="97"/>
      <c r="D740" s="98"/>
      <c r="E740" s="95"/>
      <c r="F740" s="570"/>
      <c r="G740" s="571"/>
      <c r="H740" s="572"/>
      <c r="I740" s="572"/>
      <c r="J740" s="571"/>
      <c r="K740" s="573"/>
      <c r="L740" s="100"/>
      <c r="M740" s="101"/>
      <c r="N740" s="101"/>
      <c r="O740" s="102"/>
      <c r="P740" s="102"/>
      <c r="Q740" s="102"/>
      <c r="R740" s="102"/>
      <c r="S740" s="95"/>
      <c r="T740" s="138"/>
      <c r="U740" s="139"/>
      <c r="V740" s="458"/>
      <c r="W740" s="139"/>
    </row>
    <row r="741" ht="14.25" customHeight="1">
      <c r="A741" s="95"/>
      <c r="B741" s="96"/>
      <c r="C741" s="97"/>
      <c r="D741" s="98"/>
      <c r="E741" s="95"/>
      <c r="F741" s="570"/>
      <c r="G741" s="571"/>
      <c r="H741" s="572"/>
      <c r="I741" s="572"/>
      <c r="J741" s="571"/>
      <c r="K741" s="573"/>
      <c r="L741" s="100"/>
      <c r="M741" s="101"/>
      <c r="N741" s="101"/>
      <c r="O741" s="102"/>
      <c r="P741" s="102"/>
      <c r="Q741" s="102"/>
      <c r="R741" s="102"/>
      <c r="S741" s="95"/>
      <c r="T741" s="138"/>
      <c r="U741" s="139"/>
      <c r="V741" s="458"/>
      <c r="W741" s="139"/>
    </row>
    <row r="742" ht="14.25" customHeight="1">
      <c r="A742" s="95"/>
      <c r="B742" s="96"/>
      <c r="C742" s="97"/>
      <c r="D742" s="98"/>
      <c r="E742" s="95"/>
      <c r="F742" s="570"/>
      <c r="G742" s="571"/>
      <c r="H742" s="572"/>
      <c r="I742" s="572"/>
      <c r="J742" s="571"/>
      <c r="K742" s="573"/>
      <c r="L742" s="100"/>
      <c r="M742" s="101"/>
      <c r="N742" s="101"/>
      <c r="O742" s="102"/>
      <c r="P742" s="102"/>
      <c r="Q742" s="102"/>
      <c r="R742" s="102"/>
      <c r="S742" s="95"/>
      <c r="T742" s="138"/>
      <c r="U742" s="139"/>
      <c r="V742" s="458"/>
      <c r="W742" s="139"/>
    </row>
    <row r="743" ht="14.25" customHeight="1">
      <c r="A743" s="95"/>
      <c r="B743" s="96"/>
      <c r="C743" s="97"/>
      <c r="D743" s="98"/>
      <c r="E743" s="95"/>
      <c r="F743" s="570"/>
      <c r="G743" s="571"/>
      <c r="H743" s="572"/>
      <c r="I743" s="572"/>
      <c r="J743" s="571"/>
      <c r="K743" s="573"/>
      <c r="L743" s="100"/>
      <c r="M743" s="101"/>
      <c r="N743" s="101"/>
      <c r="O743" s="102"/>
      <c r="P743" s="102"/>
      <c r="Q743" s="102"/>
      <c r="R743" s="102"/>
      <c r="S743" s="95"/>
      <c r="T743" s="138"/>
      <c r="U743" s="139"/>
      <c r="V743" s="458"/>
      <c r="W743" s="139"/>
    </row>
    <row r="744" ht="14.25" customHeight="1">
      <c r="A744" s="95"/>
      <c r="B744" s="96"/>
      <c r="C744" s="97"/>
      <c r="D744" s="98"/>
      <c r="E744" s="95"/>
      <c r="F744" s="570"/>
      <c r="G744" s="571"/>
      <c r="H744" s="572"/>
      <c r="I744" s="572"/>
      <c r="J744" s="571"/>
      <c r="K744" s="573"/>
      <c r="L744" s="100"/>
      <c r="M744" s="101"/>
      <c r="N744" s="101"/>
      <c r="O744" s="102"/>
      <c r="P744" s="102"/>
      <c r="Q744" s="102"/>
      <c r="R744" s="102"/>
      <c r="S744" s="95"/>
      <c r="T744" s="138"/>
      <c r="U744" s="139"/>
      <c r="V744" s="458"/>
      <c r="W744" s="139"/>
    </row>
    <row r="745" ht="14.25" customHeight="1">
      <c r="A745" s="95"/>
      <c r="B745" s="96"/>
      <c r="C745" s="97"/>
      <c r="D745" s="98"/>
      <c r="E745" s="95"/>
      <c r="F745" s="570"/>
      <c r="G745" s="571"/>
      <c r="H745" s="572"/>
      <c r="I745" s="572"/>
      <c r="J745" s="571"/>
      <c r="K745" s="573"/>
      <c r="L745" s="100"/>
      <c r="M745" s="101"/>
      <c r="N745" s="101"/>
      <c r="O745" s="102"/>
      <c r="P745" s="102"/>
      <c r="Q745" s="102"/>
      <c r="R745" s="102"/>
      <c r="S745" s="95"/>
      <c r="T745" s="138"/>
      <c r="U745" s="139"/>
      <c r="V745" s="458"/>
      <c r="W745" s="139"/>
    </row>
    <row r="746" ht="14.25" customHeight="1">
      <c r="A746" s="95"/>
      <c r="B746" s="96"/>
      <c r="C746" s="97"/>
      <c r="D746" s="98"/>
      <c r="E746" s="95"/>
      <c r="F746" s="570"/>
      <c r="G746" s="571"/>
      <c r="H746" s="572"/>
      <c r="I746" s="572"/>
      <c r="J746" s="571"/>
      <c r="K746" s="573"/>
      <c r="L746" s="100"/>
      <c r="M746" s="101"/>
      <c r="N746" s="101"/>
      <c r="O746" s="102"/>
      <c r="P746" s="102"/>
      <c r="Q746" s="102"/>
      <c r="R746" s="102"/>
      <c r="S746" s="95"/>
      <c r="T746" s="138"/>
      <c r="U746" s="139"/>
      <c r="V746" s="458"/>
      <c r="W746" s="139"/>
    </row>
    <row r="747" ht="14.25" customHeight="1">
      <c r="A747" s="95"/>
      <c r="B747" s="96"/>
      <c r="C747" s="97"/>
      <c r="D747" s="98"/>
      <c r="E747" s="95"/>
      <c r="F747" s="570"/>
      <c r="G747" s="571"/>
      <c r="H747" s="572"/>
      <c r="I747" s="572"/>
      <c r="J747" s="571"/>
      <c r="K747" s="573"/>
      <c r="L747" s="100"/>
      <c r="M747" s="101"/>
      <c r="N747" s="101"/>
      <c r="O747" s="102"/>
      <c r="P747" s="102"/>
      <c r="Q747" s="102"/>
      <c r="R747" s="102"/>
      <c r="S747" s="95"/>
      <c r="T747" s="138"/>
      <c r="U747" s="139"/>
      <c r="V747" s="458"/>
      <c r="W747" s="139"/>
    </row>
    <row r="748" ht="14.25" customHeight="1">
      <c r="A748" s="95"/>
      <c r="B748" s="96"/>
      <c r="C748" s="97"/>
      <c r="D748" s="98"/>
      <c r="E748" s="95"/>
      <c r="F748" s="570"/>
      <c r="G748" s="571"/>
      <c r="H748" s="572"/>
      <c r="I748" s="572"/>
      <c r="J748" s="571"/>
      <c r="K748" s="573"/>
      <c r="L748" s="100"/>
      <c r="M748" s="101"/>
      <c r="N748" s="101"/>
      <c r="O748" s="102"/>
      <c r="P748" s="102"/>
      <c r="Q748" s="102"/>
      <c r="R748" s="102"/>
      <c r="S748" s="95"/>
      <c r="T748" s="138"/>
      <c r="U748" s="139"/>
      <c r="V748" s="458"/>
      <c r="W748" s="139"/>
    </row>
    <row r="749" ht="14.25" customHeight="1">
      <c r="A749" s="95"/>
      <c r="B749" s="96"/>
      <c r="C749" s="97"/>
      <c r="D749" s="98"/>
      <c r="E749" s="95"/>
      <c r="F749" s="570"/>
      <c r="G749" s="571"/>
      <c r="H749" s="572"/>
      <c r="I749" s="572"/>
      <c r="J749" s="571"/>
      <c r="K749" s="573"/>
      <c r="L749" s="100"/>
      <c r="M749" s="101"/>
      <c r="N749" s="101"/>
      <c r="O749" s="102"/>
      <c r="P749" s="102"/>
      <c r="Q749" s="102"/>
      <c r="R749" s="102"/>
      <c r="S749" s="95"/>
      <c r="T749" s="138"/>
      <c r="U749" s="139"/>
      <c r="V749" s="458"/>
      <c r="W749" s="139"/>
    </row>
    <row r="750" ht="14.25" customHeight="1">
      <c r="A750" s="95"/>
      <c r="B750" s="96"/>
      <c r="C750" s="97"/>
      <c r="D750" s="98"/>
      <c r="E750" s="95"/>
      <c r="F750" s="570"/>
      <c r="G750" s="571"/>
      <c r="H750" s="572"/>
      <c r="I750" s="572"/>
      <c r="J750" s="571"/>
      <c r="K750" s="573"/>
      <c r="L750" s="100"/>
      <c r="M750" s="101"/>
      <c r="N750" s="101"/>
      <c r="O750" s="102"/>
      <c r="P750" s="102"/>
      <c r="Q750" s="102"/>
      <c r="R750" s="102"/>
      <c r="S750" s="95"/>
      <c r="T750" s="138"/>
      <c r="U750" s="139"/>
      <c r="V750" s="458"/>
      <c r="W750" s="139"/>
    </row>
    <row r="751" ht="14.25" customHeight="1">
      <c r="A751" s="95"/>
      <c r="B751" s="96"/>
      <c r="C751" s="97"/>
      <c r="D751" s="98"/>
      <c r="E751" s="95"/>
      <c r="F751" s="570"/>
      <c r="G751" s="571"/>
      <c r="H751" s="572"/>
      <c r="I751" s="572"/>
      <c r="J751" s="571"/>
      <c r="K751" s="573"/>
      <c r="L751" s="100"/>
      <c r="M751" s="101"/>
      <c r="N751" s="101"/>
      <c r="O751" s="102"/>
      <c r="P751" s="102"/>
      <c r="Q751" s="102"/>
      <c r="R751" s="102"/>
      <c r="S751" s="95"/>
      <c r="T751" s="138"/>
      <c r="U751" s="139"/>
      <c r="V751" s="458"/>
      <c r="W751" s="139"/>
    </row>
    <row r="752" ht="14.25" customHeight="1">
      <c r="A752" s="95"/>
      <c r="B752" s="96"/>
      <c r="C752" s="97"/>
      <c r="D752" s="98"/>
      <c r="E752" s="95"/>
      <c r="F752" s="570"/>
      <c r="G752" s="571"/>
      <c r="H752" s="572"/>
      <c r="I752" s="572"/>
      <c r="J752" s="571"/>
      <c r="K752" s="573"/>
      <c r="L752" s="100"/>
      <c r="M752" s="101"/>
      <c r="N752" s="101"/>
      <c r="O752" s="102"/>
      <c r="P752" s="102"/>
      <c r="Q752" s="102"/>
      <c r="R752" s="102"/>
      <c r="S752" s="95"/>
      <c r="T752" s="138"/>
      <c r="U752" s="139"/>
      <c r="V752" s="458"/>
      <c r="W752" s="139"/>
    </row>
    <row r="753" ht="14.25" customHeight="1">
      <c r="A753" s="95"/>
      <c r="B753" s="96"/>
      <c r="C753" s="97"/>
      <c r="D753" s="98"/>
      <c r="E753" s="95"/>
      <c r="F753" s="570"/>
      <c r="G753" s="571"/>
      <c r="H753" s="572"/>
      <c r="I753" s="572"/>
      <c r="J753" s="571"/>
      <c r="K753" s="573"/>
      <c r="L753" s="100"/>
      <c r="M753" s="101"/>
      <c r="N753" s="101"/>
      <c r="O753" s="102"/>
      <c r="P753" s="102"/>
      <c r="Q753" s="102"/>
      <c r="R753" s="102"/>
      <c r="S753" s="95"/>
      <c r="T753" s="138"/>
      <c r="U753" s="139"/>
      <c r="V753" s="458"/>
      <c r="W753" s="139"/>
    </row>
    <row r="754" ht="14.25" customHeight="1">
      <c r="A754" s="95"/>
      <c r="B754" s="96"/>
      <c r="C754" s="97"/>
      <c r="D754" s="98"/>
      <c r="E754" s="95"/>
      <c r="F754" s="570"/>
      <c r="G754" s="571"/>
      <c r="H754" s="572"/>
      <c r="I754" s="572"/>
      <c r="J754" s="571"/>
      <c r="K754" s="573"/>
      <c r="L754" s="100"/>
      <c r="M754" s="101"/>
      <c r="N754" s="101"/>
      <c r="O754" s="102"/>
      <c r="P754" s="102"/>
      <c r="Q754" s="102"/>
      <c r="R754" s="102"/>
      <c r="S754" s="95"/>
      <c r="T754" s="138"/>
      <c r="U754" s="139"/>
      <c r="V754" s="458"/>
      <c r="W754" s="139"/>
    </row>
    <row r="755" ht="14.25" customHeight="1">
      <c r="A755" s="95"/>
      <c r="B755" s="96"/>
      <c r="C755" s="97"/>
      <c r="D755" s="98"/>
      <c r="E755" s="95"/>
      <c r="F755" s="570"/>
      <c r="G755" s="571"/>
      <c r="H755" s="572"/>
      <c r="I755" s="572"/>
      <c r="J755" s="571"/>
      <c r="K755" s="573"/>
      <c r="L755" s="100"/>
      <c r="M755" s="101"/>
      <c r="N755" s="101"/>
      <c r="O755" s="102"/>
      <c r="P755" s="102"/>
      <c r="Q755" s="102"/>
      <c r="R755" s="102"/>
      <c r="S755" s="95"/>
      <c r="T755" s="138"/>
      <c r="U755" s="139"/>
      <c r="V755" s="458"/>
      <c r="W755" s="139"/>
    </row>
    <row r="756" ht="14.25" customHeight="1">
      <c r="A756" s="95"/>
      <c r="B756" s="96"/>
      <c r="C756" s="97"/>
      <c r="D756" s="98"/>
      <c r="E756" s="95"/>
      <c r="F756" s="570"/>
      <c r="G756" s="571"/>
      <c r="H756" s="572"/>
      <c r="I756" s="572"/>
      <c r="J756" s="571"/>
      <c r="K756" s="573"/>
      <c r="L756" s="100"/>
      <c r="M756" s="101"/>
      <c r="N756" s="101"/>
      <c r="O756" s="102"/>
      <c r="P756" s="102"/>
      <c r="Q756" s="102"/>
      <c r="R756" s="102"/>
      <c r="S756" s="95"/>
      <c r="T756" s="138"/>
      <c r="U756" s="139"/>
      <c r="V756" s="458"/>
      <c r="W756" s="139"/>
    </row>
    <row r="757" ht="14.25" customHeight="1">
      <c r="A757" s="95"/>
      <c r="B757" s="96"/>
      <c r="C757" s="97"/>
      <c r="D757" s="98"/>
      <c r="E757" s="95"/>
      <c r="F757" s="570"/>
      <c r="G757" s="571"/>
      <c r="H757" s="572"/>
      <c r="I757" s="572"/>
      <c r="J757" s="571"/>
      <c r="K757" s="573"/>
      <c r="L757" s="100"/>
      <c r="M757" s="101"/>
      <c r="N757" s="101"/>
      <c r="O757" s="102"/>
      <c r="P757" s="102"/>
      <c r="Q757" s="102"/>
      <c r="R757" s="102"/>
      <c r="S757" s="95"/>
      <c r="T757" s="138"/>
      <c r="U757" s="139"/>
      <c r="V757" s="458"/>
      <c r="W757" s="139"/>
    </row>
    <row r="758" ht="14.25" customHeight="1">
      <c r="A758" s="95"/>
      <c r="B758" s="96"/>
      <c r="C758" s="97"/>
      <c r="D758" s="98"/>
      <c r="E758" s="95"/>
      <c r="F758" s="570"/>
      <c r="G758" s="571"/>
      <c r="H758" s="572"/>
      <c r="I758" s="572"/>
      <c r="J758" s="571"/>
      <c r="K758" s="573"/>
      <c r="L758" s="100"/>
      <c r="M758" s="101"/>
      <c r="N758" s="101"/>
      <c r="O758" s="102"/>
      <c r="P758" s="102"/>
      <c r="Q758" s="102"/>
      <c r="R758" s="102"/>
      <c r="S758" s="95"/>
      <c r="T758" s="138"/>
      <c r="U758" s="139"/>
      <c r="V758" s="458"/>
      <c r="W758" s="139"/>
    </row>
    <row r="759" ht="14.25" customHeight="1">
      <c r="A759" s="95"/>
      <c r="B759" s="96"/>
      <c r="C759" s="97"/>
      <c r="D759" s="98"/>
      <c r="E759" s="95"/>
      <c r="F759" s="570"/>
      <c r="G759" s="571"/>
      <c r="H759" s="572"/>
      <c r="I759" s="572"/>
      <c r="J759" s="571"/>
      <c r="K759" s="573"/>
      <c r="L759" s="100"/>
      <c r="M759" s="101"/>
      <c r="N759" s="101"/>
      <c r="O759" s="102"/>
      <c r="P759" s="102"/>
      <c r="Q759" s="102"/>
      <c r="R759" s="102"/>
      <c r="S759" s="95"/>
      <c r="T759" s="138"/>
      <c r="U759" s="139"/>
      <c r="V759" s="458"/>
      <c r="W759" s="139"/>
    </row>
    <row r="760" ht="14.25" customHeight="1">
      <c r="A760" s="95"/>
      <c r="B760" s="96"/>
      <c r="C760" s="97"/>
      <c r="D760" s="98"/>
      <c r="E760" s="95"/>
      <c r="F760" s="570"/>
      <c r="G760" s="571"/>
      <c r="H760" s="572"/>
      <c r="I760" s="572"/>
      <c r="J760" s="571"/>
      <c r="K760" s="573"/>
      <c r="L760" s="100"/>
      <c r="M760" s="101"/>
      <c r="N760" s="101"/>
      <c r="O760" s="102"/>
      <c r="P760" s="102"/>
      <c r="Q760" s="102"/>
      <c r="R760" s="102"/>
      <c r="S760" s="95"/>
      <c r="T760" s="138"/>
      <c r="U760" s="139"/>
      <c r="V760" s="458"/>
      <c r="W760" s="139"/>
    </row>
    <row r="761" ht="14.25" customHeight="1">
      <c r="A761" s="95"/>
      <c r="B761" s="96"/>
      <c r="C761" s="97"/>
      <c r="D761" s="98"/>
      <c r="E761" s="95"/>
      <c r="F761" s="570"/>
      <c r="G761" s="571"/>
      <c r="H761" s="572"/>
      <c r="I761" s="572"/>
      <c r="J761" s="571"/>
      <c r="K761" s="573"/>
      <c r="L761" s="100"/>
      <c r="M761" s="101"/>
      <c r="N761" s="101"/>
      <c r="O761" s="102"/>
      <c r="P761" s="102"/>
      <c r="Q761" s="102"/>
      <c r="R761" s="102"/>
      <c r="S761" s="95"/>
      <c r="T761" s="138"/>
      <c r="U761" s="139"/>
      <c r="V761" s="458"/>
      <c r="W761" s="139"/>
    </row>
    <row r="762" ht="14.25" customHeight="1">
      <c r="A762" s="95"/>
      <c r="B762" s="96"/>
      <c r="C762" s="97"/>
      <c r="D762" s="98"/>
      <c r="E762" s="95"/>
      <c r="F762" s="570"/>
      <c r="G762" s="571"/>
      <c r="H762" s="572"/>
      <c r="I762" s="572"/>
      <c r="J762" s="571"/>
      <c r="K762" s="573"/>
      <c r="L762" s="100"/>
      <c r="M762" s="101"/>
      <c r="N762" s="101"/>
      <c r="O762" s="102"/>
      <c r="P762" s="102"/>
      <c r="Q762" s="102"/>
      <c r="R762" s="102"/>
      <c r="S762" s="95"/>
      <c r="T762" s="138"/>
      <c r="U762" s="139"/>
      <c r="V762" s="458"/>
      <c r="W762" s="139"/>
    </row>
    <row r="763" ht="14.25" customHeight="1">
      <c r="A763" s="95"/>
      <c r="B763" s="96"/>
      <c r="C763" s="97"/>
      <c r="D763" s="98"/>
      <c r="E763" s="95"/>
      <c r="F763" s="570"/>
      <c r="G763" s="571"/>
      <c r="H763" s="572"/>
      <c r="I763" s="572"/>
      <c r="J763" s="571"/>
      <c r="K763" s="573"/>
      <c r="L763" s="100"/>
      <c r="M763" s="101"/>
      <c r="N763" s="101"/>
      <c r="O763" s="102"/>
      <c r="P763" s="102"/>
      <c r="Q763" s="102"/>
      <c r="R763" s="102"/>
      <c r="S763" s="95"/>
      <c r="T763" s="138"/>
      <c r="U763" s="139"/>
      <c r="V763" s="458"/>
      <c r="W763" s="139"/>
    </row>
    <row r="764" ht="14.25" customHeight="1">
      <c r="A764" s="95"/>
      <c r="B764" s="96"/>
      <c r="C764" s="97"/>
      <c r="D764" s="98"/>
      <c r="E764" s="95"/>
      <c r="F764" s="570"/>
      <c r="G764" s="571"/>
      <c r="H764" s="572"/>
      <c r="I764" s="572"/>
      <c r="J764" s="571"/>
      <c r="K764" s="573"/>
      <c r="L764" s="100"/>
      <c r="M764" s="101"/>
      <c r="N764" s="101"/>
      <c r="O764" s="102"/>
      <c r="P764" s="102"/>
      <c r="Q764" s="102"/>
      <c r="R764" s="102"/>
      <c r="S764" s="95"/>
      <c r="T764" s="138"/>
      <c r="U764" s="139"/>
      <c r="V764" s="458"/>
      <c r="W764" s="139"/>
    </row>
    <row r="765" ht="14.25" customHeight="1">
      <c r="A765" s="95"/>
      <c r="B765" s="96"/>
      <c r="C765" s="97"/>
      <c r="D765" s="98"/>
      <c r="E765" s="95"/>
      <c r="F765" s="570"/>
      <c r="G765" s="571"/>
      <c r="H765" s="572"/>
      <c r="I765" s="572"/>
      <c r="J765" s="571"/>
      <c r="K765" s="573"/>
      <c r="L765" s="100"/>
      <c r="M765" s="101"/>
      <c r="N765" s="101"/>
      <c r="O765" s="102"/>
      <c r="P765" s="102"/>
      <c r="Q765" s="102"/>
      <c r="R765" s="102"/>
      <c r="S765" s="95"/>
      <c r="T765" s="138"/>
      <c r="U765" s="139"/>
      <c r="V765" s="458"/>
      <c r="W765" s="139"/>
    </row>
    <row r="766" ht="14.25" customHeight="1">
      <c r="A766" s="95"/>
      <c r="B766" s="96"/>
      <c r="C766" s="97"/>
      <c r="D766" s="98"/>
      <c r="E766" s="95"/>
      <c r="F766" s="570"/>
      <c r="G766" s="571"/>
      <c r="H766" s="572"/>
      <c r="I766" s="572"/>
      <c r="J766" s="571"/>
      <c r="K766" s="573"/>
      <c r="L766" s="100"/>
      <c r="M766" s="101"/>
      <c r="N766" s="101"/>
      <c r="O766" s="102"/>
      <c r="P766" s="102"/>
      <c r="Q766" s="102"/>
      <c r="R766" s="102"/>
      <c r="S766" s="95"/>
      <c r="T766" s="138"/>
      <c r="U766" s="139"/>
      <c r="V766" s="458"/>
      <c r="W766" s="139"/>
    </row>
    <row r="767" ht="14.25" customHeight="1">
      <c r="A767" s="95"/>
      <c r="B767" s="96"/>
      <c r="C767" s="97"/>
      <c r="D767" s="98"/>
      <c r="E767" s="95"/>
      <c r="F767" s="570"/>
      <c r="G767" s="571"/>
      <c r="H767" s="572"/>
      <c r="I767" s="572"/>
      <c r="J767" s="571"/>
      <c r="K767" s="573"/>
      <c r="L767" s="100"/>
      <c r="M767" s="101"/>
      <c r="N767" s="101"/>
      <c r="O767" s="102"/>
      <c r="P767" s="102"/>
      <c r="Q767" s="102"/>
      <c r="R767" s="102"/>
      <c r="S767" s="95"/>
      <c r="T767" s="138"/>
      <c r="U767" s="139"/>
      <c r="V767" s="458"/>
      <c r="W767" s="139"/>
    </row>
    <row r="768" ht="14.25" customHeight="1">
      <c r="A768" s="95"/>
      <c r="B768" s="96"/>
      <c r="C768" s="97"/>
      <c r="D768" s="98"/>
      <c r="E768" s="95"/>
      <c r="F768" s="570"/>
      <c r="G768" s="571"/>
      <c r="H768" s="572"/>
      <c r="I768" s="572"/>
      <c r="J768" s="571"/>
      <c r="K768" s="573"/>
      <c r="L768" s="100"/>
      <c r="M768" s="101"/>
      <c r="N768" s="101"/>
      <c r="O768" s="102"/>
      <c r="P768" s="102"/>
      <c r="Q768" s="102"/>
      <c r="R768" s="102"/>
      <c r="S768" s="95"/>
      <c r="T768" s="138"/>
      <c r="U768" s="139"/>
      <c r="V768" s="458"/>
      <c r="W768" s="139"/>
    </row>
    <row r="769" ht="14.25" customHeight="1">
      <c r="A769" s="95"/>
      <c r="B769" s="96"/>
      <c r="C769" s="97"/>
      <c r="D769" s="98"/>
      <c r="E769" s="95"/>
      <c r="F769" s="570"/>
      <c r="G769" s="571"/>
      <c r="H769" s="572"/>
      <c r="I769" s="572"/>
      <c r="J769" s="571"/>
      <c r="K769" s="573"/>
      <c r="L769" s="100"/>
      <c r="M769" s="101"/>
      <c r="N769" s="101"/>
      <c r="O769" s="102"/>
      <c r="P769" s="102"/>
      <c r="Q769" s="102"/>
      <c r="R769" s="102"/>
      <c r="S769" s="95"/>
      <c r="T769" s="138"/>
      <c r="U769" s="139"/>
      <c r="V769" s="458"/>
      <c r="W769" s="139"/>
    </row>
    <row r="770" ht="14.25" customHeight="1">
      <c r="A770" s="95"/>
      <c r="B770" s="96"/>
      <c r="C770" s="97"/>
      <c r="D770" s="98"/>
      <c r="E770" s="95"/>
      <c r="F770" s="570"/>
      <c r="G770" s="571"/>
      <c r="H770" s="572"/>
      <c r="I770" s="572"/>
      <c r="J770" s="571"/>
      <c r="K770" s="573"/>
      <c r="L770" s="100"/>
      <c r="M770" s="101"/>
      <c r="N770" s="101"/>
      <c r="O770" s="102"/>
      <c r="P770" s="102"/>
      <c r="Q770" s="102"/>
      <c r="R770" s="102"/>
      <c r="S770" s="95"/>
      <c r="T770" s="138"/>
      <c r="U770" s="139"/>
      <c r="V770" s="458"/>
      <c r="W770" s="139"/>
    </row>
    <row r="771" ht="14.25" customHeight="1">
      <c r="A771" s="95"/>
      <c r="B771" s="96"/>
      <c r="C771" s="97"/>
      <c r="D771" s="98"/>
      <c r="E771" s="95"/>
      <c r="F771" s="570"/>
      <c r="G771" s="571"/>
      <c r="H771" s="572"/>
      <c r="I771" s="572"/>
      <c r="J771" s="571"/>
      <c r="K771" s="573"/>
      <c r="L771" s="100"/>
      <c r="M771" s="101"/>
      <c r="N771" s="101"/>
      <c r="O771" s="102"/>
      <c r="P771" s="102"/>
      <c r="Q771" s="102"/>
      <c r="R771" s="102"/>
      <c r="S771" s="95"/>
      <c r="T771" s="138"/>
      <c r="U771" s="139"/>
      <c r="V771" s="458"/>
      <c r="W771" s="139"/>
    </row>
    <row r="772" ht="14.25" customHeight="1">
      <c r="A772" s="95"/>
      <c r="B772" s="96"/>
      <c r="C772" s="97"/>
      <c r="D772" s="98"/>
      <c r="E772" s="95"/>
      <c r="F772" s="570"/>
      <c r="G772" s="571"/>
      <c r="H772" s="572"/>
      <c r="I772" s="572"/>
      <c r="J772" s="571"/>
      <c r="K772" s="573"/>
      <c r="L772" s="100"/>
      <c r="M772" s="101"/>
      <c r="N772" s="101"/>
      <c r="O772" s="102"/>
      <c r="P772" s="102"/>
      <c r="Q772" s="102"/>
      <c r="R772" s="102"/>
      <c r="S772" s="95"/>
      <c r="T772" s="138"/>
      <c r="U772" s="139"/>
      <c r="V772" s="458"/>
      <c r="W772" s="139"/>
    </row>
    <row r="773" ht="14.25" customHeight="1">
      <c r="A773" s="95"/>
      <c r="B773" s="96"/>
      <c r="C773" s="97"/>
      <c r="D773" s="98"/>
      <c r="E773" s="95"/>
      <c r="F773" s="570"/>
      <c r="G773" s="571"/>
      <c r="H773" s="572"/>
      <c r="I773" s="572"/>
      <c r="J773" s="571"/>
      <c r="K773" s="573"/>
      <c r="L773" s="100"/>
      <c r="M773" s="101"/>
      <c r="N773" s="101"/>
      <c r="O773" s="102"/>
      <c r="P773" s="102"/>
      <c r="Q773" s="102"/>
      <c r="R773" s="102"/>
      <c r="S773" s="95"/>
      <c r="T773" s="138"/>
      <c r="U773" s="139"/>
      <c r="V773" s="458"/>
      <c r="W773" s="139"/>
    </row>
    <row r="774" ht="14.25" customHeight="1">
      <c r="A774" s="95"/>
      <c r="B774" s="96"/>
      <c r="C774" s="97"/>
      <c r="D774" s="98"/>
      <c r="E774" s="95"/>
      <c r="F774" s="570"/>
      <c r="G774" s="571"/>
      <c r="H774" s="572"/>
      <c r="I774" s="572"/>
      <c r="J774" s="571"/>
      <c r="K774" s="573"/>
      <c r="L774" s="100"/>
      <c r="M774" s="101"/>
      <c r="N774" s="101"/>
      <c r="O774" s="102"/>
      <c r="P774" s="102"/>
      <c r="Q774" s="102"/>
      <c r="R774" s="102"/>
      <c r="S774" s="95"/>
      <c r="T774" s="138"/>
      <c r="U774" s="139"/>
      <c r="V774" s="458"/>
      <c r="W774" s="139"/>
    </row>
    <row r="775" ht="14.25" customHeight="1">
      <c r="A775" s="95"/>
      <c r="B775" s="96"/>
      <c r="C775" s="97"/>
      <c r="D775" s="98"/>
      <c r="E775" s="95"/>
      <c r="F775" s="570"/>
      <c r="G775" s="571"/>
      <c r="H775" s="572"/>
      <c r="I775" s="572"/>
      <c r="J775" s="571"/>
      <c r="K775" s="573"/>
      <c r="L775" s="100"/>
      <c r="M775" s="101"/>
      <c r="N775" s="101"/>
      <c r="O775" s="102"/>
      <c r="P775" s="102"/>
      <c r="Q775" s="102"/>
      <c r="R775" s="102"/>
      <c r="S775" s="95"/>
      <c r="T775" s="138"/>
      <c r="U775" s="139"/>
      <c r="V775" s="458"/>
      <c r="W775" s="139"/>
    </row>
    <row r="776" ht="14.25" customHeight="1">
      <c r="A776" s="95"/>
      <c r="B776" s="96"/>
      <c r="C776" s="97"/>
      <c r="D776" s="98"/>
      <c r="E776" s="95"/>
      <c r="F776" s="570"/>
      <c r="G776" s="571"/>
      <c r="H776" s="572"/>
      <c r="I776" s="572"/>
      <c r="J776" s="571"/>
      <c r="K776" s="573"/>
      <c r="L776" s="100"/>
      <c r="M776" s="101"/>
      <c r="N776" s="101"/>
      <c r="O776" s="102"/>
      <c r="P776" s="102"/>
      <c r="Q776" s="102"/>
      <c r="R776" s="102"/>
      <c r="S776" s="95"/>
      <c r="T776" s="138"/>
      <c r="U776" s="139"/>
      <c r="V776" s="458"/>
      <c r="W776" s="139"/>
    </row>
    <row r="777" ht="14.25" customHeight="1">
      <c r="A777" s="95"/>
      <c r="B777" s="96"/>
      <c r="C777" s="97"/>
      <c r="D777" s="98"/>
      <c r="E777" s="95"/>
      <c r="F777" s="570"/>
      <c r="G777" s="571"/>
      <c r="H777" s="572"/>
      <c r="I777" s="572"/>
      <c r="J777" s="571"/>
      <c r="K777" s="573"/>
      <c r="L777" s="100"/>
      <c r="M777" s="101"/>
      <c r="N777" s="101"/>
      <c r="O777" s="102"/>
      <c r="P777" s="102"/>
      <c r="Q777" s="102"/>
      <c r="R777" s="102"/>
      <c r="S777" s="95"/>
      <c r="T777" s="138"/>
      <c r="U777" s="139"/>
      <c r="V777" s="458"/>
      <c r="W777" s="139"/>
    </row>
    <row r="778" ht="14.25" customHeight="1">
      <c r="A778" s="95"/>
      <c r="B778" s="96"/>
      <c r="C778" s="97"/>
      <c r="D778" s="98"/>
      <c r="E778" s="95"/>
      <c r="F778" s="570"/>
      <c r="G778" s="571"/>
      <c r="H778" s="572"/>
      <c r="I778" s="572"/>
      <c r="J778" s="571"/>
      <c r="K778" s="573"/>
      <c r="L778" s="100"/>
      <c r="M778" s="101"/>
      <c r="N778" s="101"/>
      <c r="O778" s="102"/>
      <c r="P778" s="102"/>
      <c r="Q778" s="102"/>
      <c r="R778" s="102"/>
      <c r="S778" s="95"/>
      <c r="T778" s="138"/>
      <c r="U778" s="139"/>
      <c r="V778" s="458"/>
      <c r="W778" s="139"/>
    </row>
    <row r="779" ht="14.25" customHeight="1">
      <c r="A779" s="95"/>
      <c r="B779" s="96"/>
      <c r="C779" s="97"/>
      <c r="D779" s="98"/>
      <c r="E779" s="95"/>
      <c r="F779" s="570"/>
      <c r="G779" s="571"/>
      <c r="H779" s="572"/>
      <c r="I779" s="572"/>
      <c r="J779" s="571"/>
      <c r="K779" s="573"/>
      <c r="L779" s="100"/>
      <c r="M779" s="101"/>
      <c r="N779" s="101"/>
      <c r="O779" s="102"/>
      <c r="P779" s="102"/>
      <c r="Q779" s="102"/>
      <c r="R779" s="102"/>
      <c r="S779" s="95"/>
      <c r="T779" s="138"/>
      <c r="U779" s="139"/>
      <c r="V779" s="458"/>
      <c r="W779" s="139"/>
    </row>
    <row r="780" ht="14.25" customHeight="1">
      <c r="A780" s="95"/>
      <c r="B780" s="96"/>
      <c r="C780" s="97"/>
      <c r="D780" s="98"/>
      <c r="E780" s="95"/>
      <c r="F780" s="570"/>
      <c r="G780" s="571"/>
      <c r="H780" s="572"/>
      <c r="I780" s="572"/>
      <c r="J780" s="571"/>
      <c r="K780" s="573"/>
      <c r="L780" s="100"/>
      <c r="M780" s="101"/>
      <c r="N780" s="101"/>
      <c r="O780" s="102"/>
      <c r="P780" s="102"/>
      <c r="Q780" s="102"/>
      <c r="R780" s="102"/>
      <c r="S780" s="95"/>
      <c r="T780" s="138"/>
      <c r="U780" s="139"/>
      <c r="V780" s="458"/>
      <c r="W780" s="139"/>
    </row>
    <row r="781" ht="14.25" customHeight="1">
      <c r="A781" s="95"/>
      <c r="B781" s="96"/>
      <c r="C781" s="97"/>
      <c r="D781" s="98"/>
      <c r="E781" s="95"/>
      <c r="F781" s="570"/>
      <c r="G781" s="571"/>
      <c r="H781" s="572"/>
      <c r="I781" s="572"/>
      <c r="J781" s="571"/>
      <c r="K781" s="573"/>
      <c r="L781" s="100"/>
      <c r="M781" s="101"/>
      <c r="N781" s="101"/>
      <c r="O781" s="102"/>
      <c r="P781" s="102"/>
      <c r="Q781" s="102"/>
      <c r="R781" s="102"/>
      <c r="S781" s="95"/>
      <c r="T781" s="138"/>
      <c r="U781" s="139"/>
      <c r="V781" s="458"/>
      <c r="W781" s="139"/>
    </row>
    <row r="782" ht="14.25" customHeight="1">
      <c r="A782" s="95"/>
      <c r="B782" s="96"/>
      <c r="C782" s="97"/>
      <c r="D782" s="98"/>
      <c r="E782" s="95"/>
      <c r="F782" s="570"/>
      <c r="G782" s="571"/>
      <c r="H782" s="572"/>
      <c r="I782" s="572"/>
      <c r="J782" s="571"/>
      <c r="K782" s="573"/>
      <c r="L782" s="100"/>
      <c r="M782" s="101"/>
      <c r="N782" s="101"/>
      <c r="O782" s="102"/>
      <c r="P782" s="102"/>
      <c r="Q782" s="102"/>
      <c r="R782" s="102"/>
      <c r="S782" s="95"/>
      <c r="T782" s="138"/>
      <c r="U782" s="139"/>
      <c r="V782" s="458"/>
      <c r="W782" s="139"/>
    </row>
    <row r="783" ht="14.25" customHeight="1">
      <c r="A783" s="95"/>
      <c r="B783" s="96"/>
      <c r="C783" s="97"/>
      <c r="D783" s="98"/>
      <c r="E783" s="95"/>
      <c r="F783" s="570"/>
      <c r="G783" s="571"/>
      <c r="H783" s="572"/>
      <c r="I783" s="572"/>
      <c r="J783" s="571"/>
      <c r="K783" s="573"/>
      <c r="L783" s="100"/>
      <c r="M783" s="101"/>
      <c r="N783" s="101"/>
      <c r="O783" s="102"/>
      <c r="P783" s="102"/>
      <c r="Q783" s="102"/>
      <c r="R783" s="102"/>
      <c r="S783" s="95"/>
      <c r="T783" s="138"/>
      <c r="U783" s="139"/>
      <c r="V783" s="458"/>
      <c r="W783" s="139"/>
    </row>
    <row r="784" ht="14.25" customHeight="1">
      <c r="A784" s="95"/>
      <c r="B784" s="96"/>
      <c r="C784" s="97"/>
      <c r="D784" s="98"/>
      <c r="E784" s="95"/>
      <c r="F784" s="570"/>
      <c r="G784" s="571"/>
      <c r="H784" s="572"/>
      <c r="I784" s="572"/>
      <c r="J784" s="571"/>
      <c r="K784" s="573"/>
      <c r="L784" s="100"/>
      <c r="M784" s="101"/>
      <c r="N784" s="101"/>
      <c r="O784" s="102"/>
      <c r="P784" s="102"/>
      <c r="Q784" s="102"/>
      <c r="R784" s="102"/>
      <c r="S784" s="95"/>
      <c r="T784" s="138"/>
      <c r="U784" s="139"/>
      <c r="V784" s="458"/>
      <c r="W784" s="139"/>
    </row>
    <row r="785" ht="14.25" customHeight="1">
      <c r="A785" s="95"/>
      <c r="B785" s="96"/>
      <c r="C785" s="97"/>
      <c r="D785" s="98"/>
      <c r="E785" s="95"/>
      <c r="F785" s="570"/>
      <c r="G785" s="571"/>
      <c r="H785" s="572"/>
      <c r="I785" s="572"/>
      <c r="J785" s="571"/>
      <c r="K785" s="573"/>
      <c r="L785" s="100"/>
      <c r="M785" s="101"/>
      <c r="N785" s="101"/>
      <c r="O785" s="102"/>
      <c r="P785" s="102"/>
      <c r="Q785" s="102"/>
      <c r="R785" s="102"/>
      <c r="S785" s="95"/>
      <c r="T785" s="138"/>
      <c r="U785" s="139"/>
      <c r="V785" s="458"/>
      <c r="W785" s="139"/>
    </row>
    <row r="786" ht="14.25" customHeight="1">
      <c r="A786" s="95"/>
      <c r="B786" s="96"/>
      <c r="C786" s="97"/>
      <c r="D786" s="98"/>
      <c r="E786" s="95"/>
      <c r="F786" s="570"/>
      <c r="G786" s="571"/>
      <c r="H786" s="572"/>
      <c r="I786" s="572"/>
      <c r="J786" s="571"/>
      <c r="K786" s="573"/>
      <c r="L786" s="100"/>
      <c r="M786" s="101"/>
      <c r="N786" s="101"/>
      <c r="O786" s="102"/>
      <c r="P786" s="102"/>
      <c r="Q786" s="102"/>
      <c r="R786" s="102"/>
      <c r="S786" s="95"/>
      <c r="T786" s="138"/>
      <c r="U786" s="139"/>
      <c r="V786" s="458"/>
      <c r="W786" s="139"/>
    </row>
    <row r="787" ht="14.25" customHeight="1">
      <c r="A787" s="95"/>
      <c r="B787" s="96"/>
      <c r="C787" s="97"/>
      <c r="D787" s="98"/>
      <c r="E787" s="95"/>
      <c r="F787" s="570"/>
      <c r="G787" s="571"/>
      <c r="H787" s="572"/>
      <c r="I787" s="572"/>
      <c r="J787" s="571"/>
      <c r="K787" s="573"/>
      <c r="L787" s="100"/>
      <c r="M787" s="101"/>
      <c r="N787" s="101"/>
      <c r="O787" s="102"/>
      <c r="P787" s="102"/>
      <c r="Q787" s="102"/>
      <c r="R787" s="102"/>
      <c r="S787" s="95"/>
      <c r="T787" s="138"/>
      <c r="U787" s="139"/>
      <c r="V787" s="458"/>
      <c r="W787" s="139"/>
    </row>
    <row r="788" ht="14.25" customHeight="1">
      <c r="A788" s="95"/>
      <c r="B788" s="96"/>
      <c r="C788" s="97"/>
      <c r="D788" s="98"/>
      <c r="E788" s="95"/>
      <c r="F788" s="570"/>
      <c r="G788" s="571"/>
      <c r="H788" s="572"/>
      <c r="I788" s="572"/>
      <c r="J788" s="571"/>
      <c r="K788" s="573"/>
      <c r="L788" s="100"/>
      <c r="M788" s="101"/>
      <c r="N788" s="101"/>
      <c r="O788" s="102"/>
      <c r="P788" s="102"/>
      <c r="Q788" s="102"/>
      <c r="R788" s="102"/>
      <c r="S788" s="95"/>
      <c r="T788" s="138"/>
      <c r="U788" s="139"/>
      <c r="V788" s="458"/>
      <c r="W788" s="139"/>
    </row>
    <row r="789" ht="14.25" customHeight="1">
      <c r="A789" s="95"/>
      <c r="B789" s="96"/>
      <c r="C789" s="97"/>
      <c r="D789" s="98"/>
      <c r="E789" s="95"/>
      <c r="F789" s="570"/>
      <c r="G789" s="571"/>
      <c r="H789" s="572"/>
      <c r="I789" s="572"/>
      <c r="J789" s="571"/>
      <c r="K789" s="573"/>
      <c r="L789" s="100"/>
      <c r="M789" s="101"/>
      <c r="N789" s="101"/>
      <c r="O789" s="102"/>
      <c r="P789" s="102"/>
      <c r="Q789" s="102"/>
      <c r="R789" s="102"/>
      <c r="S789" s="95"/>
      <c r="T789" s="138"/>
      <c r="U789" s="139"/>
      <c r="V789" s="458"/>
      <c r="W789" s="139"/>
    </row>
    <row r="790" ht="14.25" customHeight="1">
      <c r="A790" s="95"/>
      <c r="B790" s="96"/>
      <c r="C790" s="97"/>
      <c r="D790" s="98"/>
      <c r="E790" s="95"/>
      <c r="F790" s="570"/>
      <c r="G790" s="571"/>
      <c r="H790" s="572"/>
      <c r="I790" s="572"/>
      <c r="J790" s="571"/>
      <c r="K790" s="573"/>
      <c r="L790" s="100"/>
      <c r="M790" s="101"/>
      <c r="N790" s="101"/>
      <c r="O790" s="102"/>
      <c r="P790" s="102"/>
      <c r="Q790" s="102"/>
      <c r="R790" s="102"/>
      <c r="S790" s="95"/>
      <c r="T790" s="138"/>
      <c r="U790" s="139"/>
      <c r="V790" s="458"/>
      <c r="W790" s="139"/>
    </row>
    <row r="791" ht="14.25" customHeight="1">
      <c r="A791" s="95"/>
      <c r="B791" s="96"/>
      <c r="C791" s="97"/>
      <c r="D791" s="98"/>
      <c r="E791" s="95"/>
      <c r="F791" s="570"/>
      <c r="G791" s="571"/>
      <c r="H791" s="572"/>
      <c r="I791" s="572"/>
      <c r="J791" s="571"/>
      <c r="K791" s="573"/>
      <c r="L791" s="100"/>
      <c r="M791" s="101"/>
      <c r="N791" s="101"/>
      <c r="O791" s="102"/>
      <c r="P791" s="102"/>
      <c r="Q791" s="102"/>
      <c r="R791" s="102"/>
      <c r="S791" s="95"/>
      <c r="T791" s="138"/>
      <c r="U791" s="139"/>
      <c r="V791" s="458"/>
      <c r="W791" s="139"/>
    </row>
    <row r="792" ht="14.25" customHeight="1">
      <c r="A792" s="95"/>
      <c r="B792" s="96"/>
      <c r="C792" s="97"/>
      <c r="D792" s="98"/>
      <c r="E792" s="95"/>
      <c r="F792" s="570"/>
      <c r="G792" s="571"/>
      <c r="H792" s="572"/>
      <c r="I792" s="572"/>
      <c r="J792" s="571"/>
      <c r="K792" s="573"/>
      <c r="L792" s="100"/>
      <c r="M792" s="101"/>
      <c r="N792" s="101"/>
      <c r="O792" s="102"/>
      <c r="P792" s="102"/>
      <c r="Q792" s="102"/>
      <c r="R792" s="102"/>
      <c r="S792" s="95"/>
      <c r="T792" s="138"/>
      <c r="U792" s="139"/>
      <c r="V792" s="458"/>
      <c r="W792" s="139"/>
    </row>
    <row r="793" ht="14.25" customHeight="1">
      <c r="A793" s="95"/>
      <c r="B793" s="96"/>
      <c r="C793" s="97"/>
      <c r="D793" s="98"/>
      <c r="E793" s="95"/>
      <c r="F793" s="570"/>
      <c r="G793" s="571"/>
      <c r="H793" s="572"/>
      <c r="I793" s="572"/>
      <c r="J793" s="571"/>
      <c r="K793" s="573"/>
      <c r="L793" s="100"/>
      <c r="M793" s="101"/>
      <c r="N793" s="101"/>
      <c r="O793" s="102"/>
      <c r="P793" s="102"/>
      <c r="Q793" s="102"/>
      <c r="R793" s="102"/>
      <c r="S793" s="95"/>
      <c r="T793" s="138"/>
      <c r="U793" s="139"/>
      <c r="V793" s="458"/>
      <c r="W793" s="139"/>
    </row>
    <row r="794" ht="14.25" customHeight="1">
      <c r="A794" s="95"/>
      <c r="B794" s="96"/>
      <c r="C794" s="97"/>
      <c r="D794" s="98"/>
      <c r="E794" s="95"/>
      <c r="F794" s="570"/>
      <c r="G794" s="571"/>
      <c r="H794" s="572"/>
      <c r="I794" s="572"/>
      <c r="J794" s="571"/>
      <c r="K794" s="573"/>
      <c r="L794" s="100"/>
      <c r="M794" s="101"/>
      <c r="N794" s="101"/>
      <c r="O794" s="102"/>
      <c r="P794" s="102"/>
      <c r="Q794" s="102"/>
      <c r="R794" s="102"/>
      <c r="S794" s="95"/>
      <c r="T794" s="138"/>
      <c r="U794" s="139"/>
      <c r="V794" s="458"/>
      <c r="W794" s="139"/>
    </row>
    <row r="795" ht="14.25" customHeight="1">
      <c r="A795" s="95"/>
      <c r="B795" s="96"/>
      <c r="C795" s="97"/>
      <c r="D795" s="98"/>
      <c r="E795" s="95"/>
      <c r="F795" s="570"/>
      <c r="G795" s="571"/>
      <c r="H795" s="572"/>
      <c r="I795" s="572"/>
      <c r="J795" s="571"/>
      <c r="K795" s="573"/>
      <c r="L795" s="100"/>
      <c r="M795" s="101"/>
      <c r="N795" s="101"/>
      <c r="O795" s="102"/>
      <c r="P795" s="102"/>
      <c r="Q795" s="102"/>
      <c r="R795" s="102"/>
      <c r="S795" s="95"/>
      <c r="T795" s="138"/>
      <c r="U795" s="139"/>
      <c r="V795" s="458"/>
      <c r="W795" s="139"/>
    </row>
    <row r="796" ht="14.25" customHeight="1">
      <c r="A796" s="95"/>
      <c r="B796" s="96"/>
      <c r="C796" s="97"/>
      <c r="D796" s="98"/>
      <c r="E796" s="95"/>
      <c r="F796" s="570"/>
      <c r="G796" s="571"/>
      <c r="H796" s="572"/>
      <c r="I796" s="572"/>
      <c r="J796" s="571"/>
      <c r="K796" s="573"/>
      <c r="L796" s="100"/>
      <c r="M796" s="101"/>
      <c r="N796" s="101"/>
      <c r="O796" s="102"/>
      <c r="P796" s="102"/>
      <c r="Q796" s="102"/>
      <c r="R796" s="102"/>
      <c r="S796" s="95"/>
      <c r="T796" s="138"/>
      <c r="U796" s="139"/>
      <c r="V796" s="458"/>
      <c r="W796" s="139"/>
    </row>
    <row r="797" ht="14.25" customHeight="1">
      <c r="A797" s="95"/>
      <c r="B797" s="96"/>
      <c r="C797" s="97"/>
      <c r="D797" s="98"/>
      <c r="E797" s="95"/>
      <c r="F797" s="570"/>
      <c r="G797" s="571"/>
      <c r="H797" s="572"/>
      <c r="I797" s="572"/>
      <c r="J797" s="571"/>
      <c r="K797" s="573"/>
      <c r="L797" s="100"/>
      <c r="M797" s="101"/>
      <c r="N797" s="101"/>
      <c r="O797" s="102"/>
      <c r="P797" s="102"/>
      <c r="Q797" s="102"/>
      <c r="R797" s="102"/>
      <c r="S797" s="95"/>
      <c r="T797" s="138"/>
      <c r="U797" s="139"/>
      <c r="V797" s="458"/>
      <c r="W797" s="139"/>
    </row>
    <row r="798" ht="14.25" customHeight="1">
      <c r="A798" s="95"/>
      <c r="B798" s="96"/>
      <c r="C798" s="97"/>
      <c r="D798" s="98"/>
      <c r="E798" s="95"/>
      <c r="F798" s="570"/>
      <c r="G798" s="571"/>
      <c r="H798" s="572"/>
      <c r="I798" s="572"/>
      <c r="J798" s="571"/>
      <c r="K798" s="573"/>
      <c r="L798" s="100"/>
      <c r="M798" s="101"/>
      <c r="N798" s="101"/>
      <c r="O798" s="102"/>
      <c r="P798" s="102"/>
      <c r="Q798" s="102"/>
      <c r="R798" s="102"/>
      <c r="S798" s="95"/>
      <c r="T798" s="138"/>
      <c r="U798" s="139"/>
      <c r="V798" s="458"/>
      <c r="W798" s="139"/>
    </row>
    <row r="799" ht="14.25" customHeight="1">
      <c r="A799" s="95"/>
      <c r="B799" s="96"/>
      <c r="C799" s="97"/>
      <c r="D799" s="98"/>
      <c r="E799" s="95"/>
      <c r="F799" s="570"/>
      <c r="G799" s="571"/>
      <c r="H799" s="572"/>
      <c r="I799" s="572"/>
      <c r="J799" s="571"/>
      <c r="K799" s="573"/>
      <c r="L799" s="100"/>
      <c r="M799" s="101"/>
      <c r="N799" s="101"/>
      <c r="O799" s="102"/>
      <c r="P799" s="102"/>
      <c r="Q799" s="102"/>
      <c r="R799" s="102"/>
      <c r="S799" s="95"/>
      <c r="T799" s="138"/>
      <c r="U799" s="139"/>
      <c r="V799" s="458"/>
      <c r="W799" s="139"/>
    </row>
    <row r="800" ht="14.25" customHeight="1">
      <c r="A800" s="95"/>
      <c r="B800" s="96"/>
      <c r="C800" s="97"/>
      <c r="D800" s="98"/>
      <c r="E800" s="95"/>
      <c r="F800" s="570"/>
      <c r="G800" s="571"/>
      <c r="H800" s="572"/>
      <c r="I800" s="572"/>
      <c r="J800" s="571"/>
      <c r="K800" s="573"/>
      <c r="L800" s="100"/>
      <c r="M800" s="101"/>
      <c r="N800" s="101"/>
      <c r="O800" s="102"/>
      <c r="P800" s="102"/>
      <c r="Q800" s="102"/>
      <c r="R800" s="102"/>
      <c r="S800" s="95"/>
      <c r="T800" s="138"/>
      <c r="U800" s="139"/>
      <c r="V800" s="458"/>
      <c r="W800" s="139"/>
    </row>
    <row r="801" ht="14.25" customHeight="1">
      <c r="A801" s="95"/>
      <c r="B801" s="96"/>
      <c r="C801" s="97"/>
      <c r="D801" s="98"/>
      <c r="E801" s="95"/>
      <c r="F801" s="570"/>
      <c r="G801" s="571"/>
      <c r="H801" s="572"/>
      <c r="I801" s="572"/>
      <c r="J801" s="571"/>
      <c r="K801" s="573"/>
      <c r="L801" s="100"/>
      <c r="M801" s="101"/>
      <c r="N801" s="101"/>
      <c r="O801" s="102"/>
      <c r="P801" s="102"/>
      <c r="Q801" s="102"/>
      <c r="R801" s="102"/>
      <c r="S801" s="95"/>
      <c r="T801" s="138"/>
      <c r="U801" s="139"/>
      <c r="V801" s="458"/>
      <c r="W801" s="139"/>
    </row>
    <row r="802" ht="14.25" customHeight="1">
      <c r="A802" s="95"/>
      <c r="B802" s="96"/>
      <c r="C802" s="97"/>
      <c r="D802" s="98"/>
      <c r="E802" s="95"/>
      <c r="F802" s="570"/>
      <c r="G802" s="571"/>
      <c r="H802" s="572"/>
      <c r="I802" s="572"/>
      <c r="J802" s="571"/>
      <c r="K802" s="573"/>
      <c r="L802" s="100"/>
      <c r="M802" s="101"/>
      <c r="N802" s="101"/>
      <c r="O802" s="102"/>
      <c r="P802" s="102"/>
      <c r="Q802" s="102"/>
      <c r="R802" s="102"/>
      <c r="S802" s="95"/>
      <c r="T802" s="138"/>
      <c r="U802" s="139"/>
      <c r="V802" s="458"/>
      <c r="W802" s="139"/>
    </row>
    <row r="803" ht="14.25" customHeight="1">
      <c r="A803" s="95"/>
      <c r="B803" s="96"/>
      <c r="C803" s="97"/>
      <c r="D803" s="98"/>
      <c r="E803" s="95"/>
      <c r="F803" s="570"/>
      <c r="G803" s="571"/>
      <c r="H803" s="572"/>
      <c r="I803" s="572"/>
      <c r="J803" s="571"/>
      <c r="K803" s="573"/>
      <c r="L803" s="100"/>
      <c r="M803" s="101"/>
      <c r="N803" s="101"/>
      <c r="O803" s="102"/>
      <c r="P803" s="102"/>
      <c r="Q803" s="102"/>
      <c r="R803" s="102"/>
      <c r="S803" s="95"/>
      <c r="T803" s="138"/>
      <c r="U803" s="139"/>
      <c r="V803" s="458"/>
      <c r="W803" s="139"/>
    </row>
    <row r="804" ht="14.25" customHeight="1">
      <c r="A804" s="95"/>
      <c r="B804" s="96"/>
      <c r="C804" s="97"/>
      <c r="D804" s="98"/>
      <c r="E804" s="95"/>
      <c r="F804" s="570"/>
      <c r="G804" s="571"/>
      <c r="H804" s="572"/>
      <c r="I804" s="572"/>
      <c r="J804" s="571"/>
      <c r="K804" s="573"/>
      <c r="L804" s="100"/>
      <c r="M804" s="101"/>
      <c r="N804" s="101"/>
      <c r="O804" s="102"/>
      <c r="P804" s="102"/>
      <c r="Q804" s="102"/>
      <c r="R804" s="102"/>
      <c r="S804" s="95"/>
      <c r="T804" s="138"/>
      <c r="U804" s="139"/>
      <c r="V804" s="458"/>
      <c r="W804" s="139"/>
    </row>
    <row r="805" ht="14.25" customHeight="1">
      <c r="A805" s="95"/>
      <c r="B805" s="96"/>
      <c r="C805" s="97"/>
      <c r="D805" s="98"/>
      <c r="E805" s="95"/>
      <c r="F805" s="570"/>
      <c r="G805" s="571"/>
      <c r="H805" s="572"/>
      <c r="I805" s="572"/>
      <c r="J805" s="571"/>
      <c r="K805" s="573"/>
      <c r="L805" s="100"/>
      <c r="M805" s="101"/>
      <c r="N805" s="101"/>
      <c r="O805" s="102"/>
      <c r="P805" s="102"/>
      <c r="Q805" s="102"/>
      <c r="R805" s="102"/>
      <c r="S805" s="95"/>
      <c r="T805" s="138"/>
      <c r="U805" s="139"/>
      <c r="V805" s="458"/>
      <c r="W805" s="139"/>
    </row>
    <row r="806" ht="14.25" customHeight="1">
      <c r="A806" s="95"/>
      <c r="B806" s="96"/>
      <c r="C806" s="97"/>
      <c r="D806" s="98"/>
      <c r="E806" s="95"/>
      <c r="F806" s="570"/>
      <c r="G806" s="571"/>
      <c r="H806" s="572"/>
      <c r="I806" s="572"/>
      <c r="J806" s="571"/>
      <c r="K806" s="573"/>
      <c r="L806" s="100"/>
      <c r="M806" s="101"/>
      <c r="N806" s="101"/>
      <c r="O806" s="102"/>
      <c r="P806" s="102"/>
      <c r="Q806" s="102"/>
      <c r="R806" s="102"/>
      <c r="S806" s="95"/>
      <c r="T806" s="138"/>
      <c r="U806" s="139"/>
      <c r="V806" s="458"/>
      <c r="W806" s="139"/>
    </row>
    <row r="807" ht="14.25" customHeight="1">
      <c r="A807" s="95"/>
      <c r="B807" s="96"/>
      <c r="C807" s="97"/>
      <c r="D807" s="98"/>
      <c r="E807" s="95"/>
      <c r="F807" s="570"/>
      <c r="G807" s="571"/>
      <c r="H807" s="572"/>
      <c r="I807" s="572"/>
      <c r="J807" s="571"/>
      <c r="K807" s="573"/>
      <c r="L807" s="100"/>
      <c r="M807" s="101"/>
      <c r="N807" s="101"/>
      <c r="O807" s="102"/>
      <c r="P807" s="102"/>
      <c r="Q807" s="102"/>
      <c r="R807" s="102"/>
      <c r="S807" s="95"/>
      <c r="T807" s="138"/>
      <c r="U807" s="139"/>
      <c r="V807" s="458"/>
      <c r="W807" s="139"/>
    </row>
    <row r="808" ht="14.25" customHeight="1">
      <c r="A808" s="95"/>
      <c r="B808" s="96"/>
      <c r="C808" s="97"/>
      <c r="D808" s="98"/>
      <c r="E808" s="95"/>
      <c r="F808" s="570"/>
      <c r="G808" s="571"/>
      <c r="H808" s="572"/>
      <c r="I808" s="572"/>
      <c r="J808" s="571"/>
      <c r="K808" s="573"/>
      <c r="L808" s="100"/>
      <c r="M808" s="101"/>
      <c r="N808" s="101"/>
      <c r="O808" s="102"/>
      <c r="P808" s="102"/>
      <c r="Q808" s="102"/>
      <c r="R808" s="102"/>
      <c r="S808" s="95"/>
      <c r="T808" s="138"/>
      <c r="U808" s="139"/>
      <c r="V808" s="458"/>
      <c r="W808" s="139"/>
    </row>
    <row r="809" ht="14.25" customHeight="1">
      <c r="A809" s="95"/>
      <c r="B809" s="96"/>
      <c r="C809" s="97"/>
      <c r="D809" s="98"/>
      <c r="E809" s="95"/>
      <c r="F809" s="570"/>
      <c r="G809" s="571"/>
      <c r="H809" s="572"/>
      <c r="I809" s="572"/>
      <c r="J809" s="571"/>
      <c r="K809" s="573"/>
      <c r="L809" s="100"/>
      <c r="M809" s="101"/>
      <c r="N809" s="101"/>
      <c r="O809" s="102"/>
      <c r="P809" s="102"/>
      <c r="Q809" s="102"/>
      <c r="R809" s="102"/>
      <c r="S809" s="95"/>
      <c r="T809" s="138"/>
      <c r="U809" s="139"/>
      <c r="V809" s="458"/>
      <c r="W809" s="139"/>
    </row>
    <row r="810" ht="14.25" customHeight="1">
      <c r="A810" s="95"/>
      <c r="B810" s="96"/>
      <c r="C810" s="97"/>
      <c r="D810" s="98"/>
      <c r="E810" s="95"/>
      <c r="F810" s="570"/>
      <c r="G810" s="571"/>
      <c r="H810" s="572"/>
      <c r="I810" s="572"/>
      <c r="J810" s="571"/>
      <c r="K810" s="573"/>
      <c r="L810" s="100"/>
      <c r="M810" s="101"/>
      <c r="N810" s="101"/>
      <c r="O810" s="102"/>
      <c r="P810" s="102"/>
      <c r="Q810" s="102"/>
      <c r="R810" s="102"/>
      <c r="S810" s="95"/>
      <c r="T810" s="138"/>
      <c r="U810" s="139"/>
      <c r="V810" s="458"/>
      <c r="W810" s="139"/>
    </row>
    <row r="811" ht="14.25" customHeight="1">
      <c r="A811" s="95"/>
      <c r="B811" s="96"/>
      <c r="C811" s="97"/>
      <c r="D811" s="98"/>
      <c r="E811" s="95"/>
      <c r="F811" s="570"/>
      <c r="G811" s="571"/>
      <c r="H811" s="572"/>
      <c r="I811" s="572"/>
      <c r="J811" s="571"/>
      <c r="K811" s="573"/>
      <c r="L811" s="100"/>
      <c r="M811" s="101"/>
      <c r="N811" s="101"/>
      <c r="O811" s="102"/>
      <c r="P811" s="102"/>
      <c r="Q811" s="102"/>
      <c r="R811" s="102"/>
      <c r="S811" s="95"/>
      <c r="T811" s="138"/>
      <c r="U811" s="139"/>
      <c r="V811" s="458"/>
      <c r="W811" s="139"/>
    </row>
    <row r="812" ht="14.25" customHeight="1">
      <c r="A812" s="95"/>
      <c r="B812" s="96"/>
      <c r="C812" s="97"/>
      <c r="D812" s="98"/>
      <c r="E812" s="95"/>
      <c r="F812" s="570"/>
      <c r="G812" s="571"/>
      <c r="H812" s="572"/>
      <c r="I812" s="572"/>
      <c r="J812" s="571"/>
      <c r="K812" s="573"/>
      <c r="L812" s="100"/>
      <c r="M812" s="101"/>
      <c r="N812" s="101"/>
      <c r="O812" s="102"/>
      <c r="P812" s="102"/>
      <c r="Q812" s="102"/>
      <c r="R812" s="102"/>
      <c r="S812" s="95"/>
      <c r="T812" s="138"/>
      <c r="U812" s="139"/>
      <c r="V812" s="458"/>
      <c r="W812" s="139"/>
    </row>
    <row r="813" ht="14.25" customHeight="1">
      <c r="A813" s="95"/>
      <c r="B813" s="96"/>
      <c r="C813" s="97"/>
      <c r="D813" s="98"/>
      <c r="E813" s="95"/>
      <c r="F813" s="570"/>
      <c r="G813" s="571"/>
      <c r="H813" s="572"/>
      <c r="I813" s="572"/>
      <c r="J813" s="571"/>
      <c r="K813" s="573"/>
      <c r="L813" s="100"/>
      <c r="M813" s="101"/>
      <c r="N813" s="101"/>
      <c r="O813" s="102"/>
      <c r="P813" s="102"/>
      <c r="Q813" s="102"/>
      <c r="R813" s="102"/>
      <c r="S813" s="95"/>
      <c r="T813" s="138"/>
      <c r="U813" s="139"/>
      <c r="V813" s="458"/>
      <c r="W813" s="139"/>
    </row>
    <row r="814" ht="14.25" customHeight="1">
      <c r="A814" s="95"/>
      <c r="B814" s="96"/>
      <c r="C814" s="97"/>
      <c r="D814" s="98"/>
      <c r="E814" s="95"/>
      <c r="F814" s="570"/>
      <c r="G814" s="571"/>
      <c r="H814" s="572"/>
      <c r="I814" s="572"/>
      <c r="J814" s="571"/>
      <c r="K814" s="573"/>
      <c r="L814" s="100"/>
      <c r="M814" s="101"/>
      <c r="N814" s="101"/>
      <c r="O814" s="102"/>
      <c r="P814" s="102"/>
      <c r="Q814" s="102"/>
      <c r="R814" s="102"/>
      <c r="S814" s="95"/>
      <c r="T814" s="138"/>
      <c r="U814" s="139"/>
      <c r="V814" s="458"/>
      <c r="W814" s="139"/>
    </row>
    <row r="815" ht="14.25" customHeight="1">
      <c r="A815" s="95"/>
      <c r="B815" s="96"/>
      <c r="C815" s="97"/>
      <c r="D815" s="98"/>
      <c r="E815" s="95"/>
      <c r="F815" s="570"/>
      <c r="G815" s="571"/>
      <c r="H815" s="572"/>
      <c r="I815" s="572"/>
      <c r="J815" s="571"/>
      <c r="K815" s="573"/>
      <c r="L815" s="100"/>
      <c r="M815" s="101"/>
      <c r="N815" s="101"/>
      <c r="O815" s="102"/>
      <c r="P815" s="102"/>
      <c r="Q815" s="102"/>
      <c r="R815" s="102"/>
      <c r="S815" s="95"/>
      <c r="T815" s="138"/>
      <c r="U815" s="139"/>
      <c r="V815" s="458"/>
      <c r="W815" s="139"/>
    </row>
    <row r="816" ht="14.25" customHeight="1">
      <c r="A816" s="95"/>
      <c r="B816" s="96"/>
      <c r="C816" s="97"/>
      <c r="D816" s="98"/>
      <c r="E816" s="95"/>
      <c r="F816" s="570"/>
      <c r="G816" s="571"/>
      <c r="H816" s="572"/>
      <c r="I816" s="572"/>
      <c r="J816" s="571"/>
      <c r="K816" s="573"/>
      <c r="L816" s="100"/>
      <c r="M816" s="101"/>
      <c r="N816" s="101"/>
      <c r="O816" s="102"/>
      <c r="P816" s="102"/>
      <c r="Q816" s="102"/>
      <c r="R816" s="102"/>
      <c r="S816" s="95"/>
      <c r="T816" s="138"/>
      <c r="U816" s="139"/>
      <c r="V816" s="458"/>
      <c r="W816" s="139"/>
    </row>
    <row r="817" ht="14.25" customHeight="1">
      <c r="A817" s="95"/>
      <c r="B817" s="96"/>
      <c r="C817" s="97"/>
      <c r="D817" s="98"/>
      <c r="E817" s="95"/>
      <c r="F817" s="570"/>
      <c r="G817" s="571"/>
      <c r="H817" s="572"/>
      <c r="I817" s="572"/>
      <c r="J817" s="571"/>
      <c r="K817" s="573"/>
      <c r="L817" s="100"/>
      <c r="M817" s="101"/>
      <c r="N817" s="101"/>
      <c r="O817" s="102"/>
      <c r="P817" s="102"/>
      <c r="Q817" s="102"/>
      <c r="R817" s="102"/>
      <c r="S817" s="95"/>
      <c r="T817" s="138"/>
      <c r="U817" s="139"/>
      <c r="V817" s="458"/>
      <c r="W817" s="139"/>
    </row>
    <row r="818" ht="14.25" customHeight="1">
      <c r="A818" s="95"/>
      <c r="B818" s="96"/>
      <c r="C818" s="97"/>
      <c r="D818" s="98"/>
      <c r="E818" s="95"/>
      <c r="F818" s="570"/>
      <c r="G818" s="571"/>
      <c r="H818" s="572"/>
      <c r="I818" s="572"/>
      <c r="J818" s="571"/>
      <c r="K818" s="573"/>
      <c r="L818" s="100"/>
      <c r="M818" s="101"/>
      <c r="N818" s="101"/>
      <c r="O818" s="102"/>
      <c r="P818" s="102"/>
      <c r="Q818" s="102"/>
      <c r="R818" s="102"/>
      <c r="S818" s="95"/>
      <c r="T818" s="138"/>
      <c r="U818" s="139"/>
      <c r="V818" s="458"/>
      <c r="W818" s="139"/>
    </row>
    <row r="819" ht="14.25" customHeight="1">
      <c r="A819" s="95"/>
      <c r="B819" s="96"/>
      <c r="C819" s="97"/>
      <c r="D819" s="98"/>
      <c r="E819" s="95"/>
      <c r="F819" s="570"/>
      <c r="G819" s="571"/>
      <c r="H819" s="572"/>
      <c r="I819" s="572"/>
      <c r="J819" s="571"/>
      <c r="K819" s="573"/>
      <c r="L819" s="100"/>
      <c r="M819" s="101"/>
      <c r="N819" s="101"/>
      <c r="O819" s="102"/>
      <c r="P819" s="102"/>
      <c r="Q819" s="102"/>
      <c r="R819" s="102"/>
      <c r="S819" s="95"/>
      <c r="T819" s="138"/>
      <c r="U819" s="139"/>
      <c r="V819" s="458"/>
      <c r="W819" s="139"/>
    </row>
    <row r="820" ht="14.25" customHeight="1">
      <c r="A820" s="95"/>
      <c r="B820" s="96"/>
      <c r="C820" s="97"/>
      <c r="D820" s="98"/>
      <c r="E820" s="95"/>
      <c r="F820" s="570"/>
      <c r="G820" s="571"/>
      <c r="H820" s="572"/>
      <c r="I820" s="572"/>
      <c r="J820" s="571"/>
      <c r="K820" s="573"/>
      <c r="L820" s="100"/>
      <c r="M820" s="101"/>
      <c r="N820" s="101"/>
      <c r="O820" s="102"/>
      <c r="P820" s="102"/>
      <c r="Q820" s="102"/>
      <c r="R820" s="102"/>
      <c r="S820" s="95"/>
      <c r="T820" s="138"/>
      <c r="U820" s="139"/>
      <c r="V820" s="458"/>
      <c r="W820" s="139"/>
    </row>
    <row r="821" ht="14.25" customHeight="1">
      <c r="A821" s="95"/>
      <c r="B821" s="96"/>
      <c r="C821" s="97"/>
      <c r="D821" s="98"/>
      <c r="E821" s="95"/>
      <c r="F821" s="570"/>
      <c r="G821" s="571"/>
      <c r="H821" s="572"/>
      <c r="I821" s="572"/>
      <c r="J821" s="571"/>
      <c r="K821" s="573"/>
      <c r="L821" s="100"/>
      <c r="M821" s="101"/>
      <c r="N821" s="101"/>
      <c r="O821" s="102"/>
      <c r="P821" s="102"/>
      <c r="Q821" s="102"/>
      <c r="R821" s="102"/>
      <c r="S821" s="95"/>
      <c r="T821" s="138"/>
      <c r="U821" s="139"/>
      <c r="V821" s="458"/>
      <c r="W821" s="139"/>
    </row>
    <row r="822" ht="14.25" customHeight="1">
      <c r="A822" s="95"/>
      <c r="B822" s="96"/>
      <c r="C822" s="97"/>
      <c r="D822" s="98"/>
      <c r="E822" s="95"/>
      <c r="F822" s="570"/>
      <c r="G822" s="571"/>
      <c r="H822" s="572"/>
      <c r="I822" s="572"/>
      <c r="J822" s="571"/>
      <c r="K822" s="573"/>
      <c r="L822" s="100"/>
      <c r="M822" s="101"/>
      <c r="N822" s="101"/>
      <c r="O822" s="102"/>
      <c r="P822" s="102"/>
      <c r="Q822" s="102"/>
      <c r="R822" s="102"/>
      <c r="S822" s="95"/>
      <c r="T822" s="138"/>
      <c r="U822" s="139"/>
      <c r="V822" s="458"/>
      <c r="W822" s="139"/>
    </row>
    <row r="823" ht="14.25" customHeight="1">
      <c r="A823" s="95"/>
      <c r="B823" s="96"/>
      <c r="C823" s="97"/>
      <c r="D823" s="98"/>
      <c r="E823" s="95"/>
      <c r="F823" s="570"/>
      <c r="G823" s="571"/>
      <c r="H823" s="572"/>
      <c r="I823" s="572"/>
      <c r="J823" s="571"/>
      <c r="K823" s="573"/>
      <c r="L823" s="100"/>
      <c r="M823" s="101"/>
      <c r="N823" s="101"/>
      <c r="O823" s="102"/>
      <c r="P823" s="102"/>
      <c r="Q823" s="102"/>
      <c r="R823" s="102"/>
      <c r="S823" s="95"/>
      <c r="T823" s="138"/>
      <c r="U823" s="139"/>
      <c r="V823" s="458"/>
      <c r="W823" s="139"/>
    </row>
    <row r="824" ht="14.25" customHeight="1">
      <c r="A824" s="95"/>
      <c r="B824" s="96"/>
      <c r="C824" s="97"/>
      <c r="D824" s="98"/>
      <c r="E824" s="95"/>
      <c r="F824" s="570"/>
      <c r="G824" s="571"/>
      <c r="H824" s="572"/>
      <c r="I824" s="572"/>
      <c r="J824" s="571"/>
      <c r="K824" s="573"/>
      <c r="L824" s="100"/>
      <c r="M824" s="101"/>
      <c r="N824" s="101"/>
      <c r="O824" s="102"/>
      <c r="P824" s="102"/>
      <c r="Q824" s="102"/>
      <c r="R824" s="102"/>
      <c r="S824" s="95"/>
      <c r="T824" s="138"/>
      <c r="U824" s="139"/>
      <c r="V824" s="458"/>
      <c r="W824" s="139"/>
    </row>
    <row r="825" ht="14.25" customHeight="1">
      <c r="A825" s="95"/>
      <c r="B825" s="96"/>
      <c r="C825" s="97"/>
      <c r="D825" s="98"/>
      <c r="E825" s="95"/>
      <c r="F825" s="570"/>
      <c r="G825" s="571"/>
      <c r="H825" s="572"/>
      <c r="I825" s="572"/>
      <c r="J825" s="571"/>
      <c r="K825" s="573"/>
      <c r="L825" s="100"/>
      <c r="M825" s="101"/>
      <c r="N825" s="101"/>
      <c r="O825" s="102"/>
      <c r="P825" s="102"/>
      <c r="Q825" s="102"/>
      <c r="R825" s="102"/>
      <c r="S825" s="95"/>
      <c r="T825" s="138"/>
      <c r="U825" s="139"/>
      <c r="V825" s="458"/>
      <c r="W825" s="139"/>
    </row>
    <row r="826" ht="14.25" customHeight="1">
      <c r="A826" s="95"/>
      <c r="B826" s="96"/>
      <c r="C826" s="97"/>
      <c r="D826" s="98"/>
      <c r="E826" s="95"/>
      <c r="F826" s="570"/>
      <c r="G826" s="571"/>
      <c r="H826" s="572"/>
      <c r="I826" s="572"/>
      <c r="J826" s="571"/>
      <c r="K826" s="573"/>
      <c r="L826" s="100"/>
      <c r="M826" s="101"/>
      <c r="N826" s="101"/>
      <c r="O826" s="102"/>
      <c r="P826" s="102"/>
      <c r="Q826" s="102"/>
      <c r="R826" s="102"/>
      <c r="S826" s="95"/>
      <c r="T826" s="138"/>
      <c r="U826" s="139"/>
      <c r="V826" s="458"/>
      <c r="W826" s="139"/>
    </row>
    <row r="827" ht="14.25" customHeight="1">
      <c r="A827" s="95"/>
      <c r="B827" s="96"/>
      <c r="C827" s="97"/>
      <c r="D827" s="98"/>
      <c r="E827" s="95"/>
      <c r="F827" s="570"/>
      <c r="G827" s="571"/>
      <c r="H827" s="572"/>
      <c r="I827" s="572"/>
      <c r="J827" s="571"/>
      <c r="K827" s="573"/>
      <c r="L827" s="100"/>
      <c r="M827" s="101"/>
      <c r="N827" s="101"/>
      <c r="O827" s="102"/>
      <c r="P827" s="102"/>
      <c r="Q827" s="102"/>
      <c r="R827" s="102"/>
      <c r="S827" s="95"/>
      <c r="T827" s="138"/>
      <c r="U827" s="139"/>
      <c r="V827" s="458"/>
      <c r="W827" s="139"/>
    </row>
    <row r="828" ht="14.25" customHeight="1">
      <c r="A828" s="95"/>
      <c r="B828" s="96"/>
      <c r="C828" s="97"/>
      <c r="D828" s="98"/>
      <c r="E828" s="95"/>
      <c r="F828" s="570"/>
      <c r="G828" s="571"/>
      <c r="H828" s="572"/>
      <c r="I828" s="572"/>
      <c r="J828" s="571"/>
      <c r="K828" s="573"/>
      <c r="L828" s="100"/>
      <c r="M828" s="101"/>
      <c r="N828" s="101"/>
      <c r="O828" s="102"/>
      <c r="P828" s="102"/>
      <c r="Q828" s="102"/>
      <c r="R828" s="102"/>
      <c r="S828" s="95"/>
      <c r="T828" s="138"/>
      <c r="U828" s="139"/>
      <c r="V828" s="458"/>
      <c r="W828" s="139"/>
    </row>
    <row r="829" ht="14.25" customHeight="1">
      <c r="A829" s="95"/>
      <c r="B829" s="96"/>
      <c r="C829" s="97"/>
      <c r="D829" s="98"/>
      <c r="E829" s="95"/>
      <c r="F829" s="570"/>
      <c r="G829" s="571"/>
      <c r="H829" s="572"/>
      <c r="I829" s="572"/>
      <c r="J829" s="571"/>
      <c r="K829" s="573"/>
      <c r="L829" s="100"/>
      <c r="M829" s="101"/>
      <c r="N829" s="101"/>
      <c r="O829" s="102"/>
      <c r="P829" s="102"/>
      <c r="Q829" s="102"/>
      <c r="R829" s="102"/>
      <c r="S829" s="95"/>
      <c r="T829" s="138"/>
      <c r="U829" s="139"/>
      <c r="V829" s="458"/>
      <c r="W829" s="139"/>
    </row>
    <row r="830" ht="14.25" customHeight="1">
      <c r="A830" s="95"/>
      <c r="B830" s="96"/>
      <c r="C830" s="97"/>
      <c r="D830" s="98"/>
      <c r="E830" s="95"/>
      <c r="F830" s="570"/>
      <c r="G830" s="571"/>
      <c r="H830" s="572"/>
      <c r="I830" s="572"/>
      <c r="J830" s="571"/>
      <c r="K830" s="573"/>
      <c r="L830" s="100"/>
      <c r="M830" s="101"/>
      <c r="N830" s="101"/>
      <c r="O830" s="102"/>
      <c r="P830" s="102"/>
      <c r="Q830" s="102"/>
      <c r="R830" s="102"/>
      <c r="S830" s="95"/>
      <c r="T830" s="138"/>
      <c r="U830" s="139"/>
      <c r="V830" s="458"/>
      <c r="W830" s="139"/>
    </row>
    <row r="831" ht="14.25" customHeight="1">
      <c r="A831" s="95"/>
      <c r="B831" s="96"/>
      <c r="C831" s="97"/>
      <c r="D831" s="98"/>
      <c r="E831" s="95"/>
      <c r="F831" s="570"/>
      <c r="G831" s="571"/>
      <c r="H831" s="572"/>
      <c r="I831" s="572"/>
      <c r="J831" s="571"/>
      <c r="K831" s="573"/>
      <c r="L831" s="100"/>
      <c r="M831" s="101"/>
      <c r="N831" s="101"/>
      <c r="O831" s="102"/>
      <c r="P831" s="102"/>
      <c r="Q831" s="102"/>
      <c r="R831" s="102"/>
      <c r="S831" s="95"/>
      <c r="T831" s="138"/>
      <c r="U831" s="139"/>
      <c r="V831" s="458"/>
      <c r="W831" s="139"/>
    </row>
    <row r="832" ht="14.25" customHeight="1">
      <c r="A832" s="95"/>
      <c r="B832" s="96"/>
      <c r="C832" s="97"/>
      <c r="D832" s="98"/>
      <c r="E832" s="95"/>
      <c r="F832" s="570"/>
      <c r="G832" s="571"/>
      <c r="H832" s="572"/>
      <c r="I832" s="572"/>
      <c r="J832" s="571"/>
      <c r="K832" s="573"/>
      <c r="L832" s="100"/>
      <c r="M832" s="101"/>
      <c r="N832" s="101"/>
      <c r="O832" s="102"/>
      <c r="P832" s="102"/>
      <c r="Q832" s="102"/>
      <c r="R832" s="102"/>
      <c r="S832" s="95"/>
      <c r="T832" s="138"/>
      <c r="U832" s="139"/>
      <c r="V832" s="458"/>
      <c r="W832" s="139"/>
    </row>
    <row r="833" ht="14.25" customHeight="1">
      <c r="A833" s="95"/>
      <c r="B833" s="96"/>
      <c r="C833" s="97"/>
      <c r="D833" s="98"/>
      <c r="E833" s="95"/>
      <c r="F833" s="570"/>
      <c r="G833" s="571"/>
      <c r="H833" s="572"/>
      <c r="I833" s="572"/>
      <c r="J833" s="571"/>
      <c r="K833" s="573"/>
      <c r="L833" s="100"/>
      <c r="M833" s="101"/>
      <c r="N833" s="101"/>
      <c r="O833" s="102"/>
      <c r="P833" s="102"/>
      <c r="Q833" s="102"/>
      <c r="R833" s="102"/>
      <c r="S833" s="95"/>
      <c r="T833" s="138"/>
      <c r="U833" s="139"/>
      <c r="V833" s="458"/>
      <c r="W833" s="139"/>
    </row>
    <row r="834" ht="14.25" customHeight="1">
      <c r="A834" s="95"/>
      <c r="B834" s="96"/>
      <c r="C834" s="97"/>
      <c r="D834" s="98"/>
      <c r="E834" s="95"/>
      <c r="F834" s="570"/>
      <c r="G834" s="571"/>
      <c r="H834" s="572"/>
      <c r="I834" s="572"/>
      <c r="J834" s="571"/>
      <c r="K834" s="573"/>
      <c r="L834" s="100"/>
      <c r="M834" s="101"/>
      <c r="N834" s="101"/>
      <c r="O834" s="102"/>
      <c r="P834" s="102"/>
      <c r="Q834" s="102"/>
      <c r="R834" s="102"/>
      <c r="S834" s="95"/>
      <c r="T834" s="138"/>
      <c r="U834" s="139"/>
      <c r="V834" s="458"/>
      <c r="W834" s="139"/>
    </row>
    <row r="835" ht="14.25" customHeight="1">
      <c r="A835" s="95"/>
      <c r="B835" s="96"/>
      <c r="C835" s="97"/>
      <c r="D835" s="98"/>
      <c r="E835" s="95"/>
      <c r="F835" s="570"/>
      <c r="G835" s="571"/>
      <c r="H835" s="572"/>
      <c r="I835" s="572"/>
      <c r="J835" s="571"/>
      <c r="K835" s="573"/>
      <c r="L835" s="100"/>
      <c r="M835" s="101"/>
      <c r="N835" s="101"/>
      <c r="O835" s="102"/>
      <c r="P835" s="102"/>
      <c r="Q835" s="102"/>
      <c r="R835" s="102"/>
      <c r="S835" s="95"/>
      <c r="T835" s="138"/>
      <c r="U835" s="139"/>
      <c r="V835" s="458"/>
      <c r="W835" s="139"/>
    </row>
    <row r="836" ht="14.25" customHeight="1">
      <c r="A836" s="95"/>
      <c r="B836" s="96"/>
      <c r="C836" s="97"/>
      <c r="D836" s="98"/>
      <c r="E836" s="95"/>
      <c r="F836" s="570"/>
      <c r="G836" s="571"/>
      <c r="H836" s="572"/>
      <c r="I836" s="572"/>
      <c r="J836" s="571"/>
      <c r="K836" s="573"/>
      <c r="L836" s="100"/>
      <c r="M836" s="101"/>
      <c r="N836" s="101"/>
      <c r="O836" s="102"/>
      <c r="P836" s="102"/>
      <c r="Q836" s="102"/>
      <c r="R836" s="102"/>
      <c r="S836" s="95"/>
      <c r="T836" s="138"/>
      <c r="U836" s="139"/>
      <c r="V836" s="458"/>
      <c r="W836" s="139"/>
    </row>
    <row r="837" ht="14.25" customHeight="1">
      <c r="A837" s="95"/>
      <c r="B837" s="96"/>
      <c r="C837" s="97"/>
      <c r="D837" s="98"/>
      <c r="E837" s="95"/>
      <c r="F837" s="570"/>
      <c r="G837" s="571"/>
      <c r="H837" s="572"/>
      <c r="I837" s="572"/>
      <c r="J837" s="571"/>
      <c r="K837" s="573"/>
      <c r="L837" s="100"/>
      <c r="M837" s="101"/>
      <c r="N837" s="101"/>
      <c r="O837" s="102"/>
      <c r="P837" s="102"/>
      <c r="Q837" s="102"/>
      <c r="R837" s="102"/>
      <c r="S837" s="95"/>
      <c r="T837" s="138"/>
      <c r="U837" s="139"/>
      <c r="V837" s="458"/>
      <c r="W837" s="139"/>
    </row>
    <row r="838" ht="14.25" customHeight="1">
      <c r="A838" s="95"/>
      <c r="B838" s="96"/>
      <c r="C838" s="97"/>
      <c r="D838" s="98"/>
      <c r="E838" s="95"/>
      <c r="F838" s="570"/>
      <c r="G838" s="571"/>
      <c r="H838" s="572"/>
      <c r="I838" s="572"/>
      <c r="J838" s="571"/>
      <c r="K838" s="573"/>
      <c r="L838" s="100"/>
      <c r="M838" s="101"/>
      <c r="N838" s="101"/>
      <c r="O838" s="102"/>
      <c r="P838" s="102"/>
      <c r="Q838" s="102"/>
      <c r="R838" s="102"/>
      <c r="S838" s="95"/>
      <c r="T838" s="138"/>
      <c r="U838" s="139"/>
      <c r="V838" s="458"/>
      <c r="W838" s="139"/>
    </row>
    <row r="839" ht="14.25" customHeight="1">
      <c r="A839" s="95"/>
      <c r="B839" s="96"/>
      <c r="C839" s="97"/>
      <c r="D839" s="98"/>
      <c r="E839" s="95"/>
      <c r="F839" s="570"/>
      <c r="G839" s="571"/>
      <c r="H839" s="572"/>
      <c r="I839" s="572"/>
      <c r="J839" s="571"/>
      <c r="K839" s="573"/>
      <c r="L839" s="100"/>
      <c r="M839" s="101"/>
      <c r="N839" s="101"/>
      <c r="O839" s="102"/>
      <c r="P839" s="102"/>
      <c r="Q839" s="102"/>
      <c r="R839" s="102"/>
      <c r="S839" s="95"/>
      <c r="T839" s="138"/>
      <c r="U839" s="139"/>
      <c r="V839" s="458"/>
      <c r="W839" s="139"/>
    </row>
    <row r="840" ht="14.25" customHeight="1">
      <c r="A840" s="95"/>
      <c r="B840" s="96"/>
      <c r="C840" s="97"/>
      <c r="D840" s="98"/>
      <c r="E840" s="95"/>
      <c r="F840" s="570"/>
      <c r="G840" s="571"/>
      <c r="H840" s="572"/>
      <c r="I840" s="572"/>
      <c r="J840" s="571"/>
      <c r="K840" s="573"/>
      <c r="L840" s="100"/>
      <c r="M840" s="101"/>
      <c r="N840" s="101"/>
      <c r="O840" s="102"/>
      <c r="P840" s="102"/>
      <c r="Q840" s="102"/>
      <c r="R840" s="102"/>
      <c r="S840" s="95"/>
      <c r="T840" s="138"/>
      <c r="U840" s="139"/>
      <c r="V840" s="458"/>
      <c r="W840" s="139"/>
    </row>
    <row r="841" ht="14.25" customHeight="1">
      <c r="A841" s="95"/>
      <c r="B841" s="96"/>
      <c r="C841" s="97"/>
      <c r="D841" s="98"/>
      <c r="E841" s="95"/>
      <c r="F841" s="570"/>
      <c r="G841" s="571"/>
      <c r="H841" s="572"/>
      <c r="I841" s="572"/>
      <c r="J841" s="571"/>
      <c r="K841" s="573"/>
      <c r="L841" s="100"/>
      <c r="M841" s="101"/>
      <c r="N841" s="101"/>
      <c r="O841" s="102"/>
      <c r="P841" s="102"/>
      <c r="Q841" s="102"/>
      <c r="R841" s="102"/>
      <c r="S841" s="95"/>
      <c r="T841" s="138"/>
      <c r="U841" s="139"/>
      <c r="V841" s="458"/>
      <c r="W841" s="139"/>
    </row>
    <row r="842" ht="14.25" customHeight="1">
      <c r="A842" s="95"/>
      <c r="B842" s="96"/>
      <c r="C842" s="97"/>
      <c r="D842" s="98"/>
      <c r="E842" s="95"/>
      <c r="F842" s="570"/>
      <c r="G842" s="571"/>
      <c r="H842" s="572"/>
      <c r="I842" s="572"/>
      <c r="J842" s="571"/>
      <c r="K842" s="573"/>
      <c r="L842" s="100"/>
      <c r="M842" s="101"/>
      <c r="N842" s="101"/>
      <c r="O842" s="102"/>
      <c r="P842" s="102"/>
      <c r="Q842" s="102"/>
      <c r="R842" s="102"/>
      <c r="S842" s="95"/>
      <c r="T842" s="138"/>
      <c r="U842" s="139"/>
      <c r="V842" s="458"/>
      <c r="W842" s="139"/>
    </row>
    <row r="843" ht="14.25" customHeight="1">
      <c r="A843" s="95"/>
      <c r="B843" s="96"/>
      <c r="C843" s="97"/>
      <c r="D843" s="98"/>
      <c r="E843" s="95"/>
      <c r="F843" s="570"/>
      <c r="G843" s="571"/>
      <c r="H843" s="572"/>
      <c r="I843" s="572"/>
      <c r="J843" s="571"/>
      <c r="K843" s="573"/>
      <c r="L843" s="100"/>
      <c r="M843" s="101"/>
      <c r="N843" s="101"/>
      <c r="O843" s="102"/>
      <c r="P843" s="102"/>
      <c r="Q843" s="102"/>
      <c r="R843" s="102"/>
      <c r="S843" s="95"/>
      <c r="T843" s="138"/>
      <c r="U843" s="139"/>
      <c r="V843" s="458"/>
      <c r="W843" s="139"/>
    </row>
    <row r="844" ht="14.25" customHeight="1">
      <c r="A844" s="95"/>
      <c r="B844" s="96"/>
      <c r="C844" s="97"/>
      <c r="D844" s="98"/>
      <c r="E844" s="95"/>
      <c r="F844" s="570"/>
      <c r="G844" s="571"/>
      <c r="H844" s="572"/>
      <c r="I844" s="572"/>
      <c r="J844" s="571"/>
      <c r="K844" s="573"/>
      <c r="L844" s="100"/>
      <c r="M844" s="101"/>
      <c r="N844" s="101"/>
      <c r="O844" s="102"/>
      <c r="P844" s="102"/>
      <c r="Q844" s="102"/>
      <c r="R844" s="102"/>
      <c r="S844" s="95"/>
      <c r="T844" s="138"/>
      <c r="U844" s="139"/>
      <c r="V844" s="458"/>
      <c r="W844" s="139"/>
    </row>
    <row r="845" ht="14.25" customHeight="1">
      <c r="A845" s="95"/>
      <c r="B845" s="96"/>
      <c r="C845" s="97"/>
      <c r="D845" s="98"/>
      <c r="E845" s="95"/>
      <c r="F845" s="570"/>
      <c r="G845" s="571"/>
      <c r="H845" s="572"/>
      <c r="I845" s="572"/>
      <c r="J845" s="571"/>
      <c r="K845" s="573"/>
      <c r="L845" s="100"/>
      <c r="M845" s="101"/>
      <c r="N845" s="101"/>
      <c r="O845" s="102"/>
      <c r="P845" s="102"/>
      <c r="Q845" s="102"/>
      <c r="R845" s="102"/>
      <c r="S845" s="95"/>
      <c r="T845" s="138"/>
      <c r="U845" s="139"/>
      <c r="V845" s="458"/>
      <c r="W845" s="139"/>
    </row>
    <row r="846" ht="14.25" customHeight="1">
      <c r="A846" s="95"/>
      <c r="B846" s="96"/>
      <c r="C846" s="97"/>
      <c r="D846" s="98"/>
      <c r="E846" s="95"/>
      <c r="F846" s="570"/>
      <c r="G846" s="571"/>
      <c r="H846" s="572"/>
      <c r="I846" s="572"/>
      <c r="J846" s="571"/>
      <c r="K846" s="573"/>
      <c r="L846" s="100"/>
      <c r="M846" s="101"/>
      <c r="N846" s="101"/>
      <c r="O846" s="102"/>
      <c r="P846" s="102"/>
      <c r="Q846" s="102"/>
      <c r="R846" s="102"/>
      <c r="S846" s="95"/>
      <c r="T846" s="138"/>
      <c r="U846" s="139"/>
      <c r="V846" s="458"/>
      <c r="W846" s="139"/>
    </row>
    <row r="847" ht="14.25" customHeight="1">
      <c r="A847" s="95"/>
      <c r="B847" s="96"/>
      <c r="C847" s="97"/>
      <c r="D847" s="98"/>
      <c r="E847" s="95"/>
      <c r="F847" s="570"/>
      <c r="G847" s="571"/>
      <c r="H847" s="572"/>
      <c r="I847" s="572"/>
      <c r="J847" s="571"/>
      <c r="K847" s="573"/>
      <c r="L847" s="100"/>
      <c r="M847" s="101"/>
      <c r="N847" s="101"/>
      <c r="O847" s="102"/>
      <c r="P847" s="102"/>
      <c r="Q847" s="102"/>
      <c r="R847" s="102"/>
      <c r="S847" s="95"/>
      <c r="T847" s="138"/>
      <c r="U847" s="139"/>
      <c r="V847" s="458"/>
      <c r="W847" s="139"/>
    </row>
    <row r="848" ht="14.25" customHeight="1">
      <c r="A848" s="95"/>
      <c r="B848" s="96"/>
      <c r="C848" s="97"/>
      <c r="D848" s="98"/>
      <c r="E848" s="95"/>
      <c r="F848" s="570"/>
      <c r="G848" s="571"/>
      <c r="H848" s="572"/>
      <c r="I848" s="572"/>
      <c r="J848" s="571"/>
      <c r="K848" s="573"/>
      <c r="L848" s="100"/>
      <c r="M848" s="101"/>
      <c r="N848" s="101"/>
      <c r="O848" s="102"/>
      <c r="P848" s="102"/>
      <c r="Q848" s="102"/>
      <c r="R848" s="102"/>
      <c r="S848" s="95"/>
      <c r="T848" s="138"/>
      <c r="U848" s="139"/>
      <c r="V848" s="458"/>
      <c r="W848" s="139"/>
    </row>
    <row r="849" ht="14.25" customHeight="1">
      <c r="A849" s="95"/>
      <c r="B849" s="96"/>
      <c r="C849" s="97"/>
      <c r="D849" s="98"/>
      <c r="E849" s="95"/>
      <c r="F849" s="570"/>
      <c r="G849" s="571"/>
      <c r="H849" s="572"/>
      <c r="I849" s="572"/>
      <c r="J849" s="571"/>
      <c r="K849" s="573"/>
      <c r="L849" s="100"/>
      <c r="M849" s="101"/>
      <c r="N849" s="101"/>
      <c r="O849" s="102"/>
      <c r="P849" s="102"/>
      <c r="Q849" s="102"/>
      <c r="R849" s="102"/>
      <c r="S849" s="95"/>
      <c r="T849" s="138"/>
      <c r="U849" s="139"/>
      <c r="V849" s="458"/>
      <c r="W849" s="139"/>
    </row>
    <row r="850" ht="14.25" customHeight="1">
      <c r="A850" s="95"/>
      <c r="B850" s="96"/>
      <c r="C850" s="97"/>
      <c r="D850" s="98"/>
      <c r="E850" s="95"/>
      <c r="F850" s="570"/>
      <c r="G850" s="571"/>
      <c r="H850" s="572"/>
      <c r="I850" s="572"/>
      <c r="J850" s="571"/>
      <c r="K850" s="573"/>
      <c r="L850" s="100"/>
      <c r="M850" s="101"/>
      <c r="N850" s="101"/>
      <c r="O850" s="102"/>
      <c r="P850" s="102"/>
      <c r="Q850" s="102"/>
      <c r="R850" s="102"/>
      <c r="S850" s="95"/>
      <c r="T850" s="138"/>
      <c r="U850" s="139"/>
      <c r="V850" s="458"/>
      <c r="W850" s="139"/>
    </row>
    <row r="851" ht="14.25" customHeight="1">
      <c r="A851" s="95"/>
      <c r="B851" s="96"/>
      <c r="C851" s="97"/>
      <c r="D851" s="98"/>
      <c r="E851" s="95"/>
      <c r="F851" s="570"/>
      <c r="G851" s="571"/>
      <c r="H851" s="572"/>
      <c r="I851" s="572"/>
      <c r="J851" s="571"/>
      <c r="K851" s="573"/>
      <c r="L851" s="100"/>
      <c r="M851" s="101"/>
      <c r="N851" s="101"/>
      <c r="O851" s="102"/>
      <c r="P851" s="102"/>
      <c r="Q851" s="102"/>
      <c r="R851" s="102"/>
      <c r="S851" s="95"/>
      <c r="T851" s="138"/>
      <c r="U851" s="139"/>
      <c r="V851" s="458"/>
      <c r="W851" s="139"/>
    </row>
    <row r="852" ht="14.25" customHeight="1">
      <c r="A852" s="95"/>
      <c r="B852" s="96"/>
      <c r="C852" s="97"/>
      <c r="D852" s="98"/>
      <c r="E852" s="95"/>
      <c r="F852" s="570"/>
      <c r="G852" s="571"/>
      <c r="H852" s="572"/>
      <c r="I852" s="572"/>
      <c r="J852" s="571"/>
      <c r="K852" s="573"/>
      <c r="L852" s="100"/>
      <c r="M852" s="101"/>
      <c r="N852" s="101"/>
      <c r="O852" s="102"/>
      <c r="P852" s="102"/>
      <c r="Q852" s="102"/>
      <c r="R852" s="102"/>
      <c r="S852" s="95"/>
      <c r="T852" s="138"/>
      <c r="U852" s="139"/>
      <c r="V852" s="458"/>
      <c r="W852" s="139"/>
    </row>
    <row r="853" ht="14.25" customHeight="1">
      <c r="A853" s="95"/>
      <c r="B853" s="96"/>
      <c r="C853" s="97"/>
      <c r="D853" s="98"/>
      <c r="E853" s="95"/>
      <c r="F853" s="570"/>
      <c r="G853" s="571"/>
      <c r="H853" s="572"/>
      <c r="I853" s="572"/>
      <c r="J853" s="571"/>
      <c r="K853" s="573"/>
      <c r="L853" s="100"/>
      <c r="M853" s="101"/>
      <c r="N853" s="101"/>
      <c r="O853" s="102"/>
      <c r="P853" s="102"/>
      <c r="Q853" s="102"/>
      <c r="R853" s="102"/>
      <c r="S853" s="95"/>
      <c r="T853" s="138"/>
      <c r="U853" s="139"/>
      <c r="V853" s="458"/>
      <c r="W853" s="139"/>
    </row>
    <row r="854" ht="14.25" customHeight="1">
      <c r="A854" s="95"/>
      <c r="B854" s="96"/>
      <c r="C854" s="97"/>
      <c r="D854" s="98"/>
      <c r="E854" s="95"/>
      <c r="F854" s="570"/>
      <c r="G854" s="571"/>
      <c r="H854" s="572"/>
      <c r="I854" s="572"/>
      <c r="J854" s="571"/>
      <c r="K854" s="573"/>
      <c r="L854" s="100"/>
      <c r="M854" s="101"/>
      <c r="N854" s="101"/>
      <c r="O854" s="102"/>
      <c r="P854" s="102"/>
      <c r="Q854" s="102"/>
      <c r="R854" s="102"/>
      <c r="S854" s="95"/>
      <c r="T854" s="138"/>
      <c r="U854" s="139"/>
      <c r="V854" s="458"/>
      <c r="W854" s="139"/>
    </row>
    <row r="855" ht="14.25" customHeight="1">
      <c r="A855" s="95"/>
      <c r="B855" s="96"/>
      <c r="C855" s="97"/>
      <c r="D855" s="98"/>
      <c r="E855" s="95"/>
      <c r="F855" s="570"/>
      <c r="G855" s="571"/>
      <c r="H855" s="572"/>
      <c r="I855" s="572"/>
      <c r="J855" s="571"/>
      <c r="K855" s="573"/>
      <c r="L855" s="100"/>
      <c r="M855" s="101"/>
      <c r="N855" s="101"/>
      <c r="O855" s="102"/>
      <c r="P855" s="102"/>
      <c r="Q855" s="102"/>
      <c r="R855" s="102"/>
      <c r="S855" s="95"/>
      <c r="T855" s="138"/>
      <c r="U855" s="139"/>
      <c r="V855" s="458"/>
      <c r="W855" s="139"/>
    </row>
    <row r="856" ht="14.25" customHeight="1">
      <c r="A856" s="95"/>
      <c r="B856" s="96"/>
      <c r="C856" s="97"/>
      <c r="D856" s="98"/>
      <c r="E856" s="95"/>
      <c r="F856" s="570"/>
      <c r="G856" s="571"/>
      <c r="H856" s="572"/>
      <c r="I856" s="572"/>
      <c r="J856" s="571"/>
      <c r="K856" s="573"/>
      <c r="L856" s="100"/>
      <c r="M856" s="101"/>
      <c r="N856" s="101"/>
      <c r="O856" s="102"/>
      <c r="P856" s="102"/>
      <c r="Q856" s="102"/>
      <c r="R856" s="102"/>
      <c r="S856" s="95"/>
      <c r="T856" s="138"/>
      <c r="U856" s="139"/>
      <c r="V856" s="458"/>
      <c r="W856" s="139"/>
    </row>
    <row r="857" ht="14.25" customHeight="1">
      <c r="A857" s="95"/>
      <c r="B857" s="96"/>
      <c r="C857" s="97"/>
      <c r="D857" s="98"/>
      <c r="E857" s="95"/>
      <c r="F857" s="570"/>
      <c r="G857" s="571"/>
      <c r="H857" s="572"/>
      <c r="I857" s="572"/>
      <c r="J857" s="571"/>
      <c r="K857" s="573"/>
      <c r="L857" s="100"/>
      <c r="M857" s="101"/>
      <c r="N857" s="101"/>
      <c r="O857" s="102"/>
      <c r="P857" s="102"/>
      <c r="Q857" s="102"/>
      <c r="R857" s="102"/>
      <c r="S857" s="95"/>
      <c r="T857" s="138"/>
      <c r="U857" s="139"/>
      <c r="V857" s="458"/>
      <c r="W857" s="139"/>
    </row>
    <row r="858" ht="14.25" customHeight="1">
      <c r="A858" s="95"/>
      <c r="B858" s="96"/>
      <c r="C858" s="97"/>
      <c r="D858" s="98"/>
      <c r="E858" s="95"/>
      <c r="F858" s="570"/>
      <c r="G858" s="571"/>
      <c r="H858" s="572"/>
      <c r="I858" s="572"/>
      <c r="J858" s="571"/>
      <c r="K858" s="573"/>
      <c r="L858" s="100"/>
      <c r="M858" s="101"/>
      <c r="N858" s="101"/>
      <c r="O858" s="102"/>
      <c r="P858" s="102"/>
      <c r="Q858" s="102"/>
      <c r="R858" s="102"/>
      <c r="S858" s="95"/>
      <c r="T858" s="138"/>
      <c r="U858" s="139"/>
      <c r="V858" s="458"/>
      <c r="W858" s="139"/>
    </row>
    <row r="859" ht="14.25" customHeight="1">
      <c r="A859" s="95"/>
      <c r="B859" s="96"/>
      <c r="C859" s="97"/>
      <c r="D859" s="98"/>
      <c r="E859" s="95"/>
      <c r="F859" s="570"/>
      <c r="G859" s="571"/>
      <c r="H859" s="572"/>
      <c r="I859" s="572"/>
      <c r="J859" s="571"/>
      <c r="K859" s="573"/>
      <c r="L859" s="100"/>
      <c r="M859" s="101"/>
      <c r="N859" s="101"/>
      <c r="O859" s="102"/>
      <c r="P859" s="102"/>
      <c r="Q859" s="102"/>
      <c r="R859" s="102"/>
      <c r="S859" s="95"/>
      <c r="T859" s="138"/>
      <c r="U859" s="139"/>
      <c r="V859" s="458"/>
      <c r="W859" s="139"/>
    </row>
    <row r="860" ht="14.25" customHeight="1">
      <c r="A860" s="95"/>
      <c r="B860" s="96"/>
      <c r="C860" s="97"/>
      <c r="D860" s="98"/>
      <c r="E860" s="95"/>
      <c r="F860" s="570"/>
      <c r="G860" s="571"/>
      <c r="H860" s="572"/>
      <c r="I860" s="572"/>
      <c r="J860" s="571"/>
      <c r="K860" s="573"/>
      <c r="L860" s="100"/>
      <c r="M860" s="101"/>
      <c r="N860" s="101"/>
      <c r="O860" s="102"/>
      <c r="P860" s="102"/>
      <c r="Q860" s="102"/>
      <c r="R860" s="102"/>
      <c r="S860" s="95"/>
      <c r="T860" s="138"/>
      <c r="U860" s="139"/>
      <c r="V860" s="458"/>
      <c r="W860" s="139"/>
    </row>
    <row r="861" ht="14.25" customHeight="1">
      <c r="A861" s="95"/>
      <c r="B861" s="96"/>
      <c r="C861" s="97"/>
      <c r="D861" s="98"/>
      <c r="E861" s="95"/>
      <c r="F861" s="570"/>
      <c r="G861" s="571"/>
      <c r="H861" s="572"/>
      <c r="I861" s="572"/>
      <c r="J861" s="571"/>
      <c r="K861" s="573"/>
      <c r="L861" s="100"/>
      <c r="M861" s="101"/>
      <c r="N861" s="101"/>
      <c r="O861" s="102"/>
      <c r="P861" s="102"/>
      <c r="Q861" s="102"/>
      <c r="R861" s="102"/>
      <c r="S861" s="95"/>
      <c r="T861" s="138"/>
      <c r="U861" s="139"/>
      <c r="V861" s="458"/>
      <c r="W861" s="139"/>
    </row>
    <row r="862" ht="14.25" customHeight="1">
      <c r="A862" s="95"/>
      <c r="B862" s="96"/>
      <c r="C862" s="97"/>
      <c r="D862" s="98"/>
      <c r="E862" s="95"/>
      <c r="F862" s="570"/>
      <c r="G862" s="571"/>
      <c r="H862" s="572"/>
      <c r="I862" s="572"/>
      <c r="J862" s="571"/>
      <c r="K862" s="573"/>
      <c r="L862" s="100"/>
      <c r="M862" s="101"/>
      <c r="N862" s="101"/>
      <c r="O862" s="102"/>
      <c r="P862" s="102"/>
      <c r="Q862" s="102"/>
      <c r="R862" s="102"/>
      <c r="S862" s="95"/>
      <c r="T862" s="138"/>
      <c r="U862" s="139"/>
      <c r="V862" s="458"/>
      <c r="W862" s="139"/>
    </row>
    <row r="863" ht="14.25" customHeight="1">
      <c r="A863" s="95"/>
      <c r="B863" s="96"/>
      <c r="C863" s="97"/>
      <c r="D863" s="98"/>
      <c r="E863" s="95"/>
      <c r="F863" s="570"/>
      <c r="G863" s="571"/>
      <c r="H863" s="572"/>
      <c r="I863" s="572"/>
      <c r="J863" s="571"/>
      <c r="K863" s="573"/>
      <c r="L863" s="100"/>
      <c r="M863" s="101"/>
      <c r="N863" s="101"/>
      <c r="O863" s="102"/>
      <c r="P863" s="102"/>
      <c r="Q863" s="102"/>
      <c r="R863" s="102"/>
      <c r="S863" s="95"/>
      <c r="T863" s="138"/>
      <c r="U863" s="139"/>
      <c r="V863" s="458"/>
      <c r="W863" s="139"/>
    </row>
    <row r="864" ht="14.25" customHeight="1">
      <c r="A864" s="95"/>
      <c r="B864" s="96"/>
      <c r="C864" s="97"/>
      <c r="D864" s="98"/>
      <c r="E864" s="95"/>
      <c r="F864" s="570"/>
      <c r="G864" s="571"/>
      <c r="H864" s="572"/>
      <c r="I864" s="572"/>
      <c r="J864" s="571"/>
      <c r="K864" s="573"/>
      <c r="L864" s="100"/>
      <c r="M864" s="101"/>
      <c r="N864" s="101"/>
      <c r="O864" s="102"/>
      <c r="P864" s="102"/>
      <c r="Q864" s="102"/>
      <c r="R864" s="102"/>
      <c r="S864" s="95"/>
      <c r="T864" s="138"/>
      <c r="U864" s="139"/>
      <c r="V864" s="458"/>
      <c r="W864" s="139"/>
    </row>
    <row r="865" ht="14.25" customHeight="1">
      <c r="A865" s="95"/>
      <c r="B865" s="96"/>
      <c r="C865" s="97"/>
      <c r="D865" s="98"/>
      <c r="E865" s="95"/>
      <c r="F865" s="570"/>
      <c r="G865" s="571"/>
      <c r="H865" s="572"/>
      <c r="I865" s="572"/>
      <c r="J865" s="571"/>
      <c r="K865" s="573"/>
      <c r="L865" s="100"/>
      <c r="M865" s="101"/>
      <c r="N865" s="101"/>
      <c r="O865" s="102"/>
      <c r="P865" s="102"/>
      <c r="Q865" s="102"/>
      <c r="R865" s="102"/>
      <c r="S865" s="95"/>
      <c r="T865" s="138"/>
      <c r="U865" s="139"/>
      <c r="V865" s="458"/>
      <c r="W865" s="139"/>
    </row>
    <row r="866" ht="14.25" customHeight="1">
      <c r="A866" s="95"/>
      <c r="B866" s="96"/>
      <c r="C866" s="97"/>
      <c r="D866" s="98"/>
      <c r="E866" s="95"/>
      <c r="F866" s="570"/>
      <c r="G866" s="571"/>
      <c r="H866" s="572"/>
      <c r="I866" s="572"/>
      <c r="J866" s="571"/>
      <c r="K866" s="573"/>
      <c r="L866" s="100"/>
      <c r="M866" s="101"/>
      <c r="N866" s="101"/>
      <c r="O866" s="102"/>
      <c r="P866" s="102"/>
      <c r="Q866" s="102"/>
      <c r="R866" s="102"/>
      <c r="S866" s="95"/>
      <c r="T866" s="138"/>
      <c r="U866" s="139"/>
      <c r="V866" s="458"/>
      <c r="W866" s="139"/>
    </row>
    <row r="867" ht="14.25" customHeight="1">
      <c r="A867" s="95"/>
      <c r="B867" s="96"/>
      <c r="C867" s="97"/>
      <c r="D867" s="98"/>
      <c r="E867" s="95"/>
      <c r="F867" s="570"/>
      <c r="G867" s="571"/>
      <c r="H867" s="572"/>
      <c r="I867" s="572"/>
      <c r="J867" s="571"/>
      <c r="K867" s="573"/>
      <c r="L867" s="100"/>
      <c r="M867" s="101"/>
      <c r="N867" s="101"/>
      <c r="O867" s="102"/>
      <c r="P867" s="102"/>
      <c r="Q867" s="102"/>
      <c r="R867" s="102"/>
      <c r="S867" s="95"/>
      <c r="T867" s="138"/>
      <c r="U867" s="139"/>
      <c r="V867" s="458"/>
      <c r="W867" s="139"/>
    </row>
    <row r="868" ht="14.25" customHeight="1">
      <c r="A868" s="95"/>
      <c r="B868" s="96"/>
      <c r="C868" s="97"/>
      <c r="D868" s="98"/>
      <c r="E868" s="95"/>
      <c r="F868" s="570"/>
      <c r="G868" s="571"/>
      <c r="H868" s="572"/>
      <c r="I868" s="572"/>
      <c r="J868" s="571"/>
      <c r="K868" s="573"/>
      <c r="L868" s="100"/>
      <c r="M868" s="101"/>
      <c r="N868" s="101"/>
      <c r="O868" s="102"/>
      <c r="P868" s="102"/>
      <c r="Q868" s="102"/>
      <c r="R868" s="102"/>
      <c r="S868" s="95"/>
      <c r="T868" s="138"/>
      <c r="U868" s="139"/>
      <c r="V868" s="458"/>
      <c r="W868" s="139"/>
    </row>
    <row r="869" ht="14.25" customHeight="1">
      <c r="A869" s="95"/>
      <c r="B869" s="96"/>
      <c r="C869" s="97"/>
      <c r="D869" s="98"/>
      <c r="E869" s="95"/>
      <c r="F869" s="570"/>
      <c r="G869" s="571"/>
      <c r="H869" s="572"/>
      <c r="I869" s="572"/>
      <c r="J869" s="571"/>
      <c r="K869" s="573"/>
      <c r="L869" s="100"/>
      <c r="M869" s="101"/>
      <c r="N869" s="101"/>
      <c r="O869" s="102"/>
      <c r="P869" s="102"/>
      <c r="Q869" s="102"/>
      <c r="R869" s="102"/>
      <c r="S869" s="95"/>
      <c r="T869" s="138"/>
      <c r="U869" s="139"/>
      <c r="V869" s="458"/>
      <c r="W869" s="139"/>
    </row>
    <row r="870" ht="14.25" customHeight="1">
      <c r="A870" s="95"/>
      <c r="B870" s="96"/>
      <c r="C870" s="97"/>
      <c r="D870" s="98"/>
      <c r="E870" s="95"/>
      <c r="F870" s="570"/>
      <c r="G870" s="571"/>
      <c r="H870" s="572"/>
      <c r="I870" s="572"/>
      <c r="J870" s="571"/>
      <c r="K870" s="573"/>
      <c r="L870" s="100"/>
      <c r="M870" s="101"/>
      <c r="N870" s="101"/>
      <c r="O870" s="102"/>
      <c r="P870" s="102"/>
      <c r="Q870" s="102"/>
      <c r="R870" s="102"/>
      <c r="S870" s="95"/>
      <c r="T870" s="138"/>
      <c r="U870" s="139"/>
      <c r="V870" s="458"/>
      <c r="W870" s="139"/>
    </row>
    <row r="871" ht="14.25" customHeight="1">
      <c r="A871" s="95"/>
      <c r="B871" s="96"/>
      <c r="C871" s="97"/>
      <c r="D871" s="98"/>
      <c r="E871" s="95"/>
      <c r="F871" s="570"/>
      <c r="G871" s="571"/>
      <c r="H871" s="572"/>
      <c r="I871" s="572"/>
      <c r="J871" s="571"/>
      <c r="K871" s="573"/>
      <c r="L871" s="100"/>
      <c r="M871" s="101"/>
      <c r="N871" s="101"/>
      <c r="O871" s="102"/>
      <c r="P871" s="102"/>
      <c r="Q871" s="102"/>
      <c r="R871" s="102"/>
      <c r="S871" s="95"/>
      <c r="T871" s="138"/>
      <c r="U871" s="139"/>
      <c r="V871" s="458"/>
      <c r="W871" s="139"/>
    </row>
    <row r="872" ht="14.25" customHeight="1">
      <c r="A872" s="95"/>
      <c r="B872" s="96"/>
      <c r="C872" s="97"/>
      <c r="D872" s="98"/>
      <c r="E872" s="95"/>
      <c r="F872" s="570"/>
      <c r="G872" s="571"/>
      <c r="H872" s="572"/>
      <c r="I872" s="572"/>
      <c r="J872" s="571"/>
      <c r="K872" s="573"/>
      <c r="L872" s="100"/>
      <c r="M872" s="101"/>
      <c r="N872" s="101"/>
      <c r="O872" s="102"/>
      <c r="P872" s="102"/>
      <c r="Q872" s="102"/>
      <c r="R872" s="102"/>
      <c r="S872" s="95"/>
      <c r="T872" s="138"/>
      <c r="U872" s="139"/>
      <c r="V872" s="458"/>
      <c r="W872" s="139"/>
    </row>
    <row r="873" ht="14.25" customHeight="1">
      <c r="A873" s="95"/>
      <c r="B873" s="96"/>
      <c r="C873" s="97"/>
      <c r="D873" s="98"/>
      <c r="E873" s="95"/>
      <c r="F873" s="570"/>
      <c r="G873" s="571"/>
      <c r="H873" s="572"/>
      <c r="I873" s="572"/>
      <c r="J873" s="571"/>
      <c r="K873" s="573"/>
      <c r="L873" s="100"/>
      <c r="M873" s="101"/>
      <c r="N873" s="101"/>
      <c r="O873" s="102"/>
      <c r="P873" s="102"/>
      <c r="Q873" s="102"/>
      <c r="R873" s="102"/>
      <c r="S873" s="95"/>
      <c r="T873" s="138"/>
      <c r="U873" s="139"/>
      <c r="V873" s="458"/>
      <c r="W873" s="139"/>
    </row>
    <row r="874" ht="14.25" customHeight="1">
      <c r="A874" s="95"/>
      <c r="B874" s="96"/>
      <c r="C874" s="97"/>
      <c r="D874" s="98"/>
      <c r="E874" s="95"/>
      <c r="F874" s="570"/>
      <c r="G874" s="571"/>
      <c r="H874" s="572"/>
      <c r="I874" s="572"/>
      <c r="J874" s="571"/>
      <c r="K874" s="573"/>
      <c r="L874" s="100"/>
      <c r="M874" s="101"/>
      <c r="N874" s="101"/>
      <c r="O874" s="102"/>
      <c r="P874" s="102"/>
      <c r="Q874" s="102"/>
      <c r="R874" s="102"/>
      <c r="S874" s="95"/>
      <c r="T874" s="138"/>
      <c r="U874" s="139"/>
      <c r="V874" s="458"/>
      <c r="W874" s="139"/>
    </row>
    <row r="875" ht="14.25" customHeight="1">
      <c r="A875" s="95"/>
      <c r="B875" s="96"/>
      <c r="C875" s="97"/>
      <c r="D875" s="98"/>
      <c r="E875" s="95"/>
      <c r="F875" s="570"/>
      <c r="G875" s="571"/>
      <c r="H875" s="572"/>
      <c r="I875" s="572"/>
      <c r="J875" s="571"/>
      <c r="K875" s="573"/>
      <c r="L875" s="100"/>
      <c r="M875" s="101"/>
      <c r="N875" s="101"/>
      <c r="O875" s="102"/>
      <c r="P875" s="102"/>
      <c r="Q875" s="102"/>
      <c r="R875" s="102"/>
      <c r="S875" s="95"/>
      <c r="T875" s="138"/>
      <c r="U875" s="139"/>
      <c r="V875" s="458"/>
      <c r="W875" s="139"/>
    </row>
    <row r="876" ht="14.25" customHeight="1">
      <c r="A876" s="95"/>
      <c r="B876" s="96"/>
      <c r="C876" s="97"/>
      <c r="D876" s="98"/>
      <c r="E876" s="95"/>
      <c r="F876" s="570"/>
      <c r="G876" s="571"/>
      <c r="H876" s="572"/>
      <c r="I876" s="572"/>
      <c r="J876" s="571"/>
      <c r="K876" s="573"/>
      <c r="L876" s="100"/>
      <c r="M876" s="101"/>
      <c r="N876" s="101"/>
      <c r="O876" s="102"/>
      <c r="P876" s="102"/>
      <c r="Q876" s="102"/>
      <c r="R876" s="102"/>
      <c r="S876" s="95"/>
      <c r="T876" s="138"/>
      <c r="U876" s="139"/>
      <c r="V876" s="458"/>
      <c r="W876" s="139"/>
    </row>
    <row r="877" ht="14.25" customHeight="1">
      <c r="A877" s="95"/>
      <c r="B877" s="96"/>
      <c r="C877" s="97"/>
      <c r="D877" s="98"/>
      <c r="E877" s="95"/>
      <c r="F877" s="570"/>
      <c r="G877" s="571"/>
      <c r="H877" s="572"/>
      <c r="I877" s="572"/>
      <c r="J877" s="571"/>
      <c r="K877" s="573"/>
      <c r="L877" s="100"/>
      <c r="M877" s="101"/>
      <c r="N877" s="101"/>
      <c r="O877" s="102"/>
      <c r="P877" s="102"/>
      <c r="Q877" s="102"/>
      <c r="R877" s="102"/>
      <c r="S877" s="95"/>
      <c r="T877" s="138"/>
      <c r="U877" s="139"/>
      <c r="V877" s="458"/>
      <c r="W877" s="139"/>
    </row>
    <row r="878" ht="14.25" customHeight="1">
      <c r="A878" s="95"/>
      <c r="B878" s="96"/>
      <c r="C878" s="97"/>
      <c r="D878" s="98"/>
      <c r="E878" s="95"/>
      <c r="F878" s="570"/>
      <c r="G878" s="571"/>
      <c r="H878" s="572"/>
      <c r="I878" s="572"/>
      <c r="J878" s="571"/>
      <c r="K878" s="573"/>
      <c r="L878" s="100"/>
      <c r="M878" s="101"/>
      <c r="N878" s="101"/>
      <c r="O878" s="102"/>
      <c r="P878" s="102"/>
      <c r="Q878" s="102"/>
      <c r="R878" s="102"/>
      <c r="S878" s="95"/>
      <c r="T878" s="138"/>
      <c r="U878" s="139"/>
      <c r="V878" s="458"/>
      <c r="W878" s="139"/>
    </row>
    <row r="879" ht="14.25" customHeight="1">
      <c r="A879" s="95"/>
      <c r="B879" s="96"/>
      <c r="C879" s="97"/>
      <c r="D879" s="98"/>
      <c r="E879" s="95"/>
      <c r="F879" s="570"/>
      <c r="G879" s="571"/>
      <c r="H879" s="572"/>
      <c r="I879" s="572"/>
      <c r="J879" s="571"/>
      <c r="K879" s="573"/>
      <c r="L879" s="100"/>
      <c r="M879" s="101"/>
      <c r="N879" s="101"/>
      <c r="O879" s="102"/>
      <c r="P879" s="102"/>
      <c r="Q879" s="102"/>
      <c r="R879" s="102"/>
      <c r="S879" s="95"/>
      <c r="T879" s="138"/>
      <c r="U879" s="139"/>
      <c r="V879" s="458"/>
      <c r="W879" s="139"/>
    </row>
    <row r="880" ht="14.25" customHeight="1">
      <c r="A880" s="95"/>
      <c r="B880" s="96"/>
      <c r="C880" s="97"/>
      <c r="D880" s="98"/>
      <c r="E880" s="95"/>
      <c r="F880" s="570"/>
      <c r="G880" s="571"/>
      <c r="H880" s="572"/>
      <c r="I880" s="572"/>
      <c r="J880" s="571"/>
      <c r="K880" s="573"/>
      <c r="L880" s="100"/>
      <c r="M880" s="101"/>
      <c r="N880" s="101"/>
      <c r="O880" s="102"/>
      <c r="P880" s="102"/>
      <c r="Q880" s="102"/>
      <c r="R880" s="102"/>
      <c r="S880" s="95"/>
      <c r="T880" s="138"/>
      <c r="U880" s="139"/>
      <c r="V880" s="458"/>
      <c r="W880" s="139"/>
    </row>
    <row r="881" ht="14.25" customHeight="1">
      <c r="A881" s="95"/>
      <c r="B881" s="96"/>
      <c r="C881" s="97"/>
      <c r="D881" s="98"/>
      <c r="E881" s="95"/>
      <c r="F881" s="570"/>
      <c r="G881" s="571"/>
      <c r="H881" s="572"/>
      <c r="I881" s="572"/>
      <c r="J881" s="571"/>
      <c r="K881" s="573"/>
      <c r="L881" s="100"/>
      <c r="M881" s="101"/>
      <c r="N881" s="101"/>
      <c r="O881" s="102"/>
      <c r="P881" s="102"/>
      <c r="Q881" s="102"/>
      <c r="R881" s="102"/>
      <c r="S881" s="95"/>
      <c r="T881" s="138"/>
      <c r="U881" s="139"/>
      <c r="V881" s="458"/>
      <c r="W881" s="139"/>
    </row>
    <row r="882" ht="14.25" customHeight="1">
      <c r="A882" s="95"/>
      <c r="B882" s="96"/>
      <c r="C882" s="97"/>
      <c r="D882" s="98"/>
      <c r="E882" s="95"/>
      <c r="F882" s="570"/>
      <c r="G882" s="571"/>
      <c r="H882" s="572"/>
      <c r="I882" s="572"/>
      <c r="J882" s="571"/>
      <c r="K882" s="573"/>
      <c r="L882" s="100"/>
      <c r="M882" s="101"/>
      <c r="N882" s="101"/>
      <c r="O882" s="102"/>
      <c r="P882" s="102"/>
      <c r="Q882" s="102"/>
      <c r="R882" s="102"/>
      <c r="S882" s="95"/>
      <c r="T882" s="138"/>
      <c r="U882" s="139"/>
      <c r="V882" s="458"/>
      <c r="W882" s="139"/>
    </row>
    <row r="883" ht="14.25" customHeight="1">
      <c r="A883" s="95"/>
      <c r="B883" s="96"/>
      <c r="C883" s="97"/>
      <c r="D883" s="98"/>
      <c r="E883" s="95"/>
      <c r="F883" s="570"/>
      <c r="G883" s="571"/>
      <c r="H883" s="572"/>
      <c r="I883" s="572"/>
      <c r="J883" s="571"/>
      <c r="K883" s="573"/>
      <c r="L883" s="100"/>
      <c r="M883" s="101"/>
      <c r="N883" s="101"/>
      <c r="O883" s="102"/>
      <c r="P883" s="102"/>
      <c r="Q883" s="102"/>
      <c r="R883" s="102"/>
      <c r="S883" s="95"/>
      <c r="T883" s="138"/>
      <c r="U883" s="139"/>
      <c r="V883" s="458"/>
      <c r="W883" s="139"/>
    </row>
    <row r="884" ht="14.25" customHeight="1">
      <c r="A884" s="95"/>
      <c r="B884" s="96"/>
      <c r="C884" s="97"/>
      <c r="D884" s="98"/>
      <c r="E884" s="95"/>
      <c r="F884" s="570"/>
      <c r="G884" s="571"/>
      <c r="H884" s="572"/>
      <c r="I884" s="572"/>
      <c r="J884" s="571"/>
      <c r="K884" s="573"/>
      <c r="L884" s="100"/>
      <c r="M884" s="101"/>
      <c r="N884" s="101"/>
      <c r="O884" s="102"/>
      <c r="P884" s="102"/>
      <c r="Q884" s="102"/>
      <c r="R884" s="102"/>
      <c r="S884" s="95"/>
      <c r="T884" s="138"/>
      <c r="U884" s="139"/>
      <c r="V884" s="458"/>
      <c r="W884" s="139"/>
    </row>
    <row r="885" ht="14.25" customHeight="1">
      <c r="A885" s="95"/>
      <c r="B885" s="96"/>
      <c r="C885" s="97"/>
      <c r="D885" s="98"/>
      <c r="E885" s="95"/>
      <c r="F885" s="570"/>
      <c r="G885" s="571"/>
      <c r="H885" s="572"/>
      <c r="I885" s="572"/>
      <c r="J885" s="571"/>
      <c r="K885" s="573"/>
      <c r="L885" s="100"/>
      <c r="M885" s="101"/>
      <c r="N885" s="101"/>
      <c r="O885" s="102"/>
      <c r="P885" s="102"/>
      <c r="Q885" s="102"/>
      <c r="R885" s="102"/>
      <c r="S885" s="95"/>
      <c r="T885" s="138"/>
      <c r="U885" s="139"/>
      <c r="V885" s="458"/>
      <c r="W885" s="139"/>
    </row>
    <row r="886" ht="14.25" customHeight="1">
      <c r="A886" s="95"/>
      <c r="B886" s="96"/>
      <c r="C886" s="97"/>
      <c r="D886" s="98"/>
      <c r="E886" s="95"/>
      <c r="F886" s="570"/>
      <c r="G886" s="571"/>
      <c r="H886" s="572"/>
      <c r="I886" s="572"/>
      <c r="J886" s="571"/>
      <c r="K886" s="573"/>
      <c r="L886" s="100"/>
      <c r="M886" s="101"/>
      <c r="N886" s="101"/>
      <c r="O886" s="102"/>
      <c r="P886" s="102"/>
      <c r="Q886" s="102"/>
      <c r="R886" s="102"/>
      <c r="S886" s="95"/>
      <c r="T886" s="138"/>
      <c r="U886" s="139"/>
      <c r="V886" s="458"/>
      <c r="W886" s="139"/>
    </row>
    <row r="887" ht="14.25" customHeight="1">
      <c r="A887" s="95"/>
      <c r="B887" s="96"/>
      <c r="C887" s="97"/>
      <c r="D887" s="98"/>
      <c r="E887" s="95"/>
      <c r="F887" s="570"/>
      <c r="G887" s="571"/>
      <c r="H887" s="572"/>
      <c r="I887" s="572"/>
      <c r="J887" s="571"/>
      <c r="K887" s="573"/>
      <c r="L887" s="100"/>
      <c r="M887" s="101"/>
      <c r="N887" s="101"/>
      <c r="O887" s="102"/>
      <c r="P887" s="102"/>
      <c r="Q887" s="102"/>
      <c r="R887" s="102"/>
      <c r="S887" s="95"/>
      <c r="T887" s="138"/>
      <c r="U887" s="139"/>
      <c r="V887" s="458"/>
      <c r="W887" s="139"/>
    </row>
    <row r="888" ht="14.25" customHeight="1">
      <c r="A888" s="95"/>
      <c r="B888" s="96"/>
      <c r="C888" s="97"/>
      <c r="D888" s="98"/>
      <c r="E888" s="95"/>
      <c r="F888" s="570"/>
      <c r="G888" s="571"/>
      <c r="H888" s="572"/>
      <c r="I888" s="572"/>
      <c r="J888" s="571"/>
      <c r="K888" s="573"/>
      <c r="L888" s="100"/>
      <c r="M888" s="101"/>
      <c r="N888" s="101"/>
      <c r="O888" s="102"/>
      <c r="P888" s="102"/>
      <c r="Q888" s="102"/>
      <c r="R888" s="102"/>
      <c r="S888" s="95"/>
      <c r="T888" s="138"/>
      <c r="U888" s="139"/>
      <c r="V888" s="458"/>
      <c r="W888" s="139"/>
    </row>
    <row r="889" ht="14.25" customHeight="1">
      <c r="A889" s="95"/>
      <c r="B889" s="96"/>
      <c r="C889" s="97"/>
      <c r="D889" s="98"/>
      <c r="E889" s="95"/>
      <c r="F889" s="570"/>
      <c r="G889" s="571"/>
      <c r="H889" s="572"/>
      <c r="I889" s="572"/>
      <c r="J889" s="571"/>
      <c r="K889" s="573"/>
      <c r="L889" s="100"/>
      <c r="M889" s="101"/>
      <c r="N889" s="101"/>
      <c r="O889" s="102"/>
      <c r="P889" s="102"/>
      <c r="Q889" s="102"/>
      <c r="R889" s="102"/>
      <c r="S889" s="95"/>
      <c r="T889" s="138"/>
      <c r="U889" s="139"/>
      <c r="V889" s="458"/>
      <c r="W889" s="139"/>
    </row>
    <row r="890" ht="14.25" customHeight="1">
      <c r="A890" s="95"/>
      <c r="B890" s="96"/>
      <c r="C890" s="97"/>
      <c r="D890" s="98"/>
      <c r="E890" s="95"/>
      <c r="F890" s="570"/>
      <c r="G890" s="571"/>
      <c r="H890" s="572"/>
      <c r="I890" s="572"/>
      <c r="J890" s="571"/>
      <c r="K890" s="573"/>
      <c r="L890" s="100"/>
      <c r="M890" s="101"/>
      <c r="N890" s="101"/>
      <c r="O890" s="102"/>
      <c r="P890" s="102"/>
      <c r="Q890" s="102"/>
      <c r="R890" s="102"/>
      <c r="S890" s="95"/>
      <c r="T890" s="138"/>
      <c r="U890" s="139"/>
      <c r="V890" s="458"/>
      <c r="W890" s="139"/>
    </row>
    <row r="891" ht="14.25" customHeight="1">
      <c r="A891" s="95"/>
      <c r="B891" s="96"/>
      <c r="C891" s="97"/>
      <c r="D891" s="98"/>
      <c r="E891" s="95"/>
      <c r="F891" s="570"/>
      <c r="G891" s="571"/>
      <c r="H891" s="572"/>
      <c r="I891" s="572"/>
      <c r="J891" s="571"/>
      <c r="K891" s="573"/>
      <c r="L891" s="100"/>
      <c r="M891" s="101"/>
      <c r="N891" s="101"/>
      <c r="O891" s="102"/>
      <c r="P891" s="102"/>
      <c r="Q891" s="102"/>
      <c r="R891" s="102"/>
      <c r="S891" s="95"/>
      <c r="T891" s="138"/>
      <c r="U891" s="139"/>
      <c r="V891" s="458"/>
      <c r="W891" s="139"/>
    </row>
    <row r="892" ht="14.25" customHeight="1">
      <c r="A892" s="95"/>
      <c r="B892" s="96"/>
      <c r="C892" s="97"/>
      <c r="D892" s="98"/>
      <c r="E892" s="95"/>
      <c r="F892" s="570"/>
      <c r="G892" s="571"/>
      <c r="H892" s="572"/>
      <c r="I892" s="572"/>
      <c r="J892" s="571"/>
      <c r="K892" s="573"/>
      <c r="L892" s="100"/>
      <c r="M892" s="101"/>
      <c r="N892" s="101"/>
      <c r="O892" s="102"/>
      <c r="P892" s="102"/>
      <c r="Q892" s="102"/>
      <c r="R892" s="102"/>
      <c r="S892" s="95"/>
      <c r="T892" s="138"/>
      <c r="U892" s="139"/>
      <c r="V892" s="458"/>
      <c r="W892" s="139"/>
    </row>
    <row r="893" ht="14.25" customHeight="1">
      <c r="A893" s="95"/>
      <c r="B893" s="96"/>
      <c r="C893" s="97"/>
      <c r="D893" s="98"/>
      <c r="E893" s="95"/>
      <c r="F893" s="570"/>
      <c r="G893" s="571"/>
      <c r="H893" s="572"/>
      <c r="I893" s="572"/>
      <c r="J893" s="571"/>
      <c r="K893" s="573"/>
      <c r="L893" s="100"/>
      <c r="M893" s="101"/>
      <c r="N893" s="101"/>
      <c r="O893" s="102"/>
      <c r="P893" s="102"/>
      <c r="Q893" s="102"/>
      <c r="R893" s="102"/>
      <c r="S893" s="95"/>
      <c r="T893" s="138"/>
      <c r="U893" s="139"/>
      <c r="V893" s="458"/>
      <c r="W893" s="139"/>
    </row>
    <row r="894" ht="14.25" customHeight="1">
      <c r="A894" s="95"/>
      <c r="B894" s="96"/>
      <c r="C894" s="97"/>
      <c r="D894" s="98"/>
      <c r="E894" s="95"/>
      <c r="F894" s="570"/>
      <c r="G894" s="571"/>
      <c r="H894" s="572"/>
      <c r="I894" s="572"/>
      <c r="J894" s="571"/>
      <c r="K894" s="573"/>
      <c r="L894" s="100"/>
      <c r="M894" s="101"/>
      <c r="N894" s="101"/>
      <c r="O894" s="102"/>
      <c r="P894" s="102"/>
      <c r="Q894" s="102"/>
      <c r="R894" s="102"/>
      <c r="S894" s="95"/>
      <c r="T894" s="138"/>
      <c r="U894" s="139"/>
      <c r="V894" s="458"/>
      <c r="W894" s="139"/>
    </row>
    <row r="895" ht="14.25" customHeight="1">
      <c r="A895" s="95"/>
      <c r="B895" s="96"/>
      <c r="C895" s="97"/>
      <c r="D895" s="98"/>
      <c r="E895" s="95"/>
      <c r="F895" s="570"/>
      <c r="G895" s="571"/>
      <c r="H895" s="572"/>
      <c r="I895" s="572"/>
      <c r="J895" s="571"/>
      <c r="K895" s="573"/>
      <c r="L895" s="100"/>
      <c r="M895" s="101"/>
      <c r="N895" s="101"/>
      <c r="O895" s="102"/>
      <c r="P895" s="102"/>
      <c r="Q895" s="102"/>
      <c r="R895" s="102"/>
      <c r="S895" s="95"/>
      <c r="T895" s="138"/>
      <c r="U895" s="139"/>
      <c r="V895" s="458"/>
      <c r="W895" s="139"/>
    </row>
    <row r="896" ht="14.25" customHeight="1">
      <c r="A896" s="95"/>
      <c r="B896" s="96"/>
      <c r="C896" s="97"/>
      <c r="D896" s="98"/>
      <c r="E896" s="95"/>
      <c r="F896" s="570"/>
      <c r="G896" s="571"/>
      <c r="H896" s="572"/>
      <c r="I896" s="572"/>
      <c r="J896" s="571"/>
      <c r="K896" s="573"/>
      <c r="L896" s="100"/>
      <c r="M896" s="101"/>
      <c r="N896" s="101"/>
      <c r="O896" s="102"/>
      <c r="P896" s="102"/>
      <c r="Q896" s="102"/>
      <c r="R896" s="102"/>
      <c r="S896" s="95"/>
      <c r="T896" s="138"/>
      <c r="U896" s="139"/>
      <c r="V896" s="458"/>
      <c r="W896" s="139"/>
    </row>
    <row r="897" ht="14.25" customHeight="1">
      <c r="A897" s="95"/>
      <c r="B897" s="96"/>
      <c r="C897" s="97"/>
      <c r="D897" s="98"/>
      <c r="E897" s="95"/>
      <c r="F897" s="570"/>
      <c r="G897" s="571"/>
      <c r="H897" s="572"/>
      <c r="I897" s="572"/>
      <c r="J897" s="571"/>
      <c r="K897" s="573"/>
      <c r="L897" s="100"/>
      <c r="M897" s="101"/>
      <c r="N897" s="101"/>
      <c r="O897" s="102"/>
      <c r="P897" s="102"/>
      <c r="Q897" s="102"/>
      <c r="R897" s="102"/>
      <c r="S897" s="95"/>
      <c r="T897" s="138"/>
      <c r="U897" s="139"/>
      <c r="V897" s="458"/>
      <c r="W897" s="139"/>
    </row>
    <row r="898" ht="14.25" customHeight="1">
      <c r="A898" s="95"/>
      <c r="B898" s="96"/>
      <c r="C898" s="97"/>
      <c r="D898" s="98"/>
      <c r="E898" s="95"/>
      <c r="F898" s="570"/>
      <c r="G898" s="571"/>
      <c r="H898" s="572"/>
      <c r="I898" s="572"/>
      <c r="J898" s="571"/>
      <c r="K898" s="573"/>
      <c r="L898" s="100"/>
      <c r="M898" s="101"/>
      <c r="N898" s="101"/>
      <c r="O898" s="102"/>
      <c r="P898" s="102"/>
      <c r="Q898" s="102"/>
      <c r="R898" s="102"/>
      <c r="S898" s="95"/>
      <c r="T898" s="138"/>
      <c r="U898" s="139"/>
      <c r="V898" s="458"/>
      <c r="W898" s="139"/>
    </row>
    <row r="899" ht="14.25" customHeight="1">
      <c r="A899" s="95"/>
      <c r="B899" s="96"/>
      <c r="C899" s="97"/>
      <c r="D899" s="98"/>
      <c r="E899" s="95"/>
      <c r="F899" s="570"/>
      <c r="G899" s="571"/>
      <c r="H899" s="572"/>
      <c r="I899" s="572"/>
      <c r="J899" s="571"/>
      <c r="K899" s="573"/>
      <c r="L899" s="100"/>
      <c r="M899" s="101"/>
      <c r="N899" s="101"/>
      <c r="O899" s="102"/>
      <c r="P899" s="102"/>
      <c r="Q899" s="102"/>
      <c r="R899" s="102"/>
      <c r="S899" s="95"/>
      <c r="T899" s="138"/>
      <c r="U899" s="139"/>
      <c r="V899" s="458"/>
      <c r="W899" s="139"/>
    </row>
    <row r="900" ht="14.25" customHeight="1">
      <c r="A900" s="95"/>
      <c r="B900" s="96"/>
      <c r="C900" s="97"/>
      <c r="D900" s="98"/>
      <c r="E900" s="95"/>
      <c r="F900" s="570"/>
      <c r="G900" s="571"/>
      <c r="H900" s="572"/>
      <c r="I900" s="572"/>
      <c r="J900" s="571"/>
      <c r="K900" s="573"/>
      <c r="L900" s="100"/>
      <c r="M900" s="101"/>
      <c r="N900" s="101"/>
      <c r="O900" s="102"/>
      <c r="P900" s="102"/>
      <c r="Q900" s="102"/>
      <c r="R900" s="102"/>
      <c r="S900" s="95"/>
      <c r="T900" s="138"/>
      <c r="U900" s="139"/>
      <c r="V900" s="458"/>
      <c r="W900" s="139"/>
    </row>
    <row r="901" ht="14.25" customHeight="1">
      <c r="A901" s="95"/>
      <c r="B901" s="96"/>
      <c r="C901" s="97"/>
      <c r="D901" s="98"/>
      <c r="E901" s="95"/>
      <c r="F901" s="570"/>
      <c r="G901" s="571"/>
      <c r="H901" s="572"/>
      <c r="I901" s="572"/>
      <c r="J901" s="571"/>
      <c r="K901" s="573"/>
      <c r="L901" s="100"/>
      <c r="M901" s="101"/>
      <c r="N901" s="101"/>
      <c r="O901" s="102"/>
      <c r="P901" s="102"/>
      <c r="Q901" s="102"/>
      <c r="R901" s="102"/>
      <c r="S901" s="95"/>
      <c r="T901" s="138"/>
      <c r="U901" s="139"/>
      <c r="V901" s="458"/>
      <c r="W901" s="139"/>
    </row>
    <row r="902" ht="14.25" customHeight="1">
      <c r="A902" s="95"/>
      <c r="B902" s="96"/>
      <c r="C902" s="97"/>
      <c r="D902" s="98"/>
      <c r="E902" s="95"/>
      <c r="F902" s="570"/>
      <c r="G902" s="571"/>
      <c r="H902" s="572"/>
      <c r="I902" s="572"/>
      <c r="J902" s="571"/>
      <c r="K902" s="573"/>
      <c r="L902" s="100"/>
      <c r="M902" s="101"/>
      <c r="N902" s="101"/>
      <c r="O902" s="102"/>
      <c r="P902" s="102"/>
      <c r="Q902" s="102"/>
      <c r="R902" s="102"/>
      <c r="S902" s="95"/>
      <c r="T902" s="138"/>
      <c r="U902" s="139"/>
      <c r="V902" s="458"/>
      <c r="W902" s="139"/>
    </row>
    <row r="903" ht="14.25" customHeight="1">
      <c r="A903" s="95"/>
      <c r="B903" s="96"/>
      <c r="C903" s="97"/>
      <c r="D903" s="98"/>
      <c r="E903" s="95"/>
      <c r="F903" s="570"/>
      <c r="G903" s="571"/>
      <c r="H903" s="572"/>
      <c r="I903" s="572"/>
      <c r="J903" s="571"/>
      <c r="K903" s="573"/>
      <c r="L903" s="100"/>
      <c r="M903" s="101"/>
      <c r="N903" s="101"/>
      <c r="O903" s="102"/>
      <c r="P903" s="102"/>
      <c r="Q903" s="102"/>
      <c r="R903" s="102"/>
      <c r="S903" s="95"/>
      <c r="T903" s="138"/>
      <c r="U903" s="139"/>
      <c r="V903" s="458"/>
      <c r="W903" s="139"/>
    </row>
    <row r="904" ht="14.25" customHeight="1">
      <c r="A904" s="95"/>
      <c r="B904" s="96"/>
      <c r="C904" s="97"/>
      <c r="D904" s="98"/>
      <c r="E904" s="95"/>
      <c r="F904" s="570"/>
      <c r="G904" s="571"/>
      <c r="H904" s="572"/>
      <c r="I904" s="572"/>
      <c r="J904" s="571"/>
      <c r="K904" s="573"/>
      <c r="L904" s="100"/>
      <c r="M904" s="101"/>
      <c r="N904" s="101"/>
      <c r="O904" s="102"/>
      <c r="P904" s="102"/>
      <c r="Q904" s="102"/>
      <c r="R904" s="102"/>
      <c r="S904" s="95"/>
      <c r="T904" s="138"/>
      <c r="U904" s="139"/>
      <c r="V904" s="458"/>
      <c r="W904" s="139"/>
    </row>
    <row r="905" ht="14.25" customHeight="1">
      <c r="A905" s="95"/>
      <c r="B905" s="96"/>
      <c r="C905" s="97"/>
      <c r="D905" s="98"/>
      <c r="E905" s="95"/>
      <c r="F905" s="570"/>
      <c r="G905" s="571"/>
      <c r="H905" s="572"/>
      <c r="I905" s="572"/>
      <c r="J905" s="571"/>
      <c r="K905" s="573"/>
      <c r="L905" s="100"/>
      <c r="M905" s="101"/>
      <c r="N905" s="101"/>
      <c r="O905" s="102"/>
      <c r="P905" s="102"/>
      <c r="Q905" s="102"/>
      <c r="R905" s="102"/>
      <c r="S905" s="95"/>
      <c r="T905" s="138"/>
      <c r="U905" s="139"/>
      <c r="V905" s="458"/>
      <c r="W905" s="139"/>
    </row>
    <row r="906" ht="14.25" customHeight="1">
      <c r="A906" s="95"/>
      <c r="B906" s="96"/>
      <c r="C906" s="97"/>
      <c r="D906" s="98"/>
      <c r="E906" s="95"/>
      <c r="F906" s="570"/>
      <c r="G906" s="571"/>
      <c r="H906" s="572"/>
      <c r="I906" s="572"/>
      <c r="J906" s="571"/>
      <c r="K906" s="573"/>
      <c r="L906" s="100"/>
      <c r="M906" s="101"/>
      <c r="N906" s="101"/>
      <c r="O906" s="102"/>
      <c r="P906" s="102"/>
      <c r="Q906" s="102"/>
      <c r="R906" s="102"/>
      <c r="S906" s="95"/>
      <c r="T906" s="138"/>
      <c r="U906" s="139"/>
      <c r="V906" s="458"/>
      <c r="W906" s="139"/>
    </row>
    <row r="907" ht="14.25" customHeight="1">
      <c r="A907" s="95"/>
      <c r="B907" s="96"/>
      <c r="C907" s="97"/>
      <c r="D907" s="98"/>
      <c r="E907" s="95"/>
      <c r="F907" s="570"/>
      <c r="G907" s="571"/>
      <c r="H907" s="572"/>
      <c r="I907" s="572"/>
      <c r="J907" s="571"/>
      <c r="K907" s="573"/>
      <c r="L907" s="100"/>
      <c r="M907" s="101"/>
      <c r="N907" s="101"/>
      <c r="O907" s="102"/>
      <c r="P907" s="102"/>
      <c r="Q907" s="102"/>
      <c r="R907" s="102"/>
      <c r="S907" s="95"/>
      <c r="T907" s="138"/>
      <c r="U907" s="139"/>
      <c r="V907" s="458"/>
      <c r="W907" s="139"/>
    </row>
    <row r="908" ht="14.25" customHeight="1">
      <c r="A908" s="95"/>
      <c r="B908" s="96"/>
      <c r="C908" s="97"/>
      <c r="D908" s="98"/>
      <c r="E908" s="95"/>
      <c r="F908" s="570"/>
      <c r="G908" s="571"/>
      <c r="H908" s="572"/>
      <c r="I908" s="572"/>
      <c r="J908" s="571"/>
      <c r="K908" s="573"/>
      <c r="L908" s="100"/>
      <c r="M908" s="101"/>
      <c r="N908" s="101"/>
      <c r="O908" s="102"/>
      <c r="P908" s="102"/>
      <c r="Q908" s="102"/>
      <c r="R908" s="102"/>
      <c r="S908" s="95"/>
      <c r="T908" s="138"/>
      <c r="U908" s="139"/>
      <c r="V908" s="458"/>
      <c r="W908" s="139"/>
    </row>
    <row r="909" ht="14.25" customHeight="1">
      <c r="A909" s="95"/>
      <c r="B909" s="96"/>
      <c r="C909" s="97"/>
      <c r="D909" s="98"/>
      <c r="E909" s="95"/>
      <c r="F909" s="570"/>
      <c r="G909" s="571"/>
      <c r="H909" s="572"/>
      <c r="I909" s="572"/>
      <c r="J909" s="571"/>
      <c r="K909" s="573"/>
      <c r="L909" s="100"/>
      <c r="M909" s="101"/>
      <c r="N909" s="101"/>
      <c r="O909" s="102"/>
      <c r="P909" s="102"/>
      <c r="Q909" s="102"/>
      <c r="R909" s="102"/>
      <c r="S909" s="95"/>
      <c r="T909" s="138"/>
      <c r="U909" s="139"/>
      <c r="V909" s="458"/>
      <c r="W909" s="139"/>
    </row>
    <row r="910" ht="14.25" customHeight="1">
      <c r="A910" s="95"/>
      <c r="B910" s="96"/>
      <c r="C910" s="97"/>
      <c r="D910" s="98"/>
      <c r="E910" s="95"/>
      <c r="F910" s="570"/>
      <c r="G910" s="571"/>
      <c r="H910" s="572"/>
      <c r="I910" s="572"/>
      <c r="J910" s="571"/>
      <c r="K910" s="573"/>
      <c r="L910" s="100"/>
      <c r="M910" s="101"/>
      <c r="N910" s="101"/>
      <c r="O910" s="102"/>
      <c r="P910" s="102"/>
      <c r="Q910" s="102"/>
      <c r="R910" s="102"/>
      <c r="S910" s="95"/>
      <c r="T910" s="138"/>
      <c r="U910" s="139"/>
      <c r="V910" s="458"/>
      <c r="W910" s="139"/>
    </row>
    <row r="911" ht="14.25" customHeight="1">
      <c r="A911" s="95"/>
      <c r="B911" s="96"/>
      <c r="C911" s="97"/>
      <c r="D911" s="98"/>
      <c r="E911" s="95"/>
      <c r="F911" s="570"/>
      <c r="G911" s="571"/>
      <c r="H911" s="572"/>
      <c r="I911" s="572"/>
      <c r="J911" s="571"/>
      <c r="K911" s="573"/>
      <c r="L911" s="100"/>
      <c r="M911" s="101"/>
      <c r="N911" s="101"/>
      <c r="O911" s="102"/>
      <c r="P911" s="102"/>
      <c r="Q911" s="102"/>
      <c r="R911" s="102"/>
      <c r="S911" s="95"/>
      <c r="T911" s="138"/>
      <c r="U911" s="139"/>
      <c r="V911" s="458"/>
      <c r="W911" s="139"/>
    </row>
    <row r="912" ht="14.25" customHeight="1">
      <c r="A912" s="95"/>
      <c r="B912" s="96"/>
      <c r="C912" s="97"/>
      <c r="D912" s="98"/>
      <c r="E912" s="95"/>
      <c r="F912" s="570"/>
      <c r="G912" s="571"/>
      <c r="H912" s="572"/>
      <c r="I912" s="572"/>
      <c r="J912" s="571"/>
      <c r="K912" s="573"/>
      <c r="L912" s="100"/>
      <c r="M912" s="101"/>
      <c r="N912" s="101"/>
      <c r="O912" s="102"/>
      <c r="P912" s="102"/>
      <c r="Q912" s="102"/>
      <c r="R912" s="102"/>
      <c r="S912" s="95"/>
      <c r="T912" s="138"/>
      <c r="U912" s="139"/>
      <c r="V912" s="458"/>
      <c r="W912" s="139"/>
    </row>
    <row r="913" ht="14.25" customHeight="1">
      <c r="A913" s="95"/>
      <c r="B913" s="96"/>
      <c r="C913" s="97"/>
      <c r="D913" s="98"/>
      <c r="E913" s="95"/>
      <c r="F913" s="570"/>
      <c r="G913" s="571"/>
      <c r="H913" s="572"/>
      <c r="I913" s="572"/>
      <c r="J913" s="571"/>
      <c r="K913" s="573"/>
      <c r="L913" s="100"/>
      <c r="M913" s="101"/>
      <c r="N913" s="101"/>
      <c r="O913" s="102"/>
      <c r="P913" s="102"/>
      <c r="Q913" s="102"/>
      <c r="R913" s="102"/>
      <c r="S913" s="95"/>
      <c r="T913" s="138"/>
      <c r="U913" s="139"/>
      <c r="V913" s="458"/>
      <c r="W913" s="139"/>
    </row>
    <row r="914" ht="14.25" customHeight="1">
      <c r="A914" s="95"/>
      <c r="B914" s="96"/>
      <c r="C914" s="97"/>
      <c r="D914" s="98"/>
      <c r="E914" s="95"/>
      <c r="F914" s="570"/>
      <c r="G914" s="571"/>
      <c r="H914" s="572"/>
      <c r="I914" s="572"/>
      <c r="J914" s="571"/>
      <c r="K914" s="573"/>
      <c r="L914" s="100"/>
      <c r="M914" s="101"/>
      <c r="N914" s="101"/>
      <c r="O914" s="102"/>
      <c r="P914" s="102"/>
      <c r="Q914" s="102"/>
      <c r="R914" s="102"/>
      <c r="S914" s="95"/>
      <c r="T914" s="138"/>
      <c r="U914" s="139"/>
      <c r="V914" s="458"/>
      <c r="W914" s="139"/>
    </row>
    <row r="915" ht="14.25" customHeight="1">
      <c r="A915" s="95"/>
      <c r="B915" s="96"/>
      <c r="C915" s="97"/>
      <c r="D915" s="98"/>
      <c r="E915" s="95"/>
      <c r="F915" s="570"/>
      <c r="G915" s="571"/>
      <c r="H915" s="572"/>
      <c r="I915" s="572"/>
      <c r="J915" s="571"/>
      <c r="K915" s="573"/>
      <c r="L915" s="100"/>
      <c r="M915" s="101"/>
      <c r="N915" s="101"/>
      <c r="O915" s="102"/>
      <c r="P915" s="102"/>
      <c r="Q915" s="102"/>
      <c r="R915" s="102"/>
      <c r="S915" s="95"/>
      <c r="T915" s="138"/>
      <c r="U915" s="139"/>
      <c r="V915" s="458"/>
      <c r="W915" s="139"/>
    </row>
    <row r="916" ht="14.25" customHeight="1">
      <c r="A916" s="95"/>
      <c r="B916" s="96"/>
      <c r="C916" s="97"/>
      <c r="D916" s="98"/>
      <c r="E916" s="95"/>
      <c r="F916" s="570"/>
      <c r="G916" s="571"/>
      <c r="H916" s="572"/>
      <c r="I916" s="572"/>
      <c r="J916" s="571"/>
      <c r="K916" s="573"/>
      <c r="L916" s="100"/>
      <c r="M916" s="101"/>
      <c r="N916" s="101"/>
      <c r="O916" s="102"/>
      <c r="P916" s="102"/>
      <c r="Q916" s="102"/>
      <c r="R916" s="102"/>
      <c r="S916" s="95"/>
      <c r="T916" s="138"/>
      <c r="U916" s="139"/>
      <c r="V916" s="458"/>
      <c r="W916" s="139"/>
    </row>
    <row r="917" ht="14.25" customHeight="1">
      <c r="A917" s="95"/>
      <c r="B917" s="96"/>
      <c r="C917" s="97"/>
      <c r="D917" s="98"/>
      <c r="E917" s="95"/>
      <c r="F917" s="570"/>
      <c r="G917" s="571"/>
      <c r="H917" s="572"/>
      <c r="I917" s="572"/>
      <c r="J917" s="571"/>
      <c r="K917" s="573"/>
      <c r="L917" s="100"/>
      <c r="M917" s="101"/>
      <c r="N917" s="101"/>
      <c r="O917" s="102"/>
      <c r="P917" s="102"/>
      <c r="Q917" s="102"/>
      <c r="R917" s="102"/>
      <c r="S917" s="95"/>
      <c r="T917" s="138"/>
      <c r="U917" s="139"/>
      <c r="V917" s="458"/>
      <c r="W917" s="139"/>
    </row>
    <row r="918" ht="14.25" customHeight="1">
      <c r="A918" s="95"/>
      <c r="B918" s="96"/>
      <c r="C918" s="97"/>
      <c r="D918" s="98"/>
      <c r="E918" s="95"/>
      <c r="F918" s="570"/>
      <c r="G918" s="571"/>
      <c r="H918" s="572"/>
      <c r="I918" s="572"/>
      <c r="J918" s="571"/>
      <c r="K918" s="573"/>
      <c r="L918" s="100"/>
      <c r="M918" s="101"/>
      <c r="N918" s="101"/>
      <c r="O918" s="102"/>
      <c r="P918" s="102"/>
      <c r="Q918" s="102"/>
      <c r="R918" s="102"/>
      <c r="S918" s="95"/>
      <c r="T918" s="138"/>
      <c r="U918" s="139"/>
      <c r="V918" s="458"/>
      <c r="W918" s="139"/>
    </row>
    <row r="919" ht="14.25" customHeight="1">
      <c r="A919" s="95"/>
      <c r="B919" s="96"/>
      <c r="C919" s="97"/>
      <c r="D919" s="98"/>
      <c r="E919" s="95"/>
      <c r="F919" s="570"/>
      <c r="G919" s="571"/>
      <c r="H919" s="572"/>
      <c r="I919" s="572"/>
      <c r="J919" s="571"/>
      <c r="K919" s="573"/>
      <c r="L919" s="100"/>
      <c r="M919" s="101"/>
      <c r="N919" s="101"/>
      <c r="O919" s="102"/>
      <c r="P919" s="102"/>
      <c r="Q919" s="102"/>
      <c r="R919" s="102"/>
      <c r="S919" s="95"/>
      <c r="T919" s="138"/>
      <c r="U919" s="139"/>
      <c r="V919" s="458"/>
      <c r="W919" s="139"/>
    </row>
    <row r="920" ht="14.25" customHeight="1">
      <c r="A920" s="95"/>
      <c r="B920" s="96"/>
      <c r="C920" s="97"/>
      <c r="D920" s="98"/>
      <c r="E920" s="95"/>
      <c r="F920" s="570"/>
      <c r="G920" s="571"/>
      <c r="H920" s="572"/>
      <c r="I920" s="572"/>
      <c r="J920" s="571"/>
      <c r="K920" s="573"/>
      <c r="L920" s="100"/>
      <c r="M920" s="101"/>
      <c r="N920" s="101"/>
      <c r="O920" s="102"/>
      <c r="P920" s="102"/>
      <c r="Q920" s="102"/>
      <c r="R920" s="102"/>
      <c r="S920" s="95"/>
      <c r="T920" s="138"/>
      <c r="U920" s="139"/>
      <c r="V920" s="458"/>
      <c r="W920" s="139"/>
    </row>
    <row r="921" ht="14.25" customHeight="1">
      <c r="A921" s="95"/>
      <c r="B921" s="96"/>
      <c r="C921" s="97"/>
      <c r="D921" s="98"/>
      <c r="E921" s="95"/>
      <c r="F921" s="570"/>
      <c r="G921" s="571"/>
      <c r="H921" s="572"/>
      <c r="I921" s="572"/>
      <c r="J921" s="571"/>
      <c r="K921" s="573"/>
      <c r="L921" s="100"/>
      <c r="M921" s="101"/>
      <c r="N921" s="101"/>
      <c r="O921" s="102"/>
      <c r="P921" s="102"/>
      <c r="Q921" s="102"/>
      <c r="R921" s="102"/>
      <c r="S921" s="95"/>
      <c r="T921" s="138"/>
      <c r="U921" s="139"/>
      <c r="V921" s="458"/>
      <c r="W921" s="139"/>
    </row>
    <row r="922" ht="14.25" customHeight="1">
      <c r="A922" s="95"/>
      <c r="B922" s="96"/>
      <c r="C922" s="97"/>
      <c r="D922" s="98"/>
      <c r="E922" s="95"/>
      <c r="F922" s="570"/>
      <c r="G922" s="571"/>
      <c r="H922" s="572"/>
      <c r="I922" s="572"/>
      <c r="J922" s="571"/>
      <c r="K922" s="573"/>
      <c r="L922" s="100"/>
      <c r="M922" s="101"/>
      <c r="N922" s="101"/>
      <c r="O922" s="102"/>
      <c r="P922" s="102"/>
      <c r="Q922" s="102"/>
      <c r="R922" s="102"/>
      <c r="S922" s="95"/>
      <c r="T922" s="138"/>
      <c r="U922" s="139"/>
      <c r="V922" s="458"/>
      <c r="W922" s="139"/>
    </row>
    <row r="923" ht="14.25" customHeight="1">
      <c r="A923" s="95"/>
      <c r="B923" s="96"/>
      <c r="C923" s="97"/>
      <c r="D923" s="98"/>
      <c r="E923" s="95"/>
      <c r="F923" s="570"/>
      <c r="G923" s="571"/>
      <c r="H923" s="572"/>
      <c r="I923" s="572"/>
      <c r="J923" s="571"/>
      <c r="K923" s="573"/>
      <c r="L923" s="100"/>
      <c r="M923" s="101"/>
      <c r="N923" s="101"/>
      <c r="O923" s="102"/>
      <c r="P923" s="102"/>
      <c r="Q923" s="102"/>
      <c r="R923" s="102"/>
      <c r="S923" s="95"/>
      <c r="T923" s="138"/>
      <c r="U923" s="139"/>
      <c r="V923" s="458"/>
      <c r="W923" s="139"/>
    </row>
    <row r="924" ht="14.25" customHeight="1">
      <c r="A924" s="95"/>
      <c r="B924" s="96"/>
      <c r="C924" s="97"/>
      <c r="D924" s="98"/>
      <c r="E924" s="95"/>
      <c r="F924" s="570"/>
      <c r="G924" s="571"/>
      <c r="H924" s="572"/>
      <c r="I924" s="572"/>
      <c r="J924" s="571"/>
      <c r="K924" s="573"/>
      <c r="L924" s="100"/>
      <c r="M924" s="101"/>
      <c r="N924" s="101"/>
      <c r="O924" s="102"/>
      <c r="P924" s="102"/>
      <c r="Q924" s="102"/>
      <c r="R924" s="102"/>
      <c r="S924" s="95"/>
      <c r="T924" s="138"/>
      <c r="U924" s="139"/>
      <c r="V924" s="458"/>
      <c r="W924" s="139"/>
    </row>
    <row r="925" ht="14.25" customHeight="1">
      <c r="A925" s="95"/>
      <c r="B925" s="96"/>
      <c r="C925" s="97"/>
      <c r="D925" s="98"/>
      <c r="E925" s="95"/>
      <c r="F925" s="570"/>
      <c r="G925" s="571"/>
      <c r="H925" s="572"/>
      <c r="I925" s="572"/>
      <c r="J925" s="571"/>
      <c r="K925" s="573"/>
      <c r="L925" s="100"/>
      <c r="M925" s="101"/>
      <c r="N925" s="101"/>
      <c r="O925" s="102"/>
      <c r="P925" s="102"/>
      <c r="Q925" s="102"/>
      <c r="R925" s="102"/>
      <c r="S925" s="95"/>
      <c r="T925" s="138"/>
      <c r="U925" s="139"/>
      <c r="V925" s="458"/>
      <c r="W925" s="139"/>
    </row>
    <row r="926" ht="14.25" customHeight="1">
      <c r="A926" s="95"/>
      <c r="B926" s="96"/>
      <c r="C926" s="97"/>
      <c r="D926" s="98"/>
      <c r="E926" s="95"/>
      <c r="F926" s="570"/>
      <c r="G926" s="571"/>
      <c r="H926" s="572"/>
      <c r="I926" s="572"/>
      <c r="J926" s="571"/>
      <c r="K926" s="573"/>
      <c r="L926" s="100"/>
      <c r="M926" s="101"/>
      <c r="N926" s="101"/>
      <c r="O926" s="102"/>
      <c r="P926" s="102"/>
      <c r="Q926" s="102"/>
      <c r="R926" s="102"/>
      <c r="S926" s="95"/>
      <c r="T926" s="138"/>
      <c r="U926" s="139"/>
      <c r="V926" s="458"/>
      <c r="W926" s="139"/>
    </row>
    <row r="927" ht="14.25" customHeight="1">
      <c r="A927" s="95"/>
      <c r="B927" s="96"/>
      <c r="C927" s="97"/>
      <c r="D927" s="98"/>
      <c r="E927" s="95"/>
      <c r="F927" s="570"/>
      <c r="G927" s="571"/>
      <c r="H927" s="572"/>
      <c r="I927" s="572"/>
      <c r="J927" s="571"/>
      <c r="K927" s="573"/>
      <c r="L927" s="100"/>
      <c r="M927" s="101"/>
      <c r="N927" s="101"/>
      <c r="O927" s="102"/>
      <c r="P927" s="102"/>
      <c r="Q927" s="102"/>
      <c r="R927" s="102"/>
      <c r="S927" s="95"/>
      <c r="T927" s="138"/>
      <c r="U927" s="139"/>
      <c r="V927" s="458"/>
      <c r="W927" s="139"/>
    </row>
    <row r="928" ht="14.25" customHeight="1">
      <c r="A928" s="95"/>
      <c r="B928" s="96"/>
      <c r="C928" s="97"/>
      <c r="D928" s="98"/>
      <c r="E928" s="95"/>
      <c r="F928" s="570"/>
      <c r="G928" s="571"/>
      <c r="H928" s="572"/>
      <c r="I928" s="572"/>
      <c r="J928" s="571"/>
      <c r="K928" s="573"/>
      <c r="L928" s="100"/>
      <c r="M928" s="101"/>
      <c r="N928" s="101"/>
      <c r="O928" s="102"/>
      <c r="P928" s="102"/>
      <c r="Q928" s="102"/>
      <c r="R928" s="102"/>
      <c r="S928" s="95"/>
      <c r="T928" s="138"/>
      <c r="U928" s="139"/>
      <c r="V928" s="458"/>
      <c r="W928" s="139"/>
    </row>
    <row r="929" ht="14.25" customHeight="1">
      <c r="A929" s="95"/>
      <c r="B929" s="96"/>
      <c r="C929" s="97"/>
      <c r="D929" s="98"/>
      <c r="E929" s="95"/>
      <c r="F929" s="570"/>
      <c r="G929" s="571"/>
      <c r="H929" s="572"/>
      <c r="I929" s="572"/>
      <c r="J929" s="571"/>
      <c r="K929" s="573"/>
      <c r="L929" s="100"/>
      <c r="M929" s="101"/>
      <c r="N929" s="101"/>
      <c r="O929" s="102"/>
      <c r="P929" s="102"/>
      <c r="Q929" s="102"/>
      <c r="R929" s="102"/>
      <c r="S929" s="95"/>
      <c r="T929" s="138"/>
      <c r="U929" s="139"/>
      <c r="V929" s="458"/>
      <c r="W929" s="139"/>
    </row>
    <row r="930" ht="14.25" customHeight="1">
      <c r="A930" s="95"/>
      <c r="B930" s="96"/>
      <c r="C930" s="97"/>
      <c r="D930" s="98"/>
      <c r="E930" s="95"/>
      <c r="F930" s="570"/>
      <c r="G930" s="571"/>
      <c r="H930" s="572"/>
      <c r="I930" s="572"/>
      <c r="J930" s="571"/>
      <c r="K930" s="573"/>
      <c r="L930" s="100"/>
      <c r="M930" s="101"/>
      <c r="N930" s="101"/>
      <c r="O930" s="102"/>
      <c r="P930" s="102"/>
      <c r="Q930" s="102"/>
      <c r="R930" s="102"/>
      <c r="S930" s="95"/>
      <c r="T930" s="138"/>
      <c r="U930" s="139"/>
      <c r="V930" s="458"/>
      <c r="W930" s="139"/>
    </row>
    <row r="931" ht="14.25" customHeight="1">
      <c r="A931" s="95"/>
      <c r="B931" s="96"/>
      <c r="C931" s="97"/>
      <c r="D931" s="98"/>
      <c r="E931" s="95"/>
      <c r="F931" s="570"/>
      <c r="G931" s="571"/>
      <c r="H931" s="572"/>
      <c r="I931" s="572"/>
      <c r="J931" s="571"/>
      <c r="K931" s="573"/>
      <c r="L931" s="100"/>
      <c r="M931" s="101"/>
      <c r="N931" s="101"/>
      <c r="O931" s="102"/>
      <c r="P931" s="102"/>
      <c r="Q931" s="102"/>
      <c r="R931" s="102"/>
      <c r="S931" s="95"/>
      <c r="T931" s="138"/>
      <c r="U931" s="139"/>
      <c r="V931" s="458"/>
      <c r="W931" s="139"/>
    </row>
    <row r="932" ht="14.25" customHeight="1">
      <c r="A932" s="95"/>
      <c r="B932" s="96"/>
      <c r="C932" s="97"/>
      <c r="D932" s="98"/>
      <c r="E932" s="95"/>
      <c r="F932" s="570"/>
      <c r="G932" s="571"/>
      <c r="H932" s="572"/>
      <c r="I932" s="572"/>
      <c r="J932" s="571"/>
      <c r="K932" s="573"/>
      <c r="L932" s="100"/>
      <c r="M932" s="101"/>
      <c r="N932" s="101"/>
      <c r="O932" s="102"/>
      <c r="P932" s="102"/>
      <c r="Q932" s="102"/>
      <c r="R932" s="102"/>
      <c r="S932" s="95"/>
      <c r="T932" s="138"/>
      <c r="U932" s="139"/>
      <c r="V932" s="458"/>
      <c r="W932" s="139"/>
    </row>
    <row r="933" ht="14.25" customHeight="1">
      <c r="A933" s="95"/>
      <c r="B933" s="96"/>
      <c r="C933" s="97"/>
      <c r="D933" s="98"/>
      <c r="E933" s="95"/>
      <c r="F933" s="570"/>
      <c r="G933" s="571"/>
      <c r="H933" s="572"/>
      <c r="I933" s="572"/>
      <c r="J933" s="571"/>
      <c r="K933" s="573"/>
      <c r="L933" s="100"/>
      <c r="M933" s="101"/>
      <c r="N933" s="101"/>
      <c r="O933" s="102"/>
      <c r="P933" s="102"/>
      <c r="Q933" s="102"/>
      <c r="R933" s="102"/>
      <c r="S933" s="95"/>
      <c r="T933" s="138"/>
      <c r="U933" s="139"/>
      <c r="V933" s="458"/>
      <c r="W933" s="139"/>
    </row>
    <row r="934" ht="14.25" customHeight="1">
      <c r="A934" s="95"/>
      <c r="B934" s="96"/>
      <c r="C934" s="97"/>
      <c r="D934" s="98"/>
      <c r="E934" s="95"/>
      <c r="F934" s="570"/>
      <c r="G934" s="571"/>
      <c r="H934" s="572"/>
      <c r="I934" s="572"/>
      <c r="J934" s="571"/>
      <c r="K934" s="573"/>
      <c r="L934" s="100"/>
      <c r="M934" s="101"/>
      <c r="N934" s="101"/>
      <c r="O934" s="102"/>
      <c r="P934" s="102"/>
      <c r="Q934" s="102"/>
      <c r="R934" s="102"/>
      <c r="S934" s="95"/>
      <c r="T934" s="138"/>
      <c r="U934" s="139"/>
      <c r="V934" s="458"/>
      <c r="W934" s="139"/>
    </row>
    <row r="935" ht="14.25" customHeight="1">
      <c r="A935" s="95"/>
      <c r="B935" s="96"/>
      <c r="C935" s="97"/>
      <c r="D935" s="98"/>
      <c r="E935" s="95"/>
      <c r="F935" s="570"/>
      <c r="G935" s="571"/>
      <c r="H935" s="572"/>
      <c r="I935" s="572"/>
      <c r="J935" s="571"/>
      <c r="K935" s="573"/>
      <c r="L935" s="100"/>
      <c r="M935" s="101"/>
      <c r="N935" s="101"/>
      <c r="O935" s="102"/>
      <c r="P935" s="102"/>
      <c r="Q935" s="102"/>
      <c r="R935" s="102"/>
      <c r="S935" s="95"/>
      <c r="T935" s="138"/>
      <c r="U935" s="139"/>
      <c r="V935" s="458"/>
      <c r="W935" s="139"/>
    </row>
    <row r="936" ht="14.25" customHeight="1">
      <c r="A936" s="95"/>
      <c r="B936" s="96"/>
      <c r="C936" s="97"/>
      <c r="D936" s="98"/>
      <c r="E936" s="95"/>
      <c r="F936" s="570"/>
      <c r="G936" s="571"/>
      <c r="H936" s="572"/>
      <c r="I936" s="572"/>
      <c r="J936" s="571"/>
      <c r="K936" s="573"/>
      <c r="L936" s="100"/>
      <c r="M936" s="101"/>
      <c r="N936" s="101"/>
      <c r="O936" s="102"/>
      <c r="P936" s="102"/>
      <c r="Q936" s="102"/>
      <c r="R936" s="102"/>
      <c r="S936" s="95"/>
      <c r="T936" s="138"/>
      <c r="U936" s="139"/>
      <c r="V936" s="458"/>
      <c r="W936" s="139"/>
    </row>
    <row r="937" ht="14.25" customHeight="1">
      <c r="A937" s="95"/>
      <c r="B937" s="96"/>
      <c r="C937" s="97"/>
      <c r="D937" s="98"/>
      <c r="E937" s="95"/>
      <c r="F937" s="570"/>
      <c r="G937" s="571"/>
      <c r="H937" s="572"/>
      <c r="I937" s="572"/>
      <c r="J937" s="571"/>
      <c r="K937" s="573"/>
      <c r="L937" s="100"/>
      <c r="M937" s="101"/>
      <c r="N937" s="101"/>
      <c r="O937" s="102"/>
      <c r="P937" s="102"/>
      <c r="Q937" s="102"/>
      <c r="R937" s="102"/>
      <c r="S937" s="95"/>
      <c r="T937" s="138"/>
      <c r="U937" s="139"/>
      <c r="V937" s="458"/>
      <c r="W937" s="139"/>
    </row>
    <row r="938" ht="14.25" customHeight="1">
      <c r="A938" s="95"/>
      <c r="B938" s="96"/>
      <c r="C938" s="97"/>
      <c r="D938" s="98"/>
      <c r="E938" s="95"/>
      <c r="F938" s="570"/>
      <c r="G938" s="571"/>
      <c r="H938" s="572"/>
      <c r="I938" s="572"/>
      <c r="J938" s="571"/>
      <c r="K938" s="573"/>
      <c r="L938" s="100"/>
      <c r="M938" s="101"/>
      <c r="N938" s="101"/>
      <c r="O938" s="102"/>
      <c r="P938" s="102"/>
      <c r="Q938" s="102"/>
      <c r="R938" s="102"/>
      <c r="S938" s="95"/>
      <c r="T938" s="138"/>
      <c r="U938" s="139"/>
      <c r="V938" s="458"/>
      <c r="W938" s="139"/>
    </row>
    <row r="939" ht="14.25" customHeight="1">
      <c r="A939" s="95"/>
      <c r="B939" s="96"/>
      <c r="C939" s="97"/>
      <c r="D939" s="98"/>
      <c r="E939" s="95"/>
      <c r="F939" s="570"/>
      <c r="G939" s="571"/>
      <c r="H939" s="572"/>
      <c r="I939" s="572"/>
      <c r="J939" s="571"/>
      <c r="K939" s="573"/>
      <c r="L939" s="100"/>
      <c r="M939" s="101"/>
      <c r="N939" s="101"/>
      <c r="O939" s="102"/>
      <c r="P939" s="102"/>
      <c r="Q939" s="102"/>
      <c r="R939" s="102"/>
      <c r="S939" s="95"/>
      <c r="T939" s="138"/>
      <c r="U939" s="139"/>
      <c r="V939" s="458"/>
      <c r="W939" s="139"/>
    </row>
    <row r="940" ht="14.25" customHeight="1">
      <c r="A940" s="95"/>
      <c r="B940" s="96"/>
      <c r="C940" s="97"/>
      <c r="D940" s="98"/>
      <c r="E940" s="95"/>
      <c r="F940" s="570"/>
      <c r="G940" s="571"/>
      <c r="H940" s="572"/>
      <c r="I940" s="572"/>
      <c r="J940" s="571"/>
      <c r="K940" s="573"/>
      <c r="L940" s="100"/>
      <c r="M940" s="101"/>
      <c r="N940" s="101"/>
      <c r="O940" s="102"/>
      <c r="P940" s="102"/>
      <c r="Q940" s="102"/>
      <c r="R940" s="102"/>
      <c r="S940" s="95"/>
      <c r="T940" s="138"/>
      <c r="U940" s="139"/>
      <c r="V940" s="458"/>
      <c r="W940" s="139"/>
    </row>
    <row r="941" ht="14.25" customHeight="1">
      <c r="A941" s="95"/>
      <c r="B941" s="96"/>
      <c r="C941" s="97"/>
      <c r="D941" s="98"/>
      <c r="E941" s="95"/>
      <c r="F941" s="570"/>
      <c r="G941" s="571"/>
      <c r="H941" s="572"/>
      <c r="I941" s="572"/>
      <c r="J941" s="571"/>
      <c r="K941" s="573"/>
      <c r="L941" s="100"/>
      <c r="M941" s="101"/>
      <c r="N941" s="101"/>
      <c r="O941" s="102"/>
      <c r="P941" s="102"/>
      <c r="Q941" s="102"/>
      <c r="R941" s="102"/>
      <c r="S941" s="95"/>
      <c r="T941" s="138"/>
      <c r="U941" s="139"/>
      <c r="V941" s="458"/>
      <c r="W941" s="139"/>
    </row>
    <row r="942" ht="14.25" customHeight="1">
      <c r="A942" s="95"/>
      <c r="B942" s="96"/>
      <c r="C942" s="97"/>
      <c r="D942" s="98"/>
      <c r="E942" s="95"/>
      <c r="F942" s="570"/>
      <c r="G942" s="571"/>
      <c r="H942" s="572"/>
      <c r="I942" s="572"/>
      <c r="J942" s="571"/>
      <c r="K942" s="573"/>
      <c r="L942" s="100"/>
      <c r="M942" s="101"/>
      <c r="N942" s="101"/>
      <c r="O942" s="102"/>
      <c r="P942" s="102"/>
      <c r="Q942" s="102"/>
      <c r="R942" s="102"/>
      <c r="S942" s="95"/>
      <c r="T942" s="138"/>
      <c r="U942" s="139"/>
      <c r="V942" s="458"/>
      <c r="W942" s="139"/>
    </row>
    <row r="943" ht="14.25" customHeight="1">
      <c r="A943" s="95"/>
      <c r="B943" s="96"/>
      <c r="C943" s="97"/>
      <c r="D943" s="98"/>
      <c r="E943" s="95"/>
      <c r="F943" s="570"/>
      <c r="G943" s="571"/>
      <c r="H943" s="572"/>
      <c r="I943" s="572"/>
      <c r="J943" s="571"/>
      <c r="K943" s="573"/>
      <c r="L943" s="100"/>
      <c r="M943" s="101"/>
      <c r="N943" s="101"/>
      <c r="O943" s="102"/>
      <c r="P943" s="102"/>
      <c r="Q943" s="102"/>
      <c r="R943" s="102"/>
      <c r="S943" s="95"/>
      <c r="T943" s="138"/>
      <c r="U943" s="139"/>
      <c r="V943" s="458"/>
      <c r="W943" s="139"/>
    </row>
    <row r="944" ht="14.25" customHeight="1">
      <c r="A944" s="95"/>
      <c r="B944" s="96"/>
      <c r="C944" s="97"/>
      <c r="D944" s="98"/>
      <c r="E944" s="95"/>
      <c r="F944" s="570"/>
      <c r="G944" s="571"/>
      <c r="H944" s="572"/>
      <c r="I944" s="572"/>
      <c r="J944" s="571"/>
      <c r="K944" s="573"/>
      <c r="L944" s="100"/>
      <c r="M944" s="101"/>
      <c r="N944" s="101"/>
      <c r="O944" s="102"/>
      <c r="P944" s="102"/>
      <c r="Q944" s="102"/>
      <c r="R944" s="102"/>
      <c r="S944" s="95"/>
      <c r="T944" s="138"/>
      <c r="U944" s="139"/>
      <c r="V944" s="458"/>
      <c r="W944" s="139"/>
    </row>
    <row r="945" ht="14.25" customHeight="1">
      <c r="A945" s="95"/>
      <c r="B945" s="96"/>
      <c r="C945" s="97"/>
      <c r="D945" s="98"/>
      <c r="E945" s="95"/>
      <c r="F945" s="570"/>
      <c r="G945" s="571"/>
      <c r="H945" s="572"/>
      <c r="I945" s="572"/>
      <c r="J945" s="571"/>
      <c r="K945" s="573"/>
      <c r="L945" s="100"/>
      <c r="M945" s="101"/>
      <c r="N945" s="101"/>
      <c r="O945" s="102"/>
      <c r="P945" s="102"/>
      <c r="Q945" s="102"/>
      <c r="R945" s="102"/>
      <c r="S945" s="95"/>
      <c r="T945" s="138"/>
      <c r="U945" s="139"/>
      <c r="V945" s="458"/>
      <c r="W945" s="139"/>
    </row>
    <row r="946" ht="14.25" customHeight="1">
      <c r="A946" s="95"/>
      <c r="B946" s="96"/>
      <c r="C946" s="97"/>
      <c r="D946" s="98"/>
      <c r="E946" s="95"/>
      <c r="F946" s="570"/>
      <c r="G946" s="571"/>
      <c r="H946" s="572"/>
      <c r="I946" s="572"/>
      <c r="J946" s="571"/>
      <c r="K946" s="573"/>
      <c r="L946" s="100"/>
      <c r="M946" s="101"/>
      <c r="N946" s="101"/>
      <c r="O946" s="102"/>
      <c r="P946" s="102"/>
      <c r="Q946" s="102"/>
      <c r="R946" s="102"/>
      <c r="S946" s="95"/>
      <c r="T946" s="138"/>
      <c r="U946" s="139"/>
      <c r="V946" s="458"/>
      <c r="W946" s="139"/>
    </row>
    <row r="947" ht="14.25" customHeight="1">
      <c r="A947" s="95"/>
      <c r="B947" s="96"/>
      <c r="C947" s="97"/>
      <c r="D947" s="98"/>
      <c r="E947" s="95"/>
      <c r="F947" s="570"/>
      <c r="G947" s="571"/>
      <c r="H947" s="572"/>
      <c r="I947" s="572"/>
      <c r="J947" s="571"/>
      <c r="K947" s="573"/>
      <c r="L947" s="100"/>
      <c r="M947" s="101"/>
      <c r="N947" s="101"/>
      <c r="O947" s="102"/>
      <c r="P947" s="102"/>
      <c r="Q947" s="102"/>
      <c r="R947" s="102"/>
      <c r="S947" s="95"/>
      <c r="T947" s="138"/>
      <c r="U947" s="139"/>
      <c r="V947" s="458"/>
      <c r="W947" s="139"/>
    </row>
    <row r="948" ht="14.25" customHeight="1">
      <c r="A948" s="95"/>
      <c r="B948" s="96"/>
      <c r="C948" s="97"/>
      <c r="D948" s="98"/>
      <c r="E948" s="95"/>
      <c r="F948" s="570"/>
      <c r="G948" s="571"/>
      <c r="H948" s="572"/>
      <c r="I948" s="572"/>
      <c r="J948" s="571"/>
      <c r="K948" s="573"/>
      <c r="L948" s="100"/>
      <c r="M948" s="101"/>
      <c r="N948" s="101"/>
      <c r="O948" s="102"/>
      <c r="P948" s="102"/>
      <c r="Q948" s="102"/>
      <c r="R948" s="102"/>
      <c r="S948" s="95"/>
      <c r="T948" s="138"/>
      <c r="U948" s="139"/>
      <c r="V948" s="458"/>
      <c r="W948" s="139"/>
    </row>
    <row r="949" ht="14.25" customHeight="1">
      <c r="A949" s="95"/>
      <c r="B949" s="96"/>
      <c r="C949" s="97"/>
      <c r="D949" s="98"/>
      <c r="E949" s="95"/>
      <c r="F949" s="570"/>
      <c r="G949" s="571"/>
      <c r="H949" s="572"/>
      <c r="I949" s="572"/>
      <c r="J949" s="571"/>
      <c r="K949" s="573"/>
      <c r="L949" s="100"/>
      <c r="M949" s="101"/>
      <c r="N949" s="101"/>
      <c r="O949" s="102"/>
      <c r="P949" s="102"/>
      <c r="Q949" s="102"/>
      <c r="R949" s="102"/>
      <c r="S949" s="95"/>
      <c r="T949" s="138"/>
      <c r="U949" s="139"/>
      <c r="V949" s="458"/>
      <c r="W949" s="139"/>
    </row>
    <row r="950" ht="14.25" customHeight="1">
      <c r="A950" s="95"/>
      <c r="B950" s="96"/>
      <c r="C950" s="97"/>
      <c r="D950" s="98"/>
      <c r="E950" s="95"/>
      <c r="F950" s="570"/>
      <c r="G950" s="571"/>
      <c r="H950" s="572"/>
      <c r="I950" s="572"/>
      <c r="J950" s="571"/>
      <c r="K950" s="573"/>
      <c r="L950" s="100"/>
      <c r="M950" s="101"/>
      <c r="N950" s="101"/>
      <c r="O950" s="102"/>
      <c r="P950" s="102"/>
      <c r="Q950" s="102"/>
      <c r="R950" s="102"/>
      <c r="S950" s="95"/>
      <c r="T950" s="138"/>
      <c r="U950" s="139"/>
      <c r="V950" s="458"/>
      <c r="W950" s="139"/>
    </row>
    <row r="951" ht="14.25" customHeight="1">
      <c r="A951" s="95"/>
      <c r="B951" s="96"/>
      <c r="C951" s="97"/>
      <c r="D951" s="98"/>
      <c r="E951" s="95"/>
      <c r="F951" s="570"/>
      <c r="G951" s="571"/>
      <c r="H951" s="572"/>
      <c r="I951" s="572"/>
      <c r="J951" s="571"/>
      <c r="K951" s="573"/>
      <c r="L951" s="100"/>
      <c r="M951" s="101"/>
      <c r="N951" s="101"/>
      <c r="O951" s="102"/>
      <c r="P951" s="102"/>
      <c r="Q951" s="102"/>
      <c r="R951" s="102"/>
      <c r="S951" s="95"/>
      <c r="T951" s="138"/>
      <c r="U951" s="139"/>
      <c r="V951" s="458"/>
      <c r="W951" s="139"/>
    </row>
    <row r="952" ht="14.25" customHeight="1">
      <c r="A952" s="95"/>
      <c r="B952" s="96"/>
      <c r="C952" s="97"/>
      <c r="D952" s="98"/>
      <c r="E952" s="95"/>
      <c r="F952" s="570"/>
      <c r="G952" s="571"/>
      <c r="H952" s="572"/>
      <c r="I952" s="572"/>
      <c r="J952" s="571"/>
      <c r="K952" s="573"/>
      <c r="L952" s="100"/>
      <c r="M952" s="101"/>
      <c r="N952" s="101"/>
      <c r="O952" s="102"/>
      <c r="P952" s="102"/>
      <c r="Q952" s="102"/>
      <c r="R952" s="102"/>
      <c r="S952" s="95"/>
      <c r="T952" s="138"/>
      <c r="U952" s="139"/>
      <c r="V952" s="458"/>
      <c r="W952" s="139"/>
    </row>
    <row r="953" ht="14.25" customHeight="1">
      <c r="A953" s="95"/>
      <c r="B953" s="96"/>
      <c r="C953" s="97"/>
      <c r="D953" s="98"/>
      <c r="E953" s="95"/>
      <c r="F953" s="570"/>
      <c r="G953" s="571"/>
      <c r="H953" s="572"/>
      <c r="I953" s="572"/>
      <c r="J953" s="571"/>
      <c r="K953" s="573"/>
      <c r="L953" s="100"/>
      <c r="M953" s="101"/>
      <c r="N953" s="101"/>
      <c r="O953" s="102"/>
      <c r="P953" s="102"/>
      <c r="Q953" s="102"/>
      <c r="R953" s="102"/>
      <c r="S953" s="95"/>
      <c r="T953" s="138"/>
      <c r="U953" s="139"/>
      <c r="V953" s="458"/>
      <c r="W953" s="139"/>
    </row>
    <row r="954" ht="14.25" customHeight="1">
      <c r="A954" s="95"/>
      <c r="B954" s="96"/>
      <c r="C954" s="97"/>
      <c r="D954" s="98"/>
      <c r="E954" s="95"/>
      <c r="F954" s="570"/>
      <c r="G954" s="571"/>
      <c r="H954" s="572"/>
      <c r="I954" s="572"/>
      <c r="J954" s="571"/>
      <c r="K954" s="573"/>
      <c r="L954" s="100"/>
      <c r="M954" s="101"/>
      <c r="N954" s="101"/>
      <c r="O954" s="102"/>
      <c r="P954" s="102"/>
      <c r="Q954" s="102"/>
      <c r="R954" s="102"/>
      <c r="S954" s="95"/>
      <c r="T954" s="138"/>
      <c r="U954" s="139"/>
      <c r="V954" s="458"/>
      <c r="W954" s="139"/>
    </row>
    <row r="955" ht="14.25" customHeight="1">
      <c r="A955" s="95"/>
      <c r="B955" s="96"/>
      <c r="C955" s="97"/>
      <c r="D955" s="98"/>
      <c r="E955" s="95"/>
      <c r="F955" s="570"/>
      <c r="G955" s="571"/>
      <c r="H955" s="572"/>
      <c r="I955" s="572"/>
      <c r="J955" s="571"/>
      <c r="K955" s="573"/>
      <c r="L955" s="100"/>
      <c r="M955" s="101"/>
      <c r="N955" s="101"/>
      <c r="O955" s="102"/>
      <c r="P955" s="102"/>
      <c r="Q955" s="102"/>
      <c r="R955" s="102"/>
      <c r="S955" s="95"/>
      <c r="T955" s="138"/>
      <c r="U955" s="139"/>
      <c r="V955" s="458"/>
      <c r="W955" s="139"/>
    </row>
    <row r="956" ht="14.25" customHeight="1">
      <c r="A956" s="95"/>
      <c r="B956" s="96"/>
      <c r="C956" s="97"/>
      <c r="D956" s="98"/>
      <c r="E956" s="95"/>
      <c r="F956" s="570"/>
      <c r="G956" s="571"/>
      <c r="H956" s="572"/>
      <c r="I956" s="572"/>
      <c r="J956" s="571"/>
      <c r="K956" s="573"/>
      <c r="L956" s="100"/>
      <c r="M956" s="101"/>
      <c r="N956" s="101"/>
      <c r="O956" s="102"/>
      <c r="P956" s="102"/>
      <c r="Q956" s="102"/>
      <c r="R956" s="102"/>
      <c r="S956" s="95"/>
      <c r="T956" s="138"/>
      <c r="U956" s="139"/>
      <c r="V956" s="458"/>
      <c r="W956" s="139"/>
    </row>
    <row r="957" ht="14.25" customHeight="1">
      <c r="A957" s="95"/>
      <c r="B957" s="96"/>
      <c r="C957" s="97"/>
      <c r="D957" s="98"/>
      <c r="E957" s="95"/>
      <c r="F957" s="570"/>
      <c r="G957" s="571"/>
      <c r="H957" s="572"/>
      <c r="I957" s="572"/>
      <c r="J957" s="571"/>
      <c r="K957" s="573"/>
      <c r="L957" s="100"/>
      <c r="M957" s="101"/>
      <c r="N957" s="101"/>
      <c r="O957" s="102"/>
      <c r="P957" s="102"/>
      <c r="Q957" s="102"/>
      <c r="R957" s="102"/>
      <c r="S957" s="95"/>
      <c r="T957" s="138"/>
      <c r="U957" s="139"/>
      <c r="V957" s="458"/>
      <c r="W957" s="139"/>
    </row>
    <row r="958" ht="14.25" customHeight="1">
      <c r="A958" s="95"/>
      <c r="B958" s="96"/>
      <c r="C958" s="97"/>
      <c r="D958" s="98"/>
      <c r="E958" s="95"/>
      <c r="F958" s="570"/>
      <c r="G958" s="571"/>
      <c r="H958" s="572"/>
      <c r="I958" s="572"/>
      <c r="J958" s="571"/>
      <c r="K958" s="573"/>
      <c r="L958" s="100"/>
      <c r="M958" s="101"/>
      <c r="N958" s="101"/>
      <c r="O958" s="102"/>
      <c r="P958" s="102"/>
      <c r="Q958" s="102"/>
      <c r="R958" s="102"/>
      <c r="S958" s="95"/>
      <c r="T958" s="138"/>
      <c r="U958" s="139"/>
      <c r="V958" s="458"/>
      <c r="W958" s="139"/>
    </row>
    <row r="959" ht="14.25" customHeight="1">
      <c r="A959" s="95"/>
      <c r="B959" s="96"/>
      <c r="C959" s="97"/>
      <c r="D959" s="98"/>
      <c r="E959" s="95"/>
      <c r="F959" s="570"/>
      <c r="G959" s="571"/>
      <c r="H959" s="572"/>
      <c r="I959" s="572"/>
      <c r="J959" s="571"/>
      <c r="K959" s="573"/>
      <c r="L959" s="100"/>
      <c r="M959" s="101"/>
      <c r="N959" s="101"/>
      <c r="O959" s="102"/>
      <c r="P959" s="102"/>
      <c r="Q959" s="102"/>
      <c r="R959" s="102"/>
      <c r="S959" s="95"/>
      <c r="T959" s="138"/>
      <c r="U959" s="139"/>
      <c r="V959" s="458"/>
      <c r="W959" s="139"/>
    </row>
    <row r="960" ht="14.25" customHeight="1">
      <c r="A960" s="95"/>
      <c r="B960" s="96"/>
      <c r="C960" s="97"/>
      <c r="D960" s="98"/>
      <c r="E960" s="95"/>
      <c r="F960" s="570"/>
      <c r="G960" s="571"/>
      <c r="H960" s="572"/>
      <c r="I960" s="572"/>
      <c r="J960" s="571"/>
      <c r="K960" s="573"/>
      <c r="L960" s="100"/>
      <c r="M960" s="101"/>
      <c r="N960" s="101"/>
      <c r="O960" s="102"/>
      <c r="P960" s="102"/>
      <c r="Q960" s="102"/>
      <c r="R960" s="102"/>
      <c r="S960" s="95"/>
      <c r="T960" s="138"/>
      <c r="U960" s="139"/>
      <c r="V960" s="458"/>
      <c r="W960" s="139"/>
    </row>
    <row r="961" ht="14.25" customHeight="1">
      <c r="A961" s="95"/>
      <c r="B961" s="96"/>
      <c r="C961" s="97"/>
      <c r="D961" s="98"/>
      <c r="E961" s="95"/>
      <c r="F961" s="570"/>
      <c r="G961" s="571"/>
      <c r="H961" s="572"/>
      <c r="I961" s="572"/>
      <c r="J961" s="571"/>
      <c r="K961" s="573"/>
      <c r="L961" s="100"/>
      <c r="M961" s="101"/>
      <c r="N961" s="101"/>
      <c r="O961" s="102"/>
      <c r="P961" s="102"/>
      <c r="Q961" s="102"/>
      <c r="R961" s="102"/>
      <c r="S961" s="95"/>
      <c r="T961" s="138"/>
      <c r="U961" s="139"/>
      <c r="V961" s="458"/>
      <c r="W961" s="139"/>
    </row>
    <row r="962" ht="14.25" customHeight="1">
      <c r="A962" s="95"/>
      <c r="B962" s="96"/>
      <c r="C962" s="97"/>
      <c r="D962" s="98"/>
      <c r="E962" s="95"/>
      <c r="F962" s="570"/>
      <c r="G962" s="571"/>
      <c r="H962" s="572"/>
      <c r="I962" s="572"/>
      <c r="J962" s="571"/>
      <c r="K962" s="573"/>
      <c r="L962" s="100"/>
      <c r="M962" s="101"/>
      <c r="N962" s="101"/>
      <c r="O962" s="102"/>
      <c r="P962" s="102"/>
      <c r="Q962" s="102"/>
      <c r="R962" s="102"/>
      <c r="S962" s="95"/>
      <c r="T962" s="138"/>
      <c r="U962" s="139"/>
      <c r="V962" s="458"/>
      <c r="W962" s="139"/>
    </row>
    <row r="963" ht="14.25" customHeight="1">
      <c r="A963" s="95"/>
      <c r="B963" s="96"/>
      <c r="C963" s="97"/>
      <c r="D963" s="98"/>
      <c r="E963" s="95"/>
      <c r="F963" s="570"/>
      <c r="G963" s="571"/>
      <c r="H963" s="572"/>
      <c r="I963" s="572"/>
      <c r="J963" s="571"/>
      <c r="K963" s="573"/>
      <c r="L963" s="100"/>
      <c r="M963" s="101"/>
      <c r="N963" s="101"/>
      <c r="O963" s="102"/>
      <c r="P963" s="102"/>
      <c r="Q963" s="102"/>
      <c r="R963" s="102"/>
      <c r="S963" s="95"/>
      <c r="T963" s="138"/>
      <c r="U963" s="139"/>
      <c r="V963" s="458"/>
      <c r="W963" s="139"/>
    </row>
    <row r="964" ht="14.25" customHeight="1">
      <c r="A964" s="95"/>
      <c r="B964" s="96"/>
      <c r="C964" s="97"/>
      <c r="D964" s="98"/>
      <c r="E964" s="95"/>
      <c r="F964" s="570"/>
      <c r="G964" s="571"/>
      <c r="H964" s="572"/>
      <c r="I964" s="572"/>
      <c r="J964" s="571"/>
      <c r="K964" s="573"/>
      <c r="L964" s="100"/>
      <c r="M964" s="101"/>
      <c r="N964" s="101"/>
      <c r="O964" s="102"/>
      <c r="P964" s="102"/>
      <c r="Q964" s="102"/>
      <c r="R964" s="102"/>
      <c r="S964" s="95"/>
      <c r="T964" s="138"/>
      <c r="U964" s="139"/>
      <c r="V964" s="458"/>
      <c r="W964" s="139"/>
    </row>
    <row r="965" ht="14.25" customHeight="1">
      <c r="A965" s="95"/>
      <c r="B965" s="96"/>
      <c r="C965" s="97"/>
      <c r="D965" s="98"/>
      <c r="E965" s="95"/>
      <c r="F965" s="570"/>
      <c r="G965" s="571"/>
      <c r="H965" s="572"/>
      <c r="I965" s="572"/>
      <c r="J965" s="571"/>
      <c r="K965" s="573"/>
      <c r="L965" s="100"/>
      <c r="M965" s="101"/>
      <c r="N965" s="101"/>
      <c r="O965" s="102"/>
      <c r="P965" s="102"/>
      <c r="Q965" s="102"/>
      <c r="R965" s="102"/>
      <c r="S965" s="95"/>
      <c r="T965" s="138"/>
      <c r="U965" s="139"/>
      <c r="V965" s="458"/>
      <c r="W965" s="139"/>
    </row>
    <row r="966" ht="14.25" customHeight="1">
      <c r="A966" s="95"/>
      <c r="B966" s="96"/>
      <c r="C966" s="97"/>
      <c r="D966" s="98"/>
      <c r="E966" s="95"/>
      <c r="F966" s="570"/>
      <c r="G966" s="571"/>
      <c r="H966" s="572"/>
      <c r="I966" s="572"/>
      <c r="J966" s="571"/>
      <c r="K966" s="573"/>
      <c r="L966" s="100"/>
      <c r="M966" s="101"/>
      <c r="N966" s="101"/>
      <c r="O966" s="102"/>
      <c r="P966" s="102"/>
      <c r="Q966" s="102"/>
      <c r="R966" s="102"/>
      <c r="S966" s="95"/>
      <c r="T966" s="138"/>
      <c r="U966" s="139"/>
      <c r="V966" s="458"/>
      <c r="W966" s="139"/>
    </row>
    <row r="967" ht="14.25" customHeight="1">
      <c r="A967" s="95"/>
      <c r="B967" s="96"/>
      <c r="C967" s="97"/>
      <c r="D967" s="98"/>
      <c r="E967" s="95"/>
      <c r="F967" s="570"/>
      <c r="G967" s="571"/>
      <c r="H967" s="572"/>
      <c r="I967" s="572"/>
      <c r="J967" s="571"/>
      <c r="K967" s="573"/>
      <c r="L967" s="100"/>
      <c r="M967" s="101"/>
      <c r="N967" s="101"/>
      <c r="O967" s="102"/>
      <c r="P967" s="102"/>
      <c r="Q967" s="102"/>
      <c r="R967" s="102"/>
      <c r="S967" s="95"/>
      <c r="T967" s="138"/>
      <c r="U967" s="139"/>
      <c r="V967" s="458"/>
      <c r="W967" s="139"/>
    </row>
    <row r="968" ht="14.25" customHeight="1">
      <c r="A968" s="95"/>
      <c r="B968" s="96"/>
      <c r="C968" s="97"/>
      <c r="D968" s="98"/>
      <c r="E968" s="95"/>
      <c r="F968" s="570"/>
      <c r="G968" s="571"/>
      <c r="H968" s="572"/>
      <c r="I968" s="572"/>
      <c r="J968" s="571"/>
      <c r="K968" s="573"/>
      <c r="L968" s="100"/>
      <c r="M968" s="101"/>
      <c r="N968" s="101"/>
      <c r="O968" s="102"/>
      <c r="P968" s="102"/>
      <c r="Q968" s="102"/>
      <c r="R968" s="102"/>
      <c r="S968" s="95"/>
      <c r="T968" s="138"/>
      <c r="U968" s="139"/>
      <c r="V968" s="458"/>
      <c r="W968" s="139"/>
    </row>
    <row r="969" ht="14.25" customHeight="1">
      <c r="A969" s="95"/>
      <c r="B969" s="96"/>
      <c r="C969" s="97"/>
      <c r="D969" s="98"/>
      <c r="E969" s="95"/>
      <c r="F969" s="570"/>
      <c r="G969" s="571"/>
      <c r="H969" s="572"/>
      <c r="I969" s="572"/>
      <c r="J969" s="571"/>
      <c r="K969" s="573"/>
      <c r="L969" s="100"/>
      <c r="M969" s="101"/>
      <c r="N969" s="101"/>
      <c r="O969" s="102"/>
      <c r="P969" s="102"/>
      <c r="Q969" s="102"/>
      <c r="R969" s="102"/>
      <c r="S969" s="95"/>
      <c r="T969" s="138"/>
      <c r="U969" s="139"/>
      <c r="V969" s="458"/>
      <c r="W969" s="139"/>
    </row>
    <row r="970" ht="14.25" customHeight="1">
      <c r="A970" s="95"/>
      <c r="B970" s="96"/>
      <c r="C970" s="97"/>
      <c r="D970" s="98"/>
      <c r="E970" s="95"/>
      <c r="F970" s="570"/>
      <c r="G970" s="571"/>
      <c r="H970" s="572"/>
      <c r="I970" s="572"/>
      <c r="J970" s="571"/>
      <c r="K970" s="573"/>
      <c r="L970" s="100"/>
      <c r="M970" s="101"/>
      <c r="N970" s="101"/>
      <c r="O970" s="102"/>
      <c r="P970" s="102"/>
      <c r="Q970" s="102"/>
      <c r="R970" s="102"/>
      <c r="S970" s="95"/>
      <c r="T970" s="138"/>
      <c r="U970" s="139"/>
      <c r="V970" s="458"/>
      <c r="W970" s="139"/>
    </row>
    <row r="971" ht="14.25" customHeight="1">
      <c r="A971" s="95"/>
      <c r="B971" s="96"/>
      <c r="C971" s="97"/>
      <c r="D971" s="98"/>
      <c r="E971" s="95"/>
      <c r="F971" s="570"/>
      <c r="G971" s="571"/>
      <c r="H971" s="572"/>
      <c r="I971" s="572"/>
      <c r="J971" s="571"/>
      <c r="K971" s="573"/>
      <c r="L971" s="100"/>
      <c r="M971" s="101"/>
      <c r="N971" s="101"/>
      <c r="O971" s="102"/>
      <c r="P971" s="102"/>
      <c r="Q971" s="102"/>
      <c r="R971" s="102"/>
      <c r="S971" s="95"/>
      <c r="T971" s="138"/>
      <c r="U971" s="139"/>
      <c r="V971" s="458"/>
      <c r="W971" s="139"/>
    </row>
    <row r="972" ht="14.25" customHeight="1">
      <c r="A972" s="95"/>
      <c r="B972" s="96"/>
      <c r="C972" s="97"/>
      <c r="D972" s="98"/>
      <c r="E972" s="95"/>
      <c r="F972" s="570"/>
      <c r="G972" s="571"/>
      <c r="H972" s="572"/>
      <c r="I972" s="572"/>
      <c r="J972" s="571"/>
      <c r="K972" s="573"/>
      <c r="L972" s="100"/>
      <c r="M972" s="101"/>
      <c r="N972" s="101"/>
      <c r="O972" s="102"/>
      <c r="P972" s="102"/>
      <c r="Q972" s="102"/>
      <c r="R972" s="102"/>
      <c r="S972" s="95"/>
      <c r="T972" s="138"/>
      <c r="U972" s="139"/>
      <c r="V972" s="458"/>
      <c r="W972" s="139"/>
    </row>
    <row r="973" ht="14.25" customHeight="1">
      <c r="A973" s="95"/>
      <c r="B973" s="96"/>
      <c r="C973" s="97"/>
      <c r="D973" s="98"/>
      <c r="E973" s="95"/>
      <c r="F973" s="570"/>
      <c r="G973" s="571"/>
      <c r="H973" s="572"/>
      <c r="I973" s="572"/>
      <c r="J973" s="571"/>
      <c r="K973" s="573"/>
      <c r="L973" s="100"/>
      <c r="M973" s="101"/>
      <c r="N973" s="101"/>
      <c r="O973" s="102"/>
      <c r="P973" s="102"/>
      <c r="Q973" s="102"/>
      <c r="R973" s="102"/>
      <c r="S973" s="95"/>
      <c r="T973" s="138"/>
      <c r="U973" s="139"/>
      <c r="V973" s="458"/>
      <c r="W973" s="139"/>
    </row>
    <row r="974" ht="14.25" customHeight="1">
      <c r="A974" s="95"/>
      <c r="B974" s="96"/>
      <c r="C974" s="97"/>
      <c r="D974" s="98"/>
      <c r="E974" s="95"/>
      <c r="F974" s="570"/>
      <c r="G974" s="571"/>
      <c r="H974" s="572"/>
      <c r="I974" s="572"/>
      <c r="J974" s="571"/>
      <c r="K974" s="573"/>
      <c r="L974" s="100"/>
      <c r="M974" s="101"/>
      <c r="N974" s="101"/>
      <c r="O974" s="102"/>
      <c r="P974" s="102"/>
      <c r="Q974" s="102"/>
      <c r="R974" s="102"/>
      <c r="S974" s="95"/>
      <c r="T974" s="138"/>
      <c r="U974" s="139"/>
      <c r="V974" s="458"/>
      <c r="W974" s="139"/>
    </row>
    <row r="975" ht="14.25" customHeight="1">
      <c r="A975" s="95"/>
      <c r="B975" s="96"/>
      <c r="C975" s="97"/>
      <c r="D975" s="98"/>
      <c r="E975" s="95"/>
      <c r="F975" s="570"/>
      <c r="G975" s="571"/>
      <c r="H975" s="572"/>
      <c r="I975" s="572"/>
      <c r="J975" s="571"/>
      <c r="K975" s="573"/>
      <c r="L975" s="100"/>
      <c r="M975" s="101"/>
      <c r="N975" s="101"/>
      <c r="O975" s="102"/>
      <c r="P975" s="102"/>
      <c r="Q975" s="102"/>
      <c r="R975" s="102"/>
      <c r="S975" s="95"/>
      <c r="T975" s="138"/>
      <c r="U975" s="139"/>
      <c r="V975" s="458"/>
      <c r="W975" s="139"/>
    </row>
    <row r="976" ht="14.25" customHeight="1">
      <c r="A976" s="95"/>
      <c r="B976" s="96"/>
      <c r="C976" s="97"/>
      <c r="D976" s="98"/>
      <c r="E976" s="95"/>
      <c r="F976" s="570"/>
      <c r="G976" s="571"/>
      <c r="H976" s="572"/>
      <c r="I976" s="572"/>
      <c r="J976" s="571"/>
      <c r="K976" s="573"/>
      <c r="L976" s="100"/>
      <c r="M976" s="101"/>
      <c r="N976" s="101"/>
      <c r="O976" s="102"/>
      <c r="P976" s="102"/>
      <c r="Q976" s="102"/>
      <c r="R976" s="102"/>
      <c r="S976" s="95"/>
      <c r="T976" s="138"/>
      <c r="U976" s="139"/>
      <c r="V976" s="458"/>
      <c r="W976" s="139"/>
    </row>
    <row r="977" ht="14.25" customHeight="1">
      <c r="A977" s="95"/>
      <c r="B977" s="96"/>
      <c r="C977" s="97"/>
      <c r="D977" s="98"/>
      <c r="E977" s="95"/>
      <c r="F977" s="570"/>
      <c r="G977" s="571"/>
      <c r="H977" s="572"/>
      <c r="I977" s="572"/>
      <c r="J977" s="571"/>
      <c r="K977" s="573"/>
      <c r="L977" s="100"/>
      <c r="M977" s="101"/>
      <c r="N977" s="101"/>
      <c r="O977" s="102"/>
      <c r="P977" s="102"/>
      <c r="Q977" s="102"/>
      <c r="R977" s="102"/>
      <c r="S977" s="95"/>
      <c r="T977" s="138"/>
      <c r="U977" s="139"/>
      <c r="V977" s="458"/>
      <c r="W977" s="139"/>
    </row>
    <row r="978" ht="14.25" customHeight="1">
      <c r="A978" s="95"/>
      <c r="B978" s="96"/>
      <c r="C978" s="97"/>
      <c r="D978" s="98"/>
      <c r="E978" s="95"/>
      <c r="F978" s="570"/>
      <c r="G978" s="571"/>
      <c r="H978" s="572"/>
      <c r="I978" s="572"/>
      <c r="J978" s="571"/>
      <c r="K978" s="573"/>
      <c r="L978" s="100"/>
      <c r="M978" s="101"/>
      <c r="N978" s="101"/>
      <c r="O978" s="102"/>
      <c r="P978" s="102"/>
      <c r="Q978" s="102"/>
      <c r="R978" s="102"/>
      <c r="S978" s="95"/>
      <c r="T978" s="138"/>
      <c r="U978" s="139"/>
      <c r="V978" s="458"/>
      <c r="W978" s="139"/>
    </row>
    <row r="979" ht="14.25" customHeight="1">
      <c r="A979" s="95"/>
      <c r="B979" s="96"/>
      <c r="C979" s="97"/>
      <c r="D979" s="98"/>
      <c r="E979" s="95"/>
      <c r="F979" s="570"/>
      <c r="G979" s="571"/>
      <c r="H979" s="572"/>
      <c r="I979" s="572"/>
      <c r="J979" s="571"/>
      <c r="K979" s="573"/>
      <c r="L979" s="100"/>
      <c r="M979" s="101"/>
      <c r="N979" s="101"/>
      <c r="O979" s="102"/>
      <c r="P979" s="102"/>
      <c r="Q979" s="102"/>
      <c r="R979" s="102"/>
      <c r="S979" s="95"/>
      <c r="T979" s="138"/>
      <c r="U979" s="139"/>
      <c r="V979" s="458"/>
      <c r="W979" s="139"/>
    </row>
    <row r="980" ht="14.25" customHeight="1">
      <c r="A980" s="95"/>
      <c r="B980" s="96"/>
      <c r="C980" s="97"/>
      <c r="D980" s="98"/>
      <c r="E980" s="95"/>
      <c r="F980" s="570"/>
      <c r="G980" s="571"/>
      <c r="H980" s="572"/>
      <c r="I980" s="572"/>
      <c r="J980" s="571"/>
      <c r="K980" s="573"/>
      <c r="L980" s="100"/>
      <c r="M980" s="101"/>
      <c r="N980" s="101"/>
      <c r="O980" s="102"/>
      <c r="P980" s="102"/>
      <c r="Q980" s="102"/>
      <c r="R980" s="102"/>
      <c r="S980" s="95"/>
      <c r="T980" s="138"/>
      <c r="U980" s="139"/>
      <c r="V980" s="458"/>
      <c r="W980" s="139"/>
    </row>
    <row r="981" ht="14.25" customHeight="1">
      <c r="A981" s="95"/>
      <c r="B981" s="96"/>
      <c r="C981" s="97"/>
      <c r="D981" s="98"/>
      <c r="E981" s="95"/>
      <c r="F981" s="570"/>
      <c r="G981" s="571"/>
      <c r="H981" s="572"/>
      <c r="I981" s="572"/>
      <c r="J981" s="571"/>
      <c r="K981" s="573"/>
      <c r="L981" s="100"/>
      <c r="M981" s="101"/>
      <c r="N981" s="101"/>
      <c r="O981" s="102"/>
      <c r="P981" s="102"/>
      <c r="Q981" s="102"/>
      <c r="R981" s="102"/>
      <c r="S981" s="95"/>
      <c r="T981" s="138"/>
      <c r="U981" s="139"/>
      <c r="V981" s="458"/>
      <c r="W981" s="139"/>
    </row>
    <row r="982" ht="14.25" customHeight="1">
      <c r="A982" s="95"/>
      <c r="B982" s="96"/>
      <c r="C982" s="97"/>
      <c r="D982" s="98"/>
      <c r="E982" s="95"/>
      <c r="F982" s="570"/>
      <c r="G982" s="571"/>
      <c r="H982" s="572"/>
      <c r="I982" s="572"/>
      <c r="J982" s="571"/>
      <c r="K982" s="573"/>
      <c r="L982" s="100"/>
      <c r="M982" s="101"/>
      <c r="N982" s="101"/>
      <c r="O982" s="102"/>
      <c r="P982" s="102"/>
      <c r="Q982" s="102"/>
      <c r="R982" s="102"/>
      <c r="S982" s="95"/>
      <c r="T982" s="138"/>
      <c r="U982" s="139"/>
      <c r="V982" s="458"/>
      <c r="W982" s="139"/>
    </row>
    <row r="983" ht="14.25" customHeight="1">
      <c r="A983" s="95"/>
      <c r="B983" s="96"/>
      <c r="C983" s="97"/>
      <c r="D983" s="98"/>
      <c r="E983" s="95"/>
      <c r="F983" s="570"/>
      <c r="G983" s="571"/>
      <c r="H983" s="572"/>
      <c r="I983" s="572"/>
      <c r="J983" s="571"/>
      <c r="K983" s="573"/>
      <c r="L983" s="100"/>
      <c r="M983" s="101"/>
      <c r="N983" s="101"/>
      <c r="O983" s="102"/>
      <c r="P983" s="102"/>
      <c r="Q983" s="102"/>
      <c r="R983" s="102"/>
      <c r="S983" s="95"/>
      <c r="T983" s="138"/>
      <c r="U983" s="139"/>
      <c r="V983" s="458"/>
      <c r="W983" s="139"/>
    </row>
    <row r="984" ht="14.25" customHeight="1">
      <c r="A984" s="95"/>
      <c r="B984" s="96"/>
      <c r="C984" s="97"/>
      <c r="D984" s="98"/>
      <c r="E984" s="95"/>
      <c r="F984" s="570"/>
      <c r="G984" s="571"/>
      <c r="H984" s="572"/>
      <c r="I984" s="572"/>
      <c r="J984" s="571"/>
      <c r="K984" s="573"/>
      <c r="L984" s="100"/>
      <c r="M984" s="101"/>
      <c r="N984" s="101"/>
      <c r="O984" s="102"/>
      <c r="P984" s="102"/>
      <c r="Q984" s="102"/>
      <c r="R984" s="102"/>
      <c r="S984" s="95"/>
      <c r="T984" s="138"/>
      <c r="U984" s="139"/>
      <c r="V984" s="458"/>
      <c r="W984" s="139"/>
    </row>
    <row r="985" ht="14.25" customHeight="1">
      <c r="A985" s="95"/>
      <c r="B985" s="96"/>
      <c r="C985" s="97"/>
      <c r="D985" s="98"/>
      <c r="E985" s="95"/>
      <c r="F985" s="570"/>
      <c r="G985" s="571"/>
      <c r="H985" s="572"/>
      <c r="I985" s="572"/>
      <c r="J985" s="571"/>
      <c r="K985" s="573"/>
      <c r="L985" s="100"/>
      <c r="M985" s="101"/>
      <c r="N985" s="101"/>
      <c r="O985" s="102"/>
      <c r="P985" s="102"/>
      <c r="Q985" s="102"/>
      <c r="R985" s="102"/>
      <c r="S985" s="95"/>
      <c r="T985" s="138"/>
      <c r="U985" s="139"/>
      <c r="V985" s="458"/>
      <c r="W985" s="139"/>
    </row>
    <row r="986" ht="14.25" customHeight="1">
      <c r="A986" s="95"/>
      <c r="B986" s="96"/>
      <c r="C986" s="97"/>
      <c r="D986" s="98"/>
      <c r="E986" s="95"/>
      <c r="F986" s="570"/>
      <c r="G986" s="571"/>
      <c r="H986" s="572"/>
      <c r="I986" s="572"/>
      <c r="J986" s="571"/>
      <c r="K986" s="573"/>
      <c r="L986" s="100"/>
      <c r="M986" s="101"/>
      <c r="N986" s="101"/>
      <c r="O986" s="102"/>
      <c r="P986" s="102"/>
      <c r="Q986" s="102"/>
      <c r="R986" s="102"/>
      <c r="S986" s="95"/>
      <c r="T986" s="138"/>
      <c r="U986" s="139"/>
      <c r="V986" s="458"/>
      <c r="W986" s="139"/>
    </row>
    <row r="987" ht="14.25" customHeight="1">
      <c r="A987" s="95"/>
      <c r="B987" s="96"/>
      <c r="C987" s="97"/>
      <c r="D987" s="98"/>
      <c r="E987" s="95"/>
      <c r="F987" s="570"/>
      <c r="G987" s="571"/>
      <c r="H987" s="572"/>
      <c r="I987" s="572"/>
      <c r="J987" s="571"/>
      <c r="K987" s="573"/>
      <c r="L987" s="100"/>
      <c r="M987" s="101"/>
      <c r="N987" s="101"/>
      <c r="O987" s="102"/>
      <c r="P987" s="102"/>
      <c r="Q987" s="102"/>
      <c r="R987" s="102"/>
      <c r="S987" s="95"/>
      <c r="T987" s="138"/>
      <c r="U987" s="139"/>
      <c r="V987" s="458"/>
      <c r="W987" s="139"/>
    </row>
    <row r="988" ht="14.25" customHeight="1">
      <c r="A988" s="95"/>
      <c r="B988" s="96"/>
      <c r="C988" s="97"/>
      <c r="D988" s="98"/>
      <c r="E988" s="95"/>
      <c r="F988" s="570"/>
      <c r="G988" s="571"/>
      <c r="H988" s="572"/>
      <c r="I988" s="572"/>
      <c r="J988" s="571"/>
      <c r="K988" s="573"/>
      <c r="L988" s="100"/>
      <c r="M988" s="101"/>
      <c r="N988" s="101"/>
      <c r="O988" s="102"/>
      <c r="P988" s="102"/>
      <c r="Q988" s="102"/>
      <c r="R988" s="102"/>
      <c r="S988" s="95"/>
      <c r="T988" s="138"/>
      <c r="U988" s="139"/>
      <c r="V988" s="458"/>
      <c r="W988" s="139"/>
    </row>
    <row r="989" ht="14.25" customHeight="1">
      <c r="A989" s="95"/>
      <c r="B989" s="96"/>
      <c r="C989" s="97"/>
      <c r="D989" s="98"/>
      <c r="E989" s="95"/>
      <c r="F989" s="570"/>
      <c r="G989" s="571"/>
      <c r="H989" s="572"/>
      <c r="I989" s="572"/>
      <c r="J989" s="571"/>
      <c r="K989" s="573"/>
      <c r="L989" s="100"/>
      <c r="M989" s="101"/>
      <c r="N989" s="101"/>
      <c r="O989" s="102"/>
      <c r="P989" s="102"/>
      <c r="Q989" s="102"/>
      <c r="R989" s="102"/>
      <c r="S989" s="95"/>
      <c r="T989" s="138"/>
      <c r="U989" s="139"/>
      <c r="V989" s="458"/>
      <c r="W989" s="139"/>
    </row>
    <row r="990" ht="14.25" customHeight="1">
      <c r="A990" s="95"/>
      <c r="B990" s="96"/>
      <c r="C990" s="97"/>
      <c r="D990" s="98"/>
      <c r="E990" s="95"/>
      <c r="F990" s="570"/>
      <c r="G990" s="571"/>
      <c r="H990" s="572"/>
      <c r="I990" s="572"/>
      <c r="J990" s="571"/>
      <c r="K990" s="573"/>
      <c r="L990" s="100"/>
      <c r="M990" s="101"/>
      <c r="N990" s="101"/>
      <c r="O990" s="102"/>
      <c r="P990" s="102"/>
      <c r="Q990" s="102"/>
      <c r="R990" s="102"/>
      <c r="S990" s="95"/>
      <c r="T990" s="138"/>
      <c r="U990" s="139"/>
      <c r="V990" s="458"/>
      <c r="W990" s="139"/>
    </row>
    <row r="991" ht="14.25" customHeight="1">
      <c r="A991" s="95"/>
      <c r="B991" s="96"/>
      <c r="C991" s="97"/>
      <c r="D991" s="98"/>
      <c r="E991" s="95"/>
      <c r="F991" s="570"/>
      <c r="G991" s="571"/>
      <c r="H991" s="572"/>
      <c r="I991" s="572"/>
      <c r="J991" s="571"/>
      <c r="K991" s="573"/>
      <c r="L991" s="100"/>
      <c r="M991" s="101"/>
      <c r="N991" s="101"/>
      <c r="O991" s="102"/>
      <c r="P991" s="102"/>
      <c r="Q991" s="102"/>
      <c r="R991" s="102"/>
      <c r="S991" s="95"/>
      <c r="T991" s="138"/>
      <c r="U991" s="139"/>
      <c r="V991" s="458"/>
      <c r="W991" s="139"/>
    </row>
    <row r="992" ht="14.25" customHeight="1">
      <c r="A992" s="95"/>
      <c r="B992" s="96"/>
      <c r="C992" s="97"/>
      <c r="D992" s="98"/>
      <c r="E992" s="95"/>
      <c r="F992" s="570"/>
      <c r="G992" s="571"/>
      <c r="H992" s="572"/>
      <c r="I992" s="572"/>
      <c r="J992" s="571"/>
      <c r="K992" s="573"/>
      <c r="L992" s="100"/>
      <c r="M992" s="101"/>
      <c r="N992" s="101"/>
      <c r="O992" s="102"/>
      <c r="P992" s="102"/>
      <c r="Q992" s="102"/>
      <c r="R992" s="102"/>
      <c r="S992" s="95"/>
      <c r="T992" s="138"/>
      <c r="U992" s="139"/>
      <c r="V992" s="458"/>
      <c r="W992" s="139"/>
    </row>
    <row r="993" ht="14.25" customHeight="1">
      <c r="A993" s="95"/>
      <c r="B993" s="96"/>
      <c r="C993" s="97"/>
      <c r="D993" s="98"/>
      <c r="E993" s="95"/>
      <c r="F993" s="570"/>
      <c r="G993" s="571"/>
      <c r="H993" s="572"/>
      <c r="I993" s="572"/>
      <c r="J993" s="571"/>
      <c r="K993" s="573"/>
      <c r="L993" s="100"/>
      <c r="M993" s="101"/>
      <c r="N993" s="101"/>
      <c r="O993" s="102"/>
      <c r="P993" s="102"/>
      <c r="Q993" s="102"/>
      <c r="R993" s="102"/>
      <c r="S993" s="95"/>
      <c r="T993" s="138"/>
      <c r="U993" s="139"/>
      <c r="V993" s="458"/>
      <c r="W993" s="139"/>
    </row>
    <row r="994" ht="14.25" customHeight="1">
      <c r="A994" s="95"/>
      <c r="B994" s="96"/>
      <c r="C994" s="97"/>
      <c r="D994" s="98"/>
      <c r="E994" s="95"/>
      <c r="F994" s="570"/>
      <c r="G994" s="571"/>
      <c r="H994" s="572"/>
      <c r="I994" s="572"/>
      <c r="J994" s="571"/>
      <c r="K994" s="573"/>
      <c r="L994" s="100"/>
      <c r="M994" s="101"/>
      <c r="N994" s="101"/>
      <c r="O994" s="102"/>
      <c r="P994" s="102"/>
      <c r="Q994" s="102"/>
      <c r="R994" s="102"/>
      <c r="S994" s="95"/>
      <c r="T994" s="138"/>
      <c r="U994" s="139"/>
      <c r="V994" s="458"/>
      <c r="W994" s="139"/>
    </row>
    <row r="995" ht="14.25" customHeight="1">
      <c r="A995" s="95"/>
      <c r="B995" s="96"/>
      <c r="C995" s="97"/>
      <c r="D995" s="98"/>
      <c r="E995" s="95"/>
      <c r="F995" s="570"/>
      <c r="G995" s="571"/>
      <c r="H995" s="572"/>
      <c r="I995" s="572"/>
      <c r="J995" s="571"/>
      <c r="K995" s="573"/>
      <c r="L995" s="100"/>
      <c r="M995" s="101"/>
      <c r="N995" s="101"/>
      <c r="O995" s="102"/>
      <c r="P995" s="102"/>
      <c r="Q995" s="102"/>
      <c r="R995" s="102"/>
      <c r="S995" s="95"/>
      <c r="T995" s="138"/>
      <c r="U995" s="139"/>
      <c r="V995" s="458"/>
      <c r="W995" s="139"/>
    </row>
  </sheetData>
  <mergeCells count="15">
    <mergeCell ref="H1:H2"/>
    <mergeCell ref="I1:I2"/>
    <mergeCell ref="J1:J2"/>
    <mergeCell ref="K1:K2"/>
    <mergeCell ref="L1:L2"/>
    <mergeCell ref="M1:N1"/>
    <mergeCell ref="O1:P1"/>
    <mergeCell ref="Q1:R1"/>
    <mergeCell ref="A1:A2"/>
    <mergeCell ref="B1:B2"/>
    <mergeCell ref="C1:C2"/>
    <mergeCell ref="D1:D2"/>
    <mergeCell ref="E1:E2"/>
    <mergeCell ref="F1:F2"/>
    <mergeCell ref="G1:G2"/>
  </mergeCells>
  <dataValidations>
    <dataValidation type="custom" allowBlank="1" showErrorMessage="1" sqref="C3:C22 C112:C153 C155:C159">
      <formula1>LTE(LEN(C3),(22))</formula1>
    </dataValidation>
  </dataValidation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2.71"/>
    <col customWidth="1" min="2" max="2" width="23.0"/>
    <col customWidth="1" min="3" max="3" width="19.71"/>
    <col customWidth="1" min="4" max="4" width="44.43"/>
    <col customWidth="1" hidden="1" min="5" max="5" width="21.86"/>
    <col customWidth="1" min="6" max="6" width="13.86"/>
    <col customWidth="1" min="7" max="7" width="9.86"/>
    <col customWidth="1" min="8" max="8" width="10.14"/>
    <col customWidth="1" min="9" max="14" width="13.0"/>
    <col customWidth="1" min="15" max="15" width="29.14"/>
    <col customWidth="1" min="16" max="16" width="13.57"/>
    <col customWidth="1" min="17" max="17" width="15.14"/>
    <col customWidth="1" min="18" max="18" width="43.0"/>
    <col customWidth="1" min="19" max="27" width="9.86"/>
  </cols>
  <sheetData>
    <row r="1" ht="14.25" customHeight="1">
      <c r="A1" s="288" t="s">
        <v>0</v>
      </c>
      <c r="B1" s="288" t="s">
        <v>43</v>
      </c>
      <c r="C1" s="574" t="s">
        <v>2</v>
      </c>
      <c r="D1" s="289" t="s">
        <v>1373</v>
      </c>
      <c r="E1" s="289" t="s">
        <v>4</v>
      </c>
      <c r="F1" s="415" t="s">
        <v>1374</v>
      </c>
      <c r="G1" s="575" t="s">
        <v>1375</v>
      </c>
      <c r="H1" s="576" t="s">
        <v>6</v>
      </c>
      <c r="I1" s="420" t="s">
        <v>7</v>
      </c>
      <c r="J1" s="8"/>
      <c r="K1" s="421" t="s">
        <v>8</v>
      </c>
      <c r="L1" s="8"/>
      <c r="M1" s="298" t="s">
        <v>9</v>
      </c>
      <c r="N1" s="8"/>
      <c r="O1" s="113" t="s">
        <v>10</v>
      </c>
      <c r="P1" s="301"/>
      <c r="Q1" s="301"/>
      <c r="R1" s="13"/>
      <c r="S1" s="13"/>
      <c r="T1" s="13"/>
      <c r="U1" s="13"/>
      <c r="V1" s="13"/>
      <c r="W1" s="13"/>
      <c r="X1" s="13"/>
      <c r="Y1" s="13"/>
      <c r="Z1" s="13"/>
      <c r="AA1" s="13"/>
    </row>
    <row r="2" ht="31.5" customHeight="1">
      <c r="A2" s="14"/>
      <c r="B2" s="14"/>
      <c r="C2" s="15"/>
      <c r="D2" s="15"/>
      <c r="E2" s="15"/>
      <c r="F2" s="15"/>
      <c r="G2" s="15"/>
      <c r="H2" s="16"/>
      <c r="I2" s="425" t="s">
        <v>1376</v>
      </c>
      <c r="J2" s="426" t="s">
        <v>1377</v>
      </c>
      <c r="K2" s="427" t="s">
        <v>1378</v>
      </c>
      <c r="L2" s="306" t="s">
        <v>1379</v>
      </c>
      <c r="M2" s="577" t="s">
        <v>1380</v>
      </c>
      <c r="N2" s="578" t="s">
        <v>1381</v>
      </c>
      <c r="O2" s="23"/>
      <c r="P2" s="301"/>
      <c r="Q2" s="301"/>
      <c r="R2" s="13"/>
      <c r="S2" s="13"/>
      <c r="T2" s="13"/>
      <c r="U2" s="13"/>
      <c r="V2" s="13"/>
      <c r="W2" s="13"/>
      <c r="X2" s="13"/>
      <c r="Y2" s="13"/>
      <c r="Z2" s="13"/>
      <c r="AA2" s="13"/>
    </row>
    <row r="3" ht="14.25" customHeight="1">
      <c r="A3" s="444" t="s">
        <v>400</v>
      </c>
      <c r="B3" s="174" t="s">
        <v>1382</v>
      </c>
      <c r="C3" s="58">
        <v>882.0</v>
      </c>
      <c r="D3" s="174" t="s">
        <v>1383</v>
      </c>
      <c r="E3" s="324"/>
      <c r="F3" s="579">
        <v>1530.0</v>
      </c>
      <c r="G3" s="580">
        <v>1530.0</v>
      </c>
      <c r="H3" s="581">
        <v>45855.0</v>
      </c>
      <c r="I3" s="582">
        <f t="shared" ref="I3:I22" si="1">F3*0.5+F3</f>
        <v>2295</v>
      </c>
      <c r="J3" s="583">
        <f t="shared" ref="J3:J22" si="2">F3*0.3+F3</f>
        <v>1989</v>
      </c>
      <c r="K3" s="584">
        <f t="shared" ref="K3:K22" si="3">F3*0.3+F3</f>
        <v>1989</v>
      </c>
      <c r="L3" s="585">
        <f t="shared" ref="L3:L22" si="4">F3*0.2+F3</f>
        <v>1836</v>
      </c>
      <c r="M3" s="584">
        <f t="shared" ref="M3:M22" si="5">F3*0.15+F3</f>
        <v>1759.5</v>
      </c>
      <c r="N3" s="585">
        <f t="shared" ref="N3:N22" si="6">F3*0.1+F3</f>
        <v>1683</v>
      </c>
      <c r="O3" s="156"/>
      <c r="P3" s="482"/>
      <c r="Q3" s="482"/>
    </row>
    <row r="4" ht="14.25" customHeight="1">
      <c r="A4" s="444" t="s">
        <v>400</v>
      </c>
      <c r="B4" s="174" t="s">
        <v>1382</v>
      </c>
      <c r="C4" s="58">
        <v>885.0</v>
      </c>
      <c r="D4" s="58" t="s">
        <v>1384</v>
      </c>
      <c r="E4" s="58"/>
      <c r="F4" s="579">
        <v>1300.0</v>
      </c>
      <c r="G4" s="580">
        <v>1300.0</v>
      </c>
      <c r="H4" s="581">
        <v>45855.0</v>
      </c>
      <c r="I4" s="453">
        <f t="shared" si="1"/>
        <v>1950</v>
      </c>
      <c r="J4" s="454">
        <f t="shared" si="2"/>
        <v>1690</v>
      </c>
      <c r="K4" s="455">
        <f t="shared" si="3"/>
        <v>1690</v>
      </c>
      <c r="L4" s="456">
        <f t="shared" si="4"/>
        <v>1560</v>
      </c>
      <c r="M4" s="455">
        <f t="shared" si="5"/>
        <v>1495</v>
      </c>
      <c r="N4" s="456">
        <f t="shared" si="6"/>
        <v>1430</v>
      </c>
      <c r="O4" s="156"/>
      <c r="P4" s="482"/>
      <c r="Q4" s="482"/>
    </row>
    <row r="5" ht="14.25" customHeight="1">
      <c r="A5" s="444" t="s">
        <v>400</v>
      </c>
      <c r="B5" s="174" t="s">
        <v>1382</v>
      </c>
      <c r="C5" s="58" t="s">
        <v>1385</v>
      </c>
      <c r="D5" s="174" t="s">
        <v>1386</v>
      </c>
      <c r="E5" s="58"/>
      <c r="F5" s="579">
        <v>270.0</v>
      </c>
      <c r="G5" s="580">
        <v>270.0</v>
      </c>
      <c r="H5" s="581">
        <v>45855.0</v>
      </c>
      <c r="I5" s="453">
        <f t="shared" si="1"/>
        <v>405</v>
      </c>
      <c r="J5" s="454">
        <f t="shared" si="2"/>
        <v>351</v>
      </c>
      <c r="K5" s="455">
        <f t="shared" si="3"/>
        <v>351</v>
      </c>
      <c r="L5" s="456">
        <f t="shared" si="4"/>
        <v>324</v>
      </c>
      <c r="M5" s="455">
        <f t="shared" si="5"/>
        <v>310.5</v>
      </c>
      <c r="N5" s="456">
        <f t="shared" si="6"/>
        <v>297</v>
      </c>
      <c r="O5" s="156"/>
      <c r="P5" s="482"/>
      <c r="Q5" s="482"/>
    </row>
    <row r="6" ht="14.25" customHeight="1">
      <c r="A6" s="444" t="s">
        <v>400</v>
      </c>
      <c r="B6" s="174" t="s">
        <v>1382</v>
      </c>
      <c r="C6" s="506" t="s">
        <v>1387</v>
      </c>
      <c r="D6" s="174" t="s">
        <v>1388</v>
      </c>
      <c r="E6" s="253" t="s">
        <v>1389</v>
      </c>
      <c r="F6" s="586">
        <v>1470.0</v>
      </c>
      <c r="G6" s="587">
        <v>1470.0</v>
      </c>
      <c r="H6" s="581">
        <v>45855.0</v>
      </c>
      <c r="I6" s="453">
        <f t="shared" si="1"/>
        <v>2205</v>
      </c>
      <c r="J6" s="454">
        <f t="shared" si="2"/>
        <v>1911</v>
      </c>
      <c r="K6" s="455">
        <f t="shared" si="3"/>
        <v>1911</v>
      </c>
      <c r="L6" s="456">
        <f t="shared" si="4"/>
        <v>1764</v>
      </c>
      <c r="M6" s="455">
        <f t="shared" si="5"/>
        <v>1690.5</v>
      </c>
      <c r="N6" s="456">
        <f t="shared" si="6"/>
        <v>1617</v>
      </c>
      <c r="O6" s="156"/>
      <c r="P6" s="482"/>
      <c r="Q6" s="482"/>
    </row>
    <row r="7" ht="14.25" customHeight="1">
      <c r="A7" s="444" t="s">
        <v>53</v>
      </c>
      <c r="B7" s="58" t="s">
        <v>1390</v>
      </c>
      <c r="C7" s="141" t="s">
        <v>1391</v>
      </c>
      <c r="D7" s="58" t="s">
        <v>1392</v>
      </c>
      <c r="E7" s="142"/>
      <c r="F7" s="579">
        <v>1930.0</v>
      </c>
      <c r="G7" s="580">
        <v>1930.0</v>
      </c>
      <c r="H7" s="581">
        <v>45855.0</v>
      </c>
      <c r="I7" s="453">
        <f t="shared" si="1"/>
        <v>2895</v>
      </c>
      <c r="J7" s="454">
        <f t="shared" si="2"/>
        <v>2509</v>
      </c>
      <c r="K7" s="455">
        <f t="shared" si="3"/>
        <v>2509</v>
      </c>
      <c r="L7" s="456">
        <f t="shared" si="4"/>
        <v>2316</v>
      </c>
      <c r="M7" s="455">
        <f t="shared" si="5"/>
        <v>2219.5</v>
      </c>
      <c r="N7" s="456">
        <f t="shared" si="6"/>
        <v>2123</v>
      </c>
      <c r="O7" s="137"/>
      <c r="P7" s="482"/>
      <c r="Q7" s="482"/>
    </row>
    <row r="8" ht="14.25" hidden="1" customHeight="1">
      <c r="A8" s="444" t="s">
        <v>400</v>
      </c>
      <c r="B8" s="174" t="s">
        <v>1382</v>
      </c>
      <c r="C8" s="58" t="s">
        <v>1393</v>
      </c>
      <c r="D8" s="174" t="s">
        <v>1394</v>
      </c>
      <c r="E8" s="58"/>
      <c r="F8" s="579"/>
      <c r="G8" s="580">
        <v>1200.0</v>
      </c>
      <c r="H8" s="581">
        <v>45855.0</v>
      </c>
      <c r="I8" s="453">
        <f t="shared" si="1"/>
        <v>0</v>
      </c>
      <c r="J8" s="454">
        <f t="shared" si="2"/>
        <v>0</v>
      </c>
      <c r="K8" s="455">
        <f t="shared" si="3"/>
        <v>0</v>
      </c>
      <c r="L8" s="456">
        <f t="shared" si="4"/>
        <v>0</v>
      </c>
      <c r="M8" s="455">
        <f t="shared" si="5"/>
        <v>0</v>
      </c>
      <c r="N8" s="456">
        <f t="shared" si="6"/>
        <v>0</v>
      </c>
      <c r="O8" s="156" t="s">
        <v>1395</v>
      </c>
      <c r="P8" s="482"/>
      <c r="Q8" s="482"/>
    </row>
    <row r="9" ht="14.25" hidden="1" customHeight="1">
      <c r="A9" s="444" t="s">
        <v>400</v>
      </c>
      <c r="B9" s="174" t="s">
        <v>1382</v>
      </c>
      <c r="C9" s="58" t="s">
        <v>1396</v>
      </c>
      <c r="D9" s="174" t="s">
        <v>1397</v>
      </c>
      <c r="E9" s="58"/>
      <c r="F9" s="588"/>
      <c r="G9" s="580">
        <v>4000.0</v>
      </c>
      <c r="H9" s="581">
        <v>45855.0</v>
      </c>
      <c r="I9" s="453">
        <f t="shared" si="1"/>
        <v>0</v>
      </c>
      <c r="J9" s="454">
        <f t="shared" si="2"/>
        <v>0</v>
      </c>
      <c r="K9" s="455">
        <f t="shared" si="3"/>
        <v>0</v>
      </c>
      <c r="L9" s="456">
        <f t="shared" si="4"/>
        <v>0</v>
      </c>
      <c r="M9" s="455">
        <f t="shared" si="5"/>
        <v>0</v>
      </c>
      <c r="N9" s="456">
        <f t="shared" si="6"/>
        <v>0</v>
      </c>
      <c r="O9" s="137"/>
      <c r="P9" s="579"/>
      <c r="Q9" s="589"/>
    </row>
    <row r="10" ht="14.25" hidden="1" customHeight="1">
      <c r="A10" s="444" t="s">
        <v>400</v>
      </c>
      <c r="B10" s="174" t="s">
        <v>1382</v>
      </c>
      <c r="C10" s="58" t="s">
        <v>1398</v>
      </c>
      <c r="D10" s="174" t="s">
        <v>1399</v>
      </c>
      <c r="E10" s="58"/>
      <c r="F10" s="588"/>
      <c r="G10" s="580">
        <v>5000.0</v>
      </c>
      <c r="H10" s="581">
        <v>45855.0</v>
      </c>
      <c r="I10" s="453">
        <f t="shared" si="1"/>
        <v>0</v>
      </c>
      <c r="J10" s="454">
        <f t="shared" si="2"/>
        <v>0</v>
      </c>
      <c r="K10" s="455">
        <f t="shared" si="3"/>
        <v>0</v>
      </c>
      <c r="L10" s="456">
        <f t="shared" si="4"/>
        <v>0</v>
      </c>
      <c r="M10" s="455">
        <f t="shared" si="5"/>
        <v>0</v>
      </c>
      <c r="N10" s="456">
        <f t="shared" si="6"/>
        <v>0</v>
      </c>
      <c r="O10" s="137"/>
      <c r="P10" s="579"/>
      <c r="Q10" s="589"/>
    </row>
    <row r="11" ht="14.25" customHeight="1">
      <c r="A11" s="444" t="s">
        <v>400</v>
      </c>
      <c r="B11" s="174" t="s">
        <v>1382</v>
      </c>
      <c r="C11" s="58" t="s">
        <v>479</v>
      </c>
      <c r="D11" s="174" t="s">
        <v>1400</v>
      </c>
      <c r="E11" s="58"/>
      <c r="F11" s="579">
        <v>2260.0</v>
      </c>
      <c r="G11" s="580">
        <v>2260.0</v>
      </c>
      <c r="H11" s="581">
        <v>45855.0</v>
      </c>
      <c r="I11" s="453">
        <f t="shared" si="1"/>
        <v>3390</v>
      </c>
      <c r="J11" s="454">
        <f t="shared" si="2"/>
        <v>2938</v>
      </c>
      <c r="K11" s="455">
        <f t="shared" si="3"/>
        <v>2938</v>
      </c>
      <c r="L11" s="456">
        <f t="shared" si="4"/>
        <v>2712</v>
      </c>
      <c r="M11" s="455">
        <f t="shared" si="5"/>
        <v>2599</v>
      </c>
      <c r="N11" s="456">
        <f t="shared" si="6"/>
        <v>2486</v>
      </c>
      <c r="O11" s="156"/>
      <c r="P11" s="482"/>
      <c r="Q11" s="482"/>
    </row>
    <row r="12" ht="14.25" customHeight="1">
      <c r="A12" s="444" t="s">
        <v>400</v>
      </c>
      <c r="B12" s="174" t="s">
        <v>1382</v>
      </c>
      <c r="C12" s="58" t="s">
        <v>1401</v>
      </c>
      <c r="D12" s="174" t="s">
        <v>1402</v>
      </c>
      <c r="E12" s="58"/>
      <c r="F12" s="579">
        <v>2700.0</v>
      </c>
      <c r="G12" s="580">
        <v>2700.0</v>
      </c>
      <c r="H12" s="581">
        <v>45855.0</v>
      </c>
      <c r="I12" s="453">
        <f t="shared" si="1"/>
        <v>4050</v>
      </c>
      <c r="J12" s="454">
        <f t="shared" si="2"/>
        <v>3510</v>
      </c>
      <c r="K12" s="455">
        <f t="shared" si="3"/>
        <v>3510</v>
      </c>
      <c r="L12" s="456">
        <f t="shared" si="4"/>
        <v>3240</v>
      </c>
      <c r="M12" s="455">
        <f t="shared" si="5"/>
        <v>3105</v>
      </c>
      <c r="N12" s="456">
        <f t="shared" si="6"/>
        <v>2970</v>
      </c>
      <c r="O12" s="156"/>
      <c r="P12" s="482"/>
      <c r="Q12" s="482"/>
    </row>
    <row r="13" ht="14.25" customHeight="1">
      <c r="A13" s="444" t="s">
        <v>400</v>
      </c>
      <c r="B13" s="174" t="s">
        <v>1382</v>
      </c>
      <c r="C13" s="58" t="s">
        <v>1403</v>
      </c>
      <c r="D13" s="58" t="s">
        <v>1404</v>
      </c>
      <c r="E13" s="58"/>
      <c r="F13" s="579">
        <v>3100.0</v>
      </c>
      <c r="G13" s="580">
        <v>3100.0</v>
      </c>
      <c r="H13" s="581">
        <v>45855.0</v>
      </c>
      <c r="I13" s="453">
        <f t="shared" si="1"/>
        <v>4650</v>
      </c>
      <c r="J13" s="454">
        <f t="shared" si="2"/>
        <v>4030</v>
      </c>
      <c r="K13" s="455">
        <f t="shared" si="3"/>
        <v>4030</v>
      </c>
      <c r="L13" s="456">
        <f t="shared" si="4"/>
        <v>3720</v>
      </c>
      <c r="M13" s="455">
        <f t="shared" si="5"/>
        <v>3565</v>
      </c>
      <c r="N13" s="456">
        <f t="shared" si="6"/>
        <v>3410</v>
      </c>
      <c r="O13" s="156"/>
      <c r="P13" s="482"/>
      <c r="Q13" s="482"/>
    </row>
    <row r="14" ht="14.25" hidden="1" customHeight="1">
      <c r="A14" s="444" t="s">
        <v>400</v>
      </c>
      <c r="B14" s="174" t="s">
        <v>1382</v>
      </c>
      <c r="C14" s="58" t="s">
        <v>1405</v>
      </c>
      <c r="D14" s="58" t="s">
        <v>1406</v>
      </c>
      <c r="E14" s="58"/>
      <c r="F14" s="579"/>
      <c r="G14" s="580">
        <v>6990.0</v>
      </c>
      <c r="H14" s="581">
        <v>45855.0</v>
      </c>
      <c r="I14" s="453">
        <f t="shared" si="1"/>
        <v>0</v>
      </c>
      <c r="J14" s="454">
        <f t="shared" si="2"/>
        <v>0</v>
      </c>
      <c r="K14" s="455">
        <f t="shared" si="3"/>
        <v>0</v>
      </c>
      <c r="L14" s="456">
        <f t="shared" si="4"/>
        <v>0</v>
      </c>
      <c r="M14" s="455">
        <f t="shared" si="5"/>
        <v>0</v>
      </c>
      <c r="N14" s="456">
        <f t="shared" si="6"/>
        <v>0</v>
      </c>
      <c r="O14" s="156"/>
      <c r="P14" s="482"/>
      <c r="Q14" s="482"/>
    </row>
    <row r="15" ht="14.25" hidden="1" customHeight="1">
      <c r="A15" s="444" t="s">
        <v>400</v>
      </c>
      <c r="B15" s="174" t="s">
        <v>1407</v>
      </c>
      <c r="C15" s="58" t="s">
        <v>1408</v>
      </c>
      <c r="D15" s="177" t="s">
        <v>1409</v>
      </c>
      <c r="E15" s="58"/>
      <c r="F15" s="579"/>
      <c r="G15" s="580">
        <v>12570.0</v>
      </c>
      <c r="H15" s="581">
        <v>45855.0</v>
      </c>
      <c r="I15" s="453">
        <f t="shared" si="1"/>
        <v>0</v>
      </c>
      <c r="J15" s="454">
        <f t="shared" si="2"/>
        <v>0</v>
      </c>
      <c r="K15" s="455">
        <f t="shared" si="3"/>
        <v>0</v>
      </c>
      <c r="L15" s="456">
        <f t="shared" si="4"/>
        <v>0</v>
      </c>
      <c r="M15" s="455">
        <f t="shared" si="5"/>
        <v>0</v>
      </c>
      <c r="N15" s="456">
        <f t="shared" si="6"/>
        <v>0</v>
      </c>
      <c r="O15" s="156"/>
      <c r="P15" s="482"/>
      <c r="Q15" s="482"/>
    </row>
    <row r="16" ht="14.25" hidden="1" customHeight="1">
      <c r="A16" s="444" t="s">
        <v>400</v>
      </c>
      <c r="B16" s="174" t="s">
        <v>1407</v>
      </c>
      <c r="C16" s="58" t="s">
        <v>1410</v>
      </c>
      <c r="D16" s="58" t="s">
        <v>1411</v>
      </c>
      <c r="E16" s="58"/>
      <c r="F16" s="579"/>
      <c r="G16" s="580">
        <v>15270.0</v>
      </c>
      <c r="H16" s="581">
        <v>45855.0</v>
      </c>
      <c r="I16" s="453">
        <f t="shared" si="1"/>
        <v>0</v>
      </c>
      <c r="J16" s="454">
        <f t="shared" si="2"/>
        <v>0</v>
      </c>
      <c r="K16" s="455">
        <f t="shared" si="3"/>
        <v>0</v>
      </c>
      <c r="L16" s="456">
        <f t="shared" si="4"/>
        <v>0</v>
      </c>
      <c r="M16" s="455">
        <f t="shared" si="5"/>
        <v>0</v>
      </c>
      <c r="N16" s="456">
        <f t="shared" si="6"/>
        <v>0</v>
      </c>
      <c r="O16" s="156"/>
      <c r="P16" s="482"/>
      <c r="Q16" s="482"/>
    </row>
    <row r="17" ht="14.25" hidden="1" customHeight="1">
      <c r="A17" s="444" t="s">
        <v>400</v>
      </c>
      <c r="B17" s="174" t="s">
        <v>1407</v>
      </c>
      <c r="C17" s="58" t="s">
        <v>1412</v>
      </c>
      <c r="D17" s="58" t="s">
        <v>1413</v>
      </c>
      <c r="E17" s="58"/>
      <c r="F17" s="579"/>
      <c r="G17" s="580">
        <v>22860.0</v>
      </c>
      <c r="H17" s="581">
        <v>45855.0</v>
      </c>
      <c r="I17" s="453">
        <f t="shared" si="1"/>
        <v>0</v>
      </c>
      <c r="J17" s="454">
        <f t="shared" si="2"/>
        <v>0</v>
      </c>
      <c r="K17" s="455">
        <f t="shared" si="3"/>
        <v>0</v>
      </c>
      <c r="L17" s="456">
        <f t="shared" si="4"/>
        <v>0</v>
      </c>
      <c r="M17" s="455">
        <f t="shared" si="5"/>
        <v>0</v>
      </c>
      <c r="N17" s="456">
        <f t="shared" si="6"/>
        <v>0</v>
      </c>
      <c r="O17" s="156"/>
      <c r="P17" s="482"/>
      <c r="Q17" s="482"/>
    </row>
    <row r="18" ht="14.25" hidden="1" customHeight="1">
      <c r="A18" s="444" t="s">
        <v>400</v>
      </c>
      <c r="B18" s="58" t="s">
        <v>1414</v>
      </c>
      <c r="C18" s="58" t="s">
        <v>1415</v>
      </c>
      <c r="D18" s="176" t="s">
        <v>1416</v>
      </c>
      <c r="E18" s="174"/>
      <c r="F18" s="579"/>
      <c r="G18" s="580">
        <v>34450.0</v>
      </c>
      <c r="H18" s="581">
        <v>45855.0</v>
      </c>
      <c r="I18" s="453">
        <f t="shared" si="1"/>
        <v>0</v>
      </c>
      <c r="J18" s="454">
        <f t="shared" si="2"/>
        <v>0</v>
      </c>
      <c r="K18" s="455">
        <f t="shared" si="3"/>
        <v>0</v>
      </c>
      <c r="L18" s="456">
        <f t="shared" si="4"/>
        <v>0</v>
      </c>
      <c r="M18" s="455">
        <f t="shared" si="5"/>
        <v>0</v>
      </c>
      <c r="N18" s="456">
        <f t="shared" si="6"/>
        <v>0</v>
      </c>
      <c r="O18" s="156"/>
      <c r="P18" s="482"/>
      <c r="Q18" s="482"/>
    </row>
    <row r="19" ht="14.25" hidden="1" customHeight="1">
      <c r="A19" s="444" t="s">
        <v>400</v>
      </c>
      <c r="B19" s="58" t="s">
        <v>1414</v>
      </c>
      <c r="C19" s="58" t="s">
        <v>1417</v>
      </c>
      <c r="D19" s="176" t="s">
        <v>1418</v>
      </c>
      <c r="E19" s="206"/>
      <c r="F19" s="579"/>
      <c r="G19" s="580">
        <v>35290.0</v>
      </c>
      <c r="H19" s="581">
        <v>45855.0</v>
      </c>
      <c r="I19" s="453">
        <f t="shared" si="1"/>
        <v>0</v>
      </c>
      <c r="J19" s="454">
        <f t="shared" si="2"/>
        <v>0</v>
      </c>
      <c r="K19" s="455">
        <f t="shared" si="3"/>
        <v>0</v>
      </c>
      <c r="L19" s="456">
        <f t="shared" si="4"/>
        <v>0</v>
      </c>
      <c r="M19" s="455">
        <f t="shared" si="5"/>
        <v>0</v>
      </c>
      <c r="N19" s="456">
        <f t="shared" si="6"/>
        <v>0</v>
      </c>
      <c r="O19" s="156"/>
      <c r="P19" s="482"/>
      <c r="Q19" s="482"/>
    </row>
    <row r="20" ht="14.25" customHeight="1">
      <c r="A20" s="444" t="s">
        <v>400</v>
      </c>
      <c r="B20" s="58" t="s">
        <v>1414</v>
      </c>
      <c r="C20" s="174" t="s">
        <v>1419</v>
      </c>
      <c r="D20" s="174" t="s">
        <v>1420</v>
      </c>
      <c r="E20" s="58"/>
      <c r="F20" s="579">
        <v>2030.0</v>
      </c>
      <c r="G20" s="580">
        <v>2030.0</v>
      </c>
      <c r="H20" s="581">
        <v>45855.0</v>
      </c>
      <c r="I20" s="453">
        <f t="shared" si="1"/>
        <v>3045</v>
      </c>
      <c r="J20" s="454">
        <f t="shared" si="2"/>
        <v>2639</v>
      </c>
      <c r="K20" s="455">
        <f t="shared" si="3"/>
        <v>2639</v>
      </c>
      <c r="L20" s="456">
        <f t="shared" si="4"/>
        <v>2436</v>
      </c>
      <c r="M20" s="455">
        <f t="shared" si="5"/>
        <v>2334.5</v>
      </c>
      <c r="N20" s="456">
        <f t="shared" si="6"/>
        <v>2233</v>
      </c>
      <c r="O20" s="156"/>
      <c r="P20" s="482"/>
      <c r="Q20" s="482"/>
    </row>
    <row r="21" ht="14.25" customHeight="1">
      <c r="A21" s="444" t="s">
        <v>400</v>
      </c>
      <c r="B21" s="58" t="s">
        <v>1414</v>
      </c>
      <c r="C21" s="174" t="s">
        <v>1421</v>
      </c>
      <c r="D21" s="58" t="s">
        <v>1422</v>
      </c>
      <c r="E21" s="58"/>
      <c r="F21" s="579">
        <v>2280.0</v>
      </c>
      <c r="G21" s="580">
        <v>2280.0</v>
      </c>
      <c r="H21" s="581">
        <v>45855.0</v>
      </c>
      <c r="I21" s="453">
        <f t="shared" si="1"/>
        <v>3420</v>
      </c>
      <c r="J21" s="454">
        <f t="shared" si="2"/>
        <v>2964</v>
      </c>
      <c r="K21" s="455">
        <f t="shared" si="3"/>
        <v>2964</v>
      </c>
      <c r="L21" s="456">
        <f t="shared" si="4"/>
        <v>2736</v>
      </c>
      <c r="M21" s="455">
        <f t="shared" si="5"/>
        <v>2622</v>
      </c>
      <c r="N21" s="456">
        <f t="shared" si="6"/>
        <v>2508</v>
      </c>
      <c r="O21" s="156"/>
      <c r="P21" s="482"/>
      <c r="Q21" s="482"/>
    </row>
    <row r="22" ht="14.25" customHeight="1">
      <c r="A22" s="444" t="s">
        <v>400</v>
      </c>
      <c r="B22" s="58" t="s">
        <v>1414</v>
      </c>
      <c r="C22" s="174" t="s">
        <v>1423</v>
      </c>
      <c r="D22" s="174" t="s">
        <v>1424</v>
      </c>
      <c r="E22" s="174"/>
      <c r="F22" s="579">
        <v>5080.0</v>
      </c>
      <c r="G22" s="580">
        <v>5080.0</v>
      </c>
      <c r="H22" s="581">
        <v>45855.0</v>
      </c>
      <c r="I22" s="453">
        <f t="shared" si="1"/>
        <v>7620</v>
      </c>
      <c r="J22" s="454">
        <f t="shared" si="2"/>
        <v>6604</v>
      </c>
      <c r="K22" s="455">
        <f t="shared" si="3"/>
        <v>6604</v>
      </c>
      <c r="L22" s="456">
        <f t="shared" si="4"/>
        <v>6096</v>
      </c>
      <c r="M22" s="455">
        <f t="shared" si="5"/>
        <v>5842</v>
      </c>
      <c r="N22" s="456">
        <f t="shared" si="6"/>
        <v>5588</v>
      </c>
      <c r="O22" s="156"/>
      <c r="P22" s="482"/>
      <c r="Q22" s="482"/>
    </row>
    <row r="23" ht="14.25" hidden="1" customHeight="1">
      <c r="A23" s="444"/>
      <c r="B23" s="58"/>
      <c r="C23" s="174" t="s">
        <v>1425</v>
      </c>
      <c r="D23" s="174" t="s">
        <v>1426</v>
      </c>
      <c r="E23" s="174"/>
      <c r="F23" s="590"/>
      <c r="G23" s="591" t="s">
        <v>497</v>
      </c>
      <c r="H23" s="581">
        <v>45855.0</v>
      </c>
      <c r="I23" s="453"/>
      <c r="J23" s="454"/>
      <c r="K23" s="455"/>
      <c r="L23" s="456"/>
      <c r="M23" s="455"/>
      <c r="N23" s="456"/>
      <c r="O23" s="137"/>
      <c r="P23" s="482"/>
      <c r="Q23" s="482"/>
    </row>
    <row r="24" ht="14.25" hidden="1" customHeight="1">
      <c r="A24" s="444" t="s">
        <v>400</v>
      </c>
      <c r="B24" s="58" t="s">
        <v>1414</v>
      </c>
      <c r="C24" s="174" t="s">
        <v>1427</v>
      </c>
      <c r="D24" s="174" t="s">
        <v>1428</v>
      </c>
      <c r="E24" s="174"/>
      <c r="F24" s="502"/>
      <c r="G24" s="580">
        <v>3470.0</v>
      </c>
      <c r="H24" s="581">
        <v>45855.0</v>
      </c>
      <c r="I24" s="453">
        <f t="shared" ref="I24:I56" si="7">F24*0.5+F24</f>
        <v>0</v>
      </c>
      <c r="J24" s="454">
        <f t="shared" ref="J24:J56" si="8">F24*0.3+F24</f>
        <v>0</v>
      </c>
      <c r="K24" s="455">
        <f t="shared" ref="K24:K56" si="9">F24*0.3+F24</f>
        <v>0</v>
      </c>
      <c r="L24" s="456">
        <f t="shared" ref="L24:L56" si="10">F24*0.2+F24</f>
        <v>0</v>
      </c>
      <c r="M24" s="455">
        <f t="shared" ref="M24:M56" si="11">F24*0.15+F24</f>
        <v>0</v>
      </c>
      <c r="N24" s="456">
        <f t="shared" ref="N24:N56" si="12">F24*0.1+F24</f>
        <v>0</v>
      </c>
      <c r="O24" s="137"/>
      <c r="P24" s="482"/>
      <c r="Q24" s="482"/>
    </row>
    <row r="25" ht="14.25" hidden="1" customHeight="1">
      <c r="A25" s="444" t="s">
        <v>400</v>
      </c>
      <c r="B25" s="58" t="s">
        <v>1414</v>
      </c>
      <c r="C25" s="174" t="s">
        <v>1429</v>
      </c>
      <c r="D25" s="174" t="s">
        <v>1430</v>
      </c>
      <c r="E25" s="174"/>
      <c r="F25" s="502"/>
      <c r="G25" s="580">
        <v>2500.0</v>
      </c>
      <c r="H25" s="581">
        <v>45855.0</v>
      </c>
      <c r="I25" s="453">
        <f t="shared" si="7"/>
        <v>0</v>
      </c>
      <c r="J25" s="454">
        <f t="shared" si="8"/>
        <v>0</v>
      </c>
      <c r="K25" s="455">
        <f t="shared" si="9"/>
        <v>0</v>
      </c>
      <c r="L25" s="456">
        <f t="shared" si="10"/>
        <v>0</v>
      </c>
      <c r="M25" s="455">
        <f t="shared" si="11"/>
        <v>0</v>
      </c>
      <c r="N25" s="456">
        <f t="shared" si="12"/>
        <v>0</v>
      </c>
      <c r="O25" s="137"/>
      <c r="P25" s="482"/>
      <c r="Q25" s="482"/>
    </row>
    <row r="26" ht="14.25" customHeight="1">
      <c r="A26" s="444" t="s">
        <v>400</v>
      </c>
      <c r="B26" s="58" t="s">
        <v>1414</v>
      </c>
      <c r="C26" s="174" t="s">
        <v>1431</v>
      </c>
      <c r="D26" s="174" t="s">
        <v>1432</v>
      </c>
      <c r="E26" s="174"/>
      <c r="F26" s="579">
        <v>8230.0</v>
      </c>
      <c r="G26" s="580">
        <v>8230.0</v>
      </c>
      <c r="H26" s="581">
        <v>45855.0</v>
      </c>
      <c r="I26" s="453">
        <f t="shared" si="7"/>
        <v>12345</v>
      </c>
      <c r="J26" s="454">
        <f t="shared" si="8"/>
        <v>10699</v>
      </c>
      <c r="K26" s="455">
        <f t="shared" si="9"/>
        <v>10699</v>
      </c>
      <c r="L26" s="456">
        <f t="shared" si="10"/>
        <v>9876</v>
      </c>
      <c r="M26" s="455">
        <f t="shared" si="11"/>
        <v>9464.5</v>
      </c>
      <c r="N26" s="456">
        <f t="shared" si="12"/>
        <v>9053</v>
      </c>
      <c r="O26" s="156"/>
      <c r="P26" s="482"/>
      <c r="Q26" s="482"/>
    </row>
    <row r="27" ht="14.25" hidden="1" customHeight="1">
      <c r="A27" s="444" t="s">
        <v>400</v>
      </c>
      <c r="B27" s="58" t="s">
        <v>1414</v>
      </c>
      <c r="C27" s="58" t="s">
        <v>1433</v>
      </c>
      <c r="D27" s="177" t="s">
        <v>1434</v>
      </c>
      <c r="E27" s="58"/>
      <c r="F27" s="579"/>
      <c r="G27" s="580">
        <v>35290.0</v>
      </c>
      <c r="H27" s="581">
        <v>45855.0</v>
      </c>
      <c r="I27" s="453">
        <f t="shared" si="7"/>
        <v>0</v>
      </c>
      <c r="J27" s="454">
        <f t="shared" si="8"/>
        <v>0</v>
      </c>
      <c r="K27" s="455">
        <f t="shared" si="9"/>
        <v>0</v>
      </c>
      <c r="L27" s="456">
        <f t="shared" si="10"/>
        <v>0</v>
      </c>
      <c r="M27" s="455">
        <f t="shared" si="11"/>
        <v>0</v>
      </c>
      <c r="N27" s="456">
        <f t="shared" si="12"/>
        <v>0</v>
      </c>
      <c r="O27" s="137"/>
      <c r="P27" s="482"/>
      <c r="Q27" s="482"/>
    </row>
    <row r="28" ht="14.25" hidden="1" customHeight="1">
      <c r="A28" s="444" t="s">
        <v>400</v>
      </c>
      <c r="B28" s="58" t="s">
        <v>1414</v>
      </c>
      <c r="C28" s="592" t="s">
        <v>1435</v>
      </c>
      <c r="D28" s="176" t="s">
        <v>1436</v>
      </c>
      <c r="E28" s="58"/>
      <c r="F28" s="593"/>
      <c r="G28" s="580">
        <v>123380.0</v>
      </c>
      <c r="H28" s="581">
        <v>45855.0</v>
      </c>
      <c r="I28" s="453">
        <f t="shared" si="7"/>
        <v>0</v>
      </c>
      <c r="J28" s="454">
        <f t="shared" si="8"/>
        <v>0</v>
      </c>
      <c r="K28" s="455">
        <f t="shared" si="9"/>
        <v>0</v>
      </c>
      <c r="L28" s="456">
        <f t="shared" si="10"/>
        <v>0</v>
      </c>
      <c r="M28" s="455">
        <f t="shared" si="11"/>
        <v>0</v>
      </c>
      <c r="N28" s="456">
        <f t="shared" si="12"/>
        <v>0</v>
      </c>
      <c r="O28" s="137"/>
      <c r="P28" s="482"/>
      <c r="Q28" s="482"/>
    </row>
    <row r="29" ht="14.25" customHeight="1">
      <c r="A29" s="444" t="s">
        <v>53</v>
      </c>
      <c r="B29" s="58" t="s">
        <v>1437</v>
      </c>
      <c r="C29" s="58" t="s">
        <v>1438</v>
      </c>
      <c r="D29" s="58" t="s">
        <v>1439</v>
      </c>
      <c r="E29" s="58"/>
      <c r="F29" s="579">
        <v>1750.0</v>
      </c>
      <c r="G29" s="580">
        <v>1750.0</v>
      </c>
      <c r="H29" s="581">
        <v>45855.0</v>
      </c>
      <c r="I29" s="453">
        <f t="shared" si="7"/>
        <v>2625</v>
      </c>
      <c r="J29" s="454">
        <f t="shared" si="8"/>
        <v>2275</v>
      </c>
      <c r="K29" s="455">
        <f t="shared" si="9"/>
        <v>2275</v>
      </c>
      <c r="L29" s="456">
        <f t="shared" si="10"/>
        <v>2100</v>
      </c>
      <c r="M29" s="455">
        <f t="shared" si="11"/>
        <v>2012.5</v>
      </c>
      <c r="N29" s="456">
        <f t="shared" si="12"/>
        <v>1925</v>
      </c>
      <c r="O29" s="156"/>
      <c r="P29" s="482"/>
      <c r="Q29" s="482"/>
    </row>
    <row r="30" ht="14.25" hidden="1" customHeight="1">
      <c r="A30" s="444" t="s">
        <v>53</v>
      </c>
      <c r="B30" s="58" t="s">
        <v>1437</v>
      </c>
      <c r="C30" s="58" t="s">
        <v>1440</v>
      </c>
      <c r="D30" s="58" t="s">
        <v>1441</v>
      </c>
      <c r="E30" s="58"/>
      <c r="F30" s="502"/>
      <c r="G30" s="580">
        <v>1950.0</v>
      </c>
      <c r="H30" s="581">
        <v>45855.0</v>
      </c>
      <c r="I30" s="453">
        <f t="shared" si="7"/>
        <v>0</v>
      </c>
      <c r="J30" s="454">
        <f t="shared" si="8"/>
        <v>0</v>
      </c>
      <c r="K30" s="455">
        <f t="shared" si="9"/>
        <v>0</v>
      </c>
      <c r="L30" s="456">
        <f t="shared" si="10"/>
        <v>0</v>
      </c>
      <c r="M30" s="455">
        <f t="shared" si="11"/>
        <v>0</v>
      </c>
      <c r="N30" s="456">
        <f t="shared" si="12"/>
        <v>0</v>
      </c>
      <c r="O30" s="137"/>
      <c r="P30" s="482"/>
      <c r="Q30" s="482"/>
    </row>
    <row r="31" ht="14.25" customHeight="1">
      <c r="A31" s="444" t="s">
        <v>53</v>
      </c>
      <c r="B31" s="58" t="s">
        <v>1437</v>
      </c>
      <c r="C31" s="58" t="s">
        <v>1442</v>
      </c>
      <c r="D31" s="58" t="s">
        <v>1443</v>
      </c>
      <c r="E31" s="58"/>
      <c r="F31" s="579">
        <v>2240.0</v>
      </c>
      <c r="G31" s="580">
        <v>2240.0</v>
      </c>
      <c r="H31" s="581">
        <v>45855.0</v>
      </c>
      <c r="I31" s="453">
        <f t="shared" si="7"/>
        <v>3360</v>
      </c>
      <c r="J31" s="454">
        <f t="shared" si="8"/>
        <v>2912</v>
      </c>
      <c r="K31" s="455">
        <f t="shared" si="9"/>
        <v>2912</v>
      </c>
      <c r="L31" s="456">
        <f t="shared" si="10"/>
        <v>2688</v>
      </c>
      <c r="M31" s="455">
        <f t="shared" si="11"/>
        <v>2576</v>
      </c>
      <c r="N31" s="456">
        <f t="shared" si="12"/>
        <v>2464</v>
      </c>
      <c r="O31" s="156"/>
      <c r="P31" s="482"/>
      <c r="Q31" s="482"/>
    </row>
    <row r="32" ht="14.25" hidden="1" customHeight="1">
      <c r="A32" s="444" t="s">
        <v>53</v>
      </c>
      <c r="B32" s="58" t="s">
        <v>1437</v>
      </c>
      <c r="C32" s="58" t="s">
        <v>1444</v>
      </c>
      <c r="D32" s="58" t="s">
        <v>1445</v>
      </c>
      <c r="E32" s="58"/>
      <c r="F32" s="579"/>
      <c r="G32" s="580">
        <v>1350.0</v>
      </c>
      <c r="H32" s="581">
        <v>45855.0</v>
      </c>
      <c r="I32" s="453">
        <f t="shared" si="7"/>
        <v>0</v>
      </c>
      <c r="J32" s="454">
        <f t="shared" si="8"/>
        <v>0</v>
      </c>
      <c r="K32" s="455">
        <f t="shared" si="9"/>
        <v>0</v>
      </c>
      <c r="L32" s="456">
        <f t="shared" si="10"/>
        <v>0</v>
      </c>
      <c r="M32" s="455">
        <f t="shared" si="11"/>
        <v>0</v>
      </c>
      <c r="N32" s="456">
        <f t="shared" si="12"/>
        <v>0</v>
      </c>
      <c r="O32" s="137"/>
      <c r="P32" s="482"/>
      <c r="Q32" s="482"/>
    </row>
    <row r="33" ht="14.25" hidden="1" customHeight="1">
      <c r="A33" s="444" t="s">
        <v>53</v>
      </c>
      <c r="B33" s="58" t="s">
        <v>1437</v>
      </c>
      <c r="C33" s="58" t="s">
        <v>1446</v>
      </c>
      <c r="D33" s="58" t="s">
        <v>1447</v>
      </c>
      <c r="E33" s="58"/>
      <c r="F33" s="579"/>
      <c r="G33" s="580">
        <v>1120.0</v>
      </c>
      <c r="H33" s="581">
        <v>45855.0</v>
      </c>
      <c r="I33" s="453">
        <f t="shared" si="7"/>
        <v>0</v>
      </c>
      <c r="J33" s="454">
        <f t="shared" si="8"/>
        <v>0</v>
      </c>
      <c r="K33" s="455">
        <f t="shared" si="9"/>
        <v>0</v>
      </c>
      <c r="L33" s="456">
        <f t="shared" si="10"/>
        <v>0</v>
      </c>
      <c r="M33" s="455">
        <f t="shared" si="11"/>
        <v>0</v>
      </c>
      <c r="N33" s="456">
        <f t="shared" si="12"/>
        <v>0</v>
      </c>
      <c r="O33" s="156"/>
      <c r="P33" s="482"/>
      <c r="Q33" s="482"/>
    </row>
    <row r="34" ht="14.25" hidden="1" customHeight="1">
      <c r="A34" s="444" t="s">
        <v>53</v>
      </c>
      <c r="B34" s="58" t="s">
        <v>1437</v>
      </c>
      <c r="C34" s="58" t="s">
        <v>1448</v>
      </c>
      <c r="D34" s="174" t="s">
        <v>1449</v>
      </c>
      <c r="E34" s="58"/>
      <c r="F34" s="579"/>
      <c r="G34" s="580">
        <v>2880.0</v>
      </c>
      <c r="H34" s="581">
        <v>45855.0</v>
      </c>
      <c r="I34" s="453">
        <f t="shared" si="7"/>
        <v>0</v>
      </c>
      <c r="J34" s="454">
        <f t="shared" si="8"/>
        <v>0</v>
      </c>
      <c r="K34" s="455">
        <f t="shared" si="9"/>
        <v>0</v>
      </c>
      <c r="L34" s="456">
        <f t="shared" si="10"/>
        <v>0</v>
      </c>
      <c r="M34" s="455">
        <f t="shared" si="11"/>
        <v>0</v>
      </c>
      <c r="N34" s="456">
        <f t="shared" si="12"/>
        <v>0</v>
      </c>
      <c r="O34" s="137"/>
      <c r="P34" s="482"/>
      <c r="Q34" s="482"/>
    </row>
    <row r="35" ht="14.25" hidden="1" customHeight="1">
      <c r="A35" s="444" t="s">
        <v>53</v>
      </c>
      <c r="B35" s="58" t="s">
        <v>1437</v>
      </c>
      <c r="C35" s="58" t="s">
        <v>1450</v>
      </c>
      <c r="D35" s="174" t="s">
        <v>1451</v>
      </c>
      <c r="E35" s="58"/>
      <c r="F35" s="579"/>
      <c r="G35" s="580">
        <v>3740.0</v>
      </c>
      <c r="H35" s="581">
        <v>45855.0</v>
      </c>
      <c r="I35" s="453">
        <f t="shared" si="7"/>
        <v>0</v>
      </c>
      <c r="J35" s="454">
        <f t="shared" si="8"/>
        <v>0</v>
      </c>
      <c r="K35" s="455">
        <f t="shared" si="9"/>
        <v>0</v>
      </c>
      <c r="L35" s="456">
        <f t="shared" si="10"/>
        <v>0</v>
      </c>
      <c r="M35" s="455">
        <f t="shared" si="11"/>
        <v>0</v>
      </c>
      <c r="N35" s="456">
        <f t="shared" si="12"/>
        <v>0</v>
      </c>
      <c r="O35" s="594" t="s">
        <v>1452</v>
      </c>
      <c r="P35" s="482"/>
      <c r="Q35" s="482"/>
    </row>
    <row r="36" ht="14.25" customHeight="1">
      <c r="A36" s="444" t="s">
        <v>53</v>
      </c>
      <c r="B36" s="58" t="s">
        <v>1437</v>
      </c>
      <c r="C36" s="58" t="s">
        <v>1453</v>
      </c>
      <c r="D36" s="174" t="s">
        <v>1454</v>
      </c>
      <c r="E36" s="58"/>
      <c r="F36" s="579">
        <v>9140.0</v>
      </c>
      <c r="G36" s="580">
        <v>7380.0</v>
      </c>
      <c r="H36" s="581">
        <v>45855.0</v>
      </c>
      <c r="I36" s="453">
        <f t="shared" si="7"/>
        <v>13710</v>
      </c>
      <c r="J36" s="454">
        <f t="shared" si="8"/>
        <v>11882</v>
      </c>
      <c r="K36" s="455">
        <f t="shared" si="9"/>
        <v>11882</v>
      </c>
      <c r="L36" s="456">
        <f t="shared" si="10"/>
        <v>10968</v>
      </c>
      <c r="M36" s="455">
        <f t="shared" si="11"/>
        <v>10511</v>
      </c>
      <c r="N36" s="456">
        <f t="shared" si="12"/>
        <v>10054</v>
      </c>
      <c r="O36" s="156"/>
      <c r="P36" s="482"/>
      <c r="Q36" s="482"/>
    </row>
    <row r="37" ht="14.25" hidden="1" customHeight="1">
      <c r="A37" s="444" t="s">
        <v>53</v>
      </c>
      <c r="B37" s="58" t="s">
        <v>1437</v>
      </c>
      <c r="C37" s="58" t="s">
        <v>1455</v>
      </c>
      <c r="D37" s="174" t="s">
        <v>1456</v>
      </c>
      <c r="E37" s="58"/>
      <c r="F37" s="579"/>
      <c r="G37" s="580">
        <v>3920.0</v>
      </c>
      <c r="H37" s="581">
        <v>45855.0</v>
      </c>
      <c r="I37" s="453">
        <f t="shared" si="7"/>
        <v>0</v>
      </c>
      <c r="J37" s="454">
        <f t="shared" si="8"/>
        <v>0</v>
      </c>
      <c r="K37" s="455">
        <f t="shared" si="9"/>
        <v>0</v>
      </c>
      <c r="L37" s="456">
        <f t="shared" si="10"/>
        <v>0</v>
      </c>
      <c r="M37" s="455">
        <f t="shared" si="11"/>
        <v>0</v>
      </c>
      <c r="N37" s="456">
        <f t="shared" si="12"/>
        <v>0</v>
      </c>
      <c r="O37" s="156"/>
      <c r="P37" s="482"/>
      <c r="Q37" s="482"/>
    </row>
    <row r="38" ht="14.25" hidden="1" customHeight="1">
      <c r="A38" s="444" t="s">
        <v>53</v>
      </c>
      <c r="B38" s="58" t="s">
        <v>1437</v>
      </c>
      <c r="C38" s="58" t="s">
        <v>1457</v>
      </c>
      <c r="D38" s="174" t="s">
        <v>1456</v>
      </c>
      <c r="E38" s="58"/>
      <c r="F38" s="579"/>
      <c r="G38" s="580">
        <v>3240.0</v>
      </c>
      <c r="H38" s="581">
        <v>45855.0</v>
      </c>
      <c r="I38" s="453">
        <f t="shared" si="7"/>
        <v>0</v>
      </c>
      <c r="J38" s="454">
        <f t="shared" si="8"/>
        <v>0</v>
      </c>
      <c r="K38" s="455">
        <f t="shared" si="9"/>
        <v>0</v>
      </c>
      <c r="L38" s="456">
        <f t="shared" si="10"/>
        <v>0</v>
      </c>
      <c r="M38" s="455">
        <f t="shared" si="11"/>
        <v>0</v>
      </c>
      <c r="N38" s="456">
        <f t="shared" si="12"/>
        <v>0</v>
      </c>
      <c r="O38" s="156"/>
      <c r="P38" s="482"/>
      <c r="Q38" s="482"/>
    </row>
    <row r="39" ht="14.25" customHeight="1">
      <c r="A39" s="444" t="s">
        <v>53</v>
      </c>
      <c r="B39" s="58" t="s">
        <v>1437</v>
      </c>
      <c r="C39" s="58" t="s">
        <v>1458</v>
      </c>
      <c r="D39" s="174" t="s">
        <v>1459</v>
      </c>
      <c r="E39" s="58"/>
      <c r="F39" s="579">
        <v>290.0</v>
      </c>
      <c r="G39" s="580">
        <v>290.0</v>
      </c>
      <c r="H39" s="581">
        <v>45855.0</v>
      </c>
      <c r="I39" s="453">
        <f t="shared" si="7"/>
        <v>435</v>
      </c>
      <c r="J39" s="454">
        <f t="shared" si="8"/>
        <v>377</v>
      </c>
      <c r="K39" s="455">
        <f t="shared" si="9"/>
        <v>377</v>
      </c>
      <c r="L39" s="456">
        <f t="shared" si="10"/>
        <v>348</v>
      </c>
      <c r="M39" s="455">
        <f t="shared" si="11"/>
        <v>333.5</v>
      </c>
      <c r="N39" s="456">
        <f t="shared" si="12"/>
        <v>319</v>
      </c>
      <c r="O39" s="156"/>
      <c r="P39" s="482"/>
      <c r="Q39" s="595"/>
    </row>
    <row r="40" ht="14.25" hidden="1" customHeight="1">
      <c r="A40" s="444" t="s">
        <v>53</v>
      </c>
      <c r="B40" s="58" t="s">
        <v>1437</v>
      </c>
      <c r="C40" s="58" t="s">
        <v>1460</v>
      </c>
      <c r="D40" s="58" t="s">
        <v>1461</v>
      </c>
      <c r="E40" s="58"/>
      <c r="F40" s="579"/>
      <c r="G40" s="580">
        <v>3470.0</v>
      </c>
      <c r="H40" s="581">
        <v>45855.0</v>
      </c>
      <c r="I40" s="453">
        <f t="shared" si="7"/>
        <v>0</v>
      </c>
      <c r="J40" s="454">
        <f t="shared" si="8"/>
        <v>0</v>
      </c>
      <c r="K40" s="455">
        <f t="shared" si="9"/>
        <v>0</v>
      </c>
      <c r="L40" s="456">
        <f t="shared" si="10"/>
        <v>0</v>
      </c>
      <c r="M40" s="455">
        <f t="shared" si="11"/>
        <v>0</v>
      </c>
      <c r="N40" s="456">
        <f t="shared" si="12"/>
        <v>0</v>
      </c>
      <c r="O40" s="156"/>
      <c r="P40" s="482"/>
      <c r="Q40" s="482"/>
    </row>
    <row r="41" ht="14.25" customHeight="1">
      <c r="A41" s="444" t="s">
        <v>53</v>
      </c>
      <c r="B41" s="58" t="s">
        <v>1437</v>
      </c>
      <c r="C41" s="58" t="s">
        <v>1462</v>
      </c>
      <c r="D41" s="58" t="s">
        <v>1463</v>
      </c>
      <c r="E41" s="58"/>
      <c r="F41" s="579">
        <v>5230.0</v>
      </c>
      <c r="G41" s="580">
        <v>5230.0</v>
      </c>
      <c r="H41" s="581">
        <v>45855.0</v>
      </c>
      <c r="I41" s="453">
        <f t="shared" si="7"/>
        <v>7845</v>
      </c>
      <c r="J41" s="454">
        <f t="shared" si="8"/>
        <v>6799</v>
      </c>
      <c r="K41" s="455">
        <f t="shared" si="9"/>
        <v>6799</v>
      </c>
      <c r="L41" s="456">
        <f t="shared" si="10"/>
        <v>6276</v>
      </c>
      <c r="M41" s="455">
        <f t="shared" si="11"/>
        <v>6014.5</v>
      </c>
      <c r="N41" s="456">
        <f t="shared" si="12"/>
        <v>5753</v>
      </c>
      <c r="O41" s="156"/>
      <c r="P41" s="482"/>
      <c r="Q41" s="482"/>
    </row>
    <row r="42" ht="14.25" hidden="1" customHeight="1">
      <c r="A42" s="444" t="s">
        <v>53</v>
      </c>
      <c r="B42" s="58" t="s">
        <v>1437</v>
      </c>
      <c r="C42" s="58" t="s">
        <v>1464</v>
      </c>
      <c r="D42" s="174" t="s">
        <v>1465</v>
      </c>
      <c r="E42" s="58"/>
      <c r="F42" s="502"/>
      <c r="G42" s="580">
        <v>27280.0</v>
      </c>
      <c r="H42" s="581">
        <v>45855.0</v>
      </c>
      <c r="I42" s="453">
        <f t="shared" si="7"/>
        <v>0</v>
      </c>
      <c r="J42" s="454">
        <f t="shared" si="8"/>
        <v>0</v>
      </c>
      <c r="K42" s="455">
        <f t="shared" si="9"/>
        <v>0</v>
      </c>
      <c r="L42" s="456">
        <f t="shared" si="10"/>
        <v>0</v>
      </c>
      <c r="M42" s="455">
        <f t="shared" si="11"/>
        <v>0</v>
      </c>
      <c r="N42" s="456">
        <f t="shared" si="12"/>
        <v>0</v>
      </c>
      <c r="O42" s="137"/>
      <c r="P42" s="482"/>
      <c r="Q42" s="482"/>
    </row>
    <row r="43" ht="14.25" customHeight="1">
      <c r="A43" s="444" t="s">
        <v>53</v>
      </c>
      <c r="B43" s="58" t="s">
        <v>1437</v>
      </c>
      <c r="C43" s="58" t="s">
        <v>1466</v>
      </c>
      <c r="D43" s="174" t="s">
        <v>1467</v>
      </c>
      <c r="E43" s="58"/>
      <c r="F43" s="579">
        <v>2030.0</v>
      </c>
      <c r="G43" s="580">
        <v>2030.0</v>
      </c>
      <c r="H43" s="581">
        <v>45855.0</v>
      </c>
      <c r="I43" s="453">
        <f t="shared" si="7"/>
        <v>3045</v>
      </c>
      <c r="J43" s="454">
        <f t="shared" si="8"/>
        <v>2639</v>
      </c>
      <c r="K43" s="455">
        <f t="shared" si="9"/>
        <v>2639</v>
      </c>
      <c r="L43" s="456">
        <f t="shared" si="10"/>
        <v>2436</v>
      </c>
      <c r="M43" s="455">
        <f t="shared" si="11"/>
        <v>2334.5</v>
      </c>
      <c r="N43" s="456">
        <f t="shared" si="12"/>
        <v>2233</v>
      </c>
      <c r="O43" s="156"/>
      <c r="P43" s="482"/>
      <c r="Q43" s="482"/>
    </row>
    <row r="44" ht="14.25" customHeight="1">
      <c r="A44" s="444" t="s">
        <v>53</v>
      </c>
      <c r="B44" s="58" t="s">
        <v>1437</v>
      </c>
      <c r="C44" s="58" t="s">
        <v>1468</v>
      </c>
      <c r="D44" s="174" t="s">
        <v>1469</v>
      </c>
      <c r="E44" s="58"/>
      <c r="F44" s="579">
        <v>390.0</v>
      </c>
      <c r="G44" s="580">
        <v>390.0</v>
      </c>
      <c r="H44" s="581">
        <v>45855.0</v>
      </c>
      <c r="I44" s="453">
        <f t="shared" si="7"/>
        <v>585</v>
      </c>
      <c r="J44" s="454">
        <f t="shared" si="8"/>
        <v>507</v>
      </c>
      <c r="K44" s="455">
        <f t="shared" si="9"/>
        <v>507</v>
      </c>
      <c r="L44" s="456">
        <f t="shared" si="10"/>
        <v>468</v>
      </c>
      <c r="M44" s="455">
        <f t="shared" si="11"/>
        <v>448.5</v>
      </c>
      <c r="N44" s="456">
        <f t="shared" si="12"/>
        <v>429</v>
      </c>
      <c r="O44" s="156"/>
      <c r="P44" s="482"/>
      <c r="Q44" s="482"/>
    </row>
    <row r="45" ht="14.25" customHeight="1">
      <c r="A45" s="444" t="s">
        <v>53</v>
      </c>
      <c r="B45" s="58" t="s">
        <v>1437</v>
      </c>
      <c r="C45" s="482" t="s">
        <v>1470</v>
      </c>
      <c r="D45" s="165" t="s">
        <v>1471</v>
      </c>
      <c r="E45" s="58"/>
      <c r="F45" s="593">
        <v>4520.0</v>
      </c>
      <c r="G45" s="580">
        <v>4140.0</v>
      </c>
      <c r="H45" s="581">
        <v>45855.0</v>
      </c>
      <c r="I45" s="453">
        <f t="shared" si="7"/>
        <v>6780</v>
      </c>
      <c r="J45" s="454">
        <f t="shared" si="8"/>
        <v>5876</v>
      </c>
      <c r="K45" s="455">
        <f t="shared" si="9"/>
        <v>5876</v>
      </c>
      <c r="L45" s="456">
        <f t="shared" si="10"/>
        <v>5424</v>
      </c>
      <c r="M45" s="455">
        <f t="shared" si="11"/>
        <v>5198</v>
      </c>
      <c r="N45" s="456">
        <f t="shared" si="12"/>
        <v>4972</v>
      </c>
      <c r="O45" s="137"/>
      <c r="P45" s="596"/>
      <c r="Q45" s="482"/>
    </row>
    <row r="46" ht="14.25" hidden="1" customHeight="1">
      <c r="A46" s="444" t="s">
        <v>53</v>
      </c>
      <c r="B46" s="58" t="s">
        <v>1437</v>
      </c>
      <c r="C46" s="58" t="s">
        <v>1472</v>
      </c>
      <c r="D46" s="174" t="s">
        <v>1473</v>
      </c>
      <c r="E46" s="58"/>
      <c r="F46" s="593"/>
      <c r="G46" s="580">
        <v>3240.0</v>
      </c>
      <c r="H46" s="581">
        <v>45855.0</v>
      </c>
      <c r="I46" s="453">
        <f t="shared" si="7"/>
        <v>0</v>
      </c>
      <c r="J46" s="454">
        <f t="shared" si="8"/>
        <v>0</v>
      </c>
      <c r="K46" s="455">
        <f t="shared" si="9"/>
        <v>0</v>
      </c>
      <c r="L46" s="456">
        <f t="shared" si="10"/>
        <v>0</v>
      </c>
      <c r="M46" s="455">
        <f t="shared" si="11"/>
        <v>0</v>
      </c>
      <c r="N46" s="456">
        <f t="shared" si="12"/>
        <v>0</v>
      </c>
      <c r="O46" s="137"/>
      <c r="P46" s="482"/>
      <c r="Q46" s="482"/>
    </row>
    <row r="47" ht="14.25" customHeight="1">
      <c r="A47" s="444" t="s">
        <v>53</v>
      </c>
      <c r="B47" s="58" t="s">
        <v>1437</v>
      </c>
      <c r="C47" s="58" t="s">
        <v>1474</v>
      </c>
      <c r="D47" s="174" t="s">
        <v>1475</v>
      </c>
      <c r="E47" s="58"/>
      <c r="F47" s="579">
        <v>3240.0</v>
      </c>
      <c r="G47" s="580">
        <v>3240.0</v>
      </c>
      <c r="H47" s="581">
        <v>45855.0</v>
      </c>
      <c r="I47" s="453">
        <f t="shared" si="7"/>
        <v>4860</v>
      </c>
      <c r="J47" s="454">
        <f t="shared" si="8"/>
        <v>4212</v>
      </c>
      <c r="K47" s="455">
        <f t="shared" si="9"/>
        <v>4212</v>
      </c>
      <c r="L47" s="456">
        <f t="shared" si="10"/>
        <v>3888</v>
      </c>
      <c r="M47" s="455">
        <f t="shared" si="11"/>
        <v>3726</v>
      </c>
      <c r="N47" s="456">
        <f t="shared" si="12"/>
        <v>3564</v>
      </c>
      <c r="O47" s="156"/>
      <c r="P47" s="482"/>
      <c r="Q47" s="482"/>
    </row>
    <row r="48" ht="14.25" hidden="1" customHeight="1">
      <c r="A48" s="444" t="s">
        <v>53</v>
      </c>
      <c r="B48" s="58" t="s">
        <v>1437</v>
      </c>
      <c r="C48" s="58" t="s">
        <v>1476</v>
      </c>
      <c r="D48" s="174" t="s">
        <v>1477</v>
      </c>
      <c r="E48" s="58"/>
      <c r="F48" s="579"/>
      <c r="G48" s="580">
        <v>3540.0</v>
      </c>
      <c r="H48" s="581">
        <v>45855.0</v>
      </c>
      <c r="I48" s="453">
        <f t="shared" si="7"/>
        <v>0</v>
      </c>
      <c r="J48" s="454">
        <f t="shared" si="8"/>
        <v>0</v>
      </c>
      <c r="K48" s="455">
        <f t="shared" si="9"/>
        <v>0</v>
      </c>
      <c r="L48" s="456">
        <f t="shared" si="10"/>
        <v>0</v>
      </c>
      <c r="M48" s="455">
        <f t="shared" si="11"/>
        <v>0</v>
      </c>
      <c r="N48" s="456">
        <f t="shared" si="12"/>
        <v>0</v>
      </c>
      <c r="O48" s="156"/>
      <c r="P48" s="482"/>
      <c r="Q48" s="482"/>
    </row>
    <row r="49" ht="14.25" customHeight="1">
      <c r="A49" s="444" t="s">
        <v>53</v>
      </c>
      <c r="B49" s="58" t="s">
        <v>1437</v>
      </c>
      <c r="C49" s="58" t="s">
        <v>1478</v>
      </c>
      <c r="D49" s="174" t="s">
        <v>1479</v>
      </c>
      <c r="E49" s="58"/>
      <c r="F49" s="579">
        <v>4170.0</v>
      </c>
      <c r="G49" s="580">
        <v>4170.0</v>
      </c>
      <c r="H49" s="581">
        <v>45855.0</v>
      </c>
      <c r="I49" s="453">
        <f t="shared" si="7"/>
        <v>6255</v>
      </c>
      <c r="J49" s="454">
        <f t="shared" si="8"/>
        <v>5421</v>
      </c>
      <c r="K49" s="455">
        <f t="shared" si="9"/>
        <v>5421</v>
      </c>
      <c r="L49" s="456">
        <f t="shared" si="10"/>
        <v>5004</v>
      </c>
      <c r="M49" s="455">
        <f t="shared" si="11"/>
        <v>4795.5</v>
      </c>
      <c r="N49" s="456">
        <f t="shared" si="12"/>
        <v>4587</v>
      </c>
      <c r="O49" s="156"/>
      <c r="P49" s="482"/>
      <c r="Q49" s="482"/>
    </row>
    <row r="50" ht="14.25" customHeight="1">
      <c r="A50" s="444" t="s">
        <v>53</v>
      </c>
      <c r="B50" s="58" t="s">
        <v>1437</v>
      </c>
      <c r="C50" s="58" t="s">
        <v>1480</v>
      </c>
      <c r="D50" s="58" t="s">
        <v>1481</v>
      </c>
      <c r="E50" s="58"/>
      <c r="F50" s="579">
        <v>6470.0</v>
      </c>
      <c r="G50" s="580">
        <v>6470.0</v>
      </c>
      <c r="H50" s="581">
        <v>45855.0</v>
      </c>
      <c r="I50" s="453">
        <f t="shared" si="7"/>
        <v>9705</v>
      </c>
      <c r="J50" s="454">
        <f t="shared" si="8"/>
        <v>8411</v>
      </c>
      <c r="K50" s="455">
        <f t="shared" si="9"/>
        <v>8411</v>
      </c>
      <c r="L50" s="456">
        <f t="shared" si="10"/>
        <v>7764</v>
      </c>
      <c r="M50" s="455">
        <f t="shared" si="11"/>
        <v>7440.5</v>
      </c>
      <c r="N50" s="456">
        <f t="shared" si="12"/>
        <v>7117</v>
      </c>
      <c r="O50" s="156"/>
      <c r="P50" s="482"/>
      <c r="Q50" s="482"/>
    </row>
    <row r="51" ht="14.25" hidden="1" customHeight="1">
      <c r="A51" s="444" t="s">
        <v>53</v>
      </c>
      <c r="B51" s="58" t="s">
        <v>1437</v>
      </c>
      <c r="C51" s="58" t="s">
        <v>1482</v>
      </c>
      <c r="D51" s="58" t="s">
        <v>1483</v>
      </c>
      <c r="E51" s="58"/>
      <c r="F51" s="579"/>
      <c r="G51" s="580">
        <v>1920.0</v>
      </c>
      <c r="H51" s="581">
        <v>45855.0</v>
      </c>
      <c r="I51" s="453">
        <f t="shared" si="7"/>
        <v>0</v>
      </c>
      <c r="J51" s="454">
        <f t="shared" si="8"/>
        <v>0</v>
      </c>
      <c r="K51" s="455">
        <f t="shared" si="9"/>
        <v>0</v>
      </c>
      <c r="L51" s="456">
        <f t="shared" si="10"/>
        <v>0</v>
      </c>
      <c r="M51" s="455">
        <f t="shared" si="11"/>
        <v>0</v>
      </c>
      <c r="N51" s="456">
        <f t="shared" si="12"/>
        <v>0</v>
      </c>
      <c r="O51" s="156"/>
      <c r="P51" s="482"/>
      <c r="Q51" s="482"/>
    </row>
    <row r="52" ht="14.25" customHeight="1">
      <c r="A52" s="444" t="s">
        <v>53</v>
      </c>
      <c r="B52" s="58" t="s">
        <v>1437</v>
      </c>
      <c r="C52" s="58" t="s">
        <v>1484</v>
      </c>
      <c r="D52" s="58" t="s">
        <v>1485</v>
      </c>
      <c r="E52" s="58"/>
      <c r="F52" s="579">
        <v>3990.0</v>
      </c>
      <c r="G52" s="580">
        <v>3990.0</v>
      </c>
      <c r="H52" s="581">
        <v>45855.0</v>
      </c>
      <c r="I52" s="453">
        <f t="shared" si="7"/>
        <v>5985</v>
      </c>
      <c r="J52" s="454">
        <f t="shared" si="8"/>
        <v>5187</v>
      </c>
      <c r="K52" s="455">
        <f t="shared" si="9"/>
        <v>5187</v>
      </c>
      <c r="L52" s="456">
        <f t="shared" si="10"/>
        <v>4788</v>
      </c>
      <c r="M52" s="455">
        <f t="shared" si="11"/>
        <v>4588.5</v>
      </c>
      <c r="N52" s="456">
        <f t="shared" si="12"/>
        <v>4389</v>
      </c>
      <c r="O52" s="156"/>
      <c r="P52" s="482"/>
      <c r="Q52" s="482"/>
    </row>
    <row r="53" ht="14.25" hidden="1" customHeight="1">
      <c r="A53" s="444" t="s">
        <v>53</v>
      </c>
      <c r="B53" s="58" t="s">
        <v>1437</v>
      </c>
      <c r="C53" s="58" t="s">
        <v>1486</v>
      </c>
      <c r="D53" s="58" t="s">
        <v>1487</v>
      </c>
      <c r="E53" s="58"/>
      <c r="F53" s="502"/>
      <c r="G53" s="580">
        <v>40000.0</v>
      </c>
      <c r="H53" s="581">
        <v>45855.0</v>
      </c>
      <c r="I53" s="453">
        <f t="shared" si="7"/>
        <v>0</v>
      </c>
      <c r="J53" s="454">
        <f t="shared" si="8"/>
        <v>0</v>
      </c>
      <c r="K53" s="455">
        <f t="shared" si="9"/>
        <v>0</v>
      </c>
      <c r="L53" s="456">
        <f t="shared" si="10"/>
        <v>0</v>
      </c>
      <c r="M53" s="455">
        <f t="shared" si="11"/>
        <v>0</v>
      </c>
      <c r="N53" s="456">
        <f t="shared" si="12"/>
        <v>0</v>
      </c>
      <c r="O53" s="137"/>
      <c r="P53" s="579"/>
      <c r="Q53" s="589"/>
    </row>
    <row r="54" ht="14.25" customHeight="1">
      <c r="A54" s="444" t="s">
        <v>53</v>
      </c>
      <c r="B54" s="58" t="s">
        <v>1437</v>
      </c>
      <c r="C54" s="58" t="s">
        <v>1488</v>
      </c>
      <c r="D54" s="58" t="s">
        <v>1489</v>
      </c>
      <c r="E54" s="58"/>
      <c r="F54" s="579">
        <v>10130.0</v>
      </c>
      <c r="G54" s="580">
        <v>10130.0</v>
      </c>
      <c r="H54" s="581">
        <v>45855.0</v>
      </c>
      <c r="I54" s="453">
        <f t="shared" si="7"/>
        <v>15195</v>
      </c>
      <c r="J54" s="454">
        <f t="shared" si="8"/>
        <v>13169</v>
      </c>
      <c r="K54" s="455">
        <f t="shared" si="9"/>
        <v>13169</v>
      </c>
      <c r="L54" s="456">
        <f t="shared" si="10"/>
        <v>12156</v>
      </c>
      <c r="M54" s="455">
        <f t="shared" si="11"/>
        <v>11649.5</v>
      </c>
      <c r="N54" s="456">
        <f t="shared" si="12"/>
        <v>11143</v>
      </c>
      <c r="O54" s="156"/>
      <c r="P54" s="482"/>
      <c r="Q54" s="482"/>
    </row>
    <row r="55" ht="14.25" customHeight="1">
      <c r="A55" s="444" t="s">
        <v>53</v>
      </c>
      <c r="B55" s="58" t="s">
        <v>1437</v>
      </c>
      <c r="C55" s="58" t="s">
        <v>1490</v>
      </c>
      <c r="D55" s="58" t="s">
        <v>1491</v>
      </c>
      <c r="E55" s="58"/>
      <c r="F55" s="579">
        <v>72090.0</v>
      </c>
      <c r="G55" s="580">
        <v>72090.0</v>
      </c>
      <c r="H55" s="581">
        <v>45855.0</v>
      </c>
      <c r="I55" s="453">
        <f t="shared" si="7"/>
        <v>108135</v>
      </c>
      <c r="J55" s="454">
        <f t="shared" si="8"/>
        <v>93717</v>
      </c>
      <c r="K55" s="455">
        <f t="shared" si="9"/>
        <v>93717</v>
      </c>
      <c r="L55" s="456">
        <f t="shared" si="10"/>
        <v>86508</v>
      </c>
      <c r="M55" s="455">
        <f t="shared" si="11"/>
        <v>82903.5</v>
      </c>
      <c r="N55" s="456">
        <f t="shared" si="12"/>
        <v>79299</v>
      </c>
      <c r="O55" s="156"/>
      <c r="P55" s="482"/>
      <c r="Q55" s="482"/>
    </row>
    <row r="56" ht="14.25" customHeight="1">
      <c r="A56" s="444" t="s">
        <v>53</v>
      </c>
      <c r="B56" s="58" t="s">
        <v>1437</v>
      </c>
      <c r="C56" s="58" t="s">
        <v>1492</v>
      </c>
      <c r="D56" s="58" t="s">
        <v>1493</v>
      </c>
      <c r="E56" s="58"/>
      <c r="F56" s="579">
        <v>62000.0</v>
      </c>
      <c r="G56" s="580">
        <v>62000.0</v>
      </c>
      <c r="H56" s="581">
        <v>45855.0</v>
      </c>
      <c r="I56" s="453">
        <f t="shared" si="7"/>
        <v>93000</v>
      </c>
      <c r="J56" s="454">
        <f t="shared" si="8"/>
        <v>80600</v>
      </c>
      <c r="K56" s="455">
        <f t="shared" si="9"/>
        <v>80600</v>
      </c>
      <c r="L56" s="456">
        <f t="shared" si="10"/>
        <v>74400</v>
      </c>
      <c r="M56" s="455">
        <f t="shared" si="11"/>
        <v>71300</v>
      </c>
      <c r="N56" s="456">
        <f t="shared" si="12"/>
        <v>68200</v>
      </c>
      <c r="O56" s="156"/>
      <c r="P56" s="482"/>
      <c r="Q56" s="482"/>
    </row>
    <row r="57" ht="14.25" customHeight="1">
      <c r="A57" s="444" t="s">
        <v>53</v>
      </c>
      <c r="B57" s="58" t="s">
        <v>1437</v>
      </c>
      <c r="C57" s="58" t="s">
        <v>1494</v>
      </c>
      <c r="D57" s="58" t="s">
        <v>1495</v>
      </c>
      <c r="E57" s="58"/>
      <c r="F57" s="579">
        <v>15000.0</v>
      </c>
      <c r="G57" s="580">
        <v>15000.0</v>
      </c>
      <c r="H57" s="581">
        <v>45855.0</v>
      </c>
      <c r="I57" s="453">
        <f>G57*0.5+G57</f>
        <v>22500</v>
      </c>
      <c r="J57" s="454">
        <f>G57*0.3+G57</f>
        <v>19500</v>
      </c>
      <c r="K57" s="455">
        <f>G57*0.3+G57</f>
        <v>19500</v>
      </c>
      <c r="L57" s="456">
        <f>G57*0.2+G57</f>
        <v>18000</v>
      </c>
      <c r="M57" s="455">
        <f>G57*0.15+G57</f>
        <v>17250</v>
      </c>
      <c r="N57" s="456">
        <f>G57*0.1+G57</f>
        <v>16500</v>
      </c>
      <c r="O57" s="156"/>
      <c r="P57" s="482"/>
      <c r="Q57" s="482"/>
    </row>
    <row r="58" ht="14.25" customHeight="1">
      <c r="A58" s="444" t="s">
        <v>53</v>
      </c>
      <c r="B58" s="58" t="s">
        <v>1437</v>
      </c>
      <c r="C58" s="58" t="s">
        <v>1496</v>
      </c>
      <c r="D58" s="58" t="s">
        <v>1497</v>
      </c>
      <c r="E58" s="58"/>
      <c r="F58" s="579">
        <v>77040.0</v>
      </c>
      <c r="G58" s="580">
        <v>77040.0</v>
      </c>
      <c r="H58" s="581">
        <v>45855.0</v>
      </c>
      <c r="I58" s="453">
        <f t="shared" ref="I58:I112" si="13">F58*0.5+F58</f>
        <v>115560</v>
      </c>
      <c r="J58" s="454">
        <f t="shared" ref="J58:J112" si="14">F58*0.3+F58</f>
        <v>100152</v>
      </c>
      <c r="K58" s="455">
        <f t="shared" ref="K58:K112" si="15">F58*0.3+F58</f>
        <v>100152</v>
      </c>
      <c r="L58" s="456">
        <f t="shared" ref="L58:L112" si="16">F58*0.2+F58</f>
        <v>92448</v>
      </c>
      <c r="M58" s="455">
        <f t="shared" ref="M58:M112" si="17">F58*0.15+F58</f>
        <v>88596</v>
      </c>
      <c r="N58" s="456">
        <f t="shared" ref="N58:N112" si="18">F58*0.1+F58</f>
        <v>84744</v>
      </c>
      <c r="O58" s="156"/>
      <c r="P58" s="482"/>
      <c r="Q58" s="482"/>
    </row>
    <row r="59" ht="14.25" customHeight="1">
      <c r="A59" s="444" t="s">
        <v>53</v>
      </c>
      <c r="B59" s="58" t="s">
        <v>1437</v>
      </c>
      <c r="C59" s="58" t="s">
        <v>1498</v>
      </c>
      <c r="D59" s="58" t="s">
        <v>1499</v>
      </c>
      <c r="E59" s="58"/>
      <c r="F59" s="579">
        <v>92620.0</v>
      </c>
      <c r="G59" s="580">
        <v>92620.0</v>
      </c>
      <c r="H59" s="581">
        <v>45855.0</v>
      </c>
      <c r="I59" s="453">
        <f t="shared" si="13"/>
        <v>138930</v>
      </c>
      <c r="J59" s="454">
        <f t="shared" si="14"/>
        <v>120406</v>
      </c>
      <c r="K59" s="455">
        <f t="shared" si="15"/>
        <v>120406</v>
      </c>
      <c r="L59" s="456">
        <f t="shared" si="16"/>
        <v>111144</v>
      </c>
      <c r="M59" s="455">
        <f t="shared" si="17"/>
        <v>106513</v>
      </c>
      <c r="N59" s="456">
        <f t="shared" si="18"/>
        <v>101882</v>
      </c>
      <c r="O59" s="156"/>
      <c r="P59" s="482"/>
      <c r="Q59" s="482"/>
    </row>
    <row r="60" ht="14.25" customHeight="1">
      <c r="A60" s="444" t="s">
        <v>53</v>
      </c>
      <c r="B60" s="58" t="s">
        <v>1437</v>
      </c>
      <c r="C60" s="58" t="s">
        <v>1500</v>
      </c>
      <c r="D60" s="58" t="s">
        <v>1501</v>
      </c>
      <c r="E60" s="58"/>
      <c r="F60" s="579">
        <v>176550.0</v>
      </c>
      <c r="G60" s="580">
        <v>176550.0</v>
      </c>
      <c r="H60" s="581">
        <v>45855.0</v>
      </c>
      <c r="I60" s="453">
        <f t="shared" si="13"/>
        <v>264825</v>
      </c>
      <c r="J60" s="454">
        <f t="shared" si="14"/>
        <v>229515</v>
      </c>
      <c r="K60" s="455">
        <f t="shared" si="15"/>
        <v>229515</v>
      </c>
      <c r="L60" s="456">
        <f t="shared" si="16"/>
        <v>211860</v>
      </c>
      <c r="M60" s="455">
        <f t="shared" si="17"/>
        <v>203032.5</v>
      </c>
      <c r="N60" s="456">
        <f t="shared" si="18"/>
        <v>194205</v>
      </c>
      <c r="O60" s="156"/>
      <c r="P60" s="482"/>
      <c r="Q60" s="482"/>
    </row>
    <row r="61" ht="14.25" customHeight="1">
      <c r="A61" s="444" t="s">
        <v>53</v>
      </c>
      <c r="B61" s="58" t="s">
        <v>1437</v>
      </c>
      <c r="C61" s="58" t="s">
        <v>1502</v>
      </c>
      <c r="D61" s="176" t="s">
        <v>1503</v>
      </c>
      <c r="E61" s="58"/>
      <c r="F61" s="579">
        <v>25230.0</v>
      </c>
      <c r="G61" s="580">
        <v>25230.0</v>
      </c>
      <c r="H61" s="581">
        <v>45855.0</v>
      </c>
      <c r="I61" s="453">
        <f t="shared" si="13"/>
        <v>37845</v>
      </c>
      <c r="J61" s="454">
        <f t="shared" si="14"/>
        <v>32799</v>
      </c>
      <c r="K61" s="455">
        <f t="shared" si="15"/>
        <v>32799</v>
      </c>
      <c r="L61" s="456">
        <f t="shared" si="16"/>
        <v>30276</v>
      </c>
      <c r="M61" s="455">
        <f t="shared" si="17"/>
        <v>29014.5</v>
      </c>
      <c r="N61" s="456">
        <f t="shared" si="18"/>
        <v>27753</v>
      </c>
      <c r="O61" s="156"/>
      <c r="P61" s="482"/>
      <c r="Q61" s="482"/>
    </row>
    <row r="62" ht="14.25" customHeight="1">
      <c r="A62" s="444" t="s">
        <v>53</v>
      </c>
      <c r="B62" s="58" t="s">
        <v>1437</v>
      </c>
      <c r="C62" s="58" t="s">
        <v>1504</v>
      </c>
      <c r="D62" s="176" t="s">
        <v>1505</v>
      </c>
      <c r="E62" s="58"/>
      <c r="F62" s="579">
        <v>39220.0</v>
      </c>
      <c r="G62" s="580">
        <v>39220.0</v>
      </c>
      <c r="H62" s="581">
        <v>45855.0</v>
      </c>
      <c r="I62" s="453">
        <f t="shared" si="13"/>
        <v>58830</v>
      </c>
      <c r="J62" s="454">
        <f t="shared" si="14"/>
        <v>50986</v>
      </c>
      <c r="K62" s="455">
        <f t="shared" si="15"/>
        <v>50986</v>
      </c>
      <c r="L62" s="456">
        <f t="shared" si="16"/>
        <v>47064</v>
      </c>
      <c r="M62" s="455">
        <f t="shared" si="17"/>
        <v>45103</v>
      </c>
      <c r="N62" s="456">
        <f t="shared" si="18"/>
        <v>43142</v>
      </c>
      <c r="O62" s="156"/>
      <c r="P62" s="482"/>
      <c r="Q62" s="482"/>
    </row>
    <row r="63" ht="14.25" customHeight="1">
      <c r="A63" s="444" t="s">
        <v>53</v>
      </c>
      <c r="B63" s="58" t="s">
        <v>1437</v>
      </c>
      <c r="C63" s="58" t="s">
        <v>1506</v>
      </c>
      <c r="D63" s="176" t="s">
        <v>1507</v>
      </c>
      <c r="E63" s="142"/>
      <c r="F63" s="579">
        <v>3600.0</v>
      </c>
      <c r="G63" s="580">
        <v>3600.0</v>
      </c>
      <c r="H63" s="581">
        <v>45855.0</v>
      </c>
      <c r="I63" s="453">
        <f t="shared" si="13"/>
        <v>5400</v>
      </c>
      <c r="J63" s="454">
        <f t="shared" si="14"/>
        <v>4680</v>
      </c>
      <c r="K63" s="455">
        <f t="shared" si="15"/>
        <v>4680</v>
      </c>
      <c r="L63" s="456">
        <f t="shared" si="16"/>
        <v>4320</v>
      </c>
      <c r="M63" s="455">
        <f t="shared" si="17"/>
        <v>4140</v>
      </c>
      <c r="N63" s="456">
        <f t="shared" si="18"/>
        <v>3960</v>
      </c>
      <c r="O63" s="156"/>
      <c r="P63" s="482"/>
      <c r="Q63" s="482"/>
    </row>
    <row r="64" ht="14.25" customHeight="1">
      <c r="A64" s="444" t="s">
        <v>53</v>
      </c>
      <c r="B64" s="58" t="s">
        <v>1437</v>
      </c>
      <c r="C64" s="58" t="s">
        <v>1508</v>
      </c>
      <c r="D64" s="176" t="s">
        <v>1509</v>
      </c>
      <c r="E64" s="174"/>
      <c r="F64" s="579">
        <v>22190.0</v>
      </c>
      <c r="G64" s="580">
        <v>22190.0</v>
      </c>
      <c r="H64" s="581">
        <v>45855.0</v>
      </c>
      <c r="I64" s="453">
        <f t="shared" si="13"/>
        <v>33285</v>
      </c>
      <c r="J64" s="454">
        <f t="shared" si="14"/>
        <v>28847</v>
      </c>
      <c r="K64" s="455">
        <f t="shared" si="15"/>
        <v>28847</v>
      </c>
      <c r="L64" s="456">
        <f t="shared" si="16"/>
        <v>26628</v>
      </c>
      <c r="M64" s="455">
        <f t="shared" si="17"/>
        <v>25518.5</v>
      </c>
      <c r="N64" s="456">
        <f t="shared" si="18"/>
        <v>24409</v>
      </c>
      <c r="O64" s="156"/>
      <c r="P64" s="482"/>
      <c r="Q64" s="482"/>
    </row>
    <row r="65" ht="14.25" hidden="1" customHeight="1">
      <c r="A65" s="444" t="s">
        <v>53</v>
      </c>
      <c r="B65" s="58" t="s">
        <v>1414</v>
      </c>
      <c r="C65" s="174" t="s">
        <v>1510</v>
      </c>
      <c r="D65" s="174" t="s">
        <v>1511</v>
      </c>
      <c r="E65" s="174"/>
      <c r="F65" s="593"/>
      <c r="G65" s="580">
        <v>2790.0</v>
      </c>
      <c r="H65" s="581">
        <v>45855.0</v>
      </c>
      <c r="I65" s="453">
        <f t="shared" si="13"/>
        <v>0</v>
      </c>
      <c r="J65" s="454">
        <f t="shared" si="14"/>
        <v>0</v>
      </c>
      <c r="K65" s="455">
        <f t="shared" si="15"/>
        <v>0</v>
      </c>
      <c r="L65" s="456">
        <f t="shared" si="16"/>
        <v>0</v>
      </c>
      <c r="M65" s="455">
        <f t="shared" si="17"/>
        <v>0</v>
      </c>
      <c r="N65" s="456">
        <f t="shared" si="18"/>
        <v>0</v>
      </c>
      <c r="O65" s="137"/>
      <c r="P65" s="482"/>
      <c r="Q65" s="482"/>
    </row>
    <row r="66" ht="14.25" customHeight="1">
      <c r="A66" s="444" t="s">
        <v>53</v>
      </c>
      <c r="B66" s="58" t="s">
        <v>1414</v>
      </c>
      <c r="C66" s="174" t="s">
        <v>1512</v>
      </c>
      <c r="D66" s="174" t="s">
        <v>1513</v>
      </c>
      <c r="E66" s="174"/>
      <c r="F66" s="593">
        <v>1420.0</v>
      </c>
      <c r="G66" s="580">
        <v>1420.0</v>
      </c>
      <c r="H66" s="581">
        <v>45855.0</v>
      </c>
      <c r="I66" s="453">
        <f t="shared" si="13"/>
        <v>2130</v>
      </c>
      <c r="J66" s="454">
        <f t="shared" si="14"/>
        <v>1846</v>
      </c>
      <c r="K66" s="455">
        <f t="shared" si="15"/>
        <v>1846</v>
      </c>
      <c r="L66" s="456">
        <f t="shared" si="16"/>
        <v>1704</v>
      </c>
      <c r="M66" s="455">
        <f t="shared" si="17"/>
        <v>1633</v>
      </c>
      <c r="N66" s="456">
        <f t="shared" si="18"/>
        <v>1562</v>
      </c>
      <c r="O66" s="156"/>
      <c r="P66" s="482"/>
      <c r="Q66" s="482"/>
    </row>
    <row r="67" ht="14.25" hidden="1" customHeight="1">
      <c r="A67" s="429" t="s">
        <v>53</v>
      </c>
      <c r="B67" s="125" t="s">
        <v>1414</v>
      </c>
      <c r="C67" s="127" t="s">
        <v>1514</v>
      </c>
      <c r="D67" s="125" t="s">
        <v>1515</v>
      </c>
      <c r="E67" s="127"/>
      <c r="F67" s="597"/>
      <c r="G67" s="598">
        <v>86730.0</v>
      </c>
      <c r="H67" s="581">
        <v>45855.0</v>
      </c>
      <c r="I67" s="453">
        <f t="shared" si="13"/>
        <v>0</v>
      </c>
      <c r="J67" s="454">
        <f t="shared" si="14"/>
        <v>0</v>
      </c>
      <c r="K67" s="455">
        <f t="shared" si="15"/>
        <v>0</v>
      </c>
      <c r="L67" s="456">
        <f t="shared" si="16"/>
        <v>0</v>
      </c>
      <c r="M67" s="455">
        <f t="shared" si="17"/>
        <v>0</v>
      </c>
      <c r="N67" s="456">
        <f t="shared" si="18"/>
        <v>0</v>
      </c>
      <c r="O67" s="137"/>
      <c r="P67" s="482"/>
      <c r="Q67" s="482"/>
    </row>
    <row r="68" ht="14.25" hidden="1" customHeight="1">
      <c r="A68" s="429" t="s">
        <v>53</v>
      </c>
      <c r="B68" s="125" t="s">
        <v>1414</v>
      </c>
      <c r="C68" s="127" t="s">
        <v>1516</v>
      </c>
      <c r="D68" s="125" t="s">
        <v>1517</v>
      </c>
      <c r="E68" s="127"/>
      <c r="F68" s="599"/>
      <c r="G68" s="598">
        <v>13580.0</v>
      </c>
      <c r="H68" s="581">
        <v>45855.0</v>
      </c>
      <c r="I68" s="453">
        <f t="shared" si="13"/>
        <v>0</v>
      </c>
      <c r="J68" s="454">
        <f t="shared" si="14"/>
        <v>0</v>
      </c>
      <c r="K68" s="455">
        <f t="shared" si="15"/>
        <v>0</v>
      </c>
      <c r="L68" s="456">
        <f t="shared" si="16"/>
        <v>0</v>
      </c>
      <c r="M68" s="455">
        <f t="shared" si="17"/>
        <v>0</v>
      </c>
      <c r="N68" s="456">
        <f t="shared" si="18"/>
        <v>0</v>
      </c>
      <c r="O68" s="137"/>
      <c r="P68" s="482"/>
      <c r="Q68" s="482"/>
    </row>
    <row r="69" ht="14.25" hidden="1" customHeight="1">
      <c r="A69" s="429" t="s">
        <v>53</v>
      </c>
      <c r="B69" s="125" t="s">
        <v>1414</v>
      </c>
      <c r="C69" s="127" t="s">
        <v>1518</v>
      </c>
      <c r="D69" s="203" t="s">
        <v>1519</v>
      </c>
      <c r="E69" s="127"/>
      <c r="F69" s="599"/>
      <c r="G69" s="598">
        <v>5420.0</v>
      </c>
      <c r="H69" s="581">
        <v>45855.0</v>
      </c>
      <c r="I69" s="453">
        <f t="shared" si="13"/>
        <v>0</v>
      </c>
      <c r="J69" s="454">
        <f t="shared" si="14"/>
        <v>0</v>
      </c>
      <c r="K69" s="455">
        <f t="shared" si="15"/>
        <v>0</v>
      </c>
      <c r="L69" s="456">
        <f t="shared" si="16"/>
        <v>0</v>
      </c>
      <c r="M69" s="455">
        <f t="shared" si="17"/>
        <v>0</v>
      </c>
      <c r="N69" s="456">
        <f t="shared" si="18"/>
        <v>0</v>
      </c>
      <c r="O69" s="137"/>
      <c r="P69" s="482"/>
      <c r="Q69" s="482"/>
    </row>
    <row r="70" ht="14.25" hidden="1" customHeight="1">
      <c r="A70" s="444" t="s">
        <v>53</v>
      </c>
      <c r="B70" s="58" t="s">
        <v>1390</v>
      </c>
      <c r="C70" s="174" t="s">
        <v>1520</v>
      </c>
      <c r="D70" s="176" t="s">
        <v>1521</v>
      </c>
      <c r="E70" s="174"/>
      <c r="F70" s="579">
        <v>33370.0</v>
      </c>
      <c r="G70" s="580">
        <v>33240.0</v>
      </c>
      <c r="H70" s="581">
        <v>45855.0</v>
      </c>
      <c r="I70" s="453">
        <f t="shared" si="13"/>
        <v>50055</v>
      </c>
      <c r="J70" s="454">
        <f t="shared" si="14"/>
        <v>43381</v>
      </c>
      <c r="K70" s="455">
        <f t="shared" si="15"/>
        <v>43381</v>
      </c>
      <c r="L70" s="456">
        <f t="shared" si="16"/>
        <v>40044</v>
      </c>
      <c r="M70" s="455">
        <f t="shared" si="17"/>
        <v>38375.5</v>
      </c>
      <c r="N70" s="456">
        <f t="shared" si="18"/>
        <v>36707</v>
      </c>
      <c r="O70" s="156"/>
      <c r="P70" s="482"/>
      <c r="Q70" s="482"/>
    </row>
    <row r="71" ht="14.25" customHeight="1">
      <c r="A71" s="444" t="s">
        <v>53</v>
      </c>
      <c r="B71" s="58" t="s">
        <v>1390</v>
      </c>
      <c r="C71" s="174" t="s">
        <v>1522</v>
      </c>
      <c r="D71" s="176" t="s">
        <v>1523</v>
      </c>
      <c r="E71" s="174"/>
      <c r="F71" s="579">
        <v>36250.0</v>
      </c>
      <c r="G71" s="580">
        <v>36250.0</v>
      </c>
      <c r="H71" s="581">
        <v>45855.0</v>
      </c>
      <c r="I71" s="453">
        <f t="shared" si="13"/>
        <v>54375</v>
      </c>
      <c r="J71" s="454">
        <f t="shared" si="14"/>
        <v>47125</v>
      </c>
      <c r="K71" s="455">
        <f t="shared" si="15"/>
        <v>47125</v>
      </c>
      <c r="L71" s="456">
        <f t="shared" si="16"/>
        <v>43500</v>
      </c>
      <c r="M71" s="455">
        <f t="shared" si="17"/>
        <v>41687.5</v>
      </c>
      <c r="N71" s="456">
        <f t="shared" si="18"/>
        <v>39875</v>
      </c>
      <c r="O71" s="156"/>
      <c r="P71" s="482"/>
      <c r="Q71" s="482"/>
    </row>
    <row r="72" ht="14.25" customHeight="1">
      <c r="A72" s="444" t="s">
        <v>53</v>
      </c>
      <c r="B72" s="58" t="s">
        <v>1390</v>
      </c>
      <c r="C72" s="174" t="s">
        <v>1524</v>
      </c>
      <c r="D72" s="177" t="s">
        <v>1525</v>
      </c>
      <c r="E72" s="174"/>
      <c r="F72" s="579">
        <v>43940.0</v>
      </c>
      <c r="G72" s="580">
        <v>43940.0</v>
      </c>
      <c r="H72" s="581">
        <v>45855.0</v>
      </c>
      <c r="I72" s="453">
        <f t="shared" si="13"/>
        <v>65910</v>
      </c>
      <c r="J72" s="454">
        <f t="shared" si="14"/>
        <v>57122</v>
      </c>
      <c r="K72" s="455">
        <f t="shared" si="15"/>
        <v>57122</v>
      </c>
      <c r="L72" s="456">
        <f t="shared" si="16"/>
        <v>52728</v>
      </c>
      <c r="M72" s="455">
        <f t="shared" si="17"/>
        <v>50531</v>
      </c>
      <c r="N72" s="456">
        <f t="shared" si="18"/>
        <v>48334</v>
      </c>
      <c r="O72" s="156"/>
      <c r="P72" s="482"/>
      <c r="Q72" s="482"/>
    </row>
    <row r="73" ht="14.25" customHeight="1">
      <c r="A73" s="444" t="s">
        <v>53</v>
      </c>
      <c r="B73" s="58" t="s">
        <v>1390</v>
      </c>
      <c r="C73" s="174" t="s">
        <v>1526</v>
      </c>
      <c r="D73" s="177" t="s">
        <v>1527</v>
      </c>
      <c r="E73" s="174"/>
      <c r="F73" s="579">
        <v>47830.0</v>
      </c>
      <c r="G73" s="580">
        <v>47830.0</v>
      </c>
      <c r="H73" s="581">
        <v>45855.0</v>
      </c>
      <c r="I73" s="453">
        <f t="shared" si="13"/>
        <v>71745</v>
      </c>
      <c r="J73" s="454">
        <f t="shared" si="14"/>
        <v>62179</v>
      </c>
      <c r="K73" s="455">
        <f t="shared" si="15"/>
        <v>62179</v>
      </c>
      <c r="L73" s="456">
        <f t="shared" si="16"/>
        <v>57396</v>
      </c>
      <c r="M73" s="455">
        <f t="shared" si="17"/>
        <v>55004.5</v>
      </c>
      <c r="N73" s="456">
        <f t="shared" si="18"/>
        <v>52613</v>
      </c>
      <c r="O73" s="156"/>
      <c r="P73" s="482"/>
      <c r="Q73" s="482"/>
    </row>
    <row r="74" ht="14.25" customHeight="1">
      <c r="A74" s="444" t="s">
        <v>53</v>
      </c>
      <c r="B74" s="58" t="s">
        <v>1390</v>
      </c>
      <c r="C74" s="174" t="s">
        <v>1528</v>
      </c>
      <c r="D74" s="176" t="s">
        <v>1529</v>
      </c>
      <c r="E74" s="174"/>
      <c r="F74" s="579">
        <v>1300.0</v>
      </c>
      <c r="G74" s="580">
        <v>820.0</v>
      </c>
      <c r="H74" s="581">
        <v>45855.0</v>
      </c>
      <c r="I74" s="453">
        <f t="shared" si="13"/>
        <v>1950</v>
      </c>
      <c r="J74" s="454">
        <f t="shared" si="14"/>
        <v>1690</v>
      </c>
      <c r="K74" s="455">
        <f t="shared" si="15"/>
        <v>1690</v>
      </c>
      <c r="L74" s="456">
        <f t="shared" si="16"/>
        <v>1560</v>
      </c>
      <c r="M74" s="455">
        <f t="shared" si="17"/>
        <v>1495</v>
      </c>
      <c r="N74" s="456">
        <f t="shared" si="18"/>
        <v>1430</v>
      </c>
      <c r="O74" s="156"/>
      <c r="P74" s="482"/>
      <c r="Q74" s="482"/>
      <c r="R74" s="56"/>
      <c r="S74" s="56"/>
      <c r="T74" s="56"/>
      <c r="U74" s="56"/>
      <c r="V74" s="56"/>
      <c r="W74" s="56"/>
      <c r="X74" s="56"/>
      <c r="Y74" s="56"/>
      <c r="Z74" s="56"/>
      <c r="AA74" s="56"/>
    </row>
    <row r="75" ht="14.25" customHeight="1">
      <c r="A75" s="444" t="s">
        <v>53</v>
      </c>
      <c r="B75" s="58" t="s">
        <v>1390</v>
      </c>
      <c r="C75" s="174" t="s">
        <v>1530</v>
      </c>
      <c r="D75" s="176" t="s">
        <v>893</v>
      </c>
      <c r="E75" s="174"/>
      <c r="F75" s="579">
        <v>770.0</v>
      </c>
      <c r="G75" s="580">
        <v>770.0</v>
      </c>
      <c r="H75" s="581">
        <v>45855.0</v>
      </c>
      <c r="I75" s="453">
        <f t="shared" si="13"/>
        <v>1155</v>
      </c>
      <c r="J75" s="454">
        <f t="shared" si="14"/>
        <v>1001</v>
      </c>
      <c r="K75" s="455">
        <f t="shared" si="15"/>
        <v>1001</v>
      </c>
      <c r="L75" s="456">
        <f t="shared" si="16"/>
        <v>924</v>
      </c>
      <c r="M75" s="455">
        <f t="shared" si="17"/>
        <v>885.5</v>
      </c>
      <c r="N75" s="456">
        <f t="shared" si="18"/>
        <v>847</v>
      </c>
      <c r="O75" s="156"/>
      <c r="P75" s="482"/>
      <c r="Q75" s="482"/>
    </row>
    <row r="76" ht="14.25" customHeight="1">
      <c r="A76" s="444" t="s">
        <v>53</v>
      </c>
      <c r="B76" s="58" t="s">
        <v>1390</v>
      </c>
      <c r="C76" s="141" t="s">
        <v>1531</v>
      </c>
      <c r="D76" s="58" t="s">
        <v>1532</v>
      </c>
      <c r="E76" s="174"/>
      <c r="F76" s="579">
        <v>1350.0</v>
      </c>
      <c r="G76" s="580">
        <v>1350.0</v>
      </c>
      <c r="H76" s="581">
        <v>45855.0</v>
      </c>
      <c r="I76" s="453">
        <f t="shared" si="13"/>
        <v>2025</v>
      </c>
      <c r="J76" s="454">
        <f t="shared" si="14"/>
        <v>1755</v>
      </c>
      <c r="K76" s="455">
        <f t="shared" si="15"/>
        <v>1755</v>
      </c>
      <c r="L76" s="456">
        <f t="shared" si="16"/>
        <v>1620</v>
      </c>
      <c r="M76" s="455">
        <f t="shared" si="17"/>
        <v>1552.5</v>
      </c>
      <c r="N76" s="456">
        <f t="shared" si="18"/>
        <v>1485</v>
      </c>
      <c r="O76" s="156"/>
      <c r="P76" s="482"/>
      <c r="Q76" s="482"/>
      <c r="R76" s="56"/>
      <c r="S76" s="56"/>
      <c r="T76" s="56"/>
      <c r="U76" s="56"/>
      <c r="V76" s="56"/>
      <c r="W76" s="56"/>
      <c r="X76" s="56"/>
      <c r="Y76" s="56"/>
      <c r="Z76" s="56"/>
      <c r="AA76" s="56"/>
    </row>
    <row r="77" ht="14.25" customHeight="1">
      <c r="A77" s="444" t="s">
        <v>53</v>
      </c>
      <c r="B77" s="58" t="s">
        <v>1390</v>
      </c>
      <c r="C77" s="141" t="s">
        <v>1533</v>
      </c>
      <c r="D77" s="58" t="s">
        <v>1534</v>
      </c>
      <c r="E77" s="142"/>
      <c r="F77" s="579">
        <v>180.0</v>
      </c>
      <c r="G77" s="580">
        <v>180.0</v>
      </c>
      <c r="H77" s="581">
        <v>45855.0</v>
      </c>
      <c r="I77" s="453">
        <f t="shared" si="13"/>
        <v>270</v>
      </c>
      <c r="J77" s="454">
        <f t="shared" si="14"/>
        <v>234</v>
      </c>
      <c r="K77" s="455">
        <f t="shared" si="15"/>
        <v>234</v>
      </c>
      <c r="L77" s="456">
        <f t="shared" si="16"/>
        <v>216</v>
      </c>
      <c r="M77" s="455">
        <f t="shared" si="17"/>
        <v>207</v>
      </c>
      <c r="N77" s="456">
        <f t="shared" si="18"/>
        <v>198</v>
      </c>
      <c r="O77" s="156"/>
      <c r="P77" s="482"/>
      <c r="Q77" s="482"/>
    </row>
    <row r="78" ht="14.25" customHeight="1">
      <c r="A78" s="444" t="s">
        <v>53</v>
      </c>
      <c r="B78" s="58" t="s">
        <v>1390</v>
      </c>
      <c r="C78" s="141" t="s">
        <v>1535</v>
      </c>
      <c r="D78" s="58" t="s">
        <v>1536</v>
      </c>
      <c r="E78" s="142"/>
      <c r="F78" s="579">
        <v>2090.0</v>
      </c>
      <c r="G78" s="580">
        <v>2090.0</v>
      </c>
      <c r="H78" s="581">
        <v>45855.0</v>
      </c>
      <c r="I78" s="453">
        <f t="shared" si="13"/>
        <v>3135</v>
      </c>
      <c r="J78" s="454">
        <f t="shared" si="14"/>
        <v>2717</v>
      </c>
      <c r="K78" s="455">
        <f t="shared" si="15"/>
        <v>2717</v>
      </c>
      <c r="L78" s="456">
        <f t="shared" si="16"/>
        <v>2508</v>
      </c>
      <c r="M78" s="455">
        <f t="shared" si="17"/>
        <v>2403.5</v>
      </c>
      <c r="N78" s="456">
        <f t="shared" si="18"/>
        <v>2299</v>
      </c>
      <c r="O78" s="156"/>
      <c r="P78" s="482"/>
      <c r="Q78" s="482"/>
    </row>
    <row r="79" ht="14.25" customHeight="1">
      <c r="A79" s="444" t="s">
        <v>53</v>
      </c>
      <c r="B79" s="58" t="s">
        <v>1390</v>
      </c>
      <c r="C79" s="141" t="s">
        <v>1537</v>
      </c>
      <c r="D79" s="58" t="s">
        <v>1538</v>
      </c>
      <c r="E79" s="142"/>
      <c r="F79" s="579">
        <v>27690.0</v>
      </c>
      <c r="G79" s="580">
        <v>27690.0</v>
      </c>
      <c r="H79" s="581">
        <v>45855.0</v>
      </c>
      <c r="I79" s="453">
        <f t="shared" si="13"/>
        <v>41535</v>
      </c>
      <c r="J79" s="454">
        <f t="shared" si="14"/>
        <v>35997</v>
      </c>
      <c r="K79" s="455">
        <f t="shared" si="15"/>
        <v>35997</v>
      </c>
      <c r="L79" s="456">
        <f t="shared" si="16"/>
        <v>33228</v>
      </c>
      <c r="M79" s="455">
        <f t="shared" si="17"/>
        <v>31843.5</v>
      </c>
      <c r="N79" s="456">
        <f t="shared" si="18"/>
        <v>30459</v>
      </c>
      <c r="O79" s="156"/>
      <c r="P79" s="482"/>
      <c r="Q79" s="482"/>
    </row>
    <row r="80" ht="14.25" hidden="1" customHeight="1">
      <c r="A80" s="444" t="s">
        <v>53</v>
      </c>
      <c r="B80" s="58"/>
      <c r="C80" s="174" t="s">
        <v>1539</v>
      </c>
      <c r="D80" s="58" t="s">
        <v>1540</v>
      </c>
      <c r="E80" s="58"/>
      <c r="F80" s="600"/>
      <c r="G80" s="591">
        <v>50000.0</v>
      </c>
      <c r="H80" s="581">
        <v>45855.0</v>
      </c>
      <c r="I80" s="453">
        <f t="shared" si="13"/>
        <v>0</v>
      </c>
      <c r="J80" s="454">
        <f t="shared" si="14"/>
        <v>0</v>
      </c>
      <c r="K80" s="455">
        <f t="shared" si="15"/>
        <v>0</v>
      </c>
      <c r="L80" s="456">
        <f t="shared" si="16"/>
        <v>0</v>
      </c>
      <c r="M80" s="455">
        <f t="shared" si="17"/>
        <v>0</v>
      </c>
      <c r="N80" s="456">
        <f t="shared" si="18"/>
        <v>0</v>
      </c>
      <c r="O80" s="137"/>
      <c r="P80" s="482"/>
      <c r="Q80" s="482"/>
    </row>
    <row r="81" ht="14.25" hidden="1" customHeight="1">
      <c r="A81" s="444" t="s">
        <v>53</v>
      </c>
      <c r="B81" s="601" t="s">
        <v>1541</v>
      </c>
      <c r="C81" s="602" t="s">
        <v>1542</v>
      </c>
      <c r="D81" s="603" t="s">
        <v>1543</v>
      </c>
      <c r="E81" s="214"/>
      <c r="F81" s="604"/>
      <c r="G81" s="605">
        <v>56680.0</v>
      </c>
      <c r="H81" s="581">
        <v>45855.0</v>
      </c>
      <c r="I81" s="453">
        <f t="shared" si="13"/>
        <v>0</v>
      </c>
      <c r="J81" s="454">
        <f t="shared" si="14"/>
        <v>0</v>
      </c>
      <c r="K81" s="455">
        <f t="shared" si="15"/>
        <v>0</v>
      </c>
      <c r="L81" s="456">
        <f t="shared" si="16"/>
        <v>0</v>
      </c>
      <c r="M81" s="455">
        <f t="shared" si="17"/>
        <v>0</v>
      </c>
      <c r="N81" s="456">
        <f t="shared" si="18"/>
        <v>0</v>
      </c>
      <c r="O81" s="156"/>
      <c r="P81" s="606"/>
      <c r="Q81" s="482"/>
    </row>
    <row r="82" ht="14.25" customHeight="1">
      <c r="A82" s="444" t="s">
        <v>53</v>
      </c>
      <c r="B82" s="601" t="s">
        <v>1541</v>
      </c>
      <c r="C82" s="602" t="s">
        <v>1544</v>
      </c>
      <c r="D82" s="607" t="s">
        <v>1545</v>
      </c>
      <c r="E82" s="214"/>
      <c r="F82" s="604">
        <v>56680.0</v>
      </c>
      <c r="G82" s="605">
        <v>56680.0</v>
      </c>
      <c r="H82" s="581">
        <v>45855.0</v>
      </c>
      <c r="I82" s="453">
        <f t="shared" si="13"/>
        <v>85020</v>
      </c>
      <c r="J82" s="454">
        <f t="shared" si="14"/>
        <v>73684</v>
      </c>
      <c r="K82" s="455">
        <f t="shared" si="15"/>
        <v>73684</v>
      </c>
      <c r="L82" s="456">
        <f t="shared" si="16"/>
        <v>68016</v>
      </c>
      <c r="M82" s="455">
        <f t="shared" si="17"/>
        <v>65182</v>
      </c>
      <c r="N82" s="456">
        <f t="shared" si="18"/>
        <v>62348</v>
      </c>
      <c r="O82" s="156"/>
      <c r="P82" s="606"/>
      <c r="Q82" s="482"/>
    </row>
    <row r="83" ht="14.25" hidden="1" customHeight="1">
      <c r="A83" s="444" t="s">
        <v>53</v>
      </c>
      <c r="B83" s="601" t="s">
        <v>1541</v>
      </c>
      <c r="C83" s="602" t="s">
        <v>1546</v>
      </c>
      <c r="D83" s="601" t="s">
        <v>1547</v>
      </c>
      <c r="E83" s="214"/>
      <c r="F83" s="604"/>
      <c r="G83" s="605">
        <v>54831.0</v>
      </c>
      <c r="H83" s="581">
        <v>45855.0</v>
      </c>
      <c r="I83" s="453">
        <f t="shared" si="13"/>
        <v>0</v>
      </c>
      <c r="J83" s="454">
        <f t="shared" si="14"/>
        <v>0</v>
      </c>
      <c r="K83" s="455">
        <f t="shared" si="15"/>
        <v>0</v>
      </c>
      <c r="L83" s="456">
        <f t="shared" si="16"/>
        <v>0</v>
      </c>
      <c r="M83" s="455">
        <f t="shared" si="17"/>
        <v>0</v>
      </c>
      <c r="N83" s="456">
        <f t="shared" si="18"/>
        <v>0</v>
      </c>
      <c r="O83" s="156"/>
      <c r="P83" s="606"/>
      <c r="Q83" s="482"/>
    </row>
    <row r="84" ht="14.25" customHeight="1">
      <c r="A84" s="444" t="s">
        <v>53</v>
      </c>
      <c r="B84" s="601" t="s">
        <v>1541</v>
      </c>
      <c r="C84" s="602" t="s">
        <v>1548</v>
      </c>
      <c r="D84" s="608" t="s">
        <v>1549</v>
      </c>
      <c r="E84" s="214"/>
      <c r="F84" s="604">
        <v>73450.0</v>
      </c>
      <c r="G84" s="605">
        <v>73450.0</v>
      </c>
      <c r="H84" s="581">
        <v>45855.0</v>
      </c>
      <c r="I84" s="453">
        <f t="shared" si="13"/>
        <v>110175</v>
      </c>
      <c r="J84" s="454">
        <f t="shared" si="14"/>
        <v>95485</v>
      </c>
      <c r="K84" s="455">
        <f t="shared" si="15"/>
        <v>95485</v>
      </c>
      <c r="L84" s="456">
        <f t="shared" si="16"/>
        <v>88140</v>
      </c>
      <c r="M84" s="455">
        <f t="shared" si="17"/>
        <v>84467.5</v>
      </c>
      <c r="N84" s="456">
        <f t="shared" si="18"/>
        <v>80795</v>
      </c>
      <c r="O84" s="156"/>
      <c r="P84" s="606"/>
      <c r="Q84" s="482"/>
    </row>
    <row r="85" ht="14.25" hidden="1" customHeight="1">
      <c r="A85" s="444" t="s">
        <v>53</v>
      </c>
      <c r="B85" s="601" t="s">
        <v>1541</v>
      </c>
      <c r="C85" s="602" t="s">
        <v>1550</v>
      </c>
      <c r="D85" s="608" t="s">
        <v>1551</v>
      </c>
      <c r="E85" s="214"/>
      <c r="F85" s="604"/>
      <c r="G85" s="605">
        <v>60060.0</v>
      </c>
      <c r="H85" s="581">
        <v>45855.0</v>
      </c>
      <c r="I85" s="453">
        <f t="shared" si="13"/>
        <v>0</v>
      </c>
      <c r="J85" s="454">
        <f t="shared" si="14"/>
        <v>0</v>
      </c>
      <c r="K85" s="455">
        <f t="shared" si="15"/>
        <v>0</v>
      </c>
      <c r="L85" s="456">
        <f t="shared" si="16"/>
        <v>0</v>
      </c>
      <c r="M85" s="455">
        <f t="shared" si="17"/>
        <v>0</v>
      </c>
      <c r="N85" s="456">
        <f t="shared" si="18"/>
        <v>0</v>
      </c>
      <c r="O85" s="156"/>
      <c r="P85" s="606"/>
      <c r="Q85" s="482"/>
    </row>
    <row r="86" ht="14.25" customHeight="1">
      <c r="A86" s="444" t="s">
        <v>53</v>
      </c>
      <c r="B86" s="601" t="s">
        <v>1541</v>
      </c>
      <c r="C86" s="602" t="s">
        <v>1552</v>
      </c>
      <c r="D86" s="608" t="s">
        <v>1553</v>
      </c>
      <c r="E86" s="214"/>
      <c r="F86" s="604">
        <v>82210.0</v>
      </c>
      <c r="G86" s="605">
        <v>82210.0</v>
      </c>
      <c r="H86" s="581">
        <v>45855.0</v>
      </c>
      <c r="I86" s="453">
        <f t="shared" si="13"/>
        <v>123315</v>
      </c>
      <c r="J86" s="454">
        <f t="shared" si="14"/>
        <v>106873</v>
      </c>
      <c r="K86" s="455">
        <f t="shared" si="15"/>
        <v>106873</v>
      </c>
      <c r="L86" s="456">
        <f t="shared" si="16"/>
        <v>98652</v>
      </c>
      <c r="M86" s="455">
        <f t="shared" si="17"/>
        <v>94541.5</v>
      </c>
      <c r="N86" s="456">
        <f t="shared" si="18"/>
        <v>90431</v>
      </c>
      <c r="O86" s="156"/>
      <c r="P86" s="606"/>
      <c r="Q86" s="482"/>
    </row>
    <row r="87" ht="14.25" hidden="1" customHeight="1">
      <c r="A87" s="444" t="s">
        <v>53</v>
      </c>
      <c r="B87" s="601" t="s">
        <v>1541</v>
      </c>
      <c r="C87" s="602" t="s">
        <v>1554</v>
      </c>
      <c r="D87" s="608" t="s">
        <v>1555</v>
      </c>
      <c r="E87" s="214"/>
      <c r="F87" s="604"/>
      <c r="G87" s="605">
        <v>73920.0</v>
      </c>
      <c r="H87" s="581">
        <v>45855.0</v>
      </c>
      <c r="I87" s="453">
        <f t="shared" si="13"/>
        <v>0</v>
      </c>
      <c r="J87" s="454">
        <f t="shared" si="14"/>
        <v>0</v>
      </c>
      <c r="K87" s="455">
        <f t="shared" si="15"/>
        <v>0</v>
      </c>
      <c r="L87" s="456">
        <f t="shared" si="16"/>
        <v>0</v>
      </c>
      <c r="M87" s="455">
        <f t="shared" si="17"/>
        <v>0</v>
      </c>
      <c r="N87" s="456">
        <f t="shared" si="18"/>
        <v>0</v>
      </c>
      <c r="O87" s="156"/>
      <c r="P87" s="606"/>
      <c r="Q87" s="482"/>
    </row>
    <row r="88" ht="14.25" customHeight="1">
      <c r="A88" s="444" t="s">
        <v>53</v>
      </c>
      <c r="B88" s="601" t="s">
        <v>1541</v>
      </c>
      <c r="C88" s="602" t="s">
        <v>1556</v>
      </c>
      <c r="D88" s="608" t="s">
        <v>1557</v>
      </c>
      <c r="E88" s="214"/>
      <c r="F88" s="604">
        <v>86610.0</v>
      </c>
      <c r="G88" s="605">
        <v>86610.0</v>
      </c>
      <c r="H88" s="581">
        <v>45855.0</v>
      </c>
      <c r="I88" s="453">
        <f t="shared" si="13"/>
        <v>129915</v>
      </c>
      <c r="J88" s="454">
        <f t="shared" si="14"/>
        <v>112593</v>
      </c>
      <c r="K88" s="455">
        <f t="shared" si="15"/>
        <v>112593</v>
      </c>
      <c r="L88" s="456">
        <f t="shared" si="16"/>
        <v>103932</v>
      </c>
      <c r="M88" s="455">
        <f t="shared" si="17"/>
        <v>99601.5</v>
      </c>
      <c r="N88" s="456">
        <f t="shared" si="18"/>
        <v>95271</v>
      </c>
      <c r="O88" s="156"/>
      <c r="P88" s="606"/>
      <c r="Q88" s="482"/>
    </row>
    <row r="89" ht="14.25" hidden="1" customHeight="1">
      <c r="A89" s="444" t="s">
        <v>53</v>
      </c>
      <c r="B89" s="601" t="s">
        <v>1541</v>
      </c>
      <c r="C89" s="602" t="s">
        <v>1558</v>
      </c>
      <c r="D89" s="608" t="s">
        <v>1559</v>
      </c>
      <c r="E89" s="214"/>
      <c r="F89" s="604"/>
      <c r="G89" s="605">
        <v>83727.0</v>
      </c>
      <c r="H89" s="581">
        <v>45855.0</v>
      </c>
      <c r="I89" s="453">
        <f t="shared" si="13"/>
        <v>0</v>
      </c>
      <c r="J89" s="454">
        <f t="shared" si="14"/>
        <v>0</v>
      </c>
      <c r="K89" s="455">
        <f t="shared" si="15"/>
        <v>0</v>
      </c>
      <c r="L89" s="456">
        <f t="shared" si="16"/>
        <v>0</v>
      </c>
      <c r="M89" s="455">
        <f t="shared" si="17"/>
        <v>0</v>
      </c>
      <c r="N89" s="456">
        <f t="shared" si="18"/>
        <v>0</v>
      </c>
      <c r="O89" s="156"/>
      <c r="P89" s="606"/>
      <c r="Q89" s="482"/>
    </row>
    <row r="90" ht="15.0" customHeight="1">
      <c r="A90" s="444" t="s">
        <v>53</v>
      </c>
      <c r="B90" s="601" t="s">
        <v>1541</v>
      </c>
      <c r="C90" s="602" t="s">
        <v>1560</v>
      </c>
      <c r="D90" s="608" t="s">
        <v>1561</v>
      </c>
      <c r="E90" s="214"/>
      <c r="F90" s="604">
        <v>106630.0</v>
      </c>
      <c r="G90" s="605">
        <v>106630.0</v>
      </c>
      <c r="H90" s="581">
        <v>45855.0</v>
      </c>
      <c r="I90" s="453">
        <f t="shared" si="13"/>
        <v>159945</v>
      </c>
      <c r="J90" s="454">
        <f t="shared" si="14"/>
        <v>138619</v>
      </c>
      <c r="K90" s="455">
        <f t="shared" si="15"/>
        <v>138619</v>
      </c>
      <c r="L90" s="456">
        <f t="shared" si="16"/>
        <v>127956</v>
      </c>
      <c r="M90" s="455">
        <f t="shared" si="17"/>
        <v>122624.5</v>
      </c>
      <c r="N90" s="456">
        <f t="shared" si="18"/>
        <v>117293</v>
      </c>
      <c r="O90" s="156"/>
      <c r="P90" s="606"/>
      <c r="Q90" s="482"/>
    </row>
    <row r="91" ht="14.25" hidden="1" customHeight="1">
      <c r="A91" s="444" t="s">
        <v>53</v>
      </c>
      <c r="B91" s="601" t="s">
        <v>1541</v>
      </c>
      <c r="C91" s="602" t="s">
        <v>1562</v>
      </c>
      <c r="D91" s="608" t="s">
        <v>1563</v>
      </c>
      <c r="E91" s="214"/>
      <c r="F91" s="604"/>
      <c r="G91" s="605">
        <v>126330.0</v>
      </c>
      <c r="H91" s="581">
        <v>45855.0</v>
      </c>
      <c r="I91" s="453">
        <f t="shared" si="13"/>
        <v>0</v>
      </c>
      <c r="J91" s="454">
        <f t="shared" si="14"/>
        <v>0</v>
      </c>
      <c r="K91" s="455">
        <f t="shared" si="15"/>
        <v>0</v>
      </c>
      <c r="L91" s="456">
        <f t="shared" si="16"/>
        <v>0</v>
      </c>
      <c r="M91" s="455">
        <f t="shared" si="17"/>
        <v>0</v>
      </c>
      <c r="N91" s="456">
        <f t="shared" si="18"/>
        <v>0</v>
      </c>
      <c r="O91" s="156"/>
      <c r="P91" s="606"/>
      <c r="Q91" s="482"/>
    </row>
    <row r="92" ht="15.0" customHeight="1">
      <c r="A92" s="444" t="s">
        <v>53</v>
      </c>
      <c r="B92" s="601" t="s">
        <v>1541</v>
      </c>
      <c r="C92" s="602" t="s">
        <v>1564</v>
      </c>
      <c r="D92" s="608" t="s">
        <v>1565</v>
      </c>
      <c r="E92" s="214"/>
      <c r="F92" s="604">
        <v>143130.0</v>
      </c>
      <c r="G92" s="605">
        <v>143130.0</v>
      </c>
      <c r="H92" s="581">
        <v>45855.0</v>
      </c>
      <c r="I92" s="453">
        <f t="shared" si="13"/>
        <v>214695</v>
      </c>
      <c r="J92" s="454">
        <f t="shared" si="14"/>
        <v>186069</v>
      </c>
      <c r="K92" s="455">
        <f t="shared" si="15"/>
        <v>186069</v>
      </c>
      <c r="L92" s="456">
        <f t="shared" si="16"/>
        <v>171756</v>
      </c>
      <c r="M92" s="455">
        <f t="shared" si="17"/>
        <v>164599.5</v>
      </c>
      <c r="N92" s="456">
        <f t="shared" si="18"/>
        <v>157443</v>
      </c>
      <c r="O92" s="156"/>
      <c r="P92" s="606"/>
      <c r="Q92" s="482"/>
    </row>
    <row r="93" ht="14.25" customHeight="1">
      <c r="A93" s="444" t="s">
        <v>53</v>
      </c>
      <c r="B93" s="601" t="s">
        <v>1541</v>
      </c>
      <c r="C93" s="602" t="s">
        <v>1566</v>
      </c>
      <c r="D93" s="601" t="s">
        <v>1567</v>
      </c>
      <c r="E93" s="214"/>
      <c r="F93" s="604">
        <v>36230.0</v>
      </c>
      <c r="G93" s="605">
        <v>36230.0</v>
      </c>
      <c r="H93" s="581">
        <v>45855.0</v>
      </c>
      <c r="I93" s="453">
        <f t="shared" si="13"/>
        <v>54345</v>
      </c>
      <c r="J93" s="454">
        <f t="shared" si="14"/>
        <v>47099</v>
      </c>
      <c r="K93" s="455">
        <f t="shared" si="15"/>
        <v>47099</v>
      </c>
      <c r="L93" s="456">
        <f t="shared" si="16"/>
        <v>43476</v>
      </c>
      <c r="M93" s="455">
        <f t="shared" si="17"/>
        <v>41664.5</v>
      </c>
      <c r="N93" s="456">
        <f t="shared" si="18"/>
        <v>39853</v>
      </c>
      <c r="O93" s="156"/>
      <c r="P93" s="606"/>
      <c r="Q93" s="482"/>
    </row>
    <row r="94" ht="14.25" customHeight="1">
      <c r="A94" s="444" t="s">
        <v>53</v>
      </c>
      <c r="B94" s="601" t="s">
        <v>1541</v>
      </c>
      <c r="C94" s="165" t="s">
        <v>1568</v>
      </c>
      <c r="D94" s="601" t="s">
        <v>631</v>
      </c>
      <c r="E94" s="214"/>
      <c r="F94" s="604">
        <v>25700.0</v>
      </c>
      <c r="G94" s="605">
        <v>25700.0</v>
      </c>
      <c r="H94" s="581">
        <v>45855.0</v>
      </c>
      <c r="I94" s="453">
        <f t="shared" si="13"/>
        <v>38550</v>
      </c>
      <c r="J94" s="454">
        <f t="shared" si="14"/>
        <v>33410</v>
      </c>
      <c r="K94" s="455">
        <f t="shared" si="15"/>
        <v>33410</v>
      </c>
      <c r="L94" s="456">
        <f t="shared" si="16"/>
        <v>30840</v>
      </c>
      <c r="M94" s="455">
        <f t="shared" si="17"/>
        <v>29555</v>
      </c>
      <c r="N94" s="456">
        <f t="shared" si="18"/>
        <v>28270</v>
      </c>
      <c r="O94" s="156"/>
      <c r="P94" s="606"/>
      <c r="Q94" s="482"/>
    </row>
    <row r="95" ht="14.25" customHeight="1">
      <c r="A95" s="444" t="s">
        <v>53</v>
      </c>
      <c r="B95" s="601" t="s">
        <v>1541</v>
      </c>
      <c r="C95" s="602" t="s">
        <v>1569</v>
      </c>
      <c r="D95" s="602" t="s">
        <v>1570</v>
      </c>
      <c r="E95" s="214"/>
      <c r="F95" s="604">
        <v>2220.0</v>
      </c>
      <c r="G95" s="605">
        <v>2220.0</v>
      </c>
      <c r="H95" s="581">
        <v>45855.0</v>
      </c>
      <c r="I95" s="453">
        <f t="shared" si="13"/>
        <v>3330</v>
      </c>
      <c r="J95" s="454">
        <f t="shared" si="14"/>
        <v>2886</v>
      </c>
      <c r="K95" s="455">
        <f t="shared" si="15"/>
        <v>2886</v>
      </c>
      <c r="L95" s="456">
        <f t="shared" si="16"/>
        <v>2664</v>
      </c>
      <c r="M95" s="455">
        <f t="shared" si="17"/>
        <v>2553</v>
      </c>
      <c r="N95" s="456">
        <f t="shared" si="18"/>
        <v>2442</v>
      </c>
      <c r="O95" s="156"/>
      <c r="P95" s="606"/>
      <c r="Q95" s="482"/>
    </row>
    <row r="96" ht="14.25" customHeight="1">
      <c r="A96" s="444" t="s">
        <v>53</v>
      </c>
      <c r="B96" s="601" t="s">
        <v>1541</v>
      </c>
      <c r="C96" s="165" t="s">
        <v>1571</v>
      </c>
      <c r="D96" s="165" t="s">
        <v>1572</v>
      </c>
      <c r="E96" s="214"/>
      <c r="F96" s="604">
        <v>1960.0</v>
      </c>
      <c r="G96" s="605">
        <v>1960.0</v>
      </c>
      <c r="H96" s="581">
        <v>45855.0</v>
      </c>
      <c r="I96" s="453">
        <f t="shared" si="13"/>
        <v>2940</v>
      </c>
      <c r="J96" s="454">
        <f t="shared" si="14"/>
        <v>2548</v>
      </c>
      <c r="K96" s="455">
        <f t="shared" si="15"/>
        <v>2548</v>
      </c>
      <c r="L96" s="456">
        <f t="shared" si="16"/>
        <v>2352</v>
      </c>
      <c r="M96" s="455">
        <f t="shared" si="17"/>
        <v>2254</v>
      </c>
      <c r="N96" s="456">
        <f t="shared" si="18"/>
        <v>2156</v>
      </c>
      <c r="O96" s="156"/>
      <c r="P96" s="606"/>
      <c r="Q96" s="482"/>
    </row>
    <row r="97" ht="14.25" hidden="1" customHeight="1">
      <c r="A97" s="444" t="s">
        <v>53</v>
      </c>
      <c r="B97" s="601" t="s">
        <v>1541</v>
      </c>
      <c r="C97" s="165" t="s">
        <v>1573</v>
      </c>
      <c r="D97" s="165" t="s">
        <v>1574</v>
      </c>
      <c r="E97" s="214"/>
      <c r="F97" s="604"/>
      <c r="G97" s="605">
        <v>1606.5</v>
      </c>
      <c r="H97" s="581">
        <v>45855.0</v>
      </c>
      <c r="I97" s="453">
        <f t="shared" si="13"/>
        <v>0</v>
      </c>
      <c r="J97" s="454">
        <f t="shared" si="14"/>
        <v>0</v>
      </c>
      <c r="K97" s="455">
        <f t="shared" si="15"/>
        <v>0</v>
      </c>
      <c r="L97" s="456">
        <f t="shared" si="16"/>
        <v>0</v>
      </c>
      <c r="M97" s="455">
        <f t="shared" si="17"/>
        <v>0</v>
      </c>
      <c r="N97" s="456">
        <f t="shared" si="18"/>
        <v>0</v>
      </c>
      <c r="O97" s="156"/>
      <c r="P97" s="606"/>
      <c r="Q97" s="482"/>
    </row>
    <row r="98" ht="14.25" hidden="1" customHeight="1">
      <c r="A98" s="444" t="s">
        <v>53</v>
      </c>
      <c r="B98" s="601" t="s">
        <v>1541</v>
      </c>
      <c r="C98" s="165" t="s">
        <v>1575</v>
      </c>
      <c r="D98" s="165" t="s">
        <v>1576</v>
      </c>
      <c r="E98" s="214"/>
      <c r="F98" s="604"/>
      <c r="G98" s="605">
        <v>1669.5</v>
      </c>
      <c r="H98" s="581">
        <v>45855.0</v>
      </c>
      <c r="I98" s="453">
        <f t="shared" si="13"/>
        <v>0</v>
      </c>
      <c r="J98" s="454">
        <f t="shared" si="14"/>
        <v>0</v>
      </c>
      <c r="K98" s="455">
        <f t="shared" si="15"/>
        <v>0</v>
      </c>
      <c r="L98" s="456">
        <f t="shared" si="16"/>
        <v>0</v>
      </c>
      <c r="M98" s="455">
        <f t="shared" si="17"/>
        <v>0</v>
      </c>
      <c r="N98" s="456">
        <f t="shared" si="18"/>
        <v>0</v>
      </c>
      <c r="O98" s="156"/>
      <c r="P98" s="606"/>
      <c r="Q98" s="482"/>
    </row>
    <row r="99" ht="14.25" hidden="1" customHeight="1">
      <c r="A99" s="444" t="s">
        <v>53</v>
      </c>
      <c r="B99" s="601" t="s">
        <v>1541</v>
      </c>
      <c r="C99" s="165" t="s">
        <v>1577</v>
      </c>
      <c r="D99" s="165" t="s">
        <v>1578</v>
      </c>
      <c r="E99" s="214"/>
      <c r="F99" s="604"/>
      <c r="G99" s="605">
        <v>1386.0</v>
      </c>
      <c r="H99" s="581">
        <v>45855.0</v>
      </c>
      <c r="I99" s="453">
        <f t="shared" si="13"/>
        <v>0</v>
      </c>
      <c r="J99" s="454">
        <f t="shared" si="14"/>
        <v>0</v>
      </c>
      <c r="K99" s="455">
        <f t="shared" si="15"/>
        <v>0</v>
      </c>
      <c r="L99" s="456">
        <f t="shared" si="16"/>
        <v>0</v>
      </c>
      <c r="M99" s="455">
        <f t="shared" si="17"/>
        <v>0</v>
      </c>
      <c r="N99" s="456">
        <f t="shared" si="18"/>
        <v>0</v>
      </c>
      <c r="O99" s="156"/>
      <c r="P99" s="606"/>
      <c r="Q99" s="482"/>
    </row>
    <row r="100" ht="14.25" customHeight="1">
      <c r="A100" s="444" t="s">
        <v>53</v>
      </c>
      <c r="B100" s="601" t="s">
        <v>1541</v>
      </c>
      <c r="C100" s="165" t="s">
        <v>1579</v>
      </c>
      <c r="D100" s="165" t="s">
        <v>1580</v>
      </c>
      <c r="E100" s="214"/>
      <c r="F100" s="604">
        <v>2150.0</v>
      </c>
      <c r="G100" s="605">
        <v>2150.0</v>
      </c>
      <c r="H100" s="581">
        <v>45855.0</v>
      </c>
      <c r="I100" s="453">
        <f t="shared" si="13"/>
        <v>3225</v>
      </c>
      <c r="J100" s="454">
        <f t="shared" si="14"/>
        <v>2795</v>
      </c>
      <c r="K100" s="455">
        <f t="shared" si="15"/>
        <v>2795</v>
      </c>
      <c r="L100" s="456">
        <f t="shared" si="16"/>
        <v>2580</v>
      </c>
      <c r="M100" s="455">
        <f t="shared" si="17"/>
        <v>2472.5</v>
      </c>
      <c r="N100" s="456">
        <f t="shared" si="18"/>
        <v>2365</v>
      </c>
      <c r="O100" s="156"/>
      <c r="P100" s="606"/>
      <c r="Q100" s="482"/>
    </row>
    <row r="101" ht="14.25" customHeight="1">
      <c r="A101" s="444" t="s">
        <v>53</v>
      </c>
      <c r="B101" s="601" t="s">
        <v>1541</v>
      </c>
      <c r="C101" s="165" t="s">
        <v>1581</v>
      </c>
      <c r="D101" s="165" t="s">
        <v>1582</v>
      </c>
      <c r="E101" s="214"/>
      <c r="F101" s="604">
        <v>390.0</v>
      </c>
      <c r="G101" s="605">
        <v>390.0</v>
      </c>
      <c r="H101" s="581">
        <v>45855.0</v>
      </c>
      <c r="I101" s="453">
        <f t="shared" si="13"/>
        <v>585</v>
      </c>
      <c r="J101" s="454">
        <f t="shared" si="14"/>
        <v>507</v>
      </c>
      <c r="K101" s="455">
        <f t="shared" si="15"/>
        <v>507</v>
      </c>
      <c r="L101" s="456">
        <f t="shared" si="16"/>
        <v>468</v>
      </c>
      <c r="M101" s="455">
        <f t="shared" si="17"/>
        <v>448.5</v>
      </c>
      <c r="N101" s="456">
        <f t="shared" si="18"/>
        <v>429</v>
      </c>
      <c r="O101" s="156"/>
      <c r="P101" s="606"/>
      <c r="Q101" s="482"/>
    </row>
    <row r="102" ht="14.25" customHeight="1">
      <c r="A102" s="444" t="s">
        <v>53</v>
      </c>
      <c r="B102" s="601" t="s">
        <v>1541</v>
      </c>
      <c r="C102" s="165" t="s">
        <v>1583</v>
      </c>
      <c r="D102" s="165" t="s">
        <v>1584</v>
      </c>
      <c r="E102" s="214"/>
      <c r="F102" s="604">
        <v>2810.0</v>
      </c>
      <c r="G102" s="605">
        <v>2810.0</v>
      </c>
      <c r="H102" s="581">
        <v>45855.0</v>
      </c>
      <c r="I102" s="453">
        <f t="shared" si="13"/>
        <v>4215</v>
      </c>
      <c r="J102" s="454">
        <f t="shared" si="14"/>
        <v>3653</v>
      </c>
      <c r="K102" s="455">
        <f t="shared" si="15"/>
        <v>3653</v>
      </c>
      <c r="L102" s="456">
        <f t="shared" si="16"/>
        <v>3372</v>
      </c>
      <c r="M102" s="455">
        <f t="shared" si="17"/>
        <v>3231.5</v>
      </c>
      <c r="N102" s="456">
        <f t="shared" si="18"/>
        <v>3091</v>
      </c>
      <c r="O102" s="156"/>
      <c r="P102" s="606"/>
      <c r="Q102" s="482"/>
    </row>
    <row r="103" ht="14.25" customHeight="1">
      <c r="A103" s="444" t="s">
        <v>53</v>
      </c>
      <c r="B103" s="601" t="s">
        <v>1541</v>
      </c>
      <c r="C103" s="165" t="s">
        <v>1585</v>
      </c>
      <c r="D103" s="165" t="s">
        <v>1586</v>
      </c>
      <c r="E103" s="214"/>
      <c r="F103" s="604">
        <v>2400.0</v>
      </c>
      <c r="G103" s="605">
        <v>2400.0</v>
      </c>
      <c r="H103" s="581">
        <v>45855.0</v>
      </c>
      <c r="I103" s="453">
        <f t="shared" si="13"/>
        <v>3600</v>
      </c>
      <c r="J103" s="454">
        <f t="shared" si="14"/>
        <v>3120</v>
      </c>
      <c r="K103" s="455">
        <f t="shared" si="15"/>
        <v>3120</v>
      </c>
      <c r="L103" s="456">
        <f t="shared" si="16"/>
        <v>2880</v>
      </c>
      <c r="M103" s="455">
        <f t="shared" si="17"/>
        <v>2760</v>
      </c>
      <c r="N103" s="456">
        <f t="shared" si="18"/>
        <v>2640</v>
      </c>
      <c r="O103" s="156"/>
      <c r="P103" s="606"/>
      <c r="Q103" s="482"/>
    </row>
    <row r="104" ht="14.25" customHeight="1">
      <c r="A104" s="444" t="s">
        <v>53</v>
      </c>
      <c r="B104" s="601" t="s">
        <v>1541</v>
      </c>
      <c r="C104" s="165" t="s">
        <v>1587</v>
      </c>
      <c r="D104" s="165" t="s">
        <v>1588</v>
      </c>
      <c r="E104" s="214"/>
      <c r="F104" s="604">
        <v>1540.0</v>
      </c>
      <c r="G104" s="605">
        <v>1540.0</v>
      </c>
      <c r="H104" s="581">
        <v>45855.0</v>
      </c>
      <c r="I104" s="453">
        <f t="shared" si="13"/>
        <v>2310</v>
      </c>
      <c r="J104" s="454">
        <f t="shared" si="14"/>
        <v>2002</v>
      </c>
      <c r="K104" s="455">
        <f t="shared" si="15"/>
        <v>2002</v>
      </c>
      <c r="L104" s="456">
        <f t="shared" si="16"/>
        <v>1848</v>
      </c>
      <c r="M104" s="455">
        <f t="shared" si="17"/>
        <v>1771</v>
      </c>
      <c r="N104" s="456">
        <f t="shared" si="18"/>
        <v>1694</v>
      </c>
      <c r="O104" s="156"/>
      <c r="P104" s="606"/>
      <c r="Q104" s="482"/>
    </row>
    <row r="105" ht="14.25" customHeight="1">
      <c r="A105" s="444" t="s">
        <v>53</v>
      </c>
      <c r="B105" s="601" t="s">
        <v>1541</v>
      </c>
      <c r="C105" s="165" t="s">
        <v>1589</v>
      </c>
      <c r="D105" s="165" t="s">
        <v>1590</v>
      </c>
      <c r="E105" s="214"/>
      <c r="F105" s="604">
        <v>1910.0</v>
      </c>
      <c r="G105" s="605">
        <v>1910.0</v>
      </c>
      <c r="H105" s="581">
        <v>45855.0</v>
      </c>
      <c r="I105" s="453">
        <f t="shared" si="13"/>
        <v>2865</v>
      </c>
      <c r="J105" s="454">
        <f t="shared" si="14"/>
        <v>2483</v>
      </c>
      <c r="K105" s="455">
        <f t="shared" si="15"/>
        <v>2483</v>
      </c>
      <c r="L105" s="456">
        <f t="shared" si="16"/>
        <v>2292</v>
      </c>
      <c r="M105" s="455">
        <f t="shared" si="17"/>
        <v>2196.5</v>
      </c>
      <c r="N105" s="456">
        <f t="shared" si="18"/>
        <v>2101</v>
      </c>
      <c r="O105" s="156"/>
      <c r="P105" s="606"/>
      <c r="Q105" s="482"/>
    </row>
    <row r="106" ht="14.25" customHeight="1">
      <c r="A106" s="444" t="s">
        <v>53</v>
      </c>
      <c r="B106" s="601" t="s">
        <v>1541</v>
      </c>
      <c r="C106" s="165" t="s">
        <v>1591</v>
      </c>
      <c r="D106" s="165" t="s">
        <v>1592</v>
      </c>
      <c r="E106" s="214"/>
      <c r="F106" s="604">
        <v>2040.0</v>
      </c>
      <c r="G106" s="605">
        <v>2040.0</v>
      </c>
      <c r="H106" s="581">
        <v>45855.0</v>
      </c>
      <c r="I106" s="453">
        <f t="shared" si="13"/>
        <v>3060</v>
      </c>
      <c r="J106" s="454">
        <f t="shared" si="14"/>
        <v>2652</v>
      </c>
      <c r="K106" s="455">
        <f t="shared" si="15"/>
        <v>2652</v>
      </c>
      <c r="L106" s="456">
        <f t="shared" si="16"/>
        <v>2448</v>
      </c>
      <c r="M106" s="455">
        <f t="shared" si="17"/>
        <v>2346</v>
      </c>
      <c r="N106" s="456">
        <f t="shared" si="18"/>
        <v>2244</v>
      </c>
      <c r="O106" s="156"/>
      <c r="P106" s="606"/>
      <c r="Q106" s="482"/>
    </row>
    <row r="107" ht="14.25" customHeight="1">
      <c r="A107" s="444" t="s">
        <v>53</v>
      </c>
      <c r="B107" s="601" t="s">
        <v>1541</v>
      </c>
      <c r="C107" s="165" t="s">
        <v>1593</v>
      </c>
      <c r="D107" s="601" t="s">
        <v>1594</v>
      </c>
      <c r="E107" s="214"/>
      <c r="F107" s="604">
        <v>1730.0</v>
      </c>
      <c r="G107" s="605">
        <v>1730.0</v>
      </c>
      <c r="H107" s="581">
        <v>45855.0</v>
      </c>
      <c r="I107" s="453">
        <f t="shared" si="13"/>
        <v>2595</v>
      </c>
      <c r="J107" s="454">
        <f t="shared" si="14"/>
        <v>2249</v>
      </c>
      <c r="K107" s="455">
        <f t="shared" si="15"/>
        <v>2249</v>
      </c>
      <c r="L107" s="456">
        <f t="shared" si="16"/>
        <v>2076</v>
      </c>
      <c r="M107" s="455">
        <f t="shared" si="17"/>
        <v>1989.5</v>
      </c>
      <c r="N107" s="456">
        <f t="shared" si="18"/>
        <v>1903</v>
      </c>
      <c r="O107" s="156"/>
      <c r="P107" s="606"/>
      <c r="Q107" s="482"/>
    </row>
    <row r="108" ht="14.25" customHeight="1">
      <c r="A108" s="444" t="s">
        <v>53</v>
      </c>
      <c r="B108" s="601" t="s">
        <v>1541</v>
      </c>
      <c r="C108" s="165" t="s">
        <v>1595</v>
      </c>
      <c r="D108" s="603" t="s">
        <v>1596</v>
      </c>
      <c r="E108" s="214"/>
      <c r="F108" s="604">
        <v>3290.0</v>
      </c>
      <c r="G108" s="605">
        <v>3290.0</v>
      </c>
      <c r="H108" s="581">
        <v>45855.0</v>
      </c>
      <c r="I108" s="453">
        <f t="shared" si="13"/>
        <v>4935</v>
      </c>
      <c r="J108" s="454">
        <f t="shared" si="14"/>
        <v>4277</v>
      </c>
      <c r="K108" s="455">
        <f t="shared" si="15"/>
        <v>4277</v>
      </c>
      <c r="L108" s="456">
        <f t="shared" si="16"/>
        <v>3948</v>
      </c>
      <c r="M108" s="455">
        <f t="shared" si="17"/>
        <v>3783.5</v>
      </c>
      <c r="N108" s="456">
        <f t="shared" si="18"/>
        <v>3619</v>
      </c>
      <c r="O108" s="156"/>
      <c r="P108" s="606"/>
      <c r="Q108" s="482"/>
    </row>
    <row r="109" ht="14.25" hidden="1" customHeight="1">
      <c r="A109" s="444"/>
      <c r="B109" s="58"/>
      <c r="C109" s="174" t="s">
        <v>1597</v>
      </c>
      <c r="D109" s="58" t="s">
        <v>1598</v>
      </c>
      <c r="E109" s="58"/>
      <c r="F109" s="609"/>
      <c r="G109" s="610">
        <v>700.0</v>
      </c>
      <c r="H109" s="581">
        <v>45855.0</v>
      </c>
      <c r="I109" s="453">
        <f t="shared" si="13"/>
        <v>0</v>
      </c>
      <c r="J109" s="454">
        <f t="shared" si="14"/>
        <v>0</v>
      </c>
      <c r="K109" s="455">
        <f t="shared" si="15"/>
        <v>0</v>
      </c>
      <c r="L109" s="456">
        <f t="shared" si="16"/>
        <v>0</v>
      </c>
      <c r="M109" s="455">
        <f t="shared" si="17"/>
        <v>0</v>
      </c>
      <c r="N109" s="456">
        <f t="shared" si="18"/>
        <v>0</v>
      </c>
      <c r="O109" s="156"/>
      <c r="P109" s="606"/>
      <c r="Q109" s="482"/>
    </row>
    <row r="110" ht="14.25" customHeight="1">
      <c r="A110" s="444"/>
      <c r="B110" s="58" t="s">
        <v>1599</v>
      </c>
      <c r="C110" s="58" t="s">
        <v>1600</v>
      </c>
      <c r="D110" s="245" t="s">
        <v>1601</v>
      </c>
      <c r="E110" s="58"/>
      <c r="F110" s="366">
        <v>630.0</v>
      </c>
      <c r="G110" s="611">
        <v>12400.0</v>
      </c>
      <c r="H110" s="581">
        <v>45855.0</v>
      </c>
      <c r="I110" s="453">
        <f t="shared" si="13"/>
        <v>945</v>
      </c>
      <c r="J110" s="454">
        <f t="shared" si="14"/>
        <v>819</v>
      </c>
      <c r="K110" s="455">
        <f t="shared" si="15"/>
        <v>819</v>
      </c>
      <c r="L110" s="456">
        <f t="shared" si="16"/>
        <v>756</v>
      </c>
      <c r="M110" s="455">
        <f t="shared" si="17"/>
        <v>724.5</v>
      </c>
      <c r="N110" s="456">
        <f t="shared" si="18"/>
        <v>693</v>
      </c>
      <c r="O110" s="156"/>
      <c r="P110" s="606"/>
      <c r="Q110" s="482"/>
    </row>
    <row r="111" ht="14.25" customHeight="1">
      <c r="A111" s="444"/>
      <c r="B111" s="58" t="s">
        <v>1602</v>
      </c>
      <c r="C111" s="244" t="s">
        <v>1603</v>
      </c>
      <c r="D111" s="58" t="s">
        <v>1604</v>
      </c>
      <c r="E111" s="142"/>
      <c r="F111" s="612">
        <v>12400.0</v>
      </c>
      <c r="G111" s="591">
        <v>12400.0</v>
      </c>
      <c r="H111" s="581">
        <v>45855.0</v>
      </c>
      <c r="I111" s="453">
        <f t="shared" si="13"/>
        <v>18600</v>
      </c>
      <c r="J111" s="454">
        <f t="shared" si="14"/>
        <v>16120</v>
      </c>
      <c r="K111" s="455">
        <f t="shared" si="15"/>
        <v>16120</v>
      </c>
      <c r="L111" s="456">
        <f t="shared" si="16"/>
        <v>14880</v>
      </c>
      <c r="M111" s="455">
        <f t="shared" si="17"/>
        <v>14260</v>
      </c>
      <c r="N111" s="456">
        <f t="shared" si="18"/>
        <v>13640</v>
      </c>
      <c r="O111" s="156"/>
      <c r="P111" s="606"/>
      <c r="Q111" s="482"/>
    </row>
    <row r="112" ht="14.25" customHeight="1">
      <c r="A112" s="444"/>
      <c r="B112" s="58" t="s">
        <v>1602</v>
      </c>
      <c r="C112" s="244" t="s">
        <v>1605</v>
      </c>
      <c r="D112" s="58" t="s">
        <v>1606</v>
      </c>
      <c r="E112" s="142"/>
      <c r="F112" s="612">
        <v>13260.0</v>
      </c>
      <c r="G112" s="591">
        <v>12730.0</v>
      </c>
      <c r="H112" s="581">
        <v>45855.0</v>
      </c>
      <c r="I112" s="453">
        <f t="shared" si="13"/>
        <v>19890</v>
      </c>
      <c r="J112" s="454">
        <f t="shared" si="14"/>
        <v>17238</v>
      </c>
      <c r="K112" s="455">
        <f t="shared" si="15"/>
        <v>17238</v>
      </c>
      <c r="L112" s="456">
        <f t="shared" si="16"/>
        <v>15912</v>
      </c>
      <c r="M112" s="455">
        <f t="shared" si="17"/>
        <v>15249</v>
      </c>
      <c r="N112" s="456">
        <f t="shared" si="18"/>
        <v>14586</v>
      </c>
      <c r="O112" s="156"/>
      <c r="P112" s="606"/>
      <c r="Q112" s="482"/>
    </row>
    <row r="113" ht="14.25" customHeight="1">
      <c r="A113" s="444"/>
      <c r="B113" s="58" t="s">
        <v>1602</v>
      </c>
      <c r="C113" s="244" t="s">
        <v>1607</v>
      </c>
      <c r="D113" s="58" t="s">
        <v>1608</v>
      </c>
      <c r="E113" s="142"/>
      <c r="F113" s="612">
        <v>24570.0</v>
      </c>
      <c r="G113" s="591"/>
      <c r="H113" s="581">
        <v>45855.0</v>
      </c>
      <c r="I113" s="453"/>
      <c r="J113" s="454"/>
      <c r="K113" s="455"/>
      <c r="L113" s="456"/>
      <c r="M113" s="455"/>
      <c r="N113" s="456"/>
      <c r="O113" s="156"/>
      <c r="P113" s="606"/>
      <c r="Q113" s="482"/>
    </row>
    <row r="114" ht="14.25" customHeight="1">
      <c r="A114" s="444"/>
      <c r="B114" s="58" t="s">
        <v>1602</v>
      </c>
      <c r="C114" s="244" t="s">
        <v>1609</v>
      </c>
      <c r="D114" s="58" t="s">
        <v>1610</v>
      </c>
      <c r="E114" s="142"/>
      <c r="F114" s="612">
        <v>29560.0</v>
      </c>
      <c r="G114" s="591">
        <v>26710.0</v>
      </c>
      <c r="H114" s="581">
        <v>45855.0</v>
      </c>
      <c r="I114" s="453">
        <f t="shared" ref="I114:I309" si="19">F114*0.5+F114</f>
        <v>44340</v>
      </c>
      <c r="J114" s="454">
        <f t="shared" ref="J114:J309" si="20">F114*0.3+F114</f>
        <v>38428</v>
      </c>
      <c r="K114" s="455">
        <f t="shared" ref="K114:K309" si="21">F114*0.3+F114</f>
        <v>38428</v>
      </c>
      <c r="L114" s="456">
        <f t="shared" ref="L114:L309" si="22">F114*0.2+F114</f>
        <v>35472</v>
      </c>
      <c r="M114" s="455">
        <f t="shared" ref="M114:M309" si="23">F114*0.15+F114</f>
        <v>33994</v>
      </c>
      <c r="N114" s="456">
        <f t="shared" ref="N114:N309" si="24">F114*0.1+F114</f>
        <v>32516</v>
      </c>
      <c r="O114" s="156"/>
      <c r="P114" s="606"/>
      <c r="Q114" s="482"/>
    </row>
    <row r="115" ht="14.25" customHeight="1">
      <c r="A115" s="444"/>
      <c r="B115" s="58" t="s">
        <v>1611</v>
      </c>
      <c r="C115" s="241" t="s">
        <v>1612</v>
      </c>
      <c r="D115" s="58" t="s">
        <v>1613</v>
      </c>
      <c r="E115" s="174"/>
      <c r="F115" s="612">
        <v>113720.0</v>
      </c>
      <c r="G115" s="591">
        <v>113720.0</v>
      </c>
      <c r="H115" s="581">
        <v>45855.0</v>
      </c>
      <c r="I115" s="453">
        <f t="shared" si="19"/>
        <v>170580</v>
      </c>
      <c r="J115" s="454">
        <f t="shared" si="20"/>
        <v>147836</v>
      </c>
      <c r="K115" s="455">
        <f t="shared" si="21"/>
        <v>147836</v>
      </c>
      <c r="L115" s="456">
        <f t="shared" si="22"/>
        <v>136464</v>
      </c>
      <c r="M115" s="455">
        <f t="shared" si="23"/>
        <v>130778</v>
      </c>
      <c r="N115" s="456">
        <f t="shared" si="24"/>
        <v>125092</v>
      </c>
      <c r="O115" s="156"/>
      <c r="P115" s="606"/>
      <c r="Q115" s="482"/>
    </row>
    <row r="116" ht="14.25" customHeight="1">
      <c r="A116" s="444"/>
      <c r="B116" s="58" t="s">
        <v>1611</v>
      </c>
      <c r="C116" s="244" t="s">
        <v>1614</v>
      </c>
      <c r="D116" s="245" t="s">
        <v>1615</v>
      </c>
      <c r="E116" s="174"/>
      <c r="F116" s="366">
        <v>132970.0</v>
      </c>
      <c r="G116" s="611">
        <v>132970.0</v>
      </c>
      <c r="H116" s="581">
        <v>45855.0</v>
      </c>
      <c r="I116" s="453">
        <f t="shared" si="19"/>
        <v>199455</v>
      </c>
      <c r="J116" s="454">
        <f t="shared" si="20"/>
        <v>172861</v>
      </c>
      <c r="K116" s="455">
        <f t="shared" si="21"/>
        <v>172861</v>
      </c>
      <c r="L116" s="456">
        <f t="shared" si="22"/>
        <v>159564</v>
      </c>
      <c r="M116" s="455">
        <f t="shared" si="23"/>
        <v>152915.5</v>
      </c>
      <c r="N116" s="456">
        <f t="shared" si="24"/>
        <v>146267</v>
      </c>
      <c r="O116" s="156"/>
      <c r="P116" s="606"/>
      <c r="Q116" s="482"/>
    </row>
    <row r="117" ht="14.25" customHeight="1">
      <c r="A117" s="444"/>
      <c r="B117" s="58" t="s">
        <v>1611</v>
      </c>
      <c r="C117" s="244" t="s">
        <v>1616</v>
      </c>
      <c r="D117" s="245" t="s">
        <v>1617</v>
      </c>
      <c r="E117" s="174"/>
      <c r="F117" s="366">
        <v>183130.0</v>
      </c>
      <c r="G117" s="611">
        <v>183130.0</v>
      </c>
      <c r="H117" s="581">
        <v>45855.0</v>
      </c>
      <c r="I117" s="453">
        <f t="shared" si="19"/>
        <v>274695</v>
      </c>
      <c r="J117" s="454">
        <f t="shared" si="20"/>
        <v>238069</v>
      </c>
      <c r="K117" s="455">
        <f t="shared" si="21"/>
        <v>238069</v>
      </c>
      <c r="L117" s="456">
        <f t="shared" si="22"/>
        <v>219756</v>
      </c>
      <c r="M117" s="455">
        <f t="shared" si="23"/>
        <v>210599.5</v>
      </c>
      <c r="N117" s="456">
        <f t="shared" si="24"/>
        <v>201443</v>
      </c>
      <c r="O117" s="156"/>
      <c r="P117" s="606"/>
      <c r="Q117" s="482"/>
    </row>
    <row r="118" ht="14.25" customHeight="1">
      <c r="A118" s="444"/>
      <c r="B118" s="206" t="s">
        <v>1611</v>
      </c>
      <c r="C118" s="247" t="s">
        <v>1618</v>
      </c>
      <c r="D118" s="206" t="s">
        <v>1619</v>
      </c>
      <c r="E118" s="174"/>
      <c r="F118" s="612">
        <v>39070.0</v>
      </c>
      <c r="G118" s="591">
        <v>39070.0</v>
      </c>
      <c r="H118" s="581">
        <v>45855.0</v>
      </c>
      <c r="I118" s="453">
        <f t="shared" si="19"/>
        <v>58605</v>
      </c>
      <c r="J118" s="454">
        <f t="shared" si="20"/>
        <v>50791</v>
      </c>
      <c r="K118" s="455">
        <f t="shared" si="21"/>
        <v>50791</v>
      </c>
      <c r="L118" s="456">
        <f t="shared" si="22"/>
        <v>46884</v>
      </c>
      <c r="M118" s="455">
        <f t="shared" si="23"/>
        <v>44930.5</v>
      </c>
      <c r="N118" s="456">
        <f t="shared" si="24"/>
        <v>42977</v>
      </c>
      <c r="O118" s="156"/>
      <c r="P118" s="606"/>
      <c r="Q118" s="482"/>
    </row>
    <row r="119" ht="14.25" customHeight="1">
      <c r="A119" s="444"/>
      <c r="B119" s="206" t="s">
        <v>1620</v>
      </c>
      <c r="C119" s="265" t="s">
        <v>1621</v>
      </c>
      <c r="D119" s="613" t="s">
        <v>1622</v>
      </c>
      <c r="E119" s="174"/>
      <c r="F119" s="366">
        <v>173540.0</v>
      </c>
      <c r="G119" s="611">
        <v>173540.0</v>
      </c>
      <c r="H119" s="581">
        <v>45855.0</v>
      </c>
      <c r="I119" s="453">
        <f t="shared" si="19"/>
        <v>260310</v>
      </c>
      <c r="J119" s="454">
        <f t="shared" si="20"/>
        <v>225602</v>
      </c>
      <c r="K119" s="455">
        <f t="shared" si="21"/>
        <v>225602</v>
      </c>
      <c r="L119" s="456">
        <f t="shared" si="22"/>
        <v>208248</v>
      </c>
      <c r="M119" s="455">
        <f t="shared" si="23"/>
        <v>199571</v>
      </c>
      <c r="N119" s="456">
        <f t="shared" si="24"/>
        <v>190894</v>
      </c>
      <c r="O119" s="156"/>
      <c r="P119" s="606"/>
      <c r="Q119" s="482"/>
    </row>
    <row r="120" ht="14.25" customHeight="1">
      <c r="A120" s="444"/>
      <c r="B120" s="206" t="s">
        <v>1620</v>
      </c>
      <c r="C120" s="265" t="s">
        <v>1623</v>
      </c>
      <c r="D120" s="206" t="s">
        <v>1624</v>
      </c>
      <c r="E120" s="174"/>
      <c r="F120" s="612">
        <v>225930.0</v>
      </c>
      <c r="G120" s="591">
        <v>225930.0</v>
      </c>
      <c r="H120" s="581">
        <v>45855.0</v>
      </c>
      <c r="I120" s="453">
        <f t="shared" si="19"/>
        <v>338895</v>
      </c>
      <c r="J120" s="454">
        <f t="shared" si="20"/>
        <v>293709</v>
      </c>
      <c r="K120" s="455">
        <f t="shared" si="21"/>
        <v>293709</v>
      </c>
      <c r="L120" s="456">
        <f t="shared" si="22"/>
        <v>271116</v>
      </c>
      <c r="M120" s="455">
        <f t="shared" si="23"/>
        <v>259819.5</v>
      </c>
      <c r="N120" s="456">
        <f t="shared" si="24"/>
        <v>248523</v>
      </c>
      <c r="O120" s="156"/>
      <c r="P120" s="606"/>
      <c r="Q120" s="482"/>
    </row>
    <row r="121" ht="14.25" customHeight="1">
      <c r="A121" s="444"/>
      <c r="B121" s="58"/>
      <c r="C121" s="164"/>
      <c r="D121" s="58"/>
      <c r="E121" s="174"/>
      <c r="F121" s="614"/>
      <c r="G121" s="591"/>
      <c r="H121" s="615"/>
      <c r="I121" s="453">
        <f t="shared" si="19"/>
        <v>0</v>
      </c>
      <c r="J121" s="454">
        <f t="shared" si="20"/>
        <v>0</v>
      </c>
      <c r="K121" s="455">
        <f t="shared" si="21"/>
        <v>0</v>
      </c>
      <c r="L121" s="456">
        <f t="shared" si="22"/>
        <v>0</v>
      </c>
      <c r="M121" s="455">
        <f t="shared" si="23"/>
        <v>0</v>
      </c>
      <c r="N121" s="456">
        <f t="shared" si="24"/>
        <v>0</v>
      </c>
      <c r="O121" s="156"/>
      <c r="P121" s="606"/>
      <c r="Q121" s="482"/>
    </row>
    <row r="122" ht="14.25" customHeight="1">
      <c r="A122" s="444"/>
      <c r="B122" s="58"/>
      <c r="C122" s="164"/>
      <c r="D122" s="58"/>
      <c r="E122" s="174"/>
      <c r="F122" s="614"/>
      <c r="G122" s="591"/>
      <c r="H122" s="615"/>
      <c r="I122" s="453">
        <f t="shared" si="19"/>
        <v>0</v>
      </c>
      <c r="J122" s="454">
        <f t="shared" si="20"/>
        <v>0</v>
      </c>
      <c r="K122" s="455">
        <f t="shared" si="21"/>
        <v>0</v>
      </c>
      <c r="L122" s="456">
        <f t="shared" si="22"/>
        <v>0</v>
      </c>
      <c r="M122" s="455">
        <f t="shared" si="23"/>
        <v>0</v>
      </c>
      <c r="N122" s="456">
        <f t="shared" si="24"/>
        <v>0</v>
      </c>
      <c r="O122" s="156"/>
      <c r="P122" s="606"/>
      <c r="Q122" s="482"/>
    </row>
    <row r="123" ht="14.25" customHeight="1">
      <c r="A123" s="444"/>
      <c r="B123" s="58"/>
      <c r="C123" s="241"/>
      <c r="D123" s="245"/>
      <c r="E123" s="58"/>
      <c r="F123" s="616"/>
      <c r="G123" s="611"/>
      <c r="H123" s="615"/>
      <c r="I123" s="453">
        <f t="shared" si="19"/>
        <v>0</v>
      </c>
      <c r="J123" s="454">
        <f t="shared" si="20"/>
        <v>0</v>
      </c>
      <c r="K123" s="455">
        <f t="shared" si="21"/>
        <v>0</v>
      </c>
      <c r="L123" s="456">
        <f t="shared" si="22"/>
        <v>0</v>
      </c>
      <c r="M123" s="455">
        <f t="shared" si="23"/>
        <v>0</v>
      </c>
      <c r="N123" s="456">
        <f t="shared" si="24"/>
        <v>0</v>
      </c>
      <c r="O123" s="156"/>
      <c r="P123" s="606"/>
      <c r="Q123" s="482"/>
    </row>
    <row r="124" ht="14.25" customHeight="1">
      <c r="A124" s="444"/>
      <c r="B124" s="58"/>
      <c r="C124" s="164"/>
      <c r="D124" s="58"/>
      <c r="E124" s="140"/>
      <c r="F124" s="614"/>
      <c r="G124" s="591"/>
      <c r="H124" s="615"/>
      <c r="I124" s="453">
        <f t="shared" si="19"/>
        <v>0</v>
      </c>
      <c r="J124" s="454">
        <f t="shared" si="20"/>
        <v>0</v>
      </c>
      <c r="K124" s="455">
        <f t="shared" si="21"/>
        <v>0</v>
      </c>
      <c r="L124" s="456">
        <f t="shared" si="22"/>
        <v>0</v>
      </c>
      <c r="M124" s="455">
        <f t="shared" si="23"/>
        <v>0</v>
      </c>
      <c r="N124" s="456">
        <f t="shared" si="24"/>
        <v>0</v>
      </c>
      <c r="O124" s="156"/>
      <c r="P124" s="606"/>
      <c r="Q124" s="482"/>
    </row>
    <row r="125" ht="14.25" customHeight="1">
      <c r="A125" s="444"/>
      <c r="B125" s="58"/>
      <c r="C125" s="164"/>
      <c r="D125" s="58"/>
      <c r="E125" s="140"/>
      <c r="F125" s="614"/>
      <c r="G125" s="591"/>
      <c r="H125" s="615"/>
      <c r="I125" s="453">
        <f t="shared" si="19"/>
        <v>0</v>
      </c>
      <c r="J125" s="454">
        <f t="shared" si="20"/>
        <v>0</v>
      </c>
      <c r="K125" s="455">
        <f t="shared" si="21"/>
        <v>0</v>
      </c>
      <c r="L125" s="456">
        <f t="shared" si="22"/>
        <v>0</v>
      </c>
      <c r="M125" s="455">
        <f t="shared" si="23"/>
        <v>0</v>
      </c>
      <c r="N125" s="456">
        <f t="shared" si="24"/>
        <v>0</v>
      </c>
      <c r="O125" s="156"/>
      <c r="P125" s="482"/>
      <c r="Q125" s="482"/>
    </row>
    <row r="126" ht="14.25" customHeight="1">
      <c r="A126" s="444"/>
      <c r="B126" s="58"/>
      <c r="C126" s="164"/>
      <c r="D126" s="58"/>
      <c r="E126" s="140"/>
      <c r="F126" s="616"/>
      <c r="G126" s="611"/>
      <c r="H126" s="615"/>
      <c r="I126" s="453">
        <f t="shared" si="19"/>
        <v>0</v>
      </c>
      <c r="J126" s="454">
        <f t="shared" si="20"/>
        <v>0</v>
      </c>
      <c r="K126" s="455">
        <f t="shared" si="21"/>
        <v>0</v>
      </c>
      <c r="L126" s="456">
        <f t="shared" si="22"/>
        <v>0</v>
      </c>
      <c r="M126" s="455">
        <f t="shared" si="23"/>
        <v>0</v>
      </c>
      <c r="N126" s="456">
        <f t="shared" si="24"/>
        <v>0</v>
      </c>
      <c r="O126" s="156"/>
      <c r="P126" s="482"/>
      <c r="Q126" s="482"/>
    </row>
    <row r="127" ht="14.25" customHeight="1">
      <c r="A127" s="444"/>
      <c r="B127" s="58"/>
      <c r="C127" s="164"/>
      <c r="D127" s="58"/>
      <c r="E127" s="140"/>
      <c r="F127" s="614"/>
      <c r="G127" s="591"/>
      <c r="H127" s="615"/>
      <c r="I127" s="453">
        <f t="shared" si="19"/>
        <v>0</v>
      </c>
      <c r="J127" s="454">
        <f t="shared" si="20"/>
        <v>0</v>
      </c>
      <c r="K127" s="455">
        <f t="shared" si="21"/>
        <v>0</v>
      </c>
      <c r="L127" s="456">
        <f t="shared" si="22"/>
        <v>0</v>
      </c>
      <c r="M127" s="455">
        <f t="shared" si="23"/>
        <v>0</v>
      </c>
      <c r="N127" s="456">
        <f t="shared" si="24"/>
        <v>0</v>
      </c>
      <c r="O127" s="156"/>
      <c r="P127" s="482"/>
      <c r="Q127" s="482"/>
    </row>
    <row r="128" ht="14.25" customHeight="1">
      <c r="A128" s="444"/>
      <c r="B128" s="58"/>
      <c r="C128" s="164"/>
      <c r="D128" s="58"/>
      <c r="E128" s="140"/>
      <c r="F128" s="614"/>
      <c r="G128" s="591"/>
      <c r="H128" s="615"/>
      <c r="I128" s="453">
        <f t="shared" si="19"/>
        <v>0</v>
      </c>
      <c r="J128" s="454">
        <f t="shared" si="20"/>
        <v>0</v>
      </c>
      <c r="K128" s="455">
        <f t="shared" si="21"/>
        <v>0</v>
      </c>
      <c r="L128" s="456">
        <f t="shared" si="22"/>
        <v>0</v>
      </c>
      <c r="M128" s="455">
        <f t="shared" si="23"/>
        <v>0</v>
      </c>
      <c r="N128" s="456">
        <f t="shared" si="24"/>
        <v>0</v>
      </c>
      <c r="O128" s="156"/>
      <c r="P128" s="482"/>
      <c r="Q128" s="482"/>
    </row>
    <row r="129" ht="14.25" customHeight="1">
      <c r="A129" s="444"/>
      <c r="B129" s="58"/>
      <c r="C129" s="164"/>
      <c r="D129" s="58"/>
      <c r="E129" s="140"/>
      <c r="F129" s="617"/>
      <c r="G129" s="618"/>
      <c r="H129" s="615"/>
      <c r="I129" s="453">
        <f t="shared" si="19"/>
        <v>0</v>
      </c>
      <c r="J129" s="454">
        <f t="shared" si="20"/>
        <v>0</v>
      </c>
      <c r="K129" s="455">
        <f t="shared" si="21"/>
        <v>0</v>
      </c>
      <c r="L129" s="456">
        <f t="shared" si="22"/>
        <v>0</v>
      </c>
      <c r="M129" s="455">
        <f t="shared" si="23"/>
        <v>0</v>
      </c>
      <c r="N129" s="456">
        <f t="shared" si="24"/>
        <v>0</v>
      </c>
      <c r="O129" s="156"/>
      <c r="P129" s="482"/>
      <c r="Q129" s="482"/>
    </row>
    <row r="130" ht="14.25" customHeight="1">
      <c r="A130" s="444"/>
      <c r="B130" s="58"/>
      <c r="C130" s="247"/>
      <c r="D130" s="58"/>
      <c r="E130" s="174"/>
      <c r="F130" s="619"/>
      <c r="G130" s="620"/>
      <c r="H130" s="615"/>
      <c r="I130" s="453">
        <f t="shared" si="19"/>
        <v>0</v>
      </c>
      <c r="J130" s="454">
        <f t="shared" si="20"/>
        <v>0</v>
      </c>
      <c r="K130" s="455">
        <f t="shared" si="21"/>
        <v>0</v>
      </c>
      <c r="L130" s="456">
        <f t="shared" si="22"/>
        <v>0</v>
      </c>
      <c r="M130" s="455">
        <f t="shared" si="23"/>
        <v>0</v>
      </c>
      <c r="N130" s="456">
        <f t="shared" si="24"/>
        <v>0</v>
      </c>
      <c r="O130" s="156"/>
      <c r="P130" s="482"/>
      <c r="Q130" s="482"/>
    </row>
    <row r="131" ht="14.25" customHeight="1">
      <c r="A131" s="444"/>
      <c r="B131" s="58"/>
      <c r="C131" s="238"/>
      <c r="D131" s="58"/>
      <c r="E131" s="58"/>
      <c r="F131" s="616"/>
      <c r="G131" s="611"/>
      <c r="H131" s="615"/>
      <c r="I131" s="453">
        <f t="shared" si="19"/>
        <v>0</v>
      </c>
      <c r="J131" s="454">
        <f t="shared" si="20"/>
        <v>0</v>
      </c>
      <c r="K131" s="455">
        <f t="shared" si="21"/>
        <v>0</v>
      </c>
      <c r="L131" s="456">
        <f t="shared" si="22"/>
        <v>0</v>
      </c>
      <c r="M131" s="455">
        <f t="shared" si="23"/>
        <v>0</v>
      </c>
      <c r="N131" s="456">
        <f t="shared" si="24"/>
        <v>0</v>
      </c>
      <c r="O131" s="156"/>
      <c r="P131" s="606"/>
      <c r="Q131" s="482"/>
    </row>
    <row r="132" ht="14.25" customHeight="1">
      <c r="A132" s="444"/>
      <c r="B132" s="58"/>
      <c r="C132" s="242"/>
      <c r="D132" s="58"/>
      <c r="E132" s="58"/>
      <c r="F132" s="616"/>
      <c r="G132" s="611"/>
      <c r="H132" s="615"/>
      <c r="I132" s="453">
        <f t="shared" si="19"/>
        <v>0</v>
      </c>
      <c r="J132" s="454">
        <f t="shared" si="20"/>
        <v>0</v>
      </c>
      <c r="K132" s="455">
        <f t="shared" si="21"/>
        <v>0</v>
      </c>
      <c r="L132" s="456">
        <f t="shared" si="22"/>
        <v>0</v>
      </c>
      <c r="M132" s="455">
        <f t="shared" si="23"/>
        <v>0</v>
      </c>
      <c r="N132" s="456">
        <f t="shared" si="24"/>
        <v>0</v>
      </c>
      <c r="O132" s="156"/>
      <c r="P132" s="606"/>
      <c r="Q132" s="482"/>
    </row>
    <row r="133" ht="14.25" customHeight="1">
      <c r="A133" s="444"/>
      <c r="B133" s="58"/>
      <c r="C133" s="164"/>
      <c r="D133" s="58"/>
      <c r="E133" s="58"/>
      <c r="F133" s="616"/>
      <c r="G133" s="611"/>
      <c r="H133" s="615"/>
      <c r="I133" s="453">
        <f t="shared" si="19"/>
        <v>0</v>
      </c>
      <c r="J133" s="454">
        <f t="shared" si="20"/>
        <v>0</v>
      </c>
      <c r="K133" s="455">
        <f t="shared" si="21"/>
        <v>0</v>
      </c>
      <c r="L133" s="456">
        <f t="shared" si="22"/>
        <v>0</v>
      </c>
      <c r="M133" s="455">
        <f t="shared" si="23"/>
        <v>0</v>
      </c>
      <c r="N133" s="456">
        <f t="shared" si="24"/>
        <v>0</v>
      </c>
      <c r="O133" s="156"/>
      <c r="P133" s="606"/>
      <c r="Q133" s="482"/>
    </row>
    <row r="134" ht="14.25" customHeight="1">
      <c r="A134" s="444"/>
      <c r="B134" s="58"/>
      <c r="C134" s="164"/>
      <c r="D134" s="58"/>
      <c r="E134" s="58"/>
      <c r="F134" s="616"/>
      <c r="G134" s="611"/>
      <c r="H134" s="615"/>
      <c r="I134" s="453">
        <f t="shared" si="19"/>
        <v>0</v>
      </c>
      <c r="J134" s="454">
        <f t="shared" si="20"/>
        <v>0</v>
      </c>
      <c r="K134" s="455">
        <f t="shared" si="21"/>
        <v>0</v>
      </c>
      <c r="L134" s="456">
        <f t="shared" si="22"/>
        <v>0</v>
      </c>
      <c r="M134" s="455">
        <f t="shared" si="23"/>
        <v>0</v>
      </c>
      <c r="N134" s="456">
        <f t="shared" si="24"/>
        <v>0</v>
      </c>
      <c r="O134" s="156"/>
      <c r="P134" s="606"/>
      <c r="Q134" s="482"/>
    </row>
    <row r="135" ht="14.25" customHeight="1">
      <c r="A135" s="444"/>
      <c r="B135" s="58"/>
      <c r="C135" s="164"/>
      <c r="D135" s="58"/>
      <c r="E135" s="58"/>
      <c r="F135" s="616"/>
      <c r="G135" s="611"/>
      <c r="H135" s="615"/>
      <c r="I135" s="453">
        <f t="shared" si="19"/>
        <v>0</v>
      </c>
      <c r="J135" s="454">
        <f t="shared" si="20"/>
        <v>0</v>
      </c>
      <c r="K135" s="455">
        <f t="shared" si="21"/>
        <v>0</v>
      </c>
      <c r="L135" s="456">
        <f t="shared" si="22"/>
        <v>0</v>
      </c>
      <c r="M135" s="455">
        <f t="shared" si="23"/>
        <v>0</v>
      </c>
      <c r="N135" s="456">
        <f t="shared" si="24"/>
        <v>0</v>
      </c>
      <c r="O135" s="156"/>
      <c r="P135" s="606"/>
      <c r="Q135" s="482"/>
    </row>
    <row r="136" ht="14.25" customHeight="1">
      <c r="A136" s="444"/>
      <c r="B136" s="58"/>
      <c r="C136" s="164"/>
      <c r="D136" s="58"/>
      <c r="E136" s="58"/>
      <c r="F136" s="614"/>
      <c r="G136" s="591"/>
      <c r="H136" s="615"/>
      <c r="I136" s="453">
        <f t="shared" si="19"/>
        <v>0</v>
      </c>
      <c r="J136" s="454">
        <f t="shared" si="20"/>
        <v>0</v>
      </c>
      <c r="K136" s="455">
        <f t="shared" si="21"/>
        <v>0</v>
      </c>
      <c r="L136" s="456">
        <f t="shared" si="22"/>
        <v>0</v>
      </c>
      <c r="M136" s="455">
        <f t="shared" si="23"/>
        <v>0</v>
      </c>
      <c r="N136" s="456">
        <f t="shared" si="24"/>
        <v>0</v>
      </c>
      <c r="O136" s="156"/>
      <c r="P136" s="606"/>
      <c r="Q136" s="482"/>
    </row>
    <row r="137" ht="14.25" customHeight="1">
      <c r="A137" s="444"/>
      <c r="B137" s="58"/>
      <c r="C137" s="238"/>
      <c r="D137" s="58"/>
      <c r="E137" s="58"/>
      <c r="F137" s="614"/>
      <c r="G137" s="591"/>
      <c r="H137" s="615"/>
      <c r="I137" s="453">
        <f t="shared" si="19"/>
        <v>0</v>
      </c>
      <c r="J137" s="454">
        <f t="shared" si="20"/>
        <v>0</v>
      </c>
      <c r="K137" s="455">
        <f t="shared" si="21"/>
        <v>0</v>
      </c>
      <c r="L137" s="456">
        <f t="shared" si="22"/>
        <v>0</v>
      </c>
      <c r="M137" s="455">
        <f t="shared" si="23"/>
        <v>0</v>
      </c>
      <c r="N137" s="456">
        <f t="shared" si="24"/>
        <v>0</v>
      </c>
      <c r="O137" s="156"/>
      <c r="P137" s="606"/>
      <c r="Q137" s="482"/>
    </row>
    <row r="138" ht="14.25" customHeight="1">
      <c r="A138" s="444"/>
      <c r="B138" s="58"/>
      <c r="C138" s="238"/>
      <c r="D138" s="58"/>
      <c r="E138" s="58"/>
      <c r="F138" s="614"/>
      <c r="G138" s="591"/>
      <c r="H138" s="615"/>
      <c r="I138" s="453">
        <f t="shared" si="19"/>
        <v>0</v>
      </c>
      <c r="J138" s="454">
        <f t="shared" si="20"/>
        <v>0</v>
      </c>
      <c r="K138" s="455">
        <f t="shared" si="21"/>
        <v>0</v>
      </c>
      <c r="L138" s="456">
        <f t="shared" si="22"/>
        <v>0</v>
      </c>
      <c r="M138" s="455">
        <f t="shared" si="23"/>
        <v>0</v>
      </c>
      <c r="N138" s="456">
        <f t="shared" si="24"/>
        <v>0</v>
      </c>
      <c r="O138" s="156"/>
      <c r="P138" s="606"/>
      <c r="Q138" s="482"/>
    </row>
    <row r="139" ht="14.25" customHeight="1">
      <c r="A139" s="444"/>
      <c r="B139" s="58"/>
      <c r="C139" s="238"/>
      <c r="D139" s="58"/>
      <c r="E139" s="177"/>
      <c r="F139" s="614"/>
      <c r="G139" s="591"/>
      <c r="H139" s="615"/>
      <c r="I139" s="453">
        <f t="shared" si="19"/>
        <v>0</v>
      </c>
      <c r="J139" s="454">
        <f t="shared" si="20"/>
        <v>0</v>
      </c>
      <c r="K139" s="455">
        <f t="shared" si="21"/>
        <v>0</v>
      </c>
      <c r="L139" s="456">
        <f t="shared" si="22"/>
        <v>0</v>
      </c>
      <c r="M139" s="455">
        <f t="shared" si="23"/>
        <v>0</v>
      </c>
      <c r="N139" s="456">
        <f t="shared" si="24"/>
        <v>0</v>
      </c>
      <c r="O139" s="156"/>
      <c r="P139" s="606"/>
      <c r="Q139" s="482"/>
    </row>
    <row r="140" ht="14.25" customHeight="1">
      <c r="A140" s="444"/>
      <c r="B140" s="58"/>
      <c r="C140" s="238"/>
      <c r="D140" s="58"/>
      <c r="E140" s="58"/>
      <c r="F140" s="614"/>
      <c r="G140" s="591"/>
      <c r="H140" s="615"/>
      <c r="I140" s="453">
        <f t="shared" si="19"/>
        <v>0</v>
      </c>
      <c r="J140" s="454">
        <f t="shared" si="20"/>
        <v>0</v>
      </c>
      <c r="K140" s="455">
        <f t="shared" si="21"/>
        <v>0</v>
      </c>
      <c r="L140" s="456">
        <f t="shared" si="22"/>
        <v>0</v>
      </c>
      <c r="M140" s="455">
        <f t="shared" si="23"/>
        <v>0</v>
      </c>
      <c r="N140" s="456">
        <f t="shared" si="24"/>
        <v>0</v>
      </c>
      <c r="O140" s="156"/>
      <c r="P140" s="606"/>
      <c r="Q140" s="482"/>
    </row>
    <row r="141" ht="14.25" customHeight="1">
      <c r="A141" s="444"/>
      <c r="B141" s="58"/>
      <c r="C141" s="238"/>
      <c r="D141" s="58"/>
      <c r="E141" s="58"/>
      <c r="F141" s="614"/>
      <c r="G141" s="591"/>
      <c r="H141" s="615"/>
      <c r="I141" s="453">
        <f t="shared" si="19"/>
        <v>0</v>
      </c>
      <c r="J141" s="454">
        <f t="shared" si="20"/>
        <v>0</v>
      </c>
      <c r="K141" s="455">
        <f t="shared" si="21"/>
        <v>0</v>
      </c>
      <c r="L141" s="456">
        <f t="shared" si="22"/>
        <v>0</v>
      </c>
      <c r="M141" s="455">
        <f t="shared" si="23"/>
        <v>0</v>
      </c>
      <c r="N141" s="456">
        <f t="shared" si="24"/>
        <v>0</v>
      </c>
      <c r="O141" s="156"/>
      <c r="P141" s="606"/>
      <c r="Q141" s="482"/>
    </row>
    <row r="142" ht="14.25" customHeight="1">
      <c r="A142" s="444"/>
      <c r="B142" s="58"/>
      <c r="C142" s="238"/>
      <c r="D142" s="58"/>
      <c r="E142" s="58"/>
      <c r="F142" s="614"/>
      <c r="G142" s="591"/>
      <c r="H142" s="615"/>
      <c r="I142" s="453">
        <f t="shared" si="19"/>
        <v>0</v>
      </c>
      <c r="J142" s="454">
        <f t="shared" si="20"/>
        <v>0</v>
      </c>
      <c r="K142" s="455">
        <f t="shared" si="21"/>
        <v>0</v>
      </c>
      <c r="L142" s="456">
        <f t="shared" si="22"/>
        <v>0</v>
      </c>
      <c r="M142" s="455">
        <f t="shared" si="23"/>
        <v>0</v>
      </c>
      <c r="N142" s="456">
        <f t="shared" si="24"/>
        <v>0</v>
      </c>
      <c r="O142" s="156"/>
      <c r="P142" s="606"/>
      <c r="Q142" s="482"/>
    </row>
    <row r="143" ht="14.25" customHeight="1">
      <c r="A143" s="444"/>
      <c r="B143" s="58"/>
      <c r="C143" s="238"/>
      <c r="D143" s="58"/>
      <c r="E143" s="58"/>
      <c r="F143" s="614"/>
      <c r="G143" s="591"/>
      <c r="H143" s="615"/>
      <c r="I143" s="453">
        <f t="shared" si="19"/>
        <v>0</v>
      </c>
      <c r="J143" s="454">
        <f t="shared" si="20"/>
        <v>0</v>
      </c>
      <c r="K143" s="455">
        <f t="shared" si="21"/>
        <v>0</v>
      </c>
      <c r="L143" s="456">
        <f t="shared" si="22"/>
        <v>0</v>
      </c>
      <c r="M143" s="455">
        <f t="shared" si="23"/>
        <v>0</v>
      </c>
      <c r="N143" s="456">
        <f t="shared" si="24"/>
        <v>0</v>
      </c>
      <c r="O143" s="156"/>
      <c r="P143" s="606"/>
      <c r="Q143" s="482"/>
    </row>
    <row r="144" ht="14.25" customHeight="1">
      <c r="A144" s="444"/>
      <c r="B144" s="58"/>
      <c r="C144" s="243"/>
      <c r="D144" s="209"/>
      <c r="E144" s="209"/>
      <c r="F144" s="619"/>
      <c r="G144" s="620"/>
      <c r="H144" s="615"/>
      <c r="I144" s="453">
        <f t="shared" si="19"/>
        <v>0</v>
      </c>
      <c r="J144" s="454">
        <f t="shared" si="20"/>
        <v>0</v>
      </c>
      <c r="K144" s="455">
        <f t="shared" si="21"/>
        <v>0</v>
      </c>
      <c r="L144" s="456">
        <f t="shared" si="22"/>
        <v>0</v>
      </c>
      <c r="M144" s="455">
        <f t="shared" si="23"/>
        <v>0</v>
      </c>
      <c r="N144" s="456">
        <f t="shared" si="24"/>
        <v>0</v>
      </c>
      <c r="O144" s="156"/>
      <c r="P144" s="606"/>
      <c r="Q144" s="482"/>
    </row>
    <row r="145" ht="14.25" customHeight="1">
      <c r="A145" s="444"/>
      <c r="B145" s="58"/>
      <c r="C145" s="243"/>
      <c r="D145" s="58"/>
      <c r="E145" s="58"/>
      <c r="F145" s="614"/>
      <c r="G145" s="591"/>
      <c r="H145" s="615"/>
      <c r="I145" s="453">
        <f t="shared" si="19"/>
        <v>0</v>
      </c>
      <c r="J145" s="454">
        <f t="shared" si="20"/>
        <v>0</v>
      </c>
      <c r="K145" s="455">
        <f t="shared" si="21"/>
        <v>0</v>
      </c>
      <c r="L145" s="456">
        <f t="shared" si="22"/>
        <v>0</v>
      </c>
      <c r="M145" s="455">
        <f t="shared" si="23"/>
        <v>0</v>
      </c>
      <c r="N145" s="456">
        <f t="shared" si="24"/>
        <v>0</v>
      </c>
      <c r="O145" s="156"/>
      <c r="P145" s="606"/>
      <c r="Q145" s="482"/>
    </row>
    <row r="146" ht="14.25" customHeight="1">
      <c r="A146" s="444"/>
      <c r="B146" s="58"/>
      <c r="C146" s="243"/>
      <c r="D146" s="58"/>
      <c r="E146" s="58"/>
      <c r="F146" s="614"/>
      <c r="G146" s="591"/>
      <c r="H146" s="615"/>
      <c r="I146" s="453">
        <f t="shared" si="19"/>
        <v>0</v>
      </c>
      <c r="J146" s="454">
        <f t="shared" si="20"/>
        <v>0</v>
      </c>
      <c r="K146" s="455">
        <f t="shared" si="21"/>
        <v>0</v>
      </c>
      <c r="L146" s="456">
        <f t="shared" si="22"/>
        <v>0</v>
      </c>
      <c r="M146" s="455">
        <f t="shared" si="23"/>
        <v>0</v>
      </c>
      <c r="N146" s="456">
        <f t="shared" si="24"/>
        <v>0</v>
      </c>
      <c r="O146" s="156"/>
      <c r="P146" s="606"/>
      <c r="Q146" s="482"/>
    </row>
    <row r="147" ht="14.25" customHeight="1">
      <c r="A147" s="444"/>
      <c r="B147" s="58"/>
      <c r="C147" s="238"/>
      <c r="D147" s="58"/>
      <c r="E147" s="58"/>
      <c r="F147" s="614"/>
      <c r="G147" s="591"/>
      <c r="H147" s="615"/>
      <c r="I147" s="453">
        <f t="shared" si="19"/>
        <v>0</v>
      </c>
      <c r="J147" s="454">
        <f t="shared" si="20"/>
        <v>0</v>
      </c>
      <c r="K147" s="455">
        <f t="shared" si="21"/>
        <v>0</v>
      </c>
      <c r="L147" s="456">
        <f t="shared" si="22"/>
        <v>0</v>
      </c>
      <c r="M147" s="455">
        <f t="shared" si="23"/>
        <v>0</v>
      </c>
      <c r="N147" s="456">
        <f t="shared" si="24"/>
        <v>0</v>
      </c>
      <c r="O147" s="156"/>
      <c r="P147" s="606"/>
      <c r="Q147" s="482"/>
    </row>
    <row r="148" ht="14.25" customHeight="1">
      <c r="A148" s="444"/>
      <c r="B148" s="58"/>
      <c r="C148" s="238"/>
      <c r="D148" s="58"/>
      <c r="E148" s="58"/>
      <c r="F148" s="614"/>
      <c r="G148" s="591"/>
      <c r="H148" s="615"/>
      <c r="I148" s="453">
        <f t="shared" si="19"/>
        <v>0</v>
      </c>
      <c r="J148" s="454">
        <f t="shared" si="20"/>
        <v>0</v>
      </c>
      <c r="K148" s="455">
        <f t="shared" si="21"/>
        <v>0</v>
      </c>
      <c r="L148" s="456">
        <f t="shared" si="22"/>
        <v>0</v>
      </c>
      <c r="M148" s="455">
        <f t="shared" si="23"/>
        <v>0</v>
      </c>
      <c r="N148" s="456">
        <f t="shared" si="24"/>
        <v>0</v>
      </c>
      <c r="O148" s="156"/>
      <c r="P148" s="606"/>
      <c r="Q148" s="482"/>
    </row>
    <row r="149" ht="14.25" customHeight="1">
      <c r="A149" s="444"/>
      <c r="B149" s="58"/>
      <c r="C149" s="244"/>
      <c r="D149" s="206"/>
      <c r="E149" s="206"/>
      <c r="F149" s="616"/>
      <c r="G149" s="611"/>
      <c r="H149" s="615"/>
      <c r="I149" s="453">
        <f t="shared" si="19"/>
        <v>0</v>
      </c>
      <c r="J149" s="454">
        <f t="shared" si="20"/>
        <v>0</v>
      </c>
      <c r="K149" s="455">
        <f t="shared" si="21"/>
        <v>0</v>
      </c>
      <c r="L149" s="456">
        <f t="shared" si="22"/>
        <v>0</v>
      </c>
      <c r="M149" s="455">
        <f t="shared" si="23"/>
        <v>0</v>
      </c>
      <c r="N149" s="456">
        <f t="shared" si="24"/>
        <v>0</v>
      </c>
      <c r="O149" s="156"/>
      <c r="P149" s="482"/>
      <c r="Q149" s="482"/>
      <c r="R149" s="36"/>
    </row>
    <row r="150" ht="14.25" customHeight="1">
      <c r="A150" s="444"/>
      <c r="B150" s="58"/>
      <c r="C150" s="252"/>
      <c r="D150" s="58"/>
      <c r="E150" s="58"/>
      <c r="F150" s="614"/>
      <c r="G150" s="591"/>
      <c r="H150" s="615"/>
      <c r="I150" s="453">
        <f t="shared" si="19"/>
        <v>0</v>
      </c>
      <c r="J150" s="454">
        <f t="shared" si="20"/>
        <v>0</v>
      </c>
      <c r="K150" s="455">
        <f t="shared" si="21"/>
        <v>0</v>
      </c>
      <c r="L150" s="456">
        <f t="shared" si="22"/>
        <v>0</v>
      </c>
      <c r="M150" s="455">
        <f t="shared" si="23"/>
        <v>0</v>
      </c>
      <c r="N150" s="456">
        <f t="shared" si="24"/>
        <v>0</v>
      </c>
      <c r="O150" s="156"/>
      <c r="P150" s="482"/>
      <c r="Q150" s="482"/>
      <c r="R150" s="36"/>
    </row>
    <row r="151" ht="14.25" customHeight="1">
      <c r="A151" s="444"/>
      <c r="B151" s="58"/>
      <c r="C151" s="252"/>
      <c r="D151" s="58"/>
      <c r="E151" s="58"/>
      <c r="F151" s="614"/>
      <c r="G151" s="591"/>
      <c r="H151" s="615"/>
      <c r="I151" s="453">
        <f t="shared" si="19"/>
        <v>0</v>
      </c>
      <c r="J151" s="454">
        <f t="shared" si="20"/>
        <v>0</v>
      </c>
      <c r="K151" s="455">
        <f t="shared" si="21"/>
        <v>0</v>
      </c>
      <c r="L151" s="456">
        <f t="shared" si="22"/>
        <v>0</v>
      </c>
      <c r="M151" s="455">
        <f t="shared" si="23"/>
        <v>0</v>
      </c>
      <c r="N151" s="456">
        <f t="shared" si="24"/>
        <v>0</v>
      </c>
      <c r="O151" s="156"/>
      <c r="P151" s="482"/>
      <c r="Q151" s="482"/>
      <c r="R151" s="36"/>
    </row>
    <row r="152" ht="14.25" customHeight="1">
      <c r="A152" s="444"/>
      <c r="B152" s="58"/>
      <c r="C152" s="252"/>
      <c r="D152" s="58"/>
      <c r="E152" s="58"/>
      <c r="F152" s="614"/>
      <c r="G152" s="591"/>
      <c r="H152" s="615"/>
      <c r="I152" s="453">
        <f t="shared" si="19"/>
        <v>0</v>
      </c>
      <c r="J152" s="454">
        <f t="shared" si="20"/>
        <v>0</v>
      </c>
      <c r="K152" s="455">
        <f t="shared" si="21"/>
        <v>0</v>
      </c>
      <c r="L152" s="456">
        <f t="shared" si="22"/>
        <v>0</v>
      </c>
      <c r="M152" s="455">
        <f t="shared" si="23"/>
        <v>0</v>
      </c>
      <c r="N152" s="456">
        <f t="shared" si="24"/>
        <v>0</v>
      </c>
      <c r="O152" s="156"/>
      <c r="P152" s="482"/>
      <c r="Q152" s="482"/>
      <c r="R152" s="36"/>
    </row>
    <row r="153" ht="14.25" customHeight="1">
      <c r="A153" s="444"/>
      <c r="B153" s="58"/>
      <c r="C153" s="252"/>
      <c r="D153" s="58"/>
      <c r="E153" s="58"/>
      <c r="F153" s="614"/>
      <c r="G153" s="591"/>
      <c r="H153" s="615"/>
      <c r="I153" s="453">
        <f t="shared" si="19"/>
        <v>0</v>
      </c>
      <c r="J153" s="454">
        <f t="shared" si="20"/>
        <v>0</v>
      </c>
      <c r="K153" s="455">
        <f t="shared" si="21"/>
        <v>0</v>
      </c>
      <c r="L153" s="456">
        <f t="shared" si="22"/>
        <v>0</v>
      </c>
      <c r="M153" s="455">
        <f t="shared" si="23"/>
        <v>0</v>
      </c>
      <c r="N153" s="456">
        <f t="shared" si="24"/>
        <v>0</v>
      </c>
      <c r="O153" s="156"/>
      <c r="P153" s="482"/>
      <c r="Q153" s="482"/>
      <c r="R153" s="36"/>
    </row>
    <row r="154" ht="14.25" customHeight="1">
      <c r="A154" s="444"/>
      <c r="B154" s="58"/>
      <c r="C154" s="252"/>
      <c r="D154" s="58"/>
      <c r="E154" s="58"/>
      <c r="F154" s="614"/>
      <c r="G154" s="591"/>
      <c r="H154" s="615"/>
      <c r="I154" s="453">
        <f t="shared" si="19"/>
        <v>0</v>
      </c>
      <c r="J154" s="454">
        <f t="shared" si="20"/>
        <v>0</v>
      </c>
      <c r="K154" s="455">
        <f t="shared" si="21"/>
        <v>0</v>
      </c>
      <c r="L154" s="456">
        <f t="shared" si="22"/>
        <v>0</v>
      </c>
      <c r="M154" s="455">
        <f t="shared" si="23"/>
        <v>0</v>
      </c>
      <c r="N154" s="456">
        <f t="shared" si="24"/>
        <v>0</v>
      </c>
      <c r="O154" s="156"/>
      <c r="P154" s="482"/>
      <c r="Q154" s="482"/>
      <c r="R154" s="36"/>
    </row>
    <row r="155" ht="14.25" customHeight="1">
      <c r="A155" s="444"/>
      <c r="B155" s="58"/>
      <c r="C155" s="242"/>
      <c r="D155" s="58"/>
      <c r="E155" s="253"/>
      <c r="F155" s="614"/>
      <c r="G155" s="591"/>
      <c r="H155" s="615"/>
      <c r="I155" s="453">
        <f t="shared" si="19"/>
        <v>0</v>
      </c>
      <c r="J155" s="454">
        <f t="shared" si="20"/>
        <v>0</v>
      </c>
      <c r="K155" s="455">
        <f t="shared" si="21"/>
        <v>0</v>
      </c>
      <c r="L155" s="456">
        <f t="shared" si="22"/>
        <v>0</v>
      </c>
      <c r="M155" s="455">
        <f t="shared" si="23"/>
        <v>0</v>
      </c>
      <c r="N155" s="456">
        <f t="shared" si="24"/>
        <v>0</v>
      </c>
      <c r="O155" s="156"/>
      <c r="P155" s="482"/>
      <c r="Q155" s="482"/>
      <c r="R155" s="36"/>
    </row>
    <row r="156" ht="14.25" customHeight="1">
      <c r="A156" s="444"/>
      <c r="B156" s="58"/>
      <c r="C156" s="252"/>
      <c r="D156" s="58"/>
      <c r="E156" s="58"/>
      <c r="F156" s="614"/>
      <c r="G156" s="591"/>
      <c r="H156" s="615"/>
      <c r="I156" s="453">
        <f t="shared" si="19"/>
        <v>0</v>
      </c>
      <c r="J156" s="454">
        <f t="shared" si="20"/>
        <v>0</v>
      </c>
      <c r="K156" s="455">
        <f t="shared" si="21"/>
        <v>0</v>
      </c>
      <c r="L156" s="456">
        <f t="shared" si="22"/>
        <v>0</v>
      </c>
      <c r="M156" s="455">
        <f t="shared" si="23"/>
        <v>0</v>
      </c>
      <c r="N156" s="456">
        <f t="shared" si="24"/>
        <v>0</v>
      </c>
      <c r="O156" s="156"/>
      <c r="P156" s="482"/>
      <c r="Q156" s="482"/>
      <c r="R156" s="36"/>
    </row>
    <row r="157" ht="14.25" customHeight="1">
      <c r="A157" s="444"/>
      <c r="B157" s="58"/>
      <c r="C157" s="244"/>
      <c r="D157" s="254"/>
      <c r="E157" s="58"/>
      <c r="F157" s="614"/>
      <c r="G157" s="591"/>
      <c r="H157" s="615"/>
      <c r="I157" s="453">
        <f t="shared" si="19"/>
        <v>0</v>
      </c>
      <c r="J157" s="454">
        <f t="shared" si="20"/>
        <v>0</v>
      </c>
      <c r="K157" s="455">
        <f t="shared" si="21"/>
        <v>0</v>
      </c>
      <c r="L157" s="456">
        <f t="shared" si="22"/>
        <v>0</v>
      </c>
      <c r="M157" s="455">
        <f t="shared" si="23"/>
        <v>0</v>
      </c>
      <c r="N157" s="456">
        <f t="shared" si="24"/>
        <v>0</v>
      </c>
      <c r="O157" s="156"/>
      <c r="P157" s="482"/>
      <c r="Q157" s="482"/>
      <c r="R157" s="36"/>
    </row>
    <row r="158" ht="14.25" customHeight="1">
      <c r="A158" s="444"/>
      <c r="B158" s="58"/>
      <c r="C158" s="242"/>
      <c r="D158" s="58"/>
      <c r="E158" s="58"/>
      <c r="F158" s="614"/>
      <c r="G158" s="591"/>
      <c r="H158" s="615"/>
      <c r="I158" s="453">
        <f t="shared" si="19"/>
        <v>0</v>
      </c>
      <c r="J158" s="454">
        <f t="shared" si="20"/>
        <v>0</v>
      </c>
      <c r="K158" s="455">
        <f t="shared" si="21"/>
        <v>0</v>
      </c>
      <c r="L158" s="456">
        <f t="shared" si="22"/>
        <v>0</v>
      </c>
      <c r="M158" s="455">
        <f t="shared" si="23"/>
        <v>0</v>
      </c>
      <c r="N158" s="456">
        <f t="shared" si="24"/>
        <v>0</v>
      </c>
      <c r="O158" s="156"/>
      <c r="P158" s="482"/>
      <c r="Q158" s="482"/>
      <c r="R158" s="36"/>
    </row>
    <row r="159" ht="14.25" customHeight="1">
      <c r="A159" s="444"/>
      <c r="B159" s="58"/>
      <c r="C159" s="242"/>
      <c r="D159" s="58"/>
      <c r="E159" s="58"/>
      <c r="F159" s="614"/>
      <c r="G159" s="591"/>
      <c r="H159" s="615"/>
      <c r="I159" s="453">
        <f t="shared" si="19"/>
        <v>0</v>
      </c>
      <c r="J159" s="454">
        <f t="shared" si="20"/>
        <v>0</v>
      </c>
      <c r="K159" s="455">
        <f t="shared" si="21"/>
        <v>0</v>
      </c>
      <c r="L159" s="456">
        <f t="shared" si="22"/>
        <v>0</v>
      </c>
      <c r="M159" s="455">
        <f t="shared" si="23"/>
        <v>0</v>
      </c>
      <c r="N159" s="456">
        <f t="shared" si="24"/>
        <v>0</v>
      </c>
      <c r="O159" s="156"/>
      <c r="P159" s="482"/>
      <c r="Q159" s="482"/>
      <c r="R159" s="36"/>
    </row>
    <row r="160" ht="14.25" customHeight="1">
      <c r="A160" s="444"/>
      <c r="B160" s="58"/>
      <c r="C160" s="242"/>
      <c r="D160" s="58"/>
      <c r="E160" s="58"/>
      <c r="F160" s="614"/>
      <c r="G160" s="591"/>
      <c r="H160" s="615"/>
      <c r="I160" s="453">
        <f t="shared" si="19"/>
        <v>0</v>
      </c>
      <c r="J160" s="454">
        <f t="shared" si="20"/>
        <v>0</v>
      </c>
      <c r="K160" s="455">
        <f t="shared" si="21"/>
        <v>0</v>
      </c>
      <c r="L160" s="456">
        <f t="shared" si="22"/>
        <v>0</v>
      </c>
      <c r="M160" s="455">
        <f t="shared" si="23"/>
        <v>0</v>
      </c>
      <c r="N160" s="456">
        <f t="shared" si="24"/>
        <v>0</v>
      </c>
      <c r="O160" s="156"/>
      <c r="P160" s="482"/>
      <c r="Q160" s="482"/>
      <c r="R160" s="36"/>
    </row>
    <row r="161" ht="14.25" customHeight="1">
      <c r="A161" s="444"/>
      <c r="B161" s="58"/>
      <c r="C161" s="252"/>
      <c r="D161" s="58"/>
      <c r="E161" s="58"/>
      <c r="F161" s="614"/>
      <c r="G161" s="591"/>
      <c r="H161" s="615"/>
      <c r="I161" s="453">
        <f t="shared" si="19"/>
        <v>0</v>
      </c>
      <c r="J161" s="454">
        <f t="shared" si="20"/>
        <v>0</v>
      </c>
      <c r="K161" s="455">
        <f t="shared" si="21"/>
        <v>0</v>
      </c>
      <c r="L161" s="456">
        <f t="shared" si="22"/>
        <v>0</v>
      </c>
      <c r="M161" s="455">
        <f t="shared" si="23"/>
        <v>0</v>
      </c>
      <c r="N161" s="456">
        <f t="shared" si="24"/>
        <v>0</v>
      </c>
      <c r="O161" s="156"/>
      <c r="P161" s="482"/>
      <c r="Q161" s="482"/>
      <c r="R161" s="36"/>
    </row>
    <row r="162" ht="14.25" customHeight="1">
      <c r="A162" s="444"/>
      <c r="B162" s="58"/>
      <c r="C162" s="252"/>
      <c r="D162" s="58"/>
      <c r="E162" s="58"/>
      <c r="F162" s="614"/>
      <c r="G162" s="591"/>
      <c r="H162" s="615"/>
      <c r="I162" s="453">
        <f t="shared" si="19"/>
        <v>0</v>
      </c>
      <c r="J162" s="454">
        <f t="shared" si="20"/>
        <v>0</v>
      </c>
      <c r="K162" s="455">
        <f t="shared" si="21"/>
        <v>0</v>
      </c>
      <c r="L162" s="456">
        <f t="shared" si="22"/>
        <v>0</v>
      </c>
      <c r="M162" s="455">
        <f t="shared" si="23"/>
        <v>0</v>
      </c>
      <c r="N162" s="456">
        <f t="shared" si="24"/>
        <v>0</v>
      </c>
      <c r="O162" s="156"/>
      <c r="P162" s="482"/>
      <c r="Q162" s="482"/>
      <c r="R162" s="36"/>
    </row>
    <row r="163" ht="14.25" customHeight="1">
      <c r="A163" s="444"/>
      <c r="B163" s="58"/>
      <c r="C163" s="252"/>
      <c r="D163" s="58"/>
      <c r="E163" s="58"/>
      <c r="F163" s="614"/>
      <c r="G163" s="591"/>
      <c r="H163" s="615"/>
      <c r="I163" s="453">
        <f t="shared" si="19"/>
        <v>0</v>
      </c>
      <c r="J163" s="454">
        <f t="shared" si="20"/>
        <v>0</v>
      </c>
      <c r="K163" s="455">
        <f t="shared" si="21"/>
        <v>0</v>
      </c>
      <c r="L163" s="456">
        <f t="shared" si="22"/>
        <v>0</v>
      </c>
      <c r="M163" s="455">
        <f t="shared" si="23"/>
        <v>0</v>
      </c>
      <c r="N163" s="456">
        <f t="shared" si="24"/>
        <v>0</v>
      </c>
      <c r="O163" s="156"/>
      <c r="P163" s="482"/>
      <c r="Q163" s="482"/>
      <c r="R163" s="36"/>
    </row>
    <row r="164" ht="14.25" customHeight="1">
      <c r="A164" s="444"/>
      <c r="B164" s="58"/>
      <c r="C164" s="242"/>
      <c r="D164" s="58"/>
      <c r="E164" s="58"/>
      <c r="F164" s="614"/>
      <c r="G164" s="591"/>
      <c r="H164" s="615"/>
      <c r="I164" s="453">
        <f t="shared" si="19"/>
        <v>0</v>
      </c>
      <c r="J164" s="454">
        <f t="shared" si="20"/>
        <v>0</v>
      </c>
      <c r="K164" s="455">
        <f t="shared" si="21"/>
        <v>0</v>
      </c>
      <c r="L164" s="456">
        <f t="shared" si="22"/>
        <v>0</v>
      </c>
      <c r="M164" s="455">
        <f t="shared" si="23"/>
        <v>0</v>
      </c>
      <c r="N164" s="456">
        <f t="shared" si="24"/>
        <v>0</v>
      </c>
      <c r="O164" s="156"/>
      <c r="P164" s="482"/>
      <c r="Q164" s="482"/>
      <c r="R164" s="36"/>
    </row>
    <row r="165" ht="14.25" customHeight="1">
      <c r="A165" s="444"/>
      <c r="B165" s="58"/>
      <c r="C165" s="252"/>
      <c r="D165" s="58"/>
      <c r="E165" s="58"/>
      <c r="F165" s="614"/>
      <c r="G165" s="591"/>
      <c r="H165" s="615"/>
      <c r="I165" s="453">
        <f t="shared" si="19"/>
        <v>0</v>
      </c>
      <c r="J165" s="454">
        <f t="shared" si="20"/>
        <v>0</v>
      </c>
      <c r="K165" s="455">
        <f t="shared" si="21"/>
        <v>0</v>
      </c>
      <c r="L165" s="456">
        <f t="shared" si="22"/>
        <v>0</v>
      </c>
      <c r="M165" s="455">
        <f t="shared" si="23"/>
        <v>0</v>
      </c>
      <c r="N165" s="456">
        <f t="shared" si="24"/>
        <v>0</v>
      </c>
      <c r="O165" s="156"/>
      <c r="P165" s="482"/>
      <c r="Q165" s="482"/>
      <c r="R165" s="36"/>
    </row>
    <row r="166" ht="14.25" customHeight="1">
      <c r="A166" s="444"/>
      <c r="B166" s="58"/>
      <c r="C166" s="252"/>
      <c r="D166" s="58"/>
      <c r="E166" s="58"/>
      <c r="F166" s="614"/>
      <c r="G166" s="591"/>
      <c r="H166" s="615"/>
      <c r="I166" s="453">
        <f t="shared" si="19"/>
        <v>0</v>
      </c>
      <c r="J166" s="454">
        <f t="shared" si="20"/>
        <v>0</v>
      </c>
      <c r="K166" s="455">
        <f t="shared" si="21"/>
        <v>0</v>
      </c>
      <c r="L166" s="456">
        <f t="shared" si="22"/>
        <v>0</v>
      </c>
      <c r="M166" s="455">
        <f t="shared" si="23"/>
        <v>0</v>
      </c>
      <c r="N166" s="456">
        <f t="shared" si="24"/>
        <v>0</v>
      </c>
      <c r="O166" s="156"/>
      <c r="P166" s="482"/>
      <c r="Q166" s="482"/>
      <c r="R166" s="36"/>
    </row>
    <row r="167" ht="14.25" customHeight="1">
      <c r="A167" s="444"/>
      <c r="B167" s="58"/>
      <c r="C167" s="252"/>
      <c r="D167" s="58"/>
      <c r="E167" s="58"/>
      <c r="F167" s="614"/>
      <c r="G167" s="591"/>
      <c r="H167" s="615"/>
      <c r="I167" s="453">
        <f t="shared" si="19"/>
        <v>0</v>
      </c>
      <c r="J167" s="454">
        <f t="shared" si="20"/>
        <v>0</v>
      </c>
      <c r="K167" s="455">
        <f t="shared" si="21"/>
        <v>0</v>
      </c>
      <c r="L167" s="456">
        <f t="shared" si="22"/>
        <v>0</v>
      </c>
      <c r="M167" s="455">
        <f t="shared" si="23"/>
        <v>0</v>
      </c>
      <c r="N167" s="456">
        <f t="shared" si="24"/>
        <v>0</v>
      </c>
      <c r="O167" s="156"/>
      <c r="P167" s="482"/>
      <c r="Q167" s="482"/>
      <c r="R167" s="36"/>
    </row>
    <row r="168" ht="14.25" customHeight="1">
      <c r="A168" s="444"/>
      <c r="B168" s="58"/>
      <c r="C168" s="252"/>
      <c r="D168" s="58"/>
      <c r="E168" s="58"/>
      <c r="F168" s="614"/>
      <c r="G168" s="591"/>
      <c r="H168" s="615"/>
      <c r="I168" s="453">
        <f t="shared" si="19"/>
        <v>0</v>
      </c>
      <c r="J168" s="454">
        <f t="shared" si="20"/>
        <v>0</v>
      </c>
      <c r="K168" s="455">
        <f t="shared" si="21"/>
        <v>0</v>
      </c>
      <c r="L168" s="456">
        <f t="shared" si="22"/>
        <v>0</v>
      </c>
      <c r="M168" s="455">
        <f t="shared" si="23"/>
        <v>0</v>
      </c>
      <c r="N168" s="456">
        <f t="shared" si="24"/>
        <v>0</v>
      </c>
      <c r="O168" s="156"/>
      <c r="P168" s="482"/>
      <c r="Q168" s="482"/>
      <c r="R168" s="36"/>
    </row>
    <row r="169" ht="14.25" customHeight="1">
      <c r="A169" s="444"/>
      <c r="B169" s="58"/>
      <c r="C169" s="252"/>
      <c r="D169" s="58"/>
      <c r="E169" s="58"/>
      <c r="F169" s="614"/>
      <c r="G169" s="591"/>
      <c r="H169" s="615"/>
      <c r="I169" s="453">
        <f t="shared" si="19"/>
        <v>0</v>
      </c>
      <c r="J169" s="454">
        <f t="shared" si="20"/>
        <v>0</v>
      </c>
      <c r="K169" s="455">
        <f t="shared" si="21"/>
        <v>0</v>
      </c>
      <c r="L169" s="456">
        <f t="shared" si="22"/>
        <v>0</v>
      </c>
      <c r="M169" s="455">
        <f t="shared" si="23"/>
        <v>0</v>
      </c>
      <c r="N169" s="456">
        <f t="shared" si="24"/>
        <v>0</v>
      </c>
      <c r="O169" s="156"/>
      <c r="P169" s="482"/>
      <c r="Q169" s="482"/>
      <c r="R169" s="36"/>
    </row>
    <row r="170" ht="14.25" customHeight="1">
      <c r="A170" s="444"/>
      <c r="B170" s="58"/>
      <c r="C170" s="252"/>
      <c r="D170" s="58"/>
      <c r="E170" s="58"/>
      <c r="F170" s="614"/>
      <c r="G170" s="591"/>
      <c r="H170" s="615"/>
      <c r="I170" s="453">
        <f t="shared" si="19"/>
        <v>0</v>
      </c>
      <c r="J170" s="454">
        <f t="shared" si="20"/>
        <v>0</v>
      </c>
      <c r="K170" s="455">
        <f t="shared" si="21"/>
        <v>0</v>
      </c>
      <c r="L170" s="456">
        <f t="shared" si="22"/>
        <v>0</v>
      </c>
      <c r="M170" s="455">
        <f t="shared" si="23"/>
        <v>0</v>
      </c>
      <c r="N170" s="456">
        <f t="shared" si="24"/>
        <v>0</v>
      </c>
      <c r="O170" s="156"/>
      <c r="P170" s="482"/>
      <c r="Q170" s="482"/>
      <c r="R170" s="36"/>
    </row>
    <row r="171" ht="14.25" customHeight="1">
      <c r="A171" s="444"/>
      <c r="B171" s="58"/>
      <c r="C171" s="252"/>
      <c r="D171" s="58"/>
      <c r="E171" s="58"/>
      <c r="F171" s="614"/>
      <c r="G171" s="591"/>
      <c r="H171" s="615"/>
      <c r="I171" s="453">
        <f t="shared" si="19"/>
        <v>0</v>
      </c>
      <c r="J171" s="454">
        <f t="shared" si="20"/>
        <v>0</v>
      </c>
      <c r="K171" s="455">
        <f t="shared" si="21"/>
        <v>0</v>
      </c>
      <c r="L171" s="456">
        <f t="shared" si="22"/>
        <v>0</v>
      </c>
      <c r="M171" s="455">
        <f t="shared" si="23"/>
        <v>0</v>
      </c>
      <c r="N171" s="456">
        <f t="shared" si="24"/>
        <v>0</v>
      </c>
      <c r="O171" s="156"/>
      <c r="P171" s="482"/>
      <c r="Q171" s="482"/>
      <c r="R171" s="36"/>
    </row>
    <row r="172" ht="14.25" customHeight="1">
      <c r="A172" s="444"/>
      <c r="B172" s="58"/>
      <c r="C172" s="252"/>
      <c r="D172" s="58"/>
      <c r="E172" s="58"/>
      <c r="F172" s="614"/>
      <c r="G172" s="591"/>
      <c r="H172" s="615"/>
      <c r="I172" s="453">
        <f t="shared" si="19"/>
        <v>0</v>
      </c>
      <c r="J172" s="454">
        <f t="shared" si="20"/>
        <v>0</v>
      </c>
      <c r="K172" s="455">
        <f t="shared" si="21"/>
        <v>0</v>
      </c>
      <c r="L172" s="456">
        <f t="shared" si="22"/>
        <v>0</v>
      </c>
      <c r="M172" s="455">
        <f t="shared" si="23"/>
        <v>0</v>
      </c>
      <c r="N172" s="456">
        <f t="shared" si="24"/>
        <v>0</v>
      </c>
      <c r="O172" s="156"/>
      <c r="P172" s="482"/>
      <c r="Q172" s="482"/>
      <c r="R172" s="36"/>
    </row>
    <row r="173" ht="14.25" customHeight="1">
      <c r="A173" s="444"/>
      <c r="B173" s="58"/>
      <c r="C173" s="244"/>
      <c r="D173" s="254"/>
      <c r="E173" s="58"/>
      <c r="F173" s="614"/>
      <c r="G173" s="591"/>
      <c r="H173" s="615"/>
      <c r="I173" s="453">
        <f t="shared" si="19"/>
        <v>0</v>
      </c>
      <c r="J173" s="454">
        <f t="shared" si="20"/>
        <v>0</v>
      </c>
      <c r="K173" s="455">
        <f t="shared" si="21"/>
        <v>0</v>
      </c>
      <c r="L173" s="456">
        <f t="shared" si="22"/>
        <v>0</v>
      </c>
      <c r="M173" s="455">
        <f t="shared" si="23"/>
        <v>0</v>
      </c>
      <c r="N173" s="456">
        <f t="shared" si="24"/>
        <v>0</v>
      </c>
      <c r="O173" s="156"/>
      <c r="P173" s="482"/>
      <c r="Q173" s="482"/>
      <c r="R173" s="36"/>
    </row>
    <row r="174" ht="14.25" customHeight="1">
      <c r="A174" s="444"/>
      <c r="B174" s="58"/>
      <c r="C174" s="244"/>
      <c r="D174" s="254"/>
      <c r="E174" s="58"/>
      <c r="F174" s="614"/>
      <c r="G174" s="591"/>
      <c r="H174" s="615"/>
      <c r="I174" s="453">
        <f t="shared" si="19"/>
        <v>0</v>
      </c>
      <c r="J174" s="454">
        <f t="shared" si="20"/>
        <v>0</v>
      </c>
      <c r="K174" s="455">
        <f t="shared" si="21"/>
        <v>0</v>
      </c>
      <c r="L174" s="456">
        <f t="shared" si="22"/>
        <v>0</v>
      </c>
      <c r="M174" s="455">
        <f t="shared" si="23"/>
        <v>0</v>
      </c>
      <c r="N174" s="456">
        <f t="shared" si="24"/>
        <v>0</v>
      </c>
      <c r="O174" s="156"/>
      <c r="P174" s="482"/>
      <c r="Q174" s="482"/>
      <c r="R174" s="36"/>
    </row>
    <row r="175" ht="14.25" customHeight="1">
      <c r="A175" s="444"/>
      <c r="B175" s="58"/>
      <c r="C175" s="252"/>
      <c r="D175" s="58"/>
      <c r="E175" s="58"/>
      <c r="F175" s="614"/>
      <c r="G175" s="591"/>
      <c r="H175" s="615"/>
      <c r="I175" s="453">
        <f t="shared" si="19"/>
        <v>0</v>
      </c>
      <c r="J175" s="454">
        <f t="shared" si="20"/>
        <v>0</v>
      </c>
      <c r="K175" s="455">
        <f t="shared" si="21"/>
        <v>0</v>
      </c>
      <c r="L175" s="456">
        <f t="shared" si="22"/>
        <v>0</v>
      </c>
      <c r="M175" s="455">
        <f t="shared" si="23"/>
        <v>0</v>
      </c>
      <c r="N175" s="456">
        <f t="shared" si="24"/>
        <v>0</v>
      </c>
      <c r="O175" s="156"/>
      <c r="P175" s="482"/>
      <c r="Q175" s="482"/>
      <c r="R175" s="36"/>
    </row>
    <row r="176" ht="14.25" customHeight="1">
      <c r="A176" s="444"/>
      <c r="B176" s="58"/>
      <c r="C176" s="252"/>
      <c r="D176" s="58"/>
      <c r="E176" s="58"/>
      <c r="F176" s="614"/>
      <c r="G176" s="591"/>
      <c r="H176" s="615"/>
      <c r="I176" s="453">
        <f t="shared" si="19"/>
        <v>0</v>
      </c>
      <c r="J176" s="454">
        <f t="shared" si="20"/>
        <v>0</v>
      </c>
      <c r="K176" s="455">
        <f t="shared" si="21"/>
        <v>0</v>
      </c>
      <c r="L176" s="456">
        <f t="shared" si="22"/>
        <v>0</v>
      </c>
      <c r="M176" s="455">
        <f t="shared" si="23"/>
        <v>0</v>
      </c>
      <c r="N176" s="456">
        <f t="shared" si="24"/>
        <v>0</v>
      </c>
      <c r="O176" s="156"/>
      <c r="P176" s="482"/>
      <c r="Q176" s="482"/>
      <c r="R176" s="36"/>
    </row>
    <row r="177" ht="14.25" customHeight="1">
      <c r="A177" s="444"/>
      <c r="B177" s="58"/>
      <c r="C177" s="252"/>
      <c r="D177" s="58"/>
      <c r="E177" s="58"/>
      <c r="F177" s="614"/>
      <c r="G177" s="591"/>
      <c r="H177" s="615"/>
      <c r="I177" s="453">
        <f t="shared" si="19"/>
        <v>0</v>
      </c>
      <c r="J177" s="454">
        <f t="shared" si="20"/>
        <v>0</v>
      </c>
      <c r="K177" s="455">
        <f t="shared" si="21"/>
        <v>0</v>
      </c>
      <c r="L177" s="456">
        <f t="shared" si="22"/>
        <v>0</v>
      </c>
      <c r="M177" s="455">
        <f t="shared" si="23"/>
        <v>0</v>
      </c>
      <c r="N177" s="456">
        <f t="shared" si="24"/>
        <v>0</v>
      </c>
      <c r="O177" s="156"/>
      <c r="P177" s="482"/>
      <c r="Q177" s="482"/>
      <c r="R177" s="36"/>
    </row>
    <row r="178" ht="14.25" customHeight="1">
      <c r="A178" s="444"/>
      <c r="B178" s="58"/>
      <c r="C178" s="252"/>
      <c r="D178" s="58"/>
      <c r="E178" s="58"/>
      <c r="F178" s="614"/>
      <c r="G178" s="591"/>
      <c r="H178" s="615"/>
      <c r="I178" s="453">
        <f t="shared" si="19"/>
        <v>0</v>
      </c>
      <c r="J178" s="454">
        <f t="shared" si="20"/>
        <v>0</v>
      </c>
      <c r="K178" s="455">
        <f t="shared" si="21"/>
        <v>0</v>
      </c>
      <c r="L178" s="456">
        <f t="shared" si="22"/>
        <v>0</v>
      </c>
      <c r="M178" s="455">
        <f t="shared" si="23"/>
        <v>0</v>
      </c>
      <c r="N178" s="456">
        <f t="shared" si="24"/>
        <v>0</v>
      </c>
      <c r="O178" s="156"/>
      <c r="P178" s="482"/>
      <c r="Q178" s="482"/>
      <c r="R178" s="36"/>
    </row>
    <row r="179" ht="14.25" customHeight="1">
      <c r="A179" s="444"/>
      <c r="B179" s="58"/>
      <c r="C179" s="252"/>
      <c r="D179" s="58"/>
      <c r="E179" s="58"/>
      <c r="F179" s="614"/>
      <c r="G179" s="591"/>
      <c r="H179" s="615"/>
      <c r="I179" s="453">
        <f t="shared" si="19"/>
        <v>0</v>
      </c>
      <c r="J179" s="454">
        <f t="shared" si="20"/>
        <v>0</v>
      </c>
      <c r="K179" s="455">
        <f t="shared" si="21"/>
        <v>0</v>
      </c>
      <c r="L179" s="456">
        <f t="shared" si="22"/>
        <v>0</v>
      </c>
      <c r="M179" s="455">
        <f t="shared" si="23"/>
        <v>0</v>
      </c>
      <c r="N179" s="456">
        <f t="shared" si="24"/>
        <v>0</v>
      </c>
      <c r="O179" s="156"/>
      <c r="P179" s="482"/>
      <c r="Q179" s="482"/>
      <c r="R179" s="36"/>
    </row>
    <row r="180" ht="14.25" customHeight="1">
      <c r="A180" s="444"/>
      <c r="B180" s="58"/>
      <c r="C180" s="244"/>
      <c r="D180" s="58"/>
      <c r="E180" s="58"/>
      <c r="F180" s="616"/>
      <c r="G180" s="611"/>
      <c r="H180" s="615"/>
      <c r="I180" s="453">
        <f t="shared" si="19"/>
        <v>0</v>
      </c>
      <c r="J180" s="454">
        <f t="shared" si="20"/>
        <v>0</v>
      </c>
      <c r="K180" s="455">
        <f t="shared" si="21"/>
        <v>0</v>
      </c>
      <c r="L180" s="456">
        <f t="shared" si="22"/>
        <v>0</v>
      </c>
      <c r="M180" s="455">
        <f t="shared" si="23"/>
        <v>0</v>
      </c>
      <c r="N180" s="456">
        <f t="shared" si="24"/>
        <v>0</v>
      </c>
      <c r="O180" s="156"/>
      <c r="P180" s="482"/>
      <c r="Q180" s="482"/>
      <c r="R180" s="36"/>
    </row>
    <row r="181" ht="14.25" customHeight="1">
      <c r="A181" s="444"/>
      <c r="B181" s="58"/>
      <c r="C181" s="252"/>
      <c r="D181" s="253"/>
      <c r="E181" s="58"/>
      <c r="F181" s="614"/>
      <c r="G181" s="591"/>
      <c r="H181" s="615"/>
      <c r="I181" s="453">
        <f t="shared" si="19"/>
        <v>0</v>
      </c>
      <c r="J181" s="454">
        <f t="shared" si="20"/>
        <v>0</v>
      </c>
      <c r="K181" s="455">
        <f t="shared" si="21"/>
        <v>0</v>
      </c>
      <c r="L181" s="456">
        <f t="shared" si="22"/>
        <v>0</v>
      </c>
      <c r="M181" s="455">
        <f t="shared" si="23"/>
        <v>0</v>
      </c>
      <c r="N181" s="456">
        <f t="shared" si="24"/>
        <v>0</v>
      </c>
      <c r="O181" s="156"/>
      <c r="P181" s="482"/>
      <c r="Q181" s="482"/>
      <c r="R181" s="36"/>
    </row>
    <row r="182" ht="14.25" customHeight="1">
      <c r="A182" s="444"/>
      <c r="B182" s="58"/>
      <c r="C182" s="252"/>
      <c r="D182" s="253"/>
      <c r="E182" s="58"/>
      <c r="F182" s="614"/>
      <c r="G182" s="591"/>
      <c r="H182" s="615"/>
      <c r="I182" s="453">
        <f t="shared" si="19"/>
        <v>0</v>
      </c>
      <c r="J182" s="454">
        <f t="shared" si="20"/>
        <v>0</v>
      </c>
      <c r="K182" s="455">
        <f t="shared" si="21"/>
        <v>0</v>
      </c>
      <c r="L182" s="456">
        <f t="shared" si="22"/>
        <v>0</v>
      </c>
      <c r="M182" s="455">
        <f t="shared" si="23"/>
        <v>0</v>
      </c>
      <c r="N182" s="456">
        <f t="shared" si="24"/>
        <v>0</v>
      </c>
      <c r="O182" s="156"/>
      <c r="P182" s="482"/>
      <c r="Q182" s="482"/>
      <c r="R182" s="36"/>
    </row>
    <row r="183" ht="14.25" customHeight="1">
      <c r="A183" s="444"/>
      <c r="B183" s="58"/>
      <c r="C183" s="252"/>
      <c r="D183" s="254"/>
      <c r="E183" s="164"/>
      <c r="F183" s="614"/>
      <c r="G183" s="591"/>
      <c r="H183" s="615"/>
      <c r="I183" s="453">
        <f t="shared" si="19"/>
        <v>0</v>
      </c>
      <c r="J183" s="454">
        <f t="shared" si="20"/>
        <v>0</v>
      </c>
      <c r="K183" s="455">
        <f t="shared" si="21"/>
        <v>0</v>
      </c>
      <c r="L183" s="456">
        <f t="shared" si="22"/>
        <v>0</v>
      </c>
      <c r="M183" s="455">
        <f t="shared" si="23"/>
        <v>0</v>
      </c>
      <c r="N183" s="456">
        <f t="shared" si="24"/>
        <v>0</v>
      </c>
      <c r="O183" s="156"/>
      <c r="P183" s="482"/>
      <c r="Q183" s="482"/>
      <c r="R183" s="36"/>
    </row>
    <row r="184" ht="14.25" customHeight="1">
      <c r="A184" s="444"/>
      <c r="B184" s="58"/>
      <c r="C184" s="244"/>
      <c r="D184" s="254"/>
      <c r="E184" s="58"/>
      <c r="F184" s="614"/>
      <c r="G184" s="591"/>
      <c r="H184" s="615"/>
      <c r="I184" s="453">
        <f t="shared" si="19"/>
        <v>0</v>
      </c>
      <c r="J184" s="454">
        <f t="shared" si="20"/>
        <v>0</v>
      </c>
      <c r="K184" s="455">
        <f t="shared" si="21"/>
        <v>0</v>
      </c>
      <c r="L184" s="456">
        <f t="shared" si="22"/>
        <v>0</v>
      </c>
      <c r="M184" s="455">
        <f t="shared" si="23"/>
        <v>0</v>
      </c>
      <c r="N184" s="456">
        <f t="shared" si="24"/>
        <v>0</v>
      </c>
      <c r="O184" s="156"/>
      <c r="P184" s="482"/>
      <c r="Q184" s="482"/>
      <c r="R184" s="36"/>
    </row>
    <row r="185" ht="14.25" customHeight="1">
      <c r="A185" s="444"/>
      <c r="B185" s="58"/>
      <c r="C185" s="244"/>
      <c r="D185" s="254"/>
      <c r="E185" s="58"/>
      <c r="F185" s="614"/>
      <c r="G185" s="591"/>
      <c r="H185" s="615"/>
      <c r="I185" s="453">
        <f t="shared" si="19"/>
        <v>0</v>
      </c>
      <c r="J185" s="454">
        <f t="shared" si="20"/>
        <v>0</v>
      </c>
      <c r="K185" s="455">
        <f t="shared" si="21"/>
        <v>0</v>
      </c>
      <c r="L185" s="456">
        <f t="shared" si="22"/>
        <v>0</v>
      </c>
      <c r="M185" s="455">
        <f t="shared" si="23"/>
        <v>0</v>
      </c>
      <c r="N185" s="456">
        <f t="shared" si="24"/>
        <v>0</v>
      </c>
      <c r="O185" s="156"/>
      <c r="P185" s="482"/>
      <c r="Q185" s="482"/>
      <c r="R185" s="36"/>
    </row>
    <row r="186" ht="14.25" customHeight="1">
      <c r="A186" s="444"/>
      <c r="B186" s="58"/>
      <c r="C186" s="255"/>
      <c r="D186" s="223"/>
      <c r="E186" s="58"/>
      <c r="F186" s="621"/>
      <c r="G186" s="622"/>
      <c r="H186" s="615"/>
      <c r="I186" s="453">
        <f t="shared" si="19"/>
        <v>0</v>
      </c>
      <c r="J186" s="454">
        <f t="shared" si="20"/>
        <v>0</v>
      </c>
      <c r="K186" s="455">
        <f t="shared" si="21"/>
        <v>0</v>
      </c>
      <c r="L186" s="456">
        <f t="shared" si="22"/>
        <v>0</v>
      </c>
      <c r="M186" s="455">
        <f t="shared" si="23"/>
        <v>0</v>
      </c>
      <c r="N186" s="456">
        <f t="shared" si="24"/>
        <v>0</v>
      </c>
      <c r="O186" s="156"/>
      <c r="P186" s="482"/>
      <c r="Q186" s="482"/>
    </row>
    <row r="187" ht="14.25" customHeight="1">
      <c r="A187" s="444"/>
      <c r="B187" s="58"/>
      <c r="C187" s="255"/>
      <c r="D187" s="223"/>
      <c r="E187" s="58"/>
      <c r="F187" s="621"/>
      <c r="G187" s="622"/>
      <c r="H187" s="615"/>
      <c r="I187" s="453">
        <f t="shared" si="19"/>
        <v>0</v>
      </c>
      <c r="J187" s="454">
        <f t="shared" si="20"/>
        <v>0</v>
      </c>
      <c r="K187" s="455">
        <f t="shared" si="21"/>
        <v>0</v>
      </c>
      <c r="L187" s="456">
        <f t="shared" si="22"/>
        <v>0</v>
      </c>
      <c r="M187" s="455">
        <f t="shared" si="23"/>
        <v>0</v>
      </c>
      <c r="N187" s="456">
        <f t="shared" si="24"/>
        <v>0</v>
      </c>
      <c r="O187" s="156"/>
      <c r="P187" s="482"/>
      <c r="Q187" s="482"/>
    </row>
    <row r="188" ht="14.25" customHeight="1">
      <c r="A188" s="444"/>
      <c r="B188" s="58"/>
      <c r="C188" s="255"/>
      <c r="D188" s="223"/>
      <c r="E188" s="58"/>
      <c r="F188" s="621"/>
      <c r="G188" s="622"/>
      <c r="H188" s="615"/>
      <c r="I188" s="453">
        <f t="shared" si="19"/>
        <v>0</v>
      </c>
      <c r="J188" s="454">
        <f t="shared" si="20"/>
        <v>0</v>
      </c>
      <c r="K188" s="455">
        <f t="shared" si="21"/>
        <v>0</v>
      </c>
      <c r="L188" s="456">
        <f t="shared" si="22"/>
        <v>0</v>
      </c>
      <c r="M188" s="455">
        <f t="shared" si="23"/>
        <v>0</v>
      </c>
      <c r="N188" s="456">
        <f t="shared" si="24"/>
        <v>0</v>
      </c>
      <c r="O188" s="156"/>
      <c r="P188" s="482"/>
      <c r="Q188" s="482"/>
    </row>
    <row r="189" ht="14.25" customHeight="1">
      <c r="A189" s="444"/>
      <c r="B189" s="58"/>
      <c r="C189" s="255"/>
      <c r="D189" s="223"/>
      <c r="E189" s="58"/>
      <c r="F189" s="621"/>
      <c r="G189" s="622"/>
      <c r="H189" s="615"/>
      <c r="I189" s="453">
        <f t="shared" si="19"/>
        <v>0</v>
      </c>
      <c r="J189" s="454">
        <f t="shared" si="20"/>
        <v>0</v>
      </c>
      <c r="K189" s="455">
        <f t="shared" si="21"/>
        <v>0</v>
      </c>
      <c r="L189" s="456">
        <f t="shared" si="22"/>
        <v>0</v>
      </c>
      <c r="M189" s="455">
        <f t="shared" si="23"/>
        <v>0</v>
      </c>
      <c r="N189" s="456">
        <f t="shared" si="24"/>
        <v>0</v>
      </c>
      <c r="O189" s="156"/>
      <c r="P189" s="482"/>
      <c r="Q189" s="482"/>
    </row>
    <row r="190" ht="14.25" customHeight="1">
      <c r="A190" s="444"/>
      <c r="B190" s="58"/>
      <c r="C190" s="255"/>
      <c r="D190" s="223"/>
      <c r="E190" s="58"/>
      <c r="F190" s="621"/>
      <c r="G190" s="622"/>
      <c r="H190" s="615"/>
      <c r="I190" s="453">
        <f t="shared" si="19"/>
        <v>0</v>
      </c>
      <c r="J190" s="454">
        <f t="shared" si="20"/>
        <v>0</v>
      </c>
      <c r="K190" s="455">
        <f t="shared" si="21"/>
        <v>0</v>
      </c>
      <c r="L190" s="456">
        <f t="shared" si="22"/>
        <v>0</v>
      </c>
      <c r="M190" s="455">
        <f t="shared" si="23"/>
        <v>0</v>
      </c>
      <c r="N190" s="456">
        <f t="shared" si="24"/>
        <v>0</v>
      </c>
      <c r="O190" s="156"/>
      <c r="P190" s="482"/>
      <c r="Q190" s="482"/>
    </row>
    <row r="191" ht="14.25" customHeight="1">
      <c r="A191" s="444"/>
      <c r="B191" s="58"/>
      <c r="C191" s="255"/>
      <c r="D191" s="223"/>
      <c r="E191" s="58"/>
      <c r="F191" s="621"/>
      <c r="G191" s="622"/>
      <c r="H191" s="615"/>
      <c r="I191" s="453">
        <f t="shared" si="19"/>
        <v>0</v>
      </c>
      <c r="J191" s="454">
        <f t="shared" si="20"/>
        <v>0</v>
      </c>
      <c r="K191" s="455">
        <f t="shared" si="21"/>
        <v>0</v>
      </c>
      <c r="L191" s="456">
        <f t="shared" si="22"/>
        <v>0</v>
      </c>
      <c r="M191" s="455">
        <f t="shared" si="23"/>
        <v>0</v>
      </c>
      <c r="N191" s="456">
        <f t="shared" si="24"/>
        <v>0</v>
      </c>
      <c r="O191" s="156"/>
      <c r="P191" s="482"/>
      <c r="Q191" s="482"/>
    </row>
    <row r="192" ht="14.25" customHeight="1">
      <c r="A192" s="444"/>
      <c r="B192" s="58"/>
      <c r="C192" s="255"/>
      <c r="D192" s="223"/>
      <c r="E192" s="58"/>
      <c r="F192" s="621"/>
      <c r="G192" s="622"/>
      <c r="H192" s="615"/>
      <c r="I192" s="453">
        <f t="shared" si="19"/>
        <v>0</v>
      </c>
      <c r="J192" s="454">
        <f t="shared" si="20"/>
        <v>0</v>
      </c>
      <c r="K192" s="455">
        <f t="shared" si="21"/>
        <v>0</v>
      </c>
      <c r="L192" s="456">
        <f t="shared" si="22"/>
        <v>0</v>
      </c>
      <c r="M192" s="455">
        <f t="shared" si="23"/>
        <v>0</v>
      </c>
      <c r="N192" s="456">
        <f t="shared" si="24"/>
        <v>0</v>
      </c>
      <c r="O192" s="156"/>
      <c r="P192" s="482"/>
      <c r="Q192" s="482"/>
    </row>
    <row r="193" ht="14.25" customHeight="1">
      <c r="A193" s="444"/>
      <c r="B193" s="58"/>
      <c r="C193" s="255"/>
      <c r="D193" s="223"/>
      <c r="E193" s="58"/>
      <c r="F193" s="621"/>
      <c r="G193" s="622"/>
      <c r="H193" s="615"/>
      <c r="I193" s="453">
        <f t="shared" si="19"/>
        <v>0</v>
      </c>
      <c r="J193" s="454">
        <f t="shared" si="20"/>
        <v>0</v>
      </c>
      <c r="K193" s="455">
        <f t="shared" si="21"/>
        <v>0</v>
      </c>
      <c r="L193" s="456">
        <f t="shared" si="22"/>
        <v>0</v>
      </c>
      <c r="M193" s="455">
        <f t="shared" si="23"/>
        <v>0</v>
      </c>
      <c r="N193" s="456">
        <f t="shared" si="24"/>
        <v>0</v>
      </c>
      <c r="O193" s="156"/>
      <c r="P193" s="482"/>
      <c r="Q193" s="482"/>
    </row>
    <row r="194" ht="14.25" customHeight="1">
      <c r="A194" s="444"/>
      <c r="B194" s="58"/>
      <c r="C194" s="255"/>
      <c r="D194" s="223"/>
      <c r="E194" s="58"/>
      <c r="F194" s="621"/>
      <c r="G194" s="622"/>
      <c r="H194" s="615"/>
      <c r="I194" s="453">
        <f t="shared" si="19"/>
        <v>0</v>
      </c>
      <c r="J194" s="454">
        <f t="shared" si="20"/>
        <v>0</v>
      </c>
      <c r="K194" s="455">
        <f t="shared" si="21"/>
        <v>0</v>
      </c>
      <c r="L194" s="456">
        <f t="shared" si="22"/>
        <v>0</v>
      </c>
      <c r="M194" s="455">
        <f t="shared" si="23"/>
        <v>0</v>
      </c>
      <c r="N194" s="456">
        <f t="shared" si="24"/>
        <v>0</v>
      </c>
      <c r="O194" s="156"/>
      <c r="P194" s="482"/>
      <c r="Q194" s="482"/>
    </row>
    <row r="195" ht="14.25" customHeight="1">
      <c r="A195" s="444"/>
      <c r="B195" s="58"/>
      <c r="C195" s="255"/>
      <c r="D195" s="223"/>
      <c r="E195" s="58"/>
      <c r="F195" s="621"/>
      <c r="G195" s="622"/>
      <c r="H195" s="615"/>
      <c r="I195" s="453">
        <f t="shared" si="19"/>
        <v>0</v>
      </c>
      <c r="J195" s="454">
        <f t="shared" si="20"/>
        <v>0</v>
      </c>
      <c r="K195" s="455">
        <f t="shared" si="21"/>
        <v>0</v>
      </c>
      <c r="L195" s="456">
        <f t="shared" si="22"/>
        <v>0</v>
      </c>
      <c r="M195" s="455">
        <f t="shared" si="23"/>
        <v>0</v>
      </c>
      <c r="N195" s="456">
        <f t="shared" si="24"/>
        <v>0</v>
      </c>
      <c r="O195" s="156"/>
      <c r="P195" s="482"/>
      <c r="Q195" s="482"/>
    </row>
    <row r="196" ht="14.25" customHeight="1">
      <c r="A196" s="444"/>
      <c r="B196" s="58"/>
      <c r="C196" s="255"/>
      <c r="D196" s="223"/>
      <c r="E196" s="58"/>
      <c r="F196" s="621"/>
      <c r="G196" s="622"/>
      <c r="H196" s="615"/>
      <c r="I196" s="453">
        <f t="shared" si="19"/>
        <v>0</v>
      </c>
      <c r="J196" s="454">
        <f t="shared" si="20"/>
        <v>0</v>
      </c>
      <c r="K196" s="455">
        <f t="shared" si="21"/>
        <v>0</v>
      </c>
      <c r="L196" s="456">
        <f t="shared" si="22"/>
        <v>0</v>
      </c>
      <c r="M196" s="455">
        <f t="shared" si="23"/>
        <v>0</v>
      </c>
      <c r="N196" s="456">
        <f t="shared" si="24"/>
        <v>0</v>
      </c>
      <c r="O196" s="156"/>
      <c r="P196" s="482"/>
      <c r="Q196" s="482"/>
    </row>
    <row r="197" ht="14.25" customHeight="1">
      <c r="A197" s="444"/>
      <c r="B197" s="58"/>
      <c r="C197" s="257"/>
      <c r="D197" s="223"/>
      <c r="E197" s="58"/>
      <c r="F197" s="617"/>
      <c r="G197" s="618"/>
      <c r="H197" s="615"/>
      <c r="I197" s="453">
        <f t="shared" si="19"/>
        <v>0</v>
      </c>
      <c r="J197" s="454">
        <f t="shared" si="20"/>
        <v>0</v>
      </c>
      <c r="K197" s="455">
        <f t="shared" si="21"/>
        <v>0</v>
      </c>
      <c r="L197" s="456">
        <f t="shared" si="22"/>
        <v>0</v>
      </c>
      <c r="M197" s="455">
        <f t="shared" si="23"/>
        <v>0</v>
      </c>
      <c r="N197" s="456">
        <f t="shared" si="24"/>
        <v>0</v>
      </c>
      <c r="O197" s="156"/>
      <c r="P197" s="482"/>
      <c r="Q197" s="482"/>
    </row>
    <row r="198" ht="14.25" customHeight="1">
      <c r="A198" s="444"/>
      <c r="B198" s="58"/>
      <c r="C198" s="244"/>
      <c r="D198" s="223"/>
      <c r="E198" s="58"/>
      <c r="F198" s="621"/>
      <c r="G198" s="622"/>
      <c r="H198" s="615"/>
      <c r="I198" s="453">
        <f t="shared" si="19"/>
        <v>0</v>
      </c>
      <c r="J198" s="454">
        <f t="shared" si="20"/>
        <v>0</v>
      </c>
      <c r="K198" s="455">
        <f t="shared" si="21"/>
        <v>0</v>
      </c>
      <c r="L198" s="456">
        <f t="shared" si="22"/>
        <v>0</v>
      </c>
      <c r="M198" s="455">
        <f t="shared" si="23"/>
        <v>0</v>
      </c>
      <c r="N198" s="456">
        <f t="shared" si="24"/>
        <v>0</v>
      </c>
      <c r="O198" s="156"/>
      <c r="P198" s="482"/>
      <c r="Q198" s="482"/>
    </row>
    <row r="199" ht="14.25" customHeight="1">
      <c r="A199" s="444"/>
      <c r="B199" s="58"/>
      <c r="C199" s="244"/>
      <c r="D199" s="223"/>
      <c r="E199" s="223"/>
      <c r="F199" s="621"/>
      <c r="G199" s="622"/>
      <c r="H199" s="615"/>
      <c r="I199" s="453">
        <f t="shared" si="19"/>
        <v>0</v>
      </c>
      <c r="J199" s="454">
        <f t="shared" si="20"/>
        <v>0</v>
      </c>
      <c r="K199" s="455">
        <f t="shared" si="21"/>
        <v>0</v>
      </c>
      <c r="L199" s="456">
        <f t="shared" si="22"/>
        <v>0</v>
      </c>
      <c r="M199" s="455">
        <f t="shared" si="23"/>
        <v>0</v>
      </c>
      <c r="N199" s="456">
        <f t="shared" si="24"/>
        <v>0</v>
      </c>
      <c r="O199" s="156"/>
      <c r="P199" s="482"/>
      <c r="Q199" s="482"/>
    </row>
    <row r="200" ht="14.25" customHeight="1">
      <c r="A200" s="444"/>
      <c r="B200" s="58"/>
      <c r="C200" s="244"/>
      <c r="D200" s="223"/>
      <c r="E200" s="223"/>
      <c r="F200" s="621"/>
      <c r="G200" s="622"/>
      <c r="H200" s="615"/>
      <c r="I200" s="453">
        <f t="shared" si="19"/>
        <v>0</v>
      </c>
      <c r="J200" s="454">
        <f t="shared" si="20"/>
        <v>0</v>
      </c>
      <c r="K200" s="455">
        <f t="shared" si="21"/>
        <v>0</v>
      </c>
      <c r="L200" s="456">
        <f t="shared" si="22"/>
        <v>0</v>
      </c>
      <c r="M200" s="455">
        <f t="shared" si="23"/>
        <v>0</v>
      </c>
      <c r="N200" s="456">
        <f t="shared" si="24"/>
        <v>0</v>
      </c>
      <c r="O200" s="156"/>
      <c r="P200" s="482"/>
      <c r="Q200" s="482"/>
    </row>
    <row r="201" ht="14.25" customHeight="1">
      <c r="A201" s="444"/>
      <c r="B201" s="58"/>
      <c r="C201" s="244"/>
      <c r="D201" s="223"/>
      <c r="E201" s="223"/>
      <c r="F201" s="621"/>
      <c r="G201" s="622"/>
      <c r="H201" s="615"/>
      <c r="I201" s="453">
        <f t="shared" si="19"/>
        <v>0</v>
      </c>
      <c r="J201" s="454">
        <f t="shared" si="20"/>
        <v>0</v>
      </c>
      <c r="K201" s="455">
        <f t="shared" si="21"/>
        <v>0</v>
      </c>
      <c r="L201" s="456">
        <f t="shared" si="22"/>
        <v>0</v>
      </c>
      <c r="M201" s="455">
        <f t="shared" si="23"/>
        <v>0</v>
      </c>
      <c r="N201" s="456">
        <f t="shared" si="24"/>
        <v>0</v>
      </c>
      <c r="O201" s="156"/>
      <c r="P201" s="482"/>
      <c r="Q201" s="482"/>
    </row>
    <row r="202" ht="14.25" customHeight="1">
      <c r="A202" s="444"/>
      <c r="B202" s="58"/>
      <c r="C202" s="244"/>
      <c r="D202" s="223"/>
      <c r="E202" s="223"/>
      <c r="F202" s="621"/>
      <c r="G202" s="622"/>
      <c r="H202" s="615"/>
      <c r="I202" s="453">
        <f t="shared" si="19"/>
        <v>0</v>
      </c>
      <c r="J202" s="454">
        <f t="shared" si="20"/>
        <v>0</v>
      </c>
      <c r="K202" s="455">
        <f t="shared" si="21"/>
        <v>0</v>
      </c>
      <c r="L202" s="456">
        <f t="shared" si="22"/>
        <v>0</v>
      </c>
      <c r="M202" s="455">
        <f t="shared" si="23"/>
        <v>0</v>
      </c>
      <c r="N202" s="456">
        <f t="shared" si="24"/>
        <v>0</v>
      </c>
      <c r="O202" s="156"/>
      <c r="P202" s="482"/>
      <c r="Q202" s="482"/>
    </row>
    <row r="203" ht="14.25" customHeight="1">
      <c r="A203" s="444"/>
      <c r="B203" s="58"/>
      <c r="C203" s="242"/>
      <c r="D203" s="225"/>
      <c r="E203" s="223"/>
      <c r="F203" s="617"/>
      <c r="G203" s="618"/>
      <c r="H203" s="615"/>
      <c r="I203" s="453">
        <f t="shared" si="19"/>
        <v>0</v>
      </c>
      <c r="J203" s="454">
        <f t="shared" si="20"/>
        <v>0</v>
      </c>
      <c r="K203" s="455">
        <f t="shared" si="21"/>
        <v>0</v>
      </c>
      <c r="L203" s="456">
        <f t="shared" si="22"/>
        <v>0</v>
      </c>
      <c r="M203" s="455">
        <f t="shared" si="23"/>
        <v>0</v>
      </c>
      <c r="N203" s="456">
        <f t="shared" si="24"/>
        <v>0</v>
      </c>
      <c r="O203" s="156"/>
      <c r="P203" s="482"/>
      <c r="Q203" s="482"/>
    </row>
    <row r="204" ht="14.25" customHeight="1">
      <c r="A204" s="444"/>
      <c r="B204" s="58"/>
      <c r="C204" s="257"/>
      <c r="D204" s="225"/>
      <c r="E204" s="223"/>
      <c r="F204" s="617"/>
      <c r="G204" s="618"/>
      <c r="H204" s="615"/>
      <c r="I204" s="453">
        <f t="shared" si="19"/>
        <v>0</v>
      </c>
      <c r="J204" s="454">
        <f t="shared" si="20"/>
        <v>0</v>
      </c>
      <c r="K204" s="455">
        <f t="shared" si="21"/>
        <v>0</v>
      </c>
      <c r="L204" s="456">
        <f t="shared" si="22"/>
        <v>0</v>
      </c>
      <c r="M204" s="455">
        <f t="shared" si="23"/>
        <v>0</v>
      </c>
      <c r="N204" s="456">
        <f t="shared" si="24"/>
        <v>0</v>
      </c>
      <c r="O204" s="156"/>
      <c r="P204" s="482"/>
      <c r="Q204" s="482"/>
    </row>
    <row r="205" ht="14.25" customHeight="1">
      <c r="A205" s="444"/>
      <c r="B205" s="58"/>
      <c r="C205" s="257"/>
      <c r="D205" s="225"/>
      <c r="E205" s="225"/>
      <c r="F205" s="617"/>
      <c r="G205" s="618"/>
      <c r="H205" s="615"/>
      <c r="I205" s="453">
        <f t="shared" si="19"/>
        <v>0</v>
      </c>
      <c r="J205" s="454">
        <f t="shared" si="20"/>
        <v>0</v>
      </c>
      <c r="K205" s="455">
        <f t="shared" si="21"/>
        <v>0</v>
      </c>
      <c r="L205" s="456">
        <f t="shared" si="22"/>
        <v>0</v>
      </c>
      <c r="M205" s="455">
        <f t="shared" si="23"/>
        <v>0</v>
      </c>
      <c r="N205" s="456">
        <f t="shared" si="24"/>
        <v>0</v>
      </c>
      <c r="O205" s="156"/>
      <c r="P205" s="482"/>
      <c r="Q205" s="482"/>
    </row>
    <row r="206" ht="14.25" customHeight="1">
      <c r="A206" s="444"/>
      <c r="B206" s="58"/>
      <c r="C206" s="255"/>
      <c r="D206" s="225"/>
      <c r="E206" s="223"/>
      <c r="F206" s="621"/>
      <c r="G206" s="622"/>
      <c r="H206" s="615"/>
      <c r="I206" s="453">
        <f t="shared" si="19"/>
        <v>0</v>
      </c>
      <c r="J206" s="454">
        <f t="shared" si="20"/>
        <v>0</v>
      </c>
      <c r="K206" s="455">
        <f t="shared" si="21"/>
        <v>0</v>
      </c>
      <c r="L206" s="456">
        <f t="shared" si="22"/>
        <v>0</v>
      </c>
      <c r="M206" s="455">
        <f t="shared" si="23"/>
        <v>0</v>
      </c>
      <c r="N206" s="456">
        <f t="shared" si="24"/>
        <v>0</v>
      </c>
      <c r="O206" s="156"/>
      <c r="P206" s="482"/>
      <c r="Q206" s="482"/>
    </row>
    <row r="207" ht="14.25" customHeight="1">
      <c r="A207" s="444"/>
      <c r="B207" s="58"/>
      <c r="C207" s="242"/>
      <c r="D207" s="225"/>
      <c r="E207" s="223"/>
      <c r="F207" s="617"/>
      <c r="G207" s="618"/>
      <c r="H207" s="615"/>
      <c r="I207" s="453">
        <f t="shared" si="19"/>
        <v>0</v>
      </c>
      <c r="J207" s="454">
        <f t="shared" si="20"/>
        <v>0</v>
      </c>
      <c r="K207" s="455">
        <f t="shared" si="21"/>
        <v>0</v>
      </c>
      <c r="L207" s="456">
        <f t="shared" si="22"/>
        <v>0</v>
      </c>
      <c r="M207" s="455">
        <f t="shared" si="23"/>
        <v>0</v>
      </c>
      <c r="N207" s="456">
        <f t="shared" si="24"/>
        <v>0</v>
      </c>
      <c r="O207" s="156"/>
      <c r="P207" s="482"/>
      <c r="Q207" s="482"/>
    </row>
    <row r="208" ht="14.25" customHeight="1">
      <c r="A208" s="444"/>
      <c r="B208" s="58"/>
      <c r="C208" s="257"/>
      <c r="D208" s="225"/>
      <c r="E208" s="223"/>
      <c r="F208" s="621"/>
      <c r="G208" s="622"/>
      <c r="H208" s="615"/>
      <c r="I208" s="453">
        <f t="shared" si="19"/>
        <v>0</v>
      </c>
      <c r="J208" s="454">
        <f t="shared" si="20"/>
        <v>0</v>
      </c>
      <c r="K208" s="455">
        <f t="shared" si="21"/>
        <v>0</v>
      </c>
      <c r="L208" s="456">
        <f t="shared" si="22"/>
        <v>0</v>
      </c>
      <c r="M208" s="455">
        <f t="shared" si="23"/>
        <v>0</v>
      </c>
      <c r="N208" s="456">
        <f t="shared" si="24"/>
        <v>0</v>
      </c>
      <c r="O208" s="156"/>
      <c r="P208" s="482"/>
      <c r="Q208" s="482"/>
    </row>
    <row r="209" ht="14.25" customHeight="1">
      <c r="A209" s="444"/>
      <c r="B209" s="58"/>
      <c r="C209" s="257"/>
      <c r="D209" s="225"/>
      <c r="E209" s="223"/>
      <c r="F209" s="617"/>
      <c r="G209" s="618"/>
      <c r="H209" s="615"/>
      <c r="I209" s="453">
        <f t="shared" si="19"/>
        <v>0</v>
      </c>
      <c r="J209" s="454">
        <f t="shared" si="20"/>
        <v>0</v>
      </c>
      <c r="K209" s="455">
        <f t="shared" si="21"/>
        <v>0</v>
      </c>
      <c r="L209" s="456">
        <f t="shared" si="22"/>
        <v>0</v>
      </c>
      <c r="M209" s="455">
        <f t="shared" si="23"/>
        <v>0</v>
      </c>
      <c r="N209" s="456">
        <f t="shared" si="24"/>
        <v>0</v>
      </c>
      <c r="O209" s="156"/>
      <c r="P209" s="482"/>
      <c r="Q209" s="482"/>
    </row>
    <row r="210" ht="14.25" customHeight="1">
      <c r="A210" s="444"/>
      <c r="B210" s="58"/>
      <c r="C210" s="244"/>
      <c r="D210" s="225"/>
      <c r="E210" s="223"/>
      <c r="F210" s="614"/>
      <c r="G210" s="591"/>
      <c r="H210" s="615"/>
      <c r="I210" s="453">
        <f t="shared" si="19"/>
        <v>0</v>
      </c>
      <c r="J210" s="454">
        <f t="shared" si="20"/>
        <v>0</v>
      </c>
      <c r="K210" s="455">
        <f t="shared" si="21"/>
        <v>0</v>
      </c>
      <c r="L210" s="456">
        <f t="shared" si="22"/>
        <v>0</v>
      </c>
      <c r="M210" s="455">
        <f t="shared" si="23"/>
        <v>0</v>
      </c>
      <c r="N210" s="456">
        <f t="shared" si="24"/>
        <v>0</v>
      </c>
      <c r="O210" s="156"/>
      <c r="P210" s="482"/>
      <c r="Q210" s="482"/>
    </row>
    <row r="211" ht="14.25" customHeight="1">
      <c r="A211" s="444"/>
      <c r="B211" s="58"/>
      <c r="C211" s="244"/>
      <c r="D211" s="225"/>
      <c r="E211" s="223"/>
      <c r="F211" s="617"/>
      <c r="G211" s="618"/>
      <c r="H211" s="615"/>
      <c r="I211" s="453">
        <f t="shared" si="19"/>
        <v>0</v>
      </c>
      <c r="J211" s="454">
        <f t="shared" si="20"/>
        <v>0</v>
      </c>
      <c r="K211" s="455">
        <f t="shared" si="21"/>
        <v>0</v>
      </c>
      <c r="L211" s="456">
        <f t="shared" si="22"/>
        <v>0</v>
      </c>
      <c r="M211" s="455">
        <f t="shared" si="23"/>
        <v>0</v>
      </c>
      <c r="N211" s="456">
        <f t="shared" si="24"/>
        <v>0</v>
      </c>
      <c r="O211" s="156"/>
      <c r="P211" s="482"/>
      <c r="Q211" s="482"/>
    </row>
    <row r="212" ht="14.25" customHeight="1">
      <c r="A212" s="444"/>
      <c r="B212" s="58"/>
      <c r="C212" s="257"/>
      <c r="D212" s="225"/>
      <c r="E212" s="223"/>
      <c r="F212" s="621"/>
      <c r="G212" s="622"/>
      <c r="H212" s="615"/>
      <c r="I212" s="453">
        <f t="shared" si="19"/>
        <v>0</v>
      </c>
      <c r="J212" s="454">
        <f t="shared" si="20"/>
        <v>0</v>
      </c>
      <c r="K212" s="455">
        <f t="shared" si="21"/>
        <v>0</v>
      </c>
      <c r="L212" s="456">
        <f t="shared" si="22"/>
        <v>0</v>
      </c>
      <c r="M212" s="455">
        <f t="shared" si="23"/>
        <v>0</v>
      </c>
      <c r="N212" s="456">
        <f t="shared" si="24"/>
        <v>0</v>
      </c>
      <c r="O212" s="156"/>
      <c r="P212" s="482"/>
      <c r="Q212" s="482"/>
    </row>
    <row r="213" ht="14.25" customHeight="1">
      <c r="A213" s="444"/>
      <c r="B213" s="58"/>
      <c r="C213" s="244"/>
      <c r="D213" s="223"/>
      <c r="E213" s="223"/>
      <c r="F213" s="621"/>
      <c r="G213" s="622"/>
      <c r="H213" s="615"/>
      <c r="I213" s="453">
        <f t="shared" si="19"/>
        <v>0</v>
      </c>
      <c r="J213" s="454">
        <f t="shared" si="20"/>
        <v>0</v>
      </c>
      <c r="K213" s="455">
        <f t="shared" si="21"/>
        <v>0</v>
      </c>
      <c r="L213" s="456">
        <f t="shared" si="22"/>
        <v>0</v>
      </c>
      <c r="M213" s="455">
        <f t="shared" si="23"/>
        <v>0</v>
      </c>
      <c r="N213" s="456">
        <f t="shared" si="24"/>
        <v>0</v>
      </c>
      <c r="O213" s="156"/>
      <c r="P213" s="482"/>
      <c r="Q213" s="482"/>
    </row>
    <row r="214" ht="14.25" customHeight="1">
      <c r="A214" s="444"/>
      <c r="B214" s="58"/>
      <c r="C214" s="244"/>
      <c r="D214" s="223"/>
      <c r="E214" s="223"/>
      <c r="F214" s="621"/>
      <c r="G214" s="622"/>
      <c r="H214" s="615"/>
      <c r="I214" s="453">
        <f t="shared" si="19"/>
        <v>0</v>
      </c>
      <c r="J214" s="454">
        <f t="shared" si="20"/>
        <v>0</v>
      </c>
      <c r="K214" s="455">
        <f t="shared" si="21"/>
        <v>0</v>
      </c>
      <c r="L214" s="456">
        <f t="shared" si="22"/>
        <v>0</v>
      </c>
      <c r="M214" s="455">
        <f t="shared" si="23"/>
        <v>0</v>
      </c>
      <c r="N214" s="456">
        <f t="shared" si="24"/>
        <v>0</v>
      </c>
      <c r="O214" s="156"/>
      <c r="P214" s="482"/>
      <c r="Q214" s="482"/>
    </row>
    <row r="215" ht="14.25" customHeight="1">
      <c r="A215" s="444"/>
      <c r="B215" s="58"/>
      <c r="C215" s="244"/>
      <c r="D215" s="223"/>
      <c r="E215" s="223"/>
      <c r="F215" s="621"/>
      <c r="G215" s="622"/>
      <c r="H215" s="615"/>
      <c r="I215" s="453">
        <f t="shared" si="19"/>
        <v>0</v>
      </c>
      <c r="J215" s="454">
        <f t="shared" si="20"/>
        <v>0</v>
      </c>
      <c r="K215" s="455">
        <f t="shared" si="21"/>
        <v>0</v>
      </c>
      <c r="L215" s="456">
        <f t="shared" si="22"/>
        <v>0</v>
      </c>
      <c r="M215" s="455">
        <f t="shared" si="23"/>
        <v>0</v>
      </c>
      <c r="N215" s="456">
        <f t="shared" si="24"/>
        <v>0</v>
      </c>
      <c r="O215" s="156"/>
      <c r="P215" s="482"/>
      <c r="Q215" s="482"/>
    </row>
    <row r="216" ht="14.25" customHeight="1">
      <c r="A216" s="444"/>
      <c r="B216" s="58"/>
      <c r="C216" s="238"/>
      <c r="D216" s="225"/>
      <c r="E216" s="140"/>
      <c r="F216" s="623"/>
      <c r="G216" s="624"/>
      <c r="H216" s="615"/>
      <c r="I216" s="453">
        <f t="shared" si="19"/>
        <v>0</v>
      </c>
      <c r="J216" s="454">
        <f t="shared" si="20"/>
        <v>0</v>
      </c>
      <c r="K216" s="455">
        <f t="shared" si="21"/>
        <v>0</v>
      </c>
      <c r="L216" s="456">
        <f t="shared" si="22"/>
        <v>0</v>
      </c>
      <c r="M216" s="455">
        <f t="shared" si="23"/>
        <v>0</v>
      </c>
      <c r="N216" s="456">
        <f t="shared" si="24"/>
        <v>0</v>
      </c>
      <c r="O216" s="156"/>
      <c r="P216" s="482"/>
      <c r="Q216" s="482"/>
    </row>
    <row r="217" ht="14.25" customHeight="1">
      <c r="A217" s="444"/>
      <c r="B217" s="58"/>
      <c r="C217" s="238"/>
      <c r="D217" s="225"/>
      <c r="E217" s="140"/>
      <c r="F217" s="623"/>
      <c r="G217" s="624"/>
      <c r="H217" s="615"/>
      <c r="I217" s="453">
        <f t="shared" si="19"/>
        <v>0</v>
      </c>
      <c r="J217" s="454">
        <f t="shared" si="20"/>
        <v>0</v>
      </c>
      <c r="K217" s="455">
        <f t="shared" si="21"/>
        <v>0</v>
      </c>
      <c r="L217" s="456">
        <f t="shared" si="22"/>
        <v>0</v>
      </c>
      <c r="M217" s="455">
        <f t="shared" si="23"/>
        <v>0</v>
      </c>
      <c r="N217" s="456">
        <f t="shared" si="24"/>
        <v>0</v>
      </c>
      <c r="O217" s="156"/>
      <c r="P217" s="482"/>
      <c r="Q217" s="482"/>
    </row>
    <row r="218" ht="14.25" customHeight="1">
      <c r="A218" s="444"/>
      <c r="B218" s="58"/>
      <c r="C218" s="238"/>
      <c r="D218" s="225"/>
      <c r="E218" s="140"/>
      <c r="F218" s="623"/>
      <c r="G218" s="624"/>
      <c r="H218" s="615"/>
      <c r="I218" s="453">
        <f t="shared" si="19"/>
        <v>0</v>
      </c>
      <c r="J218" s="454">
        <f t="shared" si="20"/>
        <v>0</v>
      </c>
      <c r="K218" s="455">
        <f t="shared" si="21"/>
        <v>0</v>
      </c>
      <c r="L218" s="456">
        <f t="shared" si="22"/>
        <v>0</v>
      </c>
      <c r="M218" s="455">
        <f t="shared" si="23"/>
        <v>0</v>
      </c>
      <c r="N218" s="456">
        <f t="shared" si="24"/>
        <v>0</v>
      </c>
      <c r="O218" s="156"/>
      <c r="P218" s="482"/>
      <c r="Q218" s="482"/>
    </row>
    <row r="219" ht="14.25" customHeight="1">
      <c r="A219" s="444"/>
      <c r="B219" s="58"/>
      <c r="C219" s="238"/>
      <c r="D219" s="225"/>
      <c r="E219" s="140"/>
      <c r="F219" s="623"/>
      <c r="G219" s="624"/>
      <c r="H219" s="615"/>
      <c r="I219" s="453">
        <f t="shared" si="19"/>
        <v>0</v>
      </c>
      <c r="J219" s="454">
        <f t="shared" si="20"/>
        <v>0</v>
      </c>
      <c r="K219" s="455">
        <f t="shared" si="21"/>
        <v>0</v>
      </c>
      <c r="L219" s="456">
        <f t="shared" si="22"/>
        <v>0</v>
      </c>
      <c r="M219" s="455">
        <f t="shared" si="23"/>
        <v>0</v>
      </c>
      <c r="N219" s="456">
        <f t="shared" si="24"/>
        <v>0</v>
      </c>
      <c r="O219" s="156"/>
      <c r="P219" s="482"/>
      <c r="Q219" s="482"/>
    </row>
    <row r="220" ht="14.25" customHeight="1">
      <c r="A220" s="444"/>
      <c r="B220" s="58"/>
      <c r="C220" s="238"/>
      <c r="D220" s="225"/>
      <c r="E220" s="140"/>
      <c r="F220" s="623"/>
      <c r="G220" s="624"/>
      <c r="H220" s="615"/>
      <c r="I220" s="453">
        <f t="shared" si="19"/>
        <v>0</v>
      </c>
      <c r="J220" s="454">
        <f t="shared" si="20"/>
        <v>0</v>
      </c>
      <c r="K220" s="455">
        <f t="shared" si="21"/>
        <v>0</v>
      </c>
      <c r="L220" s="456">
        <f t="shared" si="22"/>
        <v>0</v>
      </c>
      <c r="M220" s="455">
        <f t="shared" si="23"/>
        <v>0</v>
      </c>
      <c r="N220" s="456">
        <f t="shared" si="24"/>
        <v>0</v>
      </c>
      <c r="O220" s="156"/>
      <c r="P220" s="482"/>
      <c r="Q220" s="482"/>
    </row>
    <row r="221" ht="14.25" customHeight="1">
      <c r="A221" s="444"/>
      <c r="B221" s="58"/>
      <c r="C221" s="238"/>
      <c r="D221" s="225"/>
      <c r="E221" s="140"/>
      <c r="F221" s="623"/>
      <c r="G221" s="624"/>
      <c r="H221" s="615"/>
      <c r="I221" s="453">
        <f t="shared" si="19"/>
        <v>0</v>
      </c>
      <c r="J221" s="454">
        <f t="shared" si="20"/>
        <v>0</v>
      </c>
      <c r="K221" s="455">
        <f t="shared" si="21"/>
        <v>0</v>
      </c>
      <c r="L221" s="456">
        <f t="shared" si="22"/>
        <v>0</v>
      </c>
      <c r="M221" s="455">
        <f t="shared" si="23"/>
        <v>0</v>
      </c>
      <c r="N221" s="456">
        <f t="shared" si="24"/>
        <v>0</v>
      </c>
      <c r="O221" s="156"/>
      <c r="P221" s="482"/>
      <c r="Q221" s="482"/>
    </row>
    <row r="222" ht="14.25" customHeight="1">
      <c r="A222" s="444"/>
      <c r="B222" s="58"/>
      <c r="C222" s="238"/>
      <c r="D222" s="225"/>
      <c r="E222" s="140"/>
      <c r="F222" s="623"/>
      <c r="G222" s="624"/>
      <c r="H222" s="615"/>
      <c r="I222" s="453">
        <f t="shared" si="19"/>
        <v>0</v>
      </c>
      <c r="J222" s="454">
        <f t="shared" si="20"/>
        <v>0</v>
      </c>
      <c r="K222" s="455">
        <f t="shared" si="21"/>
        <v>0</v>
      </c>
      <c r="L222" s="456">
        <f t="shared" si="22"/>
        <v>0</v>
      </c>
      <c r="M222" s="455">
        <f t="shared" si="23"/>
        <v>0</v>
      </c>
      <c r="N222" s="456">
        <f t="shared" si="24"/>
        <v>0</v>
      </c>
      <c r="O222" s="156"/>
      <c r="P222" s="482"/>
      <c r="Q222" s="482"/>
    </row>
    <row r="223" ht="14.25" customHeight="1">
      <c r="A223" s="444"/>
      <c r="B223" s="58"/>
      <c r="C223" s="242"/>
      <c r="D223" s="225"/>
      <c r="E223" s="140"/>
      <c r="F223" s="623"/>
      <c r="G223" s="624"/>
      <c r="H223" s="615"/>
      <c r="I223" s="453">
        <f t="shared" si="19"/>
        <v>0</v>
      </c>
      <c r="J223" s="454">
        <f t="shared" si="20"/>
        <v>0</v>
      </c>
      <c r="K223" s="455">
        <f t="shared" si="21"/>
        <v>0</v>
      </c>
      <c r="L223" s="456">
        <f t="shared" si="22"/>
        <v>0</v>
      </c>
      <c r="M223" s="455">
        <f t="shared" si="23"/>
        <v>0</v>
      </c>
      <c r="N223" s="456">
        <f t="shared" si="24"/>
        <v>0</v>
      </c>
      <c r="O223" s="156"/>
      <c r="P223" s="482"/>
      <c r="Q223" s="482"/>
    </row>
    <row r="224" ht="14.25" customHeight="1">
      <c r="A224" s="444"/>
      <c r="B224" s="58"/>
      <c r="C224" s="244"/>
      <c r="D224" s="225"/>
      <c r="E224" s="140"/>
      <c r="F224" s="625"/>
      <c r="G224" s="626"/>
      <c r="H224" s="615"/>
      <c r="I224" s="453">
        <f t="shared" si="19"/>
        <v>0</v>
      </c>
      <c r="J224" s="454">
        <f t="shared" si="20"/>
        <v>0</v>
      </c>
      <c r="K224" s="455">
        <f t="shared" si="21"/>
        <v>0</v>
      </c>
      <c r="L224" s="456">
        <f t="shared" si="22"/>
        <v>0</v>
      </c>
      <c r="M224" s="455">
        <f t="shared" si="23"/>
        <v>0</v>
      </c>
      <c r="N224" s="456">
        <f t="shared" si="24"/>
        <v>0</v>
      </c>
      <c r="O224" s="156"/>
      <c r="P224" s="482"/>
      <c r="Q224" s="482"/>
    </row>
    <row r="225" ht="14.25" customHeight="1">
      <c r="A225" s="444"/>
      <c r="B225" s="58"/>
      <c r="C225" s="244"/>
      <c r="D225" s="225"/>
      <c r="E225" s="140"/>
      <c r="F225" s="625"/>
      <c r="G225" s="626"/>
      <c r="H225" s="615"/>
      <c r="I225" s="453">
        <f t="shared" si="19"/>
        <v>0</v>
      </c>
      <c r="J225" s="454">
        <f t="shared" si="20"/>
        <v>0</v>
      </c>
      <c r="K225" s="455">
        <f t="shared" si="21"/>
        <v>0</v>
      </c>
      <c r="L225" s="456">
        <f t="shared" si="22"/>
        <v>0</v>
      </c>
      <c r="M225" s="455">
        <f t="shared" si="23"/>
        <v>0</v>
      </c>
      <c r="N225" s="456">
        <f t="shared" si="24"/>
        <v>0</v>
      </c>
      <c r="O225" s="156"/>
      <c r="P225" s="482"/>
      <c r="Q225" s="482"/>
    </row>
    <row r="226" ht="14.25" customHeight="1">
      <c r="A226" s="444"/>
      <c r="B226" s="58"/>
      <c r="C226" s="244"/>
      <c r="D226" s="225"/>
      <c r="E226" s="140"/>
      <c r="F226" s="625"/>
      <c r="G226" s="626"/>
      <c r="H226" s="615"/>
      <c r="I226" s="453">
        <f t="shared" si="19"/>
        <v>0</v>
      </c>
      <c r="J226" s="454">
        <f t="shared" si="20"/>
        <v>0</v>
      </c>
      <c r="K226" s="455">
        <f t="shared" si="21"/>
        <v>0</v>
      </c>
      <c r="L226" s="456">
        <f t="shared" si="22"/>
        <v>0</v>
      </c>
      <c r="M226" s="455">
        <f t="shared" si="23"/>
        <v>0</v>
      </c>
      <c r="N226" s="456">
        <f t="shared" si="24"/>
        <v>0</v>
      </c>
      <c r="O226" s="156"/>
      <c r="P226" s="482"/>
      <c r="Q226" s="482"/>
    </row>
    <row r="227" ht="14.25" customHeight="1">
      <c r="A227" s="444"/>
      <c r="B227" s="58"/>
      <c r="C227" s="244"/>
      <c r="D227" s="58"/>
      <c r="E227" s="140"/>
      <c r="F227" s="625"/>
      <c r="G227" s="626"/>
      <c r="H227" s="615"/>
      <c r="I227" s="453">
        <f t="shared" si="19"/>
        <v>0</v>
      </c>
      <c r="J227" s="454">
        <f t="shared" si="20"/>
        <v>0</v>
      </c>
      <c r="K227" s="455">
        <f t="shared" si="21"/>
        <v>0</v>
      </c>
      <c r="L227" s="456">
        <f t="shared" si="22"/>
        <v>0</v>
      </c>
      <c r="M227" s="455">
        <f t="shared" si="23"/>
        <v>0</v>
      </c>
      <c r="N227" s="456">
        <f t="shared" si="24"/>
        <v>0</v>
      </c>
      <c r="O227" s="156"/>
      <c r="P227" s="482"/>
      <c r="Q227" s="482"/>
    </row>
    <row r="228" ht="14.25" customHeight="1">
      <c r="A228" s="444"/>
      <c r="B228" s="58"/>
      <c r="C228" s="244"/>
      <c r="D228" s="225"/>
      <c r="E228" s="140"/>
      <c r="F228" s="625"/>
      <c r="G228" s="626"/>
      <c r="H228" s="615"/>
      <c r="I228" s="453">
        <f t="shared" si="19"/>
        <v>0</v>
      </c>
      <c r="J228" s="454">
        <f t="shared" si="20"/>
        <v>0</v>
      </c>
      <c r="K228" s="455">
        <f t="shared" si="21"/>
        <v>0</v>
      </c>
      <c r="L228" s="456">
        <f t="shared" si="22"/>
        <v>0</v>
      </c>
      <c r="M228" s="455">
        <f t="shared" si="23"/>
        <v>0</v>
      </c>
      <c r="N228" s="456">
        <f t="shared" si="24"/>
        <v>0</v>
      </c>
      <c r="O228" s="156"/>
      <c r="P228" s="482"/>
      <c r="Q228" s="482"/>
    </row>
    <row r="229" ht="14.25" customHeight="1">
      <c r="A229" s="444"/>
      <c r="B229" s="58"/>
      <c r="C229" s="244"/>
      <c r="D229" s="225"/>
      <c r="E229" s="140"/>
      <c r="F229" s="625"/>
      <c r="G229" s="626"/>
      <c r="H229" s="615"/>
      <c r="I229" s="453">
        <f t="shared" si="19"/>
        <v>0</v>
      </c>
      <c r="J229" s="454">
        <f t="shared" si="20"/>
        <v>0</v>
      </c>
      <c r="K229" s="455">
        <f t="shared" si="21"/>
        <v>0</v>
      </c>
      <c r="L229" s="456">
        <f t="shared" si="22"/>
        <v>0</v>
      </c>
      <c r="M229" s="455">
        <f t="shared" si="23"/>
        <v>0</v>
      </c>
      <c r="N229" s="456">
        <f t="shared" si="24"/>
        <v>0</v>
      </c>
      <c r="O229" s="156"/>
      <c r="P229" s="482"/>
      <c r="Q229" s="482"/>
    </row>
    <row r="230" ht="14.25" customHeight="1">
      <c r="A230" s="444"/>
      <c r="B230" s="58"/>
      <c r="C230" s="244"/>
      <c r="D230" s="225"/>
      <c r="E230" s="140"/>
      <c r="F230" s="625"/>
      <c r="G230" s="626"/>
      <c r="H230" s="615"/>
      <c r="I230" s="453">
        <f t="shared" si="19"/>
        <v>0</v>
      </c>
      <c r="J230" s="454">
        <f t="shared" si="20"/>
        <v>0</v>
      </c>
      <c r="K230" s="455">
        <f t="shared" si="21"/>
        <v>0</v>
      </c>
      <c r="L230" s="456">
        <f t="shared" si="22"/>
        <v>0</v>
      </c>
      <c r="M230" s="455">
        <f t="shared" si="23"/>
        <v>0</v>
      </c>
      <c r="N230" s="456">
        <f t="shared" si="24"/>
        <v>0</v>
      </c>
      <c r="O230" s="156"/>
      <c r="P230" s="482"/>
      <c r="Q230" s="482"/>
    </row>
    <row r="231" ht="14.25" customHeight="1">
      <c r="A231" s="444"/>
      <c r="B231" s="58"/>
      <c r="C231" s="244"/>
      <c r="D231" s="225"/>
      <c r="E231" s="140"/>
      <c r="F231" s="625"/>
      <c r="G231" s="626"/>
      <c r="H231" s="615"/>
      <c r="I231" s="453">
        <f t="shared" si="19"/>
        <v>0</v>
      </c>
      <c r="J231" s="454">
        <f t="shared" si="20"/>
        <v>0</v>
      </c>
      <c r="K231" s="455">
        <f t="shared" si="21"/>
        <v>0</v>
      </c>
      <c r="L231" s="456">
        <f t="shared" si="22"/>
        <v>0</v>
      </c>
      <c r="M231" s="455">
        <f t="shared" si="23"/>
        <v>0</v>
      </c>
      <c r="N231" s="456">
        <f t="shared" si="24"/>
        <v>0</v>
      </c>
      <c r="O231" s="156"/>
      <c r="P231" s="482"/>
      <c r="Q231" s="482"/>
    </row>
    <row r="232" ht="14.25" customHeight="1">
      <c r="A232" s="444"/>
      <c r="B232" s="58"/>
      <c r="C232" s="244"/>
      <c r="D232" s="225"/>
      <c r="E232" s="140"/>
      <c r="F232" s="625"/>
      <c r="G232" s="626"/>
      <c r="H232" s="615"/>
      <c r="I232" s="453">
        <f t="shared" si="19"/>
        <v>0</v>
      </c>
      <c r="J232" s="454">
        <f t="shared" si="20"/>
        <v>0</v>
      </c>
      <c r="K232" s="455">
        <f t="shared" si="21"/>
        <v>0</v>
      </c>
      <c r="L232" s="456">
        <f t="shared" si="22"/>
        <v>0</v>
      </c>
      <c r="M232" s="455">
        <f t="shared" si="23"/>
        <v>0</v>
      </c>
      <c r="N232" s="456">
        <f t="shared" si="24"/>
        <v>0</v>
      </c>
      <c r="O232" s="156"/>
      <c r="P232" s="482"/>
      <c r="Q232" s="482"/>
    </row>
    <row r="233" ht="14.25" customHeight="1">
      <c r="A233" s="444"/>
      <c r="B233" s="58"/>
      <c r="C233" s="244"/>
      <c r="D233" s="225"/>
      <c r="E233" s="140"/>
      <c r="F233" s="625"/>
      <c r="G233" s="626"/>
      <c r="H233" s="615"/>
      <c r="I233" s="453">
        <f t="shared" si="19"/>
        <v>0</v>
      </c>
      <c r="J233" s="454">
        <f t="shared" si="20"/>
        <v>0</v>
      </c>
      <c r="K233" s="455">
        <f t="shared" si="21"/>
        <v>0</v>
      </c>
      <c r="L233" s="456">
        <f t="shared" si="22"/>
        <v>0</v>
      </c>
      <c r="M233" s="455">
        <f t="shared" si="23"/>
        <v>0</v>
      </c>
      <c r="N233" s="456">
        <f t="shared" si="24"/>
        <v>0</v>
      </c>
      <c r="O233" s="156"/>
      <c r="P233" s="482"/>
      <c r="Q233" s="482"/>
    </row>
    <row r="234" ht="14.25" customHeight="1">
      <c r="A234" s="444"/>
      <c r="B234" s="58"/>
      <c r="C234" s="244"/>
      <c r="D234" s="225"/>
      <c r="E234" s="140"/>
      <c r="F234" s="623"/>
      <c r="G234" s="624"/>
      <c r="H234" s="615"/>
      <c r="I234" s="453">
        <f t="shared" si="19"/>
        <v>0</v>
      </c>
      <c r="J234" s="454">
        <f t="shared" si="20"/>
        <v>0</v>
      </c>
      <c r="K234" s="455">
        <f t="shared" si="21"/>
        <v>0</v>
      </c>
      <c r="L234" s="456">
        <f t="shared" si="22"/>
        <v>0</v>
      </c>
      <c r="M234" s="455">
        <f t="shared" si="23"/>
        <v>0</v>
      </c>
      <c r="N234" s="456">
        <f t="shared" si="24"/>
        <v>0</v>
      </c>
      <c r="O234" s="156"/>
      <c r="P234" s="482"/>
      <c r="Q234" s="482"/>
    </row>
    <row r="235" ht="14.25" customHeight="1">
      <c r="A235" s="444"/>
      <c r="B235" s="58"/>
      <c r="C235" s="244"/>
      <c r="D235" s="58"/>
      <c r="E235" s="140"/>
      <c r="F235" s="627"/>
      <c r="G235" s="628"/>
      <c r="H235" s="615"/>
      <c r="I235" s="453">
        <f t="shared" si="19"/>
        <v>0</v>
      </c>
      <c r="J235" s="454">
        <f t="shared" si="20"/>
        <v>0</v>
      </c>
      <c r="K235" s="455">
        <f t="shared" si="21"/>
        <v>0</v>
      </c>
      <c r="L235" s="456">
        <f t="shared" si="22"/>
        <v>0</v>
      </c>
      <c r="M235" s="455">
        <f t="shared" si="23"/>
        <v>0</v>
      </c>
      <c r="N235" s="456">
        <f t="shared" si="24"/>
        <v>0</v>
      </c>
      <c r="O235" s="156"/>
      <c r="P235" s="482"/>
      <c r="Q235" s="482"/>
    </row>
    <row r="236" ht="14.25" customHeight="1">
      <c r="A236" s="444"/>
      <c r="B236" s="58"/>
      <c r="C236" s="244"/>
      <c r="D236" s="263"/>
      <c r="E236" s="140"/>
      <c r="F236" s="627"/>
      <c r="G236" s="628"/>
      <c r="H236" s="615"/>
      <c r="I236" s="453">
        <f t="shared" si="19"/>
        <v>0</v>
      </c>
      <c r="J236" s="454">
        <f t="shared" si="20"/>
        <v>0</v>
      </c>
      <c r="K236" s="455">
        <f t="shared" si="21"/>
        <v>0</v>
      </c>
      <c r="L236" s="456">
        <f t="shared" si="22"/>
        <v>0</v>
      </c>
      <c r="M236" s="455">
        <f t="shared" si="23"/>
        <v>0</v>
      </c>
      <c r="N236" s="456">
        <f t="shared" si="24"/>
        <v>0</v>
      </c>
      <c r="O236" s="156"/>
      <c r="P236" s="482"/>
      <c r="Q236" s="482"/>
    </row>
    <row r="237" ht="14.25" customHeight="1">
      <c r="A237" s="444"/>
      <c r="B237" s="58"/>
      <c r="C237" s="244"/>
      <c r="D237" s="58"/>
      <c r="E237" s="140"/>
      <c r="F237" s="627"/>
      <c r="G237" s="628"/>
      <c r="H237" s="615"/>
      <c r="I237" s="453">
        <f t="shared" si="19"/>
        <v>0</v>
      </c>
      <c r="J237" s="454">
        <f t="shared" si="20"/>
        <v>0</v>
      </c>
      <c r="K237" s="455">
        <f t="shared" si="21"/>
        <v>0</v>
      </c>
      <c r="L237" s="456">
        <f t="shared" si="22"/>
        <v>0</v>
      </c>
      <c r="M237" s="455">
        <f t="shared" si="23"/>
        <v>0</v>
      </c>
      <c r="N237" s="456">
        <f t="shared" si="24"/>
        <v>0</v>
      </c>
      <c r="O237" s="156"/>
      <c r="P237" s="482"/>
      <c r="Q237" s="482"/>
    </row>
    <row r="238" ht="14.25" customHeight="1">
      <c r="A238" s="444"/>
      <c r="B238" s="58"/>
      <c r="C238" s="244"/>
      <c r="D238" s="58"/>
      <c r="E238" s="140"/>
      <c r="F238" s="627"/>
      <c r="G238" s="628"/>
      <c r="H238" s="615"/>
      <c r="I238" s="453">
        <f t="shared" si="19"/>
        <v>0</v>
      </c>
      <c r="J238" s="454">
        <f t="shared" si="20"/>
        <v>0</v>
      </c>
      <c r="K238" s="455">
        <f t="shared" si="21"/>
        <v>0</v>
      </c>
      <c r="L238" s="456">
        <f t="shared" si="22"/>
        <v>0</v>
      </c>
      <c r="M238" s="455">
        <f t="shared" si="23"/>
        <v>0</v>
      </c>
      <c r="N238" s="456">
        <f t="shared" si="24"/>
        <v>0</v>
      </c>
      <c r="O238" s="156"/>
      <c r="P238" s="482"/>
      <c r="Q238" s="482"/>
    </row>
    <row r="239" ht="14.25" customHeight="1">
      <c r="A239" s="444"/>
      <c r="B239" s="58"/>
      <c r="C239" s="244"/>
      <c r="D239" s="58"/>
      <c r="E239" s="140"/>
      <c r="F239" s="627"/>
      <c r="G239" s="628"/>
      <c r="H239" s="615"/>
      <c r="I239" s="453">
        <f t="shared" si="19"/>
        <v>0</v>
      </c>
      <c r="J239" s="454">
        <f t="shared" si="20"/>
        <v>0</v>
      </c>
      <c r="K239" s="455">
        <f t="shared" si="21"/>
        <v>0</v>
      </c>
      <c r="L239" s="456">
        <f t="shared" si="22"/>
        <v>0</v>
      </c>
      <c r="M239" s="455">
        <f t="shared" si="23"/>
        <v>0</v>
      </c>
      <c r="N239" s="456">
        <f t="shared" si="24"/>
        <v>0</v>
      </c>
      <c r="O239" s="156"/>
      <c r="P239" s="482"/>
      <c r="Q239" s="482"/>
    </row>
    <row r="240" ht="14.25" customHeight="1">
      <c r="A240" s="444"/>
      <c r="B240" s="58"/>
      <c r="C240" s="244"/>
      <c r="D240" s="58"/>
      <c r="E240" s="140"/>
      <c r="F240" s="627"/>
      <c r="G240" s="628"/>
      <c r="H240" s="615"/>
      <c r="I240" s="453">
        <f t="shared" si="19"/>
        <v>0</v>
      </c>
      <c r="J240" s="454">
        <f t="shared" si="20"/>
        <v>0</v>
      </c>
      <c r="K240" s="455">
        <f t="shared" si="21"/>
        <v>0</v>
      </c>
      <c r="L240" s="456">
        <f t="shared" si="22"/>
        <v>0</v>
      </c>
      <c r="M240" s="455">
        <f t="shared" si="23"/>
        <v>0</v>
      </c>
      <c r="N240" s="456">
        <f t="shared" si="24"/>
        <v>0</v>
      </c>
      <c r="O240" s="156"/>
      <c r="P240" s="482"/>
      <c r="Q240" s="482"/>
    </row>
    <row r="241" ht="14.25" customHeight="1">
      <c r="A241" s="444"/>
      <c r="B241" s="58"/>
      <c r="C241" s="244"/>
      <c r="D241" s="58"/>
      <c r="E241" s="140"/>
      <c r="F241" s="625"/>
      <c r="G241" s="626"/>
      <c r="H241" s="615"/>
      <c r="I241" s="453">
        <f t="shared" si="19"/>
        <v>0</v>
      </c>
      <c r="J241" s="454">
        <f t="shared" si="20"/>
        <v>0</v>
      </c>
      <c r="K241" s="455">
        <f t="shared" si="21"/>
        <v>0</v>
      </c>
      <c r="L241" s="456">
        <f t="shared" si="22"/>
        <v>0</v>
      </c>
      <c r="M241" s="455">
        <f t="shared" si="23"/>
        <v>0</v>
      </c>
      <c r="N241" s="456">
        <f t="shared" si="24"/>
        <v>0</v>
      </c>
      <c r="O241" s="156"/>
      <c r="P241" s="482"/>
      <c r="Q241" s="482"/>
    </row>
    <row r="242" ht="14.25" customHeight="1">
      <c r="A242" s="444"/>
      <c r="B242" s="58"/>
      <c r="C242" s="164"/>
      <c r="D242" s="58"/>
      <c r="E242" s="140"/>
      <c r="F242" s="625"/>
      <c r="G242" s="626"/>
      <c r="H242" s="615"/>
      <c r="I242" s="453">
        <f t="shared" si="19"/>
        <v>0</v>
      </c>
      <c r="J242" s="454">
        <f t="shared" si="20"/>
        <v>0</v>
      </c>
      <c r="K242" s="455">
        <f t="shared" si="21"/>
        <v>0</v>
      </c>
      <c r="L242" s="456">
        <f t="shared" si="22"/>
        <v>0</v>
      </c>
      <c r="M242" s="455">
        <f t="shared" si="23"/>
        <v>0</v>
      </c>
      <c r="N242" s="456">
        <f t="shared" si="24"/>
        <v>0</v>
      </c>
      <c r="O242" s="156"/>
      <c r="P242" s="482"/>
      <c r="Q242" s="482"/>
    </row>
    <row r="243" ht="14.25" customHeight="1">
      <c r="A243" s="444"/>
      <c r="B243" s="58"/>
      <c r="C243" s="242"/>
      <c r="D243" s="225"/>
      <c r="E243" s="140"/>
      <c r="F243" s="625"/>
      <c r="G243" s="626"/>
      <c r="H243" s="615"/>
      <c r="I243" s="453">
        <f t="shared" si="19"/>
        <v>0</v>
      </c>
      <c r="J243" s="454">
        <f t="shared" si="20"/>
        <v>0</v>
      </c>
      <c r="K243" s="455">
        <f t="shared" si="21"/>
        <v>0</v>
      </c>
      <c r="L243" s="456">
        <f t="shared" si="22"/>
        <v>0</v>
      </c>
      <c r="M243" s="455">
        <f t="shared" si="23"/>
        <v>0</v>
      </c>
      <c r="N243" s="456">
        <f t="shared" si="24"/>
        <v>0</v>
      </c>
      <c r="O243" s="156"/>
      <c r="P243" s="482"/>
      <c r="Q243" s="482"/>
    </row>
    <row r="244" ht="14.25" customHeight="1">
      <c r="A244" s="444"/>
      <c r="B244" s="58"/>
      <c r="C244" s="242"/>
      <c r="D244" s="225"/>
      <c r="E244" s="140"/>
      <c r="F244" s="625"/>
      <c r="G244" s="626"/>
      <c r="H244" s="615"/>
      <c r="I244" s="453">
        <f t="shared" si="19"/>
        <v>0</v>
      </c>
      <c r="J244" s="454">
        <f t="shared" si="20"/>
        <v>0</v>
      </c>
      <c r="K244" s="455">
        <f t="shared" si="21"/>
        <v>0</v>
      </c>
      <c r="L244" s="456">
        <f t="shared" si="22"/>
        <v>0</v>
      </c>
      <c r="M244" s="455">
        <f t="shared" si="23"/>
        <v>0</v>
      </c>
      <c r="N244" s="456">
        <f t="shared" si="24"/>
        <v>0</v>
      </c>
      <c r="O244" s="156"/>
      <c r="P244" s="482"/>
      <c r="Q244" s="482"/>
    </row>
    <row r="245" ht="14.25" customHeight="1">
      <c r="A245" s="444"/>
      <c r="B245" s="58"/>
      <c r="C245" s="242"/>
      <c r="D245" s="225"/>
      <c r="E245" s="140"/>
      <c r="F245" s="625"/>
      <c r="G245" s="626"/>
      <c r="H245" s="615"/>
      <c r="I245" s="453">
        <f t="shared" si="19"/>
        <v>0</v>
      </c>
      <c r="J245" s="454">
        <f t="shared" si="20"/>
        <v>0</v>
      </c>
      <c r="K245" s="455">
        <f t="shared" si="21"/>
        <v>0</v>
      </c>
      <c r="L245" s="456">
        <f t="shared" si="22"/>
        <v>0</v>
      </c>
      <c r="M245" s="455">
        <f t="shared" si="23"/>
        <v>0</v>
      </c>
      <c r="N245" s="456">
        <f t="shared" si="24"/>
        <v>0</v>
      </c>
      <c r="O245" s="156"/>
      <c r="P245" s="482"/>
      <c r="Q245" s="482"/>
    </row>
    <row r="246" ht="14.25" customHeight="1">
      <c r="A246" s="444"/>
      <c r="B246" s="58"/>
      <c r="C246" s="242"/>
      <c r="D246" s="225"/>
      <c r="E246" s="140"/>
      <c r="F246" s="625"/>
      <c r="G246" s="626"/>
      <c r="H246" s="615"/>
      <c r="I246" s="453">
        <f t="shared" si="19"/>
        <v>0</v>
      </c>
      <c r="J246" s="454">
        <f t="shared" si="20"/>
        <v>0</v>
      </c>
      <c r="K246" s="455">
        <f t="shared" si="21"/>
        <v>0</v>
      </c>
      <c r="L246" s="456">
        <f t="shared" si="22"/>
        <v>0</v>
      </c>
      <c r="M246" s="455">
        <f t="shared" si="23"/>
        <v>0</v>
      </c>
      <c r="N246" s="456">
        <f t="shared" si="24"/>
        <v>0</v>
      </c>
      <c r="O246" s="156"/>
      <c r="P246" s="482"/>
      <c r="Q246" s="482"/>
    </row>
    <row r="247" ht="14.25" customHeight="1">
      <c r="A247" s="444"/>
      <c r="B247" s="58"/>
      <c r="C247" s="244"/>
      <c r="D247" s="225"/>
      <c r="E247" s="140"/>
      <c r="F247" s="625"/>
      <c r="G247" s="626"/>
      <c r="H247" s="615"/>
      <c r="I247" s="453">
        <f t="shared" si="19"/>
        <v>0</v>
      </c>
      <c r="J247" s="454">
        <f t="shared" si="20"/>
        <v>0</v>
      </c>
      <c r="K247" s="455">
        <f t="shared" si="21"/>
        <v>0</v>
      </c>
      <c r="L247" s="456">
        <f t="shared" si="22"/>
        <v>0</v>
      </c>
      <c r="M247" s="455">
        <f t="shared" si="23"/>
        <v>0</v>
      </c>
      <c r="N247" s="456">
        <f t="shared" si="24"/>
        <v>0</v>
      </c>
      <c r="O247" s="156"/>
      <c r="P247" s="482"/>
      <c r="Q247" s="482"/>
    </row>
    <row r="248" ht="14.25" customHeight="1">
      <c r="A248" s="444"/>
      <c r="B248" s="58"/>
      <c r="C248" s="238"/>
      <c r="D248" s="225"/>
      <c r="E248" s="140"/>
      <c r="F248" s="625"/>
      <c r="G248" s="626"/>
      <c r="H248" s="615"/>
      <c r="I248" s="453">
        <f t="shared" si="19"/>
        <v>0</v>
      </c>
      <c r="J248" s="454">
        <f t="shared" si="20"/>
        <v>0</v>
      </c>
      <c r="K248" s="455">
        <f t="shared" si="21"/>
        <v>0</v>
      </c>
      <c r="L248" s="456">
        <f t="shared" si="22"/>
        <v>0</v>
      </c>
      <c r="M248" s="455">
        <f t="shared" si="23"/>
        <v>0</v>
      </c>
      <c r="N248" s="456">
        <f t="shared" si="24"/>
        <v>0</v>
      </c>
      <c r="O248" s="156"/>
      <c r="P248" s="482"/>
      <c r="Q248" s="482"/>
    </row>
    <row r="249" ht="14.25" customHeight="1">
      <c r="A249" s="444"/>
      <c r="B249" s="58"/>
      <c r="C249" s="243"/>
      <c r="D249" s="225"/>
      <c r="E249" s="140"/>
      <c r="F249" s="625"/>
      <c r="G249" s="626"/>
      <c r="H249" s="615"/>
      <c r="I249" s="453">
        <f t="shared" si="19"/>
        <v>0</v>
      </c>
      <c r="J249" s="454">
        <f t="shared" si="20"/>
        <v>0</v>
      </c>
      <c r="K249" s="455">
        <f t="shared" si="21"/>
        <v>0</v>
      </c>
      <c r="L249" s="456">
        <f t="shared" si="22"/>
        <v>0</v>
      </c>
      <c r="M249" s="455">
        <f t="shared" si="23"/>
        <v>0</v>
      </c>
      <c r="N249" s="456">
        <f t="shared" si="24"/>
        <v>0</v>
      </c>
      <c r="O249" s="156"/>
      <c r="P249" s="482"/>
      <c r="Q249" s="482"/>
    </row>
    <row r="250" ht="14.25" customHeight="1">
      <c r="A250" s="444"/>
      <c r="B250" s="58"/>
      <c r="C250" s="242"/>
      <c r="D250" s="225"/>
      <c r="E250" s="140"/>
      <c r="F250" s="625"/>
      <c r="G250" s="626"/>
      <c r="H250" s="615"/>
      <c r="I250" s="453">
        <f t="shared" si="19"/>
        <v>0</v>
      </c>
      <c r="J250" s="454">
        <f t="shared" si="20"/>
        <v>0</v>
      </c>
      <c r="K250" s="455">
        <f t="shared" si="21"/>
        <v>0</v>
      </c>
      <c r="L250" s="456">
        <f t="shared" si="22"/>
        <v>0</v>
      </c>
      <c r="M250" s="455">
        <f t="shared" si="23"/>
        <v>0</v>
      </c>
      <c r="N250" s="456">
        <f t="shared" si="24"/>
        <v>0</v>
      </c>
      <c r="O250" s="156"/>
      <c r="P250" s="482"/>
      <c r="Q250" s="482"/>
    </row>
    <row r="251" ht="14.25" customHeight="1">
      <c r="A251" s="444"/>
      <c r="B251" s="58"/>
      <c r="C251" s="238"/>
      <c r="D251" s="225"/>
      <c r="E251" s="140"/>
      <c r="F251" s="625"/>
      <c r="G251" s="626"/>
      <c r="H251" s="615"/>
      <c r="I251" s="453">
        <f t="shared" si="19"/>
        <v>0</v>
      </c>
      <c r="J251" s="454">
        <f t="shared" si="20"/>
        <v>0</v>
      </c>
      <c r="K251" s="455">
        <f t="shared" si="21"/>
        <v>0</v>
      </c>
      <c r="L251" s="456">
        <f t="shared" si="22"/>
        <v>0</v>
      </c>
      <c r="M251" s="455">
        <f t="shared" si="23"/>
        <v>0</v>
      </c>
      <c r="N251" s="456">
        <f t="shared" si="24"/>
        <v>0</v>
      </c>
      <c r="O251" s="156"/>
      <c r="P251" s="482"/>
      <c r="Q251" s="482"/>
    </row>
    <row r="252" ht="14.25" customHeight="1">
      <c r="A252" s="444"/>
      <c r="B252" s="58"/>
      <c r="C252" s="238"/>
      <c r="D252" s="225"/>
      <c r="E252" s="140"/>
      <c r="F252" s="625"/>
      <c r="G252" s="626"/>
      <c r="H252" s="615"/>
      <c r="I252" s="453">
        <f t="shared" si="19"/>
        <v>0</v>
      </c>
      <c r="J252" s="454">
        <f t="shared" si="20"/>
        <v>0</v>
      </c>
      <c r="K252" s="455">
        <f t="shared" si="21"/>
        <v>0</v>
      </c>
      <c r="L252" s="456">
        <f t="shared" si="22"/>
        <v>0</v>
      </c>
      <c r="M252" s="455">
        <f t="shared" si="23"/>
        <v>0</v>
      </c>
      <c r="N252" s="456">
        <f t="shared" si="24"/>
        <v>0</v>
      </c>
      <c r="O252" s="156"/>
      <c r="P252" s="482"/>
      <c r="Q252" s="482"/>
    </row>
    <row r="253" ht="14.25" customHeight="1">
      <c r="A253" s="444"/>
      <c r="B253" s="58"/>
      <c r="C253" s="238"/>
      <c r="D253" s="225"/>
      <c r="E253" s="140"/>
      <c r="F253" s="625"/>
      <c r="G253" s="626"/>
      <c r="H253" s="615"/>
      <c r="I253" s="453">
        <f t="shared" si="19"/>
        <v>0</v>
      </c>
      <c r="J253" s="454">
        <f t="shared" si="20"/>
        <v>0</v>
      </c>
      <c r="K253" s="455">
        <f t="shared" si="21"/>
        <v>0</v>
      </c>
      <c r="L253" s="456">
        <f t="shared" si="22"/>
        <v>0</v>
      </c>
      <c r="M253" s="455">
        <f t="shared" si="23"/>
        <v>0</v>
      </c>
      <c r="N253" s="456">
        <f t="shared" si="24"/>
        <v>0</v>
      </c>
      <c r="O253" s="156"/>
      <c r="P253" s="482"/>
      <c r="Q253" s="482"/>
    </row>
    <row r="254" ht="14.25" customHeight="1">
      <c r="A254" s="444"/>
      <c r="B254" s="58"/>
      <c r="C254" s="238"/>
      <c r="D254" s="225"/>
      <c r="E254" s="140"/>
      <c r="F254" s="625"/>
      <c r="G254" s="626"/>
      <c r="H254" s="615"/>
      <c r="I254" s="453">
        <f t="shared" si="19"/>
        <v>0</v>
      </c>
      <c r="J254" s="454">
        <f t="shared" si="20"/>
        <v>0</v>
      </c>
      <c r="K254" s="455">
        <f t="shared" si="21"/>
        <v>0</v>
      </c>
      <c r="L254" s="456">
        <f t="shared" si="22"/>
        <v>0</v>
      </c>
      <c r="M254" s="455">
        <f t="shared" si="23"/>
        <v>0</v>
      </c>
      <c r="N254" s="456">
        <f t="shared" si="24"/>
        <v>0</v>
      </c>
      <c r="O254" s="156"/>
      <c r="P254" s="482"/>
      <c r="Q254" s="482"/>
    </row>
    <row r="255" ht="14.25" customHeight="1">
      <c r="A255" s="444"/>
      <c r="B255" s="58"/>
      <c r="C255" s="238"/>
      <c r="D255" s="225"/>
      <c r="E255" s="140"/>
      <c r="F255" s="625"/>
      <c r="G255" s="626"/>
      <c r="H255" s="615"/>
      <c r="I255" s="453">
        <f t="shared" si="19"/>
        <v>0</v>
      </c>
      <c r="J255" s="454">
        <f t="shared" si="20"/>
        <v>0</v>
      </c>
      <c r="K255" s="455">
        <f t="shared" si="21"/>
        <v>0</v>
      </c>
      <c r="L255" s="456">
        <f t="shared" si="22"/>
        <v>0</v>
      </c>
      <c r="M255" s="455">
        <f t="shared" si="23"/>
        <v>0</v>
      </c>
      <c r="N255" s="456">
        <f t="shared" si="24"/>
        <v>0</v>
      </c>
      <c r="O255" s="156"/>
      <c r="P255" s="482"/>
      <c r="Q255" s="482"/>
    </row>
    <row r="256" ht="14.25" customHeight="1">
      <c r="A256" s="444"/>
      <c r="B256" s="58"/>
      <c r="C256" s="238"/>
      <c r="D256" s="225"/>
      <c r="E256" s="140"/>
      <c r="F256" s="625"/>
      <c r="G256" s="626"/>
      <c r="H256" s="615"/>
      <c r="I256" s="453">
        <f t="shared" si="19"/>
        <v>0</v>
      </c>
      <c r="J256" s="454">
        <f t="shared" si="20"/>
        <v>0</v>
      </c>
      <c r="K256" s="455">
        <f t="shared" si="21"/>
        <v>0</v>
      </c>
      <c r="L256" s="456">
        <f t="shared" si="22"/>
        <v>0</v>
      </c>
      <c r="M256" s="455">
        <f t="shared" si="23"/>
        <v>0</v>
      </c>
      <c r="N256" s="456">
        <f t="shared" si="24"/>
        <v>0</v>
      </c>
      <c r="O256" s="156"/>
      <c r="P256" s="482"/>
      <c r="Q256" s="482"/>
    </row>
    <row r="257" ht="14.25" customHeight="1">
      <c r="A257" s="444"/>
      <c r="B257" s="58"/>
      <c r="C257" s="238"/>
      <c r="D257" s="225"/>
      <c r="E257" s="140"/>
      <c r="F257" s="625"/>
      <c r="G257" s="626"/>
      <c r="H257" s="615"/>
      <c r="I257" s="453">
        <f t="shared" si="19"/>
        <v>0</v>
      </c>
      <c r="J257" s="454">
        <f t="shared" si="20"/>
        <v>0</v>
      </c>
      <c r="K257" s="455">
        <f t="shared" si="21"/>
        <v>0</v>
      </c>
      <c r="L257" s="456">
        <f t="shared" si="22"/>
        <v>0</v>
      </c>
      <c r="M257" s="455">
        <f t="shared" si="23"/>
        <v>0</v>
      </c>
      <c r="N257" s="456">
        <f t="shared" si="24"/>
        <v>0</v>
      </c>
      <c r="O257" s="156"/>
      <c r="P257" s="482"/>
      <c r="Q257" s="482"/>
    </row>
    <row r="258" ht="14.25" customHeight="1">
      <c r="A258" s="444"/>
      <c r="B258" s="58"/>
      <c r="C258" s="238"/>
      <c r="D258" s="225"/>
      <c r="E258" s="140"/>
      <c r="F258" s="625"/>
      <c r="G258" s="626"/>
      <c r="H258" s="615"/>
      <c r="I258" s="453">
        <f t="shared" si="19"/>
        <v>0</v>
      </c>
      <c r="J258" s="454">
        <f t="shared" si="20"/>
        <v>0</v>
      </c>
      <c r="K258" s="455">
        <f t="shared" si="21"/>
        <v>0</v>
      </c>
      <c r="L258" s="456">
        <f t="shared" si="22"/>
        <v>0</v>
      </c>
      <c r="M258" s="455">
        <f t="shared" si="23"/>
        <v>0</v>
      </c>
      <c r="N258" s="456">
        <f t="shared" si="24"/>
        <v>0</v>
      </c>
      <c r="O258" s="156"/>
      <c r="P258" s="482"/>
      <c r="Q258" s="482"/>
    </row>
    <row r="259" ht="14.25" customHeight="1">
      <c r="A259" s="444"/>
      <c r="B259" s="58"/>
      <c r="C259" s="238"/>
      <c r="D259" s="225"/>
      <c r="E259" s="140"/>
      <c r="F259" s="625"/>
      <c r="G259" s="626"/>
      <c r="H259" s="615"/>
      <c r="I259" s="453">
        <f t="shared" si="19"/>
        <v>0</v>
      </c>
      <c r="J259" s="454">
        <f t="shared" si="20"/>
        <v>0</v>
      </c>
      <c r="K259" s="455">
        <f t="shared" si="21"/>
        <v>0</v>
      </c>
      <c r="L259" s="456">
        <f t="shared" si="22"/>
        <v>0</v>
      </c>
      <c r="M259" s="455">
        <f t="shared" si="23"/>
        <v>0</v>
      </c>
      <c r="N259" s="456">
        <f t="shared" si="24"/>
        <v>0</v>
      </c>
      <c r="O259" s="156"/>
      <c r="P259" s="482"/>
      <c r="Q259" s="482"/>
    </row>
    <row r="260" ht="14.25" customHeight="1">
      <c r="A260" s="444"/>
      <c r="B260" s="58"/>
      <c r="C260" s="238"/>
      <c r="D260" s="225"/>
      <c r="E260" s="140"/>
      <c r="F260" s="625"/>
      <c r="G260" s="626"/>
      <c r="H260" s="615"/>
      <c r="I260" s="453">
        <f t="shared" si="19"/>
        <v>0</v>
      </c>
      <c r="J260" s="454">
        <f t="shared" si="20"/>
        <v>0</v>
      </c>
      <c r="K260" s="455">
        <f t="shared" si="21"/>
        <v>0</v>
      </c>
      <c r="L260" s="456">
        <f t="shared" si="22"/>
        <v>0</v>
      </c>
      <c r="M260" s="455">
        <f t="shared" si="23"/>
        <v>0</v>
      </c>
      <c r="N260" s="456">
        <f t="shared" si="24"/>
        <v>0</v>
      </c>
      <c r="O260" s="156"/>
      <c r="P260" s="482"/>
      <c r="Q260" s="482"/>
    </row>
    <row r="261" ht="14.25" customHeight="1">
      <c r="A261" s="444"/>
      <c r="B261" s="58"/>
      <c r="C261" s="238"/>
      <c r="D261" s="225"/>
      <c r="E261" s="140"/>
      <c r="F261" s="625"/>
      <c r="G261" s="626"/>
      <c r="H261" s="615"/>
      <c r="I261" s="453">
        <f t="shared" si="19"/>
        <v>0</v>
      </c>
      <c r="J261" s="454">
        <f t="shared" si="20"/>
        <v>0</v>
      </c>
      <c r="K261" s="455">
        <f t="shared" si="21"/>
        <v>0</v>
      </c>
      <c r="L261" s="456">
        <f t="shared" si="22"/>
        <v>0</v>
      </c>
      <c r="M261" s="455">
        <f t="shared" si="23"/>
        <v>0</v>
      </c>
      <c r="N261" s="456">
        <f t="shared" si="24"/>
        <v>0</v>
      </c>
      <c r="O261" s="156"/>
      <c r="P261" s="482"/>
      <c r="Q261" s="482"/>
    </row>
    <row r="262" ht="14.25" customHeight="1">
      <c r="A262" s="444"/>
      <c r="B262" s="58"/>
      <c r="C262" s="244"/>
      <c r="D262" s="225"/>
      <c r="E262" s="140"/>
      <c r="F262" s="625"/>
      <c r="G262" s="626"/>
      <c r="H262" s="615"/>
      <c r="I262" s="453">
        <f t="shared" si="19"/>
        <v>0</v>
      </c>
      <c r="J262" s="454">
        <f t="shared" si="20"/>
        <v>0</v>
      </c>
      <c r="K262" s="455">
        <f t="shared" si="21"/>
        <v>0</v>
      </c>
      <c r="L262" s="456">
        <f t="shared" si="22"/>
        <v>0</v>
      </c>
      <c r="M262" s="455">
        <f t="shared" si="23"/>
        <v>0</v>
      </c>
      <c r="N262" s="456">
        <f t="shared" si="24"/>
        <v>0</v>
      </c>
      <c r="O262" s="156"/>
      <c r="P262" s="482"/>
      <c r="Q262" s="482"/>
    </row>
    <row r="263" ht="14.25" customHeight="1">
      <c r="A263" s="444"/>
      <c r="B263" s="58"/>
      <c r="C263" s="244"/>
      <c r="D263" s="58"/>
      <c r="E263" s="140"/>
      <c r="F263" s="625"/>
      <c r="G263" s="626"/>
      <c r="H263" s="615"/>
      <c r="I263" s="453">
        <f t="shared" si="19"/>
        <v>0</v>
      </c>
      <c r="J263" s="454">
        <f t="shared" si="20"/>
        <v>0</v>
      </c>
      <c r="K263" s="455">
        <f t="shared" si="21"/>
        <v>0</v>
      </c>
      <c r="L263" s="456">
        <f t="shared" si="22"/>
        <v>0</v>
      </c>
      <c r="M263" s="455">
        <f t="shared" si="23"/>
        <v>0</v>
      </c>
      <c r="N263" s="456">
        <f t="shared" si="24"/>
        <v>0</v>
      </c>
      <c r="O263" s="156"/>
      <c r="P263" s="482"/>
      <c r="Q263" s="482"/>
    </row>
    <row r="264" ht="14.25" customHeight="1">
      <c r="A264" s="444"/>
      <c r="B264" s="58"/>
      <c r="C264" s="244"/>
      <c r="D264" s="58"/>
      <c r="E264" s="140"/>
      <c r="F264" s="625"/>
      <c r="G264" s="626"/>
      <c r="H264" s="615"/>
      <c r="I264" s="453">
        <f t="shared" si="19"/>
        <v>0</v>
      </c>
      <c r="J264" s="454">
        <f t="shared" si="20"/>
        <v>0</v>
      </c>
      <c r="K264" s="455">
        <f t="shared" si="21"/>
        <v>0</v>
      </c>
      <c r="L264" s="456">
        <f t="shared" si="22"/>
        <v>0</v>
      </c>
      <c r="M264" s="455">
        <f t="shared" si="23"/>
        <v>0</v>
      </c>
      <c r="N264" s="456">
        <f t="shared" si="24"/>
        <v>0</v>
      </c>
      <c r="O264" s="156"/>
      <c r="P264" s="482"/>
      <c r="Q264" s="482"/>
    </row>
    <row r="265" ht="14.25" customHeight="1">
      <c r="A265" s="444"/>
      <c r="B265" s="58"/>
      <c r="C265" s="244"/>
      <c r="D265" s="225"/>
      <c r="E265" s="140"/>
      <c r="F265" s="625"/>
      <c r="G265" s="626"/>
      <c r="H265" s="615"/>
      <c r="I265" s="453">
        <f t="shared" si="19"/>
        <v>0</v>
      </c>
      <c r="J265" s="454">
        <f t="shared" si="20"/>
        <v>0</v>
      </c>
      <c r="K265" s="455">
        <f t="shared" si="21"/>
        <v>0</v>
      </c>
      <c r="L265" s="456">
        <f t="shared" si="22"/>
        <v>0</v>
      </c>
      <c r="M265" s="455">
        <f t="shared" si="23"/>
        <v>0</v>
      </c>
      <c r="N265" s="456">
        <f t="shared" si="24"/>
        <v>0</v>
      </c>
      <c r="O265" s="156"/>
      <c r="P265" s="482"/>
      <c r="Q265" s="482"/>
    </row>
    <row r="266" ht="14.25" customHeight="1">
      <c r="A266" s="444"/>
      <c r="B266" s="58"/>
      <c r="C266" s="238"/>
      <c r="D266" s="225"/>
      <c r="E266" s="140"/>
      <c r="F266" s="625"/>
      <c r="G266" s="626"/>
      <c r="H266" s="615"/>
      <c r="I266" s="453">
        <f t="shared" si="19"/>
        <v>0</v>
      </c>
      <c r="J266" s="454">
        <f t="shared" si="20"/>
        <v>0</v>
      </c>
      <c r="K266" s="455">
        <f t="shared" si="21"/>
        <v>0</v>
      </c>
      <c r="L266" s="456">
        <f t="shared" si="22"/>
        <v>0</v>
      </c>
      <c r="M266" s="455">
        <f t="shared" si="23"/>
        <v>0</v>
      </c>
      <c r="N266" s="456">
        <f t="shared" si="24"/>
        <v>0</v>
      </c>
      <c r="O266" s="156"/>
      <c r="P266" s="482"/>
      <c r="Q266" s="482"/>
    </row>
    <row r="267" ht="14.25" customHeight="1">
      <c r="A267" s="444"/>
      <c r="B267" s="58"/>
      <c r="C267" s="238"/>
      <c r="D267" s="225"/>
      <c r="E267" s="140"/>
      <c r="F267" s="625"/>
      <c r="G267" s="626"/>
      <c r="H267" s="615"/>
      <c r="I267" s="453">
        <f t="shared" si="19"/>
        <v>0</v>
      </c>
      <c r="J267" s="454">
        <f t="shared" si="20"/>
        <v>0</v>
      </c>
      <c r="K267" s="455">
        <f t="shared" si="21"/>
        <v>0</v>
      </c>
      <c r="L267" s="456">
        <f t="shared" si="22"/>
        <v>0</v>
      </c>
      <c r="M267" s="455">
        <f t="shared" si="23"/>
        <v>0</v>
      </c>
      <c r="N267" s="456">
        <f t="shared" si="24"/>
        <v>0</v>
      </c>
      <c r="O267" s="156"/>
      <c r="P267" s="482"/>
      <c r="Q267" s="482"/>
    </row>
    <row r="268" ht="14.25" customHeight="1">
      <c r="A268" s="444"/>
      <c r="B268" s="58"/>
      <c r="C268" s="238"/>
      <c r="D268" s="225"/>
      <c r="E268" s="140"/>
      <c r="F268" s="625"/>
      <c r="G268" s="626"/>
      <c r="H268" s="615"/>
      <c r="I268" s="453">
        <f t="shared" si="19"/>
        <v>0</v>
      </c>
      <c r="J268" s="454">
        <f t="shared" si="20"/>
        <v>0</v>
      </c>
      <c r="K268" s="455">
        <f t="shared" si="21"/>
        <v>0</v>
      </c>
      <c r="L268" s="456">
        <f t="shared" si="22"/>
        <v>0</v>
      </c>
      <c r="M268" s="455">
        <f t="shared" si="23"/>
        <v>0</v>
      </c>
      <c r="N268" s="456">
        <f t="shared" si="24"/>
        <v>0</v>
      </c>
      <c r="O268" s="156"/>
      <c r="P268" s="482"/>
      <c r="Q268" s="482"/>
    </row>
    <row r="269" ht="14.25" customHeight="1">
      <c r="A269" s="444"/>
      <c r="B269" s="58"/>
      <c r="C269" s="238"/>
      <c r="D269" s="225"/>
      <c r="E269" s="140"/>
      <c r="F269" s="625"/>
      <c r="G269" s="626"/>
      <c r="H269" s="615"/>
      <c r="I269" s="453">
        <f t="shared" si="19"/>
        <v>0</v>
      </c>
      <c r="J269" s="454">
        <f t="shared" si="20"/>
        <v>0</v>
      </c>
      <c r="K269" s="455">
        <f t="shared" si="21"/>
        <v>0</v>
      </c>
      <c r="L269" s="456">
        <f t="shared" si="22"/>
        <v>0</v>
      </c>
      <c r="M269" s="455">
        <f t="shared" si="23"/>
        <v>0</v>
      </c>
      <c r="N269" s="456">
        <f t="shared" si="24"/>
        <v>0</v>
      </c>
      <c r="O269" s="156"/>
      <c r="P269" s="482"/>
      <c r="Q269" s="482"/>
    </row>
    <row r="270" ht="14.25" customHeight="1">
      <c r="A270" s="444"/>
      <c r="B270" s="58"/>
      <c r="C270" s="238"/>
      <c r="D270" s="225"/>
      <c r="E270" s="140"/>
      <c r="F270" s="625"/>
      <c r="G270" s="626"/>
      <c r="H270" s="615"/>
      <c r="I270" s="453">
        <f t="shared" si="19"/>
        <v>0</v>
      </c>
      <c r="J270" s="454">
        <f t="shared" si="20"/>
        <v>0</v>
      </c>
      <c r="K270" s="455">
        <f t="shared" si="21"/>
        <v>0</v>
      </c>
      <c r="L270" s="456">
        <f t="shared" si="22"/>
        <v>0</v>
      </c>
      <c r="M270" s="455">
        <f t="shared" si="23"/>
        <v>0</v>
      </c>
      <c r="N270" s="456">
        <f t="shared" si="24"/>
        <v>0</v>
      </c>
      <c r="O270" s="156"/>
      <c r="P270" s="482"/>
      <c r="Q270" s="482"/>
    </row>
    <row r="271" ht="14.25" customHeight="1">
      <c r="A271" s="444"/>
      <c r="B271" s="58"/>
      <c r="C271" s="238"/>
      <c r="D271" s="225"/>
      <c r="E271" s="140"/>
      <c r="F271" s="625"/>
      <c r="G271" s="626"/>
      <c r="H271" s="615"/>
      <c r="I271" s="453">
        <f t="shared" si="19"/>
        <v>0</v>
      </c>
      <c r="J271" s="454">
        <f t="shared" si="20"/>
        <v>0</v>
      </c>
      <c r="K271" s="455">
        <f t="shared" si="21"/>
        <v>0</v>
      </c>
      <c r="L271" s="456">
        <f t="shared" si="22"/>
        <v>0</v>
      </c>
      <c r="M271" s="455">
        <f t="shared" si="23"/>
        <v>0</v>
      </c>
      <c r="N271" s="456">
        <f t="shared" si="24"/>
        <v>0</v>
      </c>
      <c r="O271" s="156"/>
      <c r="P271" s="482"/>
      <c r="Q271" s="482"/>
    </row>
    <row r="272" ht="14.25" customHeight="1">
      <c r="A272" s="444"/>
      <c r="B272" s="58"/>
      <c r="C272" s="238"/>
      <c r="D272" s="225"/>
      <c r="E272" s="140"/>
      <c r="F272" s="625"/>
      <c r="G272" s="626"/>
      <c r="H272" s="615"/>
      <c r="I272" s="453">
        <f t="shared" si="19"/>
        <v>0</v>
      </c>
      <c r="J272" s="454">
        <f t="shared" si="20"/>
        <v>0</v>
      </c>
      <c r="K272" s="455">
        <f t="shared" si="21"/>
        <v>0</v>
      </c>
      <c r="L272" s="456">
        <f t="shared" si="22"/>
        <v>0</v>
      </c>
      <c r="M272" s="455">
        <f t="shared" si="23"/>
        <v>0</v>
      </c>
      <c r="N272" s="456">
        <f t="shared" si="24"/>
        <v>0</v>
      </c>
      <c r="O272" s="156"/>
      <c r="P272" s="482"/>
      <c r="Q272" s="482"/>
    </row>
    <row r="273" ht="14.25" customHeight="1">
      <c r="A273" s="444"/>
      <c r="B273" s="58"/>
      <c r="C273" s="238"/>
      <c r="D273" s="225"/>
      <c r="E273" s="140"/>
      <c r="F273" s="625"/>
      <c r="G273" s="626"/>
      <c r="H273" s="615"/>
      <c r="I273" s="453">
        <f t="shared" si="19"/>
        <v>0</v>
      </c>
      <c r="J273" s="454">
        <f t="shared" si="20"/>
        <v>0</v>
      </c>
      <c r="K273" s="455">
        <f t="shared" si="21"/>
        <v>0</v>
      </c>
      <c r="L273" s="456">
        <f t="shared" si="22"/>
        <v>0</v>
      </c>
      <c r="M273" s="455">
        <f t="shared" si="23"/>
        <v>0</v>
      </c>
      <c r="N273" s="456">
        <f t="shared" si="24"/>
        <v>0</v>
      </c>
      <c r="O273" s="156"/>
      <c r="P273" s="482"/>
      <c r="Q273" s="482"/>
    </row>
    <row r="274" ht="14.25" customHeight="1">
      <c r="A274" s="444"/>
      <c r="B274" s="58"/>
      <c r="C274" s="244"/>
      <c r="D274" s="58"/>
      <c r="E274" s="140"/>
      <c r="F274" s="625"/>
      <c r="G274" s="626"/>
      <c r="H274" s="615"/>
      <c r="I274" s="453">
        <f t="shared" si="19"/>
        <v>0</v>
      </c>
      <c r="J274" s="454">
        <f t="shared" si="20"/>
        <v>0</v>
      </c>
      <c r="K274" s="455">
        <f t="shared" si="21"/>
        <v>0</v>
      </c>
      <c r="L274" s="456">
        <f t="shared" si="22"/>
        <v>0</v>
      </c>
      <c r="M274" s="455">
        <f t="shared" si="23"/>
        <v>0</v>
      </c>
      <c r="N274" s="456">
        <f t="shared" si="24"/>
        <v>0</v>
      </c>
      <c r="O274" s="156"/>
      <c r="P274" s="482"/>
      <c r="Q274" s="482"/>
    </row>
    <row r="275" ht="14.25" customHeight="1">
      <c r="A275" s="444"/>
      <c r="B275" s="58"/>
      <c r="C275" s="244"/>
      <c r="D275" s="58"/>
      <c r="E275" s="140"/>
      <c r="F275" s="625"/>
      <c r="G275" s="626"/>
      <c r="H275" s="615"/>
      <c r="I275" s="453">
        <f t="shared" si="19"/>
        <v>0</v>
      </c>
      <c r="J275" s="454">
        <f t="shared" si="20"/>
        <v>0</v>
      </c>
      <c r="K275" s="455">
        <f t="shared" si="21"/>
        <v>0</v>
      </c>
      <c r="L275" s="456">
        <f t="shared" si="22"/>
        <v>0</v>
      </c>
      <c r="M275" s="455">
        <f t="shared" si="23"/>
        <v>0</v>
      </c>
      <c r="N275" s="456">
        <f t="shared" si="24"/>
        <v>0</v>
      </c>
      <c r="O275" s="156"/>
      <c r="P275" s="482"/>
      <c r="Q275" s="482"/>
    </row>
    <row r="276" ht="14.25" customHeight="1">
      <c r="A276" s="444"/>
      <c r="B276" s="58"/>
      <c r="C276" s="242"/>
      <c r="D276" s="225"/>
      <c r="E276" s="140"/>
      <c r="F276" s="625"/>
      <c r="G276" s="626"/>
      <c r="H276" s="615"/>
      <c r="I276" s="453">
        <f t="shared" si="19"/>
        <v>0</v>
      </c>
      <c r="J276" s="454">
        <f t="shared" si="20"/>
        <v>0</v>
      </c>
      <c r="K276" s="455">
        <f t="shared" si="21"/>
        <v>0</v>
      </c>
      <c r="L276" s="456">
        <f t="shared" si="22"/>
        <v>0</v>
      </c>
      <c r="M276" s="455">
        <f t="shared" si="23"/>
        <v>0</v>
      </c>
      <c r="N276" s="456">
        <f t="shared" si="24"/>
        <v>0</v>
      </c>
      <c r="O276" s="156"/>
      <c r="P276" s="482"/>
      <c r="Q276" s="482"/>
    </row>
    <row r="277" ht="14.25" customHeight="1">
      <c r="A277" s="444"/>
      <c r="B277" s="58"/>
      <c r="C277" s="238"/>
      <c r="D277" s="225"/>
      <c r="E277" s="140"/>
      <c r="F277" s="625"/>
      <c r="G277" s="626"/>
      <c r="H277" s="615"/>
      <c r="I277" s="453">
        <f t="shared" si="19"/>
        <v>0</v>
      </c>
      <c r="J277" s="454">
        <f t="shared" si="20"/>
        <v>0</v>
      </c>
      <c r="K277" s="455">
        <f t="shared" si="21"/>
        <v>0</v>
      </c>
      <c r="L277" s="456">
        <f t="shared" si="22"/>
        <v>0</v>
      </c>
      <c r="M277" s="455">
        <f t="shared" si="23"/>
        <v>0</v>
      </c>
      <c r="N277" s="456">
        <f t="shared" si="24"/>
        <v>0</v>
      </c>
      <c r="O277" s="156"/>
      <c r="P277" s="482"/>
      <c r="Q277" s="482"/>
    </row>
    <row r="278" ht="14.25" customHeight="1">
      <c r="A278" s="444"/>
      <c r="B278" s="58"/>
      <c r="C278" s="238"/>
      <c r="D278" s="225"/>
      <c r="E278" s="140"/>
      <c r="F278" s="625"/>
      <c r="G278" s="626"/>
      <c r="H278" s="615"/>
      <c r="I278" s="453">
        <f t="shared" si="19"/>
        <v>0</v>
      </c>
      <c r="J278" s="454">
        <f t="shared" si="20"/>
        <v>0</v>
      </c>
      <c r="K278" s="455">
        <f t="shared" si="21"/>
        <v>0</v>
      </c>
      <c r="L278" s="456">
        <f t="shared" si="22"/>
        <v>0</v>
      </c>
      <c r="M278" s="455">
        <f t="shared" si="23"/>
        <v>0</v>
      </c>
      <c r="N278" s="456">
        <f t="shared" si="24"/>
        <v>0</v>
      </c>
      <c r="O278" s="156"/>
      <c r="P278" s="482"/>
      <c r="Q278" s="482"/>
    </row>
    <row r="279" ht="14.25" customHeight="1">
      <c r="A279" s="444"/>
      <c r="B279" s="58"/>
      <c r="C279" s="242"/>
      <c r="D279" s="225"/>
      <c r="E279" s="140"/>
      <c r="F279" s="625"/>
      <c r="G279" s="626"/>
      <c r="H279" s="615"/>
      <c r="I279" s="453">
        <f t="shared" si="19"/>
        <v>0</v>
      </c>
      <c r="J279" s="454">
        <f t="shared" si="20"/>
        <v>0</v>
      </c>
      <c r="K279" s="455">
        <f t="shared" si="21"/>
        <v>0</v>
      </c>
      <c r="L279" s="456">
        <f t="shared" si="22"/>
        <v>0</v>
      </c>
      <c r="M279" s="455">
        <f t="shared" si="23"/>
        <v>0</v>
      </c>
      <c r="N279" s="456">
        <f t="shared" si="24"/>
        <v>0</v>
      </c>
      <c r="O279" s="156"/>
      <c r="P279" s="482"/>
      <c r="Q279" s="482"/>
    </row>
    <row r="280" ht="14.25" customHeight="1">
      <c r="A280" s="444"/>
      <c r="B280" s="58"/>
      <c r="C280" s="242"/>
      <c r="D280" s="225"/>
      <c r="E280" s="140"/>
      <c r="F280" s="625"/>
      <c r="G280" s="626"/>
      <c r="H280" s="615"/>
      <c r="I280" s="453">
        <f t="shared" si="19"/>
        <v>0</v>
      </c>
      <c r="J280" s="454">
        <f t="shared" si="20"/>
        <v>0</v>
      </c>
      <c r="K280" s="455">
        <f t="shared" si="21"/>
        <v>0</v>
      </c>
      <c r="L280" s="456">
        <f t="shared" si="22"/>
        <v>0</v>
      </c>
      <c r="M280" s="455">
        <f t="shared" si="23"/>
        <v>0</v>
      </c>
      <c r="N280" s="456">
        <f t="shared" si="24"/>
        <v>0</v>
      </c>
      <c r="O280" s="156"/>
      <c r="P280" s="482"/>
      <c r="Q280" s="482"/>
    </row>
    <row r="281" ht="14.25" customHeight="1">
      <c r="A281" s="444"/>
      <c r="B281" s="58"/>
      <c r="C281" s="242"/>
      <c r="D281" s="58"/>
      <c r="E281" s="140"/>
      <c r="F281" s="625"/>
      <c r="G281" s="626"/>
      <c r="H281" s="615"/>
      <c r="I281" s="453">
        <f t="shared" si="19"/>
        <v>0</v>
      </c>
      <c r="J281" s="454">
        <f t="shared" si="20"/>
        <v>0</v>
      </c>
      <c r="K281" s="455">
        <f t="shared" si="21"/>
        <v>0</v>
      </c>
      <c r="L281" s="456">
        <f t="shared" si="22"/>
        <v>0</v>
      </c>
      <c r="M281" s="455">
        <f t="shared" si="23"/>
        <v>0</v>
      </c>
      <c r="N281" s="456">
        <f t="shared" si="24"/>
        <v>0</v>
      </c>
      <c r="O281" s="156"/>
      <c r="P281" s="482"/>
      <c r="Q281" s="482"/>
    </row>
    <row r="282" ht="14.25" customHeight="1">
      <c r="A282" s="444"/>
      <c r="B282" s="58"/>
      <c r="C282" s="241"/>
      <c r="D282" s="264"/>
      <c r="E282" s="140"/>
      <c r="F282" s="625"/>
      <c r="G282" s="626"/>
      <c r="H282" s="615"/>
      <c r="I282" s="453">
        <f t="shared" si="19"/>
        <v>0</v>
      </c>
      <c r="J282" s="454">
        <f t="shared" si="20"/>
        <v>0</v>
      </c>
      <c r="K282" s="455">
        <f t="shared" si="21"/>
        <v>0</v>
      </c>
      <c r="L282" s="456">
        <f t="shared" si="22"/>
        <v>0</v>
      </c>
      <c r="M282" s="455">
        <f t="shared" si="23"/>
        <v>0</v>
      </c>
      <c r="N282" s="456">
        <f t="shared" si="24"/>
        <v>0</v>
      </c>
      <c r="O282" s="156"/>
      <c r="P282" s="482"/>
      <c r="Q282" s="482"/>
    </row>
    <row r="283" ht="14.25" customHeight="1">
      <c r="A283" s="444"/>
      <c r="B283" s="58"/>
      <c r="C283" s="164"/>
      <c r="D283" s="174"/>
      <c r="E283" s="140"/>
      <c r="F283" s="625"/>
      <c r="G283" s="626"/>
      <c r="H283" s="615"/>
      <c r="I283" s="453">
        <f t="shared" si="19"/>
        <v>0</v>
      </c>
      <c r="J283" s="454">
        <f t="shared" si="20"/>
        <v>0</v>
      </c>
      <c r="K283" s="455">
        <f t="shared" si="21"/>
        <v>0</v>
      </c>
      <c r="L283" s="456">
        <f t="shared" si="22"/>
        <v>0</v>
      </c>
      <c r="M283" s="455">
        <f t="shared" si="23"/>
        <v>0</v>
      </c>
      <c r="N283" s="456">
        <f t="shared" si="24"/>
        <v>0</v>
      </c>
      <c r="O283" s="156"/>
      <c r="P283" s="482"/>
      <c r="Q283" s="482"/>
    </row>
    <row r="284" ht="14.25" customHeight="1">
      <c r="A284" s="444"/>
      <c r="B284" s="58"/>
      <c r="C284" s="238"/>
      <c r="D284" s="58"/>
      <c r="E284" s="140"/>
      <c r="F284" s="625"/>
      <c r="G284" s="626"/>
      <c r="H284" s="615"/>
      <c r="I284" s="453">
        <f t="shared" si="19"/>
        <v>0</v>
      </c>
      <c r="J284" s="454">
        <f t="shared" si="20"/>
        <v>0</v>
      </c>
      <c r="K284" s="455">
        <f t="shared" si="21"/>
        <v>0</v>
      </c>
      <c r="L284" s="456">
        <f t="shared" si="22"/>
        <v>0</v>
      </c>
      <c r="M284" s="455">
        <f t="shared" si="23"/>
        <v>0</v>
      </c>
      <c r="N284" s="456">
        <f t="shared" si="24"/>
        <v>0</v>
      </c>
      <c r="O284" s="156"/>
      <c r="P284" s="482"/>
      <c r="Q284" s="482"/>
    </row>
    <row r="285" ht="14.25" customHeight="1">
      <c r="A285" s="444"/>
      <c r="B285" s="58"/>
      <c r="C285" s="238"/>
      <c r="D285" s="58"/>
      <c r="E285" s="140"/>
      <c r="F285" s="625"/>
      <c r="G285" s="626"/>
      <c r="H285" s="615"/>
      <c r="I285" s="453">
        <f t="shared" si="19"/>
        <v>0</v>
      </c>
      <c r="J285" s="454">
        <f t="shared" si="20"/>
        <v>0</v>
      </c>
      <c r="K285" s="455">
        <f t="shared" si="21"/>
        <v>0</v>
      </c>
      <c r="L285" s="456">
        <f t="shared" si="22"/>
        <v>0</v>
      </c>
      <c r="M285" s="455">
        <f t="shared" si="23"/>
        <v>0</v>
      </c>
      <c r="N285" s="456">
        <f t="shared" si="24"/>
        <v>0</v>
      </c>
      <c r="O285" s="156"/>
      <c r="P285" s="482"/>
      <c r="Q285" s="482"/>
    </row>
    <row r="286" ht="14.25" customHeight="1">
      <c r="A286" s="444"/>
      <c r="B286" s="58"/>
      <c r="C286" s="238"/>
      <c r="D286" s="58"/>
      <c r="E286" s="140"/>
      <c r="F286" s="625"/>
      <c r="G286" s="626"/>
      <c r="H286" s="615"/>
      <c r="I286" s="453">
        <f t="shared" si="19"/>
        <v>0</v>
      </c>
      <c r="J286" s="454">
        <f t="shared" si="20"/>
        <v>0</v>
      </c>
      <c r="K286" s="455">
        <f t="shared" si="21"/>
        <v>0</v>
      </c>
      <c r="L286" s="456">
        <f t="shared" si="22"/>
        <v>0</v>
      </c>
      <c r="M286" s="455">
        <f t="shared" si="23"/>
        <v>0</v>
      </c>
      <c r="N286" s="456">
        <f t="shared" si="24"/>
        <v>0</v>
      </c>
      <c r="O286" s="156"/>
      <c r="P286" s="482"/>
      <c r="Q286" s="482"/>
    </row>
    <row r="287" ht="14.25" customHeight="1">
      <c r="A287" s="444"/>
      <c r="B287" s="58"/>
      <c r="C287" s="238"/>
      <c r="D287" s="58"/>
      <c r="E287" s="140"/>
      <c r="F287" s="625"/>
      <c r="G287" s="626"/>
      <c r="H287" s="615"/>
      <c r="I287" s="453">
        <f t="shared" si="19"/>
        <v>0</v>
      </c>
      <c r="J287" s="454">
        <f t="shared" si="20"/>
        <v>0</v>
      </c>
      <c r="K287" s="455">
        <f t="shared" si="21"/>
        <v>0</v>
      </c>
      <c r="L287" s="456">
        <f t="shared" si="22"/>
        <v>0</v>
      </c>
      <c r="M287" s="455">
        <f t="shared" si="23"/>
        <v>0</v>
      </c>
      <c r="N287" s="456">
        <f t="shared" si="24"/>
        <v>0</v>
      </c>
      <c r="O287" s="156"/>
      <c r="P287" s="482"/>
      <c r="Q287" s="482"/>
    </row>
    <row r="288" ht="14.25" customHeight="1">
      <c r="A288" s="444"/>
      <c r="B288" s="58"/>
      <c r="C288" s="164"/>
      <c r="D288" s="263"/>
      <c r="E288" s="140"/>
      <c r="F288" s="625"/>
      <c r="G288" s="626"/>
      <c r="H288" s="615"/>
      <c r="I288" s="453">
        <f t="shared" si="19"/>
        <v>0</v>
      </c>
      <c r="J288" s="454">
        <f t="shared" si="20"/>
        <v>0</v>
      </c>
      <c r="K288" s="455">
        <f t="shared" si="21"/>
        <v>0</v>
      </c>
      <c r="L288" s="456">
        <f t="shared" si="22"/>
        <v>0</v>
      </c>
      <c r="M288" s="455">
        <f t="shared" si="23"/>
        <v>0</v>
      </c>
      <c r="N288" s="456">
        <f t="shared" si="24"/>
        <v>0</v>
      </c>
      <c r="O288" s="156"/>
      <c r="P288" s="482"/>
      <c r="Q288" s="482"/>
    </row>
    <row r="289" ht="14.25" customHeight="1">
      <c r="A289" s="444"/>
      <c r="B289" s="58"/>
      <c r="C289" s="164"/>
      <c r="D289" s="263"/>
      <c r="E289" s="140"/>
      <c r="F289" s="625"/>
      <c r="G289" s="626"/>
      <c r="H289" s="615"/>
      <c r="I289" s="453">
        <f t="shared" si="19"/>
        <v>0</v>
      </c>
      <c r="J289" s="454">
        <f t="shared" si="20"/>
        <v>0</v>
      </c>
      <c r="K289" s="455">
        <f t="shared" si="21"/>
        <v>0</v>
      </c>
      <c r="L289" s="456">
        <f t="shared" si="22"/>
        <v>0</v>
      </c>
      <c r="M289" s="455">
        <f t="shared" si="23"/>
        <v>0</v>
      </c>
      <c r="N289" s="456">
        <f t="shared" si="24"/>
        <v>0</v>
      </c>
      <c r="O289" s="156"/>
      <c r="P289" s="482"/>
      <c r="Q289" s="482"/>
    </row>
    <row r="290" ht="14.25" customHeight="1">
      <c r="A290" s="444"/>
      <c r="B290" s="58"/>
      <c r="C290" s="164"/>
      <c r="D290" s="174"/>
      <c r="E290" s="140"/>
      <c r="F290" s="625"/>
      <c r="G290" s="626"/>
      <c r="H290" s="615"/>
      <c r="I290" s="453">
        <f t="shared" si="19"/>
        <v>0</v>
      </c>
      <c r="J290" s="454">
        <f t="shared" si="20"/>
        <v>0</v>
      </c>
      <c r="K290" s="455">
        <f t="shared" si="21"/>
        <v>0</v>
      </c>
      <c r="L290" s="456">
        <f t="shared" si="22"/>
        <v>0</v>
      </c>
      <c r="M290" s="455">
        <f t="shared" si="23"/>
        <v>0</v>
      </c>
      <c r="N290" s="456">
        <f t="shared" si="24"/>
        <v>0</v>
      </c>
      <c r="O290" s="156"/>
      <c r="P290" s="482"/>
      <c r="Q290" s="482"/>
    </row>
    <row r="291" ht="14.25" customHeight="1">
      <c r="A291" s="444"/>
      <c r="B291" s="58"/>
      <c r="C291" s="244"/>
      <c r="D291" s="58"/>
      <c r="E291" s="140"/>
      <c r="F291" s="625"/>
      <c r="G291" s="626"/>
      <c r="H291" s="615"/>
      <c r="I291" s="453">
        <f t="shared" si="19"/>
        <v>0</v>
      </c>
      <c r="J291" s="454">
        <f t="shared" si="20"/>
        <v>0</v>
      </c>
      <c r="K291" s="455">
        <f t="shared" si="21"/>
        <v>0</v>
      </c>
      <c r="L291" s="456">
        <f t="shared" si="22"/>
        <v>0</v>
      </c>
      <c r="M291" s="455">
        <f t="shared" si="23"/>
        <v>0</v>
      </c>
      <c r="N291" s="456">
        <f t="shared" si="24"/>
        <v>0</v>
      </c>
      <c r="O291" s="156"/>
      <c r="P291" s="482"/>
      <c r="Q291" s="482"/>
    </row>
    <row r="292" ht="14.25" customHeight="1">
      <c r="A292" s="444"/>
      <c r="B292" s="58"/>
      <c r="C292" s="244"/>
      <c r="D292" s="58"/>
      <c r="E292" s="140"/>
      <c r="F292" s="625"/>
      <c r="G292" s="626"/>
      <c r="H292" s="615"/>
      <c r="I292" s="453">
        <f t="shared" si="19"/>
        <v>0</v>
      </c>
      <c r="J292" s="454">
        <f t="shared" si="20"/>
        <v>0</v>
      </c>
      <c r="K292" s="455">
        <f t="shared" si="21"/>
        <v>0</v>
      </c>
      <c r="L292" s="456">
        <f t="shared" si="22"/>
        <v>0</v>
      </c>
      <c r="M292" s="455">
        <f t="shared" si="23"/>
        <v>0</v>
      </c>
      <c r="N292" s="456">
        <f t="shared" si="24"/>
        <v>0</v>
      </c>
      <c r="O292" s="156"/>
      <c r="P292" s="482"/>
      <c r="Q292" s="482"/>
    </row>
    <row r="293" ht="14.25" customHeight="1">
      <c r="A293" s="444"/>
      <c r="B293" s="58"/>
      <c r="C293" s="244"/>
      <c r="D293" s="58"/>
      <c r="E293" s="140"/>
      <c r="F293" s="625"/>
      <c r="G293" s="626"/>
      <c r="H293" s="615"/>
      <c r="I293" s="453">
        <f t="shared" si="19"/>
        <v>0</v>
      </c>
      <c r="J293" s="454">
        <f t="shared" si="20"/>
        <v>0</v>
      </c>
      <c r="K293" s="455">
        <f t="shared" si="21"/>
        <v>0</v>
      </c>
      <c r="L293" s="456">
        <f t="shared" si="22"/>
        <v>0</v>
      </c>
      <c r="M293" s="455">
        <f t="shared" si="23"/>
        <v>0</v>
      </c>
      <c r="N293" s="456">
        <f t="shared" si="24"/>
        <v>0</v>
      </c>
      <c r="O293" s="156"/>
      <c r="P293" s="482"/>
      <c r="Q293" s="482"/>
    </row>
    <row r="294" ht="14.25" customHeight="1">
      <c r="A294" s="444"/>
      <c r="B294" s="58"/>
      <c r="C294" s="244"/>
      <c r="D294" s="58"/>
      <c r="E294" s="140"/>
      <c r="F294" s="625"/>
      <c r="G294" s="626"/>
      <c r="H294" s="615"/>
      <c r="I294" s="453">
        <f t="shared" si="19"/>
        <v>0</v>
      </c>
      <c r="J294" s="454">
        <f t="shared" si="20"/>
        <v>0</v>
      </c>
      <c r="K294" s="455">
        <f t="shared" si="21"/>
        <v>0</v>
      </c>
      <c r="L294" s="456">
        <f t="shared" si="22"/>
        <v>0</v>
      </c>
      <c r="M294" s="455">
        <f t="shared" si="23"/>
        <v>0</v>
      </c>
      <c r="N294" s="456">
        <f t="shared" si="24"/>
        <v>0</v>
      </c>
      <c r="O294" s="156"/>
      <c r="P294" s="482"/>
      <c r="Q294" s="482"/>
    </row>
    <row r="295" ht="14.25" customHeight="1">
      <c r="A295" s="444"/>
      <c r="B295" s="58"/>
      <c r="C295" s="244"/>
      <c r="D295" s="58"/>
      <c r="E295" s="140"/>
      <c r="F295" s="625"/>
      <c r="G295" s="626"/>
      <c r="H295" s="615"/>
      <c r="I295" s="453">
        <f t="shared" si="19"/>
        <v>0</v>
      </c>
      <c r="J295" s="454">
        <f t="shared" si="20"/>
        <v>0</v>
      </c>
      <c r="K295" s="455">
        <f t="shared" si="21"/>
        <v>0</v>
      </c>
      <c r="L295" s="456">
        <f t="shared" si="22"/>
        <v>0</v>
      </c>
      <c r="M295" s="455">
        <f t="shared" si="23"/>
        <v>0</v>
      </c>
      <c r="N295" s="456">
        <f t="shared" si="24"/>
        <v>0</v>
      </c>
      <c r="O295" s="156"/>
      <c r="P295" s="482"/>
      <c r="Q295" s="482"/>
    </row>
    <row r="296" ht="14.25" customHeight="1">
      <c r="A296" s="444"/>
      <c r="B296" s="58"/>
      <c r="C296" s="244"/>
      <c r="D296" s="58"/>
      <c r="E296" s="140"/>
      <c r="F296" s="625"/>
      <c r="G296" s="626"/>
      <c r="H296" s="615"/>
      <c r="I296" s="453">
        <f t="shared" si="19"/>
        <v>0</v>
      </c>
      <c r="J296" s="454">
        <f t="shared" si="20"/>
        <v>0</v>
      </c>
      <c r="K296" s="455">
        <f t="shared" si="21"/>
        <v>0</v>
      </c>
      <c r="L296" s="456">
        <f t="shared" si="22"/>
        <v>0</v>
      </c>
      <c r="M296" s="455">
        <f t="shared" si="23"/>
        <v>0</v>
      </c>
      <c r="N296" s="456">
        <f t="shared" si="24"/>
        <v>0</v>
      </c>
      <c r="O296" s="156"/>
      <c r="P296" s="482"/>
      <c r="Q296" s="482"/>
    </row>
    <row r="297" ht="14.25" customHeight="1">
      <c r="A297" s="444"/>
      <c r="B297" s="58"/>
      <c r="C297" s="244"/>
      <c r="D297" s="58"/>
      <c r="E297" s="140"/>
      <c r="F297" s="625"/>
      <c r="G297" s="626"/>
      <c r="H297" s="615"/>
      <c r="I297" s="453">
        <f t="shared" si="19"/>
        <v>0</v>
      </c>
      <c r="J297" s="454">
        <f t="shared" si="20"/>
        <v>0</v>
      </c>
      <c r="K297" s="455">
        <f t="shared" si="21"/>
        <v>0</v>
      </c>
      <c r="L297" s="456">
        <f t="shared" si="22"/>
        <v>0</v>
      </c>
      <c r="M297" s="455">
        <f t="shared" si="23"/>
        <v>0</v>
      </c>
      <c r="N297" s="456">
        <f t="shared" si="24"/>
        <v>0</v>
      </c>
      <c r="O297" s="156"/>
      <c r="P297" s="482"/>
      <c r="Q297" s="482"/>
    </row>
    <row r="298" ht="14.25" customHeight="1">
      <c r="A298" s="444"/>
      <c r="B298" s="58"/>
      <c r="C298" s="241"/>
      <c r="D298" s="58"/>
      <c r="E298" s="140"/>
      <c r="F298" s="625"/>
      <c r="G298" s="626"/>
      <c r="H298" s="615"/>
      <c r="I298" s="453">
        <f t="shared" si="19"/>
        <v>0</v>
      </c>
      <c r="J298" s="454">
        <f t="shared" si="20"/>
        <v>0</v>
      </c>
      <c r="K298" s="455">
        <f t="shared" si="21"/>
        <v>0</v>
      </c>
      <c r="L298" s="456">
        <f t="shared" si="22"/>
        <v>0</v>
      </c>
      <c r="M298" s="455">
        <f t="shared" si="23"/>
        <v>0</v>
      </c>
      <c r="N298" s="456">
        <f t="shared" si="24"/>
        <v>0</v>
      </c>
      <c r="O298" s="156"/>
      <c r="P298" s="482"/>
      <c r="Q298" s="482"/>
    </row>
    <row r="299" ht="14.25" customHeight="1">
      <c r="A299" s="444"/>
      <c r="B299" s="58"/>
      <c r="C299" s="244"/>
      <c r="D299" s="174"/>
      <c r="E299" s="140"/>
      <c r="F299" s="625"/>
      <c r="G299" s="626"/>
      <c r="H299" s="615"/>
      <c r="I299" s="453">
        <f t="shared" si="19"/>
        <v>0</v>
      </c>
      <c r="J299" s="454">
        <f t="shared" si="20"/>
        <v>0</v>
      </c>
      <c r="K299" s="455">
        <f t="shared" si="21"/>
        <v>0</v>
      </c>
      <c r="L299" s="456">
        <f t="shared" si="22"/>
        <v>0</v>
      </c>
      <c r="M299" s="455">
        <f t="shared" si="23"/>
        <v>0</v>
      </c>
      <c r="N299" s="456">
        <f t="shared" si="24"/>
        <v>0</v>
      </c>
      <c r="O299" s="156"/>
      <c r="P299" s="482"/>
      <c r="Q299" s="482"/>
    </row>
    <row r="300" ht="14.25" customHeight="1">
      <c r="A300" s="444"/>
      <c r="B300" s="58"/>
      <c r="C300" s="244"/>
      <c r="D300" s="245"/>
      <c r="E300" s="140"/>
      <c r="F300" s="625"/>
      <c r="G300" s="626"/>
      <c r="H300" s="615"/>
      <c r="I300" s="453">
        <f t="shared" si="19"/>
        <v>0</v>
      </c>
      <c r="J300" s="454">
        <f t="shared" si="20"/>
        <v>0</v>
      </c>
      <c r="K300" s="455">
        <f t="shared" si="21"/>
        <v>0</v>
      </c>
      <c r="L300" s="456">
        <f t="shared" si="22"/>
        <v>0</v>
      </c>
      <c r="M300" s="455">
        <f t="shared" si="23"/>
        <v>0</v>
      </c>
      <c r="N300" s="456">
        <f t="shared" si="24"/>
        <v>0</v>
      </c>
      <c r="O300" s="156"/>
      <c r="P300" s="482"/>
      <c r="Q300" s="482"/>
    </row>
    <row r="301" ht="14.25" customHeight="1">
      <c r="A301" s="444"/>
      <c r="B301" s="58"/>
      <c r="C301" s="265"/>
      <c r="D301" s="206"/>
      <c r="E301" s="140"/>
      <c r="F301" s="629"/>
      <c r="G301" s="630"/>
      <c r="H301" s="615"/>
      <c r="I301" s="453">
        <f t="shared" si="19"/>
        <v>0</v>
      </c>
      <c r="J301" s="454">
        <f t="shared" si="20"/>
        <v>0</v>
      </c>
      <c r="K301" s="455">
        <f t="shared" si="21"/>
        <v>0</v>
      </c>
      <c r="L301" s="456">
        <f t="shared" si="22"/>
        <v>0</v>
      </c>
      <c r="M301" s="455">
        <f t="shared" si="23"/>
        <v>0</v>
      </c>
      <c r="N301" s="456">
        <f t="shared" si="24"/>
        <v>0</v>
      </c>
      <c r="O301" s="156"/>
      <c r="P301" s="482"/>
      <c r="Q301" s="482"/>
    </row>
    <row r="302" ht="14.25" customHeight="1">
      <c r="A302" s="444"/>
      <c r="B302" s="58"/>
      <c r="C302" s="242"/>
      <c r="D302" s="225"/>
      <c r="E302" s="140"/>
      <c r="F302" s="631"/>
      <c r="G302" s="632"/>
      <c r="H302" s="615"/>
      <c r="I302" s="453">
        <f t="shared" si="19"/>
        <v>0</v>
      </c>
      <c r="J302" s="454">
        <f t="shared" si="20"/>
        <v>0</v>
      </c>
      <c r="K302" s="455">
        <f t="shared" si="21"/>
        <v>0</v>
      </c>
      <c r="L302" s="456">
        <f t="shared" si="22"/>
        <v>0</v>
      </c>
      <c r="M302" s="455">
        <f t="shared" si="23"/>
        <v>0</v>
      </c>
      <c r="N302" s="456">
        <f t="shared" si="24"/>
        <v>0</v>
      </c>
      <c r="O302" s="156"/>
      <c r="P302" s="482"/>
      <c r="Q302" s="482"/>
    </row>
    <row r="303" ht="14.25" customHeight="1">
      <c r="A303" s="444"/>
      <c r="B303" s="58"/>
      <c r="C303" s="242"/>
      <c r="D303" s="225"/>
      <c r="E303" s="140"/>
      <c r="F303" s="631"/>
      <c r="G303" s="632"/>
      <c r="H303" s="615"/>
      <c r="I303" s="453">
        <f t="shared" si="19"/>
        <v>0</v>
      </c>
      <c r="J303" s="454">
        <f t="shared" si="20"/>
        <v>0</v>
      </c>
      <c r="K303" s="455">
        <f t="shared" si="21"/>
        <v>0</v>
      </c>
      <c r="L303" s="456">
        <f t="shared" si="22"/>
        <v>0</v>
      </c>
      <c r="M303" s="455">
        <f t="shared" si="23"/>
        <v>0</v>
      </c>
      <c r="N303" s="456">
        <f t="shared" si="24"/>
        <v>0</v>
      </c>
      <c r="O303" s="156"/>
      <c r="P303" s="482"/>
      <c r="Q303" s="482"/>
    </row>
    <row r="304" ht="14.25" customHeight="1">
      <c r="A304" s="444"/>
      <c r="B304" s="58"/>
      <c r="C304" s="242"/>
      <c r="D304" s="225"/>
      <c r="E304" s="140"/>
      <c r="F304" s="631"/>
      <c r="G304" s="632"/>
      <c r="H304" s="615"/>
      <c r="I304" s="453">
        <f t="shared" si="19"/>
        <v>0</v>
      </c>
      <c r="J304" s="454">
        <f t="shared" si="20"/>
        <v>0</v>
      </c>
      <c r="K304" s="455">
        <f t="shared" si="21"/>
        <v>0</v>
      </c>
      <c r="L304" s="456">
        <f t="shared" si="22"/>
        <v>0</v>
      </c>
      <c r="M304" s="455">
        <f t="shared" si="23"/>
        <v>0</v>
      </c>
      <c r="N304" s="456">
        <f t="shared" si="24"/>
        <v>0</v>
      </c>
      <c r="O304" s="156"/>
      <c r="P304" s="482"/>
      <c r="Q304" s="482"/>
    </row>
    <row r="305" ht="14.25" customHeight="1">
      <c r="A305" s="444"/>
      <c r="B305" s="58"/>
      <c r="C305" s="242"/>
      <c r="D305" s="225"/>
      <c r="E305" s="140"/>
      <c r="F305" s="631"/>
      <c r="G305" s="632"/>
      <c r="H305" s="615"/>
      <c r="I305" s="453">
        <f t="shared" si="19"/>
        <v>0</v>
      </c>
      <c r="J305" s="454">
        <f t="shared" si="20"/>
        <v>0</v>
      </c>
      <c r="K305" s="455">
        <f t="shared" si="21"/>
        <v>0</v>
      </c>
      <c r="L305" s="456">
        <f t="shared" si="22"/>
        <v>0</v>
      </c>
      <c r="M305" s="455">
        <f t="shared" si="23"/>
        <v>0</v>
      </c>
      <c r="N305" s="456">
        <f t="shared" si="24"/>
        <v>0</v>
      </c>
      <c r="O305" s="156"/>
      <c r="P305" s="482"/>
      <c r="Q305" s="482"/>
    </row>
    <row r="306" ht="14.25" customHeight="1">
      <c r="A306" s="444"/>
      <c r="B306" s="58"/>
      <c r="C306" s="242"/>
      <c r="D306" s="225"/>
      <c r="E306" s="140"/>
      <c r="F306" s="631"/>
      <c r="G306" s="632"/>
      <c r="H306" s="615"/>
      <c r="I306" s="453">
        <f t="shared" si="19"/>
        <v>0</v>
      </c>
      <c r="J306" s="454">
        <f t="shared" si="20"/>
        <v>0</v>
      </c>
      <c r="K306" s="455">
        <f t="shared" si="21"/>
        <v>0</v>
      </c>
      <c r="L306" s="456">
        <f t="shared" si="22"/>
        <v>0</v>
      </c>
      <c r="M306" s="455">
        <f t="shared" si="23"/>
        <v>0</v>
      </c>
      <c r="N306" s="456">
        <f t="shared" si="24"/>
        <v>0</v>
      </c>
      <c r="O306" s="156"/>
      <c r="P306" s="482"/>
      <c r="Q306" s="482"/>
    </row>
    <row r="307" ht="14.25" customHeight="1">
      <c r="A307" s="444"/>
      <c r="B307" s="58"/>
      <c r="C307" s="242"/>
      <c r="D307" s="225"/>
      <c r="E307" s="140"/>
      <c r="F307" s="631"/>
      <c r="G307" s="632"/>
      <c r="H307" s="615"/>
      <c r="I307" s="453">
        <f t="shared" si="19"/>
        <v>0</v>
      </c>
      <c r="J307" s="454">
        <f t="shared" si="20"/>
        <v>0</v>
      </c>
      <c r="K307" s="455">
        <f t="shared" si="21"/>
        <v>0</v>
      </c>
      <c r="L307" s="456">
        <f t="shared" si="22"/>
        <v>0</v>
      </c>
      <c r="M307" s="455">
        <f t="shared" si="23"/>
        <v>0</v>
      </c>
      <c r="N307" s="456">
        <f t="shared" si="24"/>
        <v>0</v>
      </c>
      <c r="O307" s="156"/>
      <c r="P307" s="482"/>
      <c r="Q307" s="482"/>
    </row>
    <row r="308" ht="14.25" customHeight="1">
      <c r="A308" s="444"/>
      <c r="B308" s="58"/>
      <c r="C308" s="242"/>
      <c r="D308" s="225"/>
      <c r="E308" s="140"/>
      <c r="F308" s="614"/>
      <c r="G308" s="591"/>
      <c r="H308" s="615"/>
      <c r="I308" s="453">
        <f t="shared" si="19"/>
        <v>0</v>
      </c>
      <c r="J308" s="454">
        <f t="shared" si="20"/>
        <v>0</v>
      </c>
      <c r="K308" s="455">
        <f t="shared" si="21"/>
        <v>0</v>
      </c>
      <c r="L308" s="456">
        <f t="shared" si="22"/>
        <v>0</v>
      </c>
      <c r="M308" s="455">
        <f t="shared" si="23"/>
        <v>0</v>
      </c>
      <c r="N308" s="456">
        <f t="shared" si="24"/>
        <v>0</v>
      </c>
      <c r="O308" s="156"/>
      <c r="P308" s="482"/>
      <c r="Q308" s="482"/>
    </row>
    <row r="309" ht="14.25" customHeight="1">
      <c r="A309" s="444"/>
      <c r="B309" s="58"/>
      <c r="C309" s="244"/>
      <c r="D309" s="58"/>
      <c r="E309" s="140"/>
      <c r="F309" s="621"/>
      <c r="G309" s="622"/>
      <c r="H309" s="615"/>
      <c r="I309" s="453">
        <f t="shared" si="19"/>
        <v>0</v>
      </c>
      <c r="J309" s="454">
        <f t="shared" si="20"/>
        <v>0</v>
      </c>
      <c r="K309" s="455">
        <f t="shared" si="21"/>
        <v>0</v>
      </c>
      <c r="L309" s="456">
        <f t="shared" si="22"/>
        <v>0</v>
      </c>
      <c r="M309" s="455">
        <f t="shared" si="23"/>
        <v>0</v>
      </c>
      <c r="N309" s="456">
        <f t="shared" si="24"/>
        <v>0</v>
      </c>
      <c r="O309" s="156"/>
      <c r="P309" s="482"/>
      <c r="Q309" s="482"/>
    </row>
    <row r="310" ht="14.25" customHeight="1">
      <c r="A310" s="92"/>
      <c r="B310" s="93"/>
      <c r="C310" s="61"/>
      <c r="D310" s="51"/>
      <c r="E310" s="73"/>
      <c r="F310" s="94"/>
      <c r="G310" s="633"/>
      <c r="H310" s="271"/>
      <c r="I310" s="38"/>
      <c r="J310" s="39"/>
      <c r="K310" s="40"/>
      <c r="L310" s="41"/>
      <c r="M310" s="40"/>
      <c r="N310" s="41"/>
      <c r="O310" s="35"/>
      <c r="P310" s="43"/>
    </row>
    <row r="311" ht="14.25" customHeight="1">
      <c r="A311" s="92"/>
      <c r="B311" s="93"/>
      <c r="C311" s="61"/>
      <c r="D311" s="51"/>
      <c r="E311" s="73"/>
      <c r="F311" s="94"/>
      <c r="G311" s="633"/>
      <c r="H311" s="271"/>
      <c r="I311" s="38"/>
      <c r="J311" s="39"/>
      <c r="K311" s="40"/>
      <c r="L311" s="41"/>
      <c r="M311" s="40"/>
      <c r="N311" s="41"/>
      <c r="O311" s="35"/>
      <c r="P311" s="43"/>
    </row>
    <row r="312" ht="14.25" customHeight="1">
      <c r="A312" s="92"/>
      <c r="B312" s="93"/>
      <c r="C312" s="61"/>
      <c r="D312" s="51"/>
      <c r="E312" s="73"/>
      <c r="F312" s="94"/>
      <c r="G312" s="633"/>
      <c r="H312" s="271"/>
      <c r="I312" s="38"/>
      <c r="J312" s="39"/>
      <c r="K312" s="40"/>
      <c r="L312" s="41"/>
      <c r="M312" s="40"/>
      <c r="N312" s="41"/>
      <c r="O312" s="35"/>
      <c r="P312" s="43"/>
    </row>
    <row r="313" ht="14.25" customHeight="1">
      <c r="A313" s="92"/>
      <c r="B313" s="93"/>
      <c r="C313" s="61"/>
      <c r="D313" s="51"/>
      <c r="E313" s="73"/>
      <c r="F313" s="94"/>
      <c r="G313" s="633"/>
      <c r="H313" s="271"/>
      <c r="I313" s="38"/>
      <c r="J313" s="39"/>
      <c r="K313" s="40"/>
      <c r="L313" s="41"/>
      <c r="M313" s="40"/>
      <c r="N313" s="41"/>
      <c r="O313" s="35"/>
      <c r="P313" s="43"/>
    </row>
    <row r="314" ht="14.25" customHeight="1">
      <c r="A314" s="92"/>
      <c r="B314" s="93"/>
      <c r="C314" s="61"/>
      <c r="D314" s="51"/>
      <c r="E314" s="73"/>
      <c r="F314" s="94"/>
      <c r="G314" s="633"/>
      <c r="H314" s="271"/>
      <c r="I314" s="38"/>
      <c r="J314" s="39"/>
      <c r="K314" s="40"/>
      <c r="L314" s="41"/>
      <c r="M314" s="40"/>
      <c r="N314" s="41"/>
      <c r="O314" s="35"/>
      <c r="P314" s="43"/>
    </row>
    <row r="315" ht="14.25" customHeight="1">
      <c r="A315" s="92"/>
      <c r="B315" s="93"/>
      <c r="C315" s="61"/>
      <c r="D315" s="51"/>
      <c r="E315" s="73"/>
      <c r="F315" s="94"/>
      <c r="G315" s="633"/>
      <c r="H315" s="271"/>
      <c r="I315" s="38"/>
      <c r="J315" s="39"/>
      <c r="K315" s="40"/>
      <c r="L315" s="41"/>
      <c r="M315" s="40"/>
      <c r="N315" s="41"/>
      <c r="O315" s="35"/>
      <c r="P315" s="43"/>
    </row>
    <row r="316" ht="14.25" customHeight="1">
      <c r="A316" s="92"/>
      <c r="B316" s="93"/>
      <c r="C316" s="61"/>
      <c r="D316" s="51"/>
      <c r="E316" s="73"/>
      <c r="F316" s="94"/>
      <c r="G316" s="633"/>
      <c r="H316" s="271"/>
      <c r="I316" s="38"/>
      <c r="J316" s="39"/>
      <c r="K316" s="40"/>
      <c r="L316" s="41"/>
      <c r="M316" s="40"/>
      <c r="N316" s="41"/>
      <c r="O316" s="35"/>
      <c r="P316" s="43"/>
    </row>
    <row r="317" ht="14.25" customHeight="1">
      <c r="A317" s="92"/>
      <c r="B317" s="93"/>
      <c r="C317" s="61"/>
      <c r="D317" s="51"/>
      <c r="E317" s="73"/>
      <c r="F317" s="94"/>
      <c r="G317" s="633"/>
      <c r="H317" s="271"/>
      <c r="I317" s="38"/>
      <c r="J317" s="39"/>
      <c r="K317" s="40"/>
      <c r="L317" s="41"/>
      <c r="M317" s="40"/>
      <c r="N317" s="41"/>
      <c r="O317" s="35"/>
      <c r="P317" s="43"/>
    </row>
    <row r="318" ht="14.25" customHeight="1">
      <c r="A318" s="92"/>
      <c r="B318" s="93"/>
      <c r="C318" s="61"/>
      <c r="D318" s="51"/>
      <c r="E318" s="73"/>
      <c r="F318" s="94"/>
      <c r="G318" s="633"/>
      <c r="H318" s="271"/>
      <c r="I318" s="38"/>
      <c r="J318" s="39"/>
      <c r="K318" s="40"/>
      <c r="L318" s="41"/>
      <c r="M318" s="40"/>
      <c r="N318" s="41"/>
      <c r="O318" s="35"/>
      <c r="P318" s="43"/>
    </row>
    <row r="319" ht="14.25" customHeight="1">
      <c r="A319" s="92"/>
      <c r="B319" s="93"/>
      <c r="C319" s="61"/>
      <c r="D319" s="51"/>
      <c r="E319" s="73"/>
      <c r="F319" s="94"/>
      <c r="G319" s="633"/>
      <c r="H319" s="271"/>
      <c r="I319" s="38"/>
      <c r="J319" s="39"/>
      <c r="K319" s="40"/>
      <c r="L319" s="41"/>
      <c r="M319" s="40"/>
      <c r="N319" s="41"/>
      <c r="O319" s="35"/>
      <c r="P319" s="43"/>
    </row>
    <row r="320" ht="14.25" customHeight="1">
      <c r="A320" s="92"/>
      <c r="B320" s="93"/>
      <c r="C320" s="61"/>
      <c r="D320" s="51"/>
      <c r="E320" s="73"/>
      <c r="F320" s="94"/>
      <c r="G320" s="633"/>
      <c r="H320" s="271"/>
      <c r="I320" s="38"/>
      <c r="J320" s="39"/>
      <c r="K320" s="40"/>
      <c r="L320" s="41"/>
      <c r="M320" s="40"/>
      <c r="N320" s="41"/>
      <c r="O320" s="35"/>
      <c r="P320" s="43"/>
    </row>
    <row r="321" ht="14.25" customHeight="1">
      <c r="A321" s="92"/>
      <c r="B321" s="93"/>
      <c r="C321" s="61"/>
      <c r="D321" s="51"/>
      <c r="E321" s="73"/>
      <c r="F321" s="94"/>
      <c r="G321" s="633"/>
      <c r="H321" s="271"/>
      <c r="I321" s="38"/>
      <c r="J321" s="39"/>
      <c r="K321" s="40"/>
      <c r="L321" s="41"/>
      <c r="M321" s="40"/>
      <c r="N321" s="41"/>
      <c r="O321" s="35"/>
      <c r="P321" s="43"/>
    </row>
    <row r="322" ht="14.25" customHeight="1">
      <c r="A322" s="92"/>
      <c r="B322" s="93"/>
      <c r="C322" s="61"/>
      <c r="D322" s="51"/>
      <c r="E322" s="73"/>
      <c r="F322" s="94"/>
      <c r="G322" s="633"/>
      <c r="H322" s="271"/>
      <c r="I322" s="38"/>
      <c r="J322" s="39"/>
      <c r="K322" s="40"/>
      <c r="L322" s="41"/>
      <c r="M322" s="40"/>
      <c r="N322" s="41"/>
      <c r="O322" s="35"/>
      <c r="P322" s="43"/>
    </row>
    <row r="323" ht="14.25" customHeight="1">
      <c r="A323" s="92"/>
      <c r="B323" s="93"/>
      <c r="C323" s="61"/>
      <c r="D323" s="51"/>
      <c r="E323" s="73"/>
      <c r="F323" s="94"/>
      <c r="G323" s="633"/>
      <c r="H323" s="271"/>
      <c r="I323" s="38"/>
      <c r="J323" s="39"/>
      <c r="K323" s="40"/>
      <c r="L323" s="41"/>
      <c r="M323" s="40"/>
      <c r="N323" s="41"/>
      <c r="O323" s="35"/>
      <c r="P323" s="43"/>
    </row>
    <row r="324" ht="14.25" customHeight="1">
      <c r="A324" s="92"/>
      <c r="B324" s="93"/>
      <c r="C324" s="61"/>
      <c r="D324" s="51"/>
      <c r="E324" s="73"/>
      <c r="F324" s="94"/>
      <c r="G324" s="633"/>
      <c r="H324" s="271"/>
      <c r="I324" s="38"/>
      <c r="J324" s="39"/>
      <c r="K324" s="40"/>
      <c r="L324" s="41"/>
      <c r="M324" s="40"/>
      <c r="N324" s="41"/>
      <c r="O324" s="35"/>
      <c r="P324" s="43"/>
    </row>
    <row r="325" ht="14.25" customHeight="1">
      <c r="A325" s="92"/>
      <c r="B325" s="93"/>
      <c r="C325" s="61"/>
      <c r="D325" s="51"/>
      <c r="E325" s="73"/>
      <c r="F325" s="94"/>
      <c r="G325" s="633"/>
      <c r="H325" s="271"/>
      <c r="I325" s="38"/>
      <c r="J325" s="39"/>
      <c r="K325" s="40"/>
      <c r="L325" s="41"/>
      <c r="M325" s="40"/>
      <c r="N325" s="41"/>
      <c r="O325" s="35"/>
      <c r="P325" s="43"/>
    </row>
    <row r="326" ht="14.25" customHeight="1">
      <c r="A326" s="92"/>
      <c r="B326" s="93"/>
      <c r="C326" s="61"/>
      <c r="D326" s="51"/>
      <c r="E326" s="73"/>
      <c r="F326" s="94"/>
      <c r="G326" s="633"/>
      <c r="H326" s="271"/>
      <c r="I326" s="38"/>
      <c r="J326" s="39"/>
      <c r="K326" s="40"/>
      <c r="L326" s="41"/>
      <c r="M326" s="40"/>
      <c r="N326" s="41"/>
      <c r="O326" s="35"/>
      <c r="P326" s="43"/>
    </row>
    <row r="327" ht="14.25" customHeight="1">
      <c r="A327" s="92"/>
      <c r="B327" s="93"/>
      <c r="C327" s="61"/>
      <c r="D327" s="51"/>
      <c r="E327" s="73"/>
      <c r="F327" s="94"/>
      <c r="G327" s="633"/>
      <c r="H327" s="271"/>
      <c r="I327" s="38"/>
      <c r="J327" s="39"/>
      <c r="K327" s="40"/>
      <c r="L327" s="41"/>
      <c r="M327" s="40"/>
      <c r="N327" s="41"/>
      <c r="O327" s="35"/>
      <c r="P327" s="43"/>
    </row>
    <row r="328" ht="14.25" customHeight="1">
      <c r="A328" s="92"/>
      <c r="B328" s="93"/>
      <c r="C328" s="61"/>
      <c r="D328" s="51"/>
      <c r="E328" s="73"/>
      <c r="F328" s="94"/>
      <c r="G328" s="633"/>
      <c r="H328" s="271"/>
      <c r="I328" s="38"/>
      <c r="J328" s="39"/>
      <c r="K328" s="40"/>
      <c r="L328" s="41"/>
      <c r="M328" s="40"/>
      <c r="N328" s="41"/>
      <c r="O328" s="35"/>
      <c r="P328" s="43"/>
    </row>
    <row r="329" ht="14.25" customHeight="1">
      <c r="A329" s="92"/>
      <c r="B329" s="93"/>
      <c r="C329" s="61"/>
      <c r="D329" s="51"/>
      <c r="E329" s="73"/>
      <c r="F329" s="94"/>
      <c r="G329" s="633"/>
      <c r="H329" s="271"/>
      <c r="I329" s="38"/>
      <c r="J329" s="39"/>
      <c r="K329" s="40"/>
      <c r="L329" s="41"/>
      <c r="M329" s="40"/>
      <c r="N329" s="41"/>
      <c r="O329" s="35"/>
      <c r="P329" s="43"/>
    </row>
    <row r="330" ht="14.25" customHeight="1">
      <c r="A330" s="92"/>
      <c r="B330" s="93"/>
      <c r="C330" s="61"/>
      <c r="D330" s="51"/>
      <c r="E330" s="73"/>
      <c r="F330" s="94"/>
      <c r="G330" s="633"/>
      <c r="H330" s="271"/>
      <c r="I330" s="38"/>
      <c r="J330" s="39"/>
      <c r="K330" s="40"/>
      <c r="L330" s="41"/>
      <c r="M330" s="40"/>
      <c r="N330" s="41"/>
      <c r="O330" s="35"/>
      <c r="P330" s="43"/>
    </row>
    <row r="331" ht="14.25" customHeight="1">
      <c r="A331" s="92"/>
      <c r="B331" s="93"/>
      <c r="C331" s="61"/>
      <c r="D331" s="51"/>
      <c r="E331" s="73"/>
      <c r="F331" s="94"/>
      <c r="G331" s="633"/>
      <c r="H331" s="271"/>
      <c r="I331" s="38"/>
      <c r="J331" s="39"/>
      <c r="K331" s="40"/>
      <c r="L331" s="41"/>
      <c r="M331" s="40"/>
      <c r="N331" s="41"/>
      <c r="O331" s="35"/>
      <c r="P331" s="43"/>
    </row>
    <row r="332" ht="14.25" customHeight="1">
      <c r="A332" s="92"/>
      <c r="B332" s="93"/>
      <c r="C332" s="61"/>
      <c r="D332" s="51"/>
      <c r="E332" s="73"/>
      <c r="F332" s="94"/>
      <c r="G332" s="633"/>
      <c r="H332" s="271"/>
      <c r="I332" s="38"/>
      <c r="J332" s="39"/>
      <c r="K332" s="40"/>
      <c r="L332" s="41"/>
      <c r="M332" s="40"/>
      <c r="N332" s="41"/>
      <c r="O332" s="35"/>
      <c r="P332" s="43"/>
    </row>
    <row r="333" ht="14.25" customHeight="1">
      <c r="A333" s="92"/>
      <c r="B333" s="93"/>
      <c r="C333" s="61"/>
      <c r="D333" s="51"/>
      <c r="E333" s="73"/>
      <c r="F333" s="94"/>
      <c r="G333" s="633"/>
      <c r="H333" s="271"/>
      <c r="I333" s="38"/>
      <c r="J333" s="39"/>
      <c r="K333" s="40"/>
      <c r="L333" s="41"/>
      <c r="M333" s="40"/>
      <c r="N333" s="41"/>
      <c r="O333" s="35"/>
      <c r="P333" s="43"/>
    </row>
    <row r="334" ht="14.25" customHeight="1">
      <c r="A334" s="92"/>
      <c r="B334" s="93"/>
      <c r="C334" s="61"/>
      <c r="D334" s="51"/>
      <c r="E334" s="73"/>
      <c r="F334" s="94"/>
      <c r="G334" s="633"/>
      <c r="H334" s="271"/>
      <c r="I334" s="38"/>
      <c r="J334" s="39"/>
      <c r="K334" s="40"/>
      <c r="L334" s="41"/>
      <c r="M334" s="40"/>
      <c r="N334" s="41"/>
      <c r="O334" s="35"/>
      <c r="P334" s="43"/>
    </row>
    <row r="335" ht="14.25" customHeight="1">
      <c r="A335" s="92"/>
      <c r="B335" s="93"/>
      <c r="C335" s="61"/>
      <c r="D335" s="51"/>
      <c r="E335" s="73"/>
      <c r="F335" s="94"/>
      <c r="G335" s="633"/>
      <c r="H335" s="271"/>
      <c r="I335" s="38"/>
      <c r="J335" s="39"/>
      <c r="K335" s="40"/>
      <c r="L335" s="41"/>
      <c r="M335" s="40"/>
      <c r="N335" s="41"/>
      <c r="O335" s="35"/>
      <c r="P335" s="43"/>
    </row>
    <row r="336" ht="14.25" customHeight="1">
      <c r="A336" s="92"/>
      <c r="B336" s="93"/>
      <c r="C336" s="61"/>
      <c r="D336" s="51"/>
      <c r="E336" s="73"/>
      <c r="F336" s="94"/>
      <c r="G336" s="633"/>
      <c r="H336" s="271"/>
      <c r="I336" s="38"/>
      <c r="J336" s="39"/>
      <c r="K336" s="40"/>
      <c r="L336" s="41"/>
      <c r="M336" s="40"/>
      <c r="N336" s="41"/>
      <c r="O336" s="35"/>
      <c r="P336" s="43"/>
    </row>
    <row r="337" ht="14.25" customHeight="1">
      <c r="A337" s="92"/>
      <c r="B337" s="93"/>
      <c r="C337" s="61"/>
      <c r="D337" s="51"/>
      <c r="E337" s="73"/>
      <c r="F337" s="94"/>
      <c r="G337" s="633"/>
      <c r="H337" s="271"/>
      <c r="I337" s="38"/>
      <c r="J337" s="39"/>
      <c r="K337" s="40"/>
      <c r="L337" s="41"/>
      <c r="M337" s="40"/>
      <c r="N337" s="41"/>
      <c r="O337" s="35"/>
      <c r="P337" s="43"/>
    </row>
    <row r="338" ht="14.25" customHeight="1">
      <c r="A338" s="92"/>
      <c r="B338" s="93"/>
      <c r="C338" s="61"/>
      <c r="D338" s="51"/>
      <c r="E338" s="73"/>
      <c r="F338" s="94"/>
      <c r="G338" s="633"/>
      <c r="H338" s="271"/>
      <c r="I338" s="38"/>
      <c r="J338" s="39"/>
      <c r="K338" s="40"/>
      <c r="L338" s="41"/>
      <c r="M338" s="40"/>
      <c r="N338" s="41"/>
      <c r="O338" s="35"/>
      <c r="P338" s="43"/>
    </row>
    <row r="339" ht="14.25" customHeight="1">
      <c r="A339" s="92"/>
      <c r="B339" s="93"/>
      <c r="C339" s="61"/>
      <c r="D339" s="51"/>
      <c r="E339" s="73"/>
      <c r="F339" s="94"/>
      <c r="G339" s="633"/>
      <c r="H339" s="271"/>
      <c r="I339" s="38"/>
      <c r="J339" s="39"/>
      <c r="K339" s="40"/>
      <c r="L339" s="41"/>
      <c r="M339" s="40"/>
      <c r="N339" s="41"/>
      <c r="O339" s="35"/>
      <c r="P339" s="43"/>
    </row>
    <row r="340" ht="14.25" customHeight="1">
      <c r="A340" s="92"/>
      <c r="B340" s="93"/>
      <c r="C340" s="61"/>
      <c r="D340" s="51"/>
      <c r="E340" s="73"/>
      <c r="F340" s="94"/>
      <c r="G340" s="633"/>
      <c r="H340" s="271"/>
      <c r="I340" s="38"/>
      <c r="J340" s="39"/>
      <c r="K340" s="40"/>
      <c r="L340" s="41"/>
      <c r="M340" s="40"/>
      <c r="N340" s="41"/>
      <c r="O340" s="35"/>
      <c r="P340" s="43"/>
    </row>
    <row r="341" ht="14.25" customHeight="1">
      <c r="A341" s="92"/>
      <c r="B341" s="93"/>
      <c r="C341" s="61"/>
      <c r="D341" s="51"/>
      <c r="E341" s="73"/>
      <c r="F341" s="94"/>
      <c r="G341" s="633"/>
      <c r="H341" s="271"/>
      <c r="I341" s="38"/>
      <c r="J341" s="39"/>
      <c r="K341" s="40"/>
      <c r="L341" s="41"/>
      <c r="M341" s="40"/>
      <c r="N341" s="41"/>
      <c r="O341" s="35"/>
      <c r="P341" s="43"/>
    </row>
    <row r="342" ht="14.25" customHeight="1">
      <c r="A342" s="92"/>
      <c r="B342" s="93"/>
      <c r="C342" s="61"/>
      <c r="D342" s="51"/>
      <c r="E342" s="73"/>
      <c r="F342" s="94"/>
      <c r="G342" s="633"/>
      <c r="H342" s="271"/>
      <c r="I342" s="38"/>
      <c r="J342" s="39"/>
      <c r="K342" s="40"/>
      <c r="L342" s="41"/>
      <c r="M342" s="40"/>
      <c r="N342" s="41"/>
      <c r="O342" s="35"/>
      <c r="P342" s="43"/>
    </row>
    <row r="343" ht="14.25" customHeight="1">
      <c r="A343" s="92"/>
      <c r="B343" s="93"/>
      <c r="C343" s="61"/>
      <c r="D343" s="51"/>
      <c r="E343" s="73"/>
      <c r="F343" s="94"/>
      <c r="G343" s="633"/>
      <c r="H343" s="271"/>
      <c r="I343" s="38"/>
      <c r="J343" s="39"/>
      <c r="K343" s="40"/>
      <c r="L343" s="41"/>
      <c r="M343" s="40"/>
      <c r="N343" s="41"/>
      <c r="O343" s="35"/>
      <c r="P343" s="43"/>
    </row>
    <row r="344" ht="14.25" customHeight="1">
      <c r="A344" s="92"/>
      <c r="B344" s="93"/>
      <c r="C344" s="61"/>
      <c r="D344" s="51"/>
      <c r="E344" s="73"/>
      <c r="F344" s="94"/>
      <c r="G344" s="633"/>
      <c r="H344" s="271"/>
      <c r="I344" s="38"/>
      <c r="J344" s="39"/>
      <c r="K344" s="40"/>
      <c r="L344" s="41"/>
      <c r="M344" s="40"/>
      <c r="N344" s="41"/>
      <c r="O344" s="35"/>
      <c r="P344" s="43"/>
    </row>
    <row r="345" ht="14.25" customHeight="1">
      <c r="A345" s="92"/>
      <c r="B345" s="93"/>
      <c r="C345" s="61"/>
      <c r="D345" s="51"/>
      <c r="E345" s="73"/>
      <c r="F345" s="94"/>
      <c r="G345" s="633"/>
      <c r="H345" s="271"/>
      <c r="I345" s="38"/>
      <c r="J345" s="39"/>
      <c r="K345" s="40"/>
      <c r="L345" s="41"/>
      <c r="M345" s="40"/>
      <c r="N345" s="41"/>
      <c r="O345" s="35"/>
      <c r="P345" s="43"/>
    </row>
    <row r="346" ht="14.25" customHeight="1">
      <c r="A346" s="92"/>
      <c r="B346" s="93"/>
      <c r="C346" s="61"/>
      <c r="D346" s="51"/>
      <c r="E346" s="73"/>
      <c r="F346" s="94"/>
      <c r="G346" s="633"/>
      <c r="H346" s="271"/>
      <c r="I346" s="38"/>
      <c r="J346" s="39"/>
      <c r="K346" s="40"/>
      <c r="L346" s="41"/>
      <c r="M346" s="40"/>
      <c r="N346" s="41"/>
      <c r="O346" s="35"/>
      <c r="P346" s="43"/>
    </row>
    <row r="347" ht="14.25" customHeight="1">
      <c r="A347" s="92"/>
      <c r="B347" s="93"/>
      <c r="C347" s="61"/>
      <c r="D347" s="51"/>
      <c r="E347" s="73"/>
      <c r="F347" s="94"/>
      <c r="G347" s="633"/>
      <c r="H347" s="271"/>
      <c r="I347" s="38"/>
      <c r="J347" s="39"/>
      <c r="K347" s="40"/>
      <c r="L347" s="41"/>
      <c r="M347" s="40"/>
      <c r="N347" s="41"/>
      <c r="O347" s="35"/>
      <c r="P347" s="43"/>
    </row>
    <row r="348" ht="14.25" customHeight="1">
      <c r="A348" s="92"/>
      <c r="B348" s="93"/>
      <c r="C348" s="61"/>
      <c r="D348" s="51"/>
      <c r="E348" s="73"/>
      <c r="F348" s="94"/>
      <c r="G348" s="633"/>
      <c r="H348" s="271"/>
      <c r="I348" s="38"/>
      <c r="J348" s="39"/>
      <c r="K348" s="40"/>
      <c r="L348" s="41"/>
      <c r="M348" s="40"/>
      <c r="N348" s="41"/>
      <c r="O348" s="35"/>
      <c r="P348" s="43"/>
    </row>
    <row r="349" ht="14.25" customHeight="1">
      <c r="A349" s="92"/>
      <c r="B349" s="93"/>
      <c r="C349" s="61"/>
      <c r="D349" s="51"/>
      <c r="E349" s="73"/>
      <c r="F349" s="94"/>
      <c r="G349" s="633"/>
      <c r="H349" s="271"/>
      <c r="I349" s="38"/>
      <c r="J349" s="39"/>
      <c r="K349" s="40"/>
      <c r="L349" s="41"/>
      <c r="M349" s="40"/>
      <c r="N349" s="41"/>
      <c r="O349" s="35"/>
      <c r="P349" s="43"/>
    </row>
    <row r="350" ht="14.25" customHeight="1">
      <c r="A350" s="92"/>
      <c r="B350" s="93"/>
      <c r="C350" s="61"/>
      <c r="D350" s="51"/>
      <c r="E350" s="73"/>
      <c r="F350" s="94"/>
      <c r="G350" s="633"/>
      <c r="H350" s="271"/>
      <c r="I350" s="38"/>
      <c r="J350" s="39"/>
      <c r="K350" s="40"/>
      <c r="L350" s="41"/>
      <c r="M350" s="40"/>
      <c r="N350" s="41"/>
      <c r="O350" s="35"/>
      <c r="P350" s="43"/>
    </row>
    <row r="351" ht="14.25" customHeight="1">
      <c r="A351" s="92"/>
      <c r="B351" s="93"/>
      <c r="C351" s="61"/>
      <c r="D351" s="51"/>
      <c r="E351" s="73"/>
      <c r="F351" s="94"/>
      <c r="G351" s="633"/>
      <c r="H351" s="271"/>
      <c r="I351" s="38"/>
      <c r="J351" s="39"/>
      <c r="K351" s="40"/>
      <c r="L351" s="41"/>
      <c r="M351" s="40"/>
      <c r="N351" s="41"/>
      <c r="O351" s="35"/>
      <c r="P351" s="43"/>
    </row>
    <row r="352" ht="14.25" customHeight="1">
      <c r="A352" s="92"/>
      <c r="B352" s="93"/>
      <c r="C352" s="61"/>
      <c r="D352" s="51"/>
      <c r="E352" s="73"/>
      <c r="F352" s="94"/>
      <c r="G352" s="633"/>
      <c r="H352" s="271"/>
      <c r="I352" s="38"/>
      <c r="J352" s="39"/>
      <c r="K352" s="40"/>
      <c r="L352" s="41"/>
      <c r="M352" s="40"/>
      <c r="N352" s="41"/>
      <c r="O352" s="35"/>
      <c r="P352" s="43"/>
    </row>
    <row r="353" ht="14.25" customHeight="1">
      <c r="A353" s="92"/>
      <c r="B353" s="93"/>
      <c r="C353" s="61"/>
      <c r="D353" s="51"/>
      <c r="E353" s="73"/>
      <c r="F353" s="94"/>
      <c r="G353" s="633"/>
      <c r="H353" s="271"/>
      <c r="I353" s="38"/>
      <c r="J353" s="39"/>
      <c r="K353" s="40"/>
      <c r="L353" s="41"/>
      <c r="M353" s="40"/>
      <c r="N353" s="41"/>
      <c r="O353" s="35"/>
      <c r="P353" s="43"/>
    </row>
    <row r="354" ht="14.25" customHeight="1">
      <c r="A354" s="92"/>
      <c r="B354" s="93"/>
      <c r="C354" s="61"/>
      <c r="D354" s="51"/>
      <c r="E354" s="73"/>
      <c r="F354" s="94"/>
      <c r="G354" s="633"/>
      <c r="H354" s="271"/>
      <c r="I354" s="38"/>
      <c r="J354" s="39"/>
      <c r="K354" s="40"/>
      <c r="L354" s="41"/>
      <c r="M354" s="40"/>
      <c r="N354" s="41"/>
      <c r="O354" s="35"/>
      <c r="P354" s="43"/>
    </row>
    <row r="355" ht="14.25" customHeight="1">
      <c r="A355" s="92"/>
      <c r="B355" s="93"/>
      <c r="C355" s="61"/>
      <c r="D355" s="51"/>
      <c r="E355" s="73"/>
      <c r="F355" s="94"/>
      <c r="G355" s="633"/>
      <c r="H355" s="271"/>
      <c r="I355" s="38"/>
      <c r="J355" s="39"/>
      <c r="K355" s="40"/>
      <c r="L355" s="41"/>
      <c r="M355" s="40"/>
      <c r="N355" s="41"/>
      <c r="O355" s="35"/>
      <c r="P355" s="43"/>
    </row>
    <row r="356" ht="14.25" customHeight="1">
      <c r="A356" s="92"/>
      <c r="B356" s="93"/>
      <c r="C356" s="61"/>
      <c r="D356" s="51"/>
      <c r="E356" s="73"/>
      <c r="F356" s="94"/>
      <c r="G356" s="633"/>
      <c r="H356" s="271"/>
      <c r="I356" s="38"/>
      <c r="J356" s="39"/>
      <c r="K356" s="40"/>
      <c r="L356" s="41"/>
      <c r="M356" s="40"/>
      <c r="N356" s="41"/>
      <c r="O356" s="35"/>
      <c r="P356" s="43"/>
    </row>
    <row r="357" ht="14.25" customHeight="1">
      <c r="A357" s="92"/>
      <c r="B357" s="93"/>
      <c r="C357" s="61"/>
      <c r="D357" s="51"/>
      <c r="E357" s="73"/>
      <c r="F357" s="94"/>
      <c r="G357" s="633"/>
      <c r="H357" s="271"/>
      <c r="I357" s="38"/>
      <c r="J357" s="39"/>
      <c r="K357" s="40"/>
      <c r="L357" s="41"/>
      <c r="M357" s="40"/>
      <c r="N357" s="41"/>
      <c r="O357" s="35"/>
      <c r="P357" s="43"/>
    </row>
    <row r="358" ht="14.25" customHeight="1">
      <c r="A358" s="92"/>
      <c r="B358" s="93"/>
      <c r="C358" s="61"/>
      <c r="D358" s="51"/>
      <c r="E358" s="73"/>
      <c r="F358" s="94"/>
      <c r="G358" s="633"/>
      <c r="H358" s="271"/>
      <c r="I358" s="38"/>
      <c r="J358" s="39"/>
      <c r="K358" s="40"/>
      <c r="L358" s="41"/>
      <c r="M358" s="40"/>
      <c r="N358" s="41"/>
      <c r="O358" s="35"/>
      <c r="P358" s="43"/>
    </row>
    <row r="359" ht="14.25" customHeight="1">
      <c r="A359" s="92"/>
      <c r="B359" s="93"/>
      <c r="C359" s="61"/>
      <c r="D359" s="51"/>
      <c r="E359" s="73"/>
      <c r="F359" s="94"/>
      <c r="G359" s="633"/>
      <c r="H359" s="271"/>
      <c r="I359" s="38"/>
      <c r="J359" s="39"/>
      <c r="K359" s="40"/>
      <c r="L359" s="41"/>
      <c r="M359" s="40"/>
      <c r="N359" s="41"/>
      <c r="O359" s="35"/>
      <c r="P359" s="43"/>
    </row>
    <row r="360" ht="14.25" customHeight="1">
      <c r="A360" s="92"/>
      <c r="B360" s="93"/>
      <c r="C360" s="61"/>
      <c r="D360" s="51"/>
      <c r="E360" s="73"/>
      <c r="F360" s="94"/>
      <c r="G360" s="633"/>
      <c r="H360" s="271"/>
      <c r="I360" s="38"/>
      <c r="J360" s="39"/>
      <c r="K360" s="40"/>
      <c r="L360" s="41"/>
      <c r="M360" s="40"/>
      <c r="N360" s="41"/>
      <c r="O360" s="35"/>
      <c r="P360" s="43"/>
    </row>
    <row r="361" ht="14.25" customHeight="1">
      <c r="A361" s="92"/>
      <c r="B361" s="93"/>
      <c r="C361" s="61"/>
      <c r="D361" s="51"/>
      <c r="E361" s="73"/>
      <c r="F361" s="94"/>
      <c r="G361" s="633"/>
      <c r="H361" s="271"/>
      <c r="I361" s="38"/>
      <c r="J361" s="39"/>
      <c r="K361" s="40"/>
      <c r="L361" s="41"/>
      <c r="M361" s="40"/>
      <c r="N361" s="41"/>
      <c r="O361" s="35"/>
      <c r="P361" s="43"/>
    </row>
    <row r="362" ht="14.25" customHeight="1">
      <c r="A362" s="92"/>
      <c r="B362" s="93"/>
      <c r="C362" s="61"/>
      <c r="D362" s="51"/>
      <c r="E362" s="73"/>
      <c r="F362" s="94"/>
      <c r="G362" s="633"/>
      <c r="H362" s="271"/>
      <c r="I362" s="38"/>
      <c r="J362" s="39"/>
      <c r="K362" s="40"/>
      <c r="L362" s="41"/>
      <c r="M362" s="40"/>
      <c r="N362" s="41"/>
      <c r="O362" s="35"/>
      <c r="P362" s="43"/>
    </row>
    <row r="363" ht="14.25" customHeight="1">
      <c r="A363" s="92"/>
      <c r="B363" s="93"/>
      <c r="C363" s="61"/>
      <c r="D363" s="51"/>
      <c r="E363" s="73"/>
      <c r="F363" s="94"/>
      <c r="G363" s="633"/>
      <c r="H363" s="271"/>
      <c r="I363" s="38"/>
      <c r="J363" s="39"/>
      <c r="K363" s="40"/>
      <c r="L363" s="41"/>
      <c r="M363" s="40"/>
      <c r="N363" s="41"/>
      <c r="O363" s="35"/>
      <c r="P363" s="43"/>
    </row>
    <row r="364" ht="14.25" customHeight="1">
      <c r="A364" s="92"/>
      <c r="B364" s="93"/>
      <c r="C364" s="61"/>
      <c r="D364" s="51"/>
      <c r="E364" s="73"/>
      <c r="F364" s="94"/>
      <c r="G364" s="633"/>
      <c r="H364" s="271"/>
      <c r="I364" s="38"/>
      <c r="J364" s="39"/>
      <c r="K364" s="40"/>
      <c r="L364" s="41"/>
      <c r="M364" s="40"/>
      <c r="N364" s="41"/>
      <c r="O364" s="35"/>
      <c r="P364" s="43"/>
    </row>
    <row r="365" ht="14.25" customHeight="1">
      <c r="A365" s="92"/>
      <c r="B365" s="93"/>
      <c r="C365" s="61"/>
      <c r="D365" s="51"/>
      <c r="E365" s="73"/>
      <c r="F365" s="94"/>
      <c r="G365" s="633"/>
      <c r="H365" s="271"/>
      <c r="I365" s="38"/>
      <c r="J365" s="39"/>
      <c r="K365" s="40"/>
      <c r="L365" s="41"/>
      <c r="M365" s="40"/>
      <c r="N365" s="41"/>
      <c r="O365" s="35"/>
      <c r="P365" s="43"/>
    </row>
    <row r="366" ht="14.25" customHeight="1">
      <c r="A366" s="92"/>
      <c r="B366" s="93"/>
      <c r="C366" s="61"/>
      <c r="D366" s="51"/>
      <c r="E366" s="73"/>
      <c r="F366" s="94"/>
      <c r="G366" s="633"/>
      <c r="H366" s="271"/>
      <c r="I366" s="38"/>
      <c r="J366" s="39"/>
      <c r="K366" s="40"/>
      <c r="L366" s="41"/>
      <c r="M366" s="40"/>
      <c r="N366" s="41"/>
      <c r="O366" s="35"/>
      <c r="P366" s="43"/>
    </row>
    <row r="367" ht="14.25" customHeight="1">
      <c r="A367" s="92"/>
      <c r="B367" s="93"/>
      <c r="C367" s="61"/>
      <c r="D367" s="51"/>
      <c r="E367" s="73"/>
      <c r="F367" s="94"/>
      <c r="G367" s="633"/>
      <c r="H367" s="271"/>
      <c r="I367" s="38"/>
      <c r="J367" s="39"/>
      <c r="K367" s="40"/>
      <c r="L367" s="41"/>
      <c r="M367" s="40"/>
      <c r="N367" s="41"/>
      <c r="O367" s="35"/>
      <c r="P367" s="43"/>
    </row>
    <row r="368" ht="14.25" customHeight="1">
      <c r="A368" s="92"/>
      <c r="B368" s="93"/>
      <c r="C368" s="61"/>
      <c r="D368" s="51"/>
      <c r="E368" s="73"/>
      <c r="F368" s="94"/>
      <c r="G368" s="633"/>
      <c r="H368" s="271"/>
      <c r="I368" s="38"/>
      <c r="J368" s="39"/>
      <c r="K368" s="40"/>
      <c r="L368" s="41"/>
      <c r="M368" s="40"/>
      <c r="N368" s="41"/>
      <c r="O368" s="35"/>
      <c r="P368" s="43"/>
    </row>
    <row r="369" ht="14.25" customHeight="1">
      <c r="A369" s="92"/>
      <c r="B369" s="93"/>
      <c r="C369" s="61"/>
      <c r="D369" s="51"/>
      <c r="E369" s="73"/>
      <c r="F369" s="94"/>
      <c r="G369" s="633"/>
      <c r="H369" s="271"/>
      <c r="I369" s="38"/>
      <c r="J369" s="39"/>
      <c r="K369" s="40"/>
      <c r="L369" s="41"/>
      <c r="M369" s="40"/>
      <c r="N369" s="41"/>
      <c r="O369" s="35"/>
      <c r="P369" s="43"/>
    </row>
    <row r="370" ht="14.25" customHeight="1">
      <c r="A370" s="92"/>
      <c r="B370" s="93"/>
      <c r="C370" s="61"/>
      <c r="D370" s="51"/>
      <c r="E370" s="73"/>
      <c r="F370" s="94"/>
      <c r="G370" s="633"/>
      <c r="H370" s="271"/>
      <c r="I370" s="38"/>
      <c r="J370" s="39"/>
      <c r="K370" s="40"/>
      <c r="L370" s="41"/>
      <c r="M370" s="40"/>
      <c r="N370" s="41"/>
      <c r="O370" s="35"/>
      <c r="P370" s="43"/>
    </row>
    <row r="371" ht="14.25" customHeight="1">
      <c r="A371" s="92"/>
      <c r="B371" s="93"/>
      <c r="C371" s="61"/>
      <c r="D371" s="51"/>
      <c r="E371" s="73"/>
      <c r="F371" s="94"/>
      <c r="G371" s="633"/>
      <c r="H371" s="271"/>
      <c r="I371" s="38"/>
      <c r="J371" s="39"/>
      <c r="K371" s="40"/>
      <c r="L371" s="41"/>
      <c r="M371" s="40"/>
      <c r="N371" s="41"/>
      <c r="O371" s="35"/>
      <c r="P371" s="43"/>
    </row>
    <row r="372" ht="14.25" customHeight="1">
      <c r="A372" s="92"/>
      <c r="B372" s="93"/>
      <c r="C372" s="61"/>
      <c r="D372" s="51"/>
      <c r="E372" s="73"/>
      <c r="F372" s="94"/>
      <c r="G372" s="633"/>
      <c r="H372" s="271"/>
      <c r="I372" s="38"/>
      <c r="J372" s="39"/>
      <c r="K372" s="40"/>
      <c r="L372" s="41"/>
      <c r="M372" s="40"/>
      <c r="N372" s="41"/>
      <c r="O372" s="35"/>
      <c r="P372" s="43"/>
    </row>
    <row r="373" ht="14.25" customHeight="1">
      <c r="A373" s="92"/>
      <c r="B373" s="93"/>
      <c r="C373" s="61"/>
      <c r="D373" s="51"/>
      <c r="E373" s="73"/>
      <c r="F373" s="94"/>
      <c r="G373" s="633"/>
      <c r="H373" s="271"/>
      <c r="I373" s="38"/>
      <c r="J373" s="39"/>
      <c r="K373" s="40"/>
      <c r="L373" s="41"/>
      <c r="M373" s="40"/>
      <c r="N373" s="41"/>
      <c r="O373" s="35"/>
      <c r="P373" s="43"/>
    </row>
    <row r="374" ht="14.25" customHeight="1">
      <c r="A374" s="92"/>
      <c r="B374" s="93"/>
      <c r="C374" s="61"/>
      <c r="D374" s="51"/>
      <c r="E374" s="73"/>
      <c r="F374" s="94"/>
      <c r="G374" s="633"/>
      <c r="H374" s="271"/>
      <c r="I374" s="38"/>
      <c r="J374" s="39"/>
      <c r="K374" s="40"/>
      <c r="L374" s="41"/>
      <c r="M374" s="40"/>
      <c r="N374" s="41"/>
      <c r="O374" s="35"/>
      <c r="P374" s="43"/>
    </row>
    <row r="375" ht="14.25" customHeight="1">
      <c r="A375" s="92"/>
      <c r="B375" s="93"/>
      <c r="C375" s="61"/>
      <c r="D375" s="51"/>
      <c r="E375" s="73"/>
      <c r="F375" s="94"/>
      <c r="G375" s="633"/>
      <c r="H375" s="271"/>
      <c r="I375" s="38"/>
      <c r="J375" s="39"/>
      <c r="K375" s="40"/>
      <c r="L375" s="41"/>
      <c r="M375" s="40"/>
      <c r="N375" s="41"/>
      <c r="O375" s="35"/>
      <c r="P375" s="43"/>
    </row>
    <row r="376" ht="14.25" customHeight="1">
      <c r="A376" s="92"/>
      <c r="B376" s="93"/>
      <c r="C376" s="61"/>
      <c r="D376" s="51"/>
      <c r="E376" s="73"/>
      <c r="F376" s="94"/>
      <c r="G376" s="633"/>
      <c r="H376" s="271"/>
      <c r="I376" s="38"/>
      <c r="J376" s="39"/>
      <c r="K376" s="40"/>
      <c r="L376" s="41"/>
      <c r="M376" s="40"/>
      <c r="N376" s="41"/>
      <c r="O376" s="35"/>
      <c r="P376" s="43"/>
    </row>
    <row r="377" ht="14.25" customHeight="1">
      <c r="A377" s="92"/>
      <c r="B377" s="93"/>
      <c r="C377" s="61"/>
      <c r="D377" s="51"/>
      <c r="E377" s="73"/>
      <c r="F377" s="94"/>
      <c r="G377" s="633"/>
      <c r="H377" s="271"/>
      <c r="I377" s="38"/>
      <c r="J377" s="39"/>
      <c r="K377" s="40"/>
      <c r="L377" s="41"/>
      <c r="M377" s="40"/>
      <c r="N377" s="41"/>
      <c r="O377" s="35"/>
      <c r="P377" s="43"/>
    </row>
    <row r="378" ht="14.25" customHeight="1">
      <c r="A378" s="92"/>
      <c r="B378" s="93"/>
      <c r="C378" s="61"/>
      <c r="D378" s="51"/>
      <c r="E378" s="73"/>
      <c r="F378" s="94"/>
      <c r="G378" s="633"/>
      <c r="H378" s="271"/>
      <c r="I378" s="38"/>
      <c r="J378" s="39"/>
      <c r="K378" s="40"/>
      <c r="L378" s="41"/>
      <c r="M378" s="40"/>
      <c r="N378" s="41"/>
      <c r="O378" s="35"/>
      <c r="P378" s="43"/>
    </row>
    <row r="379" ht="14.25" customHeight="1">
      <c r="A379" s="92"/>
      <c r="B379" s="93"/>
      <c r="C379" s="61"/>
      <c r="D379" s="51"/>
      <c r="E379" s="73"/>
      <c r="F379" s="94"/>
      <c r="G379" s="633"/>
      <c r="H379" s="271"/>
      <c r="I379" s="38"/>
      <c r="J379" s="39"/>
      <c r="K379" s="40"/>
      <c r="L379" s="41"/>
      <c r="M379" s="40"/>
      <c r="N379" s="41"/>
      <c r="O379" s="35"/>
      <c r="P379" s="43"/>
    </row>
    <row r="380" ht="14.25" customHeight="1">
      <c r="A380" s="92"/>
      <c r="B380" s="93"/>
      <c r="C380" s="61"/>
      <c r="D380" s="51"/>
      <c r="E380" s="73"/>
      <c r="F380" s="94"/>
      <c r="G380" s="633"/>
      <c r="H380" s="271"/>
      <c r="I380" s="38"/>
      <c r="J380" s="39"/>
      <c r="K380" s="40"/>
      <c r="L380" s="41"/>
      <c r="M380" s="40"/>
      <c r="N380" s="41"/>
      <c r="O380" s="35"/>
      <c r="P380" s="43"/>
    </row>
    <row r="381" ht="14.25" customHeight="1">
      <c r="A381" s="92"/>
      <c r="B381" s="93"/>
      <c r="C381" s="61"/>
      <c r="D381" s="51"/>
      <c r="E381" s="73"/>
      <c r="F381" s="94"/>
      <c r="G381" s="633"/>
      <c r="H381" s="271"/>
      <c r="I381" s="38"/>
      <c r="J381" s="39"/>
      <c r="K381" s="40"/>
      <c r="L381" s="41"/>
      <c r="M381" s="40"/>
      <c r="N381" s="41"/>
      <c r="O381" s="35"/>
      <c r="P381" s="43"/>
    </row>
    <row r="382" ht="14.25" customHeight="1">
      <c r="A382" s="92"/>
      <c r="B382" s="93"/>
      <c r="C382" s="61"/>
      <c r="D382" s="51"/>
      <c r="E382" s="73"/>
      <c r="F382" s="94"/>
      <c r="G382" s="633"/>
      <c r="H382" s="271"/>
      <c r="I382" s="38"/>
      <c r="J382" s="39"/>
      <c r="K382" s="40"/>
      <c r="L382" s="41"/>
      <c r="M382" s="40"/>
      <c r="N382" s="41"/>
      <c r="O382" s="35"/>
      <c r="P382" s="43"/>
    </row>
    <row r="383" ht="14.25" customHeight="1">
      <c r="A383" s="92"/>
      <c r="B383" s="93"/>
      <c r="C383" s="61"/>
      <c r="D383" s="51"/>
      <c r="E383" s="73"/>
      <c r="F383" s="94"/>
      <c r="G383" s="633"/>
      <c r="H383" s="271"/>
      <c r="I383" s="38"/>
      <c r="J383" s="39"/>
      <c r="K383" s="40"/>
      <c r="L383" s="41"/>
      <c r="M383" s="40"/>
      <c r="N383" s="41"/>
      <c r="O383" s="35"/>
      <c r="P383" s="43"/>
    </row>
    <row r="384" ht="14.25" customHeight="1">
      <c r="A384" s="92"/>
      <c r="B384" s="93"/>
      <c r="C384" s="61"/>
      <c r="D384" s="51"/>
      <c r="E384" s="73"/>
      <c r="F384" s="94"/>
      <c r="G384" s="633"/>
      <c r="H384" s="271"/>
      <c r="I384" s="38"/>
      <c r="J384" s="39"/>
      <c r="K384" s="40"/>
      <c r="L384" s="41"/>
      <c r="M384" s="40"/>
      <c r="N384" s="41"/>
      <c r="O384" s="35"/>
      <c r="P384" s="43"/>
    </row>
    <row r="385" ht="14.25" customHeight="1">
      <c r="A385" s="92"/>
      <c r="B385" s="93"/>
      <c r="C385" s="61"/>
      <c r="D385" s="51"/>
      <c r="E385" s="73"/>
      <c r="F385" s="94"/>
      <c r="G385" s="633"/>
      <c r="H385" s="271"/>
      <c r="I385" s="38"/>
      <c r="J385" s="39"/>
      <c r="K385" s="40"/>
      <c r="L385" s="41"/>
      <c r="M385" s="40"/>
      <c r="N385" s="41"/>
      <c r="O385" s="35"/>
      <c r="P385" s="43"/>
    </row>
    <row r="386" ht="14.25" customHeight="1">
      <c r="A386" s="92"/>
      <c r="B386" s="93"/>
      <c r="C386" s="61"/>
      <c r="D386" s="51"/>
      <c r="E386" s="73"/>
      <c r="F386" s="94"/>
      <c r="G386" s="633"/>
      <c r="H386" s="271"/>
      <c r="I386" s="38"/>
      <c r="J386" s="39"/>
      <c r="K386" s="40"/>
      <c r="L386" s="41"/>
      <c r="M386" s="40"/>
      <c r="N386" s="41"/>
      <c r="O386" s="35"/>
      <c r="P386" s="43"/>
    </row>
    <row r="387" ht="14.25" customHeight="1">
      <c r="A387" s="92"/>
      <c r="B387" s="93"/>
      <c r="C387" s="61"/>
      <c r="D387" s="51"/>
      <c r="E387" s="73"/>
      <c r="F387" s="94"/>
      <c r="G387" s="633"/>
      <c r="H387" s="271"/>
      <c r="I387" s="38"/>
      <c r="J387" s="39"/>
      <c r="K387" s="40"/>
      <c r="L387" s="41"/>
      <c r="M387" s="40"/>
      <c r="N387" s="41"/>
      <c r="O387" s="35"/>
      <c r="P387" s="43"/>
    </row>
    <row r="388" ht="14.25" customHeight="1">
      <c r="A388" s="92"/>
      <c r="B388" s="93"/>
      <c r="C388" s="61"/>
      <c r="D388" s="51"/>
      <c r="E388" s="73"/>
      <c r="F388" s="94"/>
      <c r="G388" s="633"/>
      <c r="H388" s="271"/>
      <c r="I388" s="38"/>
      <c r="J388" s="39"/>
      <c r="K388" s="40"/>
      <c r="L388" s="41"/>
      <c r="M388" s="40"/>
      <c r="N388" s="41"/>
      <c r="O388" s="35"/>
      <c r="P388" s="43"/>
    </row>
    <row r="389" ht="14.25" customHeight="1">
      <c r="A389" s="92"/>
      <c r="B389" s="93"/>
      <c r="C389" s="61"/>
      <c r="D389" s="51"/>
      <c r="E389" s="73"/>
      <c r="F389" s="94"/>
      <c r="G389" s="633"/>
      <c r="H389" s="271"/>
      <c r="I389" s="38"/>
      <c r="J389" s="39"/>
      <c r="K389" s="40"/>
      <c r="L389" s="41"/>
      <c r="M389" s="40"/>
      <c r="N389" s="41"/>
      <c r="O389" s="35"/>
      <c r="P389" s="43"/>
    </row>
    <row r="390" ht="14.25" customHeight="1">
      <c r="A390" s="92"/>
      <c r="B390" s="93"/>
      <c r="C390" s="61"/>
      <c r="D390" s="51"/>
      <c r="E390" s="73"/>
      <c r="F390" s="94"/>
      <c r="G390" s="633"/>
      <c r="H390" s="271"/>
      <c r="I390" s="38"/>
      <c r="J390" s="39"/>
      <c r="K390" s="40"/>
      <c r="L390" s="41"/>
      <c r="M390" s="40"/>
      <c r="N390" s="41"/>
      <c r="O390" s="35"/>
      <c r="P390" s="43"/>
    </row>
    <row r="391" ht="14.25" customHeight="1">
      <c r="A391" s="92"/>
      <c r="B391" s="93"/>
      <c r="C391" s="61"/>
      <c r="D391" s="51"/>
      <c r="E391" s="73"/>
      <c r="F391" s="94"/>
      <c r="G391" s="633"/>
      <c r="H391" s="271"/>
      <c r="I391" s="38"/>
      <c r="J391" s="39"/>
      <c r="K391" s="40"/>
      <c r="L391" s="41"/>
      <c r="M391" s="40"/>
      <c r="N391" s="41"/>
      <c r="O391" s="35"/>
      <c r="P391" s="43"/>
    </row>
    <row r="392" ht="14.25" customHeight="1">
      <c r="A392" s="92"/>
      <c r="B392" s="93"/>
      <c r="C392" s="61"/>
      <c r="D392" s="51"/>
      <c r="E392" s="73"/>
      <c r="F392" s="94"/>
      <c r="G392" s="633"/>
      <c r="H392" s="271"/>
      <c r="I392" s="38"/>
      <c r="J392" s="39"/>
      <c r="K392" s="40"/>
      <c r="L392" s="41"/>
      <c r="M392" s="40"/>
      <c r="N392" s="41"/>
      <c r="O392" s="35"/>
      <c r="P392" s="43"/>
    </row>
    <row r="393" ht="14.25" customHeight="1">
      <c r="A393" s="92"/>
      <c r="B393" s="93"/>
      <c r="C393" s="61"/>
      <c r="D393" s="51"/>
      <c r="E393" s="73"/>
      <c r="F393" s="94"/>
      <c r="G393" s="633"/>
      <c r="H393" s="271"/>
      <c r="I393" s="38"/>
      <c r="J393" s="39"/>
      <c r="K393" s="40"/>
      <c r="L393" s="41"/>
      <c r="M393" s="40"/>
      <c r="N393" s="41"/>
      <c r="O393" s="35"/>
      <c r="P393" s="43"/>
    </row>
    <row r="394" ht="14.25" customHeight="1">
      <c r="A394" s="92"/>
      <c r="B394" s="93"/>
      <c r="C394" s="61"/>
      <c r="D394" s="51"/>
      <c r="E394" s="73"/>
      <c r="F394" s="94"/>
      <c r="G394" s="633"/>
      <c r="H394" s="271"/>
      <c r="I394" s="38"/>
      <c r="J394" s="39"/>
      <c r="K394" s="40"/>
      <c r="L394" s="41"/>
      <c r="M394" s="40"/>
      <c r="N394" s="41"/>
      <c r="O394" s="35"/>
      <c r="P394" s="43"/>
    </row>
    <row r="395" ht="14.25" customHeight="1">
      <c r="A395" s="92"/>
      <c r="B395" s="93"/>
      <c r="C395" s="61"/>
      <c r="D395" s="51"/>
      <c r="E395" s="73"/>
      <c r="F395" s="94"/>
      <c r="G395" s="633"/>
      <c r="H395" s="271"/>
      <c r="I395" s="38"/>
      <c r="J395" s="39"/>
      <c r="K395" s="40"/>
      <c r="L395" s="41"/>
      <c r="M395" s="40"/>
      <c r="N395" s="41"/>
      <c r="O395" s="35"/>
      <c r="P395" s="43"/>
    </row>
    <row r="396" ht="14.25" customHeight="1">
      <c r="A396" s="92"/>
      <c r="B396" s="93"/>
      <c r="C396" s="61"/>
      <c r="D396" s="51"/>
      <c r="E396" s="73"/>
      <c r="F396" s="94"/>
      <c r="G396" s="633"/>
      <c r="H396" s="271"/>
      <c r="I396" s="38"/>
      <c r="J396" s="39"/>
      <c r="K396" s="40"/>
      <c r="L396" s="41"/>
      <c r="M396" s="40"/>
      <c r="N396" s="41"/>
      <c r="O396" s="35"/>
      <c r="P396" s="43"/>
    </row>
    <row r="397" ht="14.25" customHeight="1">
      <c r="A397" s="92"/>
      <c r="B397" s="93"/>
      <c r="C397" s="61"/>
      <c r="D397" s="51"/>
      <c r="E397" s="73"/>
      <c r="F397" s="94"/>
      <c r="G397" s="633"/>
      <c r="H397" s="271"/>
      <c r="I397" s="38"/>
      <c r="J397" s="39"/>
      <c r="K397" s="40"/>
      <c r="L397" s="41"/>
      <c r="M397" s="40"/>
      <c r="N397" s="41"/>
      <c r="O397" s="35"/>
      <c r="P397" s="43"/>
    </row>
    <row r="398" ht="14.25" customHeight="1">
      <c r="A398" s="92"/>
      <c r="B398" s="93"/>
      <c r="C398" s="61"/>
      <c r="D398" s="51"/>
      <c r="E398" s="73"/>
      <c r="F398" s="94"/>
      <c r="G398" s="633"/>
      <c r="H398" s="271"/>
      <c r="I398" s="38"/>
      <c r="J398" s="39"/>
      <c r="K398" s="40"/>
      <c r="L398" s="41"/>
      <c r="M398" s="40"/>
      <c r="N398" s="41"/>
      <c r="O398" s="35"/>
      <c r="P398" s="43"/>
    </row>
    <row r="399" ht="14.25" customHeight="1">
      <c r="A399" s="92"/>
      <c r="B399" s="93"/>
      <c r="C399" s="61"/>
      <c r="D399" s="51"/>
      <c r="E399" s="73"/>
      <c r="F399" s="94"/>
      <c r="G399" s="633"/>
      <c r="H399" s="271"/>
      <c r="I399" s="38"/>
      <c r="J399" s="39"/>
      <c r="K399" s="40"/>
      <c r="L399" s="41"/>
      <c r="M399" s="40"/>
      <c r="N399" s="41"/>
      <c r="O399" s="35"/>
      <c r="P399" s="43"/>
    </row>
    <row r="400" ht="14.25" customHeight="1">
      <c r="A400" s="92"/>
      <c r="B400" s="93"/>
      <c r="C400" s="61"/>
      <c r="D400" s="51"/>
      <c r="E400" s="73"/>
      <c r="F400" s="94"/>
      <c r="G400" s="633"/>
      <c r="H400" s="271"/>
      <c r="I400" s="38"/>
      <c r="J400" s="39"/>
      <c r="K400" s="40"/>
      <c r="L400" s="41"/>
      <c r="M400" s="40"/>
      <c r="N400" s="41"/>
      <c r="O400" s="35"/>
      <c r="P400" s="43"/>
    </row>
    <row r="401" ht="14.25" customHeight="1">
      <c r="A401" s="92"/>
      <c r="B401" s="93"/>
      <c r="C401" s="61"/>
      <c r="D401" s="51"/>
      <c r="E401" s="73"/>
      <c r="F401" s="94"/>
      <c r="G401" s="633"/>
      <c r="H401" s="271"/>
      <c r="I401" s="38"/>
      <c r="J401" s="39"/>
      <c r="K401" s="40"/>
      <c r="L401" s="41"/>
      <c r="M401" s="40"/>
      <c r="N401" s="41"/>
      <c r="O401" s="35"/>
      <c r="P401" s="43"/>
    </row>
    <row r="402" ht="14.25" customHeight="1">
      <c r="A402" s="92"/>
      <c r="B402" s="93"/>
      <c r="C402" s="61"/>
      <c r="D402" s="51"/>
      <c r="E402" s="73"/>
      <c r="F402" s="94"/>
      <c r="G402" s="633"/>
      <c r="H402" s="271"/>
      <c r="I402" s="38"/>
      <c r="J402" s="39"/>
      <c r="K402" s="40"/>
      <c r="L402" s="41"/>
      <c r="M402" s="40"/>
      <c r="N402" s="41"/>
      <c r="O402" s="35"/>
      <c r="P402" s="43"/>
    </row>
    <row r="403" ht="14.25" customHeight="1">
      <c r="A403" s="92"/>
      <c r="B403" s="93"/>
      <c r="C403" s="61"/>
      <c r="D403" s="51"/>
      <c r="E403" s="73"/>
      <c r="F403" s="94"/>
      <c r="G403" s="633"/>
      <c r="H403" s="271"/>
      <c r="I403" s="38"/>
      <c r="J403" s="39"/>
      <c r="K403" s="40"/>
      <c r="L403" s="41"/>
      <c r="M403" s="40"/>
      <c r="N403" s="41"/>
      <c r="O403" s="35"/>
      <c r="P403" s="43"/>
    </row>
    <row r="404" ht="14.25" customHeight="1">
      <c r="A404" s="92"/>
      <c r="B404" s="93"/>
      <c r="C404" s="61"/>
      <c r="D404" s="51"/>
      <c r="E404" s="73"/>
      <c r="F404" s="94"/>
      <c r="G404" s="633"/>
      <c r="H404" s="271"/>
      <c r="I404" s="38"/>
      <c r="J404" s="39"/>
      <c r="K404" s="40"/>
      <c r="L404" s="41"/>
      <c r="M404" s="40"/>
      <c r="N404" s="41"/>
      <c r="O404" s="35"/>
      <c r="P404" s="43"/>
    </row>
    <row r="405" ht="14.25" customHeight="1">
      <c r="A405" s="92"/>
      <c r="B405" s="93"/>
      <c r="C405" s="61"/>
      <c r="D405" s="51"/>
      <c r="E405" s="73"/>
      <c r="F405" s="94"/>
      <c r="G405" s="633"/>
      <c r="H405" s="271"/>
      <c r="I405" s="38"/>
      <c r="J405" s="39"/>
      <c r="K405" s="40"/>
      <c r="L405" s="41"/>
      <c r="M405" s="40"/>
      <c r="N405" s="41"/>
      <c r="O405" s="35"/>
      <c r="P405" s="43"/>
    </row>
    <row r="406" ht="14.25" customHeight="1">
      <c r="A406" s="92"/>
      <c r="B406" s="93"/>
      <c r="C406" s="61"/>
      <c r="D406" s="51"/>
      <c r="E406" s="73"/>
      <c r="F406" s="94"/>
      <c r="G406" s="633"/>
      <c r="H406" s="271"/>
      <c r="I406" s="38"/>
      <c r="J406" s="39"/>
      <c r="K406" s="40"/>
      <c r="L406" s="41"/>
      <c r="M406" s="40"/>
      <c r="N406" s="41"/>
      <c r="O406" s="35"/>
      <c r="P406" s="43"/>
    </row>
    <row r="407" ht="14.25" customHeight="1">
      <c r="A407" s="92"/>
      <c r="B407" s="93"/>
      <c r="C407" s="61"/>
      <c r="D407" s="51"/>
      <c r="E407" s="73"/>
      <c r="F407" s="94"/>
      <c r="G407" s="633"/>
      <c r="H407" s="271"/>
      <c r="I407" s="38"/>
      <c r="J407" s="39"/>
      <c r="K407" s="40"/>
      <c r="L407" s="41"/>
      <c r="M407" s="40"/>
      <c r="N407" s="41"/>
      <c r="O407" s="35"/>
      <c r="P407" s="43"/>
    </row>
    <row r="408" ht="14.25" customHeight="1">
      <c r="A408" s="92"/>
      <c r="B408" s="93"/>
      <c r="C408" s="61"/>
      <c r="D408" s="51"/>
      <c r="E408" s="73"/>
      <c r="F408" s="94"/>
      <c r="G408" s="633"/>
      <c r="H408" s="271"/>
      <c r="I408" s="38"/>
      <c r="J408" s="39"/>
      <c r="K408" s="40"/>
      <c r="L408" s="41"/>
      <c r="M408" s="40"/>
      <c r="N408" s="41"/>
      <c r="O408" s="35"/>
      <c r="P408" s="43"/>
    </row>
    <row r="409" ht="14.25" customHeight="1">
      <c r="A409" s="92"/>
      <c r="B409" s="93"/>
      <c r="C409" s="61"/>
      <c r="D409" s="51"/>
      <c r="E409" s="73"/>
      <c r="F409" s="94"/>
      <c r="G409" s="633"/>
      <c r="H409" s="271"/>
      <c r="I409" s="38"/>
      <c r="J409" s="39"/>
      <c r="K409" s="40"/>
      <c r="L409" s="41"/>
      <c r="M409" s="40"/>
      <c r="N409" s="41"/>
      <c r="O409" s="35"/>
      <c r="P409" s="43"/>
    </row>
    <row r="410" ht="14.25" customHeight="1">
      <c r="A410" s="92"/>
      <c r="B410" s="93"/>
      <c r="C410" s="61"/>
      <c r="D410" s="51"/>
      <c r="E410" s="73"/>
      <c r="F410" s="94"/>
      <c r="G410" s="633"/>
      <c r="H410" s="271"/>
      <c r="I410" s="38"/>
      <c r="J410" s="39"/>
      <c r="K410" s="40"/>
      <c r="L410" s="41"/>
      <c r="M410" s="40"/>
      <c r="N410" s="41"/>
      <c r="O410" s="35"/>
      <c r="P410" s="43"/>
    </row>
    <row r="411" ht="14.25" customHeight="1">
      <c r="A411" s="92"/>
      <c r="B411" s="93"/>
      <c r="C411" s="61"/>
      <c r="D411" s="51"/>
      <c r="E411" s="73"/>
      <c r="F411" s="94"/>
      <c r="G411" s="633"/>
      <c r="H411" s="271"/>
      <c r="I411" s="38"/>
      <c r="J411" s="39"/>
      <c r="K411" s="40"/>
      <c r="L411" s="41"/>
      <c r="M411" s="40"/>
      <c r="N411" s="41"/>
      <c r="O411" s="35"/>
      <c r="P411" s="43"/>
    </row>
    <row r="412" ht="14.25" customHeight="1">
      <c r="A412" s="92"/>
      <c r="B412" s="93"/>
      <c r="C412" s="61"/>
      <c r="D412" s="51"/>
      <c r="E412" s="73"/>
      <c r="F412" s="94"/>
      <c r="G412" s="633"/>
      <c r="H412" s="271"/>
      <c r="I412" s="38"/>
      <c r="J412" s="39"/>
      <c r="K412" s="40"/>
      <c r="L412" s="41"/>
      <c r="M412" s="40"/>
      <c r="N412" s="41"/>
      <c r="O412" s="35"/>
      <c r="P412" s="43"/>
    </row>
    <row r="413" ht="14.25" customHeight="1">
      <c r="A413" s="92"/>
      <c r="B413" s="93"/>
      <c r="C413" s="61"/>
      <c r="D413" s="51"/>
      <c r="E413" s="73"/>
      <c r="F413" s="94"/>
      <c r="G413" s="633"/>
      <c r="H413" s="271"/>
      <c r="I413" s="38"/>
      <c r="J413" s="39"/>
      <c r="K413" s="40"/>
      <c r="L413" s="41"/>
      <c r="M413" s="40"/>
      <c r="N413" s="41"/>
      <c r="O413" s="35"/>
      <c r="P413" s="43"/>
    </row>
    <row r="414" ht="14.25" customHeight="1">
      <c r="A414" s="92"/>
      <c r="B414" s="93"/>
      <c r="C414" s="61"/>
      <c r="D414" s="51"/>
      <c r="E414" s="73"/>
      <c r="F414" s="94"/>
      <c r="G414" s="633"/>
      <c r="H414" s="271"/>
      <c r="I414" s="38"/>
      <c r="J414" s="39"/>
      <c r="K414" s="40"/>
      <c r="L414" s="41"/>
      <c r="M414" s="40"/>
      <c r="N414" s="41"/>
      <c r="O414" s="35"/>
      <c r="P414" s="43"/>
    </row>
    <row r="415" ht="14.25" customHeight="1">
      <c r="A415" s="92"/>
      <c r="B415" s="93"/>
      <c r="C415" s="61"/>
      <c r="D415" s="51"/>
      <c r="E415" s="73"/>
      <c r="F415" s="94"/>
      <c r="G415" s="633"/>
      <c r="H415" s="271"/>
      <c r="I415" s="38"/>
      <c r="J415" s="39"/>
      <c r="K415" s="40"/>
      <c r="L415" s="41"/>
      <c r="M415" s="40"/>
      <c r="N415" s="41"/>
      <c r="O415" s="35"/>
      <c r="P415" s="43"/>
    </row>
    <row r="416" ht="14.25" customHeight="1">
      <c r="A416" s="92"/>
      <c r="B416" s="93"/>
      <c r="C416" s="61"/>
      <c r="D416" s="51"/>
      <c r="E416" s="73"/>
      <c r="F416" s="94"/>
      <c r="G416" s="633"/>
      <c r="H416" s="271"/>
      <c r="I416" s="38"/>
      <c r="J416" s="39"/>
      <c r="K416" s="40"/>
      <c r="L416" s="41"/>
      <c r="M416" s="40"/>
      <c r="N416" s="41"/>
      <c r="O416" s="35"/>
      <c r="P416" s="43"/>
    </row>
    <row r="417" ht="14.25" customHeight="1">
      <c r="A417" s="92"/>
      <c r="B417" s="93"/>
      <c r="C417" s="61"/>
      <c r="D417" s="51"/>
      <c r="E417" s="73"/>
      <c r="F417" s="94"/>
      <c r="G417" s="633"/>
      <c r="H417" s="271"/>
      <c r="I417" s="38"/>
      <c r="J417" s="39"/>
      <c r="K417" s="40"/>
      <c r="L417" s="41"/>
      <c r="M417" s="40"/>
      <c r="N417" s="41"/>
      <c r="O417" s="35"/>
      <c r="P417" s="43"/>
    </row>
    <row r="418" ht="14.25" customHeight="1">
      <c r="A418" s="92"/>
      <c r="B418" s="93"/>
      <c r="C418" s="61"/>
      <c r="D418" s="51"/>
      <c r="E418" s="73"/>
      <c r="F418" s="94"/>
      <c r="G418" s="633"/>
      <c r="H418" s="271"/>
      <c r="I418" s="38"/>
      <c r="J418" s="39"/>
      <c r="K418" s="40"/>
      <c r="L418" s="41"/>
      <c r="M418" s="40"/>
      <c r="N418" s="41"/>
      <c r="O418" s="35"/>
      <c r="P418" s="43"/>
    </row>
    <row r="419" ht="14.25" customHeight="1">
      <c r="A419" s="92"/>
      <c r="B419" s="93"/>
      <c r="C419" s="61"/>
      <c r="D419" s="51"/>
      <c r="E419" s="73"/>
      <c r="F419" s="94"/>
      <c r="G419" s="633"/>
      <c r="H419" s="271"/>
      <c r="I419" s="38"/>
      <c r="J419" s="39"/>
      <c r="K419" s="40"/>
      <c r="L419" s="41"/>
      <c r="M419" s="40"/>
      <c r="N419" s="41"/>
      <c r="O419" s="35"/>
      <c r="P419" s="43"/>
    </row>
    <row r="420" ht="14.25" customHeight="1">
      <c r="A420" s="92"/>
      <c r="B420" s="93"/>
      <c r="C420" s="61"/>
      <c r="D420" s="51"/>
      <c r="E420" s="73"/>
      <c r="F420" s="94"/>
      <c r="G420" s="633"/>
      <c r="H420" s="271"/>
      <c r="I420" s="38"/>
      <c r="J420" s="39"/>
      <c r="K420" s="40"/>
      <c r="L420" s="41"/>
      <c r="M420" s="40"/>
      <c r="N420" s="41"/>
      <c r="O420" s="35"/>
      <c r="P420" s="43"/>
    </row>
    <row r="421" ht="14.25" customHeight="1">
      <c r="A421" s="92"/>
      <c r="B421" s="93"/>
      <c r="C421" s="61"/>
      <c r="D421" s="51"/>
      <c r="E421" s="73"/>
      <c r="F421" s="94"/>
      <c r="G421" s="633"/>
      <c r="H421" s="271"/>
      <c r="I421" s="38"/>
      <c r="J421" s="39"/>
      <c r="K421" s="40"/>
      <c r="L421" s="41"/>
      <c r="M421" s="40"/>
      <c r="N421" s="41"/>
      <c r="O421" s="35"/>
      <c r="P421" s="43"/>
    </row>
    <row r="422" ht="14.25" customHeight="1">
      <c r="A422" s="92"/>
      <c r="B422" s="93"/>
      <c r="C422" s="61"/>
      <c r="D422" s="51"/>
      <c r="E422" s="73"/>
      <c r="F422" s="94"/>
      <c r="G422" s="633"/>
      <c r="H422" s="271"/>
      <c r="I422" s="38"/>
      <c r="J422" s="39"/>
      <c r="K422" s="40"/>
      <c r="L422" s="41"/>
      <c r="M422" s="40"/>
      <c r="N422" s="41"/>
      <c r="O422" s="35"/>
      <c r="P422" s="43"/>
    </row>
    <row r="423" ht="14.25" customHeight="1">
      <c r="A423" s="92"/>
      <c r="B423" s="93"/>
      <c r="C423" s="61"/>
      <c r="D423" s="51"/>
      <c r="E423" s="73"/>
      <c r="F423" s="94"/>
      <c r="G423" s="633"/>
      <c r="H423" s="271"/>
      <c r="I423" s="38"/>
      <c r="J423" s="39"/>
      <c r="K423" s="40"/>
      <c r="L423" s="41"/>
      <c r="M423" s="40"/>
      <c r="N423" s="41"/>
      <c r="O423" s="35"/>
      <c r="P423" s="43"/>
    </row>
    <row r="424" ht="14.25" customHeight="1">
      <c r="A424" s="92"/>
      <c r="B424" s="93"/>
      <c r="C424" s="61"/>
      <c r="D424" s="51"/>
      <c r="E424" s="73"/>
      <c r="F424" s="94"/>
      <c r="G424" s="633"/>
      <c r="H424" s="271"/>
      <c r="I424" s="38"/>
      <c r="J424" s="39"/>
      <c r="K424" s="40"/>
      <c r="L424" s="41"/>
      <c r="M424" s="40"/>
      <c r="N424" s="41"/>
      <c r="O424" s="35"/>
      <c r="P424" s="43"/>
    </row>
    <row r="425" ht="14.25" customHeight="1">
      <c r="A425" s="92"/>
      <c r="B425" s="93"/>
      <c r="C425" s="61"/>
      <c r="D425" s="51"/>
      <c r="E425" s="73"/>
      <c r="F425" s="94"/>
      <c r="G425" s="633"/>
      <c r="H425" s="271"/>
      <c r="I425" s="38"/>
      <c r="J425" s="39"/>
      <c r="K425" s="40"/>
      <c r="L425" s="41"/>
      <c r="M425" s="40"/>
      <c r="N425" s="41"/>
      <c r="O425" s="35"/>
      <c r="P425" s="43"/>
    </row>
    <row r="426" ht="14.25" customHeight="1">
      <c r="A426" s="92"/>
      <c r="B426" s="93"/>
      <c r="C426" s="61"/>
      <c r="D426" s="51"/>
      <c r="E426" s="73"/>
      <c r="F426" s="94"/>
      <c r="G426" s="633"/>
      <c r="H426" s="271"/>
      <c r="I426" s="38"/>
      <c r="J426" s="39"/>
      <c r="K426" s="40"/>
      <c r="L426" s="41"/>
      <c r="M426" s="40"/>
      <c r="N426" s="41"/>
      <c r="O426" s="35"/>
      <c r="P426" s="43"/>
    </row>
    <row r="427" ht="14.25" customHeight="1">
      <c r="A427" s="92"/>
      <c r="B427" s="93"/>
      <c r="C427" s="61"/>
      <c r="D427" s="51"/>
      <c r="E427" s="73"/>
      <c r="F427" s="94"/>
      <c r="G427" s="633"/>
      <c r="H427" s="271"/>
      <c r="I427" s="38"/>
      <c r="J427" s="39"/>
      <c r="K427" s="40"/>
      <c r="L427" s="41"/>
      <c r="M427" s="40"/>
      <c r="N427" s="41"/>
      <c r="O427" s="35"/>
      <c r="P427" s="43"/>
    </row>
    <row r="428" ht="14.25" customHeight="1">
      <c r="A428" s="92"/>
      <c r="B428" s="93"/>
      <c r="C428" s="61"/>
      <c r="D428" s="51"/>
      <c r="E428" s="73"/>
      <c r="F428" s="94"/>
      <c r="G428" s="633"/>
      <c r="H428" s="271"/>
      <c r="I428" s="38"/>
      <c r="J428" s="39"/>
      <c r="K428" s="40"/>
      <c r="L428" s="41"/>
      <c r="M428" s="40"/>
      <c r="N428" s="41"/>
      <c r="O428" s="35"/>
      <c r="P428" s="43"/>
    </row>
    <row r="429" ht="14.25" customHeight="1">
      <c r="A429" s="92"/>
      <c r="B429" s="93"/>
      <c r="C429" s="61"/>
      <c r="D429" s="51"/>
      <c r="E429" s="73"/>
      <c r="F429" s="94"/>
      <c r="G429" s="633"/>
      <c r="H429" s="271"/>
      <c r="I429" s="38"/>
      <c r="J429" s="39"/>
      <c r="K429" s="40"/>
      <c r="L429" s="41"/>
      <c r="M429" s="40"/>
      <c r="N429" s="41"/>
      <c r="O429" s="35"/>
      <c r="P429" s="43"/>
    </row>
    <row r="430" ht="14.25" customHeight="1">
      <c r="A430" s="92"/>
      <c r="B430" s="93"/>
      <c r="C430" s="61"/>
      <c r="D430" s="51"/>
      <c r="E430" s="73"/>
      <c r="F430" s="94"/>
      <c r="G430" s="633"/>
      <c r="H430" s="271"/>
      <c r="I430" s="38"/>
      <c r="J430" s="39"/>
      <c r="K430" s="40"/>
      <c r="L430" s="41"/>
      <c r="M430" s="40"/>
      <c r="N430" s="41"/>
      <c r="O430" s="35"/>
      <c r="P430" s="43"/>
    </row>
    <row r="431" ht="14.25" customHeight="1">
      <c r="A431" s="92"/>
      <c r="B431" s="93"/>
      <c r="C431" s="61"/>
      <c r="D431" s="51"/>
      <c r="E431" s="73"/>
      <c r="F431" s="94"/>
      <c r="G431" s="633"/>
      <c r="H431" s="271"/>
      <c r="I431" s="38"/>
      <c r="J431" s="39"/>
      <c r="K431" s="40"/>
      <c r="L431" s="41"/>
      <c r="M431" s="40"/>
      <c r="N431" s="41"/>
      <c r="O431" s="35"/>
      <c r="P431" s="43"/>
    </row>
    <row r="432" ht="14.25" customHeight="1">
      <c r="A432" s="92"/>
      <c r="B432" s="93"/>
      <c r="C432" s="61"/>
      <c r="D432" s="51"/>
      <c r="E432" s="73"/>
      <c r="F432" s="94"/>
      <c r="G432" s="633"/>
      <c r="H432" s="271"/>
      <c r="I432" s="38"/>
      <c r="J432" s="39"/>
      <c r="K432" s="40"/>
      <c r="L432" s="41"/>
      <c r="M432" s="40"/>
      <c r="N432" s="41"/>
      <c r="O432" s="35"/>
      <c r="P432" s="43"/>
    </row>
    <row r="433" ht="14.25" customHeight="1">
      <c r="A433" s="92"/>
      <c r="B433" s="93"/>
      <c r="C433" s="61"/>
      <c r="D433" s="51"/>
      <c r="E433" s="73"/>
      <c r="F433" s="94"/>
      <c r="G433" s="633"/>
      <c r="H433" s="271"/>
      <c r="I433" s="38"/>
      <c r="J433" s="39"/>
      <c r="K433" s="40"/>
      <c r="L433" s="41"/>
      <c r="M433" s="40"/>
      <c r="N433" s="41"/>
      <c r="O433" s="35"/>
      <c r="P433" s="43"/>
    </row>
    <row r="434" ht="14.25" customHeight="1">
      <c r="A434" s="92"/>
      <c r="B434" s="93"/>
      <c r="C434" s="61"/>
      <c r="D434" s="51"/>
      <c r="E434" s="73"/>
      <c r="F434" s="94"/>
      <c r="G434" s="633"/>
      <c r="H434" s="271"/>
      <c r="I434" s="38"/>
      <c r="J434" s="39"/>
      <c r="K434" s="40"/>
      <c r="L434" s="41"/>
      <c r="M434" s="40"/>
      <c r="N434" s="41"/>
      <c r="O434" s="35"/>
      <c r="P434" s="43"/>
    </row>
    <row r="435" ht="14.25" customHeight="1">
      <c r="A435" s="92"/>
      <c r="B435" s="93"/>
      <c r="C435" s="61"/>
      <c r="D435" s="51"/>
      <c r="E435" s="73"/>
      <c r="F435" s="94"/>
      <c r="G435" s="633"/>
      <c r="H435" s="271"/>
      <c r="I435" s="38"/>
      <c r="J435" s="39"/>
      <c r="K435" s="40"/>
      <c r="L435" s="41"/>
      <c r="M435" s="40"/>
      <c r="N435" s="41"/>
      <c r="O435" s="35"/>
      <c r="P435" s="43"/>
    </row>
    <row r="436" ht="14.25" customHeight="1">
      <c r="A436" s="92"/>
      <c r="B436" s="93"/>
      <c r="C436" s="61"/>
      <c r="D436" s="51"/>
      <c r="E436" s="73"/>
      <c r="F436" s="94"/>
      <c r="G436" s="633"/>
      <c r="H436" s="271"/>
      <c r="I436" s="38"/>
      <c r="J436" s="39"/>
      <c r="K436" s="40"/>
      <c r="L436" s="41"/>
      <c r="M436" s="40"/>
      <c r="N436" s="41"/>
      <c r="O436" s="35"/>
      <c r="P436" s="43"/>
    </row>
    <row r="437" ht="14.25" customHeight="1">
      <c r="A437" s="92"/>
      <c r="B437" s="93"/>
      <c r="C437" s="61"/>
      <c r="D437" s="51"/>
      <c r="E437" s="73"/>
      <c r="F437" s="94"/>
      <c r="G437" s="633"/>
      <c r="H437" s="271"/>
      <c r="I437" s="38"/>
      <c r="J437" s="39"/>
      <c r="K437" s="40"/>
      <c r="L437" s="41"/>
      <c r="M437" s="40"/>
      <c r="N437" s="41"/>
      <c r="O437" s="35"/>
      <c r="P437" s="43"/>
    </row>
    <row r="438" ht="14.25" customHeight="1">
      <c r="A438" s="92"/>
      <c r="B438" s="93"/>
      <c r="C438" s="61"/>
      <c r="D438" s="51"/>
      <c r="E438" s="73"/>
      <c r="F438" s="94"/>
      <c r="G438" s="633"/>
      <c r="H438" s="271"/>
      <c r="I438" s="38"/>
      <c r="J438" s="39"/>
      <c r="K438" s="40"/>
      <c r="L438" s="41"/>
      <c r="M438" s="40"/>
      <c r="N438" s="41"/>
      <c r="O438" s="35"/>
      <c r="P438" s="43"/>
    </row>
    <row r="439" ht="14.25" customHeight="1">
      <c r="A439" s="92"/>
      <c r="B439" s="93"/>
      <c r="C439" s="61"/>
      <c r="D439" s="51"/>
      <c r="E439" s="73"/>
      <c r="F439" s="94"/>
      <c r="G439" s="633"/>
      <c r="H439" s="271"/>
      <c r="I439" s="38"/>
      <c r="J439" s="39"/>
      <c r="K439" s="40"/>
      <c r="L439" s="41"/>
      <c r="M439" s="40"/>
      <c r="N439" s="41"/>
      <c r="O439" s="35"/>
      <c r="P439" s="43"/>
    </row>
    <row r="440" ht="14.25" customHeight="1">
      <c r="A440" s="92"/>
      <c r="B440" s="93"/>
      <c r="C440" s="61"/>
      <c r="D440" s="51"/>
      <c r="E440" s="73"/>
      <c r="F440" s="94"/>
      <c r="G440" s="633"/>
      <c r="H440" s="271"/>
      <c r="I440" s="38"/>
      <c r="J440" s="39"/>
      <c r="K440" s="40"/>
      <c r="L440" s="41"/>
      <c r="M440" s="40"/>
      <c r="N440" s="41"/>
      <c r="O440" s="35"/>
      <c r="P440" s="43"/>
    </row>
    <row r="441" ht="14.25" customHeight="1">
      <c r="A441" s="92"/>
      <c r="B441" s="93"/>
      <c r="C441" s="61"/>
      <c r="D441" s="51"/>
      <c r="E441" s="73"/>
      <c r="F441" s="94"/>
      <c r="G441" s="633"/>
      <c r="H441" s="271"/>
      <c r="I441" s="38"/>
      <c r="J441" s="39"/>
      <c r="K441" s="40"/>
      <c r="L441" s="41"/>
      <c r="M441" s="40"/>
      <c r="N441" s="41"/>
      <c r="O441" s="35"/>
      <c r="P441" s="43"/>
    </row>
    <row r="442" ht="14.25" customHeight="1">
      <c r="A442" s="92"/>
      <c r="B442" s="93"/>
      <c r="C442" s="61"/>
      <c r="D442" s="51"/>
      <c r="E442" s="73"/>
      <c r="F442" s="94"/>
      <c r="G442" s="633"/>
      <c r="H442" s="271"/>
      <c r="I442" s="38"/>
      <c r="J442" s="39"/>
      <c r="K442" s="40"/>
      <c r="L442" s="41"/>
      <c r="M442" s="40"/>
      <c r="N442" s="41"/>
      <c r="O442" s="35"/>
      <c r="P442" s="43"/>
    </row>
    <row r="443" ht="14.25" customHeight="1">
      <c r="A443" s="92"/>
      <c r="B443" s="93"/>
      <c r="C443" s="61"/>
      <c r="D443" s="51"/>
      <c r="E443" s="73"/>
      <c r="F443" s="94"/>
      <c r="G443" s="633"/>
      <c r="H443" s="271"/>
      <c r="I443" s="38"/>
      <c r="J443" s="39"/>
      <c r="K443" s="40"/>
      <c r="L443" s="41"/>
      <c r="M443" s="40"/>
      <c r="N443" s="41"/>
      <c r="O443" s="35"/>
      <c r="P443" s="43"/>
    </row>
    <row r="444" ht="14.25" customHeight="1">
      <c r="A444" s="92"/>
      <c r="B444" s="93"/>
      <c r="C444" s="61"/>
      <c r="D444" s="51"/>
      <c r="E444" s="73"/>
      <c r="F444" s="94"/>
      <c r="G444" s="633"/>
      <c r="H444" s="271"/>
      <c r="I444" s="38"/>
      <c r="J444" s="39"/>
      <c r="K444" s="40"/>
      <c r="L444" s="41"/>
      <c r="M444" s="40"/>
      <c r="N444" s="41"/>
      <c r="O444" s="35"/>
      <c r="P444" s="43"/>
    </row>
    <row r="445" ht="14.25" customHeight="1">
      <c r="A445" s="92"/>
      <c r="B445" s="93"/>
      <c r="C445" s="61"/>
      <c r="D445" s="51"/>
      <c r="E445" s="73"/>
      <c r="F445" s="94"/>
      <c r="G445" s="633"/>
      <c r="H445" s="271"/>
      <c r="I445" s="38"/>
      <c r="J445" s="39"/>
      <c r="K445" s="40"/>
      <c r="L445" s="41"/>
      <c r="M445" s="40"/>
      <c r="N445" s="41"/>
      <c r="O445" s="35"/>
      <c r="P445" s="43"/>
    </row>
    <row r="446" ht="14.25" customHeight="1">
      <c r="A446" s="92"/>
      <c r="B446" s="93"/>
      <c r="C446" s="61"/>
      <c r="D446" s="51"/>
      <c r="E446" s="73"/>
      <c r="F446" s="94"/>
      <c r="G446" s="633"/>
      <c r="H446" s="271"/>
      <c r="I446" s="38"/>
      <c r="J446" s="39"/>
      <c r="K446" s="40"/>
      <c r="L446" s="41"/>
      <c r="M446" s="40"/>
      <c r="N446" s="41"/>
      <c r="O446" s="35"/>
      <c r="P446" s="43"/>
    </row>
    <row r="447" ht="14.25" customHeight="1">
      <c r="A447" s="92"/>
      <c r="B447" s="93"/>
      <c r="C447" s="61"/>
      <c r="D447" s="51"/>
      <c r="E447" s="73"/>
      <c r="F447" s="94"/>
      <c r="G447" s="633"/>
      <c r="H447" s="271"/>
      <c r="I447" s="38"/>
      <c r="J447" s="39"/>
      <c r="K447" s="40"/>
      <c r="L447" s="41"/>
      <c r="M447" s="40"/>
      <c r="N447" s="41"/>
      <c r="O447" s="35"/>
      <c r="P447" s="43"/>
    </row>
    <row r="448" ht="14.25" customHeight="1">
      <c r="A448" s="92"/>
      <c r="B448" s="93"/>
      <c r="C448" s="61"/>
      <c r="D448" s="51"/>
      <c r="E448" s="73"/>
      <c r="F448" s="94"/>
      <c r="G448" s="633"/>
      <c r="H448" s="271"/>
      <c r="I448" s="38"/>
      <c r="J448" s="39"/>
      <c r="K448" s="40"/>
      <c r="L448" s="41"/>
      <c r="M448" s="40"/>
      <c r="N448" s="41"/>
      <c r="O448" s="35"/>
      <c r="P448" s="43"/>
    </row>
    <row r="449" ht="14.25" customHeight="1">
      <c r="A449" s="92"/>
      <c r="B449" s="93"/>
      <c r="C449" s="61"/>
      <c r="D449" s="51"/>
      <c r="E449" s="73"/>
      <c r="F449" s="94"/>
      <c r="G449" s="633"/>
      <c r="H449" s="271"/>
      <c r="I449" s="38"/>
      <c r="J449" s="39"/>
      <c r="K449" s="40"/>
      <c r="L449" s="41"/>
      <c r="M449" s="40"/>
      <c r="N449" s="41"/>
      <c r="O449" s="35"/>
      <c r="P449" s="43"/>
    </row>
    <row r="450" ht="14.25" customHeight="1">
      <c r="A450" s="92"/>
      <c r="B450" s="93"/>
      <c r="C450" s="61"/>
      <c r="D450" s="51"/>
      <c r="E450" s="73"/>
      <c r="F450" s="94"/>
      <c r="G450" s="633"/>
      <c r="H450" s="271"/>
      <c r="I450" s="38"/>
      <c r="J450" s="39"/>
      <c r="K450" s="40"/>
      <c r="L450" s="41"/>
      <c r="M450" s="40"/>
      <c r="N450" s="41"/>
      <c r="O450" s="35"/>
      <c r="P450" s="43"/>
    </row>
    <row r="451" ht="14.25" customHeight="1">
      <c r="A451" s="92"/>
      <c r="B451" s="93"/>
      <c r="C451" s="61"/>
      <c r="D451" s="51"/>
      <c r="E451" s="73"/>
      <c r="F451" s="94"/>
      <c r="G451" s="633"/>
      <c r="H451" s="271"/>
      <c r="I451" s="38"/>
      <c r="J451" s="39"/>
      <c r="K451" s="40"/>
      <c r="L451" s="41"/>
      <c r="M451" s="40"/>
      <c r="N451" s="41"/>
      <c r="O451" s="35"/>
      <c r="P451" s="43"/>
    </row>
    <row r="452" ht="14.25" customHeight="1">
      <c r="A452" s="92"/>
      <c r="B452" s="93"/>
      <c r="C452" s="61"/>
      <c r="D452" s="51"/>
      <c r="E452" s="73"/>
      <c r="F452" s="94"/>
      <c r="G452" s="633"/>
      <c r="H452" s="271"/>
      <c r="I452" s="38"/>
      <c r="J452" s="39"/>
      <c r="K452" s="40"/>
      <c r="L452" s="41"/>
      <c r="M452" s="40"/>
      <c r="N452" s="41"/>
      <c r="O452" s="35"/>
      <c r="P452" s="43"/>
    </row>
    <row r="453" ht="14.25" customHeight="1">
      <c r="A453" s="92"/>
      <c r="B453" s="93"/>
      <c r="C453" s="61"/>
      <c r="D453" s="51"/>
      <c r="E453" s="73"/>
      <c r="F453" s="94"/>
      <c r="G453" s="633"/>
      <c r="H453" s="271"/>
      <c r="I453" s="38"/>
      <c r="J453" s="39"/>
      <c r="K453" s="40"/>
      <c r="L453" s="41"/>
      <c r="M453" s="40"/>
      <c r="N453" s="41"/>
      <c r="O453" s="35"/>
      <c r="P453" s="43"/>
    </row>
    <row r="454" ht="14.25" customHeight="1">
      <c r="A454" s="92"/>
      <c r="B454" s="93"/>
      <c r="C454" s="61"/>
      <c r="D454" s="51"/>
      <c r="E454" s="73"/>
      <c r="F454" s="94"/>
      <c r="G454" s="633"/>
      <c r="H454" s="271"/>
      <c r="I454" s="38"/>
      <c r="J454" s="39"/>
      <c r="K454" s="40"/>
      <c r="L454" s="41"/>
      <c r="M454" s="40"/>
      <c r="N454" s="41"/>
      <c r="O454" s="35"/>
      <c r="P454" s="43"/>
    </row>
    <row r="455" ht="14.25" customHeight="1">
      <c r="A455" s="92"/>
      <c r="B455" s="93"/>
      <c r="C455" s="61"/>
      <c r="D455" s="51"/>
      <c r="E455" s="73"/>
      <c r="F455" s="94"/>
      <c r="G455" s="633"/>
      <c r="H455" s="271"/>
      <c r="I455" s="38"/>
      <c r="J455" s="39"/>
      <c r="K455" s="40"/>
      <c r="L455" s="41"/>
      <c r="M455" s="40"/>
      <c r="N455" s="41"/>
      <c r="O455" s="35"/>
      <c r="P455" s="43"/>
    </row>
    <row r="456" ht="14.25" customHeight="1">
      <c r="A456" s="92"/>
      <c r="B456" s="93"/>
      <c r="C456" s="61"/>
      <c r="D456" s="51"/>
      <c r="E456" s="73"/>
      <c r="F456" s="94"/>
      <c r="G456" s="633"/>
      <c r="H456" s="271"/>
      <c r="I456" s="38"/>
      <c r="J456" s="39"/>
      <c r="K456" s="40"/>
      <c r="L456" s="41"/>
      <c r="M456" s="40"/>
      <c r="N456" s="41"/>
      <c r="O456" s="35"/>
      <c r="P456" s="43"/>
    </row>
    <row r="457" ht="14.25" customHeight="1">
      <c r="A457" s="92"/>
      <c r="B457" s="93"/>
      <c r="C457" s="61"/>
      <c r="D457" s="51"/>
      <c r="E457" s="73"/>
      <c r="F457" s="94"/>
      <c r="G457" s="633"/>
      <c r="H457" s="271"/>
      <c r="I457" s="38"/>
      <c r="J457" s="39"/>
      <c r="K457" s="40"/>
      <c r="L457" s="41"/>
      <c r="M457" s="40"/>
      <c r="N457" s="41"/>
      <c r="O457" s="35"/>
      <c r="P457" s="43"/>
    </row>
    <row r="458" ht="14.25" customHeight="1">
      <c r="A458" s="92"/>
      <c r="B458" s="93"/>
      <c r="C458" s="61"/>
      <c r="D458" s="51"/>
      <c r="E458" s="73"/>
      <c r="F458" s="94"/>
      <c r="G458" s="633"/>
      <c r="H458" s="271"/>
      <c r="I458" s="38"/>
      <c r="J458" s="39"/>
      <c r="K458" s="40"/>
      <c r="L458" s="41"/>
      <c r="M458" s="40"/>
      <c r="N458" s="41"/>
      <c r="O458" s="35"/>
      <c r="P458" s="43"/>
    </row>
    <row r="459" ht="14.25" customHeight="1">
      <c r="A459" s="92"/>
      <c r="B459" s="93"/>
      <c r="C459" s="61"/>
      <c r="D459" s="51"/>
      <c r="E459" s="73"/>
      <c r="F459" s="94"/>
      <c r="G459" s="633"/>
      <c r="H459" s="271"/>
      <c r="I459" s="38"/>
      <c r="J459" s="39"/>
      <c r="K459" s="40"/>
      <c r="L459" s="41"/>
      <c r="M459" s="40"/>
      <c r="N459" s="41"/>
      <c r="O459" s="35"/>
      <c r="P459" s="43"/>
    </row>
    <row r="460" ht="14.25" customHeight="1">
      <c r="A460" s="92"/>
      <c r="B460" s="93"/>
      <c r="C460" s="61"/>
      <c r="D460" s="51"/>
      <c r="E460" s="73"/>
      <c r="F460" s="94"/>
      <c r="G460" s="633"/>
      <c r="H460" s="271"/>
      <c r="I460" s="38"/>
      <c r="J460" s="39"/>
      <c r="K460" s="40"/>
      <c r="L460" s="41"/>
      <c r="M460" s="40"/>
      <c r="N460" s="41"/>
      <c r="O460" s="35"/>
      <c r="P460" s="43"/>
    </row>
    <row r="461" ht="14.25" customHeight="1">
      <c r="A461" s="92"/>
      <c r="B461" s="93"/>
      <c r="C461" s="61"/>
      <c r="D461" s="51"/>
      <c r="E461" s="73"/>
      <c r="F461" s="94"/>
      <c r="G461" s="633"/>
      <c r="H461" s="271"/>
      <c r="I461" s="38"/>
      <c r="J461" s="39"/>
      <c r="K461" s="40"/>
      <c r="L461" s="41"/>
      <c r="M461" s="40"/>
      <c r="N461" s="41"/>
      <c r="O461" s="35"/>
      <c r="P461" s="43"/>
    </row>
    <row r="462" ht="14.25" customHeight="1">
      <c r="A462" s="92"/>
      <c r="B462" s="93"/>
      <c r="C462" s="61"/>
      <c r="D462" s="51"/>
      <c r="E462" s="73"/>
      <c r="F462" s="94"/>
      <c r="G462" s="633"/>
      <c r="H462" s="271"/>
      <c r="I462" s="38"/>
      <c r="J462" s="39"/>
      <c r="K462" s="40"/>
      <c r="L462" s="41"/>
      <c r="M462" s="40"/>
      <c r="N462" s="41"/>
      <c r="O462" s="35"/>
      <c r="P462" s="43"/>
    </row>
    <row r="463" ht="14.25" customHeight="1">
      <c r="A463" s="92"/>
      <c r="B463" s="93"/>
      <c r="C463" s="61"/>
      <c r="D463" s="51"/>
      <c r="E463" s="73"/>
      <c r="F463" s="94"/>
      <c r="G463" s="633"/>
      <c r="H463" s="271"/>
      <c r="I463" s="38"/>
      <c r="J463" s="39"/>
      <c r="K463" s="40"/>
      <c r="L463" s="41"/>
      <c r="M463" s="40"/>
      <c r="N463" s="41"/>
      <c r="O463" s="35"/>
      <c r="P463" s="43"/>
    </row>
    <row r="464" ht="14.25" customHeight="1">
      <c r="A464" s="92"/>
      <c r="B464" s="93"/>
      <c r="C464" s="61"/>
      <c r="D464" s="51"/>
      <c r="E464" s="73"/>
      <c r="F464" s="94"/>
      <c r="G464" s="633"/>
      <c r="H464" s="271"/>
      <c r="I464" s="38"/>
      <c r="J464" s="39"/>
      <c r="K464" s="40"/>
      <c r="L464" s="41"/>
      <c r="M464" s="40"/>
      <c r="N464" s="41"/>
      <c r="O464" s="35"/>
      <c r="P464" s="43"/>
    </row>
    <row r="465" ht="14.25" customHeight="1">
      <c r="A465" s="92"/>
      <c r="B465" s="93"/>
      <c r="C465" s="61"/>
      <c r="D465" s="51"/>
      <c r="E465" s="73"/>
      <c r="F465" s="94"/>
      <c r="G465" s="633"/>
      <c r="H465" s="271"/>
      <c r="I465" s="38"/>
      <c r="J465" s="39"/>
      <c r="K465" s="40"/>
      <c r="L465" s="41"/>
      <c r="M465" s="40"/>
      <c r="N465" s="41"/>
      <c r="O465" s="35"/>
      <c r="P465" s="43"/>
    </row>
    <row r="466" ht="14.25" customHeight="1">
      <c r="A466" s="92"/>
      <c r="B466" s="93"/>
      <c r="C466" s="61"/>
      <c r="D466" s="51"/>
      <c r="E466" s="73"/>
      <c r="F466" s="94"/>
      <c r="G466" s="633"/>
      <c r="H466" s="271"/>
      <c r="I466" s="38"/>
      <c r="J466" s="39"/>
      <c r="K466" s="40"/>
      <c r="L466" s="41"/>
      <c r="M466" s="40"/>
      <c r="N466" s="41"/>
      <c r="O466" s="35"/>
      <c r="P466" s="43"/>
    </row>
    <row r="467" ht="14.25" customHeight="1">
      <c r="A467" s="92"/>
      <c r="B467" s="93"/>
      <c r="C467" s="61"/>
      <c r="D467" s="51"/>
      <c r="E467" s="73"/>
      <c r="F467" s="94"/>
      <c r="G467" s="633"/>
      <c r="H467" s="271"/>
      <c r="I467" s="38"/>
      <c r="J467" s="39"/>
      <c r="K467" s="40"/>
      <c r="L467" s="41"/>
      <c r="M467" s="40"/>
      <c r="N467" s="41"/>
      <c r="O467" s="35"/>
      <c r="P467" s="43"/>
    </row>
    <row r="468" ht="14.25" customHeight="1">
      <c r="A468" s="92"/>
      <c r="B468" s="93"/>
      <c r="C468" s="61"/>
      <c r="D468" s="51"/>
      <c r="E468" s="73"/>
      <c r="F468" s="94"/>
      <c r="G468" s="633"/>
      <c r="H468" s="271"/>
      <c r="I468" s="38"/>
      <c r="J468" s="39"/>
      <c r="K468" s="40"/>
      <c r="L468" s="41"/>
      <c r="M468" s="40"/>
      <c r="N468" s="41"/>
      <c r="O468" s="35"/>
      <c r="P468" s="43"/>
    </row>
    <row r="469" ht="14.25" customHeight="1">
      <c r="A469" s="92"/>
      <c r="B469" s="93"/>
      <c r="C469" s="61"/>
      <c r="D469" s="51"/>
      <c r="E469" s="73"/>
      <c r="F469" s="94"/>
      <c r="G469" s="633"/>
      <c r="H469" s="271"/>
      <c r="I469" s="38"/>
      <c r="J469" s="39"/>
      <c r="K469" s="40"/>
      <c r="L469" s="41"/>
      <c r="M469" s="40"/>
      <c r="N469" s="41"/>
      <c r="O469" s="35"/>
      <c r="P469" s="43"/>
    </row>
    <row r="470" ht="14.25" customHeight="1">
      <c r="A470" s="92"/>
      <c r="B470" s="93"/>
      <c r="C470" s="61"/>
      <c r="D470" s="51"/>
      <c r="E470" s="73"/>
      <c r="F470" s="94"/>
      <c r="G470" s="633"/>
      <c r="H470" s="271"/>
      <c r="I470" s="38"/>
      <c r="J470" s="39"/>
      <c r="K470" s="40"/>
      <c r="L470" s="41"/>
      <c r="M470" s="40"/>
      <c r="N470" s="41"/>
      <c r="O470" s="35"/>
      <c r="P470" s="43"/>
    </row>
    <row r="471" ht="14.25" customHeight="1">
      <c r="A471" s="92"/>
      <c r="B471" s="93"/>
      <c r="C471" s="61"/>
      <c r="D471" s="51"/>
      <c r="E471" s="73"/>
      <c r="F471" s="94"/>
      <c r="G471" s="633"/>
      <c r="H471" s="271"/>
      <c r="I471" s="38"/>
      <c r="J471" s="39"/>
      <c r="K471" s="40"/>
      <c r="L471" s="41"/>
      <c r="M471" s="40"/>
      <c r="N471" s="41"/>
      <c r="O471" s="35"/>
      <c r="P471" s="43"/>
    </row>
    <row r="472" ht="14.25" customHeight="1">
      <c r="A472" s="92"/>
      <c r="B472" s="93"/>
      <c r="C472" s="61"/>
      <c r="D472" s="51"/>
      <c r="E472" s="73"/>
      <c r="F472" s="94"/>
      <c r="G472" s="633"/>
      <c r="H472" s="271"/>
      <c r="I472" s="38"/>
      <c r="J472" s="39"/>
      <c r="K472" s="40"/>
      <c r="L472" s="41"/>
      <c r="M472" s="40"/>
      <c r="N472" s="41"/>
      <c r="O472" s="35"/>
      <c r="P472" s="43"/>
    </row>
    <row r="473" ht="14.25" customHeight="1">
      <c r="A473" s="92"/>
      <c r="B473" s="93"/>
      <c r="C473" s="61"/>
      <c r="D473" s="51"/>
      <c r="E473" s="73"/>
      <c r="F473" s="94"/>
      <c r="G473" s="633"/>
      <c r="H473" s="271"/>
      <c r="I473" s="38"/>
      <c r="J473" s="39"/>
      <c r="K473" s="40"/>
      <c r="L473" s="41"/>
      <c r="M473" s="40"/>
      <c r="N473" s="41"/>
      <c r="O473" s="35"/>
      <c r="P473" s="43"/>
    </row>
    <row r="474" ht="14.25" customHeight="1">
      <c r="A474" s="92"/>
      <c r="B474" s="93"/>
      <c r="C474" s="61"/>
      <c r="D474" s="51"/>
      <c r="E474" s="73"/>
      <c r="F474" s="94"/>
      <c r="G474" s="633"/>
      <c r="H474" s="271"/>
      <c r="I474" s="38"/>
      <c r="J474" s="39"/>
      <c r="K474" s="40"/>
      <c r="L474" s="41"/>
      <c r="M474" s="40"/>
      <c r="N474" s="41"/>
      <c r="O474" s="35"/>
      <c r="P474" s="43"/>
    </row>
    <row r="475" ht="14.25" customHeight="1">
      <c r="A475" s="92"/>
      <c r="B475" s="93"/>
      <c r="C475" s="61"/>
      <c r="D475" s="51"/>
      <c r="E475" s="73"/>
      <c r="F475" s="94"/>
      <c r="G475" s="633"/>
      <c r="H475" s="271"/>
      <c r="I475" s="38"/>
      <c r="J475" s="39"/>
      <c r="K475" s="40"/>
      <c r="L475" s="41"/>
      <c r="M475" s="40"/>
      <c r="N475" s="41"/>
      <c r="O475" s="35"/>
      <c r="P475" s="43"/>
    </row>
    <row r="476" ht="14.25" customHeight="1">
      <c r="A476" s="92"/>
      <c r="B476" s="93"/>
      <c r="C476" s="61"/>
      <c r="D476" s="51"/>
      <c r="E476" s="73"/>
      <c r="F476" s="94"/>
      <c r="G476" s="633"/>
      <c r="H476" s="271"/>
      <c r="I476" s="38"/>
      <c r="J476" s="39"/>
      <c r="K476" s="40"/>
      <c r="L476" s="41"/>
      <c r="M476" s="40"/>
      <c r="N476" s="41"/>
      <c r="O476" s="35"/>
      <c r="P476" s="43"/>
    </row>
    <row r="477" ht="14.25" customHeight="1">
      <c r="A477" s="92"/>
      <c r="B477" s="93"/>
      <c r="C477" s="61"/>
      <c r="D477" s="51"/>
      <c r="E477" s="73"/>
      <c r="F477" s="94"/>
      <c r="G477" s="633"/>
      <c r="H477" s="271"/>
      <c r="I477" s="38"/>
      <c r="J477" s="39"/>
      <c r="K477" s="40"/>
      <c r="L477" s="41"/>
      <c r="M477" s="40"/>
      <c r="N477" s="41"/>
      <c r="O477" s="35"/>
      <c r="P477" s="43"/>
    </row>
    <row r="478" ht="14.25" customHeight="1">
      <c r="A478" s="92"/>
      <c r="B478" s="93"/>
      <c r="C478" s="61"/>
      <c r="D478" s="51"/>
      <c r="E478" s="73"/>
      <c r="F478" s="94"/>
      <c r="G478" s="633"/>
      <c r="H478" s="271"/>
      <c r="I478" s="38"/>
      <c r="J478" s="39"/>
      <c r="K478" s="40"/>
      <c r="L478" s="41"/>
      <c r="M478" s="40"/>
      <c r="N478" s="41"/>
      <c r="O478" s="35"/>
      <c r="P478" s="43"/>
    </row>
    <row r="479" ht="14.25" customHeight="1">
      <c r="A479" s="92"/>
      <c r="B479" s="93"/>
      <c r="C479" s="61"/>
      <c r="D479" s="51"/>
      <c r="E479" s="73"/>
      <c r="F479" s="94"/>
      <c r="G479" s="633"/>
      <c r="H479" s="271"/>
      <c r="I479" s="38"/>
      <c r="J479" s="39"/>
      <c r="K479" s="40"/>
      <c r="L479" s="41"/>
      <c r="M479" s="40"/>
      <c r="N479" s="41"/>
      <c r="O479" s="35"/>
      <c r="P479" s="43"/>
    </row>
    <row r="480" ht="14.25" customHeight="1">
      <c r="A480" s="92"/>
      <c r="B480" s="93"/>
      <c r="C480" s="61"/>
      <c r="D480" s="51"/>
      <c r="E480" s="73"/>
      <c r="F480" s="94"/>
      <c r="G480" s="633"/>
      <c r="H480" s="271"/>
      <c r="I480" s="38"/>
      <c r="J480" s="39"/>
      <c r="K480" s="40"/>
      <c r="L480" s="41"/>
      <c r="M480" s="40"/>
      <c r="N480" s="41"/>
      <c r="O480" s="35"/>
      <c r="P480" s="43"/>
    </row>
    <row r="481" ht="14.25" customHeight="1">
      <c r="A481" s="92"/>
      <c r="B481" s="93"/>
      <c r="C481" s="61"/>
      <c r="D481" s="51"/>
      <c r="E481" s="73"/>
      <c r="F481" s="94"/>
      <c r="G481" s="633"/>
      <c r="H481" s="271"/>
      <c r="I481" s="38"/>
      <c r="J481" s="39"/>
      <c r="K481" s="40"/>
      <c r="L481" s="41"/>
      <c r="M481" s="40"/>
      <c r="N481" s="41"/>
      <c r="O481" s="35"/>
      <c r="P481" s="43"/>
    </row>
    <row r="482" ht="14.25" customHeight="1">
      <c r="A482" s="92"/>
      <c r="B482" s="93"/>
      <c r="C482" s="61"/>
      <c r="D482" s="51"/>
      <c r="E482" s="73"/>
      <c r="F482" s="94"/>
      <c r="G482" s="633"/>
      <c r="H482" s="271"/>
      <c r="I482" s="38"/>
      <c r="J482" s="39"/>
      <c r="K482" s="40"/>
      <c r="L482" s="41"/>
      <c r="M482" s="40"/>
      <c r="N482" s="41"/>
      <c r="O482" s="35"/>
      <c r="P482" s="43"/>
    </row>
    <row r="483" ht="14.25" customHeight="1">
      <c r="A483" s="92"/>
      <c r="B483" s="93"/>
      <c r="C483" s="61"/>
      <c r="D483" s="51"/>
      <c r="E483" s="73"/>
      <c r="F483" s="94"/>
      <c r="G483" s="633"/>
      <c r="H483" s="271"/>
      <c r="I483" s="38"/>
      <c r="J483" s="39"/>
      <c r="K483" s="40"/>
      <c r="L483" s="41"/>
      <c r="M483" s="40"/>
      <c r="N483" s="41"/>
      <c r="O483" s="35"/>
      <c r="P483" s="43"/>
    </row>
    <row r="484" ht="14.25" customHeight="1">
      <c r="A484" s="92"/>
      <c r="B484" s="93"/>
      <c r="C484" s="61"/>
      <c r="D484" s="51"/>
      <c r="E484" s="73"/>
      <c r="F484" s="94"/>
      <c r="G484" s="633"/>
      <c r="H484" s="271"/>
      <c r="I484" s="38"/>
      <c r="J484" s="39"/>
      <c r="K484" s="40"/>
      <c r="L484" s="41"/>
      <c r="M484" s="40"/>
      <c r="N484" s="41"/>
      <c r="O484" s="35"/>
      <c r="P484" s="43"/>
    </row>
    <row r="485" ht="14.25" customHeight="1">
      <c r="A485" s="92"/>
      <c r="B485" s="93"/>
      <c r="C485" s="61"/>
      <c r="D485" s="51"/>
      <c r="E485" s="73"/>
      <c r="F485" s="94"/>
      <c r="G485" s="633"/>
      <c r="H485" s="271"/>
      <c r="I485" s="38"/>
      <c r="J485" s="39"/>
      <c r="K485" s="40"/>
      <c r="L485" s="41"/>
      <c r="M485" s="40"/>
      <c r="N485" s="41"/>
      <c r="O485" s="35"/>
      <c r="P485" s="43"/>
    </row>
    <row r="486" ht="14.25" customHeight="1">
      <c r="A486" s="92"/>
      <c r="B486" s="93"/>
      <c r="C486" s="61"/>
      <c r="D486" s="51"/>
      <c r="E486" s="73"/>
      <c r="F486" s="94"/>
      <c r="G486" s="633"/>
      <c r="H486" s="271"/>
      <c r="I486" s="38"/>
      <c r="J486" s="39"/>
      <c r="K486" s="40"/>
      <c r="L486" s="41"/>
      <c r="M486" s="40"/>
      <c r="N486" s="41"/>
      <c r="O486" s="35"/>
      <c r="P486" s="43"/>
    </row>
    <row r="487" ht="14.25" customHeight="1">
      <c r="A487" s="92"/>
      <c r="B487" s="93"/>
      <c r="C487" s="61"/>
      <c r="D487" s="51"/>
      <c r="E487" s="73"/>
      <c r="F487" s="94"/>
      <c r="G487" s="633"/>
      <c r="H487" s="271"/>
      <c r="I487" s="38"/>
      <c r="J487" s="39"/>
      <c r="K487" s="40"/>
      <c r="L487" s="41"/>
      <c r="M487" s="40"/>
      <c r="N487" s="41"/>
      <c r="O487" s="35"/>
      <c r="P487" s="43"/>
    </row>
    <row r="488" ht="14.25" customHeight="1">
      <c r="A488" s="92"/>
      <c r="B488" s="93"/>
      <c r="C488" s="61"/>
      <c r="D488" s="51"/>
      <c r="E488" s="73"/>
      <c r="F488" s="94"/>
      <c r="G488" s="633"/>
      <c r="H488" s="271"/>
      <c r="I488" s="38"/>
      <c r="J488" s="39"/>
      <c r="K488" s="40"/>
      <c r="L488" s="41"/>
      <c r="M488" s="40"/>
      <c r="N488" s="41"/>
      <c r="O488" s="35"/>
      <c r="P488" s="43"/>
    </row>
    <row r="489" ht="14.25" customHeight="1">
      <c r="A489" s="92"/>
      <c r="B489" s="93"/>
      <c r="C489" s="61"/>
      <c r="D489" s="51"/>
      <c r="E489" s="73"/>
      <c r="F489" s="94"/>
      <c r="G489" s="633"/>
      <c r="H489" s="271"/>
      <c r="I489" s="38"/>
      <c r="J489" s="39"/>
      <c r="K489" s="40"/>
      <c r="L489" s="41"/>
      <c r="M489" s="40"/>
      <c r="N489" s="41"/>
      <c r="O489" s="35"/>
      <c r="P489" s="43"/>
    </row>
    <row r="490" ht="14.25" customHeight="1">
      <c r="A490" s="92"/>
      <c r="B490" s="93"/>
      <c r="C490" s="61"/>
      <c r="D490" s="51"/>
      <c r="E490" s="73"/>
      <c r="F490" s="94"/>
      <c r="G490" s="633"/>
      <c r="H490" s="271"/>
      <c r="I490" s="38"/>
      <c r="J490" s="39"/>
      <c r="K490" s="40"/>
      <c r="L490" s="41"/>
      <c r="M490" s="40"/>
      <c r="N490" s="41"/>
      <c r="O490" s="35"/>
      <c r="P490" s="43"/>
    </row>
    <row r="491" ht="14.25" customHeight="1">
      <c r="A491" s="92"/>
      <c r="B491" s="93"/>
      <c r="C491" s="61"/>
      <c r="D491" s="51"/>
      <c r="E491" s="73"/>
      <c r="F491" s="94"/>
      <c r="G491" s="633"/>
      <c r="H491" s="271"/>
      <c r="I491" s="38"/>
      <c r="J491" s="39"/>
      <c r="K491" s="40"/>
      <c r="L491" s="41"/>
      <c r="M491" s="40"/>
      <c r="N491" s="41"/>
      <c r="O491" s="35"/>
      <c r="P491" s="43"/>
    </row>
    <row r="492" ht="14.25" customHeight="1">
      <c r="A492" s="92"/>
      <c r="B492" s="93"/>
      <c r="C492" s="61"/>
      <c r="D492" s="51"/>
      <c r="E492" s="73"/>
      <c r="F492" s="94"/>
      <c r="G492" s="633"/>
      <c r="H492" s="271"/>
      <c r="I492" s="38"/>
      <c r="J492" s="39"/>
      <c r="K492" s="40"/>
      <c r="L492" s="41"/>
      <c r="M492" s="40"/>
      <c r="N492" s="41"/>
      <c r="O492" s="35"/>
      <c r="P492" s="43"/>
    </row>
    <row r="493" ht="14.25" customHeight="1">
      <c r="A493" s="92"/>
      <c r="B493" s="93"/>
      <c r="C493" s="61"/>
      <c r="D493" s="51"/>
      <c r="E493" s="73"/>
      <c r="F493" s="94"/>
      <c r="G493" s="633"/>
      <c r="H493" s="271"/>
      <c r="I493" s="38"/>
      <c r="J493" s="39"/>
      <c r="K493" s="40"/>
      <c r="L493" s="41"/>
      <c r="M493" s="40"/>
      <c r="N493" s="41"/>
      <c r="O493" s="35"/>
      <c r="P493" s="43"/>
    </row>
    <row r="494" ht="14.25" customHeight="1">
      <c r="A494" s="92"/>
      <c r="B494" s="93"/>
      <c r="C494" s="61"/>
      <c r="D494" s="51"/>
      <c r="E494" s="73"/>
      <c r="F494" s="94"/>
      <c r="G494" s="633"/>
      <c r="H494" s="271"/>
      <c r="I494" s="38"/>
      <c r="J494" s="39"/>
      <c r="K494" s="40"/>
      <c r="L494" s="41"/>
      <c r="M494" s="40"/>
      <c r="N494" s="41"/>
      <c r="O494" s="35"/>
      <c r="P494" s="43"/>
    </row>
    <row r="495" ht="14.25" customHeight="1">
      <c r="A495" s="92"/>
      <c r="B495" s="93"/>
      <c r="C495" s="61"/>
      <c r="D495" s="51"/>
      <c r="E495" s="73"/>
      <c r="F495" s="94"/>
      <c r="G495" s="633"/>
      <c r="H495" s="271"/>
      <c r="I495" s="38"/>
      <c r="J495" s="39"/>
      <c r="K495" s="40"/>
      <c r="L495" s="41"/>
      <c r="M495" s="40"/>
      <c r="N495" s="41"/>
      <c r="O495" s="35"/>
      <c r="P495" s="43"/>
    </row>
    <row r="496" ht="14.25" customHeight="1">
      <c r="A496" s="92"/>
      <c r="B496" s="93"/>
      <c r="C496" s="61"/>
      <c r="D496" s="51"/>
      <c r="E496" s="73"/>
      <c r="F496" s="94"/>
      <c r="G496" s="633"/>
      <c r="H496" s="271"/>
      <c r="I496" s="38"/>
      <c r="J496" s="39"/>
      <c r="K496" s="40"/>
      <c r="L496" s="41"/>
      <c r="M496" s="40"/>
      <c r="N496" s="41"/>
      <c r="O496" s="35"/>
      <c r="P496" s="43"/>
    </row>
    <row r="497" ht="14.25" customHeight="1">
      <c r="A497" s="92"/>
      <c r="B497" s="93"/>
      <c r="C497" s="61"/>
      <c r="D497" s="51"/>
      <c r="E497" s="73"/>
      <c r="F497" s="94"/>
      <c r="G497" s="633"/>
      <c r="H497" s="271"/>
      <c r="I497" s="38"/>
      <c r="J497" s="39"/>
      <c r="K497" s="40"/>
      <c r="L497" s="41"/>
      <c r="M497" s="40"/>
      <c r="N497" s="41"/>
      <c r="O497" s="35"/>
      <c r="P497" s="43"/>
    </row>
    <row r="498" ht="14.25" customHeight="1">
      <c r="A498" s="92"/>
      <c r="B498" s="93"/>
      <c r="C498" s="61"/>
      <c r="D498" s="51"/>
      <c r="E498" s="73"/>
      <c r="F498" s="94"/>
      <c r="G498" s="633"/>
      <c r="H498" s="271"/>
      <c r="I498" s="38"/>
      <c r="J498" s="39"/>
      <c r="K498" s="40"/>
      <c r="L498" s="41"/>
      <c r="M498" s="40"/>
      <c r="N498" s="41"/>
      <c r="O498" s="35"/>
      <c r="P498" s="43"/>
    </row>
    <row r="499" ht="14.25" customHeight="1">
      <c r="A499" s="92"/>
      <c r="B499" s="93"/>
      <c r="C499" s="61"/>
      <c r="D499" s="51"/>
      <c r="E499" s="73"/>
      <c r="F499" s="94"/>
      <c r="G499" s="633"/>
      <c r="H499" s="271"/>
      <c r="I499" s="38"/>
      <c r="J499" s="39"/>
      <c r="K499" s="40"/>
      <c r="L499" s="41"/>
      <c r="M499" s="40"/>
      <c r="N499" s="41"/>
      <c r="O499" s="35"/>
      <c r="P499" s="43"/>
    </row>
    <row r="500" ht="14.25" customHeight="1">
      <c r="A500" s="92"/>
      <c r="B500" s="93"/>
      <c r="C500" s="61"/>
      <c r="D500" s="51"/>
      <c r="E500" s="73"/>
      <c r="F500" s="94"/>
      <c r="G500" s="633"/>
      <c r="H500" s="271"/>
      <c r="I500" s="38"/>
      <c r="J500" s="39"/>
      <c r="K500" s="40"/>
      <c r="L500" s="41"/>
      <c r="M500" s="40"/>
      <c r="N500" s="41"/>
      <c r="O500" s="35"/>
      <c r="P500" s="43"/>
    </row>
    <row r="501" ht="14.25" customHeight="1">
      <c r="A501" s="92"/>
      <c r="B501" s="93"/>
      <c r="C501" s="61"/>
      <c r="D501" s="51"/>
      <c r="E501" s="73"/>
      <c r="F501" s="94"/>
      <c r="G501" s="633"/>
      <c r="H501" s="271"/>
      <c r="I501" s="38"/>
      <c r="J501" s="39"/>
      <c r="K501" s="40"/>
      <c r="L501" s="41"/>
      <c r="M501" s="40"/>
      <c r="N501" s="41"/>
      <c r="O501" s="35"/>
      <c r="P501" s="43"/>
    </row>
    <row r="502" ht="14.25" customHeight="1">
      <c r="A502" s="92"/>
      <c r="B502" s="93"/>
      <c r="C502" s="61"/>
      <c r="D502" s="51"/>
      <c r="E502" s="73"/>
      <c r="F502" s="94"/>
      <c r="G502" s="633"/>
      <c r="H502" s="271"/>
      <c r="I502" s="38"/>
      <c r="J502" s="39"/>
      <c r="K502" s="40"/>
      <c r="L502" s="41"/>
      <c r="M502" s="40"/>
      <c r="N502" s="41"/>
      <c r="O502" s="35"/>
      <c r="P502" s="43"/>
    </row>
    <row r="503" ht="14.25" customHeight="1">
      <c r="A503" s="92"/>
      <c r="B503" s="93"/>
      <c r="C503" s="61"/>
      <c r="D503" s="51"/>
      <c r="E503" s="73"/>
      <c r="F503" s="94"/>
      <c r="G503" s="633"/>
      <c r="H503" s="271"/>
      <c r="I503" s="38"/>
      <c r="J503" s="39"/>
      <c r="K503" s="40"/>
      <c r="L503" s="41"/>
      <c r="M503" s="40"/>
      <c r="N503" s="41"/>
      <c r="O503" s="35"/>
      <c r="P503" s="43"/>
    </row>
    <row r="504" ht="14.25" customHeight="1">
      <c r="A504" s="92"/>
      <c r="B504" s="93"/>
      <c r="C504" s="61"/>
      <c r="D504" s="51"/>
      <c r="E504" s="73"/>
      <c r="F504" s="94"/>
      <c r="G504" s="633"/>
      <c r="H504" s="271"/>
      <c r="I504" s="38"/>
      <c r="J504" s="39"/>
      <c r="K504" s="40"/>
      <c r="L504" s="41"/>
      <c r="M504" s="40"/>
      <c r="N504" s="41"/>
      <c r="O504" s="35"/>
      <c r="P504" s="43"/>
    </row>
    <row r="505" ht="14.25" customHeight="1">
      <c r="A505" s="92"/>
      <c r="B505" s="93"/>
      <c r="C505" s="61"/>
      <c r="D505" s="51"/>
      <c r="E505" s="73"/>
      <c r="F505" s="94"/>
      <c r="G505" s="633"/>
      <c r="H505" s="271"/>
      <c r="I505" s="38"/>
      <c r="J505" s="39"/>
      <c r="K505" s="40"/>
      <c r="L505" s="41"/>
      <c r="M505" s="40"/>
      <c r="N505" s="41"/>
      <c r="O505" s="35"/>
      <c r="P505" s="43"/>
    </row>
    <row r="506" ht="14.25" customHeight="1">
      <c r="A506" s="92"/>
      <c r="B506" s="93"/>
      <c r="C506" s="61"/>
      <c r="D506" s="51"/>
      <c r="E506" s="73"/>
      <c r="F506" s="94"/>
      <c r="G506" s="633"/>
      <c r="H506" s="271"/>
      <c r="I506" s="38"/>
      <c r="J506" s="39"/>
      <c r="K506" s="40"/>
      <c r="L506" s="41"/>
      <c r="M506" s="40"/>
      <c r="N506" s="41"/>
      <c r="O506" s="35"/>
      <c r="P506" s="43"/>
    </row>
    <row r="507" ht="14.25" customHeight="1">
      <c r="A507" s="92"/>
      <c r="B507" s="93"/>
      <c r="C507" s="61"/>
      <c r="D507" s="51"/>
      <c r="E507" s="73"/>
      <c r="F507" s="94"/>
      <c r="G507" s="633"/>
      <c r="H507" s="271"/>
      <c r="I507" s="38"/>
      <c r="J507" s="39"/>
      <c r="K507" s="40"/>
      <c r="L507" s="41"/>
      <c r="M507" s="40"/>
      <c r="N507" s="41"/>
      <c r="O507" s="35"/>
      <c r="P507" s="43"/>
    </row>
    <row r="508" ht="14.25" customHeight="1">
      <c r="A508" s="92"/>
      <c r="B508" s="93"/>
      <c r="C508" s="61"/>
      <c r="D508" s="51"/>
      <c r="E508" s="73"/>
      <c r="F508" s="94"/>
      <c r="G508" s="633"/>
      <c r="H508" s="271"/>
      <c r="I508" s="38"/>
      <c r="J508" s="39"/>
      <c r="K508" s="40"/>
      <c r="L508" s="41"/>
      <c r="M508" s="40"/>
      <c r="N508" s="41"/>
      <c r="O508" s="35"/>
      <c r="P508" s="43"/>
    </row>
    <row r="509" ht="14.25" customHeight="1">
      <c r="A509" s="92"/>
      <c r="B509" s="93"/>
      <c r="C509" s="61"/>
      <c r="D509" s="51"/>
      <c r="E509" s="73"/>
      <c r="F509" s="94"/>
      <c r="G509" s="633"/>
      <c r="H509" s="271"/>
      <c r="I509" s="38"/>
      <c r="J509" s="39"/>
      <c r="K509" s="40"/>
      <c r="L509" s="41"/>
      <c r="M509" s="40"/>
      <c r="N509" s="41"/>
      <c r="O509" s="35"/>
      <c r="P509" s="43"/>
    </row>
    <row r="510" ht="14.25" customHeight="1">
      <c r="A510" s="95"/>
      <c r="B510" s="96"/>
      <c r="C510" s="97"/>
      <c r="D510" s="98"/>
      <c r="E510" s="95"/>
      <c r="F510" s="99"/>
      <c r="G510" s="634"/>
      <c r="H510" s="281"/>
      <c r="I510" s="101"/>
      <c r="J510" s="101"/>
      <c r="K510" s="102"/>
      <c r="L510" s="102"/>
      <c r="M510" s="102"/>
      <c r="N510" s="102"/>
      <c r="O510" s="95"/>
      <c r="P510" s="43"/>
    </row>
    <row r="511" ht="14.25" customHeight="1">
      <c r="A511" s="95"/>
      <c r="B511" s="96"/>
      <c r="C511" s="97"/>
      <c r="D511" s="98"/>
      <c r="E511" s="95"/>
      <c r="F511" s="99"/>
      <c r="G511" s="634"/>
      <c r="H511" s="281"/>
      <c r="I511" s="101"/>
      <c r="J511" s="101"/>
      <c r="K511" s="102"/>
      <c r="L511" s="102"/>
      <c r="M511" s="102"/>
      <c r="N511" s="102"/>
      <c r="O511" s="95"/>
      <c r="P511" s="43"/>
    </row>
    <row r="512" ht="14.25" customHeight="1">
      <c r="A512" s="95"/>
      <c r="B512" s="96"/>
      <c r="C512" s="97"/>
      <c r="D512" s="98"/>
      <c r="E512" s="95"/>
      <c r="F512" s="99"/>
      <c r="G512" s="634"/>
      <c r="H512" s="281"/>
      <c r="I512" s="101"/>
      <c r="J512" s="101"/>
      <c r="K512" s="102"/>
      <c r="L512" s="102"/>
      <c r="M512" s="102"/>
      <c r="N512" s="102"/>
      <c r="O512" s="95"/>
      <c r="P512" s="43"/>
    </row>
    <row r="513" ht="14.25" customHeight="1">
      <c r="A513" s="95"/>
      <c r="B513" s="96"/>
      <c r="C513" s="97"/>
      <c r="D513" s="98"/>
      <c r="E513" s="95"/>
      <c r="F513" s="99"/>
      <c r="G513" s="634"/>
      <c r="H513" s="281"/>
      <c r="I513" s="101"/>
      <c r="J513" s="101"/>
      <c r="K513" s="102"/>
      <c r="L513" s="102"/>
      <c r="M513" s="102"/>
      <c r="N513" s="102"/>
      <c r="O513" s="95"/>
      <c r="P513" s="43"/>
    </row>
    <row r="514" ht="14.25" customHeight="1">
      <c r="A514" s="95"/>
      <c r="B514" s="96"/>
      <c r="C514" s="97"/>
      <c r="D514" s="98"/>
      <c r="E514" s="95"/>
      <c r="F514" s="99"/>
      <c r="G514" s="634"/>
      <c r="H514" s="281"/>
      <c r="I514" s="101"/>
      <c r="J514" s="101"/>
      <c r="K514" s="102"/>
      <c r="L514" s="102"/>
      <c r="M514" s="102"/>
      <c r="N514" s="102"/>
      <c r="O514" s="95"/>
      <c r="P514" s="43"/>
    </row>
    <row r="515" ht="14.25" customHeight="1">
      <c r="A515" s="95"/>
      <c r="B515" s="96"/>
      <c r="C515" s="97"/>
      <c r="D515" s="98"/>
      <c r="E515" s="95"/>
      <c r="F515" s="99"/>
      <c r="G515" s="634"/>
      <c r="H515" s="281"/>
      <c r="I515" s="101"/>
      <c r="J515" s="101"/>
      <c r="K515" s="102"/>
      <c r="L515" s="102"/>
      <c r="M515" s="102"/>
      <c r="N515" s="102"/>
      <c r="O515" s="95"/>
      <c r="P515" s="43"/>
    </row>
    <row r="516" ht="14.25" customHeight="1">
      <c r="A516" s="95"/>
      <c r="B516" s="96"/>
      <c r="C516" s="97"/>
      <c r="D516" s="98"/>
      <c r="E516" s="95"/>
      <c r="F516" s="99"/>
      <c r="G516" s="634"/>
      <c r="H516" s="281"/>
      <c r="I516" s="101"/>
      <c r="J516" s="101"/>
      <c r="K516" s="102"/>
      <c r="L516" s="102"/>
      <c r="M516" s="102"/>
      <c r="N516" s="102"/>
      <c r="O516" s="95"/>
      <c r="P516" s="43"/>
    </row>
    <row r="517" ht="14.25" customHeight="1">
      <c r="A517" s="95"/>
      <c r="B517" s="96"/>
      <c r="C517" s="97"/>
      <c r="D517" s="98"/>
      <c r="E517" s="95"/>
      <c r="F517" s="99"/>
      <c r="G517" s="634"/>
      <c r="H517" s="281"/>
      <c r="I517" s="101"/>
      <c r="J517" s="101"/>
      <c r="K517" s="102"/>
      <c r="L517" s="102"/>
      <c r="M517" s="102"/>
      <c r="N517" s="102"/>
      <c r="O517" s="95"/>
      <c r="P517" s="43"/>
    </row>
    <row r="518" ht="14.25" customHeight="1">
      <c r="A518" s="95"/>
      <c r="B518" s="96"/>
      <c r="C518" s="97"/>
      <c r="D518" s="98"/>
      <c r="E518" s="95"/>
      <c r="F518" s="99"/>
      <c r="G518" s="634"/>
      <c r="H518" s="281"/>
      <c r="I518" s="101"/>
      <c r="J518" s="101"/>
      <c r="K518" s="102"/>
      <c r="L518" s="102"/>
      <c r="M518" s="102"/>
      <c r="N518" s="102"/>
      <c r="O518" s="95"/>
      <c r="P518" s="43"/>
    </row>
    <row r="519" ht="14.25" customHeight="1">
      <c r="A519" s="95"/>
      <c r="B519" s="96"/>
      <c r="C519" s="97"/>
      <c r="D519" s="98"/>
      <c r="E519" s="95"/>
      <c r="F519" s="99"/>
      <c r="G519" s="634"/>
      <c r="H519" s="281"/>
      <c r="I519" s="101"/>
      <c r="J519" s="101"/>
      <c r="K519" s="102"/>
      <c r="L519" s="102"/>
      <c r="M519" s="102"/>
      <c r="N519" s="102"/>
      <c r="O519" s="95"/>
      <c r="P519" s="43"/>
    </row>
    <row r="520" ht="14.25" customHeight="1">
      <c r="A520" s="95"/>
      <c r="B520" s="96"/>
      <c r="C520" s="97"/>
      <c r="D520" s="98"/>
      <c r="E520" s="95"/>
      <c r="F520" s="99"/>
      <c r="G520" s="634"/>
      <c r="H520" s="281"/>
      <c r="I520" s="101"/>
      <c r="J520" s="101"/>
      <c r="K520" s="102"/>
      <c r="L520" s="102"/>
      <c r="M520" s="102"/>
      <c r="N520" s="102"/>
      <c r="O520" s="95"/>
      <c r="P520" s="43"/>
    </row>
    <row r="521" ht="14.25" customHeight="1">
      <c r="A521" s="95"/>
      <c r="B521" s="96"/>
      <c r="C521" s="97"/>
      <c r="D521" s="98"/>
      <c r="E521" s="95"/>
      <c r="F521" s="99"/>
      <c r="G521" s="634"/>
      <c r="H521" s="281"/>
      <c r="I521" s="101"/>
      <c r="J521" s="101"/>
      <c r="K521" s="102"/>
      <c r="L521" s="102"/>
      <c r="M521" s="102"/>
      <c r="N521" s="102"/>
      <c r="O521" s="95"/>
      <c r="P521" s="43"/>
    </row>
    <row r="522" ht="14.25" customHeight="1">
      <c r="A522" s="95"/>
      <c r="B522" s="96"/>
      <c r="C522" s="97"/>
      <c r="D522" s="98"/>
      <c r="E522" s="95"/>
      <c r="F522" s="99"/>
      <c r="G522" s="634"/>
      <c r="H522" s="281"/>
      <c r="I522" s="101"/>
      <c r="J522" s="101"/>
      <c r="K522" s="102"/>
      <c r="L522" s="102"/>
      <c r="M522" s="102"/>
      <c r="N522" s="102"/>
      <c r="O522" s="95"/>
      <c r="P522" s="43"/>
    </row>
    <row r="523" ht="14.25" customHeight="1">
      <c r="A523" s="95"/>
      <c r="B523" s="96"/>
      <c r="C523" s="97"/>
      <c r="D523" s="98"/>
      <c r="E523" s="95"/>
      <c r="F523" s="99"/>
      <c r="G523" s="634"/>
      <c r="H523" s="281"/>
      <c r="I523" s="101"/>
      <c r="J523" s="101"/>
      <c r="K523" s="102"/>
      <c r="L523" s="102"/>
      <c r="M523" s="102"/>
      <c r="N523" s="102"/>
      <c r="O523" s="95"/>
      <c r="P523" s="43"/>
    </row>
    <row r="524" ht="14.25" customHeight="1">
      <c r="A524" s="95"/>
      <c r="B524" s="96"/>
      <c r="C524" s="97"/>
      <c r="D524" s="98"/>
      <c r="E524" s="95"/>
      <c r="F524" s="99"/>
      <c r="G524" s="634"/>
      <c r="H524" s="281"/>
      <c r="I524" s="101"/>
      <c r="J524" s="101"/>
      <c r="K524" s="102"/>
      <c r="L524" s="102"/>
      <c r="M524" s="102"/>
      <c r="N524" s="102"/>
      <c r="O524" s="95"/>
      <c r="P524" s="43"/>
    </row>
    <row r="525" ht="14.25" customHeight="1">
      <c r="A525" s="95"/>
      <c r="B525" s="96"/>
      <c r="C525" s="97"/>
      <c r="D525" s="98"/>
      <c r="E525" s="95"/>
      <c r="F525" s="99"/>
      <c r="G525" s="634"/>
      <c r="H525" s="281"/>
      <c r="I525" s="101"/>
      <c r="J525" s="101"/>
      <c r="K525" s="102"/>
      <c r="L525" s="102"/>
      <c r="M525" s="102"/>
      <c r="N525" s="102"/>
      <c r="O525" s="95"/>
      <c r="P525" s="43"/>
    </row>
    <row r="526" ht="14.25" customHeight="1">
      <c r="A526" s="95"/>
      <c r="B526" s="96"/>
      <c r="C526" s="97"/>
      <c r="D526" s="98"/>
      <c r="E526" s="95"/>
      <c r="F526" s="99"/>
      <c r="G526" s="634"/>
      <c r="H526" s="281"/>
      <c r="I526" s="101"/>
      <c r="J526" s="101"/>
      <c r="K526" s="102"/>
      <c r="L526" s="102"/>
      <c r="M526" s="102"/>
      <c r="N526" s="102"/>
      <c r="O526" s="95"/>
      <c r="P526" s="43"/>
    </row>
    <row r="527" ht="14.25" customHeight="1">
      <c r="A527" s="95"/>
      <c r="B527" s="96"/>
      <c r="C527" s="97"/>
      <c r="D527" s="98"/>
      <c r="E527" s="95"/>
      <c r="F527" s="99"/>
      <c r="G527" s="634"/>
      <c r="H527" s="281"/>
      <c r="I527" s="101"/>
      <c r="J527" s="101"/>
      <c r="K527" s="102"/>
      <c r="L527" s="102"/>
      <c r="M527" s="102"/>
      <c r="N527" s="102"/>
      <c r="O527" s="95"/>
      <c r="P527" s="43"/>
    </row>
    <row r="528" ht="14.25" customHeight="1">
      <c r="A528" s="95"/>
      <c r="B528" s="96"/>
      <c r="C528" s="97"/>
      <c r="D528" s="98"/>
      <c r="E528" s="95"/>
      <c r="F528" s="99"/>
      <c r="G528" s="634"/>
      <c r="H528" s="281"/>
      <c r="I528" s="101"/>
      <c r="J528" s="101"/>
      <c r="K528" s="102"/>
      <c r="L528" s="102"/>
      <c r="M528" s="102"/>
      <c r="N528" s="102"/>
      <c r="O528" s="95"/>
      <c r="P528" s="43"/>
    </row>
    <row r="529" ht="14.25" customHeight="1">
      <c r="A529" s="95"/>
      <c r="B529" s="96"/>
      <c r="C529" s="97"/>
      <c r="D529" s="98"/>
      <c r="E529" s="95"/>
      <c r="F529" s="99"/>
      <c r="G529" s="634"/>
      <c r="H529" s="281"/>
      <c r="I529" s="101"/>
      <c r="J529" s="101"/>
      <c r="K529" s="102"/>
      <c r="L529" s="102"/>
      <c r="M529" s="102"/>
      <c r="N529" s="102"/>
      <c r="O529" s="95"/>
      <c r="P529" s="43"/>
    </row>
    <row r="530" ht="14.25" customHeight="1">
      <c r="A530" s="95"/>
      <c r="B530" s="96"/>
      <c r="C530" s="97"/>
      <c r="D530" s="98"/>
      <c r="E530" s="95"/>
      <c r="F530" s="99"/>
      <c r="G530" s="634"/>
      <c r="H530" s="281"/>
      <c r="I530" s="101"/>
      <c r="J530" s="101"/>
      <c r="K530" s="102"/>
      <c r="L530" s="102"/>
      <c r="M530" s="102"/>
      <c r="N530" s="102"/>
      <c r="O530" s="95"/>
      <c r="P530" s="43"/>
    </row>
    <row r="531" ht="14.25" customHeight="1">
      <c r="A531" s="95"/>
      <c r="B531" s="96"/>
      <c r="C531" s="97"/>
      <c r="D531" s="98"/>
      <c r="E531" s="95"/>
      <c r="F531" s="99"/>
      <c r="G531" s="634"/>
      <c r="H531" s="281"/>
      <c r="I531" s="101"/>
      <c r="J531" s="101"/>
      <c r="K531" s="102"/>
      <c r="L531" s="102"/>
      <c r="M531" s="102"/>
      <c r="N531" s="102"/>
      <c r="O531" s="95"/>
      <c r="P531" s="43"/>
    </row>
    <row r="532" ht="14.25" customHeight="1">
      <c r="A532" s="95"/>
      <c r="B532" s="96"/>
      <c r="C532" s="97"/>
      <c r="D532" s="98"/>
      <c r="E532" s="95"/>
      <c r="F532" s="99"/>
      <c r="G532" s="634"/>
      <c r="H532" s="281"/>
      <c r="I532" s="101"/>
      <c r="J532" s="101"/>
      <c r="K532" s="102"/>
      <c r="L532" s="102"/>
      <c r="M532" s="102"/>
      <c r="N532" s="102"/>
      <c r="O532" s="95"/>
      <c r="P532" s="43"/>
    </row>
    <row r="533" ht="14.25" customHeight="1">
      <c r="A533" s="95"/>
      <c r="B533" s="96"/>
      <c r="C533" s="97"/>
      <c r="D533" s="98"/>
      <c r="E533" s="95"/>
      <c r="F533" s="99"/>
      <c r="G533" s="634"/>
      <c r="H533" s="281"/>
      <c r="I533" s="101"/>
      <c r="J533" s="101"/>
      <c r="K533" s="102"/>
      <c r="L533" s="102"/>
      <c r="M533" s="102"/>
      <c r="N533" s="102"/>
      <c r="O533" s="95"/>
      <c r="P533" s="43"/>
    </row>
    <row r="534" ht="14.25" customHeight="1">
      <c r="A534" s="95"/>
      <c r="B534" s="96"/>
      <c r="C534" s="97"/>
      <c r="D534" s="98"/>
      <c r="E534" s="95"/>
      <c r="F534" s="99"/>
      <c r="G534" s="634"/>
      <c r="H534" s="281"/>
      <c r="I534" s="101"/>
      <c r="J534" s="101"/>
      <c r="K534" s="102"/>
      <c r="L534" s="102"/>
      <c r="M534" s="102"/>
      <c r="N534" s="102"/>
      <c r="O534" s="95"/>
      <c r="P534" s="43"/>
    </row>
    <row r="535" ht="14.25" customHeight="1">
      <c r="A535" s="95"/>
      <c r="B535" s="96"/>
      <c r="C535" s="97"/>
      <c r="D535" s="98"/>
      <c r="E535" s="95"/>
      <c r="F535" s="99"/>
      <c r="G535" s="634"/>
      <c r="H535" s="281"/>
      <c r="I535" s="101"/>
      <c r="J535" s="101"/>
      <c r="K535" s="102"/>
      <c r="L535" s="102"/>
      <c r="M535" s="102"/>
      <c r="N535" s="102"/>
      <c r="O535" s="95"/>
      <c r="P535" s="43"/>
    </row>
    <row r="536" ht="14.25" customHeight="1">
      <c r="A536" s="95"/>
      <c r="B536" s="96"/>
      <c r="C536" s="97"/>
      <c r="D536" s="98"/>
      <c r="E536" s="95"/>
      <c r="F536" s="99"/>
      <c r="G536" s="634"/>
      <c r="H536" s="281"/>
      <c r="I536" s="101"/>
      <c r="J536" s="101"/>
      <c r="K536" s="102"/>
      <c r="L536" s="102"/>
      <c r="M536" s="102"/>
      <c r="N536" s="102"/>
      <c r="O536" s="95"/>
      <c r="P536" s="43"/>
    </row>
    <row r="537" ht="14.25" customHeight="1">
      <c r="A537" s="95"/>
      <c r="B537" s="96"/>
      <c r="C537" s="97"/>
      <c r="D537" s="98"/>
      <c r="E537" s="95"/>
      <c r="F537" s="99"/>
      <c r="G537" s="634"/>
      <c r="H537" s="281"/>
      <c r="I537" s="101"/>
      <c r="J537" s="101"/>
      <c r="K537" s="102"/>
      <c r="L537" s="102"/>
      <c r="M537" s="102"/>
      <c r="N537" s="102"/>
      <c r="O537" s="95"/>
      <c r="P537" s="43"/>
    </row>
    <row r="538" ht="14.25" customHeight="1">
      <c r="A538" s="95"/>
      <c r="B538" s="96"/>
      <c r="C538" s="97"/>
      <c r="D538" s="98"/>
      <c r="E538" s="95"/>
      <c r="F538" s="99"/>
      <c r="G538" s="634"/>
      <c r="H538" s="281"/>
      <c r="I538" s="101"/>
      <c r="J538" s="101"/>
      <c r="K538" s="102"/>
      <c r="L538" s="102"/>
      <c r="M538" s="102"/>
      <c r="N538" s="102"/>
      <c r="O538" s="95"/>
      <c r="P538" s="43"/>
    </row>
    <row r="539" ht="14.25" customHeight="1">
      <c r="A539" s="95"/>
      <c r="B539" s="96"/>
      <c r="C539" s="97"/>
      <c r="D539" s="98"/>
      <c r="E539" s="95"/>
      <c r="F539" s="99"/>
      <c r="G539" s="634"/>
      <c r="H539" s="281"/>
      <c r="I539" s="101"/>
      <c r="J539" s="101"/>
      <c r="K539" s="102"/>
      <c r="L539" s="102"/>
      <c r="M539" s="102"/>
      <c r="N539" s="102"/>
      <c r="O539" s="95"/>
      <c r="P539" s="43"/>
    </row>
    <row r="540" ht="14.25" customHeight="1">
      <c r="A540" s="95"/>
      <c r="B540" s="96"/>
      <c r="C540" s="97"/>
      <c r="D540" s="98"/>
      <c r="E540" s="95"/>
      <c r="F540" s="99"/>
      <c r="G540" s="634"/>
      <c r="H540" s="281"/>
      <c r="I540" s="101"/>
      <c r="J540" s="101"/>
      <c r="K540" s="102"/>
      <c r="L540" s="102"/>
      <c r="M540" s="102"/>
      <c r="N540" s="102"/>
      <c r="O540" s="95"/>
      <c r="P540" s="43"/>
    </row>
    <row r="541" ht="14.25" customHeight="1">
      <c r="A541" s="95"/>
      <c r="B541" s="96"/>
      <c r="C541" s="97"/>
      <c r="D541" s="98"/>
      <c r="E541" s="95"/>
      <c r="F541" s="99"/>
      <c r="G541" s="634"/>
      <c r="H541" s="281"/>
      <c r="I541" s="101"/>
      <c r="J541" s="101"/>
      <c r="K541" s="102"/>
      <c r="L541" s="102"/>
      <c r="M541" s="102"/>
      <c r="N541" s="102"/>
      <c r="O541" s="95"/>
      <c r="P541" s="43"/>
    </row>
    <row r="542" ht="14.25" customHeight="1">
      <c r="A542" s="95"/>
      <c r="B542" s="96"/>
      <c r="C542" s="97"/>
      <c r="D542" s="98"/>
      <c r="E542" s="95"/>
      <c r="F542" s="99"/>
      <c r="G542" s="634"/>
      <c r="H542" s="281"/>
      <c r="I542" s="101"/>
      <c r="J542" s="101"/>
      <c r="K542" s="102"/>
      <c r="L542" s="102"/>
      <c r="M542" s="102"/>
      <c r="N542" s="102"/>
      <c r="O542" s="95"/>
      <c r="P542" s="43"/>
    </row>
    <row r="543" ht="14.25" customHeight="1">
      <c r="A543" s="95"/>
      <c r="B543" s="96"/>
      <c r="C543" s="97"/>
      <c r="D543" s="98"/>
      <c r="E543" s="95"/>
      <c r="F543" s="99"/>
      <c r="G543" s="634"/>
      <c r="H543" s="281"/>
      <c r="I543" s="101"/>
      <c r="J543" s="101"/>
      <c r="K543" s="102"/>
      <c r="L543" s="102"/>
      <c r="M543" s="102"/>
      <c r="N543" s="102"/>
      <c r="O543" s="95"/>
      <c r="P543" s="43"/>
    </row>
    <row r="544" ht="14.25" customHeight="1">
      <c r="A544" s="95"/>
      <c r="B544" s="96"/>
      <c r="C544" s="97"/>
      <c r="D544" s="98"/>
      <c r="E544" s="95"/>
      <c r="F544" s="99"/>
      <c r="G544" s="634"/>
      <c r="H544" s="281"/>
      <c r="I544" s="101"/>
      <c r="J544" s="101"/>
      <c r="K544" s="102"/>
      <c r="L544" s="102"/>
      <c r="M544" s="102"/>
      <c r="N544" s="102"/>
      <c r="O544" s="95"/>
      <c r="P544" s="43"/>
    </row>
    <row r="545" ht="14.25" customHeight="1">
      <c r="A545" s="95"/>
      <c r="B545" s="96"/>
      <c r="C545" s="97"/>
      <c r="D545" s="98"/>
      <c r="E545" s="95"/>
      <c r="F545" s="99"/>
      <c r="G545" s="634"/>
      <c r="H545" s="281"/>
      <c r="I545" s="101"/>
      <c r="J545" s="101"/>
      <c r="K545" s="102"/>
      <c r="L545" s="102"/>
      <c r="M545" s="102"/>
      <c r="N545" s="102"/>
      <c r="O545" s="95"/>
      <c r="P545" s="43"/>
    </row>
    <row r="546" ht="14.25" customHeight="1">
      <c r="A546" s="95"/>
      <c r="B546" s="96"/>
      <c r="C546" s="97"/>
      <c r="D546" s="98"/>
      <c r="E546" s="95"/>
      <c r="F546" s="99"/>
      <c r="G546" s="634"/>
      <c r="H546" s="281"/>
      <c r="I546" s="101"/>
      <c r="J546" s="101"/>
      <c r="K546" s="102"/>
      <c r="L546" s="102"/>
      <c r="M546" s="102"/>
      <c r="N546" s="102"/>
      <c r="O546" s="95"/>
      <c r="P546" s="43"/>
    </row>
    <row r="547" ht="14.25" customHeight="1">
      <c r="A547" s="95"/>
      <c r="B547" s="96"/>
      <c r="C547" s="97"/>
      <c r="D547" s="98"/>
      <c r="E547" s="95"/>
      <c r="F547" s="99"/>
      <c r="G547" s="634"/>
      <c r="H547" s="281"/>
      <c r="I547" s="101"/>
      <c r="J547" s="101"/>
      <c r="K547" s="102"/>
      <c r="L547" s="102"/>
      <c r="M547" s="102"/>
      <c r="N547" s="102"/>
      <c r="O547" s="95"/>
      <c r="P547" s="43"/>
    </row>
    <row r="548" ht="14.25" customHeight="1">
      <c r="A548" s="95"/>
      <c r="B548" s="96"/>
      <c r="C548" s="97"/>
      <c r="D548" s="98"/>
      <c r="E548" s="95"/>
      <c r="F548" s="99"/>
      <c r="G548" s="634"/>
      <c r="H548" s="281"/>
      <c r="I548" s="101"/>
      <c r="J548" s="101"/>
      <c r="K548" s="102"/>
      <c r="L548" s="102"/>
      <c r="M548" s="102"/>
      <c r="N548" s="102"/>
      <c r="O548" s="95"/>
      <c r="P548" s="43"/>
    </row>
    <row r="549" ht="14.25" customHeight="1">
      <c r="A549" s="95"/>
      <c r="B549" s="96"/>
      <c r="C549" s="97"/>
      <c r="D549" s="98"/>
      <c r="E549" s="95"/>
      <c r="F549" s="99"/>
      <c r="G549" s="634"/>
      <c r="H549" s="281"/>
      <c r="I549" s="101"/>
      <c r="J549" s="101"/>
      <c r="K549" s="102"/>
      <c r="L549" s="102"/>
      <c r="M549" s="102"/>
      <c r="N549" s="102"/>
      <c r="O549" s="95"/>
      <c r="P549" s="43"/>
    </row>
    <row r="550" ht="14.25" customHeight="1">
      <c r="A550" s="95"/>
      <c r="B550" s="96"/>
      <c r="C550" s="97"/>
      <c r="D550" s="98"/>
      <c r="E550" s="95"/>
      <c r="F550" s="99"/>
      <c r="G550" s="634"/>
      <c r="H550" s="281"/>
      <c r="I550" s="101"/>
      <c r="J550" s="101"/>
      <c r="K550" s="102"/>
      <c r="L550" s="102"/>
      <c r="M550" s="102"/>
      <c r="N550" s="102"/>
      <c r="O550" s="95"/>
      <c r="P550" s="43"/>
    </row>
    <row r="551" ht="14.25" customHeight="1">
      <c r="A551" s="95"/>
      <c r="B551" s="96"/>
      <c r="C551" s="97"/>
      <c r="D551" s="98"/>
      <c r="E551" s="95"/>
      <c r="F551" s="99"/>
      <c r="G551" s="634"/>
      <c r="H551" s="281"/>
      <c r="I551" s="101"/>
      <c r="J551" s="101"/>
      <c r="K551" s="102"/>
      <c r="L551" s="102"/>
      <c r="M551" s="102"/>
      <c r="N551" s="102"/>
      <c r="O551" s="95"/>
      <c r="P551" s="43"/>
    </row>
    <row r="552" ht="14.25" customHeight="1">
      <c r="A552" s="95"/>
      <c r="B552" s="96"/>
      <c r="C552" s="97"/>
      <c r="D552" s="98"/>
      <c r="E552" s="95"/>
      <c r="F552" s="99"/>
      <c r="G552" s="634"/>
      <c r="H552" s="281"/>
      <c r="I552" s="101"/>
      <c r="J552" s="101"/>
      <c r="K552" s="102"/>
      <c r="L552" s="102"/>
      <c r="M552" s="102"/>
      <c r="N552" s="102"/>
      <c r="O552" s="95"/>
      <c r="P552" s="43"/>
    </row>
    <row r="553" ht="14.25" customHeight="1">
      <c r="A553" s="95"/>
      <c r="B553" s="96"/>
      <c r="C553" s="97"/>
      <c r="D553" s="98"/>
      <c r="E553" s="95"/>
      <c r="F553" s="99"/>
      <c r="G553" s="634"/>
      <c r="H553" s="281"/>
      <c r="I553" s="101"/>
      <c r="J553" s="101"/>
      <c r="K553" s="102"/>
      <c r="L553" s="102"/>
      <c r="M553" s="102"/>
      <c r="N553" s="102"/>
      <c r="O553" s="95"/>
      <c r="P553" s="43"/>
    </row>
    <row r="554" ht="14.25" customHeight="1">
      <c r="A554" s="95"/>
      <c r="B554" s="96"/>
      <c r="C554" s="97"/>
      <c r="D554" s="98"/>
      <c r="E554" s="95"/>
      <c r="F554" s="99"/>
      <c r="G554" s="634"/>
      <c r="H554" s="281"/>
      <c r="I554" s="101"/>
      <c r="J554" s="101"/>
      <c r="K554" s="102"/>
      <c r="L554" s="102"/>
      <c r="M554" s="102"/>
      <c r="N554" s="102"/>
      <c r="O554" s="95"/>
      <c r="P554" s="43"/>
    </row>
    <row r="555" ht="14.25" customHeight="1">
      <c r="A555" s="95"/>
      <c r="B555" s="96"/>
      <c r="C555" s="97"/>
      <c r="D555" s="98"/>
      <c r="E555" s="95"/>
      <c r="F555" s="99"/>
      <c r="G555" s="634"/>
      <c r="H555" s="281"/>
      <c r="I555" s="101"/>
      <c r="J555" s="101"/>
      <c r="K555" s="102"/>
      <c r="L555" s="102"/>
      <c r="M555" s="102"/>
      <c r="N555" s="102"/>
      <c r="O555" s="95"/>
      <c r="P555" s="43"/>
    </row>
    <row r="556" ht="14.25" customHeight="1">
      <c r="A556" s="95"/>
      <c r="B556" s="96"/>
      <c r="C556" s="97"/>
      <c r="D556" s="98"/>
      <c r="E556" s="95"/>
      <c r="F556" s="99"/>
      <c r="G556" s="634"/>
      <c r="H556" s="281"/>
      <c r="I556" s="101"/>
      <c r="J556" s="101"/>
      <c r="K556" s="102"/>
      <c r="L556" s="102"/>
      <c r="M556" s="102"/>
      <c r="N556" s="102"/>
      <c r="O556" s="95"/>
      <c r="P556" s="43"/>
    </row>
    <row r="557" ht="14.25" customHeight="1">
      <c r="A557" s="95"/>
      <c r="B557" s="96"/>
      <c r="C557" s="97"/>
      <c r="D557" s="98"/>
      <c r="E557" s="95"/>
      <c r="F557" s="99"/>
      <c r="G557" s="634"/>
      <c r="H557" s="281"/>
      <c r="I557" s="101"/>
      <c r="J557" s="101"/>
      <c r="K557" s="102"/>
      <c r="L557" s="102"/>
      <c r="M557" s="102"/>
      <c r="N557" s="102"/>
      <c r="O557" s="95"/>
      <c r="P557" s="43"/>
    </row>
    <row r="558" ht="14.25" customHeight="1">
      <c r="A558" s="95"/>
      <c r="B558" s="96"/>
      <c r="C558" s="97"/>
      <c r="D558" s="98"/>
      <c r="E558" s="95"/>
      <c r="F558" s="99"/>
      <c r="G558" s="634"/>
      <c r="H558" s="281"/>
      <c r="I558" s="101"/>
      <c r="J558" s="101"/>
      <c r="K558" s="102"/>
      <c r="L558" s="102"/>
      <c r="M558" s="102"/>
      <c r="N558" s="102"/>
      <c r="O558" s="95"/>
      <c r="P558" s="43"/>
    </row>
    <row r="559" ht="14.25" customHeight="1">
      <c r="A559" s="95"/>
      <c r="B559" s="96"/>
      <c r="C559" s="97"/>
      <c r="D559" s="98"/>
      <c r="E559" s="95"/>
      <c r="F559" s="99"/>
      <c r="G559" s="634"/>
      <c r="H559" s="281"/>
      <c r="I559" s="101"/>
      <c r="J559" s="101"/>
      <c r="K559" s="102"/>
      <c r="L559" s="102"/>
      <c r="M559" s="102"/>
      <c r="N559" s="102"/>
      <c r="O559" s="95"/>
      <c r="P559" s="43"/>
    </row>
    <row r="560" ht="14.25" customHeight="1">
      <c r="A560" s="95"/>
      <c r="B560" s="96"/>
      <c r="C560" s="97"/>
      <c r="D560" s="98"/>
      <c r="E560" s="95"/>
      <c r="F560" s="99"/>
      <c r="G560" s="634"/>
      <c r="H560" s="281"/>
      <c r="I560" s="101"/>
      <c r="J560" s="101"/>
      <c r="K560" s="102"/>
      <c r="L560" s="102"/>
      <c r="M560" s="102"/>
      <c r="N560" s="102"/>
      <c r="O560" s="95"/>
      <c r="P560" s="43"/>
    </row>
    <row r="561" ht="14.25" customHeight="1">
      <c r="A561" s="95"/>
      <c r="B561" s="96"/>
      <c r="C561" s="97"/>
      <c r="D561" s="98"/>
      <c r="E561" s="95"/>
      <c r="F561" s="99"/>
      <c r="G561" s="634"/>
      <c r="H561" s="281"/>
      <c r="I561" s="101"/>
      <c r="J561" s="101"/>
      <c r="K561" s="102"/>
      <c r="L561" s="102"/>
      <c r="M561" s="102"/>
      <c r="N561" s="102"/>
      <c r="O561" s="95"/>
      <c r="P561" s="43"/>
    </row>
    <row r="562" ht="14.25" customHeight="1">
      <c r="A562" s="95"/>
      <c r="B562" s="96"/>
      <c r="C562" s="97"/>
      <c r="D562" s="98"/>
      <c r="E562" s="95"/>
      <c r="F562" s="99"/>
      <c r="G562" s="634"/>
      <c r="H562" s="281"/>
      <c r="I562" s="101"/>
      <c r="J562" s="101"/>
      <c r="K562" s="102"/>
      <c r="L562" s="102"/>
      <c r="M562" s="102"/>
      <c r="N562" s="102"/>
      <c r="O562" s="95"/>
      <c r="P562" s="43"/>
    </row>
    <row r="563" ht="14.25" customHeight="1">
      <c r="A563" s="95"/>
      <c r="B563" s="96"/>
      <c r="C563" s="97"/>
      <c r="D563" s="98"/>
      <c r="E563" s="95"/>
      <c r="F563" s="99"/>
      <c r="G563" s="634"/>
      <c r="H563" s="281"/>
      <c r="I563" s="101"/>
      <c r="J563" s="101"/>
      <c r="K563" s="102"/>
      <c r="L563" s="102"/>
      <c r="M563" s="102"/>
      <c r="N563" s="102"/>
      <c r="O563" s="95"/>
      <c r="P563" s="43"/>
    </row>
    <row r="564" ht="14.25" customHeight="1">
      <c r="A564" s="95"/>
      <c r="B564" s="96"/>
      <c r="C564" s="97"/>
      <c r="D564" s="98"/>
      <c r="E564" s="95"/>
      <c r="F564" s="99"/>
      <c r="G564" s="634"/>
      <c r="H564" s="281"/>
      <c r="I564" s="101"/>
      <c r="J564" s="101"/>
      <c r="K564" s="102"/>
      <c r="L564" s="102"/>
      <c r="M564" s="102"/>
      <c r="N564" s="102"/>
      <c r="O564" s="95"/>
      <c r="P564" s="43"/>
    </row>
    <row r="565" ht="14.25" customHeight="1">
      <c r="A565" s="95"/>
      <c r="B565" s="96"/>
      <c r="C565" s="97"/>
      <c r="D565" s="98"/>
      <c r="E565" s="95"/>
      <c r="F565" s="99"/>
      <c r="G565" s="634"/>
      <c r="H565" s="281"/>
      <c r="I565" s="101"/>
      <c r="J565" s="101"/>
      <c r="K565" s="102"/>
      <c r="L565" s="102"/>
      <c r="M565" s="102"/>
      <c r="N565" s="102"/>
      <c r="O565" s="95"/>
      <c r="P565" s="43"/>
    </row>
    <row r="566" ht="14.25" customHeight="1">
      <c r="A566" s="95"/>
      <c r="B566" s="96"/>
      <c r="C566" s="97"/>
      <c r="D566" s="98"/>
      <c r="E566" s="95"/>
      <c r="F566" s="99"/>
      <c r="G566" s="634"/>
      <c r="H566" s="281"/>
      <c r="I566" s="101"/>
      <c r="J566" s="101"/>
      <c r="K566" s="102"/>
      <c r="L566" s="102"/>
      <c r="M566" s="102"/>
      <c r="N566" s="102"/>
      <c r="O566" s="95"/>
      <c r="P566" s="43"/>
    </row>
    <row r="567" ht="14.25" customHeight="1">
      <c r="A567" s="95"/>
      <c r="B567" s="96"/>
      <c r="C567" s="97"/>
      <c r="D567" s="98"/>
      <c r="E567" s="95"/>
      <c r="F567" s="99"/>
      <c r="G567" s="634"/>
      <c r="H567" s="281"/>
      <c r="I567" s="101"/>
      <c r="J567" s="101"/>
      <c r="K567" s="102"/>
      <c r="L567" s="102"/>
      <c r="M567" s="102"/>
      <c r="N567" s="102"/>
      <c r="O567" s="95"/>
      <c r="P567" s="43"/>
    </row>
    <row r="568" ht="14.25" customHeight="1">
      <c r="A568" s="95"/>
      <c r="B568" s="96"/>
      <c r="C568" s="97"/>
      <c r="D568" s="98"/>
      <c r="E568" s="95"/>
      <c r="F568" s="99"/>
      <c r="G568" s="634"/>
      <c r="H568" s="281"/>
      <c r="I568" s="101"/>
      <c r="J568" s="101"/>
      <c r="K568" s="102"/>
      <c r="L568" s="102"/>
      <c r="M568" s="102"/>
      <c r="N568" s="102"/>
      <c r="O568" s="95"/>
      <c r="P568" s="43"/>
    </row>
    <row r="569" ht="14.25" customHeight="1">
      <c r="A569" s="95"/>
      <c r="B569" s="96"/>
      <c r="C569" s="97"/>
      <c r="D569" s="98"/>
      <c r="E569" s="95"/>
      <c r="F569" s="99"/>
      <c r="G569" s="634"/>
      <c r="H569" s="281"/>
      <c r="I569" s="101"/>
      <c r="J569" s="101"/>
      <c r="K569" s="102"/>
      <c r="L569" s="102"/>
      <c r="M569" s="102"/>
      <c r="N569" s="102"/>
      <c r="O569" s="95"/>
      <c r="P569" s="43"/>
    </row>
    <row r="570" ht="14.25" customHeight="1">
      <c r="A570" s="95"/>
      <c r="B570" s="96"/>
      <c r="C570" s="97"/>
      <c r="D570" s="98"/>
      <c r="E570" s="95"/>
      <c r="F570" s="99"/>
      <c r="G570" s="634"/>
      <c r="H570" s="281"/>
      <c r="I570" s="101"/>
      <c r="J570" s="101"/>
      <c r="K570" s="102"/>
      <c r="L570" s="102"/>
      <c r="M570" s="102"/>
      <c r="N570" s="102"/>
      <c r="O570" s="95"/>
      <c r="P570" s="43"/>
    </row>
    <row r="571" ht="14.25" customHeight="1">
      <c r="A571" s="95"/>
      <c r="B571" s="96"/>
      <c r="C571" s="97"/>
      <c r="D571" s="98"/>
      <c r="E571" s="95"/>
      <c r="F571" s="99"/>
      <c r="G571" s="634"/>
      <c r="H571" s="281"/>
      <c r="I571" s="101"/>
      <c r="J571" s="101"/>
      <c r="K571" s="102"/>
      <c r="L571" s="102"/>
      <c r="M571" s="102"/>
      <c r="N571" s="102"/>
      <c r="O571" s="95"/>
      <c r="P571" s="43"/>
    </row>
    <row r="572" ht="14.25" customHeight="1">
      <c r="A572" s="95"/>
      <c r="B572" s="96"/>
      <c r="C572" s="97"/>
      <c r="D572" s="98"/>
      <c r="E572" s="95"/>
      <c r="F572" s="99"/>
      <c r="G572" s="634"/>
      <c r="H572" s="281"/>
      <c r="I572" s="101"/>
      <c r="J572" s="101"/>
      <c r="K572" s="102"/>
      <c r="L572" s="102"/>
      <c r="M572" s="102"/>
      <c r="N572" s="102"/>
      <c r="O572" s="95"/>
      <c r="P572" s="43"/>
    </row>
    <row r="573" ht="14.25" customHeight="1">
      <c r="A573" s="95"/>
      <c r="B573" s="96"/>
      <c r="C573" s="97"/>
      <c r="D573" s="98"/>
      <c r="E573" s="95"/>
      <c r="F573" s="99"/>
      <c r="G573" s="634"/>
      <c r="H573" s="281"/>
      <c r="I573" s="101"/>
      <c r="J573" s="101"/>
      <c r="K573" s="102"/>
      <c r="L573" s="102"/>
      <c r="M573" s="102"/>
      <c r="N573" s="102"/>
      <c r="O573" s="95"/>
      <c r="P573" s="43"/>
    </row>
    <row r="574" ht="14.25" customHeight="1">
      <c r="A574" s="95"/>
      <c r="B574" s="96"/>
      <c r="C574" s="97"/>
      <c r="D574" s="98"/>
      <c r="E574" s="95"/>
      <c r="F574" s="99"/>
      <c r="G574" s="634"/>
      <c r="H574" s="281"/>
      <c r="I574" s="101"/>
      <c r="J574" s="101"/>
      <c r="K574" s="102"/>
      <c r="L574" s="102"/>
      <c r="M574" s="102"/>
      <c r="N574" s="102"/>
      <c r="O574" s="95"/>
      <c r="P574" s="43"/>
    </row>
    <row r="575" ht="14.25" customHeight="1">
      <c r="A575" s="95"/>
      <c r="B575" s="96"/>
      <c r="C575" s="97"/>
      <c r="D575" s="98"/>
      <c r="E575" s="95"/>
      <c r="F575" s="99"/>
      <c r="G575" s="634"/>
      <c r="H575" s="281"/>
      <c r="I575" s="101"/>
      <c r="J575" s="101"/>
      <c r="K575" s="102"/>
      <c r="L575" s="102"/>
      <c r="M575" s="102"/>
      <c r="N575" s="102"/>
      <c r="O575" s="95"/>
      <c r="P575" s="43"/>
    </row>
    <row r="576" ht="14.25" customHeight="1">
      <c r="A576" s="95"/>
      <c r="B576" s="96"/>
      <c r="C576" s="97"/>
      <c r="D576" s="98"/>
      <c r="E576" s="95"/>
      <c r="F576" s="99"/>
      <c r="G576" s="634"/>
      <c r="H576" s="281"/>
      <c r="I576" s="101"/>
      <c r="J576" s="101"/>
      <c r="K576" s="102"/>
      <c r="L576" s="102"/>
      <c r="M576" s="102"/>
      <c r="N576" s="102"/>
      <c r="O576" s="95"/>
      <c r="P576" s="43"/>
    </row>
    <row r="577" ht="14.25" customHeight="1">
      <c r="A577" s="95"/>
      <c r="B577" s="96"/>
      <c r="C577" s="97"/>
      <c r="D577" s="98"/>
      <c r="E577" s="95"/>
      <c r="F577" s="99"/>
      <c r="G577" s="634"/>
      <c r="H577" s="281"/>
      <c r="I577" s="101"/>
      <c r="J577" s="101"/>
      <c r="K577" s="102"/>
      <c r="L577" s="102"/>
      <c r="M577" s="102"/>
      <c r="N577" s="102"/>
      <c r="O577" s="95"/>
      <c r="P577" s="43"/>
    </row>
    <row r="578" ht="14.25" customHeight="1">
      <c r="A578" s="95"/>
      <c r="B578" s="96"/>
      <c r="C578" s="97"/>
      <c r="D578" s="98"/>
      <c r="E578" s="95"/>
      <c r="F578" s="99"/>
      <c r="G578" s="634"/>
      <c r="H578" s="281"/>
      <c r="I578" s="101"/>
      <c r="J578" s="101"/>
      <c r="K578" s="102"/>
      <c r="L578" s="102"/>
      <c r="M578" s="102"/>
      <c r="N578" s="102"/>
      <c r="O578" s="95"/>
      <c r="P578" s="43"/>
    </row>
    <row r="579" ht="14.25" customHeight="1">
      <c r="A579" s="95"/>
      <c r="B579" s="96"/>
      <c r="C579" s="97"/>
      <c r="D579" s="98"/>
      <c r="E579" s="95"/>
      <c r="F579" s="99"/>
      <c r="G579" s="634"/>
      <c r="H579" s="281"/>
      <c r="I579" s="101"/>
      <c r="J579" s="101"/>
      <c r="K579" s="102"/>
      <c r="L579" s="102"/>
      <c r="M579" s="102"/>
      <c r="N579" s="102"/>
      <c r="O579" s="95"/>
      <c r="P579" s="43"/>
    </row>
    <row r="580" ht="14.25" customHeight="1">
      <c r="A580" s="95"/>
      <c r="B580" s="96"/>
      <c r="C580" s="97"/>
      <c r="D580" s="98"/>
      <c r="E580" s="95"/>
      <c r="F580" s="99"/>
      <c r="G580" s="634"/>
      <c r="H580" s="281"/>
      <c r="I580" s="101"/>
      <c r="J580" s="101"/>
      <c r="K580" s="102"/>
      <c r="L580" s="102"/>
      <c r="M580" s="102"/>
      <c r="N580" s="102"/>
      <c r="O580" s="95"/>
      <c r="P580" s="43"/>
    </row>
    <row r="581" ht="14.25" customHeight="1">
      <c r="A581" s="95"/>
      <c r="B581" s="96"/>
      <c r="C581" s="97"/>
      <c r="D581" s="98"/>
      <c r="E581" s="95"/>
      <c r="F581" s="99"/>
      <c r="G581" s="634"/>
      <c r="H581" s="281"/>
      <c r="I581" s="101"/>
      <c r="J581" s="101"/>
      <c r="K581" s="102"/>
      <c r="L581" s="102"/>
      <c r="M581" s="102"/>
      <c r="N581" s="102"/>
      <c r="O581" s="95"/>
      <c r="P581" s="43"/>
    </row>
    <row r="582" ht="14.25" customHeight="1">
      <c r="A582" s="95"/>
      <c r="B582" s="96"/>
      <c r="C582" s="97"/>
      <c r="D582" s="98"/>
      <c r="E582" s="95"/>
      <c r="F582" s="99"/>
      <c r="G582" s="634"/>
      <c r="H582" s="281"/>
      <c r="I582" s="101"/>
      <c r="J582" s="101"/>
      <c r="K582" s="102"/>
      <c r="L582" s="102"/>
      <c r="M582" s="102"/>
      <c r="N582" s="102"/>
      <c r="O582" s="95"/>
      <c r="P582" s="43"/>
    </row>
    <row r="583" ht="14.25" customHeight="1">
      <c r="A583" s="95"/>
      <c r="B583" s="96"/>
      <c r="C583" s="97"/>
      <c r="D583" s="98"/>
      <c r="E583" s="95"/>
      <c r="F583" s="99"/>
      <c r="G583" s="634"/>
      <c r="H583" s="281"/>
      <c r="I583" s="101"/>
      <c r="J583" s="101"/>
      <c r="K583" s="102"/>
      <c r="L583" s="102"/>
      <c r="M583" s="102"/>
      <c r="N583" s="102"/>
      <c r="O583" s="95"/>
      <c r="P583" s="43"/>
    </row>
    <row r="584" ht="14.25" customHeight="1">
      <c r="A584" s="95"/>
      <c r="B584" s="96"/>
      <c r="C584" s="97"/>
      <c r="D584" s="98"/>
      <c r="E584" s="95"/>
      <c r="F584" s="99"/>
      <c r="G584" s="634"/>
      <c r="H584" s="281"/>
      <c r="I584" s="101"/>
      <c r="J584" s="101"/>
      <c r="K584" s="102"/>
      <c r="L584" s="102"/>
      <c r="M584" s="102"/>
      <c r="N584" s="102"/>
      <c r="O584" s="95"/>
      <c r="P584" s="43"/>
    </row>
    <row r="585" ht="14.25" customHeight="1">
      <c r="A585" s="95"/>
      <c r="B585" s="96"/>
      <c r="C585" s="97"/>
      <c r="D585" s="98"/>
      <c r="E585" s="95"/>
      <c r="F585" s="99"/>
      <c r="G585" s="634"/>
      <c r="H585" s="281"/>
      <c r="I585" s="101"/>
      <c r="J585" s="101"/>
      <c r="K585" s="102"/>
      <c r="L585" s="102"/>
      <c r="M585" s="102"/>
      <c r="N585" s="102"/>
      <c r="O585" s="95"/>
      <c r="P585" s="43"/>
    </row>
    <row r="586" ht="14.25" customHeight="1">
      <c r="A586" s="95"/>
      <c r="B586" s="96"/>
      <c r="C586" s="97"/>
      <c r="D586" s="98"/>
      <c r="E586" s="95"/>
      <c r="F586" s="99"/>
      <c r="G586" s="634"/>
      <c r="H586" s="281"/>
      <c r="I586" s="101"/>
      <c r="J586" s="101"/>
      <c r="K586" s="102"/>
      <c r="L586" s="102"/>
      <c r="M586" s="102"/>
      <c r="N586" s="102"/>
      <c r="O586" s="95"/>
      <c r="P586" s="43"/>
    </row>
    <row r="587" ht="14.25" customHeight="1">
      <c r="A587" s="95"/>
      <c r="B587" s="96"/>
      <c r="C587" s="97"/>
      <c r="D587" s="98"/>
      <c r="E587" s="95"/>
      <c r="F587" s="99"/>
      <c r="G587" s="634"/>
      <c r="H587" s="281"/>
      <c r="I587" s="101"/>
      <c r="J587" s="101"/>
      <c r="K587" s="102"/>
      <c r="L587" s="102"/>
      <c r="M587" s="102"/>
      <c r="N587" s="102"/>
      <c r="O587" s="95"/>
      <c r="P587" s="43"/>
    </row>
    <row r="588" ht="14.25" customHeight="1">
      <c r="A588" s="95"/>
      <c r="B588" s="96"/>
      <c r="C588" s="97"/>
      <c r="D588" s="98"/>
      <c r="E588" s="95"/>
      <c r="F588" s="99"/>
      <c r="G588" s="634"/>
      <c r="H588" s="281"/>
      <c r="I588" s="101"/>
      <c r="J588" s="101"/>
      <c r="K588" s="102"/>
      <c r="L588" s="102"/>
      <c r="M588" s="102"/>
      <c r="N588" s="102"/>
      <c r="O588" s="95"/>
      <c r="P588" s="43"/>
    </row>
    <row r="589" ht="14.25" customHeight="1">
      <c r="A589" s="95"/>
      <c r="B589" s="96"/>
      <c r="C589" s="97"/>
      <c r="D589" s="98"/>
      <c r="E589" s="95"/>
      <c r="F589" s="99"/>
      <c r="G589" s="634"/>
      <c r="H589" s="281"/>
      <c r="I589" s="101"/>
      <c r="J589" s="101"/>
      <c r="K589" s="102"/>
      <c r="L589" s="102"/>
      <c r="M589" s="102"/>
      <c r="N589" s="102"/>
      <c r="O589" s="95"/>
      <c r="P589" s="43"/>
    </row>
    <row r="590" ht="14.25" customHeight="1">
      <c r="A590" s="95"/>
      <c r="B590" s="96"/>
      <c r="C590" s="97"/>
      <c r="D590" s="98"/>
      <c r="E590" s="95"/>
      <c r="F590" s="99"/>
      <c r="G590" s="634"/>
      <c r="H590" s="281"/>
      <c r="I590" s="101"/>
      <c r="J590" s="101"/>
      <c r="K590" s="102"/>
      <c r="L590" s="102"/>
      <c r="M590" s="102"/>
      <c r="N590" s="102"/>
      <c r="O590" s="95"/>
      <c r="P590" s="43"/>
    </row>
    <row r="591" ht="14.25" customHeight="1">
      <c r="A591" s="95"/>
      <c r="B591" s="96"/>
      <c r="C591" s="97"/>
      <c r="D591" s="98"/>
      <c r="E591" s="95"/>
      <c r="F591" s="99"/>
      <c r="G591" s="634"/>
      <c r="H591" s="281"/>
      <c r="I591" s="101"/>
      <c r="J591" s="101"/>
      <c r="K591" s="102"/>
      <c r="L591" s="102"/>
      <c r="M591" s="102"/>
      <c r="N591" s="102"/>
      <c r="O591" s="95"/>
      <c r="P591" s="43"/>
    </row>
    <row r="592" ht="14.25" customHeight="1">
      <c r="A592" s="95"/>
      <c r="B592" s="96"/>
      <c r="C592" s="97"/>
      <c r="D592" s="98"/>
      <c r="E592" s="95"/>
      <c r="F592" s="99"/>
      <c r="G592" s="634"/>
      <c r="H592" s="281"/>
      <c r="I592" s="101"/>
      <c r="J592" s="101"/>
      <c r="K592" s="102"/>
      <c r="L592" s="102"/>
      <c r="M592" s="102"/>
      <c r="N592" s="102"/>
      <c r="O592" s="95"/>
      <c r="P592" s="43"/>
    </row>
    <row r="593" ht="14.25" customHeight="1">
      <c r="A593" s="95"/>
      <c r="B593" s="96"/>
      <c r="C593" s="97"/>
      <c r="D593" s="98"/>
      <c r="E593" s="95"/>
      <c r="F593" s="99"/>
      <c r="G593" s="634"/>
      <c r="H593" s="281"/>
      <c r="I593" s="101"/>
      <c r="J593" s="101"/>
      <c r="K593" s="102"/>
      <c r="L593" s="102"/>
      <c r="M593" s="102"/>
      <c r="N593" s="102"/>
      <c r="O593" s="95"/>
      <c r="P593" s="43"/>
    </row>
    <row r="594" ht="14.25" customHeight="1">
      <c r="A594" s="95"/>
      <c r="B594" s="96"/>
      <c r="C594" s="97"/>
      <c r="D594" s="98"/>
      <c r="E594" s="95"/>
      <c r="F594" s="99"/>
      <c r="G594" s="634"/>
      <c r="H594" s="281"/>
      <c r="I594" s="101"/>
      <c r="J594" s="101"/>
      <c r="K594" s="102"/>
      <c r="L594" s="102"/>
      <c r="M594" s="102"/>
      <c r="N594" s="102"/>
      <c r="O594" s="95"/>
      <c r="P594" s="43"/>
    </row>
    <row r="595" ht="14.25" customHeight="1">
      <c r="A595" s="95"/>
      <c r="B595" s="96"/>
      <c r="C595" s="97"/>
      <c r="D595" s="98"/>
      <c r="E595" s="95"/>
      <c r="F595" s="99"/>
      <c r="G595" s="634"/>
      <c r="H595" s="281"/>
      <c r="I595" s="101"/>
      <c r="J595" s="101"/>
      <c r="K595" s="102"/>
      <c r="L595" s="102"/>
      <c r="M595" s="102"/>
      <c r="N595" s="102"/>
      <c r="O595" s="95"/>
      <c r="P595" s="43"/>
    </row>
    <row r="596" ht="14.25" customHeight="1">
      <c r="A596" s="95"/>
      <c r="B596" s="96"/>
      <c r="C596" s="97"/>
      <c r="D596" s="98"/>
      <c r="E596" s="95"/>
      <c r="F596" s="99"/>
      <c r="G596" s="634"/>
      <c r="H596" s="281"/>
      <c r="I596" s="101"/>
      <c r="J596" s="101"/>
      <c r="K596" s="102"/>
      <c r="L596" s="102"/>
      <c r="M596" s="102"/>
      <c r="N596" s="102"/>
      <c r="O596" s="95"/>
      <c r="P596" s="43"/>
    </row>
    <row r="597" ht="14.25" customHeight="1">
      <c r="A597" s="95"/>
      <c r="B597" s="96"/>
      <c r="C597" s="97"/>
      <c r="D597" s="98"/>
      <c r="E597" s="95"/>
      <c r="F597" s="99"/>
      <c r="G597" s="634"/>
      <c r="H597" s="281"/>
      <c r="I597" s="101"/>
      <c r="J597" s="101"/>
      <c r="K597" s="102"/>
      <c r="L597" s="102"/>
      <c r="M597" s="102"/>
      <c r="N597" s="102"/>
      <c r="O597" s="95"/>
      <c r="P597" s="43"/>
    </row>
    <row r="598" ht="14.25" customHeight="1">
      <c r="A598" s="95"/>
      <c r="B598" s="96"/>
      <c r="C598" s="97"/>
      <c r="D598" s="98"/>
      <c r="E598" s="95"/>
      <c r="F598" s="99"/>
      <c r="G598" s="634"/>
      <c r="H598" s="281"/>
      <c r="I598" s="101"/>
      <c r="J598" s="101"/>
      <c r="K598" s="102"/>
      <c r="L598" s="102"/>
      <c r="M598" s="102"/>
      <c r="N598" s="102"/>
      <c r="O598" s="95"/>
      <c r="P598" s="43"/>
    </row>
    <row r="599" ht="14.25" customHeight="1">
      <c r="A599" s="95"/>
      <c r="B599" s="96"/>
      <c r="C599" s="97"/>
      <c r="D599" s="98"/>
      <c r="E599" s="95"/>
      <c r="F599" s="99"/>
      <c r="G599" s="634"/>
      <c r="H599" s="281"/>
      <c r="I599" s="101"/>
      <c r="J599" s="101"/>
      <c r="K599" s="102"/>
      <c r="L599" s="102"/>
      <c r="M599" s="102"/>
      <c r="N599" s="102"/>
      <c r="O599" s="95"/>
      <c r="P599" s="43"/>
    </row>
    <row r="600" ht="14.25" customHeight="1">
      <c r="A600" s="95"/>
      <c r="B600" s="96"/>
      <c r="C600" s="97"/>
      <c r="D600" s="98"/>
      <c r="E600" s="95"/>
      <c r="F600" s="99"/>
      <c r="G600" s="634"/>
      <c r="H600" s="281"/>
      <c r="I600" s="101"/>
      <c r="J600" s="101"/>
      <c r="K600" s="102"/>
      <c r="L600" s="102"/>
      <c r="M600" s="102"/>
      <c r="N600" s="102"/>
      <c r="O600" s="95"/>
      <c r="P600" s="43"/>
    </row>
    <row r="601" ht="14.25" customHeight="1">
      <c r="A601" s="95"/>
      <c r="B601" s="96"/>
      <c r="C601" s="97"/>
      <c r="D601" s="98"/>
      <c r="E601" s="95"/>
      <c r="F601" s="99"/>
      <c r="G601" s="634"/>
      <c r="H601" s="281"/>
      <c r="I601" s="101"/>
      <c r="J601" s="101"/>
      <c r="K601" s="102"/>
      <c r="L601" s="102"/>
      <c r="M601" s="102"/>
      <c r="N601" s="102"/>
      <c r="O601" s="95"/>
      <c r="P601" s="43"/>
    </row>
    <row r="602" ht="14.25" customHeight="1">
      <c r="A602" s="95"/>
      <c r="B602" s="96"/>
      <c r="C602" s="97"/>
      <c r="D602" s="98"/>
      <c r="E602" s="95"/>
      <c r="F602" s="99"/>
      <c r="G602" s="634"/>
      <c r="H602" s="281"/>
      <c r="I602" s="101"/>
      <c r="J602" s="101"/>
      <c r="K602" s="102"/>
      <c r="L602" s="102"/>
      <c r="M602" s="102"/>
      <c r="N602" s="102"/>
      <c r="O602" s="95"/>
      <c r="P602" s="43"/>
    </row>
    <row r="603" ht="14.25" customHeight="1">
      <c r="A603" s="95"/>
      <c r="B603" s="96"/>
      <c r="C603" s="97"/>
      <c r="D603" s="98"/>
      <c r="E603" s="95"/>
      <c r="F603" s="99"/>
      <c r="G603" s="634"/>
      <c r="H603" s="281"/>
      <c r="I603" s="101"/>
      <c r="J603" s="101"/>
      <c r="K603" s="102"/>
      <c r="L603" s="102"/>
      <c r="M603" s="102"/>
      <c r="N603" s="102"/>
      <c r="O603" s="95"/>
      <c r="P603" s="43"/>
    </row>
    <row r="604" ht="14.25" customHeight="1">
      <c r="A604" s="95"/>
      <c r="B604" s="96"/>
      <c r="C604" s="97"/>
      <c r="D604" s="98"/>
      <c r="E604" s="95"/>
      <c r="F604" s="99"/>
      <c r="G604" s="634"/>
      <c r="H604" s="281"/>
      <c r="I604" s="101"/>
      <c r="J604" s="101"/>
      <c r="K604" s="102"/>
      <c r="L604" s="102"/>
      <c r="M604" s="102"/>
      <c r="N604" s="102"/>
      <c r="O604" s="95"/>
      <c r="P604" s="43"/>
    </row>
    <row r="605" ht="14.25" customHeight="1">
      <c r="A605" s="95"/>
      <c r="B605" s="96"/>
      <c r="C605" s="97"/>
      <c r="D605" s="98"/>
      <c r="E605" s="95"/>
      <c r="F605" s="99"/>
      <c r="G605" s="634"/>
      <c r="H605" s="281"/>
      <c r="I605" s="101"/>
      <c r="J605" s="101"/>
      <c r="K605" s="102"/>
      <c r="L605" s="102"/>
      <c r="M605" s="102"/>
      <c r="N605" s="102"/>
      <c r="O605" s="95"/>
      <c r="P605" s="43"/>
    </row>
    <row r="606" ht="14.25" customHeight="1">
      <c r="A606" s="95"/>
      <c r="B606" s="96"/>
      <c r="C606" s="97"/>
      <c r="D606" s="98"/>
      <c r="E606" s="95"/>
      <c r="F606" s="99"/>
      <c r="G606" s="634"/>
      <c r="H606" s="281"/>
      <c r="I606" s="101"/>
      <c r="J606" s="101"/>
      <c r="K606" s="102"/>
      <c r="L606" s="102"/>
      <c r="M606" s="102"/>
      <c r="N606" s="102"/>
      <c r="O606" s="95"/>
      <c r="P606" s="43"/>
    </row>
    <row r="607" ht="14.25" customHeight="1">
      <c r="A607" s="95"/>
      <c r="B607" s="96"/>
      <c r="C607" s="97"/>
      <c r="D607" s="98"/>
      <c r="E607" s="95"/>
      <c r="F607" s="99"/>
      <c r="G607" s="634"/>
      <c r="H607" s="281"/>
      <c r="I607" s="101"/>
      <c r="J607" s="101"/>
      <c r="K607" s="102"/>
      <c r="L607" s="102"/>
      <c r="M607" s="102"/>
      <c r="N607" s="102"/>
      <c r="O607" s="95"/>
      <c r="P607" s="43"/>
    </row>
    <row r="608" ht="14.25" customHeight="1">
      <c r="A608" s="95"/>
      <c r="B608" s="96"/>
      <c r="C608" s="97"/>
      <c r="D608" s="98"/>
      <c r="E608" s="95"/>
      <c r="F608" s="99"/>
      <c r="G608" s="634"/>
      <c r="H608" s="281"/>
      <c r="I608" s="101"/>
      <c r="J608" s="101"/>
      <c r="K608" s="102"/>
      <c r="L608" s="102"/>
      <c r="M608" s="102"/>
      <c r="N608" s="102"/>
      <c r="O608" s="95"/>
      <c r="P608" s="43"/>
    </row>
    <row r="609" ht="14.25" customHeight="1">
      <c r="A609" s="95"/>
      <c r="B609" s="96"/>
      <c r="C609" s="97"/>
      <c r="D609" s="98"/>
      <c r="E609" s="95"/>
      <c r="F609" s="99"/>
      <c r="G609" s="634"/>
      <c r="H609" s="281"/>
      <c r="I609" s="101"/>
      <c r="J609" s="101"/>
      <c r="K609" s="102"/>
      <c r="L609" s="102"/>
      <c r="M609" s="102"/>
      <c r="N609" s="102"/>
      <c r="O609" s="95"/>
      <c r="P609" s="43"/>
    </row>
    <row r="610" ht="14.25" customHeight="1">
      <c r="A610" s="95"/>
      <c r="B610" s="96"/>
      <c r="C610" s="97"/>
      <c r="D610" s="98"/>
      <c r="E610" s="95"/>
      <c r="F610" s="99"/>
      <c r="G610" s="634"/>
      <c r="H610" s="281"/>
      <c r="I610" s="101"/>
      <c r="J610" s="101"/>
      <c r="K610" s="102"/>
      <c r="L610" s="102"/>
      <c r="M610" s="102"/>
      <c r="N610" s="102"/>
      <c r="O610" s="95"/>
      <c r="P610" s="43"/>
    </row>
    <row r="611" ht="14.25" customHeight="1">
      <c r="A611" s="95"/>
      <c r="B611" s="96"/>
      <c r="C611" s="97"/>
      <c r="D611" s="98"/>
      <c r="E611" s="95"/>
      <c r="F611" s="99"/>
      <c r="G611" s="634"/>
      <c r="H611" s="281"/>
      <c r="I611" s="101"/>
      <c r="J611" s="101"/>
      <c r="K611" s="102"/>
      <c r="L611" s="102"/>
      <c r="M611" s="102"/>
      <c r="N611" s="102"/>
      <c r="O611" s="95"/>
      <c r="P611" s="43"/>
    </row>
    <row r="612" ht="14.25" customHeight="1">
      <c r="A612" s="95"/>
      <c r="B612" s="96"/>
      <c r="C612" s="97"/>
      <c r="D612" s="98"/>
      <c r="E612" s="95"/>
      <c r="F612" s="99"/>
      <c r="G612" s="634"/>
      <c r="H612" s="281"/>
      <c r="I612" s="101"/>
      <c r="J612" s="101"/>
      <c r="K612" s="102"/>
      <c r="L612" s="102"/>
      <c r="M612" s="102"/>
      <c r="N612" s="102"/>
      <c r="O612" s="95"/>
      <c r="P612" s="43"/>
    </row>
    <row r="613" ht="14.25" customHeight="1">
      <c r="A613" s="95"/>
      <c r="B613" s="96"/>
      <c r="C613" s="97"/>
      <c r="D613" s="98"/>
      <c r="E613" s="95"/>
      <c r="F613" s="99"/>
      <c r="G613" s="634"/>
      <c r="H613" s="281"/>
      <c r="I613" s="101"/>
      <c r="J613" s="101"/>
      <c r="K613" s="102"/>
      <c r="L613" s="102"/>
      <c r="M613" s="102"/>
      <c r="N613" s="102"/>
      <c r="O613" s="95"/>
      <c r="P613" s="43"/>
    </row>
    <row r="614" ht="14.25" customHeight="1">
      <c r="A614" s="95"/>
      <c r="B614" s="96"/>
      <c r="C614" s="97"/>
      <c r="D614" s="98"/>
      <c r="E614" s="95"/>
      <c r="F614" s="99"/>
      <c r="G614" s="634"/>
      <c r="H614" s="281"/>
      <c r="I614" s="101"/>
      <c r="J614" s="101"/>
      <c r="K614" s="102"/>
      <c r="L614" s="102"/>
      <c r="M614" s="102"/>
      <c r="N614" s="102"/>
      <c r="O614" s="95"/>
      <c r="P614" s="43"/>
    </row>
    <row r="615" ht="14.25" customHeight="1">
      <c r="A615" s="95"/>
      <c r="B615" s="96"/>
      <c r="C615" s="97"/>
      <c r="D615" s="98"/>
      <c r="E615" s="95"/>
      <c r="F615" s="99"/>
      <c r="G615" s="634"/>
      <c r="H615" s="281"/>
      <c r="I615" s="101"/>
      <c r="J615" s="101"/>
      <c r="K615" s="102"/>
      <c r="L615" s="102"/>
      <c r="M615" s="102"/>
      <c r="N615" s="102"/>
      <c r="O615" s="95"/>
      <c r="P615" s="43"/>
    </row>
    <row r="616" ht="14.25" customHeight="1">
      <c r="A616" s="95"/>
      <c r="B616" s="96"/>
      <c r="C616" s="97"/>
      <c r="D616" s="98"/>
      <c r="E616" s="95"/>
      <c r="F616" s="99"/>
      <c r="G616" s="634"/>
      <c r="H616" s="281"/>
      <c r="I616" s="101"/>
      <c r="J616" s="101"/>
      <c r="K616" s="102"/>
      <c r="L616" s="102"/>
      <c r="M616" s="102"/>
      <c r="N616" s="102"/>
      <c r="O616" s="95"/>
      <c r="P616" s="43"/>
    </row>
    <row r="617" ht="14.25" customHeight="1">
      <c r="A617" s="95"/>
      <c r="B617" s="96"/>
      <c r="C617" s="97"/>
      <c r="D617" s="98"/>
      <c r="E617" s="95"/>
      <c r="F617" s="99"/>
      <c r="G617" s="634"/>
      <c r="H617" s="281"/>
      <c r="I617" s="101"/>
      <c r="J617" s="101"/>
      <c r="K617" s="102"/>
      <c r="L617" s="102"/>
      <c r="M617" s="102"/>
      <c r="N617" s="102"/>
      <c r="O617" s="95"/>
      <c r="P617" s="43"/>
    </row>
    <row r="618" ht="14.25" customHeight="1">
      <c r="A618" s="95"/>
      <c r="B618" s="96"/>
      <c r="C618" s="97"/>
      <c r="D618" s="98"/>
      <c r="E618" s="95"/>
      <c r="F618" s="99"/>
      <c r="G618" s="634"/>
      <c r="H618" s="281"/>
      <c r="I618" s="101"/>
      <c r="J618" s="101"/>
      <c r="K618" s="102"/>
      <c r="L618" s="102"/>
      <c r="M618" s="102"/>
      <c r="N618" s="102"/>
      <c r="O618" s="95"/>
      <c r="P618" s="43"/>
    </row>
    <row r="619" ht="14.25" customHeight="1">
      <c r="A619" s="95"/>
      <c r="B619" s="96"/>
      <c r="C619" s="97"/>
      <c r="D619" s="98"/>
      <c r="E619" s="95"/>
      <c r="F619" s="99"/>
      <c r="G619" s="634"/>
      <c r="H619" s="281"/>
      <c r="I619" s="101"/>
      <c r="J619" s="101"/>
      <c r="K619" s="102"/>
      <c r="L619" s="102"/>
      <c r="M619" s="102"/>
      <c r="N619" s="102"/>
      <c r="O619" s="95"/>
      <c r="P619" s="43"/>
    </row>
    <row r="620" ht="14.25" customHeight="1">
      <c r="A620" s="95"/>
      <c r="B620" s="96"/>
      <c r="C620" s="97"/>
      <c r="D620" s="98"/>
      <c r="E620" s="95"/>
      <c r="F620" s="99"/>
      <c r="G620" s="634"/>
      <c r="H620" s="281"/>
      <c r="I620" s="101"/>
      <c r="J620" s="101"/>
      <c r="K620" s="102"/>
      <c r="L620" s="102"/>
      <c r="M620" s="102"/>
      <c r="N620" s="102"/>
      <c r="O620" s="95"/>
      <c r="P620" s="43"/>
    </row>
    <row r="621" ht="14.25" customHeight="1">
      <c r="A621" s="95"/>
      <c r="B621" s="96"/>
      <c r="C621" s="97"/>
      <c r="D621" s="98"/>
      <c r="E621" s="95"/>
      <c r="F621" s="99"/>
      <c r="G621" s="634"/>
      <c r="H621" s="281"/>
      <c r="I621" s="101"/>
      <c r="J621" s="101"/>
      <c r="K621" s="102"/>
      <c r="L621" s="102"/>
      <c r="M621" s="102"/>
      <c r="N621" s="102"/>
      <c r="O621" s="95"/>
      <c r="P621" s="43"/>
    </row>
    <row r="622" ht="14.25" customHeight="1">
      <c r="A622" s="95"/>
      <c r="B622" s="96"/>
      <c r="C622" s="97"/>
      <c r="D622" s="98"/>
      <c r="E622" s="95"/>
      <c r="F622" s="99"/>
      <c r="G622" s="634"/>
      <c r="H622" s="281"/>
      <c r="I622" s="101"/>
      <c r="J622" s="101"/>
      <c r="K622" s="102"/>
      <c r="L622" s="102"/>
      <c r="M622" s="102"/>
      <c r="N622" s="102"/>
      <c r="O622" s="95"/>
      <c r="P622" s="43"/>
    </row>
    <row r="623" ht="14.25" customHeight="1">
      <c r="A623" s="95"/>
      <c r="B623" s="96"/>
      <c r="C623" s="97"/>
      <c r="D623" s="98"/>
      <c r="E623" s="95"/>
      <c r="F623" s="99"/>
      <c r="G623" s="634"/>
      <c r="H623" s="281"/>
      <c r="I623" s="101"/>
      <c r="J623" s="101"/>
      <c r="K623" s="102"/>
      <c r="L623" s="102"/>
      <c r="M623" s="102"/>
      <c r="N623" s="102"/>
      <c r="O623" s="95"/>
      <c r="P623" s="43"/>
    </row>
    <row r="624" ht="14.25" customHeight="1">
      <c r="A624" s="95"/>
      <c r="B624" s="96"/>
      <c r="C624" s="97"/>
      <c r="D624" s="98"/>
      <c r="E624" s="95"/>
      <c r="F624" s="99"/>
      <c r="G624" s="634"/>
      <c r="H624" s="281"/>
      <c r="I624" s="101"/>
      <c r="J624" s="101"/>
      <c r="K624" s="102"/>
      <c r="L624" s="102"/>
      <c r="M624" s="102"/>
      <c r="N624" s="102"/>
      <c r="O624" s="95"/>
      <c r="P624" s="43"/>
    </row>
    <row r="625" ht="14.25" customHeight="1">
      <c r="A625" s="95"/>
      <c r="B625" s="96"/>
      <c r="C625" s="97"/>
      <c r="D625" s="98"/>
      <c r="E625" s="95"/>
      <c r="F625" s="99"/>
      <c r="G625" s="634"/>
      <c r="H625" s="281"/>
      <c r="I625" s="101"/>
      <c r="J625" s="101"/>
      <c r="K625" s="102"/>
      <c r="L625" s="102"/>
      <c r="M625" s="102"/>
      <c r="N625" s="102"/>
      <c r="O625" s="95"/>
      <c r="P625" s="43"/>
    </row>
    <row r="626" ht="14.25" customHeight="1">
      <c r="A626" s="95"/>
      <c r="B626" s="96"/>
      <c r="C626" s="97"/>
      <c r="D626" s="98"/>
      <c r="E626" s="95"/>
      <c r="F626" s="99"/>
      <c r="G626" s="634"/>
      <c r="H626" s="281"/>
      <c r="I626" s="101"/>
      <c r="J626" s="101"/>
      <c r="K626" s="102"/>
      <c r="L626" s="102"/>
      <c r="M626" s="102"/>
      <c r="N626" s="102"/>
      <c r="O626" s="95"/>
      <c r="P626" s="43"/>
    </row>
    <row r="627" ht="14.25" customHeight="1">
      <c r="A627" s="95"/>
      <c r="B627" s="96"/>
      <c r="C627" s="97"/>
      <c r="D627" s="98"/>
      <c r="E627" s="95"/>
      <c r="F627" s="99"/>
      <c r="G627" s="634"/>
      <c r="H627" s="281"/>
      <c r="I627" s="101"/>
      <c r="J627" s="101"/>
      <c r="K627" s="102"/>
      <c r="L627" s="102"/>
      <c r="M627" s="102"/>
      <c r="N627" s="102"/>
      <c r="O627" s="95"/>
      <c r="P627" s="43"/>
    </row>
    <row r="628" ht="14.25" customHeight="1">
      <c r="A628" s="95"/>
      <c r="B628" s="96"/>
      <c r="C628" s="97"/>
      <c r="D628" s="98"/>
      <c r="E628" s="95"/>
      <c r="F628" s="99"/>
      <c r="G628" s="634"/>
      <c r="H628" s="281"/>
      <c r="I628" s="101"/>
      <c r="J628" s="101"/>
      <c r="K628" s="102"/>
      <c r="L628" s="102"/>
      <c r="M628" s="102"/>
      <c r="N628" s="102"/>
      <c r="O628" s="95"/>
      <c r="P628" s="43"/>
    </row>
    <row r="629" ht="14.25" customHeight="1">
      <c r="A629" s="95"/>
      <c r="B629" s="96"/>
      <c r="C629" s="97"/>
      <c r="D629" s="98"/>
      <c r="E629" s="95"/>
      <c r="F629" s="99"/>
      <c r="G629" s="634"/>
      <c r="H629" s="281"/>
      <c r="I629" s="101"/>
      <c r="J629" s="101"/>
      <c r="K629" s="102"/>
      <c r="L629" s="102"/>
      <c r="M629" s="102"/>
      <c r="N629" s="102"/>
      <c r="O629" s="95"/>
      <c r="P629" s="43"/>
    </row>
    <row r="630" ht="14.25" customHeight="1">
      <c r="A630" s="95"/>
      <c r="B630" s="96"/>
      <c r="C630" s="97"/>
      <c r="D630" s="98"/>
      <c r="E630" s="95"/>
      <c r="F630" s="99"/>
      <c r="G630" s="634"/>
      <c r="H630" s="281"/>
      <c r="I630" s="101"/>
      <c r="J630" s="101"/>
      <c r="K630" s="102"/>
      <c r="L630" s="102"/>
      <c r="M630" s="102"/>
      <c r="N630" s="102"/>
      <c r="O630" s="95"/>
      <c r="P630" s="43"/>
    </row>
    <row r="631" ht="14.25" customHeight="1">
      <c r="A631" s="95"/>
      <c r="B631" s="96"/>
      <c r="C631" s="97"/>
      <c r="D631" s="98"/>
      <c r="E631" s="95"/>
      <c r="F631" s="99"/>
      <c r="G631" s="634"/>
      <c r="H631" s="281"/>
      <c r="I631" s="101"/>
      <c r="J631" s="101"/>
      <c r="K631" s="102"/>
      <c r="L631" s="102"/>
      <c r="M631" s="102"/>
      <c r="N631" s="102"/>
      <c r="O631" s="95"/>
      <c r="P631" s="43"/>
    </row>
    <row r="632" ht="14.25" customHeight="1">
      <c r="A632" s="95"/>
      <c r="B632" s="96"/>
      <c r="C632" s="97"/>
      <c r="D632" s="98"/>
      <c r="E632" s="95"/>
      <c r="F632" s="99"/>
      <c r="G632" s="634"/>
      <c r="H632" s="281"/>
      <c r="I632" s="101"/>
      <c r="J632" s="101"/>
      <c r="K632" s="102"/>
      <c r="L632" s="102"/>
      <c r="M632" s="102"/>
      <c r="N632" s="102"/>
      <c r="O632" s="95"/>
      <c r="P632" s="43"/>
    </row>
    <row r="633" ht="14.25" customHeight="1">
      <c r="A633" s="95"/>
      <c r="B633" s="96"/>
      <c r="C633" s="97"/>
      <c r="D633" s="98"/>
      <c r="E633" s="95"/>
      <c r="F633" s="99"/>
      <c r="G633" s="634"/>
      <c r="H633" s="281"/>
      <c r="I633" s="101"/>
      <c r="J633" s="101"/>
      <c r="K633" s="102"/>
      <c r="L633" s="102"/>
      <c r="M633" s="102"/>
      <c r="N633" s="102"/>
      <c r="O633" s="95"/>
      <c r="P633" s="43"/>
    </row>
    <row r="634" ht="14.25" customHeight="1">
      <c r="A634" s="95"/>
      <c r="B634" s="96"/>
      <c r="C634" s="97"/>
      <c r="D634" s="98"/>
      <c r="E634" s="95"/>
      <c r="F634" s="99"/>
      <c r="G634" s="634"/>
      <c r="H634" s="281"/>
      <c r="I634" s="101"/>
      <c r="J634" s="101"/>
      <c r="K634" s="102"/>
      <c r="L634" s="102"/>
      <c r="M634" s="102"/>
      <c r="N634" s="102"/>
      <c r="O634" s="95"/>
      <c r="P634" s="43"/>
    </row>
    <row r="635" ht="14.25" customHeight="1">
      <c r="A635" s="95"/>
      <c r="B635" s="96"/>
      <c r="C635" s="97"/>
      <c r="D635" s="98"/>
      <c r="E635" s="95"/>
      <c r="F635" s="99"/>
      <c r="G635" s="634"/>
      <c r="H635" s="281"/>
      <c r="I635" s="101"/>
      <c r="J635" s="101"/>
      <c r="K635" s="102"/>
      <c r="L635" s="102"/>
      <c r="M635" s="102"/>
      <c r="N635" s="102"/>
      <c r="O635" s="95"/>
      <c r="P635" s="43"/>
    </row>
    <row r="636" ht="14.25" customHeight="1">
      <c r="A636" s="95"/>
      <c r="B636" s="96"/>
      <c r="C636" s="97"/>
      <c r="D636" s="98"/>
      <c r="E636" s="95"/>
      <c r="F636" s="99"/>
      <c r="G636" s="634"/>
      <c r="H636" s="281"/>
      <c r="I636" s="101"/>
      <c r="J636" s="101"/>
      <c r="K636" s="102"/>
      <c r="L636" s="102"/>
      <c r="M636" s="102"/>
      <c r="N636" s="102"/>
      <c r="O636" s="95"/>
      <c r="P636" s="43"/>
    </row>
    <row r="637" ht="14.25" customHeight="1">
      <c r="A637" s="95"/>
      <c r="B637" s="96"/>
      <c r="C637" s="97"/>
      <c r="D637" s="98"/>
      <c r="E637" s="95"/>
      <c r="F637" s="99"/>
      <c r="G637" s="634"/>
      <c r="H637" s="281"/>
      <c r="I637" s="101"/>
      <c r="J637" s="101"/>
      <c r="K637" s="102"/>
      <c r="L637" s="102"/>
      <c r="M637" s="102"/>
      <c r="N637" s="102"/>
      <c r="O637" s="95"/>
      <c r="P637" s="43"/>
    </row>
    <row r="638" ht="14.25" customHeight="1">
      <c r="A638" s="95"/>
      <c r="B638" s="96"/>
      <c r="C638" s="97"/>
      <c r="D638" s="98"/>
      <c r="E638" s="95"/>
      <c r="F638" s="99"/>
      <c r="G638" s="634"/>
      <c r="H638" s="281"/>
      <c r="I638" s="101"/>
      <c r="J638" s="101"/>
      <c r="K638" s="102"/>
      <c r="L638" s="102"/>
      <c r="M638" s="102"/>
      <c r="N638" s="102"/>
      <c r="O638" s="95"/>
      <c r="P638" s="43"/>
    </row>
    <row r="639" ht="14.25" customHeight="1">
      <c r="A639" s="95"/>
      <c r="B639" s="96"/>
      <c r="C639" s="97"/>
      <c r="D639" s="98"/>
      <c r="E639" s="95"/>
      <c r="F639" s="99"/>
      <c r="G639" s="634"/>
      <c r="H639" s="281"/>
      <c r="I639" s="101"/>
      <c r="J639" s="101"/>
      <c r="K639" s="102"/>
      <c r="L639" s="102"/>
      <c r="M639" s="102"/>
      <c r="N639" s="102"/>
      <c r="O639" s="95"/>
      <c r="P639" s="43"/>
    </row>
    <row r="640" ht="14.25" customHeight="1">
      <c r="A640" s="95"/>
      <c r="B640" s="96"/>
      <c r="C640" s="97"/>
      <c r="D640" s="98"/>
      <c r="E640" s="95"/>
      <c r="F640" s="99"/>
      <c r="G640" s="634"/>
      <c r="H640" s="281"/>
      <c r="I640" s="101"/>
      <c r="J640" s="101"/>
      <c r="K640" s="102"/>
      <c r="L640" s="102"/>
      <c r="M640" s="102"/>
      <c r="N640" s="102"/>
      <c r="O640" s="95"/>
      <c r="P640" s="43"/>
    </row>
    <row r="641" ht="14.25" customHeight="1">
      <c r="A641" s="95"/>
      <c r="B641" s="96"/>
      <c r="C641" s="97"/>
      <c r="D641" s="98"/>
      <c r="E641" s="95"/>
      <c r="F641" s="99"/>
      <c r="G641" s="634"/>
      <c r="H641" s="281"/>
      <c r="I641" s="101"/>
      <c r="J641" s="101"/>
      <c r="K641" s="102"/>
      <c r="L641" s="102"/>
      <c r="M641" s="102"/>
      <c r="N641" s="102"/>
      <c r="O641" s="95"/>
      <c r="P641" s="43"/>
    </row>
    <row r="642" ht="14.25" customHeight="1">
      <c r="A642" s="95"/>
      <c r="B642" s="96"/>
      <c r="C642" s="97"/>
      <c r="D642" s="98"/>
      <c r="E642" s="95"/>
      <c r="F642" s="99"/>
      <c r="G642" s="634"/>
      <c r="H642" s="281"/>
      <c r="I642" s="101"/>
      <c r="J642" s="101"/>
      <c r="K642" s="102"/>
      <c r="L642" s="102"/>
      <c r="M642" s="102"/>
      <c r="N642" s="102"/>
      <c r="O642" s="95"/>
      <c r="P642" s="43"/>
    </row>
    <row r="643" ht="14.25" customHeight="1">
      <c r="A643" s="95"/>
      <c r="B643" s="96"/>
      <c r="C643" s="97"/>
      <c r="D643" s="98"/>
      <c r="E643" s="95"/>
      <c r="F643" s="99"/>
      <c r="G643" s="634"/>
      <c r="H643" s="281"/>
      <c r="I643" s="101"/>
      <c r="J643" s="101"/>
      <c r="K643" s="102"/>
      <c r="L643" s="102"/>
      <c r="M643" s="102"/>
      <c r="N643" s="102"/>
      <c r="O643" s="95"/>
      <c r="P643" s="43"/>
    </row>
    <row r="644" ht="14.25" customHeight="1">
      <c r="A644" s="95"/>
      <c r="B644" s="96"/>
      <c r="C644" s="97"/>
      <c r="D644" s="98"/>
      <c r="E644" s="95"/>
      <c r="F644" s="99"/>
      <c r="G644" s="634"/>
      <c r="H644" s="281"/>
      <c r="I644" s="101"/>
      <c r="J644" s="101"/>
      <c r="K644" s="102"/>
      <c r="L644" s="102"/>
      <c r="M644" s="102"/>
      <c r="N644" s="102"/>
      <c r="O644" s="95"/>
      <c r="P644" s="43"/>
    </row>
    <row r="645" ht="14.25" customHeight="1">
      <c r="A645" s="95"/>
      <c r="B645" s="96"/>
      <c r="C645" s="97"/>
      <c r="D645" s="98"/>
      <c r="E645" s="95"/>
      <c r="F645" s="99"/>
      <c r="G645" s="634"/>
      <c r="H645" s="281"/>
      <c r="I645" s="101"/>
      <c r="J645" s="101"/>
      <c r="K645" s="102"/>
      <c r="L645" s="102"/>
      <c r="M645" s="102"/>
      <c r="N645" s="102"/>
      <c r="O645" s="95"/>
      <c r="P645" s="43"/>
    </row>
    <row r="646" ht="14.25" customHeight="1">
      <c r="A646" s="95"/>
      <c r="B646" s="96"/>
      <c r="C646" s="97"/>
      <c r="D646" s="98"/>
      <c r="E646" s="95"/>
      <c r="F646" s="99"/>
      <c r="G646" s="634"/>
      <c r="H646" s="281"/>
      <c r="I646" s="101"/>
      <c r="J646" s="101"/>
      <c r="K646" s="102"/>
      <c r="L646" s="102"/>
      <c r="M646" s="102"/>
      <c r="N646" s="102"/>
      <c r="O646" s="95"/>
      <c r="P646" s="43"/>
    </row>
    <row r="647" ht="14.25" customHeight="1">
      <c r="A647" s="95"/>
      <c r="B647" s="96"/>
      <c r="C647" s="97"/>
      <c r="D647" s="98"/>
      <c r="E647" s="95"/>
      <c r="F647" s="99"/>
      <c r="G647" s="634"/>
      <c r="H647" s="281"/>
      <c r="I647" s="101"/>
      <c r="J647" s="101"/>
      <c r="K647" s="102"/>
      <c r="L647" s="102"/>
      <c r="M647" s="102"/>
      <c r="N647" s="102"/>
      <c r="O647" s="95"/>
      <c r="P647" s="43"/>
    </row>
    <row r="648" ht="14.25" customHeight="1">
      <c r="A648" s="95"/>
      <c r="B648" s="96"/>
      <c r="C648" s="97"/>
      <c r="D648" s="98"/>
      <c r="E648" s="95"/>
      <c r="F648" s="99"/>
      <c r="G648" s="634"/>
      <c r="H648" s="281"/>
      <c r="I648" s="101"/>
      <c r="J648" s="101"/>
      <c r="K648" s="102"/>
      <c r="L648" s="102"/>
      <c r="M648" s="102"/>
      <c r="N648" s="102"/>
      <c r="O648" s="95"/>
      <c r="P648" s="43"/>
    </row>
    <row r="649" ht="14.25" customHeight="1">
      <c r="A649" s="95"/>
      <c r="B649" s="96"/>
      <c r="C649" s="97"/>
      <c r="D649" s="98"/>
      <c r="E649" s="95"/>
      <c r="F649" s="99"/>
      <c r="G649" s="634"/>
      <c r="H649" s="281"/>
      <c r="I649" s="101"/>
      <c r="J649" s="101"/>
      <c r="K649" s="102"/>
      <c r="L649" s="102"/>
      <c r="M649" s="102"/>
      <c r="N649" s="102"/>
      <c r="O649" s="95"/>
      <c r="P649" s="43"/>
    </row>
    <row r="650" ht="14.25" customHeight="1">
      <c r="A650" s="95"/>
      <c r="B650" s="96"/>
      <c r="C650" s="97"/>
      <c r="D650" s="98"/>
      <c r="E650" s="95"/>
      <c r="F650" s="99"/>
      <c r="G650" s="634"/>
      <c r="H650" s="281"/>
      <c r="I650" s="101"/>
      <c r="J650" s="101"/>
      <c r="K650" s="102"/>
      <c r="L650" s="102"/>
      <c r="M650" s="102"/>
      <c r="N650" s="102"/>
      <c r="O650" s="95"/>
      <c r="P650" s="43"/>
    </row>
    <row r="651" ht="14.25" customHeight="1">
      <c r="A651" s="95"/>
      <c r="B651" s="96"/>
      <c r="C651" s="97"/>
      <c r="D651" s="98"/>
      <c r="E651" s="95"/>
      <c r="F651" s="99"/>
      <c r="G651" s="634"/>
      <c r="H651" s="281"/>
      <c r="I651" s="101"/>
      <c r="J651" s="101"/>
      <c r="K651" s="102"/>
      <c r="L651" s="102"/>
      <c r="M651" s="102"/>
      <c r="N651" s="102"/>
      <c r="O651" s="95"/>
      <c r="P651" s="43"/>
    </row>
    <row r="652" ht="14.25" customHeight="1">
      <c r="A652" s="95"/>
      <c r="B652" s="96"/>
      <c r="C652" s="97"/>
      <c r="D652" s="98"/>
      <c r="E652" s="95"/>
      <c r="F652" s="99"/>
      <c r="G652" s="634"/>
      <c r="H652" s="281"/>
      <c r="I652" s="101"/>
      <c r="J652" s="101"/>
      <c r="K652" s="102"/>
      <c r="L652" s="102"/>
      <c r="M652" s="102"/>
      <c r="N652" s="102"/>
      <c r="O652" s="95"/>
      <c r="P652" s="43"/>
    </row>
    <row r="653" ht="14.25" customHeight="1">
      <c r="A653" s="95"/>
      <c r="B653" s="96"/>
      <c r="C653" s="97"/>
      <c r="D653" s="98"/>
      <c r="E653" s="95"/>
      <c r="F653" s="99"/>
      <c r="G653" s="634"/>
      <c r="H653" s="281"/>
      <c r="I653" s="101"/>
      <c r="J653" s="101"/>
      <c r="K653" s="102"/>
      <c r="L653" s="102"/>
      <c r="M653" s="102"/>
      <c r="N653" s="102"/>
      <c r="O653" s="95"/>
      <c r="P653" s="43"/>
    </row>
    <row r="654" ht="14.25" customHeight="1">
      <c r="A654" s="95"/>
      <c r="B654" s="96"/>
      <c r="C654" s="97"/>
      <c r="D654" s="98"/>
      <c r="E654" s="95"/>
      <c r="F654" s="99"/>
      <c r="G654" s="634"/>
      <c r="H654" s="281"/>
      <c r="I654" s="101"/>
      <c r="J654" s="101"/>
      <c r="K654" s="102"/>
      <c r="L654" s="102"/>
      <c r="M654" s="102"/>
      <c r="N654" s="102"/>
      <c r="O654" s="95"/>
      <c r="P654" s="43"/>
    </row>
    <row r="655" ht="14.25" customHeight="1">
      <c r="A655" s="95"/>
      <c r="B655" s="96"/>
      <c r="C655" s="97"/>
      <c r="D655" s="98"/>
      <c r="E655" s="95"/>
      <c r="F655" s="99"/>
      <c r="G655" s="634"/>
      <c r="H655" s="281"/>
      <c r="I655" s="101"/>
      <c r="J655" s="101"/>
      <c r="K655" s="102"/>
      <c r="L655" s="102"/>
      <c r="M655" s="102"/>
      <c r="N655" s="102"/>
      <c r="O655" s="95"/>
      <c r="P655" s="43"/>
    </row>
    <row r="656" ht="14.25" customHeight="1">
      <c r="A656" s="95"/>
      <c r="B656" s="96"/>
      <c r="C656" s="97"/>
      <c r="D656" s="98"/>
      <c r="E656" s="95"/>
      <c r="F656" s="99"/>
      <c r="G656" s="634"/>
      <c r="H656" s="281"/>
      <c r="I656" s="101"/>
      <c r="J656" s="101"/>
      <c r="K656" s="102"/>
      <c r="L656" s="102"/>
      <c r="M656" s="102"/>
      <c r="N656" s="102"/>
      <c r="O656" s="95"/>
      <c r="P656" s="43"/>
    </row>
    <row r="657" ht="14.25" customHeight="1">
      <c r="A657" s="95"/>
      <c r="B657" s="96"/>
      <c r="C657" s="97"/>
      <c r="D657" s="98"/>
      <c r="E657" s="95"/>
      <c r="F657" s="99"/>
      <c r="G657" s="634"/>
      <c r="H657" s="281"/>
      <c r="I657" s="101"/>
      <c r="J657" s="101"/>
      <c r="K657" s="102"/>
      <c r="L657" s="102"/>
      <c r="M657" s="102"/>
      <c r="N657" s="102"/>
      <c r="O657" s="95"/>
      <c r="P657" s="43"/>
    </row>
    <row r="658" ht="14.25" customHeight="1">
      <c r="A658" s="95"/>
      <c r="B658" s="96"/>
      <c r="C658" s="97"/>
      <c r="D658" s="98"/>
      <c r="E658" s="95"/>
      <c r="F658" s="99"/>
      <c r="G658" s="634"/>
      <c r="H658" s="281"/>
      <c r="I658" s="101"/>
      <c r="J658" s="101"/>
      <c r="K658" s="102"/>
      <c r="L658" s="102"/>
      <c r="M658" s="102"/>
      <c r="N658" s="102"/>
      <c r="O658" s="95"/>
      <c r="P658" s="43"/>
    </row>
    <row r="659" ht="14.25" customHeight="1">
      <c r="A659" s="95"/>
      <c r="B659" s="96"/>
      <c r="C659" s="97"/>
      <c r="D659" s="98"/>
      <c r="E659" s="95"/>
      <c r="F659" s="99"/>
      <c r="G659" s="634"/>
      <c r="H659" s="281"/>
      <c r="I659" s="101"/>
      <c r="J659" s="101"/>
      <c r="K659" s="102"/>
      <c r="L659" s="102"/>
      <c r="M659" s="102"/>
      <c r="N659" s="102"/>
      <c r="O659" s="95"/>
      <c r="P659" s="43"/>
    </row>
    <row r="660" ht="14.25" customHeight="1">
      <c r="A660" s="95"/>
      <c r="B660" s="96"/>
      <c r="C660" s="97"/>
      <c r="D660" s="98"/>
      <c r="E660" s="95"/>
      <c r="F660" s="99"/>
      <c r="G660" s="634"/>
      <c r="H660" s="281"/>
      <c r="I660" s="101"/>
      <c r="J660" s="101"/>
      <c r="K660" s="102"/>
      <c r="L660" s="102"/>
      <c r="M660" s="102"/>
      <c r="N660" s="102"/>
      <c r="O660" s="95"/>
      <c r="P660" s="43"/>
    </row>
    <row r="661" ht="14.25" customHeight="1">
      <c r="A661" s="95"/>
      <c r="B661" s="96"/>
      <c r="C661" s="97"/>
      <c r="D661" s="98"/>
      <c r="E661" s="95"/>
      <c r="F661" s="99"/>
      <c r="G661" s="634"/>
      <c r="H661" s="281"/>
      <c r="I661" s="101"/>
      <c r="J661" s="101"/>
      <c r="K661" s="102"/>
      <c r="L661" s="102"/>
      <c r="M661" s="102"/>
      <c r="N661" s="102"/>
      <c r="O661" s="95"/>
      <c r="P661" s="43"/>
    </row>
    <row r="662" ht="14.25" customHeight="1">
      <c r="A662" s="95"/>
      <c r="B662" s="96"/>
      <c r="C662" s="97"/>
      <c r="D662" s="98"/>
      <c r="E662" s="95"/>
      <c r="F662" s="99"/>
      <c r="G662" s="634"/>
      <c r="H662" s="281"/>
      <c r="I662" s="101"/>
      <c r="J662" s="101"/>
      <c r="K662" s="102"/>
      <c r="L662" s="102"/>
      <c r="M662" s="102"/>
      <c r="N662" s="102"/>
      <c r="O662" s="95"/>
      <c r="P662" s="43"/>
    </row>
    <row r="663" ht="14.25" customHeight="1">
      <c r="A663" s="95"/>
      <c r="B663" s="96"/>
      <c r="C663" s="97"/>
      <c r="D663" s="98"/>
      <c r="E663" s="95"/>
      <c r="F663" s="99"/>
      <c r="G663" s="634"/>
      <c r="H663" s="281"/>
      <c r="I663" s="101"/>
      <c r="J663" s="101"/>
      <c r="K663" s="102"/>
      <c r="L663" s="102"/>
      <c r="M663" s="102"/>
      <c r="N663" s="102"/>
      <c r="O663" s="95"/>
      <c r="P663" s="43"/>
    </row>
    <row r="664" ht="14.25" customHeight="1">
      <c r="A664" s="95"/>
      <c r="B664" s="96"/>
      <c r="C664" s="97"/>
      <c r="D664" s="98"/>
      <c r="E664" s="95"/>
      <c r="F664" s="99"/>
      <c r="G664" s="634"/>
      <c r="H664" s="281"/>
      <c r="I664" s="101"/>
      <c r="J664" s="101"/>
      <c r="K664" s="102"/>
      <c r="L664" s="102"/>
      <c r="M664" s="102"/>
      <c r="N664" s="102"/>
      <c r="O664" s="95"/>
      <c r="P664" s="43"/>
    </row>
    <row r="665" ht="14.25" customHeight="1">
      <c r="A665" s="95"/>
      <c r="B665" s="96"/>
      <c r="C665" s="97"/>
      <c r="D665" s="98"/>
      <c r="E665" s="95"/>
      <c r="F665" s="99"/>
      <c r="G665" s="634"/>
      <c r="H665" s="281"/>
      <c r="I665" s="101"/>
      <c r="J665" s="101"/>
      <c r="K665" s="102"/>
      <c r="L665" s="102"/>
      <c r="M665" s="102"/>
      <c r="N665" s="102"/>
      <c r="O665" s="95"/>
      <c r="P665" s="43"/>
    </row>
    <row r="666" ht="14.25" customHeight="1">
      <c r="A666" s="95"/>
      <c r="B666" s="96"/>
      <c r="C666" s="97"/>
      <c r="D666" s="98"/>
      <c r="E666" s="95"/>
      <c r="F666" s="99"/>
      <c r="G666" s="634"/>
      <c r="H666" s="281"/>
      <c r="I666" s="101"/>
      <c r="J666" s="101"/>
      <c r="K666" s="102"/>
      <c r="L666" s="102"/>
      <c r="M666" s="102"/>
      <c r="N666" s="102"/>
      <c r="O666" s="95"/>
      <c r="P666" s="43"/>
    </row>
    <row r="667" ht="14.25" customHeight="1">
      <c r="A667" s="95"/>
      <c r="B667" s="96"/>
      <c r="C667" s="97"/>
      <c r="D667" s="98"/>
      <c r="E667" s="95"/>
      <c r="F667" s="99"/>
      <c r="G667" s="634"/>
      <c r="H667" s="281"/>
      <c r="I667" s="101"/>
      <c r="J667" s="101"/>
      <c r="K667" s="102"/>
      <c r="L667" s="102"/>
      <c r="M667" s="102"/>
      <c r="N667" s="102"/>
      <c r="O667" s="95"/>
      <c r="P667" s="43"/>
    </row>
    <row r="668" ht="14.25" customHeight="1">
      <c r="A668" s="95"/>
      <c r="B668" s="96"/>
      <c r="C668" s="97"/>
      <c r="D668" s="98"/>
      <c r="E668" s="95"/>
      <c r="F668" s="99"/>
      <c r="G668" s="634"/>
      <c r="H668" s="281"/>
      <c r="I668" s="101"/>
      <c r="J668" s="101"/>
      <c r="K668" s="102"/>
      <c r="L668" s="102"/>
      <c r="M668" s="102"/>
      <c r="N668" s="102"/>
      <c r="O668" s="95"/>
      <c r="P668" s="43"/>
    </row>
    <row r="669" ht="14.25" customHeight="1">
      <c r="A669" s="95"/>
      <c r="B669" s="96"/>
      <c r="C669" s="97"/>
      <c r="D669" s="98"/>
      <c r="E669" s="95"/>
      <c r="F669" s="99"/>
      <c r="G669" s="634"/>
      <c r="H669" s="281"/>
      <c r="I669" s="101"/>
      <c r="J669" s="101"/>
      <c r="K669" s="102"/>
      <c r="L669" s="102"/>
      <c r="M669" s="102"/>
      <c r="N669" s="102"/>
      <c r="O669" s="95"/>
      <c r="P669" s="43"/>
    </row>
    <row r="670" ht="14.25" customHeight="1">
      <c r="A670" s="95"/>
      <c r="B670" s="96"/>
      <c r="C670" s="97"/>
      <c r="D670" s="98"/>
      <c r="E670" s="95"/>
      <c r="F670" s="99"/>
      <c r="G670" s="634"/>
      <c r="H670" s="281"/>
      <c r="I670" s="101"/>
      <c r="J670" s="101"/>
      <c r="K670" s="102"/>
      <c r="L670" s="102"/>
      <c r="M670" s="102"/>
      <c r="N670" s="102"/>
      <c r="O670" s="95"/>
      <c r="P670" s="43"/>
    </row>
    <row r="671" ht="14.25" customHeight="1">
      <c r="A671" s="95"/>
      <c r="B671" s="96"/>
      <c r="C671" s="97"/>
      <c r="D671" s="98"/>
      <c r="E671" s="95"/>
      <c r="F671" s="99"/>
      <c r="G671" s="634"/>
      <c r="H671" s="281"/>
      <c r="I671" s="101"/>
      <c r="J671" s="101"/>
      <c r="K671" s="102"/>
      <c r="L671" s="102"/>
      <c r="M671" s="102"/>
      <c r="N671" s="102"/>
      <c r="O671" s="95"/>
      <c r="P671" s="43"/>
    </row>
    <row r="672" ht="14.25" customHeight="1">
      <c r="A672" s="95"/>
      <c r="B672" s="96"/>
      <c r="C672" s="97"/>
      <c r="D672" s="98"/>
      <c r="E672" s="95"/>
      <c r="F672" s="99"/>
      <c r="G672" s="634"/>
      <c r="H672" s="281"/>
      <c r="I672" s="101"/>
      <c r="J672" s="101"/>
      <c r="K672" s="102"/>
      <c r="L672" s="102"/>
      <c r="M672" s="102"/>
      <c r="N672" s="102"/>
      <c r="O672" s="95"/>
      <c r="P672" s="43"/>
    </row>
    <row r="673" ht="14.25" customHeight="1">
      <c r="A673" s="95"/>
      <c r="B673" s="96"/>
      <c r="C673" s="97"/>
      <c r="D673" s="98"/>
      <c r="E673" s="95"/>
      <c r="F673" s="99"/>
      <c r="G673" s="634"/>
      <c r="H673" s="281"/>
      <c r="I673" s="101"/>
      <c r="J673" s="101"/>
      <c r="K673" s="102"/>
      <c r="L673" s="102"/>
      <c r="M673" s="102"/>
      <c r="N673" s="102"/>
      <c r="O673" s="95"/>
      <c r="P673" s="43"/>
    </row>
    <row r="674" ht="14.25" customHeight="1">
      <c r="A674" s="95"/>
      <c r="B674" s="96"/>
      <c r="C674" s="97"/>
      <c r="D674" s="98"/>
      <c r="E674" s="95"/>
      <c r="F674" s="99"/>
      <c r="G674" s="634"/>
      <c r="H674" s="281"/>
      <c r="I674" s="101"/>
      <c r="J674" s="101"/>
      <c r="K674" s="102"/>
      <c r="L674" s="102"/>
      <c r="M674" s="102"/>
      <c r="N674" s="102"/>
      <c r="O674" s="95"/>
      <c r="P674" s="43"/>
    </row>
    <row r="675" ht="14.25" customHeight="1">
      <c r="A675" s="95"/>
      <c r="B675" s="96"/>
      <c r="C675" s="97"/>
      <c r="D675" s="98"/>
      <c r="E675" s="95"/>
      <c r="F675" s="99"/>
      <c r="G675" s="634"/>
      <c r="H675" s="281"/>
      <c r="I675" s="101"/>
      <c r="J675" s="101"/>
      <c r="K675" s="102"/>
      <c r="L675" s="102"/>
      <c r="M675" s="102"/>
      <c r="N675" s="102"/>
      <c r="O675" s="95"/>
      <c r="P675" s="43"/>
    </row>
    <row r="676" ht="14.25" customHeight="1">
      <c r="A676" s="95"/>
      <c r="B676" s="96"/>
      <c r="C676" s="97"/>
      <c r="D676" s="98"/>
      <c r="E676" s="95"/>
      <c r="F676" s="99"/>
      <c r="G676" s="634"/>
      <c r="H676" s="281"/>
      <c r="I676" s="101"/>
      <c r="J676" s="101"/>
      <c r="K676" s="102"/>
      <c r="L676" s="102"/>
      <c r="M676" s="102"/>
      <c r="N676" s="102"/>
      <c r="O676" s="95"/>
      <c r="P676" s="43"/>
    </row>
    <row r="677" ht="14.25" customHeight="1">
      <c r="A677" s="95"/>
      <c r="B677" s="96"/>
      <c r="C677" s="97"/>
      <c r="D677" s="98"/>
      <c r="E677" s="95"/>
      <c r="F677" s="99"/>
      <c r="G677" s="634"/>
      <c r="H677" s="281"/>
      <c r="I677" s="101"/>
      <c r="J677" s="101"/>
      <c r="K677" s="102"/>
      <c r="L677" s="102"/>
      <c r="M677" s="102"/>
      <c r="N677" s="102"/>
      <c r="O677" s="95"/>
      <c r="P677" s="43"/>
    </row>
    <row r="678" ht="14.25" customHeight="1">
      <c r="A678" s="95"/>
      <c r="B678" s="96"/>
      <c r="C678" s="97"/>
      <c r="D678" s="98"/>
      <c r="E678" s="95"/>
      <c r="F678" s="99"/>
      <c r="G678" s="634"/>
      <c r="H678" s="281"/>
      <c r="I678" s="101"/>
      <c r="J678" s="101"/>
      <c r="K678" s="102"/>
      <c r="L678" s="102"/>
      <c r="M678" s="102"/>
      <c r="N678" s="102"/>
      <c r="O678" s="95"/>
      <c r="P678" s="43"/>
    </row>
    <row r="679" ht="14.25" customHeight="1">
      <c r="A679" s="95"/>
      <c r="B679" s="96"/>
      <c r="C679" s="97"/>
      <c r="D679" s="98"/>
      <c r="E679" s="95"/>
      <c r="F679" s="99"/>
      <c r="G679" s="634"/>
      <c r="H679" s="281"/>
      <c r="I679" s="101"/>
      <c r="J679" s="101"/>
      <c r="K679" s="102"/>
      <c r="L679" s="102"/>
      <c r="M679" s="102"/>
      <c r="N679" s="102"/>
      <c r="O679" s="95"/>
      <c r="P679" s="43"/>
    </row>
    <row r="680" ht="14.25" customHeight="1">
      <c r="A680" s="95"/>
      <c r="B680" s="96"/>
      <c r="C680" s="97"/>
      <c r="D680" s="98"/>
      <c r="E680" s="95"/>
      <c r="F680" s="99"/>
      <c r="G680" s="634"/>
      <c r="H680" s="281"/>
      <c r="I680" s="101"/>
      <c r="J680" s="101"/>
      <c r="K680" s="102"/>
      <c r="L680" s="102"/>
      <c r="M680" s="102"/>
      <c r="N680" s="102"/>
      <c r="O680" s="95"/>
      <c r="P680" s="43"/>
    </row>
    <row r="681" ht="14.25" customHeight="1">
      <c r="A681" s="95"/>
      <c r="B681" s="96"/>
      <c r="C681" s="97"/>
      <c r="D681" s="98"/>
      <c r="E681" s="95"/>
      <c r="F681" s="99"/>
      <c r="G681" s="634"/>
      <c r="H681" s="281"/>
      <c r="I681" s="101"/>
      <c r="J681" s="101"/>
      <c r="K681" s="102"/>
      <c r="L681" s="102"/>
      <c r="M681" s="102"/>
      <c r="N681" s="102"/>
      <c r="O681" s="95"/>
      <c r="P681" s="43"/>
    </row>
    <row r="682" ht="14.25" customHeight="1">
      <c r="A682" s="95"/>
      <c r="B682" s="96"/>
      <c r="C682" s="97"/>
      <c r="D682" s="98"/>
      <c r="E682" s="95"/>
      <c r="F682" s="99"/>
      <c r="G682" s="634"/>
      <c r="H682" s="281"/>
      <c r="I682" s="101"/>
      <c r="J682" s="101"/>
      <c r="K682" s="102"/>
      <c r="L682" s="102"/>
      <c r="M682" s="102"/>
      <c r="N682" s="102"/>
      <c r="O682" s="95"/>
      <c r="P682" s="43"/>
    </row>
    <row r="683" ht="14.25" customHeight="1">
      <c r="A683" s="95"/>
      <c r="B683" s="96"/>
      <c r="C683" s="97"/>
      <c r="D683" s="98"/>
      <c r="E683" s="95"/>
      <c r="F683" s="99"/>
      <c r="G683" s="634"/>
      <c r="H683" s="281"/>
      <c r="I683" s="101"/>
      <c r="J683" s="101"/>
      <c r="K683" s="102"/>
      <c r="L683" s="102"/>
      <c r="M683" s="102"/>
      <c r="N683" s="102"/>
      <c r="O683" s="95"/>
      <c r="P683" s="43"/>
    </row>
    <row r="684" ht="14.25" customHeight="1">
      <c r="A684" s="95"/>
      <c r="B684" s="96"/>
      <c r="C684" s="97"/>
      <c r="D684" s="98"/>
      <c r="E684" s="95"/>
      <c r="F684" s="99"/>
      <c r="G684" s="634"/>
      <c r="H684" s="281"/>
      <c r="I684" s="101"/>
      <c r="J684" s="101"/>
      <c r="K684" s="102"/>
      <c r="L684" s="102"/>
      <c r="M684" s="102"/>
      <c r="N684" s="102"/>
      <c r="O684" s="95"/>
      <c r="P684" s="43"/>
    </row>
    <row r="685" ht="14.25" customHeight="1">
      <c r="A685" s="95"/>
      <c r="B685" s="96"/>
      <c r="C685" s="97"/>
      <c r="D685" s="98"/>
      <c r="E685" s="95"/>
      <c r="F685" s="99"/>
      <c r="G685" s="634"/>
      <c r="H685" s="281"/>
      <c r="I685" s="101"/>
      <c r="J685" s="101"/>
      <c r="K685" s="102"/>
      <c r="L685" s="102"/>
      <c r="M685" s="102"/>
      <c r="N685" s="102"/>
      <c r="O685" s="95"/>
      <c r="P685" s="43"/>
    </row>
    <row r="686" ht="14.25" customHeight="1">
      <c r="A686" s="95"/>
      <c r="B686" s="96"/>
      <c r="C686" s="97"/>
      <c r="D686" s="98"/>
      <c r="E686" s="95"/>
      <c r="F686" s="99"/>
      <c r="G686" s="634"/>
      <c r="H686" s="281"/>
      <c r="I686" s="101"/>
      <c r="J686" s="101"/>
      <c r="K686" s="102"/>
      <c r="L686" s="102"/>
      <c r="M686" s="102"/>
      <c r="N686" s="102"/>
      <c r="O686" s="95"/>
      <c r="P686" s="43"/>
    </row>
    <row r="687" ht="14.25" customHeight="1">
      <c r="A687" s="95"/>
      <c r="B687" s="96"/>
      <c r="C687" s="97"/>
      <c r="D687" s="98"/>
      <c r="E687" s="95"/>
      <c r="F687" s="99"/>
      <c r="G687" s="634"/>
      <c r="H687" s="281"/>
      <c r="I687" s="101"/>
      <c r="J687" s="101"/>
      <c r="K687" s="102"/>
      <c r="L687" s="102"/>
      <c r="M687" s="102"/>
      <c r="N687" s="102"/>
      <c r="O687" s="95"/>
      <c r="P687" s="43"/>
    </row>
    <row r="688" ht="14.25" customHeight="1">
      <c r="A688" s="95"/>
      <c r="B688" s="96"/>
      <c r="C688" s="97"/>
      <c r="D688" s="98"/>
      <c r="E688" s="95"/>
      <c r="F688" s="99"/>
      <c r="G688" s="634"/>
      <c r="H688" s="281"/>
      <c r="I688" s="101"/>
      <c r="J688" s="101"/>
      <c r="K688" s="102"/>
      <c r="L688" s="102"/>
      <c r="M688" s="102"/>
      <c r="N688" s="102"/>
      <c r="O688" s="95"/>
      <c r="P688" s="43"/>
    </row>
    <row r="689" ht="14.25" customHeight="1">
      <c r="A689" s="95"/>
      <c r="B689" s="96"/>
      <c r="C689" s="97"/>
      <c r="D689" s="98"/>
      <c r="E689" s="95"/>
      <c r="F689" s="99"/>
      <c r="G689" s="634"/>
      <c r="H689" s="281"/>
      <c r="I689" s="101"/>
      <c r="J689" s="101"/>
      <c r="K689" s="102"/>
      <c r="L689" s="102"/>
      <c r="M689" s="102"/>
      <c r="N689" s="102"/>
      <c r="O689" s="95"/>
      <c r="P689" s="43"/>
    </row>
    <row r="690" ht="14.25" customHeight="1">
      <c r="A690" s="95"/>
      <c r="B690" s="96"/>
      <c r="C690" s="97"/>
      <c r="D690" s="98"/>
      <c r="E690" s="95"/>
      <c r="F690" s="99"/>
      <c r="G690" s="634"/>
      <c r="H690" s="281"/>
      <c r="I690" s="101"/>
      <c r="J690" s="101"/>
      <c r="K690" s="102"/>
      <c r="L690" s="102"/>
      <c r="M690" s="102"/>
      <c r="N690" s="102"/>
      <c r="O690" s="95"/>
      <c r="P690" s="43"/>
    </row>
    <row r="691" ht="14.25" customHeight="1">
      <c r="A691" s="95"/>
      <c r="B691" s="96"/>
      <c r="C691" s="97"/>
      <c r="D691" s="98"/>
      <c r="E691" s="95"/>
      <c r="F691" s="99"/>
      <c r="G691" s="634"/>
      <c r="H691" s="281"/>
      <c r="I691" s="101"/>
      <c r="J691" s="101"/>
      <c r="K691" s="102"/>
      <c r="L691" s="102"/>
      <c r="M691" s="102"/>
      <c r="N691" s="102"/>
      <c r="O691" s="95"/>
      <c r="P691" s="43"/>
    </row>
    <row r="692" ht="14.25" customHeight="1">
      <c r="A692" s="95"/>
      <c r="B692" s="96"/>
      <c r="C692" s="97"/>
      <c r="D692" s="98"/>
      <c r="E692" s="95"/>
      <c r="F692" s="99"/>
      <c r="G692" s="634"/>
      <c r="H692" s="281"/>
      <c r="I692" s="101"/>
      <c r="J692" s="101"/>
      <c r="K692" s="102"/>
      <c r="L692" s="102"/>
      <c r="M692" s="102"/>
      <c r="N692" s="102"/>
      <c r="O692" s="95"/>
      <c r="P692" s="43"/>
    </row>
    <row r="693" ht="14.25" customHeight="1">
      <c r="A693" s="95"/>
      <c r="B693" s="96"/>
      <c r="C693" s="97"/>
      <c r="D693" s="98"/>
      <c r="E693" s="95"/>
      <c r="F693" s="99"/>
      <c r="G693" s="634"/>
      <c r="H693" s="281"/>
      <c r="I693" s="101"/>
      <c r="J693" s="101"/>
      <c r="K693" s="102"/>
      <c r="L693" s="102"/>
      <c r="M693" s="102"/>
      <c r="N693" s="102"/>
      <c r="O693" s="95"/>
      <c r="P693" s="43"/>
    </row>
    <row r="694" ht="14.25" customHeight="1">
      <c r="A694" s="95"/>
      <c r="B694" s="96"/>
      <c r="C694" s="97"/>
      <c r="D694" s="98"/>
      <c r="E694" s="95"/>
      <c r="F694" s="99"/>
      <c r="G694" s="634"/>
      <c r="H694" s="281"/>
      <c r="I694" s="101"/>
      <c r="J694" s="101"/>
      <c r="K694" s="102"/>
      <c r="L694" s="102"/>
      <c r="M694" s="102"/>
      <c r="N694" s="102"/>
      <c r="O694" s="95"/>
      <c r="P694" s="43"/>
    </row>
    <row r="695" ht="14.25" customHeight="1">
      <c r="A695" s="95"/>
      <c r="B695" s="96"/>
      <c r="C695" s="97"/>
      <c r="D695" s="98"/>
      <c r="E695" s="95"/>
      <c r="F695" s="99"/>
      <c r="G695" s="634"/>
      <c r="H695" s="281"/>
      <c r="I695" s="101"/>
      <c r="J695" s="101"/>
      <c r="K695" s="102"/>
      <c r="L695" s="102"/>
      <c r="M695" s="102"/>
      <c r="N695" s="102"/>
      <c r="O695" s="95"/>
      <c r="P695" s="43"/>
    </row>
    <row r="696" ht="14.25" customHeight="1">
      <c r="A696" s="95"/>
      <c r="B696" s="96"/>
      <c r="C696" s="97"/>
      <c r="D696" s="98"/>
      <c r="E696" s="95"/>
      <c r="F696" s="99"/>
      <c r="G696" s="634"/>
      <c r="H696" s="281"/>
      <c r="I696" s="101"/>
      <c r="J696" s="101"/>
      <c r="K696" s="102"/>
      <c r="L696" s="102"/>
      <c r="M696" s="102"/>
      <c r="N696" s="102"/>
      <c r="O696" s="95"/>
      <c r="P696" s="43"/>
    </row>
    <row r="697" ht="14.25" customHeight="1">
      <c r="A697" s="95"/>
      <c r="B697" s="96"/>
      <c r="C697" s="97"/>
      <c r="D697" s="98"/>
      <c r="E697" s="95"/>
      <c r="F697" s="99"/>
      <c r="G697" s="634"/>
      <c r="H697" s="281"/>
      <c r="I697" s="101"/>
      <c r="J697" s="101"/>
      <c r="K697" s="102"/>
      <c r="L697" s="102"/>
      <c r="M697" s="102"/>
      <c r="N697" s="102"/>
      <c r="O697" s="95"/>
      <c r="P697" s="43"/>
    </row>
    <row r="698" ht="14.25" customHeight="1">
      <c r="A698" s="95"/>
      <c r="B698" s="96"/>
      <c r="C698" s="97"/>
      <c r="D698" s="98"/>
      <c r="E698" s="95"/>
      <c r="F698" s="99"/>
      <c r="G698" s="634"/>
      <c r="H698" s="281"/>
      <c r="I698" s="101"/>
      <c r="J698" s="101"/>
      <c r="K698" s="102"/>
      <c r="L698" s="102"/>
      <c r="M698" s="102"/>
      <c r="N698" s="102"/>
      <c r="O698" s="95"/>
      <c r="P698" s="43"/>
    </row>
    <row r="699" ht="14.25" customHeight="1">
      <c r="A699" s="95"/>
      <c r="B699" s="96"/>
      <c r="C699" s="97"/>
      <c r="D699" s="98"/>
      <c r="E699" s="95"/>
      <c r="F699" s="99"/>
      <c r="G699" s="634"/>
      <c r="H699" s="281"/>
      <c r="I699" s="101"/>
      <c r="J699" s="101"/>
      <c r="K699" s="102"/>
      <c r="L699" s="102"/>
      <c r="M699" s="102"/>
      <c r="N699" s="102"/>
      <c r="O699" s="95"/>
      <c r="P699" s="43"/>
    </row>
    <row r="700" ht="14.25" customHeight="1">
      <c r="A700" s="95"/>
      <c r="B700" s="96"/>
      <c r="C700" s="97"/>
      <c r="D700" s="98"/>
      <c r="E700" s="95"/>
      <c r="F700" s="99"/>
      <c r="G700" s="634"/>
      <c r="H700" s="281"/>
      <c r="I700" s="101"/>
      <c r="J700" s="101"/>
      <c r="K700" s="102"/>
      <c r="L700" s="102"/>
      <c r="M700" s="102"/>
      <c r="N700" s="102"/>
      <c r="O700" s="95"/>
      <c r="P700" s="43"/>
    </row>
    <row r="701" ht="14.25" customHeight="1">
      <c r="A701" s="95"/>
      <c r="B701" s="96"/>
      <c r="C701" s="97"/>
      <c r="D701" s="98"/>
      <c r="E701" s="95"/>
      <c r="F701" s="99"/>
      <c r="G701" s="634"/>
      <c r="H701" s="281"/>
      <c r="I701" s="101"/>
      <c r="J701" s="101"/>
      <c r="K701" s="102"/>
      <c r="L701" s="102"/>
      <c r="M701" s="102"/>
      <c r="N701" s="102"/>
      <c r="O701" s="95"/>
      <c r="P701" s="43"/>
    </row>
    <row r="702" ht="14.25" customHeight="1">
      <c r="A702" s="95"/>
      <c r="B702" s="96"/>
      <c r="C702" s="97"/>
      <c r="D702" s="98"/>
      <c r="E702" s="95"/>
      <c r="F702" s="99"/>
      <c r="G702" s="634"/>
      <c r="H702" s="281"/>
      <c r="I702" s="101"/>
      <c r="J702" s="101"/>
      <c r="K702" s="102"/>
      <c r="L702" s="102"/>
      <c r="M702" s="102"/>
      <c r="N702" s="102"/>
      <c r="O702" s="95"/>
      <c r="P702" s="43"/>
    </row>
    <row r="703" ht="14.25" customHeight="1">
      <c r="A703" s="95"/>
      <c r="B703" s="96"/>
      <c r="C703" s="97"/>
      <c r="D703" s="98"/>
      <c r="E703" s="95"/>
      <c r="F703" s="99"/>
      <c r="G703" s="634"/>
      <c r="H703" s="281"/>
      <c r="I703" s="101"/>
      <c r="J703" s="101"/>
      <c r="K703" s="102"/>
      <c r="L703" s="102"/>
      <c r="M703" s="102"/>
      <c r="N703" s="102"/>
      <c r="O703" s="95"/>
      <c r="P703" s="43"/>
    </row>
    <row r="704" ht="14.25" customHeight="1">
      <c r="A704" s="95"/>
      <c r="B704" s="96"/>
      <c r="C704" s="97"/>
      <c r="D704" s="98"/>
      <c r="E704" s="95"/>
      <c r="F704" s="99"/>
      <c r="G704" s="634"/>
      <c r="H704" s="281"/>
      <c r="I704" s="101"/>
      <c r="J704" s="101"/>
      <c r="K704" s="102"/>
      <c r="L704" s="102"/>
      <c r="M704" s="102"/>
      <c r="N704" s="102"/>
      <c r="O704" s="95"/>
      <c r="P704" s="43"/>
    </row>
    <row r="705" ht="14.25" customHeight="1">
      <c r="A705" s="95"/>
      <c r="B705" s="96"/>
      <c r="C705" s="97"/>
      <c r="D705" s="98"/>
      <c r="E705" s="95"/>
      <c r="F705" s="99"/>
      <c r="G705" s="634"/>
      <c r="H705" s="281"/>
      <c r="I705" s="101"/>
      <c r="J705" s="101"/>
      <c r="K705" s="102"/>
      <c r="L705" s="102"/>
      <c r="M705" s="102"/>
      <c r="N705" s="102"/>
      <c r="O705" s="95"/>
      <c r="P705" s="43"/>
    </row>
    <row r="706" ht="14.25" customHeight="1">
      <c r="A706" s="95"/>
      <c r="B706" s="96"/>
      <c r="C706" s="97"/>
      <c r="D706" s="98"/>
      <c r="E706" s="95"/>
      <c r="F706" s="99"/>
      <c r="G706" s="634"/>
      <c r="H706" s="281"/>
      <c r="I706" s="101"/>
      <c r="J706" s="101"/>
      <c r="K706" s="102"/>
      <c r="L706" s="102"/>
      <c r="M706" s="102"/>
      <c r="N706" s="102"/>
      <c r="O706" s="95"/>
      <c r="P706" s="43"/>
    </row>
    <row r="707" ht="14.25" customHeight="1">
      <c r="A707" s="95"/>
      <c r="B707" s="96"/>
      <c r="C707" s="97"/>
      <c r="D707" s="98"/>
      <c r="E707" s="95"/>
      <c r="F707" s="99"/>
      <c r="G707" s="634"/>
      <c r="H707" s="281"/>
      <c r="I707" s="101"/>
      <c r="J707" s="101"/>
      <c r="K707" s="102"/>
      <c r="L707" s="102"/>
      <c r="M707" s="102"/>
      <c r="N707" s="102"/>
      <c r="O707" s="95"/>
      <c r="P707" s="43"/>
    </row>
    <row r="708" ht="14.25" customHeight="1">
      <c r="A708" s="95"/>
      <c r="B708" s="96"/>
      <c r="C708" s="97"/>
      <c r="D708" s="98"/>
      <c r="E708" s="95"/>
      <c r="F708" s="99"/>
      <c r="G708" s="634"/>
      <c r="H708" s="281"/>
      <c r="I708" s="101"/>
      <c r="J708" s="101"/>
      <c r="K708" s="102"/>
      <c r="L708" s="102"/>
      <c r="M708" s="102"/>
      <c r="N708" s="102"/>
      <c r="O708" s="95"/>
      <c r="P708" s="43"/>
    </row>
    <row r="709" ht="14.25" customHeight="1">
      <c r="A709" s="95"/>
      <c r="B709" s="96"/>
      <c r="C709" s="97"/>
      <c r="D709" s="98"/>
      <c r="E709" s="95"/>
      <c r="F709" s="99"/>
      <c r="G709" s="634"/>
      <c r="H709" s="281"/>
      <c r="I709" s="101"/>
      <c r="J709" s="101"/>
      <c r="K709" s="102"/>
      <c r="L709" s="102"/>
      <c r="M709" s="102"/>
      <c r="N709" s="102"/>
      <c r="O709" s="95"/>
      <c r="P709" s="43"/>
    </row>
    <row r="710" ht="14.25" customHeight="1">
      <c r="A710" s="95"/>
      <c r="B710" s="96"/>
      <c r="C710" s="97"/>
      <c r="D710" s="98"/>
      <c r="E710" s="95"/>
      <c r="F710" s="99"/>
      <c r="G710" s="634"/>
      <c r="H710" s="281"/>
      <c r="I710" s="101"/>
      <c r="J710" s="101"/>
      <c r="K710" s="102"/>
      <c r="L710" s="102"/>
      <c r="M710" s="102"/>
      <c r="N710" s="102"/>
      <c r="O710" s="95"/>
      <c r="P710" s="43"/>
    </row>
    <row r="711" ht="14.25" customHeight="1">
      <c r="A711" s="95"/>
      <c r="B711" s="96"/>
      <c r="C711" s="97"/>
      <c r="D711" s="98"/>
      <c r="E711" s="95"/>
      <c r="F711" s="99"/>
      <c r="G711" s="634"/>
      <c r="H711" s="281"/>
      <c r="I711" s="101"/>
      <c r="J711" s="101"/>
      <c r="K711" s="102"/>
      <c r="L711" s="102"/>
      <c r="M711" s="102"/>
      <c r="N711" s="102"/>
      <c r="O711" s="95"/>
      <c r="P711" s="43"/>
    </row>
    <row r="712" ht="14.25" customHeight="1">
      <c r="A712" s="95"/>
      <c r="B712" s="96"/>
      <c r="C712" s="97"/>
      <c r="D712" s="98"/>
      <c r="E712" s="95"/>
      <c r="F712" s="99"/>
      <c r="G712" s="634"/>
      <c r="H712" s="281"/>
      <c r="I712" s="101"/>
      <c r="J712" s="101"/>
      <c r="K712" s="102"/>
      <c r="L712" s="102"/>
      <c r="M712" s="102"/>
      <c r="N712" s="102"/>
      <c r="O712" s="95"/>
      <c r="P712" s="43"/>
    </row>
    <row r="713" ht="14.25" customHeight="1">
      <c r="A713" s="95"/>
      <c r="B713" s="96"/>
      <c r="C713" s="97"/>
      <c r="D713" s="98"/>
      <c r="E713" s="95"/>
      <c r="F713" s="99"/>
      <c r="G713" s="634"/>
      <c r="H713" s="281"/>
      <c r="I713" s="101"/>
      <c r="J713" s="101"/>
      <c r="K713" s="102"/>
      <c r="L713" s="102"/>
      <c r="M713" s="102"/>
      <c r="N713" s="102"/>
      <c r="O713" s="95"/>
      <c r="P713" s="43"/>
    </row>
    <row r="714" ht="14.25" customHeight="1">
      <c r="A714" s="95"/>
      <c r="B714" s="96"/>
      <c r="C714" s="97"/>
      <c r="D714" s="98"/>
      <c r="E714" s="95"/>
      <c r="F714" s="99"/>
      <c r="G714" s="634"/>
      <c r="H714" s="281"/>
      <c r="I714" s="101"/>
      <c r="J714" s="101"/>
      <c r="K714" s="102"/>
      <c r="L714" s="102"/>
      <c r="M714" s="102"/>
      <c r="N714" s="102"/>
      <c r="O714" s="95"/>
      <c r="P714" s="43"/>
    </row>
    <row r="715" ht="14.25" customHeight="1">
      <c r="A715" s="95"/>
      <c r="B715" s="96"/>
      <c r="C715" s="97"/>
      <c r="D715" s="98"/>
      <c r="E715" s="95"/>
      <c r="F715" s="99"/>
      <c r="G715" s="634"/>
      <c r="H715" s="281"/>
      <c r="I715" s="101"/>
      <c r="J715" s="101"/>
      <c r="K715" s="102"/>
      <c r="L715" s="102"/>
      <c r="M715" s="102"/>
      <c r="N715" s="102"/>
      <c r="O715" s="95"/>
      <c r="P715" s="43"/>
    </row>
    <row r="716" ht="14.25" customHeight="1">
      <c r="A716" s="95"/>
      <c r="B716" s="96"/>
      <c r="C716" s="97"/>
      <c r="D716" s="98"/>
      <c r="E716" s="95"/>
      <c r="F716" s="99"/>
      <c r="G716" s="634"/>
      <c r="H716" s="281"/>
      <c r="I716" s="101"/>
      <c r="J716" s="101"/>
      <c r="K716" s="102"/>
      <c r="L716" s="102"/>
      <c r="M716" s="102"/>
      <c r="N716" s="102"/>
      <c r="O716" s="95"/>
      <c r="P716" s="43"/>
    </row>
    <row r="717" ht="14.25" customHeight="1">
      <c r="A717" s="95"/>
      <c r="B717" s="96"/>
      <c r="C717" s="97"/>
      <c r="D717" s="98"/>
      <c r="E717" s="95"/>
      <c r="F717" s="99"/>
      <c r="G717" s="634"/>
      <c r="H717" s="281"/>
      <c r="I717" s="101"/>
      <c r="J717" s="101"/>
      <c r="K717" s="102"/>
      <c r="L717" s="102"/>
      <c r="M717" s="102"/>
      <c r="N717" s="102"/>
      <c r="O717" s="95"/>
      <c r="P717" s="43"/>
    </row>
    <row r="718" ht="14.25" customHeight="1">
      <c r="A718" s="95"/>
      <c r="B718" s="96"/>
      <c r="C718" s="97"/>
      <c r="D718" s="98"/>
      <c r="E718" s="95"/>
      <c r="F718" s="99"/>
      <c r="G718" s="634"/>
      <c r="H718" s="281"/>
      <c r="I718" s="101"/>
      <c r="J718" s="101"/>
      <c r="K718" s="102"/>
      <c r="L718" s="102"/>
      <c r="M718" s="102"/>
      <c r="N718" s="102"/>
      <c r="O718" s="95"/>
      <c r="P718" s="43"/>
    </row>
    <row r="719" ht="14.25" customHeight="1">
      <c r="A719" s="95"/>
      <c r="B719" s="96"/>
      <c r="C719" s="97"/>
      <c r="D719" s="98"/>
      <c r="E719" s="95"/>
      <c r="F719" s="99"/>
      <c r="G719" s="634"/>
      <c r="H719" s="281"/>
      <c r="I719" s="101"/>
      <c r="J719" s="101"/>
      <c r="K719" s="102"/>
      <c r="L719" s="102"/>
      <c r="M719" s="102"/>
      <c r="N719" s="102"/>
      <c r="O719" s="95"/>
      <c r="P719" s="43"/>
    </row>
    <row r="720" ht="14.25" customHeight="1">
      <c r="A720" s="95"/>
      <c r="B720" s="96"/>
      <c r="C720" s="97"/>
      <c r="D720" s="98"/>
      <c r="E720" s="95"/>
      <c r="F720" s="99"/>
      <c r="G720" s="634"/>
      <c r="H720" s="281"/>
      <c r="I720" s="101"/>
      <c r="J720" s="101"/>
      <c r="K720" s="102"/>
      <c r="L720" s="102"/>
      <c r="M720" s="102"/>
      <c r="N720" s="102"/>
      <c r="O720" s="95"/>
      <c r="P720" s="43"/>
    </row>
    <row r="721" ht="14.25" customHeight="1">
      <c r="A721" s="95"/>
      <c r="B721" s="96"/>
      <c r="C721" s="97"/>
      <c r="D721" s="98"/>
      <c r="E721" s="95"/>
      <c r="F721" s="99"/>
      <c r="G721" s="634"/>
      <c r="H721" s="281"/>
      <c r="I721" s="101"/>
      <c r="J721" s="101"/>
      <c r="K721" s="102"/>
      <c r="L721" s="102"/>
      <c r="M721" s="102"/>
      <c r="N721" s="102"/>
      <c r="O721" s="95"/>
      <c r="P721" s="43"/>
    </row>
    <row r="722" ht="14.25" customHeight="1">
      <c r="A722" s="95"/>
      <c r="B722" s="96"/>
      <c r="C722" s="97"/>
      <c r="D722" s="98"/>
      <c r="E722" s="95"/>
      <c r="F722" s="99"/>
      <c r="G722" s="634"/>
      <c r="H722" s="281"/>
      <c r="I722" s="101"/>
      <c r="J722" s="101"/>
      <c r="K722" s="102"/>
      <c r="L722" s="102"/>
      <c r="M722" s="102"/>
      <c r="N722" s="102"/>
      <c r="O722" s="95"/>
      <c r="P722" s="43"/>
    </row>
    <row r="723" ht="14.25" customHeight="1">
      <c r="A723" s="95"/>
      <c r="B723" s="96"/>
      <c r="C723" s="97"/>
      <c r="D723" s="98"/>
      <c r="E723" s="95"/>
      <c r="F723" s="99"/>
      <c r="G723" s="634"/>
      <c r="H723" s="281"/>
      <c r="I723" s="101"/>
      <c r="J723" s="101"/>
      <c r="K723" s="102"/>
      <c r="L723" s="102"/>
      <c r="M723" s="102"/>
      <c r="N723" s="102"/>
      <c r="O723" s="95"/>
      <c r="P723" s="43"/>
    </row>
    <row r="724" ht="14.25" customHeight="1">
      <c r="A724" s="95"/>
      <c r="B724" s="96"/>
      <c r="C724" s="97"/>
      <c r="D724" s="98"/>
      <c r="E724" s="95"/>
      <c r="F724" s="99"/>
      <c r="G724" s="634"/>
      <c r="H724" s="281"/>
      <c r="I724" s="101"/>
      <c r="J724" s="101"/>
      <c r="K724" s="102"/>
      <c r="L724" s="102"/>
      <c r="M724" s="102"/>
      <c r="N724" s="102"/>
      <c r="O724" s="95"/>
      <c r="P724" s="43"/>
    </row>
    <row r="725" ht="14.25" customHeight="1">
      <c r="A725" s="95"/>
      <c r="B725" s="96"/>
      <c r="C725" s="97"/>
      <c r="D725" s="98"/>
      <c r="E725" s="95"/>
      <c r="F725" s="99"/>
      <c r="G725" s="634"/>
      <c r="H725" s="281"/>
      <c r="I725" s="101"/>
      <c r="J725" s="101"/>
      <c r="K725" s="102"/>
      <c r="L725" s="102"/>
      <c r="M725" s="102"/>
      <c r="N725" s="102"/>
      <c r="O725" s="95"/>
      <c r="P725" s="43"/>
    </row>
    <row r="726" ht="14.25" customHeight="1">
      <c r="A726" s="95"/>
      <c r="B726" s="96"/>
      <c r="C726" s="97"/>
      <c r="D726" s="98"/>
      <c r="E726" s="95"/>
      <c r="F726" s="99"/>
      <c r="G726" s="634"/>
      <c r="H726" s="281"/>
      <c r="I726" s="101"/>
      <c r="J726" s="101"/>
      <c r="K726" s="102"/>
      <c r="L726" s="102"/>
      <c r="M726" s="102"/>
      <c r="N726" s="102"/>
      <c r="O726" s="95"/>
      <c r="P726" s="43"/>
    </row>
    <row r="727" ht="14.25" customHeight="1">
      <c r="A727" s="95"/>
      <c r="B727" s="96"/>
      <c r="C727" s="97"/>
      <c r="D727" s="98"/>
      <c r="E727" s="95"/>
      <c r="F727" s="99"/>
      <c r="G727" s="634"/>
      <c r="H727" s="281"/>
      <c r="I727" s="101"/>
      <c r="J727" s="101"/>
      <c r="K727" s="102"/>
      <c r="L727" s="102"/>
      <c r="M727" s="102"/>
      <c r="N727" s="102"/>
      <c r="O727" s="95"/>
      <c r="P727" s="43"/>
    </row>
    <row r="728" ht="14.25" customHeight="1">
      <c r="A728" s="95"/>
      <c r="B728" s="96"/>
      <c r="C728" s="97"/>
      <c r="D728" s="98"/>
      <c r="E728" s="95"/>
      <c r="F728" s="99"/>
      <c r="G728" s="634"/>
      <c r="H728" s="281"/>
      <c r="I728" s="101"/>
      <c r="J728" s="101"/>
      <c r="K728" s="102"/>
      <c r="L728" s="102"/>
      <c r="M728" s="102"/>
      <c r="N728" s="102"/>
      <c r="O728" s="95"/>
      <c r="P728" s="43"/>
    </row>
    <row r="729" ht="14.25" customHeight="1">
      <c r="A729" s="95"/>
      <c r="B729" s="96"/>
      <c r="C729" s="97"/>
      <c r="D729" s="98"/>
      <c r="E729" s="95"/>
      <c r="F729" s="99"/>
      <c r="G729" s="634"/>
      <c r="H729" s="281"/>
      <c r="I729" s="101"/>
      <c r="J729" s="101"/>
      <c r="K729" s="102"/>
      <c r="L729" s="102"/>
      <c r="M729" s="102"/>
      <c r="N729" s="102"/>
      <c r="O729" s="95"/>
      <c r="P729" s="43"/>
    </row>
    <row r="730" ht="14.25" customHeight="1">
      <c r="A730" s="95"/>
      <c r="B730" s="96"/>
      <c r="C730" s="97"/>
      <c r="D730" s="98"/>
      <c r="E730" s="95"/>
      <c r="F730" s="99"/>
      <c r="G730" s="634"/>
      <c r="H730" s="281"/>
      <c r="I730" s="101"/>
      <c r="J730" s="101"/>
      <c r="K730" s="102"/>
      <c r="L730" s="102"/>
      <c r="M730" s="102"/>
      <c r="N730" s="102"/>
      <c r="O730" s="95"/>
      <c r="P730" s="43"/>
    </row>
    <row r="731" ht="14.25" customHeight="1">
      <c r="A731" s="95"/>
      <c r="B731" s="96"/>
      <c r="C731" s="97"/>
      <c r="D731" s="98"/>
      <c r="E731" s="95"/>
      <c r="F731" s="99"/>
      <c r="G731" s="634"/>
      <c r="H731" s="281"/>
      <c r="I731" s="101"/>
      <c r="J731" s="101"/>
      <c r="K731" s="102"/>
      <c r="L731" s="102"/>
      <c r="M731" s="102"/>
      <c r="N731" s="102"/>
      <c r="O731" s="95"/>
      <c r="P731" s="43"/>
    </row>
    <row r="732" ht="14.25" customHeight="1">
      <c r="A732" s="95"/>
      <c r="B732" s="96"/>
      <c r="C732" s="97"/>
      <c r="D732" s="98"/>
      <c r="E732" s="95"/>
      <c r="F732" s="99"/>
      <c r="G732" s="634"/>
      <c r="H732" s="281"/>
      <c r="I732" s="101"/>
      <c r="J732" s="101"/>
      <c r="K732" s="102"/>
      <c r="L732" s="102"/>
      <c r="M732" s="102"/>
      <c r="N732" s="102"/>
      <c r="O732" s="95"/>
      <c r="P732" s="43"/>
    </row>
    <row r="733" ht="14.25" customHeight="1">
      <c r="A733" s="95"/>
      <c r="B733" s="96"/>
      <c r="C733" s="97"/>
      <c r="D733" s="98"/>
      <c r="E733" s="95"/>
      <c r="F733" s="99"/>
      <c r="G733" s="634"/>
      <c r="H733" s="281"/>
      <c r="I733" s="101"/>
      <c r="J733" s="101"/>
      <c r="K733" s="102"/>
      <c r="L733" s="102"/>
      <c r="M733" s="102"/>
      <c r="N733" s="102"/>
      <c r="O733" s="95"/>
      <c r="P733" s="43"/>
    </row>
    <row r="734" ht="14.25" customHeight="1">
      <c r="A734" s="95"/>
      <c r="B734" s="96"/>
      <c r="C734" s="97"/>
      <c r="D734" s="98"/>
      <c r="E734" s="95"/>
      <c r="F734" s="99"/>
      <c r="G734" s="634"/>
      <c r="H734" s="281"/>
      <c r="I734" s="101"/>
      <c r="J734" s="101"/>
      <c r="K734" s="102"/>
      <c r="L734" s="102"/>
      <c r="M734" s="102"/>
      <c r="N734" s="102"/>
      <c r="O734" s="95"/>
      <c r="P734" s="43"/>
    </row>
    <row r="735" ht="14.25" customHeight="1">
      <c r="A735" s="95"/>
      <c r="B735" s="96"/>
      <c r="C735" s="97"/>
      <c r="D735" s="98"/>
      <c r="E735" s="95"/>
      <c r="F735" s="99"/>
      <c r="G735" s="634"/>
      <c r="H735" s="281"/>
      <c r="I735" s="101"/>
      <c r="J735" s="101"/>
      <c r="K735" s="102"/>
      <c r="L735" s="102"/>
      <c r="M735" s="102"/>
      <c r="N735" s="102"/>
      <c r="O735" s="95"/>
      <c r="P735" s="43"/>
    </row>
    <row r="736" ht="14.25" customHeight="1">
      <c r="A736" s="95"/>
      <c r="B736" s="96"/>
      <c r="C736" s="97"/>
      <c r="D736" s="98"/>
      <c r="E736" s="95"/>
      <c r="F736" s="99"/>
      <c r="G736" s="634"/>
      <c r="H736" s="281"/>
      <c r="I736" s="101"/>
      <c r="J736" s="101"/>
      <c r="K736" s="102"/>
      <c r="L736" s="102"/>
      <c r="M736" s="102"/>
      <c r="N736" s="102"/>
      <c r="O736" s="95"/>
      <c r="P736" s="43"/>
    </row>
    <row r="737" ht="14.25" customHeight="1">
      <c r="A737" s="95"/>
      <c r="B737" s="96"/>
      <c r="C737" s="97"/>
      <c r="D737" s="98"/>
      <c r="E737" s="95"/>
      <c r="F737" s="99"/>
      <c r="G737" s="634"/>
      <c r="H737" s="281"/>
      <c r="I737" s="101"/>
      <c r="J737" s="101"/>
      <c r="K737" s="102"/>
      <c r="L737" s="102"/>
      <c r="M737" s="102"/>
      <c r="N737" s="102"/>
      <c r="O737" s="95"/>
      <c r="P737" s="43"/>
    </row>
    <row r="738" ht="14.25" customHeight="1">
      <c r="A738" s="95"/>
      <c r="B738" s="96"/>
      <c r="C738" s="97"/>
      <c r="D738" s="98"/>
      <c r="E738" s="95"/>
      <c r="F738" s="99"/>
      <c r="G738" s="634"/>
      <c r="H738" s="281"/>
      <c r="I738" s="101"/>
      <c r="J738" s="101"/>
      <c r="K738" s="102"/>
      <c r="L738" s="102"/>
      <c r="M738" s="102"/>
      <c r="N738" s="102"/>
      <c r="O738" s="95"/>
      <c r="P738" s="43"/>
    </row>
    <row r="739" ht="14.25" customHeight="1">
      <c r="A739" s="95"/>
      <c r="B739" s="96"/>
      <c r="C739" s="97"/>
      <c r="D739" s="98"/>
      <c r="E739" s="95"/>
      <c r="F739" s="99"/>
      <c r="G739" s="634"/>
      <c r="H739" s="281"/>
      <c r="I739" s="101"/>
      <c r="J739" s="101"/>
      <c r="K739" s="102"/>
      <c r="L739" s="102"/>
      <c r="M739" s="102"/>
      <c r="N739" s="102"/>
      <c r="O739" s="95"/>
      <c r="P739" s="43"/>
    </row>
    <row r="740" ht="14.25" customHeight="1">
      <c r="A740" s="95"/>
      <c r="B740" s="96"/>
      <c r="C740" s="97"/>
      <c r="D740" s="98"/>
      <c r="E740" s="95"/>
      <c r="F740" s="99"/>
      <c r="G740" s="634"/>
      <c r="H740" s="281"/>
      <c r="I740" s="101"/>
      <c r="J740" s="101"/>
      <c r="K740" s="102"/>
      <c r="L740" s="102"/>
      <c r="M740" s="102"/>
      <c r="N740" s="102"/>
      <c r="O740" s="95"/>
      <c r="P740" s="43"/>
    </row>
    <row r="741" ht="14.25" customHeight="1">
      <c r="A741" s="95"/>
      <c r="B741" s="96"/>
      <c r="C741" s="97"/>
      <c r="D741" s="98"/>
      <c r="E741" s="95"/>
      <c r="F741" s="99"/>
      <c r="G741" s="634"/>
      <c r="H741" s="281"/>
      <c r="I741" s="101"/>
      <c r="J741" s="101"/>
      <c r="K741" s="102"/>
      <c r="L741" s="102"/>
      <c r="M741" s="102"/>
      <c r="N741" s="102"/>
      <c r="O741" s="95"/>
      <c r="P741" s="43"/>
    </row>
    <row r="742" ht="14.25" customHeight="1">
      <c r="A742" s="95"/>
      <c r="B742" s="96"/>
      <c r="C742" s="97"/>
      <c r="D742" s="98"/>
      <c r="E742" s="95"/>
      <c r="F742" s="99"/>
      <c r="G742" s="634"/>
      <c r="H742" s="281"/>
      <c r="I742" s="101"/>
      <c r="J742" s="101"/>
      <c r="K742" s="102"/>
      <c r="L742" s="102"/>
      <c r="M742" s="102"/>
      <c r="N742" s="102"/>
      <c r="O742" s="95"/>
      <c r="P742" s="43"/>
    </row>
    <row r="743" ht="14.25" customHeight="1">
      <c r="A743" s="95"/>
      <c r="B743" s="96"/>
      <c r="C743" s="97"/>
      <c r="D743" s="98"/>
      <c r="E743" s="95"/>
      <c r="F743" s="99"/>
      <c r="G743" s="634"/>
      <c r="H743" s="281"/>
      <c r="I743" s="101"/>
      <c r="J743" s="101"/>
      <c r="K743" s="102"/>
      <c r="L743" s="102"/>
      <c r="M743" s="102"/>
      <c r="N743" s="102"/>
      <c r="O743" s="95"/>
      <c r="P743" s="43"/>
    </row>
    <row r="744" ht="14.25" customHeight="1">
      <c r="A744" s="95"/>
      <c r="B744" s="96"/>
      <c r="C744" s="97"/>
      <c r="D744" s="98"/>
      <c r="E744" s="95"/>
      <c r="F744" s="99"/>
      <c r="G744" s="634"/>
      <c r="H744" s="281"/>
      <c r="I744" s="101"/>
      <c r="J744" s="101"/>
      <c r="K744" s="102"/>
      <c r="L744" s="102"/>
      <c r="M744" s="102"/>
      <c r="N744" s="102"/>
      <c r="O744" s="95"/>
      <c r="P744" s="43"/>
    </row>
    <row r="745" ht="14.25" customHeight="1">
      <c r="A745" s="95"/>
      <c r="B745" s="96"/>
      <c r="C745" s="97"/>
      <c r="D745" s="98"/>
      <c r="E745" s="95"/>
      <c r="F745" s="99"/>
      <c r="G745" s="634"/>
      <c r="H745" s="281"/>
      <c r="I745" s="101"/>
      <c r="J745" s="101"/>
      <c r="K745" s="102"/>
      <c r="L745" s="102"/>
      <c r="M745" s="102"/>
      <c r="N745" s="102"/>
      <c r="O745" s="95"/>
      <c r="P745" s="43"/>
    </row>
    <row r="746" ht="14.25" customHeight="1">
      <c r="A746" s="95"/>
      <c r="B746" s="96"/>
      <c r="C746" s="97"/>
      <c r="D746" s="98"/>
      <c r="E746" s="95"/>
      <c r="F746" s="99"/>
      <c r="G746" s="634"/>
      <c r="H746" s="281"/>
      <c r="I746" s="101"/>
      <c r="J746" s="101"/>
      <c r="K746" s="102"/>
      <c r="L746" s="102"/>
      <c r="M746" s="102"/>
      <c r="N746" s="102"/>
      <c r="O746" s="95"/>
      <c r="P746" s="43"/>
    </row>
    <row r="747" ht="14.25" customHeight="1">
      <c r="A747" s="95"/>
      <c r="B747" s="96"/>
      <c r="C747" s="97"/>
      <c r="D747" s="98"/>
      <c r="E747" s="95"/>
      <c r="F747" s="99"/>
      <c r="G747" s="634"/>
      <c r="H747" s="281"/>
      <c r="I747" s="101"/>
      <c r="J747" s="101"/>
      <c r="K747" s="102"/>
      <c r="L747" s="102"/>
      <c r="M747" s="102"/>
      <c r="N747" s="102"/>
      <c r="O747" s="95"/>
      <c r="P747" s="43"/>
    </row>
    <row r="748" ht="14.25" customHeight="1">
      <c r="A748" s="95"/>
      <c r="B748" s="96"/>
      <c r="C748" s="97"/>
      <c r="D748" s="98"/>
      <c r="E748" s="95"/>
      <c r="F748" s="99"/>
      <c r="G748" s="634"/>
      <c r="H748" s="281"/>
      <c r="I748" s="101"/>
      <c r="J748" s="101"/>
      <c r="K748" s="102"/>
      <c r="L748" s="102"/>
      <c r="M748" s="102"/>
      <c r="N748" s="102"/>
      <c r="O748" s="95"/>
      <c r="P748" s="43"/>
    </row>
    <row r="749" ht="14.25" customHeight="1">
      <c r="A749" s="95"/>
      <c r="B749" s="96"/>
      <c r="C749" s="97"/>
      <c r="D749" s="98"/>
      <c r="E749" s="95"/>
      <c r="F749" s="99"/>
      <c r="G749" s="634"/>
      <c r="H749" s="281"/>
      <c r="I749" s="101"/>
      <c r="J749" s="101"/>
      <c r="K749" s="102"/>
      <c r="L749" s="102"/>
      <c r="M749" s="102"/>
      <c r="N749" s="102"/>
      <c r="O749" s="95"/>
      <c r="P749" s="43"/>
    </row>
    <row r="750" ht="14.25" customHeight="1">
      <c r="A750" s="95"/>
      <c r="B750" s="96"/>
      <c r="C750" s="97"/>
      <c r="D750" s="98"/>
      <c r="E750" s="95"/>
      <c r="F750" s="99"/>
      <c r="G750" s="634"/>
      <c r="H750" s="281"/>
      <c r="I750" s="101"/>
      <c r="J750" s="101"/>
      <c r="K750" s="102"/>
      <c r="L750" s="102"/>
      <c r="M750" s="102"/>
      <c r="N750" s="102"/>
      <c r="O750" s="95"/>
      <c r="P750" s="43"/>
    </row>
    <row r="751" ht="14.25" customHeight="1">
      <c r="A751" s="95"/>
      <c r="B751" s="96"/>
      <c r="C751" s="97"/>
      <c r="D751" s="98"/>
      <c r="E751" s="95"/>
      <c r="F751" s="99"/>
      <c r="G751" s="634"/>
      <c r="H751" s="281"/>
      <c r="I751" s="101"/>
      <c r="J751" s="101"/>
      <c r="K751" s="102"/>
      <c r="L751" s="102"/>
      <c r="M751" s="102"/>
      <c r="N751" s="102"/>
      <c r="O751" s="95"/>
      <c r="P751" s="43"/>
    </row>
    <row r="752" ht="14.25" customHeight="1">
      <c r="A752" s="95"/>
      <c r="B752" s="96"/>
      <c r="C752" s="97"/>
      <c r="D752" s="98"/>
      <c r="E752" s="95"/>
      <c r="F752" s="99"/>
      <c r="G752" s="634"/>
      <c r="H752" s="281"/>
      <c r="I752" s="101"/>
      <c r="J752" s="101"/>
      <c r="K752" s="102"/>
      <c r="L752" s="102"/>
      <c r="M752" s="102"/>
      <c r="N752" s="102"/>
      <c r="O752" s="95"/>
      <c r="P752" s="43"/>
    </row>
    <row r="753" ht="14.25" customHeight="1">
      <c r="A753" s="95"/>
      <c r="B753" s="96"/>
      <c r="C753" s="97"/>
      <c r="D753" s="98"/>
      <c r="E753" s="95"/>
      <c r="F753" s="99"/>
      <c r="G753" s="634"/>
      <c r="H753" s="281"/>
      <c r="I753" s="101"/>
      <c r="J753" s="101"/>
      <c r="K753" s="102"/>
      <c r="L753" s="102"/>
      <c r="M753" s="102"/>
      <c r="N753" s="102"/>
      <c r="O753" s="95"/>
      <c r="P753" s="43"/>
    </row>
    <row r="754" ht="14.25" customHeight="1">
      <c r="A754" s="95"/>
      <c r="B754" s="96"/>
      <c r="C754" s="97"/>
      <c r="D754" s="98"/>
      <c r="E754" s="95"/>
      <c r="F754" s="99"/>
      <c r="G754" s="634"/>
      <c r="H754" s="281"/>
      <c r="I754" s="101"/>
      <c r="J754" s="101"/>
      <c r="K754" s="102"/>
      <c r="L754" s="102"/>
      <c r="M754" s="102"/>
      <c r="N754" s="102"/>
      <c r="O754" s="95"/>
      <c r="P754" s="43"/>
    </row>
    <row r="755" ht="14.25" customHeight="1">
      <c r="A755" s="95"/>
      <c r="B755" s="96"/>
      <c r="C755" s="97"/>
      <c r="D755" s="98"/>
      <c r="E755" s="95"/>
      <c r="F755" s="99"/>
      <c r="G755" s="634"/>
      <c r="H755" s="281"/>
      <c r="I755" s="101"/>
      <c r="J755" s="101"/>
      <c r="K755" s="102"/>
      <c r="L755" s="102"/>
      <c r="M755" s="102"/>
      <c r="N755" s="102"/>
      <c r="O755" s="95"/>
      <c r="P755" s="43"/>
    </row>
    <row r="756" ht="14.25" customHeight="1">
      <c r="A756" s="95"/>
      <c r="B756" s="96"/>
      <c r="C756" s="97"/>
      <c r="D756" s="98"/>
      <c r="E756" s="95"/>
      <c r="F756" s="99"/>
      <c r="G756" s="634"/>
      <c r="H756" s="281"/>
      <c r="I756" s="101"/>
      <c r="J756" s="101"/>
      <c r="K756" s="102"/>
      <c r="L756" s="102"/>
      <c r="M756" s="102"/>
      <c r="N756" s="102"/>
      <c r="O756" s="95"/>
      <c r="P756" s="43"/>
    </row>
    <row r="757" ht="14.25" customHeight="1">
      <c r="A757" s="95"/>
      <c r="B757" s="96"/>
      <c r="C757" s="97"/>
      <c r="D757" s="98"/>
      <c r="E757" s="95"/>
      <c r="F757" s="99"/>
      <c r="G757" s="634"/>
      <c r="H757" s="281"/>
      <c r="I757" s="101"/>
      <c r="J757" s="101"/>
      <c r="K757" s="102"/>
      <c r="L757" s="102"/>
      <c r="M757" s="102"/>
      <c r="N757" s="102"/>
      <c r="O757" s="95"/>
      <c r="P757" s="43"/>
    </row>
    <row r="758" ht="14.25" customHeight="1">
      <c r="A758" s="95"/>
      <c r="B758" s="96"/>
      <c r="C758" s="97"/>
      <c r="D758" s="98"/>
      <c r="E758" s="95"/>
      <c r="F758" s="99"/>
      <c r="G758" s="634"/>
      <c r="H758" s="281"/>
      <c r="I758" s="101"/>
      <c r="J758" s="101"/>
      <c r="K758" s="102"/>
      <c r="L758" s="102"/>
      <c r="M758" s="102"/>
      <c r="N758" s="102"/>
      <c r="O758" s="95"/>
      <c r="P758" s="43"/>
    </row>
    <row r="759" ht="14.25" customHeight="1">
      <c r="A759" s="95"/>
      <c r="B759" s="96"/>
      <c r="C759" s="97"/>
      <c r="D759" s="98"/>
      <c r="E759" s="95"/>
      <c r="F759" s="99"/>
      <c r="G759" s="634"/>
      <c r="H759" s="281"/>
      <c r="I759" s="101"/>
      <c r="J759" s="101"/>
      <c r="K759" s="102"/>
      <c r="L759" s="102"/>
      <c r="M759" s="102"/>
      <c r="N759" s="102"/>
      <c r="O759" s="95"/>
      <c r="P759" s="43"/>
    </row>
    <row r="760" ht="14.25" customHeight="1">
      <c r="A760" s="95"/>
      <c r="B760" s="96"/>
      <c r="C760" s="97"/>
      <c r="D760" s="98"/>
      <c r="E760" s="95"/>
      <c r="F760" s="99"/>
      <c r="G760" s="634"/>
      <c r="H760" s="281"/>
      <c r="I760" s="101"/>
      <c r="J760" s="101"/>
      <c r="K760" s="102"/>
      <c r="L760" s="102"/>
      <c r="M760" s="102"/>
      <c r="N760" s="102"/>
      <c r="O760" s="95"/>
      <c r="P760" s="43"/>
    </row>
    <row r="761" ht="14.25" customHeight="1">
      <c r="A761" s="95"/>
      <c r="B761" s="96"/>
      <c r="C761" s="97"/>
      <c r="D761" s="98"/>
      <c r="E761" s="95"/>
      <c r="F761" s="99"/>
      <c r="G761" s="634"/>
      <c r="H761" s="281"/>
      <c r="I761" s="101"/>
      <c r="J761" s="101"/>
      <c r="K761" s="102"/>
      <c r="L761" s="102"/>
      <c r="M761" s="102"/>
      <c r="N761" s="102"/>
      <c r="O761" s="95"/>
      <c r="P761" s="43"/>
    </row>
    <row r="762" ht="14.25" customHeight="1">
      <c r="A762" s="95"/>
      <c r="B762" s="96"/>
      <c r="C762" s="97"/>
      <c r="D762" s="98"/>
      <c r="E762" s="95"/>
      <c r="F762" s="99"/>
      <c r="G762" s="634"/>
      <c r="H762" s="281"/>
      <c r="I762" s="101"/>
      <c r="J762" s="101"/>
      <c r="K762" s="102"/>
      <c r="L762" s="102"/>
      <c r="M762" s="102"/>
      <c r="N762" s="102"/>
      <c r="O762" s="95"/>
      <c r="P762" s="43"/>
    </row>
    <row r="763" ht="14.25" customHeight="1">
      <c r="A763" s="95"/>
      <c r="B763" s="96"/>
      <c r="C763" s="97"/>
      <c r="D763" s="98"/>
      <c r="E763" s="95"/>
      <c r="F763" s="99"/>
      <c r="G763" s="634"/>
      <c r="H763" s="281"/>
      <c r="I763" s="101"/>
      <c r="J763" s="101"/>
      <c r="K763" s="102"/>
      <c r="L763" s="102"/>
      <c r="M763" s="102"/>
      <c r="N763" s="102"/>
      <c r="O763" s="95"/>
      <c r="P763" s="43"/>
    </row>
    <row r="764" ht="14.25" customHeight="1">
      <c r="A764" s="95"/>
      <c r="B764" s="96"/>
      <c r="C764" s="97"/>
      <c r="D764" s="98"/>
      <c r="E764" s="95"/>
      <c r="F764" s="99"/>
      <c r="G764" s="634"/>
      <c r="H764" s="281"/>
      <c r="I764" s="101"/>
      <c r="J764" s="101"/>
      <c r="K764" s="102"/>
      <c r="L764" s="102"/>
      <c r="M764" s="102"/>
      <c r="N764" s="102"/>
      <c r="O764" s="95"/>
      <c r="P764" s="43"/>
    </row>
    <row r="765" ht="14.25" customHeight="1">
      <c r="A765" s="95"/>
      <c r="B765" s="96"/>
      <c r="C765" s="97"/>
      <c r="D765" s="98"/>
      <c r="E765" s="95"/>
      <c r="F765" s="99"/>
      <c r="G765" s="634"/>
      <c r="H765" s="281"/>
      <c r="I765" s="101"/>
      <c r="J765" s="101"/>
      <c r="K765" s="102"/>
      <c r="L765" s="102"/>
      <c r="M765" s="102"/>
      <c r="N765" s="102"/>
      <c r="O765" s="95"/>
      <c r="P765" s="43"/>
    </row>
    <row r="766" ht="14.25" customHeight="1">
      <c r="A766" s="95"/>
      <c r="B766" s="96"/>
      <c r="C766" s="97"/>
      <c r="D766" s="98"/>
      <c r="E766" s="95"/>
      <c r="F766" s="99"/>
      <c r="G766" s="634"/>
      <c r="H766" s="281"/>
      <c r="I766" s="101"/>
      <c r="J766" s="101"/>
      <c r="K766" s="102"/>
      <c r="L766" s="102"/>
      <c r="M766" s="102"/>
      <c r="N766" s="102"/>
      <c r="O766" s="95"/>
      <c r="P766" s="43"/>
    </row>
    <row r="767" ht="14.25" customHeight="1">
      <c r="A767" s="95"/>
      <c r="B767" s="96"/>
      <c r="C767" s="97"/>
      <c r="D767" s="98"/>
      <c r="E767" s="95"/>
      <c r="F767" s="99"/>
      <c r="G767" s="634"/>
      <c r="H767" s="281"/>
      <c r="I767" s="101"/>
      <c r="J767" s="101"/>
      <c r="K767" s="102"/>
      <c r="L767" s="102"/>
      <c r="M767" s="102"/>
      <c r="N767" s="102"/>
      <c r="O767" s="95"/>
      <c r="P767" s="43"/>
    </row>
    <row r="768" ht="14.25" customHeight="1">
      <c r="A768" s="95"/>
      <c r="B768" s="96"/>
      <c r="C768" s="97"/>
      <c r="D768" s="98"/>
      <c r="E768" s="95"/>
      <c r="F768" s="99"/>
      <c r="G768" s="634"/>
      <c r="H768" s="281"/>
      <c r="I768" s="101"/>
      <c r="J768" s="101"/>
      <c r="K768" s="102"/>
      <c r="L768" s="102"/>
      <c r="M768" s="102"/>
      <c r="N768" s="102"/>
      <c r="O768" s="95"/>
      <c r="P768" s="43"/>
    </row>
    <row r="769" ht="14.25" customHeight="1">
      <c r="A769" s="95"/>
      <c r="B769" s="96"/>
      <c r="C769" s="97"/>
      <c r="D769" s="98"/>
      <c r="E769" s="95"/>
      <c r="F769" s="99"/>
      <c r="G769" s="634"/>
      <c r="H769" s="281"/>
      <c r="I769" s="101"/>
      <c r="J769" s="101"/>
      <c r="K769" s="102"/>
      <c r="L769" s="102"/>
      <c r="M769" s="102"/>
      <c r="N769" s="102"/>
      <c r="O769" s="95"/>
      <c r="P769" s="43"/>
    </row>
    <row r="770" ht="14.25" customHeight="1">
      <c r="A770" s="95"/>
      <c r="B770" s="96"/>
      <c r="C770" s="97"/>
      <c r="D770" s="98"/>
      <c r="E770" s="95"/>
      <c r="F770" s="99"/>
      <c r="G770" s="634"/>
      <c r="H770" s="281"/>
      <c r="I770" s="101"/>
      <c r="J770" s="101"/>
      <c r="K770" s="102"/>
      <c r="L770" s="102"/>
      <c r="M770" s="102"/>
      <c r="N770" s="102"/>
      <c r="O770" s="95"/>
      <c r="P770" s="43"/>
    </row>
    <row r="771" ht="14.25" customHeight="1">
      <c r="A771" s="95"/>
      <c r="B771" s="96"/>
      <c r="C771" s="97"/>
      <c r="D771" s="98"/>
      <c r="E771" s="95"/>
      <c r="F771" s="99"/>
      <c r="G771" s="634"/>
      <c r="H771" s="281"/>
      <c r="I771" s="101"/>
      <c r="J771" s="101"/>
      <c r="K771" s="102"/>
      <c r="L771" s="102"/>
      <c r="M771" s="102"/>
      <c r="N771" s="102"/>
      <c r="O771" s="95"/>
      <c r="P771" s="43"/>
    </row>
    <row r="772" ht="14.25" customHeight="1">
      <c r="A772" s="95"/>
      <c r="B772" s="96"/>
      <c r="C772" s="97"/>
      <c r="D772" s="98"/>
      <c r="E772" s="95"/>
      <c r="F772" s="99"/>
      <c r="G772" s="634"/>
      <c r="H772" s="281"/>
      <c r="I772" s="101"/>
      <c r="J772" s="101"/>
      <c r="K772" s="102"/>
      <c r="L772" s="102"/>
      <c r="M772" s="102"/>
      <c r="N772" s="102"/>
      <c r="O772" s="95"/>
      <c r="P772" s="43"/>
    </row>
    <row r="773" ht="14.25" customHeight="1">
      <c r="A773" s="95"/>
      <c r="B773" s="96"/>
      <c r="C773" s="97"/>
      <c r="D773" s="98"/>
      <c r="E773" s="95"/>
      <c r="F773" s="99"/>
      <c r="G773" s="634"/>
      <c r="H773" s="281"/>
      <c r="I773" s="101"/>
      <c r="J773" s="101"/>
      <c r="K773" s="102"/>
      <c r="L773" s="102"/>
      <c r="M773" s="102"/>
      <c r="N773" s="102"/>
      <c r="O773" s="95"/>
      <c r="P773" s="43"/>
    </row>
    <row r="774" ht="14.25" customHeight="1">
      <c r="A774" s="95"/>
      <c r="B774" s="96"/>
      <c r="C774" s="97"/>
      <c r="D774" s="98"/>
      <c r="E774" s="95"/>
      <c r="F774" s="99"/>
      <c r="G774" s="634"/>
      <c r="H774" s="281"/>
      <c r="I774" s="101"/>
      <c r="J774" s="101"/>
      <c r="K774" s="102"/>
      <c r="L774" s="102"/>
      <c r="M774" s="102"/>
      <c r="N774" s="102"/>
      <c r="O774" s="95"/>
      <c r="P774" s="43"/>
    </row>
    <row r="775" ht="14.25" customHeight="1">
      <c r="A775" s="95"/>
      <c r="B775" s="96"/>
      <c r="C775" s="97"/>
      <c r="D775" s="98"/>
      <c r="E775" s="95"/>
      <c r="F775" s="99"/>
      <c r="G775" s="634"/>
      <c r="H775" s="281"/>
      <c r="I775" s="101"/>
      <c r="J775" s="101"/>
      <c r="K775" s="102"/>
      <c r="L775" s="102"/>
      <c r="M775" s="102"/>
      <c r="N775" s="102"/>
      <c r="O775" s="95"/>
      <c r="P775" s="43"/>
    </row>
    <row r="776" ht="14.25" customHeight="1">
      <c r="A776" s="95"/>
      <c r="B776" s="96"/>
      <c r="C776" s="97"/>
      <c r="D776" s="98"/>
      <c r="E776" s="95"/>
      <c r="F776" s="99"/>
      <c r="G776" s="634"/>
      <c r="H776" s="281"/>
      <c r="I776" s="101"/>
      <c r="J776" s="101"/>
      <c r="K776" s="102"/>
      <c r="L776" s="102"/>
      <c r="M776" s="102"/>
      <c r="N776" s="102"/>
      <c r="O776" s="95"/>
      <c r="P776" s="43"/>
    </row>
    <row r="777" ht="14.25" customHeight="1">
      <c r="A777" s="95"/>
      <c r="B777" s="96"/>
      <c r="C777" s="97"/>
      <c r="D777" s="98"/>
      <c r="E777" s="95"/>
      <c r="F777" s="99"/>
      <c r="G777" s="634"/>
      <c r="H777" s="281"/>
      <c r="I777" s="101"/>
      <c r="J777" s="101"/>
      <c r="K777" s="102"/>
      <c r="L777" s="102"/>
      <c r="M777" s="102"/>
      <c r="N777" s="102"/>
      <c r="O777" s="95"/>
      <c r="P777" s="43"/>
    </row>
    <row r="778" ht="14.25" customHeight="1">
      <c r="A778" s="95"/>
      <c r="B778" s="96"/>
      <c r="C778" s="97"/>
      <c r="D778" s="98"/>
      <c r="E778" s="95"/>
      <c r="F778" s="99"/>
      <c r="G778" s="634"/>
      <c r="H778" s="281"/>
      <c r="I778" s="101"/>
      <c r="J778" s="101"/>
      <c r="K778" s="102"/>
      <c r="L778" s="102"/>
      <c r="M778" s="102"/>
      <c r="N778" s="102"/>
      <c r="O778" s="95"/>
      <c r="P778" s="43"/>
    </row>
    <row r="779" ht="14.25" customHeight="1">
      <c r="A779" s="95"/>
      <c r="B779" s="96"/>
      <c r="C779" s="97"/>
      <c r="D779" s="98"/>
      <c r="E779" s="95"/>
      <c r="F779" s="99"/>
      <c r="G779" s="634"/>
      <c r="H779" s="281"/>
      <c r="I779" s="101"/>
      <c r="J779" s="101"/>
      <c r="K779" s="102"/>
      <c r="L779" s="102"/>
      <c r="M779" s="102"/>
      <c r="N779" s="102"/>
      <c r="O779" s="95"/>
      <c r="P779" s="43"/>
    </row>
    <row r="780" ht="14.25" customHeight="1">
      <c r="A780" s="95"/>
      <c r="B780" s="96"/>
      <c r="C780" s="97"/>
      <c r="D780" s="98"/>
      <c r="E780" s="95"/>
      <c r="F780" s="99"/>
      <c r="G780" s="634"/>
      <c r="H780" s="281"/>
      <c r="I780" s="101"/>
      <c r="J780" s="101"/>
      <c r="K780" s="102"/>
      <c r="L780" s="102"/>
      <c r="M780" s="102"/>
      <c r="N780" s="102"/>
      <c r="O780" s="95"/>
      <c r="P780" s="43"/>
    </row>
    <row r="781" ht="14.25" customHeight="1">
      <c r="A781" s="95"/>
      <c r="B781" s="96"/>
      <c r="C781" s="97"/>
      <c r="D781" s="98"/>
      <c r="E781" s="95"/>
      <c r="F781" s="99"/>
      <c r="G781" s="634"/>
      <c r="H781" s="281"/>
      <c r="I781" s="101"/>
      <c r="J781" s="101"/>
      <c r="K781" s="102"/>
      <c r="L781" s="102"/>
      <c r="M781" s="102"/>
      <c r="N781" s="102"/>
      <c r="O781" s="95"/>
      <c r="P781" s="43"/>
    </row>
    <row r="782" ht="14.25" customHeight="1">
      <c r="A782" s="95"/>
      <c r="B782" s="96"/>
      <c r="C782" s="97"/>
      <c r="D782" s="98"/>
      <c r="E782" s="95"/>
      <c r="F782" s="99"/>
      <c r="G782" s="634"/>
      <c r="H782" s="281"/>
      <c r="I782" s="101"/>
      <c r="J782" s="101"/>
      <c r="K782" s="102"/>
      <c r="L782" s="102"/>
      <c r="M782" s="102"/>
      <c r="N782" s="102"/>
      <c r="O782" s="95"/>
      <c r="P782" s="43"/>
    </row>
    <row r="783" ht="14.25" customHeight="1">
      <c r="A783" s="95"/>
      <c r="B783" s="96"/>
      <c r="C783" s="97"/>
      <c r="D783" s="98"/>
      <c r="E783" s="95"/>
      <c r="F783" s="99"/>
      <c r="G783" s="634"/>
      <c r="H783" s="281"/>
      <c r="I783" s="101"/>
      <c r="J783" s="101"/>
      <c r="K783" s="102"/>
      <c r="L783" s="102"/>
      <c r="M783" s="102"/>
      <c r="N783" s="102"/>
      <c r="O783" s="95"/>
      <c r="P783" s="43"/>
    </row>
    <row r="784" ht="14.25" customHeight="1">
      <c r="A784" s="95"/>
      <c r="B784" s="96"/>
      <c r="C784" s="97"/>
      <c r="D784" s="98"/>
      <c r="E784" s="95"/>
      <c r="F784" s="99"/>
      <c r="G784" s="634"/>
      <c r="H784" s="281"/>
      <c r="I784" s="101"/>
      <c r="J784" s="101"/>
      <c r="K784" s="102"/>
      <c r="L784" s="102"/>
      <c r="M784" s="102"/>
      <c r="N784" s="102"/>
      <c r="O784" s="95"/>
      <c r="P784" s="43"/>
    </row>
    <row r="785" ht="14.25" customHeight="1">
      <c r="A785" s="95"/>
      <c r="B785" s="96"/>
      <c r="C785" s="97"/>
      <c r="D785" s="98"/>
      <c r="E785" s="95"/>
      <c r="F785" s="99"/>
      <c r="G785" s="634"/>
      <c r="H785" s="281"/>
      <c r="I785" s="101"/>
      <c r="J785" s="101"/>
      <c r="K785" s="102"/>
      <c r="L785" s="102"/>
      <c r="M785" s="102"/>
      <c r="N785" s="102"/>
      <c r="O785" s="95"/>
      <c r="P785" s="43"/>
    </row>
    <row r="786" ht="14.25" customHeight="1">
      <c r="A786" s="95"/>
      <c r="B786" s="96"/>
      <c r="C786" s="97"/>
      <c r="D786" s="98"/>
      <c r="E786" s="95"/>
      <c r="F786" s="99"/>
      <c r="G786" s="634"/>
      <c r="H786" s="281"/>
      <c r="I786" s="101"/>
      <c r="J786" s="101"/>
      <c r="K786" s="102"/>
      <c r="L786" s="102"/>
      <c r="M786" s="102"/>
      <c r="N786" s="102"/>
      <c r="O786" s="95"/>
      <c r="P786" s="43"/>
    </row>
    <row r="787" ht="14.25" customHeight="1">
      <c r="A787" s="95"/>
      <c r="B787" s="96"/>
      <c r="C787" s="97"/>
      <c r="D787" s="98"/>
      <c r="E787" s="95"/>
      <c r="F787" s="99"/>
      <c r="G787" s="634"/>
      <c r="H787" s="281"/>
      <c r="I787" s="101"/>
      <c r="J787" s="101"/>
      <c r="K787" s="102"/>
      <c r="L787" s="102"/>
      <c r="M787" s="102"/>
      <c r="N787" s="102"/>
      <c r="O787" s="95"/>
      <c r="P787" s="43"/>
    </row>
    <row r="788" ht="14.25" customHeight="1">
      <c r="A788" s="95"/>
      <c r="B788" s="96"/>
      <c r="C788" s="97"/>
      <c r="D788" s="98"/>
      <c r="E788" s="95"/>
      <c r="F788" s="99"/>
      <c r="G788" s="634"/>
      <c r="H788" s="281"/>
      <c r="I788" s="101"/>
      <c r="J788" s="101"/>
      <c r="K788" s="102"/>
      <c r="L788" s="102"/>
      <c r="M788" s="102"/>
      <c r="N788" s="102"/>
      <c r="O788" s="95"/>
      <c r="P788" s="43"/>
    </row>
    <row r="789" ht="14.25" customHeight="1">
      <c r="A789" s="95"/>
      <c r="B789" s="96"/>
      <c r="C789" s="97"/>
      <c r="D789" s="98"/>
      <c r="E789" s="95"/>
      <c r="F789" s="99"/>
      <c r="G789" s="634"/>
      <c r="H789" s="281"/>
      <c r="I789" s="101"/>
      <c r="J789" s="101"/>
      <c r="K789" s="102"/>
      <c r="L789" s="102"/>
      <c r="M789" s="102"/>
      <c r="N789" s="102"/>
      <c r="O789" s="95"/>
      <c r="P789" s="43"/>
    </row>
    <row r="790" ht="14.25" customHeight="1">
      <c r="A790" s="95"/>
      <c r="B790" s="96"/>
      <c r="C790" s="97"/>
      <c r="D790" s="98"/>
      <c r="E790" s="95"/>
      <c r="F790" s="99"/>
      <c r="G790" s="634"/>
      <c r="H790" s="281"/>
      <c r="I790" s="101"/>
      <c r="J790" s="101"/>
      <c r="K790" s="102"/>
      <c r="L790" s="102"/>
      <c r="M790" s="102"/>
      <c r="N790" s="102"/>
      <c r="O790" s="95"/>
      <c r="P790" s="43"/>
    </row>
    <row r="791" ht="14.25" customHeight="1">
      <c r="A791" s="95"/>
      <c r="B791" s="96"/>
      <c r="C791" s="97"/>
      <c r="D791" s="98"/>
      <c r="E791" s="95"/>
      <c r="F791" s="99"/>
      <c r="G791" s="634"/>
      <c r="H791" s="281"/>
      <c r="I791" s="101"/>
      <c r="J791" s="101"/>
      <c r="K791" s="102"/>
      <c r="L791" s="102"/>
      <c r="M791" s="102"/>
      <c r="N791" s="102"/>
      <c r="O791" s="95"/>
      <c r="P791" s="43"/>
    </row>
    <row r="792" ht="14.25" customHeight="1">
      <c r="A792" s="95"/>
      <c r="B792" s="96"/>
      <c r="C792" s="97"/>
      <c r="D792" s="98"/>
      <c r="E792" s="95"/>
      <c r="F792" s="99"/>
      <c r="G792" s="634"/>
      <c r="H792" s="281"/>
      <c r="I792" s="101"/>
      <c r="J792" s="101"/>
      <c r="K792" s="102"/>
      <c r="L792" s="102"/>
      <c r="M792" s="102"/>
      <c r="N792" s="102"/>
      <c r="O792" s="95"/>
      <c r="P792" s="43"/>
    </row>
    <row r="793" ht="14.25" customHeight="1">
      <c r="A793" s="95"/>
      <c r="B793" s="96"/>
      <c r="C793" s="97"/>
      <c r="D793" s="98"/>
      <c r="E793" s="95"/>
      <c r="F793" s="99"/>
      <c r="G793" s="634"/>
      <c r="H793" s="281"/>
      <c r="I793" s="101"/>
      <c r="J793" s="101"/>
      <c r="K793" s="102"/>
      <c r="L793" s="102"/>
      <c r="M793" s="102"/>
      <c r="N793" s="102"/>
      <c r="O793" s="95"/>
      <c r="P793" s="43"/>
    </row>
    <row r="794" ht="14.25" customHeight="1">
      <c r="A794" s="95"/>
      <c r="B794" s="96"/>
      <c r="C794" s="97"/>
      <c r="D794" s="98"/>
      <c r="E794" s="95"/>
      <c r="F794" s="99"/>
      <c r="G794" s="634"/>
      <c r="H794" s="281"/>
      <c r="I794" s="101"/>
      <c r="J794" s="101"/>
      <c r="K794" s="102"/>
      <c r="L794" s="102"/>
      <c r="M794" s="102"/>
      <c r="N794" s="102"/>
      <c r="O794" s="95"/>
      <c r="P794" s="43"/>
    </row>
    <row r="795" ht="14.25" customHeight="1">
      <c r="A795" s="95"/>
      <c r="B795" s="96"/>
      <c r="C795" s="97"/>
      <c r="D795" s="98"/>
      <c r="E795" s="95"/>
      <c r="F795" s="99"/>
      <c r="G795" s="634"/>
      <c r="H795" s="281"/>
      <c r="I795" s="101"/>
      <c r="J795" s="101"/>
      <c r="K795" s="102"/>
      <c r="L795" s="102"/>
      <c r="M795" s="102"/>
      <c r="N795" s="102"/>
      <c r="O795" s="95"/>
      <c r="P795" s="43"/>
    </row>
    <row r="796" ht="14.25" customHeight="1">
      <c r="A796" s="95"/>
      <c r="B796" s="96"/>
      <c r="C796" s="97"/>
      <c r="D796" s="98"/>
      <c r="E796" s="95"/>
      <c r="F796" s="99"/>
      <c r="G796" s="634"/>
      <c r="H796" s="281"/>
      <c r="I796" s="101"/>
      <c r="J796" s="101"/>
      <c r="K796" s="102"/>
      <c r="L796" s="102"/>
      <c r="M796" s="102"/>
      <c r="N796" s="102"/>
      <c r="O796" s="95"/>
      <c r="P796" s="43"/>
    </row>
    <row r="797" ht="14.25" customHeight="1">
      <c r="A797" s="95"/>
      <c r="B797" s="96"/>
      <c r="C797" s="97"/>
      <c r="D797" s="98"/>
      <c r="E797" s="95"/>
      <c r="F797" s="99"/>
      <c r="G797" s="634"/>
      <c r="H797" s="281"/>
      <c r="I797" s="101"/>
      <c r="J797" s="101"/>
      <c r="K797" s="102"/>
      <c r="L797" s="102"/>
      <c r="M797" s="102"/>
      <c r="N797" s="102"/>
      <c r="O797" s="95"/>
      <c r="P797" s="43"/>
    </row>
    <row r="798" ht="14.25" customHeight="1">
      <c r="A798" s="95"/>
      <c r="B798" s="96"/>
      <c r="C798" s="97"/>
      <c r="D798" s="98"/>
      <c r="E798" s="95"/>
      <c r="F798" s="99"/>
      <c r="G798" s="634"/>
      <c r="H798" s="281"/>
      <c r="I798" s="101"/>
      <c r="J798" s="101"/>
      <c r="K798" s="102"/>
      <c r="L798" s="102"/>
      <c r="M798" s="102"/>
      <c r="N798" s="102"/>
      <c r="O798" s="95"/>
      <c r="P798" s="43"/>
    </row>
    <row r="799" ht="14.25" customHeight="1">
      <c r="A799" s="95"/>
      <c r="B799" s="96"/>
      <c r="C799" s="97"/>
      <c r="D799" s="98"/>
      <c r="E799" s="95"/>
      <c r="F799" s="99"/>
      <c r="G799" s="634"/>
      <c r="H799" s="281"/>
      <c r="I799" s="101"/>
      <c r="J799" s="101"/>
      <c r="K799" s="102"/>
      <c r="L799" s="102"/>
      <c r="M799" s="102"/>
      <c r="N799" s="102"/>
      <c r="O799" s="95"/>
      <c r="P799" s="43"/>
    </row>
    <row r="800" ht="14.25" customHeight="1">
      <c r="A800" s="95"/>
      <c r="B800" s="96"/>
      <c r="C800" s="97"/>
      <c r="D800" s="98"/>
      <c r="E800" s="95"/>
      <c r="F800" s="99"/>
      <c r="G800" s="634"/>
      <c r="H800" s="281"/>
      <c r="I800" s="101"/>
      <c r="J800" s="101"/>
      <c r="K800" s="102"/>
      <c r="L800" s="102"/>
      <c r="M800" s="102"/>
      <c r="N800" s="102"/>
      <c r="O800" s="95"/>
      <c r="P800" s="43"/>
    </row>
    <row r="801" ht="14.25" customHeight="1">
      <c r="A801" s="95"/>
      <c r="B801" s="96"/>
      <c r="C801" s="97"/>
      <c r="D801" s="98"/>
      <c r="E801" s="95"/>
      <c r="F801" s="99"/>
      <c r="G801" s="634"/>
      <c r="H801" s="281"/>
      <c r="I801" s="101"/>
      <c r="J801" s="101"/>
      <c r="K801" s="102"/>
      <c r="L801" s="102"/>
      <c r="M801" s="102"/>
      <c r="N801" s="102"/>
      <c r="O801" s="95"/>
      <c r="P801" s="43"/>
    </row>
    <row r="802" ht="14.25" customHeight="1">
      <c r="A802" s="95"/>
      <c r="B802" s="96"/>
      <c r="C802" s="97"/>
      <c r="D802" s="98"/>
      <c r="E802" s="95"/>
      <c r="F802" s="99"/>
      <c r="G802" s="634"/>
      <c r="H802" s="281"/>
      <c r="I802" s="101"/>
      <c r="J802" s="101"/>
      <c r="K802" s="102"/>
      <c r="L802" s="102"/>
      <c r="M802" s="102"/>
      <c r="N802" s="102"/>
      <c r="O802" s="95"/>
      <c r="P802" s="43"/>
    </row>
    <row r="803" ht="14.25" customHeight="1">
      <c r="A803" s="95"/>
      <c r="B803" s="96"/>
      <c r="C803" s="97"/>
      <c r="D803" s="98"/>
      <c r="E803" s="95"/>
      <c r="F803" s="99"/>
      <c r="G803" s="634"/>
      <c r="H803" s="281"/>
      <c r="I803" s="101"/>
      <c r="J803" s="101"/>
      <c r="K803" s="102"/>
      <c r="L803" s="102"/>
      <c r="M803" s="102"/>
      <c r="N803" s="102"/>
      <c r="O803" s="95"/>
      <c r="P803" s="43"/>
    </row>
    <row r="804" ht="14.25" customHeight="1">
      <c r="A804" s="95"/>
      <c r="B804" s="96"/>
      <c r="C804" s="97"/>
      <c r="D804" s="98"/>
      <c r="E804" s="95"/>
      <c r="F804" s="99"/>
      <c r="G804" s="634"/>
      <c r="H804" s="281"/>
      <c r="I804" s="101"/>
      <c r="J804" s="101"/>
      <c r="K804" s="102"/>
      <c r="L804" s="102"/>
      <c r="M804" s="102"/>
      <c r="N804" s="102"/>
      <c r="O804" s="95"/>
      <c r="P804" s="43"/>
    </row>
    <row r="805" ht="14.25" customHeight="1">
      <c r="A805" s="95"/>
      <c r="B805" s="96"/>
      <c r="C805" s="97"/>
      <c r="D805" s="98"/>
      <c r="E805" s="95"/>
      <c r="F805" s="99"/>
      <c r="G805" s="634"/>
      <c r="H805" s="281"/>
      <c r="I805" s="101"/>
      <c r="J805" s="101"/>
      <c r="K805" s="102"/>
      <c r="L805" s="102"/>
      <c r="M805" s="102"/>
      <c r="N805" s="102"/>
      <c r="O805" s="95"/>
      <c r="P805" s="43"/>
    </row>
    <row r="806" ht="14.25" customHeight="1">
      <c r="A806" s="95"/>
      <c r="B806" s="96"/>
      <c r="C806" s="97"/>
      <c r="D806" s="98"/>
      <c r="E806" s="95"/>
      <c r="F806" s="99"/>
      <c r="G806" s="634"/>
      <c r="H806" s="281"/>
      <c r="I806" s="101"/>
      <c r="J806" s="101"/>
      <c r="K806" s="102"/>
      <c r="L806" s="102"/>
      <c r="M806" s="102"/>
      <c r="N806" s="102"/>
      <c r="O806" s="95"/>
      <c r="P806" s="43"/>
    </row>
    <row r="807" ht="14.25" customHeight="1">
      <c r="A807" s="95"/>
      <c r="B807" s="96"/>
      <c r="C807" s="97"/>
      <c r="D807" s="98"/>
      <c r="E807" s="95"/>
      <c r="F807" s="99"/>
      <c r="G807" s="634"/>
      <c r="H807" s="281"/>
      <c r="I807" s="101"/>
      <c r="J807" s="101"/>
      <c r="K807" s="102"/>
      <c r="L807" s="102"/>
      <c r="M807" s="102"/>
      <c r="N807" s="102"/>
      <c r="O807" s="95"/>
      <c r="P807" s="43"/>
    </row>
    <row r="808" ht="14.25" customHeight="1">
      <c r="A808" s="95"/>
      <c r="B808" s="96"/>
      <c r="C808" s="97"/>
      <c r="D808" s="98"/>
      <c r="E808" s="95"/>
      <c r="F808" s="99"/>
      <c r="G808" s="634"/>
      <c r="H808" s="281"/>
      <c r="I808" s="101"/>
      <c r="J808" s="101"/>
      <c r="K808" s="102"/>
      <c r="L808" s="102"/>
      <c r="M808" s="102"/>
      <c r="N808" s="102"/>
      <c r="O808" s="95"/>
      <c r="P808" s="43"/>
    </row>
    <row r="809" ht="14.25" customHeight="1">
      <c r="A809" s="95"/>
      <c r="B809" s="96"/>
      <c r="C809" s="97"/>
      <c r="D809" s="98"/>
      <c r="E809" s="95"/>
      <c r="F809" s="99"/>
      <c r="G809" s="634"/>
      <c r="H809" s="281"/>
      <c r="I809" s="101"/>
      <c r="J809" s="101"/>
      <c r="K809" s="102"/>
      <c r="L809" s="102"/>
      <c r="M809" s="102"/>
      <c r="N809" s="102"/>
      <c r="O809" s="95"/>
      <c r="P809" s="43"/>
    </row>
    <row r="810" ht="14.25" customHeight="1">
      <c r="A810" s="95"/>
      <c r="B810" s="96"/>
      <c r="C810" s="97"/>
      <c r="D810" s="98"/>
      <c r="E810" s="95"/>
      <c r="F810" s="99"/>
      <c r="G810" s="634"/>
      <c r="H810" s="281"/>
      <c r="I810" s="101"/>
      <c r="J810" s="101"/>
      <c r="K810" s="102"/>
      <c r="L810" s="102"/>
      <c r="M810" s="102"/>
      <c r="N810" s="102"/>
      <c r="O810" s="95"/>
      <c r="P810" s="43"/>
    </row>
    <row r="811" ht="14.25" customHeight="1">
      <c r="A811" s="95"/>
      <c r="B811" s="96"/>
      <c r="C811" s="97"/>
      <c r="D811" s="98"/>
      <c r="E811" s="95"/>
      <c r="F811" s="99"/>
      <c r="G811" s="634"/>
      <c r="H811" s="281"/>
      <c r="I811" s="101"/>
      <c r="J811" s="101"/>
      <c r="K811" s="102"/>
      <c r="L811" s="102"/>
      <c r="M811" s="102"/>
      <c r="N811" s="102"/>
      <c r="O811" s="95"/>
      <c r="P811" s="43"/>
    </row>
    <row r="812" ht="14.25" customHeight="1">
      <c r="A812" s="95"/>
      <c r="B812" s="96"/>
      <c r="C812" s="97"/>
      <c r="D812" s="98"/>
      <c r="E812" s="95"/>
      <c r="F812" s="99"/>
      <c r="G812" s="634"/>
      <c r="H812" s="281"/>
      <c r="I812" s="101"/>
      <c r="J812" s="101"/>
      <c r="K812" s="102"/>
      <c r="L812" s="102"/>
      <c r="M812" s="102"/>
      <c r="N812" s="102"/>
      <c r="O812" s="95"/>
      <c r="P812" s="43"/>
    </row>
    <row r="813" ht="14.25" customHeight="1">
      <c r="A813" s="95"/>
      <c r="B813" s="96"/>
      <c r="C813" s="97"/>
      <c r="D813" s="98"/>
      <c r="E813" s="95"/>
      <c r="F813" s="99"/>
      <c r="G813" s="634"/>
      <c r="H813" s="281"/>
      <c r="I813" s="101"/>
      <c r="J813" s="101"/>
      <c r="K813" s="102"/>
      <c r="L813" s="102"/>
      <c r="M813" s="102"/>
      <c r="N813" s="102"/>
      <c r="O813" s="95"/>
      <c r="P813" s="43"/>
    </row>
    <row r="814" ht="14.25" customHeight="1">
      <c r="A814" s="95"/>
      <c r="B814" s="96"/>
      <c r="C814" s="97"/>
      <c r="D814" s="98"/>
      <c r="E814" s="95"/>
      <c r="F814" s="99"/>
      <c r="G814" s="634"/>
      <c r="H814" s="281"/>
      <c r="I814" s="101"/>
      <c r="J814" s="101"/>
      <c r="K814" s="102"/>
      <c r="L814" s="102"/>
      <c r="M814" s="102"/>
      <c r="N814" s="102"/>
      <c r="O814" s="95"/>
      <c r="P814" s="43"/>
    </row>
    <row r="815" ht="14.25" customHeight="1">
      <c r="A815" s="95"/>
      <c r="B815" s="96"/>
      <c r="C815" s="97"/>
      <c r="D815" s="98"/>
      <c r="E815" s="95"/>
      <c r="F815" s="99"/>
      <c r="G815" s="634"/>
      <c r="H815" s="281"/>
      <c r="I815" s="101"/>
      <c r="J815" s="101"/>
      <c r="K815" s="102"/>
      <c r="L815" s="102"/>
      <c r="M815" s="102"/>
      <c r="N815" s="102"/>
      <c r="O815" s="95"/>
      <c r="P815" s="43"/>
    </row>
    <row r="816" ht="14.25" customHeight="1">
      <c r="A816" s="95"/>
      <c r="B816" s="96"/>
      <c r="C816" s="97"/>
      <c r="D816" s="98"/>
      <c r="E816" s="95"/>
      <c r="F816" s="99"/>
      <c r="G816" s="634"/>
      <c r="H816" s="281"/>
      <c r="I816" s="101"/>
      <c r="J816" s="101"/>
      <c r="K816" s="102"/>
      <c r="L816" s="102"/>
      <c r="M816" s="102"/>
      <c r="N816" s="102"/>
      <c r="O816" s="95"/>
      <c r="P816" s="43"/>
    </row>
    <row r="817" ht="14.25" customHeight="1">
      <c r="A817" s="95"/>
      <c r="B817" s="96"/>
      <c r="C817" s="97"/>
      <c r="D817" s="98"/>
      <c r="E817" s="95"/>
      <c r="F817" s="99"/>
      <c r="G817" s="634"/>
      <c r="H817" s="281"/>
      <c r="I817" s="101"/>
      <c r="J817" s="101"/>
      <c r="K817" s="102"/>
      <c r="L817" s="102"/>
      <c r="M817" s="102"/>
      <c r="N817" s="102"/>
      <c r="O817" s="95"/>
      <c r="P817" s="43"/>
    </row>
    <row r="818" ht="14.25" customHeight="1">
      <c r="A818" s="95"/>
      <c r="B818" s="96"/>
      <c r="C818" s="97"/>
      <c r="D818" s="98"/>
      <c r="E818" s="95"/>
      <c r="F818" s="99"/>
      <c r="G818" s="634"/>
      <c r="H818" s="281"/>
      <c r="I818" s="101"/>
      <c r="J818" s="101"/>
      <c r="K818" s="102"/>
      <c r="L818" s="102"/>
      <c r="M818" s="102"/>
      <c r="N818" s="102"/>
      <c r="O818" s="95"/>
      <c r="P818" s="43"/>
    </row>
    <row r="819" ht="14.25" customHeight="1">
      <c r="A819" s="95"/>
      <c r="B819" s="96"/>
      <c r="C819" s="97"/>
      <c r="D819" s="98"/>
      <c r="E819" s="95"/>
      <c r="F819" s="99"/>
      <c r="G819" s="634"/>
      <c r="H819" s="281"/>
      <c r="I819" s="101"/>
      <c r="J819" s="101"/>
      <c r="K819" s="102"/>
      <c r="L819" s="102"/>
      <c r="M819" s="102"/>
      <c r="N819" s="102"/>
      <c r="O819" s="95"/>
      <c r="P819" s="43"/>
    </row>
    <row r="820" ht="14.25" customHeight="1">
      <c r="A820" s="95"/>
      <c r="B820" s="96"/>
      <c r="C820" s="97"/>
      <c r="D820" s="98"/>
      <c r="E820" s="95"/>
      <c r="F820" s="99"/>
      <c r="G820" s="634"/>
      <c r="H820" s="281"/>
      <c r="I820" s="101"/>
      <c r="J820" s="101"/>
      <c r="K820" s="102"/>
      <c r="L820" s="102"/>
      <c r="M820" s="102"/>
      <c r="N820" s="102"/>
      <c r="O820" s="95"/>
      <c r="P820" s="43"/>
    </row>
    <row r="821" ht="14.25" customHeight="1">
      <c r="A821" s="95"/>
      <c r="B821" s="96"/>
      <c r="C821" s="97"/>
      <c r="D821" s="98"/>
      <c r="E821" s="95"/>
      <c r="F821" s="99"/>
      <c r="G821" s="634"/>
      <c r="H821" s="281"/>
      <c r="I821" s="101"/>
      <c r="J821" s="101"/>
      <c r="K821" s="102"/>
      <c r="L821" s="102"/>
      <c r="M821" s="102"/>
      <c r="N821" s="102"/>
      <c r="O821" s="95"/>
      <c r="P821" s="43"/>
    </row>
    <row r="822" ht="14.25" customHeight="1">
      <c r="A822" s="95"/>
      <c r="B822" s="96"/>
      <c r="C822" s="97"/>
      <c r="D822" s="98"/>
      <c r="E822" s="95"/>
      <c r="F822" s="99"/>
      <c r="G822" s="634"/>
      <c r="H822" s="281"/>
      <c r="I822" s="101"/>
      <c r="J822" s="101"/>
      <c r="K822" s="102"/>
      <c r="L822" s="102"/>
      <c r="M822" s="102"/>
      <c r="N822" s="102"/>
      <c r="O822" s="95"/>
      <c r="P822" s="43"/>
    </row>
    <row r="823" ht="14.25" customHeight="1">
      <c r="A823" s="95"/>
      <c r="B823" s="96"/>
      <c r="C823" s="97"/>
      <c r="D823" s="98"/>
      <c r="E823" s="95"/>
      <c r="F823" s="99"/>
      <c r="G823" s="634"/>
      <c r="H823" s="281"/>
      <c r="I823" s="101"/>
      <c r="J823" s="101"/>
      <c r="K823" s="102"/>
      <c r="L823" s="102"/>
      <c r="M823" s="102"/>
      <c r="N823" s="102"/>
      <c r="O823" s="95"/>
      <c r="P823" s="43"/>
    </row>
    <row r="824" ht="14.25" customHeight="1">
      <c r="A824" s="95"/>
      <c r="B824" s="96"/>
      <c r="C824" s="97"/>
      <c r="D824" s="98"/>
      <c r="E824" s="95"/>
      <c r="F824" s="99"/>
      <c r="G824" s="634"/>
      <c r="H824" s="281"/>
      <c r="I824" s="101"/>
      <c r="J824" s="101"/>
      <c r="K824" s="102"/>
      <c r="L824" s="102"/>
      <c r="M824" s="102"/>
      <c r="N824" s="102"/>
      <c r="O824" s="95"/>
      <c r="P824" s="43"/>
    </row>
    <row r="825" ht="14.25" customHeight="1">
      <c r="A825" s="95"/>
      <c r="B825" s="96"/>
      <c r="C825" s="97"/>
      <c r="D825" s="98"/>
      <c r="E825" s="95"/>
      <c r="F825" s="99"/>
      <c r="G825" s="634"/>
      <c r="H825" s="281"/>
      <c r="I825" s="101"/>
      <c r="J825" s="101"/>
      <c r="K825" s="102"/>
      <c r="L825" s="102"/>
      <c r="M825" s="102"/>
      <c r="N825" s="102"/>
      <c r="O825" s="95"/>
      <c r="P825" s="43"/>
    </row>
    <row r="826" ht="14.25" customHeight="1">
      <c r="A826" s="95"/>
      <c r="B826" s="96"/>
      <c r="C826" s="97"/>
      <c r="D826" s="98"/>
      <c r="E826" s="95"/>
      <c r="F826" s="99"/>
      <c r="G826" s="634"/>
      <c r="H826" s="281"/>
      <c r="I826" s="101"/>
      <c r="J826" s="101"/>
      <c r="K826" s="102"/>
      <c r="L826" s="102"/>
      <c r="M826" s="102"/>
      <c r="N826" s="102"/>
      <c r="O826" s="95"/>
      <c r="P826" s="43"/>
    </row>
    <row r="827" ht="14.25" customHeight="1">
      <c r="A827" s="95"/>
      <c r="B827" s="96"/>
      <c r="C827" s="97"/>
      <c r="D827" s="98"/>
      <c r="E827" s="95"/>
      <c r="F827" s="99"/>
      <c r="G827" s="634"/>
      <c r="H827" s="281"/>
      <c r="I827" s="101"/>
      <c r="J827" s="101"/>
      <c r="K827" s="102"/>
      <c r="L827" s="102"/>
      <c r="M827" s="102"/>
      <c r="N827" s="102"/>
      <c r="O827" s="95"/>
      <c r="P827" s="43"/>
    </row>
    <row r="828" ht="14.25" customHeight="1">
      <c r="A828" s="95"/>
      <c r="B828" s="96"/>
      <c r="C828" s="97"/>
      <c r="D828" s="98"/>
      <c r="E828" s="95"/>
      <c r="F828" s="99"/>
      <c r="G828" s="634"/>
      <c r="H828" s="281"/>
      <c r="I828" s="101"/>
      <c r="J828" s="101"/>
      <c r="K828" s="102"/>
      <c r="L828" s="102"/>
      <c r="M828" s="102"/>
      <c r="N828" s="102"/>
      <c r="O828" s="95"/>
      <c r="P828" s="43"/>
    </row>
    <row r="829" ht="14.25" customHeight="1">
      <c r="A829" s="95"/>
      <c r="B829" s="96"/>
      <c r="C829" s="97"/>
      <c r="D829" s="98"/>
      <c r="E829" s="95"/>
      <c r="F829" s="99"/>
      <c r="G829" s="634"/>
      <c r="H829" s="281"/>
      <c r="I829" s="101"/>
      <c r="J829" s="101"/>
      <c r="K829" s="102"/>
      <c r="L829" s="102"/>
      <c r="M829" s="102"/>
      <c r="N829" s="102"/>
      <c r="O829" s="95"/>
      <c r="P829" s="43"/>
    </row>
    <row r="830" ht="14.25" customHeight="1">
      <c r="A830" s="95"/>
      <c r="B830" s="96"/>
      <c r="C830" s="97"/>
      <c r="D830" s="98"/>
      <c r="E830" s="95"/>
      <c r="F830" s="99"/>
      <c r="G830" s="634"/>
      <c r="H830" s="281"/>
      <c r="I830" s="101"/>
      <c r="J830" s="101"/>
      <c r="K830" s="102"/>
      <c r="L830" s="102"/>
      <c r="M830" s="102"/>
      <c r="N830" s="102"/>
      <c r="O830" s="95"/>
      <c r="P830" s="43"/>
    </row>
    <row r="831" ht="14.25" customHeight="1">
      <c r="A831" s="95"/>
      <c r="B831" s="96"/>
      <c r="C831" s="97"/>
      <c r="D831" s="98"/>
      <c r="E831" s="95"/>
      <c r="F831" s="99"/>
      <c r="G831" s="634"/>
      <c r="H831" s="281"/>
      <c r="I831" s="101"/>
      <c r="J831" s="101"/>
      <c r="K831" s="102"/>
      <c r="L831" s="102"/>
      <c r="M831" s="102"/>
      <c r="N831" s="102"/>
      <c r="O831" s="95"/>
      <c r="P831" s="43"/>
    </row>
    <row r="832" ht="14.25" customHeight="1">
      <c r="A832" s="95"/>
      <c r="B832" s="96"/>
      <c r="C832" s="97"/>
      <c r="D832" s="98"/>
      <c r="E832" s="95"/>
      <c r="F832" s="99"/>
      <c r="G832" s="634"/>
      <c r="H832" s="281"/>
      <c r="I832" s="101"/>
      <c r="J832" s="101"/>
      <c r="K832" s="102"/>
      <c r="L832" s="102"/>
      <c r="M832" s="102"/>
      <c r="N832" s="102"/>
      <c r="O832" s="95"/>
      <c r="P832" s="43"/>
    </row>
    <row r="833" ht="14.25" customHeight="1">
      <c r="A833" s="95"/>
      <c r="B833" s="96"/>
      <c r="C833" s="97"/>
      <c r="D833" s="98"/>
      <c r="E833" s="95"/>
      <c r="F833" s="99"/>
      <c r="G833" s="634"/>
      <c r="H833" s="281"/>
      <c r="I833" s="101"/>
      <c r="J833" s="101"/>
      <c r="K833" s="102"/>
      <c r="L833" s="102"/>
      <c r="M833" s="102"/>
      <c r="N833" s="102"/>
      <c r="O833" s="95"/>
      <c r="P833" s="43"/>
    </row>
    <row r="834" ht="14.25" customHeight="1">
      <c r="A834" s="95"/>
      <c r="B834" s="96"/>
      <c r="C834" s="97"/>
      <c r="D834" s="98"/>
      <c r="E834" s="95"/>
      <c r="F834" s="99"/>
      <c r="G834" s="634"/>
      <c r="H834" s="281"/>
      <c r="I834" s="101"/>
      <c r="J834" s="101"/>
      <c r="K834" s="102"/>
      <c r="L834" s="102"/>
      <c r="M834" s="102"/>
      <c r="N834" s="102"/>
      <c r="O834" s="95"/>
      <c r="P834" s="43"/>
    </row>
    <row r="835" ht="14.25" customHeight="1">
      <c r="A835" s="95"/>
      <c r="B835" s="96"/>
      <c r="C835" s="97"/>
      <c r="D835" s="98"/>
      <c r="E835" s="95"/>
      <c r="F835" s="99"/>
      <c r="G835" s="634"/>
      <c r="H835" s="281"/>
      <c r="I835" s="101"/>
      <c r="J835" s="101"/>
      <c r="K835" s="102"/>
      <c r="L835" s="102"/>
      <c r="M835" s="102"/>
      <c r="N835" s="102"/>
      <c r="O835" s="95"/>
      <c r="P835" s="43"/>
    </row>
    <row r="836" ht="14.25" customHeight="1">
      <c r="A836" s="95"/>
      <c r="B836" s="96"/>
      <c r="C836" s="97"/>
      <c r="D836" s="98"/>
      <c r="E836" s="95"/>
      <c r="F836" s="99"/>
      <c r="G836" s="634"/>
      <c r="H836" s="281"/>
      <c r="I836" s="101"/>
      <c r="J836" s="101"/>
      <c r="K836" s="102"/>
      <c r="L836" s="102"/>
      <c r="M836" s="102"/>
      <c r="N836" s="102"/>
      <c r="O836" s="95"/>
      <c r="P836" s="43"/>
    </row>
    <row r="837" ht="14.25" customHeight="1">
      <c r="A837" s="95"/>
      <c r="B837" s="96"/>
      <c r="C837" s="97"/>
      <c r="D837" s="98"/>
      <c r="E837" s="95"/>
      <c r="F837" s="99"/>
      <c r="G837" s="634"/>
      <c r="H837" s="281"/>
      <c r="I837" s="101"/>
      <c r="J837" s="101"/>
      <c r="K837" s="102"/>
      <c r="L837" s="102"/>
      <c r="M837" s="102"/>
      <c r="N837" s="102"/>
      <c r="O837" s="95"/>
      <c r="P837" s="43"/>
    </row>
    <row r="838" ht="14.25" customHeight="1">
      <c r="A838" s="95"/>
      <c r="B838" s="96"/>
      <c r="C838" s="97"/>
      <c r="D838" s="98"/>
      <c r="E838" s="95"/>
      <c r="F838" s="99"/>
      <c r="G838" s="634"/>
      <c r="H838" s="281"/>
      <c r="I838" s="101"/>
      <c r="J838" s="101"/>
      <c r="K838" s="102"/>
      <c r="L838" s="102"/>
      <c r="M838" s="102"/>
      <c r="N838" s="102"/>
      <c r="O838" s="95"/>
      <c r="P838" s="43"/>
    </row>
    <row r="839" ht="14.25" customHeight="1">
      <c r="A839" s="95"/>
      <c r="B839" s="96"/>
      <c r="C839" s="97"/>
      <c r="D839" s="98"/>
      <c r="E839" s="95"/>
      <c r="F839" s="99"/>
      <c r="G839" s="634"/>
      <c r="H839" s="281"/>
      <c r="I839" s="101"/>
      <c r="J839" s="101"/>
      <c r="K839" s="102"/>
      <c r="L839" s="102"/>
      <c r="M839" s="102"/>
      <c r="N839" s="102"/>
      <c r="O839" s="95"/>
      <c r="P839" s="43"/>
    </row>
    <row r="840" ht="14.25" customHeight="1">
      <c r="A840" s="95"/>
      <c r="B840" s="96"/>
      <c r="C840" s="97"/>
      <c r="D840" s="98"/>
      <c r="E840" s="95"/>
      <c r="F840" s="99"/>
      <c r="G840" s="634"/>
      <c r="H840" s="281"/>
      <c r="I840" s="101"/>
      <c r="J840" s="101"/>
      <c r="K840" s="102"/>
      <c r="L840" s="102"/>
      <c r="M840" s="102"/>
      <c r="N840" s="102"/>
      <c r="O840" s="95"/>
      <c r="P840" s="43"/>
    </row>
    <row r="841" ht="14.25" customHeight="1">
      <c r="A841" s="95"/>
      <c r="B841" s="96"/>
      <c r="C841" s="97"/>
      <c r="D841" s="98"/>
      <c r="E841" s="95"/>
      <c r="F841" s="99"/>
      <c r="G841" s="634"/>
      <c r="H841" s="281"/>
      <c r="I841" s="101"/>
      <c r="J841" s="101"/>
      <c r="K841" s="102"/>
      <c r="L841" s="102"/>
      <c r="M841" s="102"/>
      <c r="N841" s="102"/>
      <c r="O841" s="95"/>
      <c r="P841" s="43"/>
    </row>
    <row r="842" ht="14.25" customHeight="1">
      <c r="A842" s="95"/>
      <c r="B842" s="96"/>
      <c r="C842" s="97"/>
      <c r="D842" s="98"/>
      <c r="E842" s="95"/>
      <c r="F842" s="99"/>
      <c r="G842" s="634"/>
      <c r="H842" s="281"/>
      <c r="I842" s="101"/>
      <c r="J842" s="101"/>
      <c r="K842" s="102"/>
      <c r="L842" s="102"/>
      <c r="M842" s="102"/>
      <c r="N842" s="102"/>
      <c r="O842" s="95"/>
      <c r="P842" s="43"/>
    </row>
    <row r="843" ht="14.25" customHeight="1">
      <c r="A843" s="95"/>
      <c r="B843" s="96"/>
      <c r="C843" s="97"/>
      <c r="D843" s="98"/>
      <c r="E843" s="95"/>
      <c r="F843" s="99"/>
      <c r="G843" s="634"/>
      <c r="H843" s="281"/>
      <c r="I843" s="101"/>
      <c r="J843" s="101"/>
      <c r="K843" s="102"/>
      <c r="L843" s="102"/>
      <c r="M843" s="102"/>
      <c r="N843" s="102"/>
      <c r="O843" s="95"/>
      <c r="P843" s="43"/>
    </row>
    <row r="844" ht="14.25" customHeight="1">
      <c r="A844" s="95"/>
      <c r="B844" s="96"/>
      <c r="C844" s="97"/>
      <c r="D844" s="98"/>
      <c r="E844" s="95"/>
      <c r="F844" s="99"/>
      <c r="G844" s="634"/>
      <c r="H844" s="281"/>
      <c r="I844" s="101"/>
      <c r="J844" s="101"/>
      <c r="K844" s="102"/>
      <c r="L844" s="102"/>
      <c r="M844" s="102"/>
      <c r="N844" s="102"/>
      <c r="O844" s="95"/>
      <c r="P844" s="43"/>
    </row>
    <row r="845" ht="14.25" customHeight="1">
      <c r="A845" s="95"/>
      <c r="B845" s="96"/>
      <c r="C845" s="97"/>
      <c r="D845" s="98"/>
      <c r="E845" s="95"/>
      <c r="F845" s="99"/>
      <c r="G845" s="634"/>
      <c r="H845" s="281"/>
      <c r="I845" s="101"/>
      <c r="J845" s="101"/>
      <c r="K845" s="102"/>
      <c r="L845" s="102"/>
      <c r="M845" s="102"/>
      <c r="N845" s="102"/>
      <c r="O845" s="95"/>
      <c r="P845" s="43"/>
    </row>
    <row r="846" ht="14.25" customHeight="1">
      <c r="A846" s="95"/>
      <c r="B846" s="96"/>
      <c r="C846" s="97"/>
      <c r="D846" s="98"/>
      <c r="E846" s="95"/>
      <c r="F846" s="99"/>
      <c r="G846" s="634"/>
      <c r="H846" s="281"/>
      <c r="I846" s="101"/>
      <c r="J846" s="101"/>
      <c r="K846" s="102"/>
      <c r="L846" s="102"/>
      <c r="M846" s="102"/>
      <c r="N846" s="102"/>
      <c r="O846" s="95"/>
      <c r="P846" s="43"/>
    </row>
    <row r="847" ht="14.25" customHeight="1">
      <c r="A847" s="95"/>
      <c r="B847" s="96"/>
      <c r="C847" s="97"/>
      <c r="D847" s="98"/>
      <c r="E847" s="95"/>
      <c r="F847" s="99"/>
      <c r="G847" s="634"/>
      <c r="H847" s="281"/>
      <c r="I847" s="101"/>
      <c r="J847" s="101"/>
      <c r="K847" s="102"/>
      <c r="L847" s="102"/>
      <c r="M847" s="102"/>
      <c r="N847" s="102"/>
      <c r="O847" s="95"/>
      <c r="P847" s="43"/>
    </row>
    <row r="848" ht="14.25" customHeight="1">
      <c r="A848" s="95"/>
      <c r="B848" s="96"/>
      <c r="C848" s="97"/>
      <c r="D848" s="98"/>
      <c r="E848" s="95"/>
      <c r="F848" s="99"/>
      <c r="G848" s="634"/>
      <c r="H848" s="281"/>
      <c r="I848" s="101"/>
      <c r="J848" s="101"/>
      <c r="K848" s="102"/>
      <c r="L848" s="102"/>
      <c r="M848" s="102"/>
      <c r="N848" s="102"/>
      <c r="O848" s="95"/>
      <c r="P848" s="43"/>
    </row>
    <row r="849" ht="14.25" customHeight="1">
      <c r="A849" s="95"/>
      <c r="B849" s="96"/>
      <c r="C849" s="97"/>
      <c r="D849" s="98"/>
      <c r="E849" s="95"/>
      <c r="F849" s="99"/>
      <c r="G849" s="634"/>
      <c r="H849" s="281"/>
      <c r="I849" s="101"/>
      <c r="J849" s="101"/>
      <c r="K849" s="102"/>
      <c r="L849" s="102"/>
      <c r="M849" s="102"/>
      <c r="N849" s="102"/>
      <c r="O849" s="95"/>
      <c r="P849" s="43"/>
    </row>
    <row r="850" ht="14.25" customHeight="1">
      <c r="A850" s="95"/>
      <c r="B850" s="96"/>
      <c r="C850" s="97"/>
      <c r="D850" s="98"/>
      <c r="E850" s="95"/>
      <c r="F850" s="99"/>
      <c r="G850" s="634"/>
      <c r="H850" s="281"/>
      <c r="I850" s="101"/>
      <c r="J850" s="101"/>
      <c r="K850" s="102"/>
      <c r="L850" s="102"/>
      <c r="M850" s="102"/>
      <c r="N850" s="102"/>
      <c r="O850" s="95"/>
      <c r="P850" s="43"/>
    </row>
    <row r="851" ht="14.25" customHeight="1">
      <c r="A851" s="95"/>
      <c r="B851" s="96"/>
      <c r="C851" s="97"/>
      <c r="D851" s="98"/>
      <c r="E851" s="95"/>
      <c r="F851" s="99"/>
      <c r="G851" s="634"/>
      <c r="H851" s="281"/>
      <c r="I851" s="101"/>
      <c r="J851" s="101"/>
      <c r="K851" s="102"/>
      <c r="L851" s="102"/>
      <c r="M851" s="102"/>
      <c r="N851" s="102"/>
      <c r="O851" s="95"/>
      <c r="P851" s="43"/>
    </row>
    <row r="852" ht="14.25" customHeight="1">
      <c r="A852" s="95"/>
      <c r="B852" s="96"/>
      <c r="C852" s="97"/>
      <c r="D852" s="98"/>
      <c r="E852" s="95"/>
      <c r="F852" s="99"/>
      <c r="G852" s="634"/>
      <c r="H852" s="281"/>
      <c r="I852" s="101"/>
      <c r="J852" s="101"/>
      <c r="K852" s="102"/>
      <c r="L852" s="102"/>
      <c r="M852" s="102"/>
      <c r="N852" s="102"/>
      <c r="O852" s="95"/>
      <c r="P852" s="43"/>
    </row>
    <row r="853" ht="14.25" customHeight="1">
      <c r="A853" s="95"/>
      <c r="B853" s="96"/>
      <c r="C853" s="97"/>
      <c r="D853" s="98"/>
      <c r="E853" s="95"/>
      <c r="F853" s="99"/>
      <c r="G853" s="634"/>
      <c r="H853" s="281"/>
      <c r="I853" s="101"/>
      <c r="J853" s="101"/>
      <c r="K853" s="102"/>
      <c r="L853" s="102"/>
      <c r="M853" s="102"/>
      <c r="N853" s="102"/>
      <c r="O853" s="95"/>
      <c r="P853" s="43"/>
    </row>
    <row r="854" ht="14.25" customHeight="1">
      <c r="A854" s="95"/>
      <c r="B854" s="96"/>
      <c r="C854" s="97"/>
      <c r="D854" s="98"/>
      <c r="E854" s="95"/>
      <c r="F854" s="99"/>
      <c r="G854" s="634"/>
      <c r="H854" s="281"/>
      <c r="I854" s="101"/>
      <c r="J854" s="101"/>
      <c r="K854" s="102"/>
      <c r="L854" s="102"/>
      <c r="M854" s="102"/>
      <c r="N854" s="102"/>
      <c r="O854" s="95"/>
      <c r="P854" s="43"/>
    </row>
    <row r="855" ht="14.25" customHeight="1">
      <c r="A855" s="95"/>
      <c r="B855" s="96"/>
      <c r="C855" s="97"/>
      <c r="D855" s="98"/>
      <c r="E855" s="95"/>
      <c r="F855" s="99"/>
      <c r="G855" s="634"/>
      <c r="H855" s="281"/>
      <c r="I855" s="101"/>
      <c r="J855" s="101"/>
      <c r="K855" s="102"/>
      <c r="L855" s="102"/>
      <c r="M855" s="102"/>
      <c r="N855" s="102"/>
      <c r="O855" s="95"/>
      <c r="P855" s="43"/>
    </row>
    <row r="856" ht="14.25" customHeight="1">
      <c r="A856" s="95"/>
      <c r="B856" s="96"/>
      <c r="C856" s="97"/>
      <c r="D856" s="98"/>
      <c r="E856" s="95"/>
      <c r="F856" s="99"/>
      <c r="G856" s="634"/>
      <c r="H856" s="281"/>
      <c r="I856" s="101"/>
      <c r="J856" s="101"/>
      <c r="K856" s="102"/>
      <c r="L856" s="102"/>
      <c r="M856" s="102"/>
      <c r="N856" s="102"/>
      <c r="O856" s="95"/>
      <c r="P856" s="43"/>
    </row>
    <row r="857" ht="14.25" customHeight="1">
      <c r="A857" s="95"/>
      <c r="B857" s="96"/>
      <c r="C857" s="97"/>
      <c r="D857" s="98"/>
      <c r="E857" s="95"/>
      <c r="F857" s="99"/>
      <c r="G857" s="634"/>
      <c r="H857" s="281"/>
      <c r="I857" s="101"/>
      <c r="J857" s="101"/>
      <c r="K857" s="102"/>
      <c r="L857" s="102"/>
      <c r="M857" s="102"/>
      <c r="N857" s="102"/>
      <c r="O857" s="95"/>
      <c r="P857" s="43"/>
    </row>
    <row r="858" ht="14.25" customHeight="1">
      <c r="A858" s="95"/>
      <c r="B858" s="96"/>
      <c r="C858" s="97"/>
      <c r="D858" s="98"/>
      <c r="E858" s="95"/>
      <c r="F858" s="99"/>
      <c r="G858" s="634"/>
      <c r="H858" s="281"/>
      <c r="I858" s="101"/>
      <c r="J858" s="101"/>
      <c r="K858" s="102"/>
      <c r="L858" s="102"/>
      <c r="M858" s="102"/>
      <c r="N858" s="102"/>
      <c r="O858" s="95"/>
      <c r="P858" s="43"/>
    </row>
    <row r="859" ht="14.25" customHeight="1">
      <c r="A859" s="95"/>
      <c r="B859" s="96"/>
      <c r="C859" s="97"/>
      <c r="D859" s="98"/>
      <c r="E859" s="95"/>
      <c r="F859" s="99"/>
      <c r="G859" s="634"/>
      <c r="H859" s="281"/>
      <c r="I859" s="101"/>
      <c r="J859" s="101"/>
      <c r="K859" s="102"/>
      <c r="L859" s="102"/>
      <c r="M859" s="102"/>
      <c r="N859" s="102"/>
      <c r="O859" s="95"/>
      <c r="P859" s="43"/>
    </row>
    <row r="860" ht="14.25" customHeight="1">
      <c r="A860" s="95"/>
      <c r="B860" s="96"/>
      <c r="C860" s="97"/>
      <c r="D860" s="98"/>
      <c r="E860" s="95"/>
      <c r="F860" s="99"/>
      <c r="G860" s="634"/>
      <c r="H860" s="281"/>
      <c r="I860" s="101"/>
      <c r="J860" s="101"/>
      <c r="K860" s="102"/>
      <c r="L860" s="102"/>
      <c r="M860" s="102"/>
      <c r="N860" s="102"/>
      <c r="O860" s="95"/>
      <c r="P860" s="43"/>
    </row>
    <row r="861" ht="14.25" customHeight="1">
      <c r="A861" s="95"/>
      <c r="B861" s="96"/>
      <c r="C861" s="97"/>
      <c r="D861" s="98"/>
      <c r="E861" s="95"/>
      <c r="F861" s="99"/>
      <c r="G861" s="634"/>
      <c r="H861" s="281"/>
      <c r="I861" s="101"/>
      <c r="J861" s="101"/>
      <c r="K861" s="102"/>
      <c r="L861" s="102"/>
      <c r="M861" s="102"/>
      <c r="N861" s="102"/>
      <c r="O861" s="95"/>
      <c r="P861" s="43"/>
    </row>
    <row r="862" ht="14.25" customHeight="1">
      <c r="A862" s="95"/>
      <c r="B862" s="96"/>
      <c r="C862" s="97"/>
      <c r="D862" s="98"/>
      <c r="E862" s="95"/>
      <c r="F862" s="99"/>
      <c r="G862" s="634"/>
      <c r="H862" s="281"/>
      <c r="I862" s="101"/>
      <c r="J862" s="101"/>
      <c r="K862" s="102"/>
      <c r="L862" s="102"/>
      <c r="M862" s="102"/>
      <c r="N862" s="102"/>
      <c r="O862" s="95"/>
      <c r="P862" s="43"/>
    </row>
    <row r="863" ht="14.25" customHeight="1">
      <c r="A863" s="95"/>
      <c r="B863" s="96"/>
      <c r="C863" s="97"/>
      <c r="D863" s="98"/>
      <c r="E863" s="95"/>
      <c r="F863" s="99"/>
      <c r="G863" s="634"/>
      <c r="H863" s="281"/>
      <c r="I863" s="101"/>
      <c r="J863" s="101"/>
      <c r="K863" s="102"/>
      <c r="L863" s="102"/>
      <c r="M863" s="102"/>
      <c r="N863" s="102"/>
      <c r="O863" s="95"/>
      <c r="P863" s="43"/>
    </row>
    <row r="864" ht="14.25" customHeight="1">
      <c r="A864" s="95"/>
      <c r="B864" s="96"/>
      <c r="C864" s="97"/>
      <c r="D864" s="98"/>
      <c r="E864" s="95"/>
      <c r="F864" s="99"/>
      <c r="G864" s="634"/>
      <c r="H864" s="281"/>
      <c r="I864" s="101"/>
      <c r="J864" s="101"/>
      <c r="K864" s="102"/>
      <c r="L864" s="102"/>
      <c r="M864" s="102"/>
      <c r="N864" s="102"/>
      <c r="O864" s="95"/>
      <c r="P864" s="43"/>
    </row>
    <row r="865" ht="14.25" customHeight="1">
      <c r="A865" s="95"/>
      <c r="B865" s="96"/>
      <c r="C865" s="97"/>
      <c r="D865" s="98"/>
      <c r="E865" s="95"/>
      <c r="F865" s="99"/>
      <c r="G865" s="634"/>
      <c r="H865" s="281"/>
      <c r="I865" s="101"/>
      <c r="J865" s="101"/>
      <c r="K865" s="102"/>
      <c r="L865" s="102"/>
      <c r="M865" s="102"/>
      <c r="N865" s="102"/>
      <c r="O865" s="95"/>
      <c r="P865" s="43"/>
    </row>
    <row r="866" ht="14.25" customHeight="1">
      <c r="A866" s="95"/>
      <c r="B866" s="96"/>
      <c r="C866" s="97"/>
      <c r="D866" s="98"/>
      <c r="E866" s="95"/>
      <c r="F866" s="99"/>
      <c r="G866" s="634"/>
      <c r="H866" s="281"/>
      <c r="I866" s="101"/>
      <c r="J866" s="101"/>
      <c r="K866" s="102"/>
      <c r="L866" s="102"/>
      <c r="M866" s="102"/>
      <c r="N866" s="102"/>
      <c r="O866" s="95"/>
      <c r="P866" s="43"/>
    </row>
    <row r="867" ht="14.25" customHeight="1">
      <c r="A867" s="95"/>
      <c r="B867" s="96"/>
      <c r="C867" s="97"/>
      <c r="D867" s="98"/>
      <c r="E867" s="95"/>
      <c r="F867" s="99"/>
      <c r="G867" s="634"/>
      <c r="H867" s="281"/>
      <c r="I867" s="101"/>
      <c r="J867" s="101"/>
      <c r="K867" s="102"/>
      <c r="L867" s="102"/>
      <c r="M867" s="102"/>
      <c r="N867" s="102"/>
      <c r="O867" s="95"/>
      <c r="P867" s="43"/>
    </row>
    <row r="868" ht="14.25" customHeight="1">
      <c r="A868" s="95"/>
      <c r="B868" s="96"/>
      <c r="C868" s="97"/>
      <c r="D868" s="98"/>
      <c r="E868" s="95"/>
      <c r="F868" s="99"/>
      <c r="G868" s="634"/>
      <c r="H868" s="281"/>
      <c r="I868" s="101"/>
      <c r="J868" s="101"/>
      <c r="K868" s="102"/>
      <c r="L868" s="102"/>
      <c r="M868" s="102"/>
      <c r="N868" s="102"/>
      <c r="O868" s="95"/>
      <c r="P868" s="43"/>
    </row>
    <row r="869" ht="14.25" customHeight="1">
      <c r="A869" s="95"/>
      <c r="B869" s="96"/>
      <c r="C869" s="97"/>
      <c r="D869" s="98"/>
      <c r="E869" s="95"/>
      <c r="F869" s="99"/>
      <c r="G869" s="634"/>
      <c r="H869" s="281"/>
      <c r="I869" s="101"/>
      <c r="J869" s="101"/>
      <c r="K869" s="102"/>
      <c r="L869" s="102"/>
      <c r="M869" s="102"/>
      <c r="N869" s="102"/>
      <c r="O869" s="95"/>
      <c r="P869" s="43"/>
    </row>
    <row r="870" ht="14.25" customHeight="1">
      <c r="A870" s="95"/>
      <c r="B870" s="96"/>
      <c r="C870" s="97"/>
      <c r="D870" s="98"/>
      <c r="E870" s="95"/>
      <c r="F870" s="99"/>
      <c r="G870" s="634"/>
      <c r="H870" s="281"/>
      <c r="I870" s="101"/>
      <c r="J870" s="101"/>
      <c r="K870" s="102"/>
      <c r="L870" s="102"/>
      <c r="M870" s="102"/>
      <c r="N870" s="102"/>
      <c r="O870" s="95"/>
      <c r="P870" s="43"/>
    </row>
    <row r="871" ht="14.25" customHeight="1">
      <c r="A871" s="95"/>
      <c r="B871" s="96"/>
      <c r="C871" s="97"/>
      <c r="D871" s="98"/>
      <c r="E871" s="95"/>
      <c r="F871" s="99"/>
      <c r="G871" s="634"/>
      <c r="H871" s="281"/>
      <c r="I871" s="101"/>
      <c r="J871" s="101"/>
      <c r="K871" s="102"/>
      <c r="L871" s="102"/>
      <c r="M871" s="102"/>
      <c r="N871" s="102"/>
      <c r="O871" s="95"/>
      <c r="P871" s="43"/>
    </row>
    <row r="872" ht="14.25" customHeight="1">
      <c r="A872" s="95"/>
      <c r="B872" s="96"/>
      <c r="C872" s="97"/>
      <c r="D872" s="98"/>
      <c r="E872" s="95"/>
      <c r="F872" s="99"/>
      <c r="G872" s="634"/>
      <c r="H872" s="281"/>
      <c r="I872" s="101"/>
      <c r="J872" s="101"/>
      <c r="K872" s="102"/>
      <c r="L872" s="102"/>
      <c r="M872" s="102"/>
      <c r="N872" s="102"/>
      <c r="O872" s="95"/>
      <c r="P872" s="43"/>
    </row>
    <row r="873" ht="14.25" customHeight="1">
      <c r="A873" s="95"/>
      <c r="B873" s="96"/>
      <c r="C873" s="97"/>
      <c r="D873" s="98"/>
      <c r="E873" s="95"/>
      <c r="F873" s="99"/>
      <c r="G873" s="634"/>
      <c r="H873" s="281"/>
      <c r="I873" s="101"/>
      <c r="J873" s="101"/>
      <c r="K873" s="102"/>
      <c r="L873" s="102"/>
      <c r="M873" s="102"/>
      <c r="N873" s="102"/>
      <c r="O873" s="95"/>
      <c r="P873" s="43"/>
    </row>
    <row r="874" ht="14.25" customHeight="1">
      <c r="A874" s="95"/>
      <c r="B874" s="96"/>
      <c r="C874" s="97"/>
      <c r="D874" s="98"/>
      <c r="E874" s="95"/>
      <c r="F874" s="99"/>
      <c r="G874" s="634"/>
      <c r="H874" s="281"/>
      <c r="I874" s="101"/>
      <c r="J874" s="101"/>
      <c r="K874" s="102"/>
      <c r="L874" s="102"/>
      <c r="M874" s="102"/>
      <c r="N874" s="102"/>
      <c r="O874" s="95"/>
      <c r="P874" s="43"/>
    </row>
    <row r="875" ht="14.25" customHeight="1">
      <c r="A875" s="95"/>
      <c r="B875" s="96"/>
      <c r="C875" s="97"/>
      <c r="D875" s="98"/>
      <c r="E875" s="95"/>
      <c r="F875" s="99"/>
      <c r="G875" s="634"/>
      <c r="H875" s="281"/>
      <c r="I875" s="101"/>
      <c r="J875" s="101"/>
      <c r="K875" s="102"/>
      <c r="L875" s="102"/>
      <c r="M875" s="102"/>
      <c r="N875" s="102"/>
      <c r="O875" s="95"/>
      <c r="P875" s="43"/>
    </row>
    <row r="876" ht="14.25" customHeight="1">
      <c r="A876" s="95"/>
      <c r="B876" s="96"/>
      <c r="C876" s="97"/>
      <c r="D876" s="98"/>
      <c r="E876" s="95"/>
      <c r="F876" s="99"/>
      <c r="G876" s="634"/>
      <c r="H876" s="281"/>
      <c r="I876" s="101"/>
      <c r="J876" s="101"/>
      <c r="K876" s="102"/>
      <c r="L876" s="102"/>
      <c r="M876" s="102"/>
      <c r="N876" s="102"/>
      <c r="O876" s="95"/>
      <c r="P876" s="43"/>
    </row>
    <row r="877" ht="14.25" customHeight="1">
      <c r="A877" s="95"/>
      <c r="B877" s="96"/>
      <c r="C877" s="97"/>
      <c r="D877" s="98"/>
      <c r="E877" s="95"/>
      <c r="F877" s="99"/>
      <c r="G877" s="634"/>
      <c r="H877" s="281"/>
      <c r="I877" s="101"/>
      <c r="J877" s="101"/>
      <c r="K877" s="102"/>
      <c r="L877" s="102"/>
      <c r="M877" s="102"/>
      <c r="N877" s="102"/>
      <c r="O877" s="95"/>
      <c r="P877" s="43"/>
    </row>
    <row r="878" ht="14.25" customHeight="1">
      <c r="A878" s="95"/>
      <c r="B878" s="96"/>
      <c r="C878" s="97"/>
      <c r="D878" s="98"/>
      <c r="E878" s="95"/>
      <c r="F878" s="99"/>
      <c r="G878" s="634"/>
      <c r="H878" s="281"/>
      <c r="I878" s="101"/>
      <c r="J878" s="101"/>
      <c r="K878" s="102"/>
      <c r="L878" s="102"/>
      <c r="M878" s="102"/>
      <c r="N878" s="102"/>
      <c r="O878" s="95"/>
      <c r="P878" s="43"/>
    </row>
    <row r="879" ht="14.25" customHeight="1">
      <c r="A879" s="95"/>
      <c r="B879" s="96"/>
      <c r="C879" s="97"/>
      <c r="D879" s="98"/>
      <c r="E879" s="95"/>
      <c r="F879" s="99"/>
      <c r="G879" s="634"/>
      <c r="H879" s="281"/>
      <c r="I879" s="101"/>
      <c r="J879" s="101"/>
      <c r="K879" s="102"/>
      <c r="L879" s="102"/>
      <c r="M879" s="102"/>
      <c r="N879" s="102"/>
      <c r="O879" s="95"/>
      <c r="P879" s="43"/>
    </row>
    <row r="880" ht="14.25" customHeight="1">
      <c r="A880" s="95"/>
      <c r="B880" s="96"/>
      <c r="C880" s="97"/>
      <c r="D880" s="98"/>
      <c r="E880" s="95"/>
      <c r="F880" s="99"/>
      <c r="G880" s="634"/>
      <c r="H880" s="281"/>
      <c r="I880" s="101"/>
      <c r="J880" s="101"/>
      <c r="K880" s="102"/>
      <c r="L880" s="102"/>
      <c r="M880" s="102"/>
      <c r="N880" s="102"/>
      <c r="O880" s="95"/>
      <c r="P880" s="43"/>
    </row>
    <row r="881" ht="14.25" customHeight="1">
      <c r="A881" s="95"/>
      <c r="B881" s="96"/>
      <c r="C881" s="97"/>
      <c r="D881" s="98"/>
      <c r="E881" s="95"/>
      <c r="F881" s="99"/>
      <c r="G881" s="634"/>
      <c r="H881" s="281"/>
      <c r="I881" s="101"/>
      <c r="J881" s="101"/>
      <c r="K881" s="102"/>
      <c r="L881" s="102"/>
      <c r="M881" s="102"/>
      <c r="N881" s="102"/>
      <c r="O881" s="95"/>
      <c r="P881" s="43"/>
    </row>
    <row r="882" ht="14.25" customHeight="1">
      <c r="A882" s="95"/>
      <c r="B882" s="96"/>
      <c r="C882" s="97"/>
      <c r="D882" s="98"/>
      <c r="E882" s="95"/>
      <c r="F882" s="99"/>
      <c r="G882" s="634"/>
      <c r="H882" s="281"/>
      <c r="I882" s="101"/>
      <c r="J882" s="101"/>
      <c r="K882" s="102"/>
      <c r="L882" s="102"/>
      <c r="M882" s="102"/>
      <c r="N882" s="102"/>
      <c r="O882" s="95"/>
      <c r="P882" s="43"/>
    </row>
    <row r="883" ht="14.25" customHeight="1">
      <c r="A883" s="95"/>
      <c r="B883" s="96"/>
      <c r="C883" s="97"/>
      <c r="D883" s="98"/>
      <c r="E883" s="95"/>
      <c r="F883" s="99"/>
      <c r="G883" s="634"/>
      <c r="H883" s="281"/>
      <c r="I883" s="101"/>
      <c r="J883" s="101"/>
      <c r="K883" s="102"/>
      <c r="L883" s="102"/>
      <c r="M883" s="102"/>
      <c r="N883" s="102"/>
      <c r="O883" s="95"/>
      <c r="P883" s="43"/>
    </row>
    <row r="884" ht="14.25" customHeight="1">
      <c r="A884" s="95"/>
      <c r="B884" s="96"/>
      <c r="C884" s="97"/>
      <c r="D884" s="98"/>
      <c r="E884" s="95"/>
      <c r="F884" s="99"/>
      <c r="G884" s="634"/>
      <c r="H884" s="281"/>
      <c r="I884" s="101"/>
      <c r="J884" s="101"/>
      <c r="K884" s="102"/>
      <c r="L884" s="102"/>
      <c r="M884" s="102"/>
      <c r="N884" s="102"/>
      <c r="O884" s="95"/>
      <c r="P884" s="43"/>
    </row>
    <row r="885" ht="14.25" customHeight="1">
      <c r="A885" s="95"/>
      <c r="B885" s="96"/>
      <c r="C885" s="97"/>
      <c r="D885" s="98"/>
      <c r="E885" s="95"/>
      <c r="F885" s="99"/>
      <c r="G885" s="634"/>
      <c r="H885" s="281"/>
      <c r="I885" s="101"/>
      <c r="J885" s="101"/>
      <c r="K885" s="102"/>
      <c r="L885" s="102"/>
      <c r="M885" s="102"/>
      <c r="N885" s="102"/>
      <c r="O885" s="95"/>
      <c r="P885" s="43"/>
    </row>
    <row r="886" ht="14.25" customHeight="1">
      <c r="A886" s="95"/>
      <c r="B886" s="96"/>
      <c r="C886" s="97"/>
      <c r="D886" s="98"/>
      <c r="E886" s="95"/>
      <c r="F886" s="99"/>
      <c r="G886" s="634"/>
      <c r="H886" s="281"/>
      <c r="I886" s="101"/>
      <c r="J886" s="101"/>
      <c r="K886" s="102"/>
      <c r="L886" s="102"/>
      <c r="M886" s="102"/>
      <c r="N886" s="102"/>
      <c r="O886" s="95"/>
      <c r="P886" s="43"/>
    </row>
    <row r="887" ht="14.25" customHeight="1">
      <c r="A887" s="95"/>
      <c r="B887" s="96"/>
      <c r="C887" s="97"/>
      <c r="D887" s="98"/>
      <c r="E887" s="95"/>
      <c r="F887" s="99"/>
      <c r="G887" s="634"/>
      <c r="H887" s="281"/>
      <c r="I887" s="101"/>
      <c r="J887" s="101"/>
      <c r="K887" s="102"/>
      <c r="L887" s="102"/>
      <c r="M887" s="102"/>
      <c r="N887" s="102"/>
      <c r="O887" s="95"/>
      <c r="P887" s="43"/>
    </row>
    <row r="888" ht="14.25" customHeight="1">
      <c r="A888" s="95"/>
      <c r="B888" s="96"/>
      <c r="C888" s="97"/>
      <c r="D888" s="98"/>
      <c r="E888" s="95"/>
      <c r="F888" s="99"/>
      <c r="G888" s="634"/>
      <c r="H888" s="281"/>
      <c r="I888" s="101"/>
      <c r="J888" s="101"/>
      <c r="K888" s="102"/>
      <c r="L888" s="102"/>
      <c r="M888" s="102"/>
      <c r="N888" s="102"/>
      <c r="O888" s="95"/>
      <c r="P888" s="43"/>
    </row>
    <row r="889" ht="14.25" customHeight="1">
      <c r="A889" s="95"/>
      <c r="B889" s="96"/>
      <c r="C889" s="97"/>
      <c r="D889" s="98"/>
      <c r="E889" s="95"/>
      <c r="F889" s="99"/>
      <c r="G889" s="634"/>
      <c r="H889" s="281"/>
      <c r="I889" s="101"/>
      <c r="J889" s="101"/>
      <c r="K889" s="102"/>
      <c r="L889" s="102"/>
      <c r="M889" s="102"/>
      <c r="N889" s="102"/>
      <c r="O889" s="95"/>
      <c r="P889" s="43"/>
    </row>
    <row r="890" ht="14.25" customHeight="1">
      <c r="A890" s="95"/>
      <c r="B890" s="96"/>
      <c r="C890" s="97"/>
      <c r="D890" s="98"/>
      <c r="E890" s="95"/>
      <c r="F890" s="99"/>
      <c r="G890" s="634"/>
      <c r="H890" s="281"/>
      <c r="I890" s="101"/>
      <c r="J890" s="101"/>
      <c r="K890" s="102"/>
      <c r="L890" s="102"/>
      <c r="M890" s="102"/>
      <c r="N890" s="102"/>
      <c r="O890" s="95"/>
      <c r="P890" s="43"/>
    </row>
    <row r="891" ht="14.25" customHeight="1">
      <c r="A891" s="95"/>
      <c r="B891" s="96"/>
      <c r="C891" s="97"/>
      <c r="D891" s="98"/>
      <c r="E891" s="95"/>
      <c r="F891" s="99"/>
      <c r="G891" s="634"/>
      <c r="H891" s="281"/>
      <c r="I891" s="101"/>
      <c r="J891" s="101"/>
      <c r="K891" s="102"/>
      <c r="L891" s="102"/>
      <c r="M891" s="102"/>
      <c r="N891" s="102"/>
      <c r="O891" s="95"/>
      <c r="P891" s="43"/>
    </row>
    <row r="892" ht="14.25" customHeight="1">
      <c r="A892" s="95"/>
      <c r="B892" s="96"/>
      <c r="C892" s="97"/>
      <c r="D892" s="98"/>
      <c r="E892" s="95"/>
      <c r="F892" s="99"/>
      <c r="G892" s="634"/>
      <c r="H892" s="281"/>
      <c r="I892" s="101"/>
      <c r="J892" s="101"/>
      <c r="K892" s="102"/>
      <c r="L892" s="102"/>
      <c r="M892" s="102"/>
      <c r="N892" s="102"/>
      <c r="O892" s="95"/>
      <c r="P892" s="43"/>
    </row>
    <row r="893" ht="14.25" customHeight="1">
      <c r="A893" s="95"/>
      <c r="B893" s="96"/>
      <c r="C893" s="97"/>
      <c r="D893" s="98"/>
      <c r="E893" s="95"/>
      <c r="F893" s="99"/>
      <c r="G893" s="634"/>
      <c r="H893" s="281"/>
      <c r="I893" s="101"/>
      <c r="J893" s="101"/>
      <c r="K893" s="102"/>
      <c r="L893" s="102"/>
      <c r="M893" s="102"/>
      <c r="N893" s="102"/>
      <c r="O893" s="95"/>
      <c r="P893" s="43"/>
    </row>
    <row r="894" ht="14.25" customHeight="1">
      <c r="A894" s="95"/>
      <c r="B894" s="96"/>
      <c r="C894" s="97"/>
      <c r="D894" s="98"/>
      <c r="E894" s="95"/>
      <c r="F894" s="99"/>
      <c r="G894" s="634"/>
      <c r="H894" s="281"/>
      <c r="I894" s="101"/>
      <c r="J894" s="101"/>
      <c r="K894" s="102"/>
      <c r="L894" s="102"/>
      <c r="M894" s="102"/>
      <c r="N894" s="102"/>
      <c r="O894" s="95"/>
      <c r="P894" s="43"/>
    </row>
    <row r="895" ht="14.25" customHeight="1">
      <c r="A895" s="95"/>
      <c r="B895" s="96"/>
      <c r="C895" s="97"/>
      <c r="D895" s="98"/>
      <c r="E895" s="95"/>
      <c r="F895" s="99"/>
      <c r="G895" s="634"/>
      <c r="H895" s="281"/>
      <c r="I895" s="101"/>
      <c r="J895" s="101"/>
      <c r="K895" s="102"/>
      <c r="L895" s="102"/>
      <c r="M895" s="102"/>
      <c r="N895" s="102"/>
      <c r="O895" s="95"/>
      <c r="P895" s="43"/>
    </row>
    <row r="896" ht="14.25" customHeight="1">
      <c r="A896" s="95"/>
      <c r="B896" s="96"/>
      <c r="C896" s="97"/>
      <c r="D896" s="98"/>
      <c r="E896" s="95"/>
      <c r="F896" s="99"/>
      <c r="G896" s="634"/>
      <c r="H896" s="281"/>
      <c r="I896" s="101"/>
      <c r="J896" s="101"/>
      <c r="K896" s="102"/>
      <c r="L896" s="102"/>
      <c r="M896" s="102"/>
      <c r="N896" s="102"/>
      <c r="O896" s="95"/>
      <c r="P896" s="43"/>
    </row>
    <row r="897" ht="14.25" customHeight="1">
      <c r="A897" s="95"/>
      <c r="B897" s="96"/>
      <c r="C897" s="97"/>
      <c r="D897" s="98"/>
      <c r="E897" s="95"/>
      <c r="F897" s="99"/>
      <c r="G897" s="634"/>
      <c r="H897" s="281"/>
      <c r="I897" s="101"/>
      <c r="J897" s="101"/>
      <c r="K897" s="102"/>
      <c r="L897" s="102"/>
      <c r="M897" s="102"/>
      <c r="N897" s="102"/>
      <c r="O897" s="95"/>
      <c r="P897" s="43"/>
    </row>
    <row r="898" ht="14.25" customHeight="1">
      <c r="A898" s="95"/>
      <c r="B898" s="96"/>
      <c r="C898" s="97"/>
      <c r="D898" s="98"/>
      <c r="E898" s="95"/>
      <c r="F898" s="99"/>
      <c r="G898" s="634"/>
      <c r="H898" s="281"/>
      <c r="I898" s="101"/>
      <c r="J898" s="101"/>
      <c r="K898" s="102"/>
      <c r="L898" s="102"/>
      <c r="M898" s="102"/>
      <c r="N898" s="102"/>
      <c r="O898" s="95"/>
      <c r="P898" s="43"/>
    </row>
    <row r="899" ht="14.25" customHeight="1">
      <c r="A899" s="95"/>
      <c r="B899" s="96"/>
      <c r="C899" s="97"/>
      <c r="D899" s="98"/>
      <c r="E899" s="95"/>
      <c r="F899" s="99"/>
      <c r="G899" s="634"/>
      <c r="H899" s="281"/>
      <c r="I899" s="101"/>
      <c r="J899" s="101"/>
      <c r="K899" s="102"/>
      <c r="L899" s="102"/>
      <c r="M899" s="102"/>
      <c r="N899" s="102"/>
      <c r="O899" s="95"/>
      <c r="P899" s="43"/>
    </row>
    <row r="900" ht="14.25" customHeight="1">
      <c r="A900" s="95"/>
      <c r="B900" s="96"/>
      <c r="C900" s="97"/>
      <c r="D900" s="98"/>
      <c r="E900" s="95"/>
      <c r="F900" s="99"/>
      <c r="G900" s="634"/>
      <c r="H900" s="281"/>
      <c r="I900" s="101"/>
      <c r="J900" s="101"/>
      <c r="K900" s="102"/>
      <c r="L900" s="102"/>
      <c r="M900" s="102"/>
      <c r="N900" s="102"/>
      <c r="O900" s="95"/>
      <c r="P900" s="43"/>
    </row>
    <row r="901" ht="14.25" customHeight="1">
      <c r="A901" s="95"/>
      <c r="B901" s="96"/>
      <c r="C901" s="97"/>
      <c r="D901" s="98"/>
      <c r="E901" s="95"/>
      <c r="F901" s="99"/>
      <c r="G901" s="634"/>
      <c r="H901" s="281"/>
      <c r="I901" s="101"/>
      <c r="J901" s="101"/>
      <c r="K901" s="102"/>
      <c r="L901" s="102"/>
      <c r="M901" s="102"/>
      <c r="N901" s="102"/>
      <c r="O901" s="95"/>
      <c r="P901" s="43"/>
    </row>
    <row r="902" ht="14.25" customHeight="1">
      <c r="A902" s="95"/>
      <c r="B902" s="96"/>
      <c r="C902" s="97"/>
      <c r="D902" s="98"/>
      <c r="E902" s="95"/>
      <c r="F902" s="99"/>
      <c r="G902" s="634"/>
      <c r="H902" s="281"/>
      <c r="I902" s="101"/>
      <c r="J902" s="101"/>
      <c r="K902" s="102"/>
      <c r="L902" s="102"/>
      <c r="M902" s="102"/>
      <c r="N902" s="102"/>
      <c r="O902" s="95"/>
      <c r="P902" s="43"/>
    </row>
    <row r="903" ht="14.25" customHeight="1">
      <c r="A903" s="95"/>
      <c r="B903" s="96"/>
      <c r="C903" s="97"/>
      <c r="D903" s="98"/>
      <c r="E903" s="95"/>
      <c r="F903" s="99"/>
      <c r="G903" s="634"/>
      <c r="H903" s="281"/>
      <c r="I903" s="101"/>
      <c r="J903" s="101"/>
      <c r="K903" s="102"/>
      <c r="L903" s="102"/>
      <c r="M903" s="102"/>
      <c r="N903" s="102"/>
      <c r="O903" s="95"/>
      <c r="P903" s="43"/>
    </row>
    <row r="904" ht="14.25" customHeight="1">
      <c r="A904" s="95"/>
      <c r="B904" s="96"/>
      <c r="C904" s="97"/>
      <c r="D904" s="98"/>
      <c r="E904" s="95"/>
      <c r="F904" s="99"/>
      <c r="G904" s="634"/>
      <c r="H904" s="281"/>
      <c r="I904" s="101"/>
      <c r="J904" s="101"/>
      <c r="K904" s="102"/>
      <c r="L904" s="102"/>
      <c r="M904" s="102"/>
      <c r="N904" s="102"/>
      <c r="O904" s="95"/>
      <c r="P904" s="43"/>
    </row>
    <row r="905" ht="14.25" customHeight="1">
      <c r="A905" s="95"/>
      <c r="B905" s="96"/>
      <c r="C905" s="97"/>
      <c r="D905" s="98"/>
      <c r="E905" s="95"/>
      <c r="F905" s="99"/>
      <c r="G905" s="634"/>
      <c r="H905" s="281"/>
      <c r="I905" s="101"/>
      <c r="J905" s="101"/>
      <c r="K905" s="102"/>
      <c r="L905" s="102"/>
      <c r="M905" s="102"/>
      <c r="N905" s="102"/>
      <c r="O905" s="95"/>
      <c r="P905" s="43"/>
    </row>
    <row r="906" ht="14.25" customHeight="1">
      <c r="A906" s="95"/>
      <c r="B906" s="96"/>
      <c r="C906" s="97"/>
      <c r="D906" s="98"/>
      <c r="E906" s="95"/>
      <c r="F906" s="99"/>
      <c r="G906" s="634"/>
      <c r="H906" s="281"/>
      <c r="I906" s="101"/>
      <c r="J906" s="101"/>
      <c r="K906" s="102"/>
      <c r="L906" s="102"/>
      <c r="M906" s="102"/>
      <c r="N906" s="102"/>
      <c r="O906" s="95"/>
      <c r="P906" s="43"/>
    </row>
    <row r="907" ht="14.25" customHeight="1">
      <c r="A907" s="95"/>
      <c r="B907" s="96"/>
      <c r="C907" s="97"/>
      <c r="D907" s="98"/>
      <c r="E907" s="95"/>
      <c r="F907" s="99"/>
      <c r="G907" s="634"/>
      <c r="H907" s="281"/>
      <c r="I907" s="101"/>
      <c r="J907" s="101"/>
      <c r="K907" s="102"/>
      <c r="L907" s="102"/>
      <c r="M907" s="102"/>
      <c r="N907" s="102"/>
      <c r="O907" s="95"/>
      <c r="P907" s="43"/>
    </row>
    <row r="908" ht="14.25" customHeight="1">
      <c r="A908" s="95"/>
      <c r="B908" s="96"/>
      <c r="C908" s="97"/>
      <c r="D908" s="98"/>
      <c r="E908" s="95"/>
      <c r="F908" s="99"/>
      <c r="G908" s="634"/>
      <c r="H908" s="281"/>
      <c r="I908" s="101"/>
      <c r="J908" s="101"/>
      <c r="K908" s="102"/>
      <c r="L908" s="102"/>
      <c r="M908" s="102"/>
      <c r="N908" s="102"/>
      <c r="O908" s="95"/>
      <c r="P908" s="43"/>
    </row>
    <row r="909" ht="14.25" customHeight="1">
      <c r="A909" s="95"/>
      <c r="B909" s="96"/>
      <c r="C909" s="97"/>
      <c r="D909" s="98"/>
      <c r="E909" s="95"/>
      <c r="F909" s="99"/>
      <c r="G909" s="634"/>
      <c r="H909" s="281"/>
      <c r="I909" s="101"/>
      <c r="J909" s="101"/>
      <c r="K909" s="102"/>
      <c r="L909" s="102"/>
      <c r="M909" s="102"/>
      <c r="N909" s="102"/>
      <c r="O909" s="95"/>
      <c r="P909" s="43"/>
    </row>
    <row r="910" ht="14.25" customHeight="1">
      <c r="A910" s="95"/>
      <c r="B910" s="96"/>
      <c r="C910" s="97"/>
      <c r="D910" s="98"/>
      <c r="E910" s="95"/>
      <c r="F910" s="99"/>
      <c r="G910" s="634"/>
      <c r="H910" s="281"/>
      <c r="I910" s="101"/>
      <c r="J910" s="101"/>
      <c r="K910" s="102"/>
      <c r="L910" s="102"/>
      <c r="M910" s="102"/>
      <c r="N910" s="102"/>
      <c r="O910" s="95"/>
      <c r="P910" s="43"/>
    </row>
    <row r="911" ht="14.25" customHeight="1">
      <c r="A911" s="95"/>
      <c r="B911" s="96"/>
      <c r="C911" s="97"/>
      <c r="D911" s="98"/>
      <c r="E911" s="95"/>
      <c r="F911" s="99"/>
      <c r="G911" s="634"/>
      <c r="H911" s="281"/>
      <c r="I911" s="101"/>
      <c r="J911" s="101"/>
      <c r="K911" s="102"/>
      <c r="L911" s="102"/>
      <c r="M911" s="102"/>
      <c r="N911" s="102"/>
      <c r="O911" s="95"/>
      <c r="P911" s="43"/>
    </row>
    <row r="912" ht="14.25" customHeight="1">
      <c r="A912" s="95"/>
      <c r="B912" s="96"/>
      <c r="C912" s="97"/>
      <c r="D912" s="98"/>
      <c r="E912" s="95"/>
      <c r="F912" s="99"/>
      <c r="G912" s="634"/>
      <c r="H912" s="281"/>
      <c r="I912" s="101"/>
      <c r="J912" s="101"/>
      <c r="K912" s="102"/>
      <c r="L912" s="102"/>
      <c r="M912" s="102"/>
      <c r="N912" s="102"/>
      <c r="O912" s="95"/>
      <c r="P912" s="43"/>
    </row>
    <row r="913" ht="14.25" customHeight="1">
      <c r="A913" s="95"/>
      <c r="B913" s="96"/>
      <c r="C913" s="97"/>
      <c r="D913" s="98"/>
      <c r="E913" s="95"/>
      <c r="F913" s="99"/>
      <c r="G913" s="634"/>
      <c r="H913" s="281"/>
      <c r="I913" s="101"/>
      <c r="J913" s="101"/>
      <c r="K913" s="102"/>
      <c r="L913" s="102"/>
      <c r="M913" s="102"/>
      <c r="N913" s="102"/>
      <c r="O913" s="95"/>
      <c r="P913" s="43"/>
    </row>
    <row r="914" ht="14.25" customHeight="1">
      <c r="A914" s="95"/>
      <c r="B914" s="96"/>
      <c r="C914" s="97"/>
      <c r="D914" s="98"/>
      <c r="E914" s="95"/>
      <c r="F914" s="99"/>
      <c r="G914" s="634"/>
      <c r="H914" s="281"/>
      <c r="I914" s="101"/>
      <c r="J914" s="101"/>
      <c r="K914" s="102"/>
      <c r="L914" s="102"/>
      <c r="M914" s="102"/>
      <c r="N914" s="102"/>
      <c r="O914" s="95"/>
      <c r="P914" s="43"/>
    </row>
    <row r="915" ht="14.25" customHeight="1">
      <c r="A915" s="95"/>
      <c r="B915" s="96"/>
      <c r="C915" s="97"/>
      <c r="D915" s="98"/>
      <c r="E915" s="95"/>
      <c r="F915" s="99"/>
      <c r="G915" s="634"/>
      <c r="H915" s="281"/>
      <c r="I915" s="101"/>
      <c r="J915" s="101"/>
      <c r="K915" s="102"/>
      <c r="L915" s="102"/>
      <c r="M915" s="102"/>
      <c r="N915" s="102"/>
      <c r="O915" s="95"/>
      <c r="P915" s="43"/>
    </row>
    <row r="916" ht="14.25" customHeight="1">
      <c r="A916" s="95"/>
      <c r="B916" s="96"/>
      <c r="C916" s="97"/>
      <c r="D916" s="98"/>
      <c r="E916" s="95"/>
      <c r="F916" s="99"/>
      <c r="G916" s="634"/>
      <c r="H916" s="281"/>
      <c r="I916" s="101"/>
      <c r="J916" s="101"/>
      <c r="K916" s="102"/>
      <c r="L916" s="102"/>
      <c r="M916" s="102"/>
      <c r="N916" s="102"/>
      <c r="O916" s="95"/>
      <c r="P916" s="43"/>
    </row>
    <row r="917" ht="14.25" customHeight="1">
      <c r="A917" s="95"/>
      <c r="B917" s="96"/>
      <c r="C917" s="97"/>
      <c r="D917" s="98"/>
      <c r="E917" s="95"/>
      <c r="F917" s="99"/>
      <c r="G917" s="634"/>
      <c r="H917" s="281"/>
      <c r="I917" s="101"/>
      <c r="J917" s="101"/>
      <c r="K917" s="102"/>
      <c r="L917" s="102"/>
      <c r="M917" s="102"/>
      <c r="N917" s="102"/>
      <c r="O917" s="95"/>
      <c r="P917" s="43"/>
    </row>
    <row r="918" ht="14.25" customHeight="1">
      <c r="A918" s="95"/>
      <c r="B918" s="96"/>
      <c r="C918" s="97"/>
      <c r="D918" s="98"/>
      <c r="E918" s="95"/>
      <c r="F918" s="99"/>
      <c r="G918" s="634"/>
      <c r="H918" s="281"/>
      <c r="I918" s="101"/>
      <c r="J918" s="101"/>
      <c r="K918" s="102"/>
      <c r="L918" s="102"/>
      <c r="M918" s="102"/>
      <c r="N918" s="102"/>
      <c r="O918" s="95"/>
      <c r="P918" s="43"/>
    </row>
    <row r="919" ht="14.25" customHeight="1">
      <c r="A919" s="95"/>
      <c r="B919" s="96"/>
      <c r="C919" s="97"/>
      <c r="D919" s="98"/>
      <c r="E919" s="95"/>
      <c r="F919" s="99"/>
      <c r="G919" s="634"/>
      <c r="H919" s="281"/>
      <c r="I919" s="101"/>
      <c r="J919" s="101"/>
      <c r="K919" s="102"/>
      <c r="L919" s="102"/>
      <c r="M919" s="102"/>
      <c r="N919" s="102"/>
      <c r="O919" s="95"/>
      <c r="P919" s="43"/>
    </row>
    <row r="920" ht="14.25" customHeight="1">
      <c r="A920" s="95"/>
      <c r="B920" s="96"/>
      <c r="C920" s="97"/>
      <c r="D920" s="98"/>
      <c r="E920" s="95"/>
      <c r="F920" s="99"/>
      <c r="G920" s="634"/>
      <c r="H920" s="281"/>
      <c r="I920" s="101"/>
      <c r="J920" s="101"/>
      <c r="K920" s="102"/>
      <c r="L920" s="102"/>
      <c r="M920" s="102"/>
      <c r="N920" s="102"/>
      <c r="O920" s="95"/>
      <c r="P920" s="43"/>
    </row>
    <row r="921" ht="14.25" customHeight="1">
      <c r="A921" s="95"/>
      <c r="B921" s="96"/>
      <c r="C921" s="97"/>
      <c r="D921" s="98"/>
      <c r="E921" s="95"/>
      <c r="F921" s="99"/>
      <c r="G921" s="634"/>
      <c r="H921" s="281"/>
      <c r="I921" s="101"/>
      <c r="J921" s="101"/>
      <c r="K921" s="102"/>
      <c r="L921" s="102"/>
      <c r="M921" s="102"/>
      <c r="N921" s="102"/>
      <c r="O921" s="95"/>
      <c r="P921" s="43"/>
    </row>
    <row r="922" ht="14.25" customHeight="1">
      <c r="A922" s="95"/>
      <c r="B922" s="96"/>
      <c r="C922" s="97"/>
      <c r="D922" s="98"/>
      <c r="E922" s="95"/>
      <c r="F922" s="99"/>
      <c r="G922" s="634"/>
      <c r="H922" s="281"/>
      <c r="I922" s="101"/>
      <c r="J922" s="101"/>
      <c r="K922" s="102"/>
      <c r="L922" s="102"/>
      <c r="M922" s="102"/>
      <c r="N922" s="102"/>
      <c r="O922" s="95"/>
      <c r="P922" s="43"/>
    </row>
    <row r="923" ht="14.25" customHeight="1">
      <c r="A923" s="95"/>
      <c r="B923" s="96"/>
      <c r="C923" s="97"/>
      <c r="D923" s="98"/>
      <c r="E923" s="95"/>
      <c r="F923" s="99"/>
      <c r="G923" s="634"/>
      <c r="H923" s="281"/>
      <c r="I923" s="101"/>
      <c r="J923" s="101"/>
      <c r="K923" s="102"/>
      <c r="L923" s="102"/>
      <c r="M923" s="102"/>
      <c r="N923" s="102"/>
      <c r="O923" s="95"/>
      <c r="P923" s="43"/>
    </row>
    <row r="924" ht="14.25" customHeight="1">
      <c r="A924" s="95"/>
      <c r="B924" s="96"/>
      <c r="C924" s="97"/>
      <c r="D924" s="98"/>
      <c r="E924" s="95"/>
      <c r="F924" s="99"/>
      <c r="G924" s="634"/>
      <c r="H924" s="281"/>
      <c r="I924" s="101"/>
      <c r="J924" s="101"/>
      <c r="K924" s="102"/>
      <c r="L924" s="102"/>
      <c r="M924" s="102"/>
      <c r="N924" s="102"/>
      <c r="O924" s="95"/>
      <c r="P924" s="43"/>
    </row>
    <row r="925" ht="14.25" customHeight="1">
      <c r="A925" s="95"/>
      <c r="B925" s="96"/>
      <c r="C925" s="97"/>
      <c r="D925" s="98"/>
      <c r="E925" s="95"/>
      <c r="F925" s="99"/>
      <c r="G925" s="634"/>
      <c r="H925" s="281"/>
      <c r="I925" s="101"/>
      <c r="J925" s="101"/>
      <c r="K925" s="102"/>
      <c r="L925" s="102"/>
      <c r="M925" s="102"/>
      <c r="N925" s="102"/>
      <c r="O925" s="95"/>
      <c r="P925" s="43"/>
    </row>
    <row r="926" ht="14.25" customHeight="1">
      <c r="A926" s="95"/>
      <c r="B926" s="96"/>
      <c r="C926" s="97"/>
      <c r="D926" s="98"/>
      <c r="E926" s="95"/>
      <c r="F926" s="99"/>
      <c r="G926" s="634"/>
      <c r="H926" s="281"/>
      <c r="I926" s="101"/>
      <c r="J926" s="101"/>
      <c r="K926" s="102"/>
      <c r="L926" s="102"/>
      <c r="M926" s="102"/>
      <c r="N926" s="102"/>
      <c r="O926" s="95"/>
      <c r="P926" s="43"/>
    </row>
    <row r="927" ht="14.25" customHeight="1">
      <c r="A927" s="95"/>
      <c r="B927" s="96"/>
      <c r="C927" s="97"/>
      <c r="D927" s="98"/>
      <c r="E927" s="95"/>
      <c r="F927" s="99"/>
      <c r="G927" s="634"/>
      <c r="H927" s="281"/>
      <c r="I927" s="101"/>
      <c r="J927" s="101"/>
      <c r="K927" s="102"/>
      <c r="L927" s="102"/>
      <c r="M927" s="102"/>
      <c r="N927" s="102"/>
      <c r="O927" s="95"/>
      <c r="P927" s="43"/>
    </row>
    <row r="928" ht="14.25" customHeight="1">
      <c r="A928" s="95"/>
      <c r="B928" s="96"/>
      <c r="C928" s="97"/>
      <c r="D928" s="98"/>
      <c r="E928" s="95"/>
      <c r="F928" s="99"/>
      <c r="G928" s="634"/>
      <c r="H928" s="281"/>
      <c r="I928" s="101"/>
      <c r="J928" s="101"/>
      <c r="K928" s="102"/>
      <c r="L928" s="102"/>
      <c r="M928" s="102"/>
      <c r="N928" s="102"/>
      <c r="O928" s="95"/>
      <c r="P928" s="43"/>
    </row>
    <row r="929" ht="14.25" customHeight="1">
      <c r="A929" s="95"/>
      <c r="B929" s="96"/>
      <c r="C929" s="97"/>
      <c r="D929" s="98"/>
      <c r="E929" s="95"/>
      <c r="F929" s="99"/>
      <c r="G929" s="634"/>
      <c r="H929" s="281"/>
      <c r="I929" s="101"/>
      <c r="J929" s="101"/>
      <c r="K929" s="102"/>
      <c r="L929" s="102"/>
      <c r="M929" s="102"/>
      <c r="N929" s="102"/>
      <c r="O929" s="95"/>
      <c r="P929" s="43"/>
    </row>
    <row r="930" ht="14.25" customHeight="1">
      <c r="A930" s="95"/>
      <c r="B930" s="96"/>
      <c r="C930" s="97"/>
      <c r="D930" s="98"/>
      <c r="E930" s="95"/>
      <c r="F930" s="99"/>
      <c r="G930" s="634"/>
      <c r="H930" s="281"/>
      <c r="I930" s="101"/>
      <c r="J930" s="101"/>
      <c r="K930" s="102"/>
      <c r="L930" s="102"/>
      <c r="M930" s="102"/>
      <c r="N930" s="102"/>
      <c r="O930" s="95"/>
      <c r="P930" s="43"/>
    </row>
    <row r="931" ht="14.25" customHeight="1">
      <c r="A931" s="95"/>
      <c r="B931" s="96"/>
      <c r="C931" s="97"/>
      <c r="D931" s="98"/>
      <c r="E931" s="95"/>
      <c r="F931" s="99"/>
      <c r="G931" s="634"/>
      <c r="H931" s="281"/>
      <c r="I931" s="101"/>
      <c r="J931" s="101"/>
      <c r="K931" s="102"/>
      <c r="L931" s="102"/>
      <c r="M931" s="102"/>
      <c r="N931" s="102"/>
      <c r="O931" s="95"/>
      <c r="P931" s="43"/>
    </row>
    <row r="932" ht="14.25" customHeight="1">
      <c r="A932" s="95"/>
      <c r="B932" s="96"/>
      <c r="C932" s="97"/>
      <c r="D932" s="98"/>
      <c r="E932" s="95"/>
      <c r="F932" s="99"/>
      <c r="G932" s="634"/>
      <c r="H932" s="281"/>
      <c r="I932" s="101"/>
      <c r="J932" s="101"/>
      <c r="K932" s="102"/>
      <c r="L932" s="102"/>
      <c r="M932" s="102"/>
      <c r="N932" s="102"/>
      <c r="O932" s="95"/>
      <c r="P932" s="43"/>
    </row>
    <row r="933" ht="14.25" customHeight="1">
      <c r="A933" s="95"/>
      <c r="B933" s="96"/>
      <c r="C933" s="97"/>
      <c r="D933" s="98"/>
      <c r="E933" s="95"/>
      <c r="F933" s="99"/>
      <c r="G933" s="634"/>
      <c r="H933" s="281"/>
      <c r="I933" s="101"/>
      <c r="J933" s="101"/>
      <c r="K933" s="102"/>
      <c r="L933" s="102"/>
      <c r="M933" s="102"/>
      <c r="N933" s="102"/>
      <c r="O933" s="95"/>
      <c r="P933" s="43"/>
    </row>
    <row r="934" ht="14.25" customHeight="1">
      <c r="A934" s="95"/>
      <c r="B934" s="96"/>
      <c r="C934" s="97"/>
      <c r="D934" s="98"/>
      <c r="E934" s="95"/>
      <c r="F934" s="99"/>
      <c r="G934" s="634"/>
      <c r="H934" s="281"/>
      <c r="I934" s="101"/>
      <c r="J934" s="101"/>
      <c r="K934" s="102"/>
      <c r="L934" s="102"/>
      <c r="M934" s="102"/>
      <c r="N934" s="102"/>
      <c r="O934" s="95"/>
      <c r="P934" s="43"/>
    </row>
    <row r="935" ht="14.25" customHeight="1">
      <c r="A935" s="95"/>
      <c r="B935" s="96"/>
      <c r="C935" s="97"/>
      <c r="D935" s="98"/>
      <c r="E935" s="95"/>
      <c r="F935" s="99"/>
      <c r="G935" s="634"/>
      <c r="H935" s="281"/>
      <c r="I935" s="101"/>
      <c r="J935" s="101"/>
      <c r="K935" s="102"/>
      <c r="L935" s="102"/>
      <c r="M935" s="102"/>
      <c r="N935" s="102"/>
      <c r="O935" s="95"/>
      <c r="P935" s="43"/>
    </row>
    <row r="936" ht="14.25" customHeight="1">
      <c r="A936" s="95"/>
      <c r="B936" s="96"/>
      <c r="C936" s="97"/>
      <c r="D936" s="98"/>
      <c r="E936" s="95"/>
      <c r="F936" s="99"/>
      <c r="G936" s="634"/>
      <c r="H936" s="281"/>
      <c r="I936" s="101"/>
      <c r="J936" s="101"/>
      <c r="K936" s="102"/>
      <c r="L936" s="102"/>
      <c r="M936" s="102"/>
      <c r="N936" s="102"/>
      <c r="O936" s="95"/>
      <c r="P936" s="43"/>
    </row>
    <row r="937" ht="14.25" customHeight="1">
      <c r="A937" s="95"/>
      <c r="B937" s="96"/>
      <c r="C937" s="97"/>
      <c r="D937" s="98"/>
      <c r="E937" s="95"/>
      <c r="F937" s="99"/>
      <c r="G937" s="634"/>
      <c r="H937" s="281"/>
      <c r="I937" s="101"/>
      <c r="J937" s="101"/>
      <c r="K937" s="102"/>
      <c r="L937" s="102"/>
      <c r="M937" s="102"/>
      <c r="N937" s="102"/>
      <c r="O937" s="95"/>
      <c r="P937" s="43"/>
    </row>
    <row r="938" ht="14.25" customHeight="1">
      <c r="A938" s="95"/>
      <c r="B938" s="96"/>
      <c r="C938" s="97"/>
      <c r="D938" s="98"/>
      <c r="E938" s="95"/>
      <c r="F938" s="99"/>
      <c r="G938" s="634"/>
      <c r="H938" s="281"/>
      <c r="I938" s="101"/>
      <c r="J938" s="101"/>
      <c r="K938" s="102"/>
      <c r="L938" s="102"/>
      <c r="M938" s="102"/>
      <c r="N938" s="102"/>
      <c r="O938" s="95"/>
      <c r="P938" s="43"/>
    </row>
    <row r="939" ht="14.25" customHeight="1">
      <c r="A939" s="95"/>
      <c r="B939" s="96"/>
      <c r="C939" s="97"/>
      <c r="D939" s="98"/>
      <c r="E939" s="95"/>
      <c r="F939" s="99"/>
      <c r="G939" s="634"/>
      <c r="H939" s="281"/>
      <c r="I939" s="101"/>
      <c r="J939" s="101"/>
      <c r="K939" s="102"/>
      <c r="L939" s="102"/>
      <c r="M939" s="102"/>
      <c r="N939" s="102"/>
      <c r="O939" s="95"/>
      <c r="P939" s="43"/>
    </row>
    <row r="940" ht="14.25" customHeight="1">
      <c r="A940" s="95"/>
      <c r="B940" s="96"/>
      <c r="C940" s="97"/>
      <c r="D940" s="98"/>
      <c r="E940" s="95"/>
      <c r="F940" s="99"/>
      <c r="G940" s="634"/>
      <c r="H940" s="281"/>
      <c r="I940" s="101"/>
      <c r="J940" s="101"/>
      <c r="K940" s="102"/>
      <c r="L940" s="102"/>
      <c r="M940" s="102"/>
      <c r="N940" s="102"/>
      <c r="O940" s="95"/>
      <c r="P940" s="43"/>
    </row>
    <row r="941" ht="14.25" customHeight="1">
      <c r="A941" s="95"/>
      <c r="B941" s="96"/>
      <c r="C941" s="97"/>
      <c r="D941" s="98"/>
      <c r="E941" s="95"/>
      <c r="F941" s="99"/>
      <c r="G941" s="634"/>
      <c r="H941" s="281"/>
      <c r="I941" s="101"/>
      <c r="J941" s="101"/>
      <c r="K941" s="102"/>
      <c r="L941" s="102"/>
      <c r="M941" s="102"/>
      <c r="N941" s="102"/>
      <c r="O941" s="95"/>
      <c r="P941" s="43"/>
    </row>
    <row r="942" ht="14.25" customHeight="1">
      <c r="A942" s="95"/>
      <c r="B942" s="96"/>
      <c r="C942" s="97"/>
      <c r="D942" s="98"/>
      <c r="E942" s="95"/>
      <c r="F942" s="99"/>
      <c r="G942" s="634"/>
      <c r="H942" s="281"/>
      <c r="I942" s="101"/>
      <c r="J942" s="101"/>
      <c r="K942" s="102"/>
      <c r="L942" s="102"/>
      <c r="M942" s="102"/>
      <c r="N942" s="102"/>
      <c r="O942" s="95"/>
      <c r="P942" s="43"/>
    </row>
    <row r="943" ht="14.25" customHeight="1">
      <c r="A943" s="95"/>
      <c r="B943" s="96"/>
      <c r="C943" s="97"/>
      <c r="D943" s="98"/>
      <c r="E943" s="95"/>
      <c r="F943" s="99"/>
      <c r="G943" s="634"/>
      <c r="H943" s="281"/>
      <c r="I943" s="101"/>
      <c r="J943" s="101"/>
      <c r="K943" s="102"/>
      <c r="L943" s="102"/>
      <c r="M943" s="102"/>
      <c r="N943" s="102"/>
      <c r="O943" s="95"/>
      <c r="P943" s="43"/>
    </row>
    <row r="944" ht="14.25" customHeight="1">
      <c r="A944" s="95"/>
      <c r="B944" s="96"/>
      <c r="C944" s="97"/>
      <c r="D944" s="98"/>
      <c r="E944" s="95"/>
      <c r="F944" s="99"/>
      <c r="G944" s="634"/>
      <c r="H944" s="281"/>
      <c r="I944" s="101"/>
      <c r="J944" s="101"/>
      <c r="K944" s="102"/>
      <c r="L944" s="102"/>
      <c r="M944" s="102"/>
      <c r="N944" s="102"/>
      <c r="O944" s="95"/>
      <c r="P944" s="43"/>
    </row>
    <row r="945" ht="14.25" customHeight="1">
      <c r="A945" s="95"/>
      <c r="B945" s="96"/>
      <c r="C945" s="97"/>
      <c r="D945" s="98"/>
      <c r="E945" s="95"/>
      <c r="F945" s="99"/>
      <c r="G945" s="634"/>
      <c r="H945" s="281"/>
      <c r="I945" s="101"/>
      <c r="J945" s="101"/>
      <c r="K945" s="102"/>
      <c r="L945" s="102"/>
      <c r="M945" s="102"/>
      <c r="N945" s="102"/>
      <c r="O945" s="95"/>
      <c r="P945" s="43"/>
    </row>
    <row r="946" ht="14.25" customHeight="1">
      <c r="A946" s="95"/>
      <c r="B946" s="96"/>
      <c r="C946" s="97"/>
      <c r="D946" s="98"/>
      <c r="E946" s="95"/>
      <c r="F946" s="99"/>
      <c r="G946" s="634"/>
      <c r="H946" s="281"/>
      <c r="I946" s="101"/>
      <c r="J946" s="101"/>
      <c r="K946" s="102"/>
      <c r="L946" s="102"/>
      <c r="M946" s="102"/>
      <c r="N946" s="102"/>
      <c r="O946" s="95"/>
      <c r="P946" s="43"/>
    </row>
    <row r="947" ht="14.25" customHeight="1">
      <c r="A947" s="95"/>
      <c r="B947" s="96"/>
      <c r="C947" s="97"/>
      <c r="D947" s="98"/>
      <c r="E947" s="95"/>
      <c r="F947" s="99"/>
      <c r="G947" s="634"/>
      <c r="H947" s="281"/>
      <c r="I947" s="101"/>
      <c r="J947" s="101"/>
      <c r="K947" s="102"/>
      <c r="L947" s="102"/>
      <c r="M947" s="102"/>
      <c r="N947" s="102"/>
      <c r="O947" s="95"/>
      <c r="P947" s="43"/>
    </row>
    <row r="948" ht="14.25" customHeight="1">
      <c r="A948" s="95"/>
      <c r="B948" s="96"/>
      <c r="C948" s="97"/>
      <c r="D948" s="98"/>
      <c r="E948" s="95"/>
      <c r="F948" s="99"/>
      <c r="G948" s="634"/>
      <c r="H948" s="281"/>
      <c r="I948" s="101"/>
      <c r="J948" s="101"/>
      <c r="K948" s="102"/>
      <c r="L948" s="102"/>
      <c r="M948" s="102"/>
      <c r="N948" s="102"/>
      <c r="O948" s="95"/>
      <c r="P948" s="43"/>
    </row>
    <row r="949" ht="14.25" customHeight="1">
      <c r="A949" s="95"/>
      <c r="B949" s="96"/>
      <c r="C949" s="97"/>
      <c r="D949" s="98"/>
      <c r="E949" s="95"/>
      <c r="F949" s="99"/>
      <c r="G949" s="634"/>
      <c r="H949" s="281"/>
      <c r="I949" s="101"/>
      <c r="J949" s="101"/>
      <c r="K949" s="102"/>
      <c r="L949" s="102"/>
      <c r="M949" s="102"/>
      <c r="N949" s="102"/>
      <c r="O949" s="95"/>
      <c r="P949" s="43"/>
    </row>
    <row r="950" ht="14.25" customHeight="1">
      <c r="A950" s="95"/>
      <c r="B950" s="96"/>
      <c r="C950" s="97"/>
      <c r="D950" s="98"/>
      <c r="E950" s="95"/>
      <c r="F950" s="99"/>
      <c r="G950" s="634"/>
      <c r="H950" s="281"/>
      <c r="I950" s="101"/>
      <c r="J950" s="101"/>
      <c r="K950" s="102"/>
      <c r="L950" s="102"/>
      <c r="M950" s="102"/>
      <c r="N950" s="102"/>
      <c r="O950" s="95"/>
      <c r="P950" s="43"/>
    </row>
    <row r="951" ht="14.25" customHeight="1">
      <c r="A951" s="95"/>
      <c r="B951" s="96"/>
      <c r="C951" s="97"/>
      <c r="D951" s="98"/>
      <c r="E951" s="95"/>
      <c r="F951" s="99"/>
      <c r="G951" s="634"/>
      <c r="H951" s="281"/>
      <c r="I951" s="101"/>
      <c r="J951" s="101"/>
      <c r="K951" s="102"/>
      <c r="L951" s="102"/>
      <c r="M951" s="102"/>
      <c r="N951" s="102"/>
      <c r="O951" s="95"/>
      <c r="P951" s="43"/>
    </row>
    <row r="952" ht="14.25" customHeight="1">
      <c r="A952" s="95"/>
      <c r="B952" s="96"/>
      <c r="C952" s="97"/>
      <c r="D952" s="98"/>
      <c r="E952" s="95"/>
      <c r="F952" s="99"/>
      <c r="G952" s="634"/>
      <c r="H952" s="281"/>
      <c r="I952" s="101"/>
      <c r="J952" s="101"/>
      <c r="K952" s="102"/>
      <c r="L952" s="102"/>
      <c r="M952" s="102"/>
      <c r="N952" s="102"/>
      <c r="O952" s="95"/>
      <c r="P952" s="43"/>
    </row>
    <row r="953" ht="14.25" customHeight="1">
      <c r="A953" s="95"/>
      <c r="B953" s="96"/>
      <c r="C953" s="97"/>
      <c r="D953" s="98"/>
      <c r="E953" s="95"/>
      <c r="F953" s="99"/>
      <c r="G953" s="634"/>
      <c r="H953" s="281"/>
      <c r="I953" s="101"/>
      <c r="J953" s="101"/>
      <c r="K953" s="102"/>
      <c r="L953" s="102"/>
      <c r="M953" s="102"/>
      <c r="N953" s="102"/>
      <c r="O953" s="95"/>
      <c r="P953" s="43"/>
    </row>
    <row r="954" ht="14.25" customHeight="1">
      <c r="A954" s="95"/>
      <c r="B954" s="96"/>
      <c r="C954" s="97"/>
      <c r="D954" s="98"/>
      <c r="E954" s="95"/>
      <c r="F954" s="99"/>
      <c r="G954" s="634"/>
      <c r="H954" s="281"/>
      <c r="I954" s="101"/>
      <c r="J954" s="101"/>
      <c r="K954" s="102"/>
      <c r="L954" s="102"/>
      <c r="M954" s="102"/>
      <c r="N954" s="102"/>
      <c r="O954" s="95"/>
      <c r="P954" s="43"/>
    </row>
    <row r="955" ht="14.25" customHeight="1">
      <c r="A955" s="95"/>
      <c r="B955" s="96"/>
      <c r="C955" s="97"/>
      <c r="D955" s="98"/>
      <c r="E955" s="95"/>
      <c r="F955" s="99"/>
      <c r="G955" s="634"/>
      <c r="H955" s="281"/>
      <c r="I955" s="101"/>
      <c r="J955" s="101"/>
      <c r="K955" s="102"/>
      <c r="L955" s="102"/>
      <c r="M955" s="102"/>
      <c r="N955" s="102"/>
      <c r="O955" s="95"/>
      <c r="P955" s="43"/>
    </row>
    <row r="956" ht="14.25" customHeight="1">
      <c r="A956" s="95"/>
      <c r="B956" s="96"/>
      <c r="C956" s="97"/>
      <c r="D956" s="98"/>
      <c r="E956" s="95"/>
      <c r="F956" s="99"/>
      <c r="G956" s="634"/>
      <c r="H956" s="281"/>
      <c r="I956" s="101"/>
      <c r="J956" s="101"/>
      <c r="K956" s="102"/>
      <c r="L956" s="102"/>
      <c r="M956" s="102"/>
      <c r="N956" s="102"/>
      <c r="O956" s="95"/>
      <c r="P956" s="43"/>
    </row>
    <row r="957" ht="14.25" customHeight="1">
      <c r="A957" s="95"/>
      <c r="B957" s="96"/>
      <c r="C957" s="97"/>
      <c r="D957" s="98"/>
      <c r="E957" s="95"/>
      <c r="F957" s="99"/>
      <c r="G957" s="634"/>
      <c r="H957" s="281"/>
      <c r="I957" s="101"/>
      <c r="J957" s="101"/>
      <c r="K957" s="102"/>
      <c r="L957" s="102"/>
      <c r="M957" s="102"/>
      <c r="N957" s="102"/>
      <c r="O957" s="95"/>
      <c r="P957" s="43"/>
    </row>
    <row r="958" ht="14.25" customHeight="1">
      <c r="A958" s="95"/>
      <c r="B958" s="96"/>
      <c r="C958" s="97"/>
      <c r="D958" s="98"/>
      <c r="E958" s="95"/>
      <c r="F958" s="99"/>
      <c r="G958" s="634"/>
      <c r="H958" s="281"/>
      <c r="I958" s="101"/>
      <c r="J958" s="101"/>
      <c r="K958" s="102"/>
      <c r="L958" s="102"/>
      <c r="M958" s="102"/>
      <c r="N958" s="102"/>
      <c r="O958" s="95"/>
      <c r="P958" s="43"/>
    </row>
    <row r="959" ht="14.25" customHeight="1">
      <c r="A959" s="95"/>
      <c r="B959" s="96"/>
      <c r="C959" s="97"/>
      <c r="D959" s="98"/>
      <c r="E959" s="95"/>
      <c r="F959" s="99"/>
      <c r="G959" s="634"/>
      <c r="H959" s="281"/>
      <c r="I959" s="101"/>
      <c r="J959" s="101"/>
      <c r="K959" s="102"/>
      <c r="L959" s="102"/>
      <c r="M959" s="102"/>
      <c r="N959" s="102"/>
      <c r="O959" s="95"/>
      <c r="P959" s="43"/>
    </row>
    <row r="960" ht="14.25" customHeight="1">
      <c r="A960" s="95"/>
      <c r="B960" s="96"/>
      <c r="C960" s="97"/>
      <c r="D960" s="98"/>
      <c r="E960" s="95"/>
      <c r="F960" s="99"/>
      <c r="G960" s="634"/>
      <c r="H960" s="281"/>
      <c r="I960" s="101"/>
      <c r="J960" s="101"/>
      <c r="K960" s="102"/>
      <c r="L960" s="102"/>
      <c r="M960" s="102"/>
      <c r="N960" s="102"/>
      <c r="O960" s="95"/>
      <c r="P960" s="43"/>
    </row>
    <row r="961" ht="14.25" customHeight="1">
      <c r="A961" s="95"/>
      <c r="B961" s="96"/>
      <c r="C961" s="97"/>
      <c r="D961" s="98"/>
      <c r="E961" s="95"/>
      <c r="F961" s="99"/>
      <c r="G961" s="634"/>
      <c r="H961" s="281"/>
      <c r="I961" s="101"/>
      <c r="J961" s="101"/>
      <c r="K961" s="102"/>
      <c r="L961" s="102"/>
      <c r="M961" s="102"/>
      <c r="N961" s="102"/>
      <c r="O961" s="95"/>
      <c r="P961" s="43"/>
    </row>
    <row r="962" ht="14.25" customHeight="1">
      <c r="A962" s="95"/>
      <c r="B962" s="96"/>
      <c r="C962" s="97"/>
      <c r="D962" s="98"/>
      <c r="E962" s="95"/>
      <c r="F962" s="99"/>
      <c r="G962" s="634"/>
      <c r="H962" s="281"/>
      <c r="I962" s="101"/>
      <c r="J962" s="101"/>
      <c r="K962" s="102"/>
      <c r="L962" s="102"/>
      <c r="M962" s="102"/>
      <c r="N962" s="102"/>
      <c r="O962" s="95"/>
      <c r="P962" s="43"/>
    </row>
    <row r="963" ht="14.25" customHeight="1">
      <c r="A963" s="95"/>
      <c r="B963" s="96"/>
      <c r="C963" s="97"/>
      <c r="D963" s="98"/>
      <c r="E963" s="95"/>
      <c r="F963" s="99"/>
      <c r="G963" s="634"/>
      <c r="H963" s="281"/>
      <c r="I963" s="101"/>
      <c r="J963" s="101"/>
      <c r="K963" s="102"/>
      <c r="L963" s="102"/>
      <c r="M963" s="102"/>
      <c r="N963" s="102"/>
      <c r="O963" s="95"/>
      <c r="P963" s="43"/>
    </row>
    <row r="964" ht="14.25" customHeight="1">
      <c r="A964" s="95"/>
      <c r="B964" s="96"/>
      <c r="C964" s="97"/>
      <c r="D964" s="98"/>
      <c r="E964" s="95"/>
      <c r="F964" s="99"/>
      <c r="G964" s="634"/>
      <c r="H964" s="281"/>
      <c r="I964" s="101"/>
      <c r="J964" s="101"/>
      <c r="K964" s="102"/>
      <c r="L964" s="102"/>
      <c r="M964" s="102"/>
      <c r="N964" s="102"/>
      <c r="O964" s="95"/>
      <c r="P964" s="43"/>
    </row>
    <row r="965" ht="14.25" customHeight="1">
      <c r="A965" s="95"/>
      <c r="B965" s="96"/>
      <c r="C965" s="97"/>
      <c r="D965" s="98"/>
      <c r="E965" s="95"/>
      <c r="F965" s="99"/>
      <c r="G965" s="634"/>
      <c r="H965" s="281"/>
      <c r="I965" s="101"/>
      <c r="J965" s="101"/>
      <c r="K965" s="102"/>
      <c r="L965" s="102"/>
      <c r="M965" s="102"/>
      <c r="N965" s="102"/>
      <c r="O965" s="95"/>
      <c r="P965" s="43"/>
    </row>
    <row r="966" ht="14.25" customHeight="1">
      <c r="A966" s="95"/>
      <c r="B966" s="96"/>
      <c r="C966" s="97"/>
      <c r="D966" s="98"/>
      <c r="E966" s="95"/>
      <c r="F966" s="99"/>
      <c r="G966" s="634"/>
      <c r="H966" s="281"/>
      <c r="I966" s="101"/>
      <c r="J966" s="101"/>
      <c r="K966" s="102"/>
      <c r="L966" s="102"/>
      <c r="M966" s="102"/>
      <c r="N966" s="102"/>
      <c r="O966" s="95"/>
      <c r="P966" s="43"/>
    </row>
    <row r="967" ht="14.25" customHeight="1">
      <c r="A967" s="95"/>
      <c r="B967" s="96"/>
      <c r="C967" s="97"/>
      <c r="D967" s="98"/>
      <c r="E967" s="95"/>
      <c r="F967" s="99"/>
      <c r="G967" s="634"/>
      <c r="H967" s="281"/>
      <c r="I967" s="101"/>
      <c r="J967" s="101"/>
      <c r="K967" s="102"/>
      <c r="L967" s="102"/>
      <c r="M967" s="102"/>
      <c r="N967" s="102"/>
      <c r="O967" s="95"/>
      <c r="P967" s="43"/>
    </row>
    <row r="968" ht="14.25" customHeight="1">
      <c r="A968" s="95"/>
      <c r="B968" s="96"/>
      <c r="C968" s="97"/>
      <c r="D968" s="98"/>
      <c r="E968" s="95"/>
      <c r="F968" s="99"/>
      <c r="G968" s="634"/>
      <c r="H968" s="281"/>
      <c r="I968" s="101"/>
      <c r="J968" s="101"/>
      <c r="K968" s="102"/>
      <c r="L968" s="102"/>
      <c r="M968" s="102"/>
      <c r="N968" s="102"/>
      <c r="O968" s="95"/>
      <c r="P968" s="43"/>
    </row>
    <row r="969" ht="14.25" customHeight="1">
      <c r="A969" s="95"/>
      <c r="B969" s="96"/>
      <c r="C969" s="97"/>
      <c r="D969" s="98"/>
      <c r="E969" s="95"/>
      <c r="F969" s="99"/>
      <c r="G969" s="634"/>
      <c r="H969" s="281"/>
      <c r="I969" s="101"/>
      <c r="J969" s="101"/>
      <c r="K969" s="102"/>
      <c r="L969" s="102"/>
      <c r="M969" s="102"/>
      <c r="N969" s="102"/>
      <c r="O969" s="95"/>
      <c r="P969" s="43"/>
    </row>
    <row r="970" ht="14.25" customHeight="1">
      <c r="A970" s="95"/>
      <c r="B970" s="96"/>
      <c r="C970" s="97"/>
      <c r="D970" s="98"/>
      <c r="E970" s="95"/>
      <c r="F970" s="99"/>
      <c r="G970" s="634"/>
      <c r="H970" s="281"/>
      <c r="I970" s="101"/>
      <c r="J970" s="101"/>
      <c r="K970" s="102"/>
      <c r="L970" s="102"/>
      <c r="M970" s="102"/>
      <c r="N970" s="102"/>
      <c r="O970" s="95"/>
      <c r="P970" s="43"/>
    </row>
    <row r="971" ht="14.25" customHeight="1">
      <c r="A971" s="95"/>
      <c r="B971" s="96"/>
      <c r="C971" s="97"/>
      <c r="D971" s="98"/>
      <c r="E971" s="95"/>
      <c r="F971" s="99"/>
      <c r="G971" s="634"/>
      <c r="H971" s="281"/>
      <c r="I971" s="101"/>
      <c r="J971" s="101"/>
      <c r="K971" s="102"/>
      <c r="L971" s="102"/>
      <c r="M971" s="102"/>
      <c r="N971" s="102"/>
      <c r="O971" s="95"/>
      <c r="P971" s="43"/>
    </row>
    <row r="972" ht="14.25" customHeight="1">
      <c r="A972" s="95"/>
      <c r="B972" s="96"/>
      <c r="C972" s="97"/>
      <c r="D972" s="98"/>
      <c r="E972" s="95"/>
      <c r="F972" s="99"/>
      <c r="G972" s="634"/>
      <c r="H972" s="281"/>
      <c r="I972" s="101"/>
      <c r="J972" s="101"/>
      <c r="K972" s="102"/>
      <c r="L972" s="102"/>
      <c r="M972" s="102"/>
      <c r="N972" s="102"/>
      <c r="O972" s="95"/>
      <c r="P972" s="43"/>
    </row>
    <row r="973" ht="14.25" customHeight="1">
      <c r="A973" s="95"/>
      <c r="B973" s="96"/>
      <c r="C973" s="97"/>
      <c r="D973" s="98"/>
      <c r="E973" s="95"/>
      <c r="F973" s="99"/>
      <c r="G973" s="634"/>
      <c r="H973" s="281"/>
      <c r="I973" s="101"/>
      <c r="J973" s="101"/>
      <c r="K973" s="102"/>
      <c r="L973" s="102"/>
      <c r="M973" s="102"/>
      <c r="N973" s="102"/>
      <c r="O973" s="95"/>
      <c r="P973" s="43"/>
    </row>
    <row r="974" ht="14.25" customHeight="1">
      <c r="A974" s="95"/>
      <c r="B974" s="96"/>
      <c r="C974" s="97"/>
      <c r="D974" s="98"/>
      <c r="E974" s="95"/>
      <c r="F974" s="99"/>
      <c r="G974" s="634"/>
      <c r="H974" s="281"/>
      <c r="I974" s="101"/>
      <c r="J974" s="101"/>
      <c r="K974" s="102"/>
      <c r="L974" s="102"/>
      <c r="M974" s="102"/>
      <c r="N974" s="102"/>
      <c r="O974" s="95"/>
      <c r="P974" s="43"/>
    </row>
    <row r="975" ht="14.25" customHeight="1">
      <c r="A975" s="95"/>
      <c r="B975" s="96"/>
      <c r="C975" s="97"/>
      <c r="D975" s="98"/>
      <c r="E975" s="95"/>
      <c r="F975" s="99"/>
      <c r="G975" s="634"/>
      <c r="H975" s="281"/>
      <c r="I975" s="101"/>
      <c r="J975" s="101"/>
      <c r="K975" s="102"/>
      <c r="L975" s="102"/>
      <c r="M975" s="102"/>
      <c r="N975" s="102"/>
      <c r="O975" s="95"/>
      <c r="P975" s="43"/>
    </row>
    <row r="976" ht="14.25" customHeight="1">
      <c r="A976" s="95"/>
      <c r="B976" s="96"/>
      <c r="C976" s="97"/>
      <c r="D976" s="98"/>
      <c r="E976" s="95"/>
      <c r="F976" s="99"/>
      <c r="G976" s="634"/>
      <c r="H976" s="281"/>
      <c r="I976" s="101"/>
      <c r="J976" s="101"/>
      <c r="K976" s="102"/>
      <c r="L976" s="102"/>
      <c r="M976" s="102"/>
      <c r="N976" s="102"/>
      <c r="O976" s="95"/>
      <c r="P976" s="43"/>
    </row>
    <row r="977" ht="14.25" customHeight="1">
      <c r="A977" s="95"/>
      <c r="B977" s="96"/>
      <c r="C977" s="97"/>
      <c r="D977" s="98"/>
      <c r="E977" s="95"/>
      <c r="F977" s="99"/>
      <c r="G977" s="634"/>
      <c r="H977" s="281"/>
      <c r="I977" s="101"/>
      <c r="J977" s="101"/>
      <c r="K977" s="102"/>
      <c r="L977" s="102"/>
      <c r="M977" s="102"/>
      <c r="N977" s="102"/>
      <c r="O977" s="95"/>
      <c r="P977" s="43"/>
    </row>
  </sheetData>
  <mergeCells count="12">
    <mergeCell ref="H1:H2"/>
    <mergeCell ref="I1:J1"/>
    <mergeCell ref="K1:L1"/>
    <mergeCell ref="M1:N1"/>
    <mergeCell ref="O1:O2"/>
    <mergeCell ref="A1:A2"/>
    <mergeCell ref="B1:B2"/>
    <mergeCell ref="C1:C2"/>
    <mergeCell ref="D1:D2"/>
    <mergeCell ref="E1:E2"/>
    <mergeCell ref="F1:F2"/>
    <mergeCell ref="G1:G2"/>
  </mergeCells>
  <dataValidations>
    <dataValidation type="custom" allowBlank="1" showErrorMessage="1" sqref="C21:C26 C65:C75">
      <formula1>LTE(LEN(C21),(22))</formula1>
    </dataValidation>
  </dataValidations>
  <printOptions/>
  <pageMargins bottom="0.75" footer="0.0" header="0.0" left="0.7" right="0.7" top="0.75"/>
  <pageSetup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9.57"/>
    <col customWidth="1" min="2" max="2" width="20.86"/>
    <col customWidth="1" min="3" max="3" width="10.71"/>
    <col customWidth="1" min="4" max="4" width="44.43"/>
    <col customWidth="1" hidden="1" min="5" max="5" width="21.86"/>
    <col customWidth="1" min="6" max="6" width="13.86"/>
    <col customWidth="1" min="7" max="7" width="10.14"/>
    <col customWidth="1" min="8" max="13" width="13.0"/>
    <col customWidth="1" min="14" max="14" width="20.29"/>
    <col customWidth="1" min="15" max="15" width="24.86"/>
    <col customWidth="1" min="16" max="24" width="9.86"/>
  </cols>
  <sheetData>
    <row r="1" ht="14.25" customHeight="1">
      <c r="A1" s="288" t="s">
        <v>0</v>
      </c>
      <c r="B1" s="288" t="s">
        <v>43</v>
      </c>
      <c r="C1" s="574" t="s">
        <v>2</v>
      </c>
      <c r="D1" s="289" t="s">
        <v>1373</v>
      </c>
      <c r="E1" s="289" t="s">
        <v>4</v>
      </c>
      <c r="F1" s="415" t="s">
        <v>1374</v>
      </c>
      <c r="G1" s="576" t="s">
        <v>6</v>
      </c>
      <c r="H1" s="420" t="s">
        <v>7</v>
      </c>
      <c r="I1" s="8"/>
      <c r="J1" s="421" t="s">
        <v>8</v>
      </c>
      <c r="K1" s="8"/>
      <c r="L1" s="298" t="s">
        <v>9</v>
      </c>
      <c r="M1" s="8"/>
      <c r="N1" s="113" t="s">
        <v>10</v>
      </c>
      <c r="O1" s="13"/>
      <c r="P1" s="13"/>
      <c r="Q1" s="13"/>
      <c r="R1" s="13"/>
      <c r="S1" s="13"/>
      <c r="T1" s="13"/>
      <c r="U1" s="13"/>
      <c r="V1" s="13"/>
      <c r="W1" s="13"/>
      <c r="X1" s="13"/>
    </row>
    <row r="2" ht="31.5" customHeight="1">
      <c r="A2" s="14"/>
      <c r="B2" s="14"/>
      <c r="C2" s="15"/>
      <c r="D2" s="15"/>
      <c r="E2" s="15"/>
      <c r="F2" s="15"/>
      <c r="G2" s="16"/>
      <c r="H2" s="425" t="s">
        <v>1625</v>
      </c>
      <c r="I2" s="426" t="s">
        <v>1626</v>
      </c>
      <c r="J2" s="427" t="s">
        <v>1627</v>
      </c>
      <c r="K2" s="306" t="s">
        <v>1628</v>
      </c>
      <c r="L2" s="577" t="s">
        <v>1629</v>
      </c>
      <c r="M2" s="578" t="s">
        <v>1630</v>
      </c>
      <c r="N2" s="23"/>
      <c r="O2" s="13"/>
      <c r="P2" s="13"/>
      <c r="Q2" s="13"/>
      <c r="R2" s="13"/>
      <c r="S2" s="13"/>
      <c r="T2" s="13"/>
      <c r="U2" s="13"/>
      <c r="V2" s="13"/>
      <c r="W2" s="13"/>
      <c r="X2" s="13"/>
    </row>
    <row r="3" ht="14.25" customHeight="1">
      <c r="A3" s="635" t="s">
        <v>53</v>
      </c>
      <c r="B3" s="174" t="s">
        <v>1631</v>
      </c>
      <c r="C3" s="202" t="s">
        <v>1632</v>
      </c>
      <c r="D3" s="25" t="s">
        <v>1633</v>
      </c>
      <c r="E3" s="324"/>
      <c r="F3" s="579">
        <v>3596.0</v>
      </c>
      <c r="G3" s="581">
        <v>45856.0</v>
      </c>
      <c r="H3" s="582">
        <f t="shared" ref="H3:H22" si="1">F3*0.5+F3</f>
        <v>5394</v>
      </c>
      <c r="I3" s="583">
        <f t="shared" ref="I3:I22" si="2">F3*0.3+F3</f>
        <v>4674.8</v>
      </c>
      <c r="J3" s="584">
        <f t="shared" ref="J3:J22" si="3">F3*0.3+F3</f>
        <v>4674.8</v>
      </c>
      <c r="K3" s="585">
        <f t="shared" ref="K3:K22" si="4">F3*0.2+F3</f>
        <v>4315.2</v>
      </c>
      <c r="L3" s="584">
        <f t="shared" ref="L3:L22" si="5">F3*0.15+F3</f>
        <v>4135.4</v>
      </c>
      <c r="M3" s="585">
        <f t="shared" ref="M3:M22" si="6">F3*0.1+F3</f>
        <v>3955.6</v>
      </c>
      <c r="N3" s="156"/>
    </row>
    <row r="4" ht="14.25" customHeight="1">
      <c r="A4" s="635" t="s">
        <v>53</v>
      </c>
      <c r="B4" s="174" t="s">
        <v>1631</v>
      </c>
      <c r="C4" s="202" t="s">
        <v>1634</v>
      </c>
      <c r="D4" s="47" t="s">
        <v>1635</v>
      </c>
      <c r="E4" s="58"/>
      <c r="F4" s="579">
        <v>26141.0</v>
      </c>
      <c r="G4" s="581">
        <v>45856.0</v>
      </c>
      <c r="H4" s="453">
        <f t="shared" si="1"/>
        <v>39211.5</v>
      </c>
      <c r="I4" s="454">
        <f t="shared" si="2"/>
        <v>33983.3</v>
      </c>
      <c r="J4" s="455">
        <f t="shared" si="3"/>
        <v>33983.3</v>
      </c>
      <c r="K4" s="456">
        <f t="shared" si="4"/>
        <v>31369.2</v>
      </c>
      <c r="L4" s="455">
        <f t="shared" si="5"/>
        <v>30062.15</v>
      </c>
      <c r="M4" s="456">
        <f t="shared" si="6"/>
        <v>28755.1</v>
      </c>
      <c r="N4" s="156"/>
    </row>
    <row r="5" ht="14.25" customHeight="1">
      <c r="A5" s="635" t="s">
        <v>53</v>
      </c>
      <c r="B5" s="174" t="s">
        <v>1631</v>
      </c>
      <c r="C5" s="202" t="s">
        <v>1636</v>
      </c>
      <c r="D5" s="25" t="s">
        <v>1637</v>
      </c>
      <c r="E5" s="58"/>
      <c r="F5" s="579">
        <v>24461.0</v>
      </c>
      <c r="G5" s="581">
        <v>45856.0</v>
      </c>
      <c r="H5" s="453">
        <f t="shared" si="1"/>
        <v>36691.5</v>
      </c>
      <c r="I5" s="454">
        <f t="shared" si="2"/>
        <v>31799.3</v>
      </c>
      <c r="J5" s="455">
        <f t="shared" si="3"/>
        <v>31799.3</v>
      </c>
      <c r="K5" s="456">
        <f t="shared" si="4"/>
        <v>29353.2</v>
      </c>
      <c r="L5" s="455">
        <f t="shared" si="5"/>
        <v>28130.15</v>
      </c>
      <c r="M5" s="456">
        <f t="shared" si="6"/>
        <v>26907.1</v>
      </c>
      <c r="N5" s="156"/>
    </row>
    <row r="6" ht="14.25" customHeight="1">
      <c r="A6" s="635" t="s">
        <v>53</v>
      </c>
      <c r="B6" s="25" t="s">
        <v>1638</v>
      </c>
      <c r="C6" s="636" t="s">
        <v>1639</v>
      </c>
      <c r="D6" s="25" t="s">
        <v>1640</v>
      </c>
      <c r="E6" s="253" t="s">
        <v>1389</v>
      </c>
      <c r="F6" s="586">
        <v>3024.0</v>
      </c>
      <c r="G6" s="581">
        <v>45856.0</v>
      </c>
      <c r="H6" s="453">
        <f t="shared" si="1"/>
        <v>4536</v>
      </c>
      <c r="I6" s="454">
        <f t="shared" si="2"/>
        <v>3931.2</v>
      </c>
      <c r="J6" s="455">
        <f t="shared" si="3"/>
        <v>3931.2</v>
      </c>
      <c r="K6" s="456">
        <f t="shared" si="4"/>
        <v>3628.8</v>
      </c>
      <c r="L6" s="455">
        <f t="shared" si="5"/>
        <v>3477.6</v>
      </c>
      <c r="M6" s="456">
        <f t="shared" si="6"/>
        <v>3326.4</v>
      </c>
      <c r="N6" s="156"/>
    </row>
    <row r="7" ht="14.25" customHeight="1">
      <c r="A7" s="635" t="s">
        <v>53</v>
      </c>
      <c r="B7" s="25" t="s">
        <v>1638</v>
      </c>
      <c r="C7" s="637" t="s">
        <v>1641</v>
      </c>
      <c r="D7" s="47" t="s">
        <v>1642</v>
      </c>
      <c r="E7" s="142"/>
      <c r="F7" s="579">
        <v>3764.0</v>
      </c>
      <c r="G7" s="581">
        <v>45856.0</v>
      </c>
      <c r="H7" s="453">
        <f t="shared" si="1"/>
        <v>5646</v>
      </c>
      <c r="I7" s="454">
        <f t="shared" si="2"/>
        <v>4893.2</v>
      </c>
      <c r="J7" s="455">
        <f t="shared" si="3"/>
        <v>4893.2</v>
      </c>
      <c r="K7" s="456">
        <f t="shared" si="4"/>
        <v>4516.8</v>
      </c>
      <c r="L7" s="455">
        <f t="shared" si="5"/>
        <v>4328.6</v>
      </c>
      <c r="M7" s="456">
        <f t="shared" si="6"/>
        <v>4140.4</v>
      </c>
      <c r="N7" s="137"/>
    </row>
    <row r="8" ht="14.25" customHeight="1">
      <c r="A8" s="635" t="s">
        <v>53</v>
      </c>
      <c r="B8" s="25" t="s">
        <v>1638</v>
      </c>
      <c r="C8" s="202" t="s">
        <v>1643</v>
      </c>
      <c r="D8" s="25" t="s">
        <v>1644</v>
      </c>
      <c r="E8" s="58"/>
      <c r="F8" s="579">
        <v>12735.0</v>
      </c>
      <c r="G8" s="581">
        <v>45856.0</v>
      </c>
      <c r="H8" s="453">
        <f t="shared" si="1"/>
        <v>19102.5</v>
      </c>
      <c r="I8" s="454">
        <f t="shared" si="2"/>
        <v>16555.5</v>
      </c>
      <c r="J8" s="455">
        <f t="shared" si="3"/>
        <v>16555.5</v>
      </c>
      <c r="K8" s="456">
        <f t="shared" si="4"/>
        <v>15282</v>
      </c>
      <c r="L8" s="455">
        <f t="shared" si="5"/>
        <v>14645.25</v>
      </c>
      <c r="M8" s="456">
        <f t="shared" si="6"/>
        <v>14008.5</v>
      </c>
      <c r="N8" s="156"/>
    </row>
    <row r="9" ht="14.25" customHeight="1">
      <c r="A9" s="635" t="s">
        <v>53</v>
      </c>
      <c r="B9" s="25" t="s">
        <v>1638</v>
      </c>
      <c r="C9" s="202" t="s">
        <v>1645</v>
      </c>
      <c r="D9" s="25" t="s">
        <v>1646</v>
      </c>
      <c r="E9" s="58"/>
      <c r="F9" s="588">
        <v>3024.0</v>
      </c>
      <c r="G9" s="581">
        <v>45856.0</v>
      </c>
      <c r="H9" s="453">
        <f t="shared" si="1"/>
        <v>4536</v>
      </c>
      <c r="I9" s="454">
        <f t="shared" si="2"/>
        <v>3931.2</v>
      </c>
      <c r="J9" s="455">
        <f t="shared" si="3"/>
        <v>3931.2</v>
      </c>
      <c r="K9" s="456">
        <f t="shared" si="4"/>
        <v>3628.8</v>
      </c>
      <c r="L9" s="455">
        <f t="shared" si="5"/>
        <v>3477.6</v>
      </c>
      <c r="M9" s="456">
        <f t="shared" si="6"/>
        <v>3326.4</v>
      </c>
      <c r="N9" s="137"/>
    </row>
    <row r="10" ht="14.25" customHeight="1">
      <c r="A10" s="635" t="s">
        <v>53</v>
      </c>
      <c r="B10" s="25" t="s">
        <v>1638</v>
      </c>
      <c r="C10" s="202" t="s">
        <v>1647</v>
      </c>
      <c r="D10" s="25" t="s">
        <v>1648</v>
      </c>
      <c r="E10" s="58"/>
      <c r="F10" s="588">
        <v>3024.0</v>
      </c>
      <c r="G10" s="581">
        <v>45856.0</v>
      </c>
      <c r="H10" s="453">
        <f t="shared" si="1"/>
        <v>4536</v>
      </c>
      <c r="I10" s="454">
        <f t="shared" si="2"/>
        <v>3931.2</v>
      </c>
      <c r="J10" s="455">
        <f t="shared" si="3"/>
        <v>3931.2</v>
      </c>
      <c r="K10" s="456">
        <f t="shared" si="4"/>
        <v>3628.8</v>
      </c>
      <c r="L10" s="455">
        <f t="shared" si="5"/>
        <v>3477.6</v>
      </c>
      <c r="M10" s="456">
        <f t="shared" si="6"/>
        <v>3326.4</v>
      </c>
      <c r="N10" s="137"/>
    </row>
    <row r="11" ht="14.25" customHeight="1">
      <c r="A11" s="635" t="s">
        <v>53</v>
      </c>
      <c r="B11" s="25" t="s">
        <v>1638</v>
      </c>
      <c r="C11" s="202" t="s">
        <v>1649</v>
      </c>
      <c r="D11" s="25" t="s">
        <v>1650</v>
      </c>
      <c r="E11" s="58"/>
      <c r="F11" s="579">
        <v>3932.0</v>
      </c>
      <c r="G11" s="581">
        <v>45856.0</v>
      </c>
      <c r="H11" s="453">
        <f t="shared" si="1"/>
        <v>5898</v>
      </c>
      <c r="I11" s="454">
        <f t="shared" si="2"/>
        <v>5111.6</v>
      </c>
      <c r="J11" s="455">
        <f t="shared" si="3"/>
        <v>5111.6</v>
      </c>
      <c r="K11" s="456">
        <f t="shared" si="4"/>
        <v>4718.4</v>
      </c>
      <c r="L11" s="455">
        <f t="shared" si="5"/>
        <v>4521.8</v>
      </c>
      <c r="M11" s="456">
        <f t="shared" si="6"/>
        <v>4325.2</v>
      </c>
      <c r="N11" s="156"/>
    </row>
    <row r="12" ht="14.25" customHeight="1">
      <c r="A12" s="635" t="s">
        <v>53</v>
      </c>
      <c r="B12" s="25" t="s">
        <v>1638</v>
      </c>
      <c r="C12" s="202" t="s">
        <v>1651</v>
      </c>
      <c r="D12" s="25" t="s">
        <v>1652</v>
      </c>
      <c r="E12" s="58"/>
      <c r="F12" s="579">
        <v>4100.0</v>
      </c>
      <c r="G12" s="581">
        <v>45856.0</v>
      </c>
      <c r="H12" s="453">
        <f t="shared" si="1"/>
        <v>6150</v>
      </c>
      <c r="I12" s="454">
        <f t="shared" si="2"/>
        <v>5330</v>
      </c>
      <c r="J12" s="455">
        <f t="shared" si="3"/>
        <v>5330</v>
      </c>
      <c r="K12" s="456">
        <f t="shared" si="4"/>
        <v>4920</v>
      </c>
      <c r="L12" s="455">
        <f t="shared" si="5"/>
        <v>4715</v>
      </c>
      <c r="M12" s="456">
        <f t="shared" si="6"/>
        <v>4510</v>
      </c>
      <c r="N12" s="156"/>
    </row>
    <row r="13" ht="14.25" customHeight="1">
      <c r="A13" s="635" t="s">
        <v>53</v>
      </c>
      <c r="B13" s="25" t="s">
        <v>1638</v>
      </c>
      <c r="C13" s="202" t="s">
        <v>1653</v>
      </c>
      <c r="D13" s="47" t="s">
        <v>1654</v>
      </c>
      <c r="E13" s="58"/>
      <c r="F13" s="579">
        <v>3024.0</v>
      </c>
      <c r="G13" s="581">
        <v>45856.0</v>
      </c>
      <c r="H13" s="453">
        <f t="shared" si="1"/>
        <v>4536</v>
      </c>
      <c r="I13" s="454">
        <f t="shared" si="2"/>
        <v>3931.2</v>
      </c>
      <c r="J13" s="455">
        <f t="shared" si="3"/>
        <v>3931.2</v>
      </c>
      <c r="K13" s="456">
        <f t="shared" si="4"/>
        <v>3628.8</v>
      </c>
      <c r="L13" s="455">
        <f t="shared" si="5"/>
        <v>3477.6</v>
      </c>
      <c r="M13" s="456">
        <f t="shared" si="6"/>
        <v>3326.4</v>
      </c>
      <c r="N13" s="156"/>
    </row>
    <row r="14" ht="14.25" customHeight="1">
      <c r="A14" s="635" t="s">
        <v>53</v>
      </c>
      <c r="B14" s="25" t="s">
        <v>1638</v>
      </c>
      <c r="C14" s="202" t="s">
        <v>1655</v>
      </c>
      <c r="D14" s="47" t="s">
        <v>1656</v>
      </c>
      <c r="E14" s="58"/>
      <c r="F14" s="579">
        <v>3360.0</v>
      </c>
      <c r="G14" s="581">
        <v>45856.0</v>
      </c>
      <c r="H14" s="453">
        <f t="shared" si="1"/>
        <v>5040</v>
      </c>
      <c r="I14" s="454">
        <f t="shared" si="2"/>
        <v>4368</v>
      </c>
      <c r="J14" s="455">
        <f t="shared" si="3"/>
        <v>4368</v>
      </c>
      <c r="K14" s="456">
        <f t="shared" si="4"/>
        <v>4032</v>
      </c>
      <c r="L14" s="455">
        <f t="shared" si="5"/>
        <v>3864</v>
      </c>
      <c r="M14" s="456">
        <f t="shared" si="6"/>
        <v>3696</v>
      </c>
      <c r="N14" s="156"/>
    </row>
    <row r="15" ht="14.25" customHeight="1">
      <c r="A15" s="635" t="s">
        <v>53</v>
      </c>
      <c r="B15" s="25" t="s">
        <v>1638</v>
      </c>
      <c r="C15" s="202" t="s">
        <v>1657</v>
      </c>
      <c r="D15" s="638" t="s">
        <v>1658</v>
      </c>
      <c r="E15" s="58"/>
      <c r="F15" s="579">
        <v>2856.0</v>
      </c>
      <c r="G15" s="581">
        <v>45856.0</v>
      </c>
      <c r="H15" s="453">
        <f t="shared" si="1"/>
        <v>4284</v>
      </c>
      <c r="I15" s="454">
        <f t="shared" si="2"/>
        <v>3712.8</v>
      </c>
      <c r="J15" s="455">
        <f t="shared" si="3"/>
        <v>3712.8</v>
      </c>
      <c r="K15" s="456">
        <f t="shared" si="4"/>
        <v>3427.2</v>
      </c>
      <c r="L15" s="455">
        <f t="shared" si="5"/>
        <v>3284.4</v>
      </c>
      <c r="M15" s="456">
        <f t="shared" si="6"/>
        <v>3141.6</v>
      </c>
      <c r="N15" s="156"/>
    </row>
    <row r="16" ht="14.25" customHeight="1">
      <c r="A16" s="635" t="s">
        <v>53</v>
      </c>
      <c r="B16" s="25" t="s">
        <v>1638</v>
      </c>
      <c r="C16" s="202" t="s">
        <v>1659</v>
      </c>
      <c r="D16" s="47" t="s">
        <v>1660</v>
      </c>
      <c r="E16" s="58"/>
      <c r="F16" s="579">
        <v>2856.0</v>
      </c>
      <c r="G16" s="581">
        <v>45856.0</v>
      </c>
      <c r="H16" s="453">
        <f t="shared" si="1"/>
        <v>4284</v>
      </c>
      <c r="I16" s="454">
        <f t="shared" si="2"/>
        <v>3712.8</v>
      </c>
      <c r="J16" s="455">
        <f t="shared" si="3"/>
        <v>3712.8</v>
      </c>
      <c r="K16" s="456">
        <f t="shared" si="4"/>
        <v>3427.2</v>
      </c>
      <c r="L16" s="455">
        <f t="shared" si="5"/>
        <v>3284.4</v>
      </c>
      <c r="M16" s="456">
        <f t="shared" si="6"/>
        <v>3141.6</v>
      </c>
      <c r="N16" s="156"/>
    </row>
    <row r="17" ht="14.25" customHeight="1">
      <c r="A17" s="635" t="s">
        <v>53</v>
      </c>
      <c r="B17" s="25" t="s">
        <v>1638</v>
      </c>
      <c r="C17" s="202" t="s">
        <v>1661</v>
      </c>
      <c r="D17" s="47" t="s">
        <v>1662</v>
      </c>
      <c r="E17" s="58"/>
      <c r="F17" s="579">
        <v>3159.0</v>
      </c>
      <c r="G17" s="581">
        <v>45856.0</v>
      </c>
      <c r="H17" s="453">
        <f t="shared" si="1"/>
        <v>4738.5</v>
      </c>
      <c r="I17" s="454">
        <f t="shared" si="2"/>
        <v>4106.7</v>
      </c>
      <c r="J17" s="455">
        <f t="shared" si="3"/>
        <v>4106.7</v>
      </c>
      <c r="K17" s="456">
        <f t="shared" si="4"/>
        <v>3790.8</v>
      </c>
      <c r="L17" s="455">
        <f t="shared" si="5"/>
        <v>3632.85</v>
      </c>
      <c r="M17" s="456">
        <f t="shared" si="6"/>
        <v>3474.9</v>
      </c>
      <c r="N17" s="156"/>
    </row>
    <row r="18" ht="14.25" customHeight="1">
      <c r="A18" s="635" t="s">
        <v>53</v>
      </c>
      <c r="B18" s="25" t="s">
        <v>1638</v>
      </c>
      <c r="C18" s="202" t="s">
        <v>1663</v>
      </c>
      <c r="D18" s="639" t="s">
        <v>1664</v>
      </c>
      <c r="E18" s="174"/>
      <c r="F18" s="579">
        <v>3545.0</v>
      </c>
      <c r="G18" s="581">
        <v>45856.0</v>
      </c>
      <c r="H18" s="453">
        <f t="shared" si="1"/>
        <v>5317.5</v>
      </c>
      <c r="I18" s="454">
        <f t="shared" si="2"/>
        <v>4608.5</v>
      </c>
      <c r="J18" s="455">
        <f t="shared" si="3"/>
        <v>4608.5</v>
      </c>
      <c r="K18" s="456">
        <f t="shared" si="4"/>
        <v>4254</v>
      </c>
      <c r="L18" s="455">
        <f t="shared" si="5"/>
        <v>4076.75</v>
      </c>
      <c r="M18" s="456">
        <f t="shared" si="6"/>
        <v>3899.5</v>
      </c>
      <c r="N18" s="156"/>
    </row>
    <row r="19" ht="14.25" customHeight="1">
      <c r="A19" s="640" t="s">
        <v>1665</v>
      </c>
      <c r="B19" s="58"/>
      <c r="C19" s="202" t="s">
        <v>1666</v>
      </c>
      <c r="D19" s="639" t="s">
        <v>1667</v>
      </c>
      <c r="E19" s="206"/>
      <c r="F19" s="579">
        <v>15120.0</v>
      </c>
      <c r="G19" s="581">
        <v>45856.0</v>
      </c>
      <c r="H19" s="453">
        <f t="shared" si="1"/>
        <v>22680</v>
      </c>
      <c r="I19" s="454">
        <f t="shared" si="2"/>
        <v>19656</v>
      </c>
      <c r="J19" s="455">
        <f t="shared" si="3"/>
        <v>19656</v>
      </c>
      <c r="K19" s="456">
        <f t="shared" si="4"/>
        <v>18144</v>
      </c>
      <c r="L19" s="455">
        <f t="shared" si="5"/>
        <v>17388</v>
      </c>
      <c r="M19" s="456">
        <f t="shared" si="6"/>
        <v>16632</v>
      </c>
      <c r="N19" s="156"/>
    </row>
    <row r="20" ht="14.25" customHeight="1">
      <c r="A20" s="640" t="s">
        <v>1665</v>
      </c>
      <c r="B20" s="58"/>
      <c r="C20" s="641" t="s">
        <v>1668</v>
      </c>
      <c r="D20" s="25" t="s">
        <v>1669</v>
      </c>
      <c r="E20" s="58"/>
      <c r="F20" s="579">
        <v>15120.0</v>
      </c>
      <c r="G20" s="581">
        <v>45856.0</v>
      </c>
      <c r="H20" s="453">
        <f t="shared" si="1"/>
        <v>22680</v>
      </c>
      <c r="I20" s="454">
        <f t="shared" si="2"/>
        <v>19656</v>
      </c>
      <c r="J20" s="455">
        <f t="shared" si="3"/>
        <v>19656</v>
      </c>
      <c r="K20" s="456">
        <f t="shared" si="4"/>
        <v>18144</v>
      </c>
      <c r="L20" s="455">
        <f t="shared" si="5"/>
        <v>17388</v>
      </c>
      <c r="M20" s="456">
        <f t="shared" si="6"/>
        <v>16632</v>
      </c>
      <c r="N20" s="156"/>
    </row>
    <row r="21" ht="14.25" customHeight="1">
      <c r="A21" s="640" t="s">
        <v>1665</v>
      </c>
      <c r="B21" s="58"/>
      <c r="C21" s="641" t="s">
        <v>1670</v>
      </c>
      <c r="D21" s="47" t="s">
        <v>1671</v>
      </c>
      <c r="E21" s="58"/>
      <c r="F21" s="579">
        <v>8904.0</v>
      </c>
      <c r="G21" s="581">
        <v>45856.0</v>
      </c>
      <c r="H21" s="453">
        <f t="shared" si="1"/>
        <v>13356</v>
      </c>
      <c r="I21" s="454">
        <f t="shared" si="2"/>
        <v>11575.2</v>
      </c>
      <c r="J21" s="455">
        <f t="shared" si="3"/>
        <v>11575.2</v>
      </c>
      <c r="K21" s="456">
        <f t="shared" si="4"/>
        <v>10684.8</v>
      </c>
      <c r="L21" s="455">
        <f t="shared" si="5"/>
        <v>10239.6</v>
      </c>
      <c r="M21" s="456">
        <f t="shared" si="6"/>
        <v>9794.4</v>
      </c>
      <c r="N21" s="156"/>
    </row>
    <row r="22" ht="14.25" customHeight="1">
      <c r="A22" s="640" t="s">
        <v>1665</v>
      </c>
      <c r="B22" s="58"/>
      <c r="C22" s="641" t="s">
        <v>1672</v>
      </c>
      <c r="D22" s="25" t="s">
        <v>1673</v>
      </c>
      <c r="E22" s="174"/>
      <c r="F22" s="579">
        <v>7224.0</v>
      </c>
      <c r="G22" s="581">
        <v>45856.0</v>
      </c>
      <c r="H22" s="453">
        <f t="shared" si="1"/>
        <v>10836</v>
      </c>
      <c r="I22" s="454">
        <f t="shared" si="2"/>
        <v>9391.2</v>
      </c>
      <c r="J22" s="455">
        <f t="shared" si="3"/>
        <v>9391.2</v>
      </c>
      <c r="K22" s="456">
        <f t="shared" si="4"/>
        <v>8668.8</v>
      </c>
      <c r="L22" s="455">
        <f t="shared" si="5"/>
        <v>8307.6</v>
      </c>
      <c r="M22" s="456">
        <f t="shared" si="6"/>
        <v>7946.4</v>
      </c>
      <c r="N22" s="156"/>
    </row>
    <row r="23" ht="14.25" customHeight="1">
      <c r="A23" s="640" t="s">
        <v>1665</v>
      </c>
      <c r="B23" s="58"/>
      <c r="C23" s="641" t="s">
        <v>1674</v>
      </c>
      <c r="D23" s="25" t="s">
        <v>1675</v>
      </c>
      <c r="E23" s="174"/>
      <c r="F23" s="590">
        <v>4368.0</v>
      </c>
      <c r="G23" s="581">
        <v>45856.0</v>
      </c>
      <c r="H23" s="453"/>
      <c r="I23" s="454"/>
      <c r="J23" s="455"/>
      <c r="K23" s="456"/>
      <c r="L23" s="455"/>
      <c r="M23" s="456"/>
      <c r="N23" s="137"/>
    </row>
    <row r="24" ht="14.25" customHeight="1">
      <c r="A24" s="640" t="s">
        <v>1665</v>
      </c>
      <c r="B24" s="58"/>
      <c r="C24" s="641" t="s">
        <v>1676</v>
      </c>
      <c r="D24" s="25" t="s">
        <v>1677</v>
      </c>
      <c r="E24" s="174"/>
      <c r="F24" s="502">
        <v>6720.0</v>
      </c>
      <c r="G24" s="581">
        <v>45856.0</v>
      </c>
      <c r="H24" s="453">
        <f t="shared" ref="H24:H56" si="7">F24*0.5+F24</f>
        <v>10080</v>
      </c>
      <c r="I24" s="454">
        <f t="shared" ref="I24:I56" si="8">F24*0.3+F24</f>
        <v>8736</v>
      </c>
      <c r="J24" s="455">
        <f t="shared" ref="J24:J56" si="9">F24*0.3+F24</f>
        <v>8736</v>
      </c>
      <c r="K24" s="456">
        <f t="shared" ref="K24:K56" si="10">F24*0.2+F24</f>
        <v>8064</v>
      </c>
      <c r="L24" s="455">
        <f t="shared" ref="L24:L56" si="11">F24*0.15+F24</f>
        <v>7728</v>
      </c>
      <c r="M24" s="456">
        <f t="shared" ref="M24:M56" si="12">F24*0.1+F24</f>
        <v>7392</v>
      </c>
      <c r="N24" s="137"/>
    </row>
    <row r="25" ht="14.25" customHeight="1">
      <c r="A25" s="640" t="s">
        <v>1665</v>
      </c>
      <c r="B25" s="58"/>
      <c r="C25" s="641" t="s">
        <v>1678</v>
      </c>
      <c r="D25" s="25" t="s">
        <v>1679</v>
      </c>
      <c r="E25" s="174"/>
      <c r="F25" s="502">
        <v>1613.0</v>
      </c>
      <c r="G25" s="581">
        <v>45856.0</v>
      </c>
      <c r="H25" s="453">
        <f t="shared" si="7"/>
        <v>2419.5</v>
      </c>
      <c r="I25" s="454">
        <f t="shared" si="8"/>
        <v>2096.9</v>
      </c>
      <c r="J25" s="455">
        <f t="shared" si="9"/>
        <v>2096.9</v>
      </c>
      <c r="K25" s="456">
        <f t="shared" si="10"/>
        <v>1935.6</v>
      </c>
      <c r="L25" s="455">
        <f t="shared" si="11"/>
        <v>1854.95</v>
      </c>
      <c r="M25" s="456">
        <f t="shared" si="12"/>
        <v>1774.3</v>
      </c>
      <c r="N25" s="137"/>
    </row>
    <row r="26" ht="14.25" customHeight="1">
      <c r="A26" s="640" t="s">
        <v>1665</v>
      </c>
      <c r="B26" s="58"/>
      <c r="C26" s="641" t="s">
        <v>1680</v>
      </c>
      <c r="D26" s="25" t="s">
        <v>1681</v>
      </c>
      <c r="E26" s="174"/>
      <c r="F26" s="579">
        <v>639.0</v>
      </c>
      <c r="G26" s="581">
        <v>45856.0</v>
      </c>
      <c r="H26" s="453">
        <f t="shared" si="7"/>
        <v>958.5</v>
      </c>
      <c r="I26" s="454">
        <f t="shared" si="8"/>
        <v>830.7</v>
      </c>
      <c r="J26" s="455">
        <f t="shared" si="9"/>
        <v>830.7</v>
      </c>
      <c r="K26" s="456">
        <f t="shared" si="10"/>
        <v>766.8</v>
      </c>
      <c r="L26" s="455">
        <f t="shared" si="11"/>
        <v>734.85</v>
      </c>
      <c r="M26" s="456">
        <f t="shared" si="12"/>
        <v>702.9</v>
      </c>
      <c r="N26" s="156"/>
    </row>
    <row r="27" ht="14.25" customHeight="1">
      <c r="A27" s="640" t="s">
        <v>1665</v>
      </c>
      <c r="B27" s="58"/>
      <c r="C27" s="202" t="s">
        <v>1682</v>
      </c>
      <c r="D27" s="638" t="s">
        <v>1683</v>
      </c>
      <c r="E27" s="58"/>
      <c r="F27" s="579">
        <v>1109.0</v>
      </c>
      <c r="G27" s="581">
        <v>45856.0</v>
      </c>
      <c r="H27" s="453">
        <f t="shared" si="7"/>
        <v>1663.5</v>
      </c>
      <c r="I27" s="454">
        <f t="shared" si="8"/>
        <v>1441.7</v>
      </c>
      <c r="J27" s="455">
        <f t="shared" si="9"/>
        <v>1441.7</v>
      </c>
      <c r="K27" s="456">
        <f t="shared" si="10"/>
        <v>1330.8</v>
      </c>
      <c r="L27" s="455">
        <f t="shared" si="11"/>
        <v>1275.35</v>
      </c>
      <c r="M27" s="456">
        <f t="shared" si="12"/>
        <v>1219.9</v>
      </c>
      <c r="N27" s="137"/>
    </row>
    <row r="28" ht="14.25" customHeight="1">
      <c r="A28" s="635" t="s">
        <v>1684</v>
      </c>
      <c r="B28" s="25" t="s">
        <v>1638</v>
      </c>
      <c r="C28" s="642" t="s">
        <v>1685</v>
      </c>
      <c r="D28" s="639" t="s">
        <v>1686</v>
      </c>
      <c r="E28" s="58"/>
      <c r="F28" s="593">
        <v>683.0</v>
      </c>
      <c r="G28" s="581">
        <v>45856.0</v>
      </c>
      <c r="H28" s="453">
        <f t="shared" si="7"/>
        <v>1024.5</v>
      </c>
      <c r="I28" s="454">
        <f t="shared" si="8"/>
        <v>887.9</v>
      </c>
      <c r="J28" s="455">
        <f t="shared" si="9"/>
        <v>887.9</v>
      </c>
      <c r="K28" s="456">
        <f t="shared" si="10"/>
        <v>819.6</v>
      </c>
      <c r="L28" s="455">
        <f t="shared" si="11"/>
        <v>785.45</v>
      </c>
      <c r="M28" s="456">
        <f t="shared" si="12"/>
        <v>751.3</v>
      </c>
      <c r="N28" s="137"/>
    </row>
    <row r="29" ht="14.25" customHeight="1">
      <c r="A29" s="635" t="s">
        <v>1684</v>
      </c>
      <c r="B29" s="47"/>
      <c r="C29" s="202" t="s">
        <v>1687</v>
      </c>
      <c r="D29" s="47" t="s">
        <v>1688</v>
      </c>
      <c r="E29" s="58"/>
      <c r="F29" s="579">
        <v>28560.0</v>
      </c>
      <c r="G29" s="581">
        <v>45856.0</v>
      </c>
      <c r="H29" s="453">
        <f t="shared" si="7"/>
        <v>42840</v>
      </c>
      <c r="I29" s="454">
        <f t="shared" si="8"/>
        <v>37128</v>
      </c>
      <c r="J29" s="455">
        <f t="shared" si="9"/>
        <v>37128</v>
      </c>
      <c r="K29" s="456">
        <f t="shared" si="10"/>
        <v>34272</v>
      </c>
      <c r="L29" s="455">
        <f t="shared" si="11"/>
        <v>32844</v>
      </c>
      <c r="M29" s="456">
        <f t="shared" si="12"/>
        <v>31416</v>
      </c>
      <c r="N29" s="156"/>
    </row>
    <row r="30" ht="14.25" customHeight="1">
      <c r="A30" s="640" t="s">
        <v>1689</v>
      </c>
      <c r="B30" s="47"/>
      <c r="C30" s="202" t="s">
        <v>1514</v>
      </c>
      <c r="D30" s="47" t="s">
        <v>1690</v>
      </c>
      <c r="E30" s="58"/>
      <c r="F30" s="502">
        <v>122170.0</v>
      </c>
      <c r="G30" s="581">
        <v>45856.0</v>
      </c>
      <c r="H30" s="453">
        <f t="shared" si="7"/>
        <v>183255</v>
      </c>
      <c r="I30" s="454">
        <f t="shared" si="8"/>
        <v>158821</v>
      </c>
      <c r="J30" s="455">
        <f t="shared" si="9"/>
        <v>158821</v>
      </c>
      <c r="K30" s="456">
        <f t="shared" si="10"/>
        <v>146604</v>
      </c>
      <c r="L30" s="455">
        <f t="shared" si="11"/>
        <v>140495.5</v>
      </c>
      <c r="M30" s="456">
        <f t="shared" si="12"/>
        <v>134387</v>
      </c>
      <c r="N30" s="137"/>
    </row>
    <row r="31" ht="14.25" customHeight="1">
      <c r="A31" s="640" t="s">
        <v>1689</v>
      </c>
      <c r="B31" s="47"/>
      <c r="C31" s="202" t="s">
        <v>1516</v>
      </c>
      <c r="D31" s="47" t="s">
        <v>1691</v>
      </c>
      <c r="E31" s="58"/>
      <c r="F31" s="579">
        <v>19152.0</v>
      </c>
      <c r="G31" s="581">
        <v>45856.0</v>
      </c>
      <c r="H31" s="453">
        <f t="shared" si="7"/>
        <v>28728</v>
      </c>
      <c r="I31" s="454">
        <f t="shared" si="8"/>
        <v>24897.6</v>
      </c>
      <c r="J31" s="455">
        <f t="shared" si="9"/>
        <v>24897.6</v>
      </c>
      <c r="K31" s="456">
        <f t="shared" si="10"/>
        <v>22982.4</v>
      </c>
      <c r="L31" s="455">
        <f t="shared" si="11"/>
        <v>22024.8</v>
      </c>
      <c r="M31" s="456">
        <f t="shared" si="12"/>
        <v>21067.2</v>
      </c>
      <c r="N31" s="156"/>
    </row>
    <row r="32" ht="14.25" customHeight="1">
      <c r="A32" s="635" t="s">
        <v>1684</v>
      </c>
      <c r="B32" s="47" t="s">
        <v>1631</v>
      </c>
      <c r="C32" s="202" t="s">
        <v>1692</v>
      </c>
      <c r="D32" s="47" t="s">
        <v>1693</v>
      </c>
      <c r="E32" s="58"/>
      <c r="F32" s="579">
        <v>45360.0</v>
      </c>
      <c r="G32" s="581">
        <v>45856.0</v>
      </c>
      <c r="H32" s="453">
        <f t="shared" si="7"/>
        <v>68040</v>
      </c>
      <c r="I32" s="454">
        <f t="shared" si="8"/>
        <v>58968</v>
      </c>
      <c r="J32" s="455">
        <f t="shared" si="9"/>
        <v>58968</v>
      </c>
      <c r="K32" s="456">
        <f t="shared" si="10"/>
        <v>54432</v>
      </c>
      <c r="L32" s="455">
        <f t="shared" si="11"/>
        <v>52164</v>
      </c>
      <c r="M32" s="456">
        <f t="shared" si="12"/>
        <v>49896</v>
      </c>
      <c r="N32" s="137"/>
    </row>
    <row r="33" ht="14.25" customHeight="1">
      <c r="A33" s="635" t="s">
        <v>1684</v>
      </c>
      <c r="B33" s="47" t="s">
        <v>1631</v>
      </c>
      <c r="C33" s="202" t="s">
        <v>1518</v>
      </c>
      <c r="D33" s="47" t="s">
        <v>1694</v>
      </c>
      <c r="E33" s="58"/>
      <c r="F33" s="579">
        <v>7560.0</v>
      </c>
      <c r="G33" s="581">
        <v>45856.0</v>
      </c>
      <c r="H33" s="453">
        <f t="shared" si="7"/>
        <v>11340</v>
      </c>
      <c r="I33" s="454">
        <f t="shared" si="8"/>
        <v>9828</v>
      </c>
      <c r="J33" s="455">
        <f t="shared" si="9"/>
        <v>9828</v>
      </c>
      <c r="K33" s="456">
        <f t="shared" si="10"/>
        <v>9072</v>
      </c>
      <c r="L33" s="455">
        <f t="shared" si="11"/>
        <v>8694</v>
      </c>
      <c r="M33" s="456">
        <f t="shared" si="12"/>
        <v>8316</v>
      </c>
      <c r="N33" s="156"/>
    </row>
    <row r="34" ht="14.25" customHeight="1">
      <c r="A34" s="640" t="s">
        <v>1695</v>
      </c>
      <c r="B34" s="47"/>
      <c r="C34" s="202" t="s">
        <v>1696</v>
      </c>
      <c r="D34" s="25" t="s">
        <v>1697</v>
      </c>
      <c r="E34" s="58"/>
      <c r="F34" s="579">
        <v>62496.0</v>
      </c>
      <c r="G34" s="581">
        <v>45856.0</v>
      </c>
      <c r="H34" s="453">
        <f t="shared" si="7"/>
        <v>93744</v>
      </c>
      <c r="I34" s="454">
        <f t="shared" si="8"/>
        <v>81244.8</v>
      </c>
      <c r="J34" s="455">
        <f t="shared" si="9"/>
        <v>81244.8</v>
      </c>
      <c r="K34" s="456">
        <f t="shared" si="10"/>
        <v>74995.2</v>
      </c>
      <c r="L34" s="455">
        <f t="shared" si="11"/>
        <v>71870.4</v>
      </c>
      <c r="M34" s="456">
        <f t="shared" si="12"/>
        <v>68745.6</v>
      </c>
      <c r="N34" s="137"/>
    </row>
    <row r="35" ht="14.25" customHeight="1">
      <c r="A35" s="635" t="s">
        <v>1684</v>
      </c>
      <c r="B35" s="47" t="s">
        <v>1631</v>
      </c>
      <c r="C35" s="202" t="s">
        <v>1698</v>
      </c>
      <c r="D35" s="25" t="s">
        <v>1699</v>
      </c>
      <c r="E35" s="58"/>
      <c r="F35" s="579">
        <v>53088.0</v>
      </c>
      <c r="G35" s="581">
        <v>45856.0</v>
      </c>
      <c r="H35" s="453">
        <f t="shared" si="7"/>
        <v>79632</v>
      </c>
      <c r="I35" s="454">
        <f t="shared" si="8"/>
        <v>69014.4</v>
      </c>
      <c r="J35" s="455">
        <f t="shared" si="9"/>
        <v>69014.4</v>
      </c>
      <c r="K35" s="456">
        <f t="shared" si="10"/>
        <v>63705.6</v>
      </c>
      <c r="L35" s="455">
        <f t="shared" si="11"/>
        <v>61051.2</v>
      </c>
      <c r="M35" s="456">
        <f t="shared" si="12"/>
        <v>58396.8</v>
      </c>
      <c r="N35" s="594" t="s">
        <v>1452</v>
      </c>
    </row>
    <row r="36" ht="14.25" customHeight="1">
      <c r="A36" s="635" t="s">
        <v>236</v>
      </c>
      <c r="B36" s="47" t="s">
        <v>1700</v>
      </c>
      <c r="C36" s="202" t="s">
        <v>1701</v>
      </c>
      <c r="D36" s="25" t="s">
        <v>1702</v>
      </c>
      <c r="E36" s="58"/>
      <c r="F36" s="579">
        <v>5712.0</v>
      </c>
      <c r="G36" s="581">
        <v>45856.0</v>
      </c>
      <c r="H36" s="453">
        <f t="shared" si="7"/>
        <v>8568</v>
      </c>
      <c r="I36" s="454">
        <f t="shared" si="8"/>
        <v>7425.6</v>
      </c>
      <c r="J36" s="455">
        <f t="shared" si="9"/>
        <v>7425.6</v>
      </c>
      <c r="K36" s="456">
        <f t="shared" si="10"/>
        <v>6854.4</v>
      </c>
      <c r="L36" s="455">
        <f t="shared" si="11"/>
        <v>6568.8</v>
      </c>
      <c r="M36" s="456">
        <f t="shared" si="12"/>
        <v>6283.2</v>
      </c>
      <c r="N36" s="156"/>
    </row>
    <row r="37" ht="14.25" customHeight="1">
      <c r="A37" s="635" t="s">
        <v>1684</v>
      </c>
      <c r="B37" s="47" t="s">
        <v>1638</v>
      </c>
      <c r="C37" s="202" t="s">
        <v>1703</v>
      </c>
      <c r="D37" s="25" t="s">
        <v>1704</v>
      </c>
      <c r="E37" s="58"/>
      <c r="F37" s="579">
        <v>5712.0</v>
      </c>
      <c r="G37" s="581">
        <v>45856.0</v>
      </c>
      <c r="H37" s="453">
        <f t="shared" si="7"/>
        <v>8568</v>
      </c>
      <c r="I37" s="454">
        <f t="shared" si="8"/>
        <v>7425.6</v>
      </c>
      <c r="J37" s="455">
        <f t="shared" si="9"/>
        <v>7425.6</v>
      </c>
      <c r="K37" s="456">
        <f t="shared" si="10"/>
        <v>6854.4</v>
      </c>
      <c r="L37" s="455">
        <f t="shared" si="11"/>
        <v>6568.8</v>
      </c>
      <c r="M37" s="456">
        <f t="shared" si="12"/>
        <v>6283.2</v>
      </c>
      <c r="N37" s="156"/>
    </row>
    <row r="38" ht="14.25" customHeight="1">
      <c r="A38" s="635" t="s">
        <v>1684</v>
      </c>
      <c r="B38" s="47" t="s">
        <v>1631</v>
      </c>
      <c r="C38" s="202" t="s">
        <v>1705</v>
      </c>
      <c r="D38" s="25" t="s">
        <v>1706</v>
      </c>
      <c r="E38" s="58"/>
      <c r="F38" s="579">
        <v>55104.0</v>
      </c>
      <c r="G38" s="581">
        <v>45856.0</v>
      </c>
      <c r="H38" s="453">
        <f t="shared" si="7"/>
        <v>82656</v>
      </c>
      <c r="I38" s="454">
        <f t="shared" si="8"/>
        <v>71635.2</v>
      </c>
      <c r="J38" s="455">
        <f t="shared" si="9"/>
        <v>71635.2</v>
      </c>
      <c r="K38" s="456">
        <f t="shared" si="10"/>
        <v>66124.8</v>
      </c>
      <c r="L38" s="455">
        <f t="shared" si="11"/>
        <v>63369.6</v>
      </c>
      <c r="M38" s="456">
        <f t="shared" si="12"/>
        <v>60614.4</v>
      </c>
      <c r="N38" s="156"/>
    </row>
    <row r="39" ht="14.25" customHeight="1">
      <c r="A39" s="635" t="s">
        <v>1684</v>
      </c>
      <c r="B39" s="47" t="s">
        <v>1638</v>
      </c>
      <c r="C39" s="202" t="s">
        <v>1707</v>
      </c>
      <c r="D39" s="25" t="s">
        <v>1708</v>
      </c>
      <c r="E39" s="58"/>
      <c r="F39" s="579">
        <v>5108.0</v>
      </c>
      <c r="G39" s="581">
        <v>45856.0</v>
      </c>
      <c r="H39" s="453">
        <f t="shared" si="7"/>
        <v>7662</v>
      </c>
      <c r="I39" s="454">
        <f t="shared" si="8"/>
        <v>6640.4</v>
      </c>
      <c r="J39" s="455">
        <f t="shared" si="9"/>
        <v>6640.4</v>
      </c>
      <c r="K39" s="456">
        <f t="shared" si="10"/>
        <v>6129.6</v>
      </c>
      <c r="L39" s="455">
        <f t="shared" si="11"/>
        <v>5874.2</v>
      </c>
      <c r="M39" s="456">
        <f t="shared" si="12"/>
        <v>5618.8</v>
      </c>
      <c r="N39" s="156"/>
    </row>
    <row r="40" ht="14.25" customHeight="1">
      <c r="A40" s="635" t="s">
        <v>1684</v>
      </c>
      <c r="B40" s="47" t="s">
        <v>1638</v>
      </c>
      <c r="C40" s="202" t="s">
        <v>1709</v>
      </c>
      <c r="D40" s="47" t="s">
        <v>1710</v>
      </c>
      <c r="E40" s="58"/>
      <c r="F40" s="579">
        <v>14280.0</v>
      </c>
      <c r="G40" s="581">
        <v>45856.0</v>
      </c>
      <c r="H40" s="453">
        <f t="shared" si="7"/>
        <v>21420</v>
      </c>
      <c r="I40" s="454">
        <f t="shared" si="8"/>
        <v>18564</v>
      </c>
      <c r="J40" s="455">
        <f t="shared" si="9"/>
        <v>18564</v>
      </c>
      <c r="K40" s="456">
        <f t="shared" si="10"/>
        <v>17136</v>
      </c>
      <c r="L40" s="455">
        <f t="shared" si="11"/>
        <v>16422</v>
      </c>
      <c r="M40" s="456">
        <f t="shared" si="12"/>
        <v>15708</v>
      </c>
      <c r="N40" s="156"/>
    </row>
    <row r="41" ht="14.25" customHeight="1">
      <c r="A41" s="635" t="s">
        <v>1684</v>
      </c>
      <c r="B41" s="47" t="s">
        <v>1638</v>
      </c>
      <c r="C41" s="202" t="s">
        <v>1711</v>
      </c>
      <c r="D41" s="47" t="s">
        <v>1712</v>
      </c>
      <c r="E41" s="58"/>
      <c r="F41" s="579">
        <v>11760.0</v>
      </c>
      <c r="G41" s="581">
        <v>45856.0</v>
      </c>
      <c r="H41" s="453">
        <f t="shared" si="7"/>
        <v>17640</v>
      </c>
      <c r="I41" s="454">
        <f t="shared" si="8"/>
        <v>15288</v>
      </c>
      <c r="J41" s="455">
        <f t="shared" si="9"/>
        <v>15288</v>
      </c>
      <c r="K41" s="456">
        <f t="shared" si="10"/>
        <v>14112</v>
      </c>
      <c r="L41" s="455">
        <f t="shared" si="11"/>
        <v>13524</v>
      </c>
      <c r="M41" s="456">
        <f t="shared" si="12"/>
        <v>12936</v>
      </c>
      <c r="N41" s="156"/>
    </row>
    <row r="42" ht="14.25" customHeight="1">
      <c r="A42" s="635" t="s">
        <v>1684</v>
      </c>
      <c r="B42" s="47" t="s">
        <v>1638</v>
      </c>
      <c r="C42" s="202" t="s">
        <v>1713</v>
      </c>
      <c r="D42" s="25" t="s">
        <v>1714</v>
      </c>
      <c r="E42" s="58"/>
      <c r="F42" s="502">
        <v>4536.0</v>
      </c>
      <c r="G42" s="581">
        <v>45856.0</v>
      </c>
      <c r="H42" s="453">
        <f t="shared" si="7"/>
        <v>6804</v>
      </c>
      <c r="I42" s="454">
        <f t="shared" si="8"/>
        <v>5896.8</v>
      </c>
      <c r="J42" s="455">
        <f t="shared" si="9"/>
        <v>5896.8</v>
      </c>
      <c r="K42" s="456">
        <f t="shared" si="10"/>
        <v>5443.2</v>
      </c>
      <c r="L42" s="455">
        <f t="shared" si="11"/>
        <v>5216.4</v>
      </c>
      <c r="M42" s="456">
        <f t="shared" si="12"/>
        <v>4989.6</v>
      </c>
      <c r="N42" s="137"/>
    </row>
    <row r="43" ht="14.25" customHeight="1">
      <c r="A43" s="635" t="s">
        <v>1684</v>
      </c>
      <c r="B43" s="47" t="s">
        <v>1638</v>
      </c>
      <c r="C43" s="202" t="s">
        <v>1715</v>
      </c>
      <c r="D43" s="25" t="s">
        <v>1716</v>
      </c>
      <c r="E43" s="58"/>
      <c r="F43" s="579">
        <v>4200.0</v>
      </c>
      <c r="G43" s="581">
        <v>45856.0</v>
      </c>
      <c r="H43" s="453">
        <f t="shared" si="7"/>
        <v>6300</v>
      </c>
      <c r="I43" s="454">
        <f t="shared" si="8"/>
        <v>5460</v>
      </c>
      <c r="J43" s="455">
        <f t="shared" si="9"/>
        <v>5460</v>
      </c>
      <c r="K43" s="456">
        <f t="shared" si="10"/>
        <v>5040</v>
      </c>
      <c r="L43" s="455">
        <f t="shared" si="11"/>
        <v>4830</v>
      </c>
      <c r="M43" s="456">
        <f t="shared" si="12"/>
        <v>4620</v>
      </c>
      <c r="N43" s="156"/>
    </row>
    <row r="44" ht="14.25" customHeight="1">
      <c r="A44" s="635" t="s">
        <v>1684</v>
      </c>
      <c r="B44" s="47" t="s">
        <v>1638</v>
      </c>
      <c r="C44" s="202" t="s">
        <v>1717</v>
      </c>
      <c r="D44" s="25" t="s">
        <v>1718</v>
      </c>
      <c r="E44" s="58"/>
      <c r="F44" s="579">
        <v>5208.0</v>
      </c>
      <c r="G44" s="581">
        <v>45856.0</v>
      </c>
      <c r="H44" s="453">
        <f t="shared" si="7"/>
        <v>7812</v>
      </c>
      <c r="I44" s="454">
        <f t="shared" si="8"/>
        <v>6770.4</v>
      </c>
      <c r="J44" s="455">
        <f t="shared" si="9"/>
        <v>6770.4</v>
      </c>
      <c r="K44" s="456">
        <f t="shared" si="10"/>
        <v>6249.6</v>
      </c>
      <c r="L44" s="455">
        <f t="shared" si="11"/>
        <v>5989.2</v>
      </c>
      <c r="M44" s="456">
        <f t="shared" si="12"/>
        <v>5728.8</v>
      </c>
      <c r="N44" s="156"/>
    </row>
    <row r="45" ht="14.25" customHeight="1">
      <c r="A45" s="635" t="s">
        <v>1684</v>
      </c>
      <c r="B45" s="47" t="s">
        <v>1638</v>
      </c>
      <c r="C45" s="643" t="s">
        <v>1719</v>
      </c>
      <c r="D45" s="644" t="s">
        <v>1720</v>
      </c>
      <c r="E45" s="58"/>
      <c r="F45" s="593">
        <v>4872.0</v>
      </c>
      <c r="G45" s="581">
        <v>45856.0</v>
      </c>
      <c r="H45" s="453">
        <f t="shared" si="7"/>
        <v>7308</v>
      </c>
      <c r="I45" s="454">
        <f t="shared" si="8"/>
        <v>6333.6</v>
      </c>
      <c r="J45" s="455">
        <f t="shared" si="9"/>
        <v>6333.6</v>
      </c>
      <c r="K45" s="456">
        <f t="shared" si="10"/>
        <v>5846.4</v>
      </c>
      <c r="L45" s="455">
        <f t="shared" si="11"/>
        <v>5602.8</v>
      </c>
      <c r="M45" s="456">
        <f t="shared" si="12"/>
        <v>5359.2</v>
      </c>
      <c r="N45" s="137"/>
    </row>
    <row r="46" ht="14.25" customHeight="1">
      <c r="A46" s="635" t="s">
        <v>1684</v>
      </c>
      <c r="B46" s="47" t="s">
        <v>1638</v>
      </c>
      <c r="C46" s="202" t="s">
        <v>1721</v>
      </c>
      <c r="D46" s="25" t="s">
        <v>1722</v>
      </c>
      <c r="E46" s="58"/>
      <c r="F46" s="593">
        <v>5208.0</v>
      </c>
      <c r="G46" s="581">
        <v>45856.0</v>
      </c>
      <c r="H46" s="453">
        <f t="shared" si="7"/>
        <v>7812</v>
      </c>
      <c r="I46" s="454">
        <f t="shared" si="8"/>
        <v>6770.4</v>
      </c>
      <c r="J46" s="455">
        <f t="shared" si="9"/>
        <v>6770.4</v>
      </c>
      <c r="K46" s="456">
        <f t="shared" si="10"/>
        <v>6249.6</v>
      </c>
      <c r="L46" s="455">
        <f t="shared" si="11"/>
        <v>5989.2</v>
      </c>
      <c r="M46" s="456">
        <f t="shared" si="12"/>
        <v>5728.8</v>
      </c>
      <c r="N46" s="137"/>
    </row>
    <row r="47" ht="14.25" customHeight="1">
      <c r="A47" s="635" t="s">
        <v>1684</v>
      </c>
      <c r="B47" s="47" t="s">
        <v>1638</v>
      </c>
      <c r="C47" s="202" t="s">
        <v>1723</v>
      </c>
      <c r="D47" s="25" t="s">
        <v>1724</v>
      </c>
      <c r="E47" s="58"/>
      <c r="F47" s="579">
        <v>6048.0</v>
      </c>
      <c r="G47" s="581">
        <v>45856.0</v>
      </c>
      <c r="H47" s="453">
        <f t="shared" si="7"/>
        <v>9072</v>
      </c>
      <c r="I47" s="454">
        <f t="shared" si="8"/>
        <v>7862.4</v>
      </c>
      <c r="J47" s="455">
        <f t="shared" si="9"/>
        <v>7862.4</v>
      </c>
      <c r="K47" s="456">
        <f t="shared" si="10"/>
        <v>7257.6</v>
      </c>
      <c r="L47" s="455">
        <f t="shared" si="11"/>
        <v>6955.2</v>
      </c>
      <c r="M47" s="456">
        <f t="shared" si="12"/>
        <v>6652.8</v>
      </c>
      <c r="N47" s="156"/>
    </row>
    <row r="48" ht="14.25" customHeight="1">
      <c r="A48" s="635" t="s">
        <v>1684</v>
      </c>
      <c r="B48" s="47" t="s">
        <v>1638</v>
      </c>
      <c r="C48" s="202" t="s">
        <v>1725</v>
      </c>
      <c r="D48" s="25" t="s">
        <v>1726</v>
      </c>
      <c r="E48" s="58"/>
      <c r="F48" s="579">
        <v>11055.0</v>
      </c>
      <c r="G48" s="581">
        <v>45856.0</v>
      </c>
      <c r="H48" s="453">
        <f t="shared" si="7"/>
        <v>16582.5</v>
      </c>
      <c r="I48" s="454">
        <f t="shared" si="8"/>
        <v>14371.5</v>
      </c>
      <c r="J48" s="455">
        <f t="shared" si="9"/>
        <v>14371.5</v>
      </c>
      <c r="K48" s="456">
        <f t="shared" si="10"/>
        <v>13266</v>
      </c>
      <c r="L48" s="455">
        <f t="shared" si="11"/>
        <v>12713.25</v>
      </c>
      <c r="M48" s="456">
        <f t="shared" si="12"/>
        <v>12160.5</v>
      </c>
      <c r="N48" s="156"/>
    </row>
    <row r="49" ht="14.25" customHeight="1">
      <c r="A49" s="635" t="s">
        <v>1684</v>
      </c>
      <c r="B49" s="47" t="s">
        <v>1638</v>
      </c>
      <c r="C49" s="202" t="s">
        <v>1727</v>
      </c>
      <c r="D49" s="25" t="s">
        <v>1728</v>
      </c>
      <c r="E49" s="58"/>
      <c r="F49" s="579">
        <v>10383.0</v>
      </c>
      <c r="G49" s="581">
        <v>45856.0</v>
      </c>
      <c r="H49" s="453">
        <f t="shared" si="7"/>
        <v>15574.5</v>
      </c>
      <c r="I49" s="454">
        <f t="shared" si="8"/>
        <v>13497.9</v>
      </c>
      <c r="J49" s="455">
        <f t="shared" si="9"/>
        <v>13497.9</v>
      </c>
      <c r="K49" s="456">
        <f t="shared" si="10"/>
        <v>12459.6</v>
      </c>
      <c r="L49" s="455">
        <f t="shared" si="11"/>
        <v>11940.45</v>
      </c>
      <c r="M49" s="456">
        <f t="shared" si="12"/>
        <v>11421.3</v>
      </c>
      <c r="N49" s="156"/>
    </row>
    <row r="50" ht="14.25" customHeight="1">
      <c r="A50" s="635" t="s">
        <v>1684</v>
      </c>
      <c r="B50" s="47" t="s">
        <v>1638</v>
      </c>
      <c r="C50" s="202" t="s">
        <v>1729</v>
      </c>
      <c r="D50" s="47" t="s">
        <v>1730</v>
      </c>
      <c r="E50" s="58"/>
      <c r="F50" s="579">
        <v>11055.0</v>
      </c>
      <c r="G50" s="581">
        <v>45856.0</v>
      </c>
      <c r="H50" s="453">
        <f t="shared" si="7"/>
        <v>16582.5</v>
      </c>
      <c r="I50" s="454">
        <f t="shared" si="8"/>
        <v>14371.5</v>
      </c>
      <c r="J50" s="455">
        <f t="shared" si="9"/>
        <v>14371.5</v>
      </c>
      <c r="K50" s="456">
        <f t="shared" si="10"/>
        <v>13266</v>
      </c>
      <c r="L50" s="455">
        <f t="shared" si="11"/>
        <v>12713.25</v>
      </c>
      <c r="M50" s="456">
        <f t="shared" si="12"/>
        <v>12160.5</v>
      </c>
      <c r="N50" s="156"/>
    </row>
    <row r="51" ht="14.25" customHeight="1">
      <c r="A51" s="635" t="s">
        <v>1684</v>
      </c>
      <c r="B51" s="47" t="s">
        <v>1638</v>
      </c>
      <c r="C51" s="202" t="s">
        <v>1731</v>
      </c>
      <c r="D51" s="47" t="s">
        <v>1732</v>
      </c>
      <c r="E51" s="58"/>
      <c r="F51" s="579">
        <v>5276.0</v>
      </c>
      <c r="G51" s="581">
        <v>45856.0</v>
      </c>
      <c r="H51" s="453">
        <f t="shared" si="7"/>
        <v>7914</v>
      </c>
      <c r="I51" s="454">
        <f t="shared" si="8"/>
        <v>6858.8</v>
      </c>
      <c r="J51" s="455">
        <f t="shared" si="9"/>
        <v>6858.8</v>
      </c>
      <c r="K51" s="456">
        <f t="shared" si="10"/>
        <v>6331.2</v>
      </c>
      <c r="L51" s="455">
        <f t="shared" si="11"/>
        <v>6067.4</v>
      </c>
      <c r="M51" s="456">
        <f t="shared" si="12"/>
        <v>5803.6</v>
      </c>
      <c r="N51" s="156"/>
    </row>
    <row r="52" ht="14.25" customHeight="1">
      <c r="A52" s="635" t="s">
        <v>1684</v>
      </c>
      <c r="B52" s="47" t="s">
        <v>1638</v>
      </c>
      <c r="C52" s="202" t="s">
        <v>1733</v>
      </c>
      <c r="D52" s="47" t="s">
        <v>1734</v>
      </c>
      <c r="E52" s="58"/>
      <c r="F52" s="579">
        <v>3932.0</v>
      </c>
      <c r="G52" s="581">
        <v>45856.0</v>
      </c>
      <c r="H52" s="453">
        <f t="shared" si="7"/>
        <v>5898</v>
      </c>
      <c r="I52" s="454">
        <f t="shared" si="8"/>
        <v>5111.6</v>
      </c>
      <c r="J52" s="455">
        <f t="shared" si="9"/>
        <v>5111.6</v>
      </c>
      <c r="K52" s="456">
        <f t="shared" si="10"/>
        <v>4718.4</v>
      </c>
      <c r="L52" s="455">
        <f t="shared" si="11"/>
        <v>4521.8</v>
      </c>
      <c r="M52" s="456">
        <f t="shared" si="12"/>
        <v>4325.2</v>
      </c>
      <c r="N52" s="156"/>
    </row>
    <row r="53" ht="14.25" customHeight="1">
      <c r="A53" s="635" t="s">
        <v>1684</v>
      </c>
      <c r="B53" s="47" t="s">
        <v>1638</v>
      </c>
      <c r="C53" s="202" t="s">
        <v>1735</v>
      </c>
      <c r="D53" s="47" t="s">
        <v>1736</v>
      </c>
      <c r="E53" s="58"/>
      <c r="F53" s="502">
        <v>40320.0</v>
      </c>
      <c r="G53" s="581">
        <v>45856.0</v>
      </c>
      <c r="H53" s="453">
        <f t="shared" si="7"/>
        <v>60480</v>
      </c>
      <c r="I53" s="454">
        <f t="shared" si="8"/>
        <v>52416</v>
      </c>
      <c r="J53" s="455">
        <f t="shared" si="9"/>
        <v>52416</v>
      </c>
      <c r="K53" s="456">
        <f t="shared" si="10"/>
        <v>48384</v>
      </c>
      <c r="L53" s="455">
        <f t="shared" si="11"/>
        <v>46368</v>
      </c>
      <c r="M53" s="456">
        <f t="shared" si="12"/>
        <v>44352</v>
      </c>
      <c r="N53" s="137"/>
    </row>
    <row r="54" ht="14.25" customHeight="1">
      <c r="A54" s="635" t="s">
        <v>236</v>
      </c>
      <c r="B54" s="47" t="s">
        <v>1700</v>
      </c>
      <c r="C54" s="202" t="s">
        <v>1737</v>
      </c>
      <c r="D54" s="47" t="s">
        <v>1738</v>
      </c>
      <c r="E54" s="58"/>
      <c r="F54" s="579">
        <v>1344.0</v>
      </c>
      <c r="G54" s="581">
        <v>45856.0</v>
      </c>
      <c r="H54" s="453">
        <f t="shared" si="7"/>
        <v>2016</v>
      </c>
      <c r="I54" s="454">
        <f t="shared" si="8"/>
        <v>1747.2</v>
      </c>
      <c r="J54" s="455">
        <f t="shared" si="9"/>
        <v>1747.2</v>
      </c>
      <c r="K54" s="456">
        <f t="shared" si="10"/>
        <v>1612.8</v>
      </c>
      <c r="L54" s="455">
        <f t="shared" si="11"/>
        <v>1545.6</v>
      </c>
      <c r="M54" s="456">
        <f t="shared" si="12"/>
        <v>1478.4</v>
      </c>
      <c r="N54" s="156"/>
    </row>
    <row r="55" ht="14.25" customHeight="1">
      <c r="A55" s="635" t="s">
        <v>1684</v>
      </c>
      <c r="B55" s="47" t="s">
        <v>1631</v>
      </c>
      <c r="C55" s="202" t="s">
        <v>1739</v>
      </c>
      <c r="D55" s="47" t="s">
        <v>1740</v>
      </c>
      <c r="E55" s="58"/>
      <c r="F55" s="579">
        <v>21672.0</v>
      </c>
      <c r="G55" s="581">
        <v>45856.0</v>
      </c>
      <c r="H55" s="453">
        <f t="shared" si="7"/>
        <v>32508</v>
      </c>
      <c r="I55" s="454">
        <f t="shared" si="8"/>
        <v>28173.6</v>
      </c>
      <c r="J55" s="455">
        <f t="shared" si="9"/>
        <v>28173.6</v>
      </c>
      <c r="K55" s="456">
        <f t="shared" si="10"/>
        <v>26006.4</v>
      </c>
      <c r="L55" s="455">
        <f t="shared" si="11"/>
        <v>24922.8</v>
      </c>
      <c r="M55" s="456">
        <f t="shared" si="12"/>
        <v>23839.2</v>
      </c>
      <c r="N55" s="156"/>
    </row>
    <row r="56" ht="14.25" customHeight="1">
      <c r="A56" s="635" t="s">
        <v>1684</v>
      </c>
      <c r="B56" s="47" t="s">
        <v>1631</v>
      </c>
      <c r="C56" s="202" t="s">
        <v>1741</v>
      </c>
      <c r="D56" s="47" t="s">
        <v>1742</v>
      </c>
      <c r="E56" s="58"/>
      <c r="F56" s="579">
        <v>51274.0</v>
      </c>
      <c r="G56" s="581">
        <v>45856.0</v>
      </c>
      <c r="H56" s="453">
        <f t="shared" si="7"/>
        <v>76911</v>
      </c>
      <c r="I56" s="454">
        <f t="shared" si="8"/>
        <v>66656.2</v>
      </c>
      <c r="J56" s="455">
        <f t="shared" si="9"/>
        <v>66656.2</v>
      </c>
      <c r="K56" s="456">
        <f t="shared" si="10"/>
        <v>61528.8</v>
      </c>
      <c r="L56" s="455">
        <f t="shared" si="11"/>
        <v>58965.1</v>
      </c>
      <c r="M56" s="456">
        <f t="shared" si="12"/>
        <v>56401.4</v>
      </c>
      <c r="N56" s="156"/>
    </row>
    <row r="57" ht="14.25" customHeight="1">
      <c r="A57" s="635" t="s">
        <v>1684</v>
      </c>
      <c r="B57" s="47" t="s">
        <v>1631</v>
      </c>
      <c r="C57" s="202" t="s">
        <v>1743</v>
      </c>
      <c r="D57" s="47" t="s">
        <v>1744</v>
      </c>
      <c r="E57" s="58"/>
      <c r="F57" s="579">
        <v>127277.0</v>
      </c>
      <c r="G57" s="581">
        <v>45856.0</v>
      </c>
      <c r="H57" s="453" t="str">
        <f>#REF!*0.5+#REF!</f>
        <v>#REF!</v>
      </c>
      <c r="I57" s="454" t="str">
        <f t="shared" ref="I57:J57" si="13">#REF!*0.3+#REF!</f>
        <v>#REF!</v>
      </c>
      <c r="J57" s="455" t="str">
        <f t="shared" si="13"/>
        <v>#REF!</v>
      </c>
      <c r="K57" s="456" t="str">
        <f>#REF!*0.2+#REF!</f>
        <v>#REF!</v>
      </c>
      <c r="L57" s="455" t="str">
        <f>#REF!*0.15+#REF!</f>
        <v>#REF!</v>
      </c>
      <c r="M57" s="456" t="str">
        <f>#REF!*0.1+#REF!</f>
        <v>#REF!</v>
      </c>
      <c r="N57" s="156"/>
    </row>
    <row r="58" ht="14.25" customHeight="1">
      <c r="A58" s="444"/>
      <c r="B58" s="47"/>
      <c r="C58" s="58"/>
      <c r="D58" s="58"/>
      <c r="E58" s="58"/>
      <c r="F58" s="579"/>
      <c r="G58" s="581">
        <v>45856.0</v>
      </c>
      <c r="H58" s="453">
        <f t="shared" ref="H58:H112" si="14">F58*0.5+F58</f>
        <v>0</v>
      </c>
      <c r="I58" s="454">
        <f t="shared" ref="I58:I112" si="15">F58*0.3+F58</f>
        <v>0</v>
      </c>
      <c r="J58" s="455">
        <f t="shared" ref="J58:J112" si="16">F58*0.3+F58</f>
        <v>0</v>
      </c>
      <c r="K58" s="456">
        <f t="shared" ref="K58:K112" si="17">F58*0.2+F58</f>
        <v>0</v>
      </c>
      <c r="L58" s="455">
        <f t="shared" ref="L58:L112" si="18">F58*0.15+F58</f>
        <v>0</v>
      </c>
      <c r="M58" s="456">
        <f t="shared" ref="M58:M112" si="19">F58*0.1+F58</f>
        <v>0</v>
      </c>
      <c r="N58" s="156"/>
    </row>
    <row r="59" ht="14.25" customHeight="1">
      <c r="A59" s="444"/>
      <c r="B59" s="58"/>
      <c r="C59" s="58"/>
      <c r="D59" s="58"/>
      <c r="E59" s="58"/>
      <c r="F59" s="579"/>
      <c r="G59" s="581">
        <v>45856.0</v>
      </c>
      <c r="H59" s="453">
        <f t="shared" si="14"/>
        <v>0</v>
      </c>
      <c r="I59" s="454">
        <f t="shared" si="15"/>
        <v>0</v>
      </c>
      <c r="J59" s="455">
        <f t="shared" si="16"/>
        <v>0</v>
      </c>
      <c r="K59" s="456">
        <f t="shared" si="17"/>
        <v>0</v>
      </c>
      <c r="L59" s="455">
        <f t="shared" si="18"/>
        <v>0</v>
      </c>
      <c r="M59" s="456">
        <f t="shared" si="19"/>
        <v>0</v>
      </c>
      <c r="N59" s="156"/>
    </row>
    <row r="60" ht="14.25" customHeight="1">
      <c r="A60" s="444"/>
      <c r="B60" s="58"/>
      <c r="C60" s="58"/>
      <c r="D60" s="58"/>
      <c r="E60" s="58"/>
      <c r="F60" s="579"/>
      <c r="G60" s="581">
        <v>45856.0</v>
      </c>
      <c r="H60" s="453">
        <f t="shared" si="14"/>
        <v>0</v>
      </c>
      <c r="I60" s="454">
        <f t="shared" si="15"/>
        <v>0</v>
      </c>
      <c r="J60" s="455">
        <f t="shared" si="16"/>
        <v>0</v>
      </c>
      <c r="K60" s="456">
        <f t="shared" si="17"/>
        <v>0</v>
      </c>
      <c r="L60" s="455">
        <f t="shared" si="18"/>
        <v>0</v>
      </c>
      <c r="M60" s="456">
        <f t="shared" si="19"/>
        <v>0</v>
      </c>
      <c r="N60" s="156"/>
    </row>
    <row r="61" ht="14.25" customHeight="1">
      <c r="A61" s="444"/>
      <c r="B61" s="58"/>
      <c r="C61" s="58"/>
      <c r="D61" s="176"/>
      <c r="E61" s="58"/>
      <c r="F61" s="579"/>
      <c r="G61" s="581">
        <v>45856.0</v>
      </c>
      <c r="H61" s="453">
        <f t="shared" si="14"/>
        <v>0</v>
      </c>
      <c r="I61" s="454">
        <f t="shared" si="15"/>
        <v>0</v>
      </c>
      <c r="J61" s="455">
        <f t="shared" si="16"/>
        <v>0</v>
      </c>
      <c r="K61" s="456">
        <f t="shared" si="17"/>
        <v>0</v>
      </c>
      <c r="L61" s="455">
        <f t="shared" si="18"/>
        <v>0</v>
      </c>
      <c r="M61" s="456">
        <f t="shared" si="19"/>
        <v>0</v>
      </c>
      <c r="N61" s="156"/>
    </row>
    <row r="62" ht="14.25" customHeight="1">
      <c r="A62" s="444"/>
      <c r="B62" s="58"/>
      <c r="C62" s="58"/>
      <c r="D62" s="176"/>
      <c r="E62" s="58"/>
      <c r="F62" s="579"/>
      <c r="G62" s="581">
        <v>45856.0</v>
      </c>
      <c r="H62" s="453">
        <f t="shared" si="14"/>
        <v>0</v>
      </c>
      <c r="I62" s="454">
        <f t="shared" si="15"/>
        <v>0</v>
      </c>
      <c r="J62" s="455">
        <f t="shared" si="16"/>
        <v>0</v>
      </c>
      <c r="K62" s="456">
        <f t="shared" si="17"/>
        <v>0</v>
      </c>
      <c r="L62" s="455">
        <f t="shared" si="18"/>
        <v>0</v>
      </c>
      <c r="M62" s="456">
        <f t="shared" si="19"/>
        <v>0</v>
      </c>
      <c r="N62" s="156"/>
    </row>
    <row r="63" ht="14.25" customHeight="1">
      <c r="A63" s="444"/>
      <c r="B63" s="58"/>
      <c r="C63" s="58"/>
      <c r="D63" s="176"/>
      <c r="E63" s="142"/>
      <c r="F63" s="579"/>
      <c r="G63" s="581">
        <v>45856.0</v>
      </c>
      <c r="H63" s="453">
        <f t="shared" si="14"/>
        <v>0</v>
      </c>
      <c r="I63" s="454">
        <f t="shared" si="15"/>
        <v>0</v>
      </c>
      <c r="J63" s="455">
        <f t="shared" si="16"/>
        <v>0</v>
      </c>
      <c r="K63" s="456">
        <f t="shared" si="17"/>
        <v>0</v>
      </c>
      <c r="L63" s="455">
        <f t="shared" si="18"/>
        <v>0</v>
      </c>
      <c r="M63" s="456">
        <f t="shared" si="19"/>
        <v>0</v>
      </c>
      <c r="N63" s="156"/>
    </row>
    <row r="64" ht="14.25" customHeight="1">
      <c r="A64" s="444"/>
      <c r="B64" s="58"/>
      <c r="C64" s="58"/>
      <c r="D64" s="176"/>
      <c r="E64" s="174"/>
      <c r="F64" s="579"/>
      <c r="G64" s="581">
        <v>45856.0</v>
      </c>
      <c r="H64" s="453">
        <f t="shared" si="14"/>
        <v>0</v>
      </c>
      <c r="I64" s="454">
        <f t="shared" si="15"/>
        <v>0</v>
      </c>
      <c r="J64" s="455">
        <f t="shared" si="16"/>
        <v>0</v>
      </c>
      <c r="K64" s="456">
        <f t="shared" si="17"/>
        <v>0</v>
      </c>
      <c r="L64" s="455">
        <f t="shared" si="18"/>
        <v>0</v>
      </c>
      <c r="M64" s="456">
        <f t="shared" si="19"/>
        <v>0</v>
      </c>
      <c r="N64" s="156"/>
    </row>
    <row r="65" ht="14.25" hidden="1" customHeight="1">
      <c r="A65" s="444"/>
      <c r="B65" s="58"/>
      <c r="C65" s="174"/>
      <c r="D65" s="174"/>
      <c r="E65" s="174"/>
      <c r="F65" s="593"/>
      <c r="G65" s="581">
        <v>45856.0</v>
      </c>
      <c r="H65" s="453">
        <f t="shared" si="14"/>
        <v>0</v>
      </c>
      <c r="I65" s="454">
        <f t="shared" si="15"/>
        <v>0</v>
      </c>
      <c r="J65" s="455">
        <f t="shared" si="16"/>
        <v>0</v>
      </c>
      <c r="K65" s="456">
        <f t="shared" si="17"/>
        <v>0</v>
      </c>
      <c r="L65" s="455">
        <f t="shared" si="18"/>
        <v>0</v>
      </c>
      <c r="M65" s="456">
        <f t="shared" si="19"/>
        <v>0</v>
      </c>
      <c r="N65" s="137"/>
    </row>
    <row r="66" ht="14.25" customHeight="1">
      <c r="A66" s="444"/>
      <c r="B66" s="58"/>
      <c r="C66" s="174"/>
      <c r="D66" s="174"/>
      <c r="E66" s="174"/>
      <c r="F66" s="593"/>
      <c r="G66" s="581">
        <v>45856.0</v>
      </c>
      <c r="H66" s="453">
        <f t="shared" si="14"/>
        <v>0</v>
      </c>
      <c r="I66" s="454">
        <f t="shared" si="15"/>
        <v>0</v>
      </c>
      <c r="J66" s="455">
        <f t="shared" si="16"/>
        <v>0</v>
      </c>
      <c r="K66" s="456">
        <f t="shared" si="17"/>
        <v>0</v>
      </c>
      <c r="L66" s="455">
        <f t="shared" si="18"/>
        <v>0</v>
      </c>
      <c r="M66" s="456">
        <f t="shared" si="19"/>
        <v>0</v>
      </c>
      <c r="N66" s="156"/>
    </row>
    <row r="67" ht="14.25" hidden="1" customHeight="1">
      <c r="A67" s="429"/>
      <c r="B67" s="125"/>
      <c r="C67" s="127"/>
      <c r="D67" s="125"/>
      <c r="E67" s="127"/>
      <c r="F67" s="597"/>
      <c r="G67" s="581">
        <v>45856.0</v>
      </c>
      <c r="H67" s="453">
        <f t="shared" si="14"/>
        <v>0</v>
      </c>
      <c r="I67" s="454">
        <f t="shared" si="15"/>
        <v>0</v>
      </c>
      <c r="J67" s="455">
        <f t="shared" si="16"/>
        <v>0</v>
      </c>
      <c r="K67" s="456">
        <f t="shared" si="17"/>
        <v>0</v>
      </c>
      <c r="L67" s="455">
        <f t="shared" si="18"/>
        <v>0</v>
      </c>
      <c r="M67" s="456">
        <f t="shared" si="19"/>
        <v>0</v>
      </c>
      <c r="N67" s="137"/>
    </row>
    <row r="68" ht="14.25" hidden="1" customHeight="1">
      <c r="A68" s="429"/>
      <c r="B68" s="125"/>
      <c r="C68" s="127"/>
      <c r="D68" s="125"/>
      <c r="E68" s="127"/>
      <c r="F68" s="599"/>
      <c r="G68" s="581">
        <v>45856.0</v>
      </c>
      <c r="H68" s="453">
        <f t="shared" si="14"/>
        <v>0</v>
      </c>
      <c r="I68" s="454">
        <f t="shared" si="15"/>
        <v>0</v>
      </c>
      <c r="J68" s="455">
        <f t="shared" si="16"/>
        <v>0</v>
      </c>
      <c r="K68" s="456">
        <f t="shared" si="17"/>
        <v>0</v>
      </c>
      <c r="L68" s="455">
        <f t="shared" si="18"/>
        <v>0</v>
      </c>
      <c r="M68" s="456">
        <f t="shared" si="19"/>
        <v>0</v>
      </c>
      <c r="N68" s="137"/>
    </row>
    <row r="69" ht="14.25" hidden="1" customHeight="1">
      <c r="A69" s="429"/>
      <c r="B69" s="125"/>
      <c r="C69" s="127"/>
      <c r="D69" s="203"/>
      <c r="E69" s="127"/>
      <c r="F69" s="599"/>
      <c r="G69" s="581">
        <v>45856.0</v>
      </c>
      <c r="H69" s="453">
        <f t="shared" si="14"/>
        <v>0</v>
      </c>
      <c r="I69" s="454">
        <f t="shared" si="15"/>
        <v>0</v>
      </c>
      <c r="J69" s="455">
        <f t="shared" si="16"/>
        <v>0</v>
      </c>
      <c r="K69" s="456">
        <f t="shared" si="17"/>
        <v>0</v>
      </c>
      <c r="L69" s="455">
        <f t="shared" si="18"/>
        <v>0</v>
      </c>
      <c r="M69" s="456">
        <f t="shared" si="19"/>
        <v>0</v>
      </c>
      <c r="N69" s="137"/>
    </row>
    <row r="70" ht="14.25" hidden="1" customHeight="1">
      <c r="A70" s="444"/>
      <c r="B70" s="58"/>
      <c r="C70" s="174"/>
      <c r="D70" s="176"/>
      <c r="E70" s="174"/>
      <c r="F70" s="579"/>
      <c r="G70" s="581">
        <v>45856.0</v>
      </c>
      <c r="H70" s="453">
        <f t="shared" si="14"/>
        <v>0</v>
      </c>
      <c r="I70" s="454">
        <f t="shared" si="15"/>
        <v>0</v>
      </c>
      <c r="J70" s="455">
        <f t="shared" si="16"/>
        <v>0</v>
      </c>
      <c r="K70" s="456">
        <f t="shared" si="17"/>
        <v>0</v>
      </c>
      <c r="L70" s="455">
        <f t="shared" si="18"/>
        <v>0</v>
      </c>
      <c r="M70" s="456">
        <f t="shared" si="19"/>
        <v>0</v>
      </c>
      <c r="N70" s="156"/>
    </row>
    <row r="71" ht="14.25" customHeight="1">
      <c r="A71" s="444"/>
      <c r="B71" s="58"/>
      <c r="C71" s="174"/>
      <c r="D71" s="176"/>
      <c r="E71" s="174"/>
      <c r="F71" s="579"/>
      <c r="G71" s="581">
        <v>45856.0</v>
      </c>
      <c r="H71" s="453">
        <f t="shared" si="14"/>
        <v>0</v>
      </c>
      <c r="I71" s="454">
        <f t="shared" si="15"/>
        <v>0</v>
      </c>
      <c r="J71" s="455">
        <f t="shared" si="16"/>
        <v>0</v>
      </c>
      <c r="K71" s="456">
        <f t="shared" si="17"/>
        <v>0</v>
      </c>
      <c r="L71" s="455">
        <f t="shared" si="18"/>
        <v>0</v>
      </c>
      <c r="M71" s="456">
        <f t="shared" si="19"/>
        <v>0</v>
      </c>
      <c r="N71" s="156"/>
    </row>
    <row r="72" ht="14.25" customHeight="1">
      <c r="A72" s="444"/>
      <c r="B72" s="58"/>
      <c r="C72" s="174"/>
      <c r="D72" s="177"/>
      <c r="E72" s="174"/>
      <c r="F72" s="579"/>
      <c r="G72" s="581">
        <v>45856.0</v>
      </c>
      <c r="H72" s="453">
        <f t="shared" si="14"/>
        <v>0</v>
      </c>
      <c r="I72" s="454">
        <f t="shared" si="15"/>
        <v>0</v>
      </c>
      <c r="J72" s="455">
        <f t="shared" si="16"/>
        <v>0</v>
      </c>
      <c r="K72" s="456">
        <f t="shared" si="17"/>
        <v>0</v>
      </c>
      <c r="L72" s="455">
        <f t="shared" si="18"/>
        <v>0</v>
      </c>
      <c r="M72" s="456">
        <f t="shared" si="19"/>
        <v>0</v>
      </c>
      <c r="N72" s="156"/>
    </row>
    <row r="73" ht="14.25" customHeight="1">
      <c r="A73" s="444"/>
      <c r="B73" s="58"/>
      <c r="C73" s="174"/>
      <c r="D73" s="177"/>
      <c r="E73" s="174"/>
      <c r="F73" s="579"/>
      <c r="G73" s="581">
        <v>45856.0</v>
      </c>
      <c r="H73" s="453">
        <f t="shared" si="14"/>
        <v>0</v>
      </c>
      <c r="I73" s="454">
        <f t="shared" si="15"/>
        <v>0</v>
      </c>
      <c r="J73" s="455">
        <f t="shared" si="16"/>
        <v>0</v>
      </c>
      <c r="K73" s="456">
        <f t="shared" si="17"/>
        <v>0</v>
      </c>
      <c r="L73" s="455">
        <f t="shared" si="18"/>
        <v>0</v>
      </c>
      <c r="M73" s="456">
        <f t="shared" si="19"/>
        <v>0</v>
      </c>
      <c r="N73" s="156"/>
    </row>
    <row r="74" ht="14.25" customHeight="1">
      <c r="A74" s="444"/>
      <c r="B74" s="58"/>
      <c r="C74" s="174"/>
      <c r="D74" s="176"/>
      <c r="E74" s="174"/>
      <c r="F74" s="579"/>
      <c r="G74" s="581">
        <v>45856.0</v>
      </c>
      <c r="H74" s="453">
        <f t="shared" si="14"/>
        <v>0</v>
      </c>
      <c r="I74" s="454">
        <f t="shared" si="15"/>
        <v>0</v>
      </c>
      <c r="J74" s="455">
        <f t="shared" si="16"/>
        <v>0</v>
      </c>
      <c r="K74" s="456">
        <f t="shared" si="17"/>
        <v>0</v>
      </c>
      <c r="L74" s="455">
        <f t="shared" si="18"/>
        <v>0</v>
      </c>
      <c r="M74" s="456">
        <f t="shared" si="19"/>
        <v>0</v>
      </c>
      <c r="N74" s="156"/>
      <c r="O74" s="56"/>
      <c r="P74" s="56"/>
      <c r="Q74" s="56"/>
      <c r="R74" s="56"/>
      <c r="S74" s="56"/>
      <c r="T74" s="56"/>
      <c r="U74" s="56"/>
      <c r="V74" s="56"/>
      <c r="W74" s="56"/>
      <c r="X74" s="56"/>
    </row>
    <row r="75" ht="14.25" customHeight="1">
      <c r="A75" s="444"/>
      <c r="B75" s="58"/>
      <c r="C75" s="174"/>
      <c r="D75" s="176"/>
      <c r="E75" s="174"/>
      <c r="F75" s="579"/>
      <c r="G75" s="581">
        <v>45856.0</v>
      </c>
      <c r="H75" s="453">
        <f t="shared" si="14"/>
        <v>0</v>
      </c>
      <c r="I75" s="454">
        <f t="shared" si="15"/>
        <v>0</v>
      </c>
      <c r="J75" s="455">
        <f t="shared" si="16"/>
        <v>0</v>
      </c>
      <c r="K75" s="456">
        <f t="shared" si="17"/>
        <v>0</v>
      </c>
      <c r="L75" s="455">
        <f t="shared" si="18"/>
        <v>0</v>
      </c>
      <c r="M75" s="456">
        <f t="shared" si="19"/>
        <v>0</v>
      </c>
      <c r="N75" s="156"/>
    </row>
    <row r="76" ht="14.25" customHeight="1">
      <c r="A76" s="444"/>
      <c r="B76" s="58"/>
      <c r="C76" s="141"/>
      <c r="D76" s="58"/>
      <c r="E76" s="174"/>
      <c r="F76" s="579"/>
      <c r="G76" s="581">
        <v>45856.0</v>
      </c>
      <c r="H76" s="453">
        <f t="shared" si="14"/>
        <v>0</v>
      </c>
      <c r="I76" s="454">
        <f t="shared" si="15"/>
        <v>0</v>
      </c>
      <c r="J76" s="455">
        <f t="shared" si="16"/>
        <v>0</v>
      </c>
      <c r="K76" s="456">
        <f t="shared" si="17"/>
        <v>0</v>
      </c>
      <c r="L76" s="455">
        <f t="shared" si="18"/>
        <v>0</v>
      </c>
      <c r="M76" s="456">
        <f t="shared" si="19"/>
        <v>0</v>
      </c>
      <c r="N76" s="156"/>
      <c r="O76" s="56"/>
      <c r="P76" s="56"/>
      <c r="Q76" s="56"/>
      <c r="R76" s="56"/>
      <c r="S76" s="56"/>
      <c r="T76" s="56"/>
      <c r="U76" s="56"/>
      <c r="V76" s="56"/>
      <c r="W76" s="56"/>
      <c r="X76" s="56"/>
    </row>
    <row r="77" ht="14.25" customHeight="1">
      <c r="A77" s="444"/>
      <c r="B77" s="58"/>
      <c r="C77" s="141"/>
      <c r="D77" s="58"/>
      <c r="E77" s="142"/>
      <c r="F77" s="579"/>
      <c r="G77" s="581">
        <v>45856.0</v>
      </c>
      <c r="H77" s="453">
        <f t="shared" si="14"/>
        <v>0</v>
      </c>
      <c r="I77" s="454">
        <f t="shared" si="15"/>
        <v>0</v>
      </c>
      <c r="J77" s="455">
        <f t="shared" si="16"/>
        <v>0</v>
      </c>
      <c r="K77" s="456">
        <f t="shared" si="17"/>
        <v>0</v>
      </c>
      <c r="L77" s="455">
        <f t="shared" si="18"/>
        <v>0</v>
      </c>
      <c r="M77" s="456">
        <f t="shared" si="19"/>
        <v>0</v>
      </c>
      <c r="N77" s="156"/>
    </row>
    <row r="78" ht="14.25" customHeight="1">
      <c r="A78" s="444"/>
      <c r="B78" s="58"/>
      <c r="C78" s="141"/>
      <c r="D78" s="58"/>
      <c r="E78" s="142"/>
      <c r="F78" s="579"/>
      <c r="G78" s="581">
        <v>45856.0</v>
      </c>
      <c r="H78" s="453">
        <f t="shared" si="14"/>
        <v>0</v>
      </c>
      <c r="I78" s="454">
        <f t="shared" si="15"/>
        <v>0</v>
      </c>
      <c r="J78" s="455">
        <f t="shared" si="16"/>
        <v>0</v>
      </c>
      <c r="K78" s="456">
        <f t="shared" si="17"/>
        <v>0</v>
      </c>
      <c r="L78" s="455">
        <f t="shared" si="18"/>
        <v>0</v>
      </c>
      <c r="M78" s="456">
        <f t="shared" si="19"/>
        <v>0</v>
      </c>
      <c r="N78" s="156"/>
    </row>
    <row r="79" ht="14.25" customHeight="1">
      <c r="A79" s="444"/>
      <c r="B79" s="58"/>
      <c r="C79" s="141"/>
      <c r="D79" s="58"/>
      <c r="E79" s="142"/>
      <c r="F79" s="579"/>
      <c r="G79" s="581">
        <v>45856.0</v>
      </c>
      <c r="H79" s="453">
        <f t="shared" si="14"/>
        <v>0</v>
      </c>
      <c r="I79" s="454">
        <f t="shared" si="15"/>
        <v>0</v>
      </c>
      <c r="J79" s="455">
        <f t="shared" si="16"/>
        <v>0</v>
      </c>
      <c r="K79" s="456">
        <f t="shared" si="17"/>
        <v>0</v>
      </c>
      <c r="L79" s="455">
        <f t="shared" si="18"/>
        <v>0</v>
      </c>
      <c r="M79" s="456">
        <f t="shared" si="19"/>
        <v>0</v>
      </c>
      <c r="N79" s="156"/>
    </row>
    <row r="80" ht="14.25" hidden="1" customHeight="1">
      <c r="A80" s="444"/>
      <c r="B80" s="58"/>
      <c r="C80" s="174"/>
      <c r="D80" s="58"/>
      <c r="E80" s="58"/>
      <c r="F80" s="600"/>
      <c r="G80" s="581">
        <v>45855.0</v>
      </c>
      <c r="H80" s="453">
        <f t="shared" si="14"/>
        <v>0</v>
      </c>
      <c r="I80" s="454">
        <f t="shared" si="15"/>
        <v>0</v>
      </c>
      <c r="J80" s="455">
        <f t="shared" si="16"/>
        <v>0</v>
      </c>
      <c r="K80" s="456">
        <f t="shared" si="17"/>
        <v>0</v>
      </c>
      <c r="L80" s="455">
        <f t="shared" si="18"/>
        <v>0</v>
      </c>
      <c r="M80" s="456">
        <f t="shared" si="19"/>
        <v>0</v>
      </c>
      <c r="N80" s="137"/>
    </row>
    <row r="81" ht="14.25" hidden="1" customHeight="1">
      <c r="A81" s="444"/>
      <c r="B81" s="601"/>
      <c r="C81" s="602"/>
      <c r="D81" s="603"/>
      <c r="E81" s="214"/>
      <c r="F81" s="604"/>
      <c r="G81" s="581">
        <v>45855.0</v>
      </c>
      <c r="H81" s="453">
        <f t="shared" si="14"/>
        <v>0</v>
      </c>
      <c r="I81" s="454">
        <f t="shared" si="15"/>
        <v>0</v>
      </c>
      <c r="J81" s="455">
        <f t="shared" si="16"/>
        <v>0</v>
      </c>
      <c r="K81" s="456">
        <f t="shared" si="17"/>
        <v>0</v>
      </c>
      <c r="L81" s="455">
        <f t="shared" si="18"/>
        <v>0</v>
      </c>
      <c r="M81" s="456">
        <f t="shared" si="19"/>
        <v>0</v>
      </c>
      <c r="N81" s="156"/>
    </row>
    <row r="82" ht="14.25" customHeight="1">
      <c r="A82" s="444"/>
      <c r="B82" s="601"/>
      <c r="C82" s="602"/>
      <c r="D82" s="607"/>
      <c r="E82" s="214"/>
      <c r="F82" s="604"/>
      <c r="G82" s="581">
        <v>45855.0</v>
      </c>
      <c r="H82" s="453">
        <f t="shared" si="14"/>
        <v>0</v>
      </c>
      <c r="I82" s="454">
        <f t="shared" si="15"/>
        <v>0</v>
      </c>
      <c r="J82" s="455">
        <f t="shared" si="16"/>
        <v>0</v>
      </c>
      <c r="K82" s="456">
        <f t="shared" si="17"/>
        <v>0</v>
      </c>
      <c r="L82" s="455">
        <f t="shared" si="18"/>
        <v>0</v>
      </c>
      <c r="M82" s="456">
        <f t="shared" si="19"/>
        <v>0</v>
      </c>
      <c r="N82" s="156"/>
    </row>
    <row r="83" ht="14.25" hidden="1" customHeight="1">
      <c r="A83" s="444"/>
      <c r="B83" s="601"/>
      <c r="C83" s="602"/>
      <c r="D83" s="601"/>
      <c r="E83" s="214"/>
      <c r="F83" s="604"/>
      <c r="G83" s="581">
        <v>45855.0</v>
      </c>
      <c r="H83" s="453">
        <f t="shared" si="14"/>
        <v>0</v>
      </c>
      <c r="I83" s="454">
        <f t="shared" si="15"/>
        <v>0</v>
      </c>
      <c r="J83" s="455">
        <f t="shared" si="16"/>
        <v>0</v>
      </c>
      <c r="K83" s="456">
        <f t="shared" si="17"/>
        <v>0</v>
      </c>
      <c r="L83" s="455">
        <f t="shared" si="18"/>
        <v>0</v>
      </c>
      <c r="M83" s="456">
        <f t="shared" si="19"/>
        <v>0</v>
      </c>
      <c r="N83" s="156"/>
    </row>
    <row r="84" ht="14.25" customHeight="1">
      <c r="A84" s="444"/>
      <c r="B84" s="601"/>
      <c r="C84" s="602"/>
      <c r="D84" s="608"/>
      <c r="E84" s="214"/>
      <c r="F84" s="604"/>
      <c r="G84" s="581">
        <v>45855.0</v>
      </c>
      <c r="H84" s="453">
        <f t="shared" si="14"/>
        <v>0</v>
      </c>
      <c r="I84" s="454">
        <f t="shared" si="15"/>
        <v>0</v>
      </c>
      <c r="J84" s="455">
        <f t="shared" si="16"/>
        <v>0</v>
      </c>
      <c r="K84" s="456">
        <f t="shared" si="17"/>
        <v>0</v>
      </c>
      <c r="L84" s="455">
        <f t="shared" si="18"/>
        <v>0</v>
      </c>
      <c r="M84" s="456">
        <f t="shared" si="19"/>
        <v>0</v>
      </c>
      <c r="N84" s="156"/>
    </row>
    <row r="85" ht="14.25" hidden="1" customHeight="1">
      <c r="A85" s="444"/>
      <c r="B85" s="601"/>
      <c r="C85" s="602"/>
      <c r="D85" s="608"/>
      <c r="E85" s="214"/>
      <c r="F85" s="604"/>
      <c r="G85" s="581">
        <v>45855.0</v>
      </c>
      <c r="H85" s="453">
        <f t="shared" si="14"/>
        <v>0</v>
      </c>
      <c r="I85" s="454">
        <f t="shared" si="15"/>
        <v>0</v>
      </c>
      <c r="J85" s="455">
        <f t="shared" si="16"/>
        <v>0</v>
      </c>
      <c r="K85" s="456">
        <f t="shared" si="17"/>
        <v>0</v>
      </c>
      <c r="L85" s="455">
        <f t="shared" si="18"/>
        <v>0</v>
      </c>
      <c r="M85" s="456">
        <f t="shared" si="19"/>
        <v>0</v>
      </c>
      <c r="N85" s="156"/>
    </row>
    <row r="86" ht="14.25" customHeight="1">
      <c r="A86" s="444"/>
      <c r="B86" s="601"/>
      <c r="C86" s="602"/>
      <c r="D86" s="608"/>
      <c r="E86" s="214"/>
      <c r="F86" s="604"/>
      <c r="G86" s="581">
        <v>45855.0</v>
      </c>
      <c r="H86" s="453">
        <f t="shared" si="14"/>
        <v>0</v>
      </c>
      <c r="I86" s="454">
        <f t="shared" si="15"/>
        <v>0</v>
      </c>
      <c r="J86" s="455">
        <f t="shared" si="16"/>
        <v>0</v>
      </c>
      <c r="K86" s="456">
        <f t="shared" si="17"/>
        <v>0</v>
      </c>
      <c r="L86" s="455">
        <f t="shared" si="18"/>
        <v>0</v>
      </c>
      <c r="M86" s="456">
        <f t="shared" si="19"/>
        <v>0</v>
      </c>
      <c r="N86" s="156"/>
    </row>
    <row r="87" ht="14.25" hidden="1" customHeight="1">
      <c r="A87" s="444"/>
      <c r="B87" s="601"/>
      <c r="C87" s="602"/>
      <c r="D87" s="608"/>
      <c r="E87" s="214"/>
      <c r="F87" s="604"/>
      <c r="G87" s="581">
        <v>45855.0</v>
      </c>
      <c r="H87" s="453">
        <f t="shared" si="14"/>
        <v>0</v>
      </c>
      <c r="I87" s="454">
        <f t="shared" si="15"/>
        <v>0</v>
      </c>
      <c r="J87" s="455">
        <f t="shared" si="16"/>
        <v>0</v>
      </c>
      <c r="K87" s="456">
        <f t="shared" si="17"/>
        <v>0</v>
      </c>
      <c r="L87" s="455">
        <f t="shared" si="18"/>
        <v>0</v>
      </c>
      <c r="M87" s="456">
        <f t="shared" si="19"/>
        <v>0</v>
      </c>
      <c r="N87" s="156"/>
    </row>
    <row r="88" ht="14.25" customHeight="1">
      <c r="A88" s="444"/>
      <c r="B88" s="601"/>
      <c r="C88" s="602"/>
      <c r="D88" s="608"/>
      <c r="E88" s="214"/>
      <c r="F88" s="604"/>
      <c r="G88" s="581">
        <v>45855.0</v>
      </c>
      <c r="H88" s="453">
        <f t="shared" si="14"/>
        <v>0</v>
      </c>
      <c r="I88" s="454">
        <f t="shared" si="15"/>
        <v>0</v>
      </c>
      <c r="J88" s="455">
        <f t="shared" si="16"/>
        <v>0</v>
      </c>
      <c r="K88" s="456">
        <f t="shared" si="17"/>
        <v>0</v>
      </c>
      <c r="L88" s="455">
        <f t="shared" si="18"/>
        <v>0</v>
      </c>
      <c r="M88" s="456">
        <f t="shared" si="19"/>
        <v>0</v>
      </c>
      <c r="N88" s="156"/>
    </row>
    <row r="89" ht="14.25" hidden="1" customHeight="1">
      <c r="A89" s="444"/>
      <c r="B89" s="601"/>
      <c r="C89" s="602"/>
      <c r="D89" s="608"/>
      <c r="E89" s="214"/>
      <c r="F89" s="604"/>
      <c r="G89" s="581">
        <v>45855.0</v>
      </c>
      <c r="H89" s="453">
        <f t="shared" si="14"/>
        <v>0</v>
      </c>
      <c r="I89" s="454">
        <f t="shared" si="15"/>
        <v>0</v>
      </c>
      <c r="J89" s="455">
        <f t="shared" si="16"/>
        <v>0</v>
      </c>
      <c r="K89" s="456">
        <f t="shared" si="17"/>
        <v>0</v>
      </c>
      <c r="L89" s="455">
        <f t="shared" si="18"/>
        <v>0</v>
      </c>
      <c r="M89" s="456">
        <f t="shared" si="19"/>
        <v>0</v>
      </c>
      <c r="N89" s="156"/>
    </row>
    <row r="90" ht="15.0" customHeight="1">
      <c r="A90" s="444"/>
      <c r="B90" s="601"/>
      <c r="C90" s="602"/>
      <c r="D90" s="608"/>
      <c r="E90" s="214"/>
      <c r="F90" s="604"/>
      <c r="G90" s="581">
        <v>45855.0</v>
      </c>
      <c r="H90" s="453">
        <f t="shared" si="14"/>
        <v>0</v>
      </c>
      <c r="I90" s="454">
        <f t="shared" si="15"/>
        <v>0</v>
      </c>
      <c r="J90" s="455">
        <f t="shared" si="16"/>
        <v>0</v>
      </c>
      <c r="K90" s="456">
        <f t="shared" si="17"/>
        <v>0</v>
      </c>
      <c r="L90" s="455">
        <f t="shared" si="18"/>
        <v>0</v>
      </c>
      <c r="M90" s="456">
        <f t="shared" si="19"/>
        <v>0</v>
      </c>
      <c r="N90" s="156"/>
    </row>
    <row r="91" ht="14.25" hidden="1" customHeight="1">
      <c r="A91" s="444"/>
      <c r="B91" s="601"/>
      <c r="C91" s="602"/>
      <c r="D91" s="608"/>
      <c r="E91" s="214"/>
      <c r="F91" s="604"/>
      <c r="G91" s="581">
        <v>45855.0</v>
      </c>
      <c r="H91" s="453">
        <f t="shared" si="14"/>
        <v>0</v>
      </c>
      <c r="I91" s="454">
        <f t="shared" si="15"/>
        <v>0</v>
      </c>
      <c r="J91" s="455">
        <f t="shared" si="16"/>
        <v>0</v>
      </c>
      <c r="K91" s="456">
        <f t="shared" si="17"/>
        <v>0</v>
      </c>
      <c r="L91" s="455">
        <f t="shared" si="18"/>
        <v>0</v>
      </c>
      <c r="M91" s="456">
        <f t="shared" si="19"/>
        <v>0</v>
      </c>
      <c r="N91" s="156"/>
    </row>
    <row r="92" ht="15.0" customHeight="1">
      <c r="A92" s="444"/>
      <c r="B92" s="601"/>
      <c r="C92" s="602"/>
      <c r="D92" s="608"/>
      <c r="E92" s="214"/>
      <c r="F92" s="604"/>
      <c r="G92" s="581">
        <v>45855.0</v>
      </c>
      <c r="H92" s="453">
        <f t="shared" si="14"/>
        <v>0</v>
      </c>
      <c r="I92" s="454">
        <f t="shared" si="15"/>
        <v>0</v>
      </c>
      <c r="J92" s="455">
        <f t="shared" si="16"/>
        <v>0</v>
      </c>
      <c r="K92" s="456">
        <f t="shared" si="17"/>
        <v>0</v>
      </c>
      <c r="L92" s="455">
        <f t="shared" si="18"/>
        <v>0</v>
      </c>
      <c r="M92" s="456">
        <f t="shared" si="19"/>
        <v>0</v>
      </c>
      <c r="N92" s="156"/>
    </row>
    <row r="93" ht="14.25" customHeight="1">
      <c r="A93" s="444"/>
      <c r="B93" s="601"/>
      <c r="C93" s="602"/>
      <c r="D93" s="601"/>
      <c r="E93" s="214"/>
      <c r="F93" s="604"/>
      <c r="G93" s="581">
        <v>45855.0</v>
      </c>
      <c r="H93" s="453">
        <f t="shared" si="14"/>
        <v>0</v>
      </c>
      <c r="I93" s="454">
        <f t="shared" si="15"/>
        <v>0</v>
      </c>
      <c r="J93" s="455">
        <f t="shared" si="16"/>
        <v>0</v>
      </c>
      <c r="K93" s="456">
        <f t="shared" si="17"/>
        <v>0</v>
      </c>
      <c r="L93" s="455">
        <f t="shared" si="18"/>
        <v>0</v>
      </c>
      <c r="M93" s="456">
        <f t="shared" si="19"/>
        <v>0</v>
      </c>
      <c r="N93" s="156"/>
    </row>
    <row r="94" ht="14.25" customHeight="1">
      <c r="A94" s="444"/>
      <c r="B94" s="601"/>
      <c r="C94" s="165"/>
      <c r="D94" s="601"/>
      <c r="E94" s="214"/>
      <c r="F94" s="604"/>
      <c r="G94" s="581">
        <v>45855.0</v>
      </c>
      <c r="H94" s="453">
        <f t="shared" si="14"/>
        <v>0</v>
      </c>
      <c r="I94" s="454">
        <f t="shared" si="15"/>
        <v>0</v>
      </c>
      <c r="J94" s="455">
        <f t="shared" si="16"/>
        <v>0</v>
      </c>
      <c r="K94" s="456">
        <f t="shared" si="17"/>
        <v>0</v>
      </c>
      <c r="L94" s="455">
        <f t="shared" si="18"/>
        <v>0</v>
      </c>
      <c r="M94" s="456">
        <f t="shared" si="19"/>
        <v>0</v>
      </c>
      <c r="N94" s="156"/>
    </row>
    <row r="95" ht="14.25" customHeight="1">
      <c r="A95" s="444"/>
      <c r="B95" s="601"/>
      <c r="C95" s="602"/>
      <c r="D95" s="602"/>
      <c r="E95" s="214"/>
      <c r="F95" s="604"/>
      <c r="G95" s="581">
        <v>45855.0</v>
      </c>
      <c r="H95" s="453">
        <f t="shared" si="14"/>
        <v>0</v>
      </c>
      <c r="I95" s="454">
        <f t="shared" si="15"/>
        <v>0</v>
      </c>
      <c r="J95" s="455">
        <f t="shared" si="16"/>
        <v>0</v>
      </c>
      <c r="K95" s="456">
        <f t="shared" si="17"/>
        <v>0</v>
      </c>
      <c r="L95" s="455">
        <f t="shared" si="18"/>
        <v>0</v>
      </c>
      <c r="M95" s="456">
        <f t="shared" si="19"/>
        <v>0</v>
      </c>
      <c r="N95" s="156"/>
    </row>
    <row r="96" ht="14.25" customHeight="1">
      <c r="A96" s="444"/>
      <c r="B96" s="601"/>
      <c r="C96" s="165"/>
      <c r="D96" s="165"/>
      <c r="E96" s="214"/>
      <c r="F96" s="604"/>
      <c r="G96" s="581">
        <v>45855.0</v>
      </c>
      <c r="H96" s="453">
        <f t="shared" si="14"/>
        <v>0</v>
      </c>
      <c r="I96" s="454">
        <f t="shared" si="15"/>
        <v>0</v>
      </c>
      <c r="J96" s="455">
        <f t="shared" si="16"/>
        <v>0</v>
      </c>
      <c r="K96" s="456">
        <f t="shared" si="17"/>
        <v>0</v>
      </c>
      <c r="L96" s="455">
        <f t="shared" si="18"/>
        <v>0</v>
      </c>
      <c r="M96" s="456">
        <f t="shared" si="19"/>
        <v>0</v>
      </c>
      <c r="N96" s="156"/>
    </row>
    <row r="97" ht="14.25" hidden="1" customHeight="1">
      <c r="A97" s="444"/>
      <c r="B97" s="601"/>
      <c r="C97" s="165"/>
      <c r="D97" s="165"/>
      <c r="E97" s="214"/>
      <c r="F97" s="604"/>
      <c r="G97" s="581">
        <v>45855.0</v>
      </c>
      <c r="H97" s="453">
        <f t="shared" si="14"/>
        <v>0</v>
      </c>
      <c r="I97" s="454">
        <f t="shared" si="15"/>
        <v>0</v>
      </c>
      <c r="J97" s="455">
        <f t="shared" si="16"/>
        <v>0</v>
      </c>
      <c r="K97" s="456">
        <f t="shared" si="17"/>
        <v>0</v>
      </c>
      <c r="L97" s="455">
        <f t="shared" si="18"/>
        <v>0</v>
      </c>
      <c r="M97" s="456">
        <f t="shared" si="19"/>
        <v>0</v>
      </c>
      <c r="N97" s="156"/>
    </row>
    <row r="98" ht="14.25" hidden="1" customHeight="1">
      <c r="A98" s="444"/>
      <c r="B98" s="601"/>
      <c r="C98" s="165"/>
      <c r="D98" s="165"/>
      <c r="E98" s="214"/>
      <c r="F98" s="604"/>
      <c r="G98" s="581">
        <v>45855.0</v>
      </c>
      <c r="H98" s="453">
        <f t="shared" si="14"/>
        <v>0</v>
      </c>
      <c r="I98" s="454">
        <f t="shared" si="15"/>
        <v>0</v>
      </c>
      <c r="J98" s="455">
        <f t="shared" si="16"/>
        <v>0</v>
      </c>
      <c r="K98" s="456">
        <f t="shared" si="17"/>
        <v>0</v>
      </c>
      <c r="L98" s="455">
        <f t="shared" si="18"/>
        <v>0</v>
      </c>
      <c r="M98" s="456">
        <f t="shared" si="19"/>
        <v>0</v>
      </c>
      <c r="N98" s="156"/>
    </row>
    <row r="99" ht="14.25" hidden="1" customHeight="1">
      <c r="A99" s="444"/>
      <c r="B99" s="601"/>
      <c r="C99" s="165"/>
      <c r="D99" s="165"/>
      <c r="E99" s="214"/>
      <c r="F99" s="604"/>
      <c r="G99" s="581">
        <v>45855.0</v>
      </c>
      <c r="H99" s="453">
        <f t="shared" si="14"/>
        <v>0</v>
      </c>
      <c r="I99" s="454">
        <f t="shared" si="15"/>
        <v>0</v>
      </c>
      <c r="J99" s="455">
        <f t="shared" si="16"/>
        <v>0</v>
      </c>
      <c r="K99" s="456">
        <f t="shared" si="17"/>
        <v>0</v>
      </c>
      <c r="L99" s="455">
        <f t="shared" si="18"/>
        <v>0</v>
      </c>
      <c r="M99" s="456">
        <f t="shared" si="19"/>
        <v>0</v>
      </c>
      <c r="N99" s="156"/>
    </row>
    <row r="100" ht="14.25" customHeight="1">
      <c r="A100" s="444"/>
      <c r="B100" s="601"/>
      <c r="C100" s="165"/>
      <c r="D100" s="165"/>
      <c r="E100" s="214"/>
      <c r="F100" s="604"/>
      <c r="G100" s="581">
        <v>45855.0</v>
      </c>
      <c r="H100" s="453">
        <f t="shared" si="14"/>
        <v>0</v>
      </c>
      <c r="I100" s="454">
        <f t="shared" si="15"/>
        <v>0</v>
      </c>
      <c r="J100" s="455">
        <f t="shared" si="16"/>
        <v>0</v>
      </c>
      <c r="K100" s="456">
        <f t="shared" si="17"/>
        <v>0</v>
      </c>
      <c r="L100" s="455">
        <f t="shared" si="18"/>
        <v>0</v>
      </c>
      <c r="M100" s="456">
        <f t="shared" si="19"/>
        <v>0</v>
      </c>
      <c r="N100" s="156"/>
    </row>
    <row r="101" ht="14.25" customHeight="1">
      <c r="A101" s="444"/>
      <c r="B101" s="601"/>
      <c r="C101" s="165"/>
      <c r="D101" s="165"/>
      <c r="E101" s="214"/>
      <c r="F101" s="604"/>
      <c r="G101" s="581">
        <v>45855.0</v>
      </c>
      <c r="H101" s="453">
        <f t="shared" si="14"/>
        <v>0</v>
      </c>
      <c r="I101" s="454">
        <f t="shared" si="15"/>
        <v>0</v>
      </c>
      <c r="J101" s="455">
        <f t="shared" si="16"/>
        <v>0</v>
      </c>
      <c r="K101" s="456">
        <f t="shared" si="17"/>
        <v>0</v>
      </c>
      <c r="L101" s="455">
        <f t="shared" si="18"/>
        <v>0</v>
      </c>
      <c r="M101" s="456">
        <f t="shared" si="19"/>
        <v>0</v>
      </c>
      <c r="N101" s="156"/>
    </row>
    <row r="102" ht="14.25" customHeight="1">
      <c r="A102" s="444"/>
      <c r="B102" s="601"/>
      <c r="C102" s="165"/>
      <c r="D102" s="165"/>
      <c r="E102" s="214"/>
      <c r="F102" s="604"/>
      <c r="G102" s="581">
        <v>45855.0</v>
      </c>
      <c r="H102" s="453">
        <f t="shared" si="14"/>
        <v>0</v>
      </c>
      <c r="I102" s="454">
        <f t="shared" si="15"/>
        <v>0</v>
      </c>
      <c r="J102" s="455">
        <f t="shared" si="16"/>
        <v>0</v>
      </c>
      <c r="K102" s="456">
        <f t="shared" si="17"/>
        <v>0</v>
      </c>
      <c r="L102" s="455">
        <f t="shared" si="18"/>
        <v>0</v>
      </c>
      <c r="M102" s="456">
        <f t="shared" si="19"/>
        <v>0</v>
      </c>
      <c r="N102" s="156"/>
    </row>
    <row r="103" ht="14.25" customHeight="1">
      <c r="A103" s="444"/>
      <c r="B103" s="601"/>
      <c r="C103" s="165"/>
      <c r="D103" s="165"/>
      <c r="E103" s="214"/>
      <c r="F103" s="604"/>
      <c r="G103" s="581">
        <v>45855.0</v>
      </c>
      <c r="H103" s="453">
        <f t="shared" si="14"/>
        <v>0</v>
      </c>
      <c r="I103" s="454">
        <f t="shared" si="15"/>
        <v>0</v>
      </c>
      <c r="J103" s="455">
        <f t="shared" si="16"/>
        <v>0</v>
      </c>
      <c r="K103" s="456">
        <f t="shared" si="17"/>
        <v>0</v>
      </c>
      <c r="L103" s="455">
        <f t="shared" si="18"/>
        <v>0</v>
      </c>
      <c r="M103" s="456">
        <f t="shared" si="19"/>
        <v>0</v>
      </c>
      <c r="N103" s="156"/>
    </row>
    <row r="104" ht="14.25" customHeight="1">
      <c r="A104" s="444"/>
      <c r="B104" s="601"/>
      <c r="C104" s="165"/>
      <c r="D104" s="165"/>
      <c r="E104" s="214"/>
      <c r="F104" s="604"/>
      <c r="G104" s="581">
        <v>45855.0</v>
      </c>
      <c r="H104" s="453">
        <f t="shared" si="14"/>
        <v>0</v>
      </c>
      <c r="I104" s="454">
        <f t="shared" si="15"/>
        <v>0</v>
      </c>
      <c r="J104" s="455">
        <f t="shared" si="16"/>
        <v>0</v>
      </c>
      <c r="K104" s="456">
        <f t="shared" si="17"/>
        <v>0</v>
      </c>
      <c r="L104" s="455">
        <f t="shared" si="18"/>
        <v>0</v>
      </c>
      <c r="M104" s="456">
        <f t="shared" si="19"/>
        <v>0</v>
      </c>
      <c r="N104" s="156"/>
    </row>
    <row r="105" ht="14.25" customHeight="1">
      <c r="A105" s="444"/>
      <c r="B105" s="601"/>
      <c r="C105" s="165"/>
      <c r="D105" s="165"/>
      <c r="E105" s="214"/>
      <c r="F105" s="604"/>
      <c r="G105" s="581">
        <v>45855.0</v>
      </c>
      <c r="H105" s="453">
        <f t="shared" si="14"/>
        <v>0</v>
      </c>
      <c r="I105" s="454">
        <f t="shared" si="15"/>
        <v>0</v>
      </c>
      <c r="J105" s="455">
        <f t="shared" si="16"/>
        <v>0</v>
      </c>
      <c r="K105" s="456">
        <f t="shared" si="17"/>
        <v>0</v>
      </c>
      <c r="L105" s="455">
        <f t="shared" si="18"/>
        <v>0</v>
      </c>
      <c r="M105" s="456">
        <f t="shared" si="19"/>
        <v>0</v>
      </c>
      <c r="N105" s="156"/>
    </row>
    <row r="106" ht="14.25" customHeight="1">
      <c r="A106" s="444"/>
      <c r="B106" s="601"/>
      <c r="C106" s="165"/>
      <c r="D106" s="165"/>
      <c r="E106" s="214"/>
      <c r="F106" s="604"/>
      <c r="G106" s="581">
        <v>45855.0</v>
      </c>
      <c r="H106" s="453">
        <f t="shared" si="14"/>
        <v>0</v>
      </c>
      <c r="I106" s="454">
        <f t="shared" si="15"/>
        <v>0</v>
      </c>
      <c r="J106" s="455">
        <f t="shared" si="16"/>
        <v>0</v>
      </c>
      <c r="K106" s="456">
        <f t="shared" si="17"/>
        <v>0</v>
      </c>
      <c r="L106" s="455">
        <f t="shared" si="18"/>
        <v>0</v>
      </c>
      <c r="M106" s="456">
        <f t="shared" si="19"/>
        <v>0</v>
      </c>
      <c r="N106" s="156"/>
    </row>
    <row r="107" ht="14.25" customHeight="1">
      <c r="A107" s="444"/>
      <c r="B107" s="601"/>
      <c r="C107" s="165"/>
      <c r="D107" s="601"/>
      <c r="E107" s="214"/>
      <c r="F107" s="604"/>
      <c r="G107" s="581">
        <v>45855.0</v>
      </c>
      <c r="H107" s="453">
        <f t="shared" si="14"/>
        <v>0</v>
      </c>
      <c r="I107" s="454">
        <f t="shared" si="15"/>
        <v>0</v>
      </c>
      <c r="J107" s="455">
        <f t="shared" si="16"/>
        <v>0</v>
      </c>
      <c r="K107" s="456">
        <f t="shared" si="17"/>
        <v>0</v>
      </c>
      <c r="L107" s="455">
        <f t="shared" si="18"/>
        <v>0</v>
      </c>
      <c r="M107" s="456">
        <f t="shared" si="19"/>
        <v>0</v>
      </c>
      <c r="N107" s="156"/>
    </row>
    <row r="108" ht="14.25" customHeight="1">
      <c r="A108" s="444"/>
      <c r="B108" s="601"/>
      <c r="C108" s="165"/>
      <c r="D108" s="603"/>
      <c r="E108" s="214"/>
      <c r="F108" s="604"/>
      <c r="G108" s="581">
        <v>45855.0</v>
      </c>
      <c r="H108" s="453">
        <f t="shared" si="14"/>
        <v>0</v>
      </c>
      <c r="I108" s="454">
        <f t="shared" si="15"/>
        <v>0</v>
      </c>
      <c r="J108" s="455">
        <f t="shared" si="16"/>
        <v>0</v>
      </c>
      <c r="K108" s="456">
        <f t="shared" si="17"/>
        <v>0</v>
      </c>
      <c r="L108" s="455">
        <f t="shared" si="18"/>
        <v>0</v>
      </c>
      <c r="M108" s="456">
        <f t="shared" si="19"/>
        <v>0</v>
      </c>
      <c r="N108" s="156"/>
    </row>
    <row r="109" ht="14.25" hidden="1" customHeight="1">
      <c r="A109" s="444"/>
      <c r="B109" s="58"/>
      <c r="C109" s="174"/>
      <c r="D109" s="58"/>
      <c r="E109" s="58"/>
      <c r="F109" s="609"/>
      <c r="G109" s="581">
        <v>45855.0</v>
      </c>
      <c r="H109" s="453">
        <f t="shared" si="14"/>
        <v>0</v>
      </c>
      <c r="I109" s="454">
        <f t="shared" si="15"/>
        <v>0</v>
      </c>
      <c r="J109" s="455">
        <f t="shared" si="16"/>
        <v>0</v>
      </c>
      <c r="K109" s="456">
        <f t="shared" si="17"/>
        <v>0</v>
      </c>
      <c r="L109" s="455">
        <f t="shared" si="18"/>
        <v>0</v>
      </c>
      <c r="M109" s="456">
        <f t="shared" si="19"/>
        <v>0</v>
      </c>
      <c r="N109" s="156"/>
    </row>
    <row r="110" ht="14.25" customHeight="1">
      <c r="A110" s="444"/>
      <c r="B110" s="58"/>
      <c r="C110" s="58"/>
      <c r="D110" s="245"/>
      <c r="E110" s="58"/>
      <c r="F110" s="366"/>
      <c r="G110" s="581">
        <v>45855.0</v>
      </c>
      <c r="H110" s="453">
        <f t="shared" si="14"/>
        <v>0</v>
      </c>
      <c r="I110" s="454">
        <f t="shared" si="15"/>
        <v>0</v>
      </c>
      <c r="J110" s="455">
        <f t="shared" si="16"/>
        <v>0</v>
      </c>
      <c r="K110" s="456">
        <f t="shared" si="17"/>
        <v>0</v>
      </c>
      <c r="L110" s="455">
        <f t="shared" si="18"/>
        <v>0</v>
      </c>
      <c r="M110" s="456">
        <f t="shared" si="19"/>
        <v>0</v>
      </c>
      <c r="N110" s="156"/>
    </row>
    <row r="111" ht="14.25" customHeight="1">
      <c r="A111" s="444"/>
      <c r="B111" s="58"/>
      <c r="C111" s="244"/>
      <c r="D111" s="58"/>
      <c r="E111" s="142"/>
      <c r="F111" s="612"/>
      <c r="G111" s="581">
        <v>45855.0</v>
      </c>
      <c r="H111" s="453">
        <f t="shared" si="14"/>
        <v>0</v>
      </c>
      <c r="I111" s="454">
        <f t="shared" si="15"/>
        <v>0</v>
      </c>
      <c r="J111" s="455">
        <f t="shared" si="16"/>
        <v>0</v>
      </c>
      <c r="K111" s="456">
        <f t="shared" si="17"/>
        <v>0</v>
      </c>
      <c r="L111" s="455">
        <f t="shared" si="18"/>
        <v>0</v>
      </c>
      <c r="M111" s="456">
        <f t="shared" si="19"/>
        <v>0</v>
      </c>
      <c r="N111" s="156"/>
    </row>
    <row r="112" ht="14.25" customHeight="1">
      <c r="A112" s="444"/>
      <c r="B112" s="58"/>
      <c r="C112" s="244"/>
      <c r="D112" s="58"/>
      <c r="E112" s="142"/>
      <c r="F112" s="612"/>
      <c r="G112" s="581">
        <v>45855.0</v>
      </c>
      <c r="H112" s="453">
        <f t="shared" si="14"/>
        <v>0</v>
      </c>
      <c r="I112" s="454">
        <f t="shared" si="15"/>
        <v>0</v>
      </c>
      <c r="J112" s="455">
        <f t="shared" si="16"/>
        <v>0</v>
      </c>
      <c r="K112" s="456">
        <f t="shared" si="17"/>
        <v>0</v>
      </c>
      <c r="L112" s="455">
        <f t="shared" si="18"/>
        <v>0</v>
      </c>
      <c r="M112" s="456">
        <f t="shared" si="19"/>
        <v>0</v>
      </c>
      <c r="N112" s="156"/>
    </row>
    <row r="113" ht="14.25" customHeight="1">
      <c r="A113" s="444"/>
      <c r="B113" s="58"/>
      <c r="C113" s="244"/>
      <c r="D113" s="58"/>
      <c r="E113" s="142"/>
      <c r="F113" s="612"/>
      <c r="G113" s="581">
        <v>45855.0</v>
      </c>
      <c r="H113" s="453"/>
      <c r="I113" s="454"/>
      <c r="J113" s="455"/>
      <c r="K113" s="456"/>
      <c r="L113" s="455"/>
      <c r="M113" s="456"/>
      <c r="N113" s="156"/>
    </row>
    <row r="114" ht="14.25" customHeight="1">
      <c r="A114" s="444"/>
      <c r="B114" s="58"/>
      <c r="C114" s="244"/>
      <c r="D114" s="58"/>
      <c r="E114" s="142"/>
      <c r="F114" s="612"/>
      <c r="G114" s="581">
        <v>45855.0</v>
      </c>
      <c r="H114" s="453">
        <f t="shared" ref="H114:H309" si="20">F114*0.5+F114</f>
        <v>0</v>
      </c>
      <c r="I114" s="454">
        <f t="shared" ref="I114:I309" si="21">F114*0.3+F114</f>
        <v>0</v>
      </c>
      <c r="J114" s="455">
        <f t="shared" ref="J114:J309" si="22">F114*0.3+F114</f>
        <v>0</v>
      </c>
      <c r="K114" s="456">
        <f t="shared" ref="K114:K309" si="23">F114*0.2+F114</f>
        <v>0</v>
      </c>
      <c r="L114" s="455">
        <f t="shared" ref="L114:L309" si="24">F114*0.15+F114</f>
        <v>0</v>
      </c>
      <c r="M114" s="456">
        <f t="shared" ref="M114:M309" si="25">F114*0.1+F114</f>
        <v>0</v>
      </c>
      <c r="N114" s="156"/>
    </row>
    <row r="115" ht="14.25" customHeight="1">
      <c r="A115" s="444"/>
      <c r="B115" s="58"/>
      <c r="C115" s="241"/>
      <c r="D115" s="58"/>
      <c r="E115" s="174"/>
      <c r="F115" s="612"/>
      <c r="G115" s="581">
        <v>45855.0</v>
      </c>
      <c r="H115" s="453">
        <f t="shared" si="20"/>
        <v>0</v>
      </c>
      <c r="I115" s="454">
        <f t="shared" si="21"/>
        <v>0</v>
      </c>
      <c r="J115" s="455">
        <f t="shared" si="22"/>
        <v>0</v>
      </c>
      <c r="K115" s="456">
        <f t="shared" si="23"/>
        <v>0</v>
      </c>
      <c r="L115" s="455">
        <f t="shared" si="24"/>
        <v>0</v>
      </c>
      <c r="M115" s="456">
        <f t="shared" si="25"/>
        <v>0</v>
      </c>
      <c r="N115" s="156"/>
    </row>
    <row r="116" ht="14.25" customHeight="1">
      <c r="A116" s="444"/>
      <c r="B116" s="58"/>
      <c r="C116" s="244"/>
      <c r="D116" s="245"/>
      <c r="E116" s="174"/>
      <c r="F116" s="366"/>
      <c r="G116" s="581">
        <v>45855.0</v>
      </c>
      <c r="H116" s="453">
        <f t="shared" si="20"/>
        <v>0</v>
      </c>
      <c r="I116" s="454">
        <f t="shared" si="21"/>
        <v>0</v>
      </c>
      <c r="J116" s="455">
        <f t="shared" si="22"/>
        <v>0</v>
      </c>
      <c r="K116" s="456">
        <f t="shared" si="23"/>
        <v>0</v>
      </c>
      <c r="L116" s="455">
        <f t="shared" si="24"/>
        <v>0</v>
      </c>
      <c r="M116" s="456">
        <f t="shared" si="25"/>
        <v>0</v>
      </c>
      <c r="N116" s="156"/>
    </row>
    <row r="117" ht="14.25" customHeight="1">
      <c r="A117" s="444"/>
      <c r="B117" s="58"/>
      <c r="C117" s="244"/>
      <c r="D117" s="245"/>
      <c r="E117" s="174"/>
      <c r="F117" s="366"/>
      <c r="G117" s="581">
        <v>45855.0</v>
      </c>
      <c r="H117" s="453">
        <f t="shared" si="20"/>
        <v>0</v>
      </c>
      <c r="I117" s="454">
        <f t="shared" si="21"/>
        <v>0</v>
      </c>
      <c r="J117" s="455">
        <f t="shared" si="22"/>
        <v>0</v>
      </c>
      <c r="K117" s="456">
        <f t="shared" si="23"/>
        <v>0</v>
      </c>
      <c r="L117" s="455">
        <f t="shared" si="24"/>
        <v>0</v>
      </c>
      <c r="M117" s="456">
        <f t="shared" si="25"/>
        <v>0</v>
      </c>
      <c r="N117" s="156"/>
    </row>
    <row r="118" ht="14.25" customHeight="1">
      <c r="A118" s="444"/>
      <c r="B118" s="206"/>
      <c r="C118" s="247"/>
      <c r="D118" s="206"/>
      <c r="E118" s="174"/>
      <c r="F118" s="612"/>
      <c r="G118" s="581">
        <v>45855.0</v>
      </c>
      <c r="H118" s="453">
        <f t="shared" si="20"/>
        <v>0</v>
      </c>
      <c r="I118" s="454">
        <f t="shared" si="21"/>
        <v>0</v>
      </c>
      <c r="J118" s="455">
        <f t="shared" si="22"/>
        <v>0</v>
      </c>
      <c r="K118" s="456">
        <f t="shared" si="23"/>
        <v>0</v>
      </c>
      <c r="L118" s="455">
        <f t="shared" si="24"/>
        <v>0</v>
      </c>
      <c r="M118" s="456">
        <f t="shared" si="25"/>
        <v>0</v>
      </c>
      <c r="N118" s="156"/>
    </row>
    <row r="119" ht="14.25" customHeight="1">
      <c r="A119" s="444"/>
      <c r="B119" s="206"/>
      <c r="C119" s="265"/>
      <c r="D119" s="613"/>
      <c r="E119" s="174"/>
      <c r="F119" s="366"/>
      <c r="G119" s="581">
        <v>45855.0</v>
      </c>
      <c r="H119" s="453">
        <f t="shared" si="20"/>
        <v>0</v>
      </c>
      <c r="I119" s="454">
        <f t="shared" si="21"/>
        <v>0</v>
      </c>
      <c r="J119" s="455">
        <f t="shared" si="22"/>
        <v>0</v>
      </c>
      <c r="K119" s="456">
        <f t="shared" si="23"/>
        <v>0</v>
      </c>
      <c r="L119" s="455">
        <f t="shared" si="24"/>
        <v>0</v>
      </c>
      <c r="M119" s="456">
        <f t="shared" si="25"/>
        <v>0</v>
      </c>
      <c r="N119" s="156"/>
    </row>
    <row r="120" ht="14.25" customHeight="1">
      <c r="A120" s="444"/>
      <c r="B120" s="206"/>
      <c r="C120" s="265"/>
      <c r="D120" s="206"/>
      <c r="E120" s="174"/>
      <c r="F120" s="612"/>
      <c r="G120" s="581">
        <v>45855.0</v>
      </c>
      <c r="H120" s="453">
        <f t="shared" si="20"/>
        <v>0</v>
      </c>
      <c r="I120" s="454">
        <f t="shared" si="21"/>
        <v>0</v>
      </c>
      <c r="J120" s="455">
        <f t="shared" si="22"/>
        <v>0</v>
      </c>
      <c r="K120" s="456">
        <f t="shared" si="23"/>
        <v>0</v>
      </c>
      <c r="L120" s="455">
        <f t="shared" si="24"/>
        <v>0</v>
      </c>
      <c r="M120" s="456">
        <f t="shared" si="25"/>
        <v>0</v>
      </c>
      <c r="N120" s="156"/>
    </row>
    <row r="121" ht="14.25" customHeight="1">
      <c r="A121" s="444"/>
      <c r="B121" s="58"/>
      <c r="C121" s="164"/>
      <c r="D121" s="58"/>
      <c r="E121" s="174"/>
      <c r="F121" s="614"/>
      <c r="G121" s="615"/>
      <c r="H121" s="453">
        <f t="shared" si="20"/>
        <v>0</v>
      </c>
      <c r="I121" s="454">
        <f t="shared" si="21"/>
        <v>0</v>
      </c>
      <c r="J121" s="455">
        <f t="shared" si="22"/>
        <v>0</v>
      </c>
      <c r="K121" s="456">
        <f t="shared" si="23"/>
        <v>0</v>
      </c>
      <c r="L121" s="455">
        <f t="shared" si="24"/>
        <v>0</v>
      </c>
      <c r="M121" s="456">
        <f t="shared" si="25"/>
        <v>0</v>
      </c>
      <c r="N121" s="156"/>
    </row>
    <row r="122" ht="14.25" customHeight="1">
      <c r="A122" s="444"/>
      <c r="B122" s="58"/>
      <c r="C122" s="164"/>
      <c r="D122" s="58"/>
      <c r="E122" s="174"/>
      <c r="F122" s="614"/>
      <c r="G122" s="615"/>
      <c r="H122" s="453">
        <f t="shared" si="20"/>
        <v>0</v>
      </c>
      <c r="I122" s="454">
        <f t="shared" si="21"/>
        <v>0</v>
      </c>
      <c r="J122" s="455">
        <f t="shared" si="22"/>
        <v>0</v>
      </c>
      <c r="K122" s="456">
        <f t="shared" si="23"/>
        <v>0</v>
      </c>
      <c r="L122" s="455">
        <f t="shared" si="24"/>
        <v>0</v>
      </c>
      <c r="M122" s="456">
        <f t="shared" si="25"/>
        <v>0</v>
      </c>
      <c r="N122" s="156"/>
    </row>
    <row r="123" ht="14.25" customHeight="1">
      <c r="A123" s="444"/>
      <c r="B123" s="58"/>
      <c r="C123" s="241"/>
      <c r="D123" s="245"/>
      <c r="E123" s="58"/>
      <c r="F123" s="616"/>
      <c r="G123" s="615"/>
      <c r="H123" s="453">
        <f t="shared" si="20"/>
        <v>0</v>
      </c>
      <c r="I123" s="454">
        <f t="shared" si="21"/>
        <v>0</v>
      </c>
      <c r="J123" s="455">
        <f t="shared" si="22"/>
        <v>0</v>
      </c>
      <c r="K123" s="456">
        <f t="shared" si="23"/>
        <v>0</v>
      </c>
      <c r="L123" s="455">
        <f t="shared" si="24"/>
        <v>0</v>
      </c>
      <c r="M123" s="456">
        <f t="shared" si="25"/>
        <v>0</v>
      </c>
      <c r="N123" s="156"/>
    </row>
    <row r="124" ht="14.25" customHeight="1">
      <c r="A124" s="444"/>
      <c r="B124" s="58"/>
      <c r="C124" s="164"/>
      <c r="D124" s="58"/>
      <c r="E124" s="140"/>
      <c r="F124" s="614"/>
      <c r="G124" s="615"/>
      <c r="H124" s="453">
        <f t="shared" si="20"/>
        <v>0</v>
      </c>
      <c r="I124" s="454">
        <f t="shared" si="21"/>
        <v>0</v>
      </c>
      <c r="J124" s="455">
        <f t="shared" si="22"/>
        <v>0</v>
      </c>
      <c r="K124" s="456">
        <f t="shared" si="23"/>
        <v>0</v>
      </c>
      <c r="L124" s="455">
        <f t="shared" si="24"/>
        <v>0</v>
      </c>
      <c r="M124" s="456">
        <f t="shared" si="25"/>
        <v>0</v>
      </c>
      <c r="N124" s="156"/>
    </row>
    <row r="125" ht="14.25" customHeight="1">
      <c r="A125" s="444"/>
      <c r="B125" s="58"/>
      <c r="C125" s="164"/>
      <c r="D125" s="58"/>
      <c r="E125" s="140"/>
      <c r="F125" s="614"/>
      <c r="G125" s="615"/>
      <c r="H125" s="453">
        <f t="shared" si="20"/>
        <v>0</v>
      </c>
      <c r="I125" s="454">
        <f t="shared" si="21"/>
        <v>0</v>
      </c>
      <c r="J125" s="455">
        <f t="shared" si="22"/>
        <v>0</v>
      </c>
      <c r="K125" s="456">
        <f t="shared" si="23"/>
        <v>0</v>
      </c>
      <c r="L125" s="455">
        <f t="shared" si="24"/>
        <v>0</v>
      </c>
      <c r="M125" s="456">
        <f t="shared" si="25"/>
        <v>0</v>
      </c>
      <c r="N125" s="156"/>
    </row>
    <row r="126" ht="14.25" customHeight="1">
      <c r="A126" s="444"/>
      <c r="B126" s="58"/>
      <c r="C126" s="164"/>
      <c r="D126" s="58"/>
      <c r="E126" s="140"/>
      <c r="F126" s="616"/>
      <c r="G126" s="615"/>
      <c r="H126" s="453">
        <f t="shared" si="20"/>
        <v>0</v>
      </c>
      <c r="I126" s="454">
        <f t="shared" si="21"/>
        <v>0</v>
      </c>
      <c r="J126" s="455">
        <f t="shared" si="22"/>
        <v>0</v>
      </c>
      <c r="K126" s="456">
        <f t="shared" si="23"/>
        <v>0</v>
      </c>
      <c r="L126" s="455">
        <f t="shared" si="24"/>
        <v>0</v>
      </c>
      <c r="M126" s="456">
        <f t="shared" si="25"/>
        <v>0</v>
      </c>
      <c r="N126" s="156"/>
    </row>
    <row r="127" ht="14.25" customHeight="1">
      <c r="A127" s="444"/>
      <c r="B127" s="58"/>
      <c r="C127" s="164"/>
      <c r="D127" s="58"/>
      <c r="E127" s="140"/>
      <c r="F127" s="614"/>
      <c r="G127" s="615"/>
      <c r="H127" s="453">
        <f t="shared" si="20"/>
        <v>0</v>
      </c>
      <c r="I127" s="454">
        <f t="shared" si="21"/>
        <v>0</v>
      </c>
      <c r="J127" s="455">
        <f t="shared" si="22"/>
        <v>0</v>
      </c>
      <c r="K127" s="456">
        <f t="shared" si="23"/>
        <v>0</v>
      </c>
      <c r="L127" s="455">
        <f t="shared" si="24"/>
        <v>0</v>
      </c>
      <c r="M127" s="456">
        <f t="shared" si="25"/>
        <v>0</v>
      </c>
      <c r="N127" s="156"/>
    </row>
    <row r="128" ht="14.25" customHeight="1">
      <c r="A128" s="444"/>
      <c r="B128" s="58"/>
      <c r="C128" s="164"/>
      <c r="D128" s="58"/>
      <c r="E128" s="140"/>
      <c r="F128" s="614"/>
      <c r="G128" s="615"/>
      <c r="H128" s="453">
        <f t="shared" si="20"/>
        <v>0</v>
      </c>
      <c r="I128" s="454">
        <f t="shared" si="21"/>
        <v>0</v>
      </c>
      <c r="J128" s="455">
        <f t="shared" si="22"/>
        <v>0</v>
      </c>
      <c r="K128" s="456">
        <f t="shared" si="23"/>
        <v>0</v>
      </c>
      <c r="L128" s="455">
        <f t="shared" si="24"/>
        <v>0</v>
      </c>
      <c r="M128" s="456">
        <f t="shared" si="25"/>
        <v>0</v>
      </c>
      <c r="N128" s="156"/>
    </row>
    <row r="129" ht="14.25" customHeight="1">
      <c r="A129" s="444"/>
      <c r="B129" s="58"/>
      <c r="C129" s="164"/>
      <c r="D129" s="58"/>
      <c r="E129" s="140"/>
      <c r="F129" s="617"/>
      <c r="G129" s="615"/>
      <c r="H129" s="453">
        <f t="shared" si="20"/>
        <v>0</v>
      </c>
      <c r="I129" s="454">
        <f t="shared" si="21"/>
        <v>0</v>
      </c>
      <c r="J129" s="455">
        <f t="shared" si="22"/>
        <v>0</v>
      </c>
      <c r="K129" s="456">
        <f t="shared" si="23"/>
        <v>0</v>
      </c>
      <c r="L129" s="455">
        <f t="shared" si="24"/>
        <v>0</v>
      </c>
      <c r="M129" s="456">
        <f t="shared" si="25"/>
        <v>0</v>
      </c>
      <c r="N129" s="156"/>
    </row>
    <row r="130" ht="14.25" customHeight="1">
      <c r="A130" s="444"/>
      <c r="B130" s="58"/>
      <c r="C130" s="247"/>
      <c r="D130" s="58"/>
      <c r="E130" s="174"/>
      <c r="F130" s="619"/>
      <c r="G130" s="615"/>
      <c r="H130" s="453">
        <f t="shared" si="20"/>
        <v>0</v>
      </c>
      <c r="I130" s="454">
        <f t="shared" si="21"/>
        <v>0</v>
      </c>
      <c r="J130" s="455">
        <f t="shared" si="22"/>
        <v>0</v>
      </c>
      <c r="K130" s="456">
        <f t="shared" si="23"/>
        <v>0</v>
      </c>
      <c r="L130" s="455">
        <f t="shared" si="24"/>
        <v>0</v>
      </c>
      <c r="M130" s="456">
        <f t="shared" si="25"/>
        <v>0</v>
      </c>
      <c r="N130" s="156"/>
    </row>
    <row r="131" ht="14.25" customHeight="1">
      <c r="A131" s="444"/>
      <c r="B131" s="58"/>
      <c r="C131" s="238"/>
      <c r="D131" s="58"/>
      <c r="E131" s="58"/>
      <c r="F131" s="616"/>
      <c r="G131" s="615"/>
      <c r="H131" s="453">
        <f t="shared" si="20"/>
        <v>0</v>
      </c>
      <c r="I131" s="454">
        <f t="shared" si="21"/>
        <v>0</v>
      </c>
      <c r="J131" s="455">
        <f t="shared" si="22"/>
        <v>0</v>
      </c>
      <c r="K131" s="456">
        <f t="shared" si="23"/>
        <v>0</v>
      </c>
      <c r="L131" s="455">
        <f t="shared" si="24"/>
        <v>0</v>
      </c>
      <c r="M131" s="456">
        <f t="shared" si="25"/>
        <v>0</v>
      </c>
      <c r="N131" s="156"/>
    </row>
    <row r="132" ht="14.25" customHeight="1">
      <c r="A132" s="444"/>
      <c r="B132" s="58"/>
      <c r="C132" s="242"/>
      <c r="D132" s="58"/>
      <c r="E132" s="58"/>
      <c r="F132" s="616"/>
      <c r="G132" s="615"/>
      <c r="H132" s="453">
        <f t="shared" si="20"/>
        <v>0</v>
      </c>
      <c r="I132" s="454">
        <f t="shared" si="21"/>
        <v>0</v>
      </c>
      <c r="J132" s="455">
        <f t="shared" si="22"/>
        <v>0</v>
      </c>
      <c r="K132" s="456">
        <f t="shared" si="23"/>
        <v>0</v>
      </c>
      <c r="L132" s="455">
        <f t="shared" si="24"/>
        <v>0</v>
      </c>
      <c r="M132" s="456">
        <f t="shared" si="25"/>
        <v>0</v>
      </c>
      <c r="N132" s="156"/>
    </row>
    <row r="133" ht="14.25" customHeight="1">
      <c r="A133" s="444"/>
      <c r="B133" s="58"/>
      <c r="C133" s="164"/>
      <c r="D133" s="58"/>
      <c r="E133" s="58"/>
      <c r="F133" s="616"/>
      <c r="G133" s="615"/>
      <c r="H133" s="453">
        <f t="shared" si="20"/>
        <v>0</v>
      </c>
      <c r="I133" s="454">
        <f t="shared" si="21"/>
        <v>0</v>
      </c>
      <c r="J133" s="455">
        <f t="shared" si="22"/>
        <v>0</v>
      </c>
      <c r="K133" s="456">
        <f t="shared" si="23"/>
        <v>0</v>
      </c>
      <c r="L133" s="455">
        <f t="shared" si="24"/>
        <v>0</v>
      </c>
      <c r="M133" s="456">
        <f t="shared" si="25"/>
        <v>0</v>
      </c>
      <c r="N133" s="156"/>
    </row>
    <row r="134" ht="14.25" customHeight="1">
      <c r="A134" s="444"/>
      <c r="B134" s="58"/>
      <c r="C134" s="164"/>
      <c r="D134" s="58"/>
      <c r="E134" s="58"/>
      <c r="F134" s="616"/>
      <c r="G134" s="615"/>
      <c r="H134" s="453">
        <f t="shared" si="20"/>
        <v>0</v>
      </c>
      <c r="I134" s="454">
        <f t="shared" si="21"/>
        <v>0</v>
      </c>
      <c r="J134" s="455">
        <f t="shared" si="22"/>
        <v>0</v>
      </c>
      <c r="K134" s="456">
        <f t="shared" si="23"/>
        <v>0</v>
      </c>
      <c r="L134" s="455">
        <f t="shared" si="24"/>
        <v>0</v>
      </c>
      <c r="M134" s="456">
        <f t="shared" si="25"/>
        <v>0</v>
      </c>
      <c r="N134" s="156"/>
    </row>
    <row r="135" ht="14.25" customHeight="1">
      <c r="A135" s="444"/>
      <c r="B135" s="58"/>
      <c r="C135" s="164"/>
      <c r="D135" s="58"/>
      <c r="E135" s="58"/>
      <c r="F135" s="616"/>
      <c r="G135" s="615"/>
      <c r="H135" s="453">
        <f t="shared" si="20"/>
        <v>0</v>
      </c>
      <c r="I135" s="454">
        <f t="shared" si="21"/>
        <v>0</v>
      </c>
      <c r="J135" s="455">
        <f t="shared" si="22"/>
        <v>0</v>
      </c>
      <c r="K135" s="456">
        <f t="shared" si="23"/>
        <v>0</v>
      </c>
      <c r="L135" s="455">
        <f t="shared" si="24"/>
        <v>0</v>
      </c>
      <c r="M135" s="456">
        <f t="shared" si="25"/>
        <v>0</v>
      </c>
      <c r="N135" s="156"/>
    </row>
    <row r="136" ht="14.25" customHeight="1">
      <c r="A136" s="444"/>
      <c r="B136" s="58"/>
      <c r="C136" s="164"/>
      <c r="D136" s="58"/>
      <c r="E136" s="58"/>
      <c r="F136" s="614"/>
      <c r="G136" s="615"/>
      <c r="H136" s="453">
        <f t="shared" si="20"/>
        <v>0</v>
      </c>
      <c r="I136" s="454">
        <f t="shared" si="21"/>
        <v>0</v>
      </c>
      <c r="J136" s="455">
        <f t="shared" si="22"/>
        <v>0</v>
      </c>
      <c r="K136" s="456">
        <f t="shared" si="23"/>
        <v>0</v>
      </c>
      <c r="L136" s="455">
        <f t="shared" si="24"/>
        <v>0</v>
      </c>
      <c r="M136" s="456">
        <f t="shared" si="25"/>
        <v>0</v>
      </c>
      <c r="N136" s="156"/>
    </row>
    <row r="137" ht="14.25" customHeight="1">
      <c r="A137" s="444"/>
      <c r="B137" s="58"/>
      <c r="C137" s="238"/>
      <c r="D137" s="58"/>
      <c r="E137" s="58"/>
      <c r="F137" s="614"/>
      <c r="G137" s="615"/>
      <c r="H137" s="453">
        <f t="shared" si="20"/>
        <v>0</v>
      </c>
      <c r="I137" s="454">
        <f t="shared" si="21"/>
        <v>0</v>
      </c>
      <c r="J137" s="455">
        <f t="shared" si="22"/>
        <v>0</v>
      </c>
      <c r="K137" s="456">
        <f t="shared" si="23"/>
        <v>0</v>
      </c>
      <c r="L137" s="455">
        <f t="shared" si="24"/>
        <v>0</v>
      </c>
      <c r="M137" s="456">
        <f t="shared" si="25"/>
        <v>0</v>
      </c>
      <c r="N137" s="156"/>
    </row>
    <row r="138" ht="14.25" customHeight="1">
      <c r="A138" s="444"/>
      <c r="B138" s="58"/>
      <c r="C138" s="238"/>
      <c r="D138" s="58"/>
      <c r="E138" s="58"/>
      <c r="F138" s="614"/>
      <c r="G138" s="615"/>
      <c r="H138" s="453">
        <f t="shared" si="20"/>
        <v>0</v>
      </c>
      <c r="I138" s="454">
        <f t="shared" si="21"/>
        <v>0</v>
      </c>
      <c r="J138" s="455">
        <f t="shared" si="22"/>
        <v>0</v>
      </c>
      <c r="K138" s="456">
        <f t="shared" si="23"/>
        <v>0</v>
      </c>
      <c r="L138" s="455">
        <f t="shared" si="24"/>
        <v>0</v>
      </c>
      <c r="M138" s="456">
        <f t="shared" si="25"/>
        <v>0</v>
      </c>
      <c r="N138" s="156"/>
    </row>
    <row r="139" ht="14.25" customHeight="1">
      <c r="A139" s="444"/>
      <c r="B139" s="58"/>
      <c r="C139" s="238"/>
      <c r="D139" s="58"/>
      <c r="E139" s="177"/>
      <c r="F139" s="614"/>
      <c r="G139" s="615"/>
      <c r="H139" s="453">
        <f t="shared" si="20"/>
        <v>0</v>
      </c>
      <c r="I139" s="454">
        <f t="shared" si="21"/>
        <v>0</v>
      </c>
      <c r="J139" s="455">
        <f t="shared" si="22"/>
        <v>0</v>
      </c>
      <c r="K139" s="456">
        <f t="shared" si="23"/>
        <v>0</v>
      </c>
      <c r="L139" s="455">
        <f t="shared" si="24"/>
        <v>0</v>
      </c>
      <c r="M139" s="456">
        <f t="shared" si="25"/>
        <v>0</v>
      </c>
      <c r="N139" s="156"/>
    </row>
    <row r="140" ht="14.25" customHeight="1">
      <c r="A140" s="444"/>
      <c r="B140" s="58"/>
      <c r="C140" s="238"/>
      <c r="D140" s="58"/>
      <c r="E140" s="58"/>
      <c r="F140" s="614"/>
      <c r="G140" s="615"/>
      <c r="H140" s="453">
        <f t="shared" si="20"/>
        <v>0</v>
      </c>
      <c r="I140" s="454">
        <f t="shared" si="21"/>
        <v>0</v>
      </c>
      <c r="J140" s="455">
        <f t="shared" si="22"/>
        <v>0</v>
      </c>
      <c r="K140" s="456">
        <f t="shared" si="23"/>
        <v>0</v>
      </c>
      <c r="L140" s="455">
        <f t="shared" si="24"/>
        <v>0</v>
      </c>
      <c r="M140" s="456">
        <f t="shared" si="25"/>
        <v>0</v>
      </c>
      <c r="N140" s="156"/>
    </row>
    <row r="141" ht="14.25" customHeight="1">
      <c r="A141" s="444"/>
      <c r="B141" s="58"/>
      <c r="C141" s="238"/>
      <c r="D141" s="58"/>
      <c r="E141" s="58"/>
      <c r="F141" s="614"/>
      <c r="G141" s="615"/>
      <c r="H141" s="453">
        <f t="shared" si="20"/>
        <v>0</v>
      </c>
      <c r="I141" s="454">
        <f t="shared" si="21"/>
        <v>0</v>
      </c>
      <c r="J141" s="455">
        <f t="shared" si="22"/>
        <v>0</v>
      </c>
      <c r="K141" s="456">
        <f t="shared" si="23"/>
        <v>0</v>
      </c>
      <c r="L141" s="455">
        <f t="shared" si="24"/>
        <v>0</v>
      </c>
      <c r="M141" s="456">
        <f t="shared" si="25"/>
        <v>0</v>
      </c>
      <c r="N141" s="156"/>
    </row>
    <row r="142" ht="14.25" customHeight="1">
      <c r="A142" s="444"/>
      <c r="B142" s="58"/>
      <c r="C142" s="238"/>
      <c r="D142" s="58"/>
      <c r="E142" s="58"/>
      <c r="F142" s="614"/>
      <c r="G142" s="615"/>
      <c r="H142" s="453">
        <f t="shared" si="20"/>
        <v>0</v>
      </c>
      <c r="I142" s="454">
        <f t="shared" si="21"/>
        <v>0</v>
      </c>
      <c r="J142" s="455">
        <f t="shared" si="22"/>
        <v>0</v>
      </c>
      <c r="K142" s="456">
        <f t="shared" si="23"/>
        <v>0</v>
      </c>
      <c r="L142" s="455">
        <f t="shared" si="24"/>
        <v>0</v>
      </c>
      <c r="M142" s="456">
        <f t="shared" si="25"/>
        <v>0</v>
      </c>
      <c r="N142" s="156"/>
    </row>
    <row r="143" ht="14.25" customHeight="1">
      <c r="A143" s="444"/>
      <c r="B143" s="58"/>
      <c r="C143" s="238"/>
      <c r="D143" s="58"/>
      <c r="E143" s="58"/>
      <c r="F143" s="614"/>
      <c r="G143" s="615"/>
      <c r="H143" s="453">
        <f t="shared" si="20"/>
        <v>0</v>
      </c>
      <c r="I143" s="454">
        <f t="shared" si="21"/>
        <v>0</v>
      </c>
      <c r="J143" s="455">
        <f t="shared" si="22"/>
        <v>0</v>
      </c>
      <c r="K143" s="456">
        <f t="shared" si="23"/>
        <v>0</v>
      </c>
      <c r="L143" s="455">
        <f t="shared" si="24"/>
        <v>0</v>
      </c>
      <c r="M143" s="456">
        <f t="shared" si="25"/>
        <v>0</v>
      </c>
      <c r="N143" s="156"/>
    </row>
    <row r="144" ht="14.25" customHeight="1">
      <c r="A144" s="444"/>
      <c r="B144" s="58"/>
      <c r="C144" s="243"/>
      <c r="D144" s="209"/>
      <c r="E144" s="209"/>
      <c r="F144" s="619"/>
      <c r="G144" s="615"/>
      <c r="H144" s="453">
        <f t="shared" si="20"/>
        <v>0</v>
      </c>
      <c r="I144" s="454">
        <f t="shared" si="21"/>
        <v>0</v>
      </c>
      <c r="J144" s="455">
        <f t="shared" si="22"/>
        <v>0</v>
      </c>
      <c r="K144" s="456">
        <f t="shared" si="23"/>
        <v>0</v>
      </c>
      <c r="L144" s="455">
        <f t="shared" si="24"/>
        <v>0</v>
      </c>
      <c r="M144" s="456">
        <f t="shared" si="25"/>
        <v>0</v>
      </c>
      <c r="N144" s="156"/>
    </row>
    <row r="145" ht="14.25" customHeight="1">
      <c r="A145" s="444"/>
      <c r="B145" s="58"/>
      <c r="C145" s="243"/>
      <c r="D145" s="58"/>
      <c r="E145" s="58"/>
      <c r="F145" s="614"/>
      <c r="G145" s="615"/>
      <c r="H145" s="453">
        <f t="shared" si="20"/>
        <v>0</v>
      </c>
      <c r="I145" s="454">
        <f t="shared" si="21"/>
        <v>0</v>
      </c>
      <c r="J145" s="455">
        <f t="shared" si="22"/>
        <v>0</v>
      </c>
      <c r="K145" s="456">
        <f t="shared" si="23"/>
        <v>0</v>
      </c>
      <c r="L145" s="455">
        <f t="shared" si="24"/>
        <v>0</v>
      </c>
      <c r="M145" s="456">
        <f t="shared" si="25"/>
        <v>0</v>
      </c>
      <c r="N145" s="156"/>
    </row>
    <row r="146" ht="14.25" customHeight="1">
      <c r="A146" s="444"/>
      <c r="B146" s="58"/>
      <c r="C146" s="243"/>
      <c r="D146" s="58"/>
      <c r="E146" s="58"/>
      <c r="F146" s="614"/>
      <c r="G146" s="615"/>
      <c r="H146" s="453">
        <f t="shared" si="20"/>
        <v>0</v>
      </c>
      <c r="I146" s="454">
        <f t="shared" si="21"/>
        <v>0</v>
      </c>
      <c r="J146" s="455">
        <f t="shared" si="22"/>
        <v>0</v>
      </c>
      <c r="K146" s="456">
        <f t="shared" si="23"/>
        <v>0</v>
      </c>
      <c r="L146" s="455">
        <f t="shared" si="24"/>
        <v>0</v>
      </c>
      <c r="M146" s="456">
        <f t="shared" si="25"/>
        <v>0</v>
      </c>
      <c r="N146" s="156"/>
    </row>
    <row r="147" ht="14.25" customHeight="1">
      <c r="A147" s="444"/>
      <c r="B147" s="58"/>
      <c r="C147" s="238"/>
      <c r="D147" s="58"/>
      <c r="E147" s="58"/>
      <c r="F147" s="614"/>
      <c r="G147" s="615"/>
      <c r="H147" s="453">
        <f t="shared" si="20"/>
        <v>0</v>
      </c>
      <c r="I147" s="454">
        <f t="shared" si="21"/>
        <v>0</v>
      </c>
      <c r="J147" s="455">
        <f t="shared" si="22"/>
        <v>0</v>
      </c>
      <c r="K147" s="456">
        <f t="shared" si="23"/>
        <v>0</v>
      </c>
      <c r="L147" s="455">
        <f t="shared" si="24"/>
        <v>0</v>
      </c>
      <c r="M147" s="456">
        <f t="shared" si="25"/>
        <v>0</v>
      </c>
      <c r="N147" s="156"/>
    </row>
    <row r="148" ht="14.25" customHeight="1">
      <c r="A148" s="444"/>
      <c r="B148" s="58"/>
      <c r="C148" s="238"/>
      <c r="D148" s="58"/>
      <c r="E148" s="58"/>
      <c r="F148" s="614"/>
      <c r="G148" s="615"/>
      <c r="H148" s="453">
        <f t="shared" si="20"/>
        <v>0</v>
      </c>
      <c r="I148" s="454">
        <f t="shared" si="21"/>
        <v>0</v>
      </c>
      <c r="J148" s="455">
        <f t="shared" si="22"/>
        <v>0</v>
      </c>
      <c r="K148" s="456">
        <f t="shared" si="23"/>
        <v>0</v>
      </c>
      <c r="L148" s="455">
        <f t="shared" si="24"/>
        <v>0</v>
      </c>
      <c r="M148" s="456">
        <f t="shared" si="25"/>
        <v>0</v>
      </c>
      <c r="N148" s="156"/>
    </row>
    <row r="149" ht="14.25" customHeight="1">
      <c r="A149" s="444"/>
      <c r="B149" s="58"/>
      <c r="C149" s="244"/>
      <c r="D149" s="206"/>
      <c r="E149" s="206"/>
      <c r="F149" s="616"/>
      <c r="G149" s="615"/>
      <c r="H149" s="453">
        <f t="shared" si="20"/>
        <v>0</v>
      </c>
      <c r="I149" s="454">
        <f t="shared" si="21"/>
        <v>0</v>
      </c>
      <c r="J149" s="455">
        <f t="shared" si="22"/>
        <v>0</v>
      </c>
      <c r="K149" s="456">
        <f t="shared" si="23"/>
        <v>0</v>
      </c>
      <c r="L149" s="455">
        <f t="shared" si="24"/>
        <v>0</v>
      </c>
      <c r="M149" s="456">
        <f t="shared" si="25"/>
        <v>0</v>
      </c>
      <c r="N149" s="156"/>
      <c r="O149" s="36"/>
    </row>
    <row r="150" ht="14.25" customHeight="1">
      <c r="A150" s="444"/>
      <c r="B150" s="58"/>
      <c r="C150" s="252"/>
      <c r="D150" s="58"/>
      <c r="E150" s="58"/>
      <c r="F150" s="614"/>
      <c r="G150" s="615"/>
      <c r="H150" s="453">
        <f t="shared" si="20"/>
        <v>0</v>
      </c>
      <c r="I150" s="454">
        <f t="shared" si="21"/>
        <v>0</v>
      </c>
      <c r="J150" s="455">
        <f t="shared" si="22"/>
        <v>0</v>
      </c>
      <c r="K150" s="456">
        <f t="shared" si="23"/>
        <v>0</v>
      </c>
      <c r="L150" s="455">
        <f t="shared" si="24"/>
        <v>0</v>
      </c>
      <c r="M150" s="456">
        <f t="shared" si="25"/>
        <v>0</v>
      </c>
      <c r="N150" s="156"/>
      <c r="O150" s="36"/>
    </row>
    <row r="151" ht="14.25" customHeight="1">
      <c r="A151" s="444"/>
      <c r="B151" s="58"/>
      <c r="C151" s="252"/>
      <c r="D151" s="58"/>
      <c r="E151" s="58"/>
      <c r="F151" s="614"/>
      <c r="G151" s="615"/>
      <c r="H151" s="453">
        <f t="shared" si="20"/>
        <v>0</v>
      </c>
      <c r="I151" s="454">
        <f t="shared" si="21"/>
        <v>0</v>
      </c>
      <c r="J151" s="455">
        <f t="shared" si="22"/>
        <v>0</v>
      </c>
      <c r="K151" s="456">
        <f t="shared" si="23"/>
        <v>0</v>
      </c>
      <c r="L151" s="455">
        <f t="shared" si="24"/>
        <v>0</v>
      </c>
      <c r="M151" s="456">
        <f t="shared" si="25"/>
        <v>0</v>
      </c>
      <c r="N151" s="156"/>
      <c r="O151" s="36"/>
    </row>
    <row r="152" ht="14.25" customHeight="1">
      <c r="A152" s="444"/>
      <c r="B152" s="58"/>
      <c r="C152" s="252"/>
      <c r="D152" s="58"/>
      <c r="E152" s="58"/>
      <c r="F152" s="614"/>
      <c r="G152" s="615"/>
      <c r="H152" s="453">
        <f t="shared" si="20"/>
        <v>0</v>
      </c>
      <c r="I152" s="454">
        <f t="shared" si="21"/>
        <v>0</v>
      </c>
      <c r="J152" s="455">
        <f t="shared" si="22"/>
        <v>0</v>
      </c>
      <c r="K152" s="456">
        <f t="shared" si="23"/>
        <v>0</v>
      </c>
      <c r="L152" s="455">
        <f t="shared" si="24"/>
        <v>0</v>
      </c>
      <c r="M152" s="456">
        <f t="shared" si="25"/>
        <v>0</v>
      </c>
      <c r="N152" s="156"/>
      <c r="O152" s="36"/>
    </row>
    <row r="153" ht="14.25" customHeight="1">
      <c r="A153" s="444"/>
      <c r="B153" s="58"/>
      <c r="C153" s="252"/>
      <c r="D153" s="58"/>
      <c r="E153" s="58"/>
      <c r="F153" s="614"/>
      <c r="G153" s="615"/>
      <c r="H153" s="453">
        <f t="shared" si="20"/>
        <v>0</v>
      </c>
      <c r="I153" s="454">
        <f t="shared" si="21"/>
        <v>0</v>
      </c>
      <c r="J153" s="455">
        <f t="shared" si="22"/>
        <v>0</v>
      </c>
      <c r="K153" s="456">
        <f t="shared" si="23"/>
        <v>0</v>
      </c>
      <c r="L153" s="455">
        <f t="shared" si="24"/>
        <v>0</v>
      </c>
      <c r="M153" s="456">
        <f t="shared" si="25"/>
        <v>0</v>
      </c>
      <c r="N153" s="156"/>
      <c r="O153" s="36"/>
    </row>
    <row r="154" ht="14.25" customHeight="1">
      <c r="A154" s="444"/>
      <c r="B154" s="58"/>
      <c r="C154" s="252"/>
      <c r="D154" s="58"/>
      <c r="E154" s="58"/>
      <c r="F154" s="614"/>
      <c r="G154" s="615"/>
      <c r="H154" s="453">
        <f t="shared" si="20"/>
        <v>0</v>
      </c>
      <c r="I154" s="454">
        <f t="shared" si="21"/>
        <v>0</v>
      </c>
      <c r="J154" s="455">
        <f t="shared" si="22"/>
        <v>0</v>
      </c>
      <c r="K154" s="456">
        <f t="shared" si="23"/>
        <v>0</v>
      </c>
      <c r="L154" s="455">
        <f t="shared" si="24"/>
        <v>0</v>
      </c>
      <c r="M154" s="456">
        <f t="shared" si="25"/>
        <v>0</v>
      </c>
      <c r="N154" s="156"/>
      <c r="O154" s="36"/>
    </row>
    <row r="155" ht="14.25" customHeight="1">
      <c r="A155" s="444"/>
      <c r="B155" s="58"/>
      <c r="C155" s="242"/>
      <c r="D155" s="58"/>
      <c r="E155" s="253"/>
      <c r="F155" s="614"/>
      <c r="G155" s="615"/>
      <c r="H155" s="453">
        <f t="shared" si="20"/>
        <v>0</v>
      </c>
      <c r="I155" s="454">
        <f t="shared" si="21"/>
        <v>0</v>
      </c>
      <c r="J155" s="455">
        <f t="shared" si="22"/>
        <v>0</v>
      </c>
      <c r="K155" s="456">
        <f t="shared" si="23"/>
        <v>0</v>
      </c>
      <c r="L155" s="455">
        <f t="shared" si="24"/>
        <v>0</v>
      </c>
      <c r="M155" s="456">
        <f t="shared" si="25"/>
        <v>0</v>
      </c>
      <c r="N155" s="156"/>
      <c r="O155" s="36"/>
    </row>
    <row r="156" ht="14.25" customHeight="1">
      <c r="A156" s="444"/>
      <c r="B156" s="58"/>
      <c r="C156" s="252"/>
      <c r="D156" s="58"/>
      <c r="E156" s="58"/>
      <c r="F156" s="614"/>
      <c r="G156" s="615"/>
      <c r="H156" s="453">
        <f t="shared" si="20"/>
        <v>0</v>
      </c>
      <c r="I156" s="454">
        <f t="shared" si="21"/>
        <v>0</v>
      </c>
      <c r="J156" s="455">
        <f t="shared" si="22"/>
        <v>0</v>
      </c>
      <c r="K156" s="456">
        <f t="shared" si="23"/>
        <v>0</v>
      </c>
      <c r="L156" s="455">
        <f t="shared" si="24"/>
        <v>0</v>
      </c>
      <c r="M156" s="456">
        <f t="shared" si="25"/>
        <v>0</v>
      </c>
      <c r="N156" s="156"/>
      <c r="O156" s="36"/>
    </row>
    <row r="157" ht="14.25" customHeight="1">
      <c r="A157" s="444"/>
      <c r="B157" s="58"/>
      <c r="C157" s="244"/>
      <c r="D157" s="254"/>
      <c r="E157" s="58"/>
      <c r="F157" s="614"/>
      <c r="G157" s="615"/>
      <c r="H157" s="453">
        <f t="shared" si="20"/>
        <v>0</v>
      </c>
      <c r="I157" s="454">
        <f t="shared" si="21"/>
        <v>0</v>
      </c>
      <c r="J157" s="455">
        <f t="shared" si="22"/>
        <v>0</v>
      </c>
      <c r="K157" s="456">
        <f t="shared" si="23"/>
        <v>0</v>
      </c>
      <c r="L157" s="455">
        <f t="shared" si="24"/>
        <v>0</v>
      </c>
      <c r="M157" s="456">
        <f t="shared" si="25"/>
        <v>0</v>
      </c>
      <c r="N157" s="156"/>
      <c r="O157" s="36"/>
    </row>
    <row r="158" ht="14.25" customHeight="1">
      <c r="A158" s="444"/>
      <c r="B158" s="58"/>
      <c r="C158" s="242"/>
      <c r="D158" s="58"/>
      <c r="E158" s="58"/>
      <c r="F158" s="614"/>
      <c r="G158" s="615"/>
      <c r="H158" s="453">
        <f t="shared" si="20"/>
        <v>0</v>
      </c>
      <c r="I158" s="454">
        <f t="shared" si="21"/>
        <v>0</v>
      </c>
      <c r="J158" s="455">
        <f t="shared" si="22"/>
        <v>0</v>
      </c>
      <c r="K158" s="456">
        <f t="shared" si="23"/>
        <v>0</v>
      </c>
      <c r="L158" s="455">
        <f t="shared" si="24"/>
        <v>0</v>
      </c>
      <c r="M158" s="456">
        <f t="shared" si="25"/>
        <v>0</v>
      </c>
      <c r="N158" s="156"/>
      <c r="O158" s="36"/>
    </row>
    <row r="159" ht="14.25" customHeight="1">
      <c r="A159" s="444"/>
      <c r="B159" s="58"/>
      <c r="C159" s="242"/>
      <c r="D159" s="58"/>
      <c r="E159" s="58"/>
      <c r="F159" s="614"/>
      <c r="G159" s="615"/>
      <c r="H159" s="453">
        <f t="shared" si="20"/>
        <v>0</v>
      </c>
      <c r="I159" s="454">
        <f t="shared" si="21"/>
        <v>0</v>
      </c>
      <c r="J159" s="455">
        <f t="shared" si="22"/>
        <v>0</v>
      </c>
      <c r="K159" s="456">
        <f t="shared" si="23"/>
        <v>0</v>
      </c>
      <c r="L159" s="455">
        <f t="shared" si="24"/>
        <v>0</v>
      </c>
      <c r="M159" s="456">
        <f t="shared" si="25"/>
        <v>0</v>
      </c>
      <c r="N159" s="156"/>
      <c r="O159" s="36"/>
    </row>
    <row r="160" ht="14.25" customHeight="1">
      <c r="A160" s="444"/>
      <c r="B160" s="58"/>
      <c r="C160" s="242"/>
      <c r="D160" s="58"/>
      <c r="E160" s="58"/>
      <c r="F160" s="614"/>
      <c r="G160" s="615"/>
      <c r="H160" s="453">
        <f t="shared" si="20"/>
        <v>0</v>
      </c>
      <c r="I160" s="454">
        <f t="shared" si="21"/>
        <v>0</v>
      </c>
      <c r="J160" s="455">
        <f t="shared" si="22"/>
        <v>0</v>
      </c>
      <c r="K160" s="456">
        <f t="shared" si="23"/>
        <v>0</v>
      </c>
      <c r="L160" s="455">
        <f t="shared" si="24"/>
        <v>0</v>
      </c>
      <c r="M160" s="456">
        <f t="shared" si="25"/>
        <v>0</v>
      </c>
      <c r="N160" s="156"/>
      <c r="O160" s="36"/>
    </row>
    <row r="161" ht="14.25" customHeight="1">
      <c r="A161" s="444"/>
      <c r="B161" s="58"/>
      <c r="C161" s="252"/>
      <c r="D161" s="58"/>
      <c r="E161" s="58"/>
      <c r="F161" s="614"/>
      <c r="G161" s="615"/>
      <c r="H161" s="453">
        <f t="shared" si="20"/>
        <v>0</v>
      </c>
      <c r="I161" s="454">
        <f t="shared" si="21"/>
        <v>0</v>
      </c>
      <c r="J161" s="455">
        <f t="shared" si="22"/>
        <v>0</v>
      </c>
      <c r="K161" s="456">
        <f t="shared" si="23"/>
        <v>0</v>
      </c>
      <c r="L161" s="455">
        <f t="shared" si="24"/>
        <v>0</v>
      </c>
      <c r="M161" s="456">
        <f t="shared" si="25"/>
        <v>0</v>
      </c>
      <c r="N161" s="156"/>
      <c r="O161" s="36"/>
    </row>
    <row r="162" ht="14.25" customHeight="1">
      <c r="A162" s="444"/>
      <c r="B162" s="58"/>
      <c r="C162" s="252"/>
      <c r="D162" s="58"/>
      <c r="E162" s="58"/>
      <c r="F162" s="614"/>
      <c r="G162" s="615"/>
      <c r="H162" s="453">
        <f t="shared" si="20"/>
        <v>0</v>
      </c>
      <c r="I162" s="454">
        <f t="shared" si="21"/>
        <v>0</v>
      </c>
      <c r="J162" s="455">
        <f t="shared" si="22"/>
        <v>0</v>
      </c>
      <c r="K162" s="456">
        <f t="shared" si="23"/>
        <v>0</v>
      </c>
      <c r="L162" s="455">
        <f t="shared" si="24"/>
        <v>0</v>
      </c>
      <c r="M162" s="456">
        <f t="shared" si="25"/>
        <v>0</v>
      </c>
      <c r="N162" s="156"/>
      <c r="O162" s="36"/>
    </row>
    <row r="163" ht="14.25" customHeight="1">
      <c r="A163" s="444"/>
      <c r="B163" s="58"/>
      <c r="C163" s="252"/>
      <c r="D163" s="58"/>
      <c r="E163" s="58"/>
      <c r="F163" s="614"/>
      <c r="G163" s="615"/>
      <c r="H163" s="453">
        <f t="shared" si="20"/>
        <v>0</v>
      </c>
      <c r="I163" s="454">
        <f t="shared" si="21"/>
        <v>0</v>
      </c>
      <c r="J163" s="455">
        <f t="shared" si="22"/>
        <v>0</v>
      </c>
      <c r="K163" s="456">
        <f t="shared" si="23"/>
        <v>0</v>
      </c>
      <c r="L163" s="455">
        <f t="shared" si="24"/>
        <v>0</v>
      </c>
      <c r="M163" s="456">
        <f t="shared" si="25"/>
        <v>0</v>
      </c>
      <c r="N163" s="156"/>
      <c r="O163" s="36"/>
    </row>
    <row r="164" ht="14.25" customHeight="1">
      <c r="A164" s="444"/>
      <c r="B164" s="58"/>
      <c r="C164" s="242"/>
      <c r="D164" s="58"/>
      <c r="E164" s="58"/>
      <c r="F164" s="614"/>
      <c r="G164" s="615"/>
      <c r="H164" s="453">
        <f t="shared" si="20"/>
        <v>0</v>
      </c>
      <c r="I164" s="454">
        <f t="shared" si="21"/>
        <v>0</v>
      </c>
      <c r="J164" s="455">
        <f t="shared" si="22"/>
        <v>0</v>
      </c>
      <c r="K164" s="456">
        <f t="shared" si="23"/>
        <v>0</v>
      </c>
      <c r="L164" s="455">
        <f t="shared" si="24"/>
        <v>0</v>
      </c>
      <c r="M164" s="456">
        <f t="shared" si="25"/>
        <v>0</v>
      </c>
      <c r="N164" s="156"/>
      <c r="O164" s="36"/>
    </row>
    <row r="165" ht="14.25" customHeight="1">
      <c r="A165" s="444"/>
      <c r="B165" s="58"/>
      <c r="C165" s="252"/>
      <c r="D165" s="58"/>
      <c r="E165" s="58"/>
      <c r="F165" s="614"/>
      <c r="G165" s="615"/>
      <c r="H165" s="453">
        <f t="shared" si="20"/>
        <v>0</v>
      </c>
      <c r="I165" s="454">
        <f t="shared" si="21"/>
        <v>0</v>
      </c>
      <c r="J165" s="455">
        <f t="shared" si="22"/>
        <v>0</v>
      </c>
      <c r="K165" s="456">
        <f t="shared" si="23"/>
        <v>0</v>
      </c>
      <c r="L165" s="455">
        <f t="shared" si="24"/>
        <v>0</v>
      </c>
      <c r="M165" s="456">
        <f t="shared" si="25"/>
        <v>0</v>
      </c>
      <c r="N165" s="156"/>
      <c r="O165" s="36"/>
    </row>
    <row r="166" ht="14.25" customHeight="1">
      <c r="A166" s="444"/>
      <c r="B166" s="58"/>
      <c r="C166" s="252"/>
      <c r="D166" s="58"/>
      <c r="E166" s="58"/>
      <c r="F166" s="614"/>
      <c r="G166" s="615"/>
      <c r="H166" s="453">
        <f t="shared" si="20"/>
        <v>0</v>
      </c>
      <c r="I166" s="454">
        <f t="shared" si="21"/>
        <v>0</v>
      </c>
      <c r="J166" s="455">
        <f t="shared" si="22"/>
        <v>0</v>
      </c>
      <c r="K166" s="456">
        <f t="shared" si="23"/>
        <v>0</v>
      </c>
      <c r="L166" s="455">
        <f t="shared" si="24"/>
        <v>0</v>
      </c>
      <c r="M166" s="456">
        <f t="shared" si="25"/>
        <v>0</v>
      </c>
      <c r="N166" s="156"/>
      <c r="O166" s="36"/>
    </row>
    <row r="167" ht="14.25" customHeight="1">
      <c r="A167" s="444"/>
      <c r="B167" s="58"/>
      <c r="C167" s="252"/>
      <c r="D167" s="58"/>
      <c r="E167" s="58"/>
      <c r="F167" s="614"/>
      <c r="G167" s="615"/>
      <c r="H167" s="453">
        <f t="shared" si="20"/>
        <v>0</v>
      </c>
      <c r="I167" s="454">
        <f t="shared" si="21"/>
        <v>0</v>
      </c>
      <c r="J167" s="455">
        <f t="shared" si="22"/>
        <v>0</v>
      </c>
      <c r="K167" s="456">
        <f t="shared" si="23"/>
        <v>0</v>
      </c>
      <c r="L167" s="455">
        <f t="shared" si="24"/>
        <v>0</v>
      </c>
      <c r="M167" s="456">
        <f t="shared" si="25"/>
        <v>0</v>
      </c>
      <c r="N167" s="156"/>
      <c r="O167" s="36"/>
    </row>
    <row r="168" ht="14.25" customHeight="1">
      <c r="A168" s="444"/>
      <c r="B168" s="58"/>
      <c r="C168" s="252"/>
      <c r="D168" s="58"/>
      <c r="E168" s="58"/>
      <c r="F168" s="614"/>
      <c r="G168" s="615"/>
      <c r="H168" s="453">
        <f t="shared" si="20"/>
        <v>0</v>
      </c>
      <c r="I168" s="454">
        <f t="shared" si="21"/>
        <v>0</v>
      </c>
      <c r="J168" s="455">
        <f t="shared" si="22"/>
        <v>0</v>
      </c>
      <c r="K168" s="456">
        <f t="shared" si="23"/>
        <v>0</v>
      </c>
      <c r="L168" s="455">
        <f t="shared" si="24"/>
        <v>0</v>
      </c>
      <c r="M168" s="456">
        <f t="shared" si="25"/>
        <v>0</v>
      </c>
      <c r="N168" s="156"/>
      <c r="O168" s="36"/>
    </row>
    <row r="169" ht="14.25" customHeight="1">
      <c r="A169" s="444"/>
      <c r="B169" s="58"/>
      <c r="C169" s="252"/>
      <c r="D169" s="58"/>
      <c r="E169" s="58"/>
      <c r="F169" s="614"/>
      <c r="G169" s="615"/>
      <c r="H169" s="453">
        <f t="shared" si="20"/>
        <v>0</v>
      </c>
      <c r="I169" s="454">
        <f t="shared" si="21"/>
        <v>0</v>
      </c>
      <c r="J169" s="455">
        <f t="shared" si="22"/>
        <v>0</v>
      </c>
      <c r="K169" s="456">
        <f t="shared" si="23"/>
        <v>0</v>
      </c>
      <c r="L169" s="455">
        <f t="shared" si="24"/>
        <v>0</v>
      </c>
      <c r="M169" s="456">
        <f t="shared" si="25"/>
        <v>0</v>
      </c>
      <c r="N169" s="156"/>
      <c r="O169" s="36"/>
    </row>
    <row r="170" ht="14.25" customHeight="1">
      <c r="A170" s="444"/>
      <c r="B170" s="58"/>
      <c r="C170" s="252"/>
      <c r="D170" s="58"/>
      <c r="E170" s="58"/>
      <c r="F170" s="614"/>
      <c r="G170" s="615"/>
      <c r="H170" s="453">
        <f t="shared" si="20"/>
        <v>0</v>
      </c>
      <c r="I170" s="454">
        <f t="shared" si="21"/>
        <v>0</v>
      </c>
      <c r="J170" s="455">
        <f t="shared" si="22"/>
        <v>0</v>
      </c>
      <c r="K170" s="456">
        <f t="shared" si="23"/>
        <v>0</v>
      </c>
      <c r="L170" s="455">
        <f t="shared" si="24"/>
        <v>0</v>
      </c>
      <c r="M170" s="456">
        <f t="shared" si="25"/>
        <v>0</v>
      </c>
      <c r="N170" s="156"/>
      <c r="O170" s="36"/>
    </row>
    <row r="171" ht="14.25" customHeight="1">
      <c r="A171" s="444"/>
      <c r="B171" s="58"/>
      <c r="C171" s="252"/>
      <c r="D171" s="58"/>
      <c r="E171" s="58"/>
      <c r="F171" s="614"/>
      <c r="G171" s="615"/>
      <c r="H171" s="453">
        <f t="shared" si="20"/>
        <v>0</v>
      </c>
      <c r="I171" s="454">
        <f t="shared" si="21"/>
        <v>0</v>
      </c>
      <c r="J171" s="455">
        <f t="shared" si="22"/>
        <v>0</v>
      </c>
      <c r="K171" s="456">
        <f t="shared" si="23"/>
        <v>0</v>
      </c>
      <c r="L171" s="455">
        <f t="shared" si="24"/>
        <v>0</v>
      </c>
      <c r="M171" s="456">
        <f t="shared" si="25"/>
        <v>0</v>
      </c>
      <c r="N171" s="156"/>
      <c r="O171" s="36"/>
    </row>
    <row r="172" ht="14.25" customHeight="1">
      <c r="A172" s="444"/>
      <c r="B172" s="58"/>
      <c r="C172" s="252"/>
      <c r="D172" s="58"/>
      <c r="E172" s="58"/>
      <c r="F172" s="614"/>
      <c r="G172" s="615"/>
      <c r="H172" s="453">
        <f t="shared" si="20"/>
        <v>0</v>
      </c>
      <c r="I172" s="454">
        <f t="shared" si="21"/>
        <v>0</v>
      </c>
      <c r="J172" s="455">
        <f t="shared" si="22"/>
        <v>0</v>
      </c>
      <c r="K172" s="456">
        <f t="shared" si="23"/>
        <v>0</v>
      </c>
      <c r="L172" s="455">
        <f t="shared" si="24"/>
        <v>0</v>
      </c>
      <c r="M172" s="456">
        <f t="shared" si="25"/>
        <v>0</v>
      </c>
      <c r="N172" s="156"/>
      <c r="O172" s="36"/>
    </row>
    <row r="173" ht="14.25" customHeight="1">
      <c r="A173" s="444"/>
      <c r="B173" s="58"/>
      <c r="C173" s="244"/>
      <c r="D173" s="254"/>
      <c r="E173" s="58"/>
      <c r="F173" s="614"/>
      <c r="G173" s="615"/>
      <c r="H173" s="453">
        <f t="shared" si="20"/>
        <v>0</v>
      </c>
      <c r="I173" s="454">
        <f t="shared" si="21"/>
        <v>0</v>
      </c>
      <c r="J173" s="455">
        <f t="shared" si="22"/>
        <v>0</v>
      </c>
      <c r="K173" s="456">
        <f t="shared" si="23"/>
        <v>0</v>
      </c>
      <c r="L173" s="455">
        <f t="shared" si="24"/>
        <v>0</v>
      </c>
      <c r="M173" s="456">
        <f t="shared" si="25"/>
        <v>0</v>
      </c>
      <c r="N173" s="156"/>
      <c r="O173" s="36"/>
    </row>
    <row r="174" ht="14.25" customHeight="1">
      <c r="A174" s="444"/>
      <c r="B174" s="58"/>
      <c r="C174" s="244"/>
      <c r="D174" s="254"/>
      <c r="E174" s="58"/>
      <c r="F174" s="614"/>
      <c r="G174" s="615"/>
      <c r="H174" s="453">
        <f t="shared" si="20"/>
        <v>0</v>
      </c>
      <c r="I174" s="454">
        <f t="shared" si="21"/>
        <v>0</v>
      </c>
      <c r="J174" s="455">
        <f t="shared" si="22"/>
        <v>0</v>
      </c>
      <c r="K174" s="456">
        <f t="shared" si="23"/>
        <v>0</v>
      </c>
      <c r="L174" s="455">
        <f t="shared" si="24"/>
        <v>0</v>
      </c>
      <c r="M174" s="456">
        <f t="shared" si="25"/>
        <v>0</v>
      </c>
      <c r="N174" s="156"/>
      <c r="O174" s="36"/>
    </row>
    <row r="175" ht="14.25" customHeight="1">
      <c r="A175" s="444"/>
      <c r="B175" s="58"/>
      <c r="C175" s="252"/>
      <c r="D175" s="58"/>
      <c r="E175" s="58"/>
      <c r="F175" s="614"/>
      <c r="G175" s="615"/>
      <c r="H175" s="453">
        <f t="shared" si="20"/>
        <v>0</v>
      </c>
      <c r="I175" s="454">
        <f t="shared" si="21"/>
        <v>0</v>
      </c>
      <c r="J175" s="455">
        <f t="shared" si="22"/>
        <v>0</v>
      </c>
      <c r="K175" s="456">
        <f t="shared" si="23"/>
        <v>0</v>
      </c>
      <c r="L175" s="455">
        <f t="shared" si="24"/>
        <v>0</v>
      </c>
      <c r="M175" s="456">
        <f t="shared" si="25"/>
        <v>0</v>
      </c>
      <c r="N175" s="156"/>
      <c r="O175" s="36"/>
    </row>
    <row r="176" ht="14.25" customHeight="1">
      <c r="A176" s="444"/>
      <c r="B176" s="58"/>
      <c r="C176" s="252"/>
      <c r="D176" s="58"/>
      <c r="E176" s="58"/>
      <c r="F176" s="614"/>
      <c r="G176" s="615"/>
      <c r="H176" s="453">
        <f t="shared" si="20"/>
        <v>0</v>
      </c>
      <c r="I176" s="454">
        <f t="shared" si="21"/>
        <v>0</v>
      </c>
      <c r="J176" s="455">
        <f t="shared" si="22"/>
        <v>0</v>
      </c>
      <c r="K176" s="456">
        <f t="shared" si="23"/>
        <v>0</v>
      </c>
      <c r="L176" s="455">
        <f t="shared" si="24"/>
        <v>0</v>
      </c>
      <c r="M176" s="456">
        <f t="shared" si="25"/>
        <v>0</v>
      </c>
      <c r="N176" s="156"/>
      <c r="O176" s="36"/>
    </row>
    <row r="177" ht="14.25" customHeight="1">
      <c r="A177" s="444"/>
      <c r="B177" s="58"/>
      <c r="C177" s="252"/>
      <c r="D177" s="58"/>
      <c r="E177" s="58"/>
      <c r="F177" s="614"/>
      <c r="G177" s="615"/>
      <c r="H177" s="453">
        <f t="shared" si="20"/>
        <v>0</v>
      </c>
      <c r="I177" s="454">
        <f t="shared" si="21"/>
        <v>0</v>
      </c>
      <c r="J177" s="455">
        <f t="shared" si="22"/>
        <v>0</v>
      </c>
      <c r="K177" s="456">
        <f t="shared" si="23"/>
        <v>0</v>
      </c>
      <c r="L177" s="455">
        <f t="shared" si="24"/>
        <v>0</v>
      </c>
      <c r="M177" s="456">
        <f t="shared" si="25"/>
        <v>0</v>
      </c>
      <c r="N177" s="156"/>
      <c r="O177" s="36"/>
    </row>
    <row r="178" ht="14.25" customHeight="1">
      <c r="A178" s="444"/>
      <c r="B178" s="58"/>
      <c r="C178" s="252"/>
      <c r="D178" s="58"/>
      <c r="E178" s="58"/>
      <c r="F178" s="614"/>
      <c r="G178" s="615"/>
      <c r="H178" s="453">
        <f t="shared" si="20"/>
        <v>0</v>
      </c>
      <c r="I178" s="454">
        <f t="shared" si="21"/>
        <v>0</v>
      </c>
      <c r="J178" s="455">
        <f t="shared" si="22"/>
        <v>0</v>
      </c>
      <c r="K178" s="456">
        <f t="shared" si="23"/>
        <v>0</v>
      </c>
      <c r="L178" s="455">
        <f t="shared" si="24"/>
        <v>0</v>
      </c>
      <c r="M178" s="456">
        <f t="shared" si="25"/>
        <v>0</v>
      </c>
      <c r="N178" s="156"/>
      <c r="O178" s="36"/>
    </row>
    <row r="179" ht="14.25" customHeight="1">
      <c r="A179" s="444"/>
      <c r="B179" s="58"/>
      <c r="C179" s="252"/>
      <c r="D179" s="58"/>
      <c r="E179" s="58"/>
      <c r="F179" s="614"/>
      <c r="G179" s="615"/>
      <c r="H179" s="453">
        <f t="shared" si="20"/>
        <v>0</v>
      </c>
      <c r="I179" s="454">
        <f t="shared" si="21"/>
        <v>0</v>
      </c>
      <c r="J179" s="455">
        <f t="shared" si="22"/>
        <v>0</v>
      </c>
      <c r="K179" s="456">
        <f t="shared" si="23"/>
        <v>0</v>
      </c>
      <c r="L179" s="455">
        <f t="shared" si="24"/>
        <v>0</v>
      </c>
      <c r="M179" s="456">
        <f t="shared" si="25"/>
        <v>0</v>
      </c>
      <c r="N179" s="156"/>
      <c r="O179" s="36"/>
    </row>
    <row r="180" ht="14.25" customHeight="1">
      <c r="A180" s="444"/>
      <c r="B180" s="58"/>
      <c r="C180" s="244"/>
      <c r="D180" s="58"/>
      <c r="E180" s="58"/>
      <c r="F180" s="616"/>
      <c r="G180" s="615"/>
      <c r="H180" s="453">
        <f t="shared" si="20"/>
        <v>0</v>
      </c>
      <c r="I180" s="454">
        <f t="shared" si="21"/>
        <v>0</v>
      </c>
      <c r="J180" s="455">
        <f t="shared" si="22"/>
        <v>0</v>
      </c>
      <c r="K180" s="456">
        <f t="shared" si="23"/>
        <v>0</v>
      </c>
      <c r="L180" s="455">
        <f t="shared" si="24"/>
        <v>0</v>
      </c>
      <c r="M180" s="456">
        <f t="shared" si="25"/>
        <v>0</v>
      </c>
      <c r="N180" s="156"/>
      <c r="O180" s="36"/>
    </row>
    <row r="181" ht="14.25" customHeight="1">
      <c r="A181" s="444"/>
      <c r="B181" s="58"/>
      <c r="C181" s="252"/>
      <c r="D181" s="253"/>
      <c r="E181" s="58"/>
      <c r="F181" s="614"/>
      <c r="G181" s="615"/>
      <c r="H181" s="453">
        <f t="shared" si="20"/>
        <v>0</v>
      </c>
      <c r="I181" s="454">
        <f t="shared" si="21"/>
        <v>0</v>
      </c>
      <c r="J181" s="455">
        <f t="shared" si="22"/>
        <v>0</v>
      </c>
      <c r="K181" s="456">
        <f t="shared" si="23"/>
        <v>0</v>
      </c>
      <c r="L181" s="455">
        <f t="shared" si="24"/>
        <v>0</v>
      </c>
      <c r="M181" s="456">
        <f t="shared" si="25"/>
        <v>0</v>
      </c>
      <c r="N181" s="156"/>
      <c r="O181" s="36"/>
    </row>
    <row r="182" ht="14.25" customHeight="1">
      <c r="A182" s="444"/>
      <c r="B182" s="58"/>
      <c r="C182" s="252"/>
      <c r="D182" s="253"/>
      <c r="E182" s="58"/>
      <c r="F182" s="614"/>
      <c r="G182" s="615"/>
      <c r="H182" s="453">
        <f t="shared" si="20"/>
        <v>0</v>
      </c>
      <c r="I182" s="454">
        <f t="shared" si="21"/>
        <v>0</v>
      </c>
      <c r="J182" s="455">
        <f t="shared" si="22"/>
        <v>0</v>
      </c>
      <c r="K182" s="456">
        <f t="shared" si="23"/>
        <v>0</v>
      </c>
      <c r="L182" s="455">
        <f t="shared" si="24"/>
        <v>0</v>
      </c>
      <c r="M182" s="456">
        <f t="shared" si="25"/>
        <v>0</v>
      </c>
      <c r="N182" s="156"/>
      <c r="O182" s="36"/>
    </row>
    <row r="183" ht="14.25" customHeight="1">
      <c r="A183" s="444"/>
      <c r="B183" s="58"/>
      <c r="C183" s="252"/>
      <c r="D183" s="254"/>
      <c r="E183" s="164"/>
      <c r="F183" s="614"/>
      <c r="G183" s="615"/>
      <c r="H183" s="453">
        <f t="shared" si="20"/>
        <v>0</v>
      </c>
      <c r="I183" s="454">
        <f t="shared" si="21"/>
        <v>0</v>
      </c>
      <c r="J183" s="455">
        <f t="shared" si="22"/>
        <v>0</v>
      </c>
      <c r="K183" s="456">
        <f t="shared" si="23"/>
        <v>0</v>
      </c>
      <c r="L183" s="455">
        <f t="shared" si="24"/>
        <v>0</v>
      </c>
      <c r="M183" s="456">
        <f t="shared" si="25"/>
        <v>0</v>
      </c>
      <c r="N183" s="156"/>
      <c r="O183" s="36"/>
    </row>
    <row r="184" ht="14.25" customHeight="1">
      <c r="A184" s="444"/>
      <c r="B184" s="58"/>
      <c r="C184" s="244"/>
      <c r="D184" s="254"/>
      <c r="E184" s="58"/>
      <c r="F184" s="614"/>
      <c r="G184" s="615"/>
      <c r="H184" s="453">
        <f t="shared" si="20"/>
        <v>0</v>
      </c>
      <c r="I184" s="454">
        <f t="shared" si="21"/>
        <v>0</v>
      </c>
      <c r="J184" s="455">
        <f t="shared" si="22"/>
        <v>0</v>
      </c>
      <c r="K184" s="456">
        <f t="shared" si="23"/>
        <v>0</v>
      </c>
      <c r="L184" s="455">
        <f t="shared" si="24"/>
        <v>0</v>
      </c>
      <c r="M184" s="456">
        <f t="shared" si="25"/>
        <v>0</v>
      </c>
      <c r="N184" s="156"/>
      <c r="O184" s="36"/>
    </row>
    <row r="185" ht="14.25" customHeight="1">
      <c r="A185" s="444"/>
      <c r="B185" s="58"/>
      <c r="C185" s="244"/>
      <c r="D185" s="254"/>
      <c r="E185" s="58"/>
      <c r="F185" s="614"/>
      <c r="G185" s="615"/>
      <c r="H185" s="453">
        <f t="shared" si="20"/>
        <v>0</v>
      </c>
      <c r="I185" s="454">
        <f t="shared" si="21"/>
        <v>0</v>
      </c>
      <c r="J185" s="455">
        <f t="shared" si="22"/>
        <v>0</v>
      </c>
      <c r="K185" s="456">
        <f t="shared" si="23"/>
        <v>0</v>
      </c>
      <c r="L185" s="455">
        <f t="shared" si="24"/>
        <v>0</v>
      </c>
      <c r="M185" s="456">
        <f t="shared" si="25"/>
        <v>0</v>
      </c>
      <c r="N185" s="156"/>
      <c r="O185" s="36"/>
    </row>
    <row r="186" ht="14.25" customHeight="1">
      <c r="A186" s="444"/>
      <c r="B186" s="58"/>
      <c r="C186" s="255"/>
      <c r="D186" s="223"/>
      <c r="E186" s="58"/>
      <c r="F186" s="621"/>
      <c r="G186" s="615"/>
      <c r="H186" s="453">
        <f t="shared" si="20"/>
        <v>0</v>
      </c>
      <c r="I186" s="454">
        <f t="shared" si="21"/>
        <v>0</v>
      </c>
      <c r="J186" s="455">
        <f t="shared" si="22"/>
        <v>0</v>
      </c>
      <c r="K186" s="456">
        <f t="shared" si="23"/>
        <v>0</v>
      </c>
      <c r="L186" s="455">
        <f t="shared" si="24"/>
        <v>0</v>
      </c>
      <c r="M186" s="456">
        <f t="shared" si="25"/>
        <v>0</v>
      </c>
      <c r="N186" s="156"/>
    </row>
    <row r="187" ht="14.25" customHeight="1">
      <c r="A187" s="444"/>
      <c r="B187" s="58"/>
      <c r="C187" s="255"/>
      <c r="D187" s="223"/>
      <c r="E187" s="58"/>
      <c r="F187" s="621"/>
      <c r="G187" s="615"/>
      <c r="H187" s="453">
        <f t="shared" si="20"/>
        <v>0</v>
      </c>
      <c r="I187" s="454">
        <f t="shared" si="21"/>
        <v>0</v>
      </c>
      <c r="J187" s="455">
        <f t="shared" si="22"/>
        <v>0</v>
      </c>
      <c r="K187" s="456">
        <f t="shared" si="23"/>
        <v>0</v>
      </c>
      <c r="L187" s="455">
        <f t="shared" si="24"/>
        <v>0</v>
      </c>
      <c r="M187" s="456">
        <f t="shared" si="25"/>
        <v>0</v>
      </c>
      <c r="N187" s="156"/>
    </row>
    <row r="188" ht="14.25" customHeight="1">
      <c r="A188" s="444"/>
      <c r="B188" s="58"/>
      <c r="C188" s="255"/>
      <c r="D188" s="223"/>
      <c r="E188" s="58"/>
      <c r="F188" s="621"/>
      <c r="G188" s="615"/>
      <c r="H188" s="453">
        <f t="shared" si="20"/>
        <v>0</v>
      </c>
      <c r="I188" s="454">
        <f t="shared" si="21"/>
        <v>0</v>
      </c>
      <c r="J188" s="455">
        <f t="shared" si="22"/>
        <v>0</v>
      </c>
      <c r="K188" s="456">
        <f t="shared" si="23"/>
        <v>0</v>
      </c>
      <c r="L188" s="455">
        <f t="shared" si="24"/>
        <v>0</v>
      </c>
      <c r="M188" s="456">
        <f t="shared" si="25"/>
        <v>0</v>
      </c>
      <c r="N188" s="156"/>
    </row>
    <row r="189" ht="14.25" customHeight="1">
      <c r="A189" s="444"/>
      <c r="B189" s="58"/>
      <c r="C189" s="255"/>
      <c r="D189" s="223"/>
      <c r="E189" s="58"/>
      <c r="F189" s="621"/>
      <c r="G189" s="615"/>
      <c r="H189" s="453">
        <f t="shared" si="20"/>
        <v>0</v>
      </c>
      <c r="I189" s="454">
        <f t="shared" si="21"/>
        <v>0</v>
      </c>
      <c r="J189" s="455">
        <f t="shared" si="22"/>
        <v>0</v>
      </c>
      <c r="K189" s="456">
        <f t="shared" si="23"/>
        <v>0</v>
      </c>
      <c r="L189" s="455">
        <f t="shared" si="24"/>
        <v>0</v>
      </c>
      <c r="M189" s="456">
        <f t="shared" si="25"/>
        <v>0</v>
      </c>
      <c r="N189" s="156"/>
    </row>
    <row r="190" ht="14.25" customHeight="1">
      <c r="A190" s="444"/>
      <c r="B190" s="58"/>
      <c r="C190" s="255"/>
      <c r="D190" s="223"/>
      <c r="E190" s="58"/>
      <c r="F190" s="621"/>
      <c r="G190" s="615"/>
      <c r="H190" s="453">
        <f t="shared" si="20"/>
        <v>0</v>
      </c>
      <c r="I190" s="454">
        <f t="shared" si="21"/>
        <v>0</v>
      </c>
      <c r="J190" s="455">
        <f t="shared" si="22"/>
        <v>0</v>
      </c>
      <c r="K190" s="456">
        <f t="shared" si="23"/>
        <v>0</v>
      </c>
      <c r="L190" s="455">
        <f t="shared" si="24"/>
        <v>0</v>
      </c>
      <c r="M190" s="456">
        <f t="shared" si="25"/>
        <v>0</v>
      </c>
      <c r="N190" s="156"/>
    </row>
    <row r="191" ht="14.25" customHeight="1">
      <c r="A191" s="444"/>
      <c r="B191" s="58"/>
      <c r="C191" s="255"/>
      <c r="D191" s="223"/>
      <c r="E191" s="58"/>
      <c r="F191" s="621"/>
      <c r="G191" s="615"/>
      <c r="H191" s="453">
        <f t="shared" si="20"/>
        <v>0</v>
      </c>
      <c r="I191" s="454">
        <f t="shared" si="21"/>
        <v>0</v>
      </c>
      <c r="J191" s="455">
        <f t="shared" si="22"/>
        <v>0</v>
      </c>
      <c r="K191" s="456">
        <f t="shared" si="23"/>
        <v>0</v>
      </c>
      <c r="L191" s="455">
        <f t="shared" si="24"/>
        <v>0</v>
      </c>
      <c r="M191" s="456">
        <f t="shared" si="25"/>
        <v>0</v>
      </c>
      <c r="N191" s="156"/>
    </row>
    <row r="192" ht="14.25" customHeight="1">
      <c r="A192" s="444"/>
      <c r="B192" s="58"/>
      <c r="C192" s="255"/>
      <c r="D192" s="223"/>
      <c r="E192" s="58"/>
      <c r="F192" s="621"/>
      <c r="G192" s="615"/>
      <c r="H192" s="453">
        <f t="shared" si="20"/>
        <v>0</v>
      </c>
      <c r="I192" s="454">
        <f t="shared" si="21"/>
        <v>0</v>
      </c>
      <c r="J192" s="455">
        <f t="shared" si="22"/>
        <v>0</v>
      </c>
      <c r="K192" s="456">
        <f t="shared" si="23"/>
        <v>0</v>
      </c>
      <c r="L192" s="455">
        <f t="shared" si="24"/>
        <v>0</v>
      </c>
      <c r="M192" s="456">
        <f t="shared" si="25"/>
        <v>0</v>
      </c>
      <c r="N192" s="156"/>
    </row>
    <row r="193" ht="14.25" customHeight="1">
      <c r="A193" s="444"/>
      <c r="B193" s="58"/>
      <c r="C193" s="255"/>
      <c r="D193" s="223"/>
      <c r="E193" s="58"/>
      <c r="F193" s="621"/>
      <c r="G193" s="615"/>
      <c r="H193" s="453">
        <f t="shared" si="20"/>
        <v>0</v>
      </c>
      <c r="I193" s="454">
        <f t="shared" si="21"/>
        <v>0</v>
      </c>
      <c r="J193" s="455">
        <f t="shared" si="22"/>
        <v>0</v>
      </c>
      <c r="K193" s="456">
        <f t="shared" si="23"/>
        <v>0</v>
      </c>
      <c r="L193" s="455">
        <f t="shared" si="24"/>
        <v>0</v>
      </c>
      <c r="M193" s="456">
        <f t="shared" si="25"/>
        <v>0</v>
      </c>
      <c r="N193" s="156"/>
    </row>
    <row r="194" ht="14.25" customHeight="1">
      <c r="A194" s="444"/>
      <c r="B194" s="58"/>
      <c r="C194" s="255"/>
      <c r="D194" s="223"/>
      <c r="E194" s="58"/>
      <c r="F194" s="621"/>
      <c r="G194" s="615"/>
      <c r="H194" s="453">
        <f t="shared" si="20"/>
        <v>0</v>
      </c>
      <c r="I194" s="454">
        <f t="shared" si="21"/>
        <v>0</v>
      </c>
      <c r="J194" s="455">
        <f t="shared" si="22"/>
        <v>0</v>
      </c>
      <c r="K194" s="456">
        <f t="shared" si="23"/>
        <v>0</v>
      </c>
      <c r="L194" s="455">
        <f t="shared" si="24"/>
        <v>0</v>
      </c>
      <c r="M194" s="456">
        <f t="shared" si="25"/>
        <v>0</v>
      </c>
      <c r="N194" s="156"/>
    </row>
    <row r="195" ht="14.25" customHeight="1">
      <c r="A195" s="444"/>
      <c r="B195" s="58"/>
      <c r="C195" s="255"/>
      <c r="D195" s="223"/>
      <c r="E195" s="58"/>
      <c r="F195" s="621"/>
      <c r="G195" s="615"/>
      <c r="H195" s="453">
        <f t="shared" si="20"/>
        <v>0</v>
      </c>
      <c r="I195" s="454">
        <f t="shared" si="21"/>
        <v>0</v>
      </c>
      <c r="J195" s="455">
        <f t="shared" si="22"/>
        <v>0</v>
      </c>
      <c r="K195" s="456">
        <f t="shared" si="23"/>
        <v>0</v>
      </c>
      <c r="L195" s="455">
        <f t="shared" si="24"/>
        <v>0</v>
      </c>
      <c r="M195" s="456">
        <f t="shared" si="25"/>
        <v>0</v>
      </c>
      <c r="N195" s="156"/>
    </row>
    <row r="196" ht="14.25" customHeight="1">
      <c r="A196" s="444"/>
      <c r="B196" s="58"/>
      <c r="C196" s="255"/>
      <c r="D196" s="223"/>
      <c r="E196" s="58"/>
      <c r="F196" s="621"/>
      <c r="G196" s="615"/>
      <c r="H196" s="453">
        <f t="shared" si="20"/>
        <v>0</v>
      </c>
      <c r="I196" s="454">
        <f t="shared" si="21"/>
        <v>0</v>
      </c>
      <c r="J196" s="455">
        <f t="shared" si="22"/>
        <v>0</v>
      </c>
      <c r="K196" s="456">
        <f t="shared" si="23"/>
        <v>0</v>
      </c>
      <c r="L196" s="455">
        <f t="shared" si="24"/>
        <v>0</v>
      </c>
      <c r="M196" s="456">
        <f t="shared" si="25"/>
        <v>0</v>
      </c>
      <c r="N196" s="156"/>
    </row>
    <row r="197" ht="14.25" customHeight="1">
      <c r="A197" s="444"/>
      <c r="B197" s="58"/>
      <c r="C197" s="257"/>
      <c r="D197" s="223"/>
      <c r="E197" s="58"/>
      <c r="F197" s="617"/>
      <c r="G197" s="615"/>
      <c r="H197" s="453">
        <f t="shared" si="20"/>
        <v>0</v>
      </c>
      <c r="I197" s="454">
        <f t="shared" si="21"/>
        <v>0</v>
      </c>
      <c r="J197" s="455">
        <f t="shared" si="22"/>
        <v>0</v>
      </c>
      <c r="K197" s="456">
        <f t="shared" si="23"/>
        <v>0</v>
      </c>
      <c r="L197" s="455">
        <f t="shared" si="24"/>
        <v>0</v>
      </c>
      <c r="M197" s="456">
        <f t="shared" si="25"/>
        <v>0</v>
      </c>
      <c r="N197" s="156"/>
    </row>
    <row r="198" ht="14.25" customHeight="1">
      <c r="A198" s="444"/>
      <c r="B198" s="58"/>
      <c r="C198" s="244"/>
      <c r="D198" s="223"/>
      <c r="E198" s="58"/>
      <c r="F198" s="621"/>
      <c r="G198" s="615"/>
      <c r="H198" s="453">
        <f t="shared" si="20"/>
        <v>0</v>
      </c>
      <c r="I198" s="454">
        <f t="shared" si="21"/>
        <v>0</v>
      </c>
      <c r="J198" s="455">
        <f t="shared" si="22"/>
        <v>0</v>
      </c>
      <c r="K198" s="456">
        <f t="shared" si="23"/>
        <v>0</v>
      </c>
      <c r="L198" s="455">
        <f t="shared" si="24"/>
        <v>0</v>
      </c>
      <c r="M198" s="456">
        <f t="shared" si="25"/>
        <v>0</v>
      </c>
      <c r="N198" s="156"/>
    </row>
    <row r="199" ht="14.25" customHeight="1">
      <c r="A199" s="444"/>
      <c r="B199" s="58"/>
      <c r="C199" s="244"/>
      <c r="D199" s="223"/>
      <c r="E199" s="223"/>
      <c r="F199" s="621"/>
      <c r="G199" s="615"/>
      <c r="H199" s="453">
        <f t="shared" si="20"/>
        <v>0</v>
      </c>
      <c r="I199" s="454">
        <f t="shared" si="21"/>
        <v>0</v>
      </c>
      <c r="J199" s="455">
        <f t="shared" si="22"/>
        <v>0</v>
      </c>
      <c r="K199" s="456">
        <f t="shared" si="23"/>
        <v>0</v>
      </c>
      <c r="L199" s="455">
        <f t="shared" si="24"/>
        <v>0</v>
      </c>
      <c r="M199" s="456">
        <f t="shared" si="25"/>
        <v>0</v>
      </c>
      <c r="N199" s="156"/>
    </row>
    <row r="200" ht="14.25" customHeight="1">
      <c r="A200" s="444"/>
      <c r="B200" s="58"/>
      <c r="C200" s="244"/>
      <c r="D200" s="223"/>
      <c r="E200" s="223"/>
      <c r="F200" s="621"/>
      <c r="G200" s="615"/>
      <c r="H200" s="453">
        <f t="shared" si="20"/>
        <v>0</v>
      </c>
      <c r="I200" s="454">
        <f t="shared" si="21"/>
        <v>0</v>
      </c>
      <c r="J200" s="455">
        <f t="shared" si="22"/>
        <v>0</v>
      </c>
      <c r="K200" s="456">
        <f t="shared" si="23"/>
        <v>0</v>
      </c>
      <c r="L200" s="455">
        <f t="shared" si="24"/>
        <v>0</v>
      </c>
      <c r="M200" s="456">
        <f t="shared" si="25"/>
        <v>0</v>
      </c>
      <c r="N200" s="156"/>
    </row>
    <row r="201" ht="14.25" customHeight="1">
      <c r="A201" s="444"/>
      <c r="B201" s="58"/>
      <c r="C201" s="244"/>
      <c r="D201" s="223"/>
      <c r="E201" s="223"/>
      <c r="F201" s="621"/>
      <c r="G201" s="615"/>
      <c r="H201" s="453">
        <f t="shared" si="20"/>
        <v>0</v>
      </c>
      <c r="I201" s="454">
        <f t="shared" si="21"/>
        <v>0</v>
      </c>
      <c r="J201" s="455">
        <f t="shared" si="22"/>
        <v>0</v>
      </c>
      <c r="K201" s="456">
        <f t="shared" si="23"/>
        <v>0</v>
      </c>
      <c r="L201" s="455">
        <f t="shared" si="24"/>
        <v>0</v>
      </c>
      <c r="M201" s="456">
        <f t="shared" si="25"/>
        <v>0</v>
      </c>
      <c r="N201" s="156"/>
    </row>
    <row r="202" ht="14.25" customHeight="1">
      <c r="A202" s="444"/>
      <c r="B202" s="58"/>
      <c r="C202" s="244"/>
      <c r="D202" s="223"/>
      <c r="E202" s="223"/>
      <c r="F202" s="621"/>
      <c r="G202" s="615"/>
      <c r="H202" s="453">
        <f t="shared" si="20"/>
        <v>0</v>
      </c>
      <c r="I202" s="454">
        <f t="shared" si="21"/>
        <v>0</v>
      </c>
      <c r="J202" s="455">
        <f t="shared" si="22"/>
        <v>0</v>
      </c>
      <c r="K202" s="456">
        <f t="shared" si="23"/>
        <v>0</v>
      </c>
      <c r="L202" s="455">
        <f t="shared" si="24"/>
        <v>0</v>
      </c>
      <c r="M202" s="456">
        <f t="shared" si="25"/>
        <v>0</v>
      </c>
      <c r="N202" s="156"/>
    </row>
    <row r="203" ht="14.25" customHeight="1">
      <c r="A203" s="444"/>
      <c r="B203" s="58"/>
      <c r="C203" s="242"/>
      <c r="D203" s="225"/>
      <c r="E203" s="223"/>
      <c r="F203" s="617"/>
      <c r="G203" s="615"/>
      <c r="H203" s="453">
        <f t="shared" si="20"/>
        <v>0</v>
      </c>
      <c r="I203" s="454">
        <f t="shared" si="21"/>
        <v>0</v>
      </c>
      <c r="J203" s="455">
        <f t="shared" si="22"/>
        <v>0</v>
      </c>
      <c r="K203" s="456">
        <f t="shared" si="23"/>
        <v>0</v>
      </c>
      <c r="L203" s="455">
        <f t="shared" si="24"/>
        <v>0</v>
      </c>
      <c r="M203" s="456">
        <f t="shared" si="25"/>
        <v>0</v>
      </c>
      <c r="N203" s="156"/>
    </row>
    <row r="204" ht="14.25" customHeight="1">
      <c r="A204" s="444"/>
      <c r="B204" s="58"/>
      <c r="C204" s="257"/>
      <c r="D204" s="225"/>
      <c r="E204" s="223"/>
      <c r="F204" s="617"/>
      <c r="G204" s="615"/>
      <c r="H204" s="453">
        <f t="shared" si="20"/>
        <v>0</v>
      </c>
      <c r="I204" s="454">
        <f t="shared" si="21"/>
        <v>0</v>
      </c>
      <c r="J204" s="455">
        <f t="shared" si="22"/>
        <v>0</v>
      </c>
      <c r="K204" s="456">
        <f t="shared" si="23"/>
        <v>0</v>
      </c>
      <c r="L204" s="455">
        <f t="shared" si="24"/>
        <v>0</v>
      </c>
      <c r="M204" s="456">
        <f t="shared" si="25"/>
        <v>0</v>
      </c>
      <c r="N204" s="156"/>
    </row>
    <row r="205" ht="14.25" customHeight="1">
      <c r="A205" s="444"/>
      <c r="B205" s="58"/>
      <c r="C205" s="257"/>
      <c r="D205" s="225"/>
      <c r="E205" s="225"/>
      <c r="F205" s="617"/>
      <c r="G205" s="615"/>
      <c r="H205" s="453">
        <f t="shared" si="20"/>
        <v>0</v>
      </c>
      <c r="I205" s="454">
        <f t="shared" si="21"/>
        <v>0</v>
      </c>
      <c r="J205" s="455">
        <f t="shared" si="22"/>
        <v>0</v>
      </c>
      <c r="K205" s="456">
        <f t="shared" si="23"/>
        <v>0</v>
      </c>
      <c r="L205" s="455">
        <f t="shared" si="24"/>
        <v>0</v>
      </c>
      <c r="M205" s="456">
        <f t="shared" si="25"/>
        <v>0</v>
      </c>
      <c r="N205" s="156"/>
    </row>
    <row r="206" ht="14.25" customHeight="1">
      <c r="A206" s="444"/>
      <c r="B206" s="58"/>
      <c r="C206" s="255"/>
      <c r="D206" s="225"/>
      <c r="E206" s="223"/>
      <c r="F206" s="621"/>
      <c r="G206" s="615"/>
      <c r="H206" s="453">
        <f t="shared" si="20"/>
        <v>0</v>
      </c>
      <c r="I206" s="454">
        <f t="shared" si="21"/>
        <v>0</v>
      </c>
      <c r="J206" s="455">
        <f t="shared" si="22"/>
        <v>0</v>
      </c>
      <c r="K206" s="456">
        <f t="shared" si="23"/>
        <v>0</v>
      </c>
      <c r="L206" s="455">
        <f t="shared" si="24"/>
        <v>0</v>
      </c>
      <c r="M206" s="456">
        <f t="shared" si="25"/>
        <v>0</v>
      </c>
      <c r="N206" s="156"/>
    </row>
    <row r="207" ht="14.25" customHeight="1">
      <c r="A207" s="444"/>
      <c r="B207" s="58"/>
      <c r="C207" s="242"/>
      <c r="D207" s="225"/>
      <c r="E207" s="223"/>
      <c r="F207" s="617"/>
      <c r="G207" s="615"/>
      <c r="H207" s="453">
        <f t="shared" si="20"/>
        <v>0</v>
      </c>
      <c r="I207" s="454">
        <f t="shared" si="21"/>
        <v>0</v>
      </c>
      <c r="J207" s="455">
        <f t="shared" si="22"/>
        <v>0</v>
      </c>
      <c r="K207" s="456">
        <f t="shared" si="23"/>
        <v>0</v>
      </c>
      <c r="L207" s="455">
        <f t="shared" si="24"/>
        <v>0</v>
      </c>
      <c r="M207" s="456">
        <f t="shared" si="25"/>
        <v>0</v>
      </c>
      <c r="N207" s="156"/>
    </row>
    <row r="208" ht="14.25" customHeight="1">
      <c r="A208" s="444"/>
      <c r="B208" s="58"/>
      <c r="C208" s="257"/>
      <c r="D208" s="225"/>
      <c r="E208" s="223"/>
      <c r="F208" s="621"/>
      <c r="G208" s="615"/>
      <c r="H208" s="453">
        <f t="shared" si="20"/>
        <v>0</v>
      </c>
      <c r="I208" s="454">
        <f t="shared" si="21"/>
        <v>0</v>
      </c>
      <c r="J208" s="455">
        <f t="shared" si="22"/>
        <v>0</v>
      </c>
      <c r="K208" s="456">
        <f t="shared" si="23"/>
        <v>0</v>
      </c>
      <c r="L208" s="455">
        <f t="shared" si="24"/>
        <v>0</v>
      </c>
      <c r="M208" s="456">
        <f t="shared" si="25"/>
        <v>0</v>
      </c>
      <c r="N208" s="156"/>
    </row>
    <row r="209" ht="14.25" customHeight="1">
      <c r="A209" s="444"/>
      <c r="B209" s="58"/>
      <c r="C209" s="257"/>
      <c r="D209" s="225"/>
      <c r="E209" s="223"/>
      <c r="F209" s="617"/>
      <c r="G209" s="615"/>
      <c r="H209" s="453">
        <f t="shared" si="20"/>
        <v>0</v>
      </c>
      <c r="I209" s="454">
        <f t="shared" si="21"/>
        <v>0</v>
      </c>
      <c r="J209" s="455">
        <f t="shared" si="22"/>
        <v>0</v>
      </c>
      <c r="K209" s="456">
        <f t="shared" si="23"/>
        <v>0</v>
      </c>
      <c r="L209" s="455">
        <f t="shared" si="24"/>
        <v>0</v>
      </c>
      <c r="M209" s="456">
        <f t="shared" si="25"/>
        <v>0</v>
      </c>
      <c r="N209" s="156"/>
    </row>
    <row r="210" ht="14.25" customHeight="1">
      <c r="A210" s="444"/>
      <c r="B210" s="58"/>
      <c r="C210" s="244"/>
      <c r="D210" s="225"/>
      <c r="E210" s="223"/>
      <c r="F210" s="614"/>
      <c r="G210" s="615"/>
      <c r="H210" s="453">
        <f t="shared" si="20"/>
        <v>0</v>
      </c>
      <c r="I210" s="454">
        <f t="shared" si="21"/>
        <v>0</v>
      </c>
      <c r="J210" s="455">
        <f t="shared" si="22"/>
        <v>0</v>
      </c>
      <c r="K210" s="456">
        <f t="shared" si="23"/>
        <v>0</v>
      </c>
      <c r="L210" s="455">
        <f t="shared" si="24"/>
        <v>0</v>
      </c>
      <c r="M210" s="456">
        <f t="shared" si="25"/>
        <v>0</v>
      </c>
      <c r="N210" s="156"/>
    </row>
    <row r="211" ht="14.25" customHeight="1">
      <c r="A211" s="444"/>
      <c r="B211" s="58"/>
      <c r="C211" s="244"/>
      <c r="D211" s="225"/>
      <c r="E211" s="223"/>
      <c r="F211" s="617"/>
      <c r="G211" s="615"/>
      <c r="H211" s="453">
        <f t="shared" si="20"/>
        <v>0</v>
      </c>
      <c r="I211" s="454">
        <f t="shared" si="21"/>
        <v>0</v>
      </c>
      <c r="J211" s="455">
        <f t="shared" si="22"/>
        <v>0</v>
      </c>
      <c r="K211" s="456">
        <f t="shared" si="23"/>
        <v>0</v>
      </c>
      <c r="L211" s="455">
        <f t="shared" si="24"/>
        <v>0</v>
      </c>
      <c r="M211" s="456">
        <f t="shared" si="25"/>
        <v>0</v>
      </c>
      <c r="N211" s="156"/>
    </row>
    <row r="212" ht="14.25" customHeight="1">
      <c r="A212" s="444"/>
      <c r="B212" s="58"/>
      <c r="C212" s="257"/>
      <c r="D212" s="225"/>
      <c r="E212" s="223"/>
      <c r="F212" s="621"/>
      <c r="G212" s="615"/>
      <c r="H212" s="453">
        <f t="shared" si="20"/>
        <v>0</v>
      </c>
      <c r="I212" s="454">
        <f t="shared" si="21"/>
        <v>0</v>
      </c>
      <c r="J212" s="455">
        <f t="shared" si="22"/>
        <v>0</v>
      </c>
      <c r="K212" s="456">
        <f t="shared" si="23"/>
        <v>0</v>
      </c>
      <c r="L212" s="455">
        <f t="shared" si="24"/>
        <v>0</v>
      </c>
      <c r="M212" s="456">
        <f t="shared" si="25"/>
        <v>0</v>
      </c>
      <c r="N212" s="156"/>
    </row>
    <row r="213" ht="14.25" customHeight="1">
      <c r="A213" s="444"/>
      <c r="B213" s="58"/>
      <c r="C213" s="244"/>
      <c r="D213" s="223"/>
      <c r="E213" s="223"/>
      <c r="F213" s="621"/>
      <c r="G213" s="615"/>
      <c r="H213" s="453">
        <f t="shared" si="20"/>
        <v>0</v>
      </c>
      <c r="I213" s="454">
        <f t="shared" si="21"/>
        <v>0</v>
      </c>
      <c r="J213" s="455">
        <f t="shared" si="22"/>
        <v>0</v>
      </c>
      <c r="K213" s="456">
        <f t="shared" si="23"/>
        <v>0</v>
      </c>
      <c r="L213" s="455">
        <f t="shared" si="24"/>
        <v>0</v>
      </c>
      <c r="M213" s="456">
        <f t="shared" si="25"/>
        <v>0</v>
      </c>
      <c r="N213" s="156"/>
    </row>
    <row r="214" ht="14.25" customHeight="1">
      <c r="A214" s="444"/>
      <c r="B214" s="58"/>
      <c r="C214" s="244"/>
      <c r="D214" s="223"/>
      <c r="E214" s="223"/>
      <c r="F214" s="621"/>
      <c r="G214" s="615"/>
      <c r="H214" s="453">
        <f t="shared" si="20"/>
        <v>0</v>
      </c>
      <c r="I214" s="454">
        <f t="shared" si="21"/>
        <v>0</v>
      </c>
      <c r="J214" s="455">
        <f t="shared" si="22"/>
        <v>0</v>
      </c>
      <c r="K214" s="456">
        <f t="shared" si="23"/>
        <v>0</v>
      </c>
      <c r="L214" s="455">
        <f t="shared" si="24"/>
        <v>0</v>
      </c>
      <c r="M214" s="456">
        <f t="shared" si="25"/>
        <v>0</v>
      </c>
      <c r="N214" s="156"/>
    </row>
    <row r="215" ht="14.25" customHeight="1">
      <c r="A215" s="444"/>
      <c r="B215" s="58"/>
      <c r="C215" s="244"/>
      <c r="D215" s="223"/>
      <c r="E215" s="223"/>
      <c r="F215" s="621"/>
      <c r="G215" s="615"/>
      <c r="H215" s="453">
        <f t="shared" si="20"/>
        <v>0</v>
      </c>
      <c r="I215" s="454">
        <f t="shared" si="21"/>
        <v>0</v>
      </c>
      <c r="J215" s="455">
        <f t="shared" si="22"/>
        <v>0</v>
      </c>
      <c r="K215" s="456">
        <f t="shared" si="23"/>
        <v>0</v>
      </c>
      <c r="L215" s="455">
        <f t="shared" si="24"/>
        <v>0</v>
      </c>
      <c r="M215" s="456">
        <f t="shared" si="25"/>
        <v>0</v>
      </c>
      <c r="N215" s="156"/>
    </row>
    <row r="216" ht="14.25" customHeight="1">
      <c r="A216" s="444"/>
      <c r="B216" s="58"/>
      <c r="C216" s="238"/>
      <c r="D216" s="225"/>
      <c r="E216" s="140"/>
      <c r="F216" s="623"/>
      <c r="G216" s="615"/>
      <c r="H216" s="453">
        <f t="shared" si="20"/>
        <v>0</v>
      </c>
      <c r="I216" s="454">
        <f t="shared" si="21"/>
        <v>0</v>
      </c>
      <c r="J216" s="455">
        <f t="shared" si="22"/>
        <v>0</v>
      </c>
      <c r="K216" s="456">
        <f t="shared" si="23"/>
        <v>0</v>
      </c>
      <c r="L216" s="455">
        <f t="shared" si="24"/>
        <v>0</v>
      </c>
      <c r="M216" s="456">
        <f t="shared" si="25"/>
        <v>0</v>
      </c>
      <c r="N216" s="156"/>
    </row>
    <row r="217" ht="14.25" customHeight="1">
      <c r="A217" s="444"/>
      <c r="B217" s="58"/>
      <c r="C217" s="238"/>
      <c r="D217" s="225"/>
      <c r="E217" s="140"/>
      <c r="F217" s="623"/>
      <c r="G217" s="615"/>
      <c r="H217" s="453">
        <f t="shared" si="20"/>
        <v>0</v>
      </c>
      <c r="I217" s="454">
        <f t="shared" si="21"/>
        <v>0</v>
      </c>
      <c r="J217" s="455">
        <f t="shared" si="22"/>
        <v>0</v>
      </c>
      <c r="K217" s="456">
        <f t="shared" si="23"/>
        <v>0</v>
      </c>
      <c r="L217" s="455">
        <f t="shared" si="24"/>
        <v>0</v>
      </c>
      <c r="M217" s="456">
        <f t="shared" si="25"/>
        <v>0</v>
      </c>
      <c r="N217" s="156"/>
    </row>
    <row r="218" ht="14.25" customHeight="1">
      <c r="A218" s="444"/>
      <c r="B218" s="58"/>
      <c r="C218" s="238"/>
      <c r="D218" s="225"/>
      <c r="E218" s="140"/>
      <c r="F218" s="623"/>
      <c r="G218" s="615"/>
      <c r="H218" s="453">
        <f t="shared" si="20"/>
        <v>0</v>
      </c>
      <c r="I218" s="454">
        <f t="shared" si="21"/>
        <v>0</v>
      </c>
      <c r="J218" s="455">
        <f t="shared" si="22"/>
        <v>0</v>
      </c>
      <c r="K218" s="456">
        <f t="shared" si="23"/>
        <v>0</v>
      </c>
      <c r="L218" s="455">
        <f t="shared" si="24"/>
        <v>0</v>
      </c>
      <c r="M218" s="456">
        <f t="shared" si="25"/>
        <v>0</v>
      </c>
      <c r="N218" s="156"/>
    </row>
    <row r="219" ht="14.25" customHeight="1">
      <c r="A219" s="444"/>
      <c r="B219" s="58"/>
      <c r="C219" s="238"/>
      <c r="D219" s="225"/>
      <c r="E219" s="140"/>
      <c r="F219" s="623"/>
      <c r="G219" s="615"/>
      <c r="H219" s="453">
        <f t="shared" si="20"/>
        <v>0</v>
      </c>
      <c r="I219" s="454">
        <f t="shared" si="21"/>
        <v>0</v>
      </c>
      <c r="J219" s="455">
        <f t="shared" si="22"/>
        <v>0</v>
      </c>
      <c r="K219" s="456">
        <f t="shared" si="23"/>
        <v>0</v>
      </c>
      <c r="L219" s="455">
        <f t="shared" si="24"/>
        <v>0</v>
      </c>
      <c r="M219" s="456">
        <f t="shared" si="25"/>
        <v>0</v>
      </c>
      <c r="N219" s="156"/>
    </row>
    <row r="220" ht="14.25" customHeight="1">
      <c r="A220" s="444"/>
      <c r="B220" s="58"/>
      <c r="C220" s="238"/>
      <c r="D220" s="225"/>
      <c r="E220" s="140"/>
      <c r="F220" s="623"/>
      <c r="G220" s="615"/>
      <c r="H220" s="453">
        <f t="shared" si="20"/>
        <v>0</v>
      </c>
      <c r="I220" s="454">
        <f t="shared" si="21"/>
        <v>0</v>
      </c>
      <c r="J220" s="455">
        <f t="shared" si="22"/>
        <v>0</v>
      </c>
      <c r="K220" s="456">
        <f t="shared" si="23"/>
        <v>0</v>
      </c>
      <c r="L220" s="455">
        <f t="shared" si="24"/>
        <v>0</v>
      </c>
      <c r="M220" s="456">
        <f t="shared" si="25"/>
        <v>0</v>
      </c>
      <c r="N220" s="156"/>
    </row>
    <row r="221" ht="14.25" customHeight="1">
      <c r="A221" s="444"/>
      <c r="B221" s="58"/>
      <c r="C221" s="238"/>
      <c r="D221" s="225"/>
      <c r="E221" s="140"/>
      <c r="F221" s="623"/>
      <c r="G221" s="615"/>
      <c r="H221" s="453">
        <f t="shared" si="20"/>
        <v>0</v>
      </c>
      <c r="I221" s="454">
        <f t="shared" si="21"/>
        <v>0</v>
      </c>
      <c r="J221" s="455">
        <f t="shared" si="22"/>
        <v>0</v>
      </c>
      <c r="K221" s="456">
        <f t="shared" si="23"/>
        <v>0</v>
      </c>
      <c r="L221" s="455">
        <f t="shared" si="24"/>
        <v>0</v>
      </c>
      <c r="M221" s="456">
        <f t="shared" si="25"/>
        <v>0</v>
      </c>
      <c r="N221" s="156"/>
    </row>
    <row r="222" ht="14.25" customHeight="1">
      <c r="A222" s="444"/>
      <c r="B222" s="58"/>
      <c r="C222" s="238"/>
      <c r="D222" s="225"/>
      <c r="E222" s="140"/>
      <c r="F222" s="623"/>
      <c r="G222" s="615"/>
      <c r="H222" s="453">
        <f t="shared" si="20"/>
        <v>0</v>
      </c>
      <c r="I222" s="454">
        <f t="shared" si="21"/>
        <v>0</v>
      </c>
      <c r="J222" s="455">
        <f t="shared" si="22"/>
        <v>0</v>
      </c>
      <c r="K222" s="456">
        <f t="shared" si="23"/>
        <v>0</v>
      </c>
      <c r="L222" s="455">
        <f t="shared" si="24"/>
        <v>0</v>
      </c>
      <c r="M222" s="456">
        <f t="shared" si="25"/>
        <v>0</v>
      </c>
      <c r="N222" s="156"/>
    </row>
    <row r="223" ht="14.25" customHeight="1">
      <c r="A223" s="444"/>
      <c r="B223" s="58"/>
      <c r="C223" s="242"/>
      <c r="D223" s="225"/>
      <c r="E223" s="140"/>
      <c r="F223" s="623"/>
      <c r="G223" s="615"/>
      <c r="H223" s="453">
        <f t="shared" si="20"/>
        <v>0</v>
      </c>
      <c r="I223" s="454">
        <f t="shared" si="21"/>
        <v>0</v>
      </c>
      <c r="J223" s="455">
        <f t="shared" si="22"/>
        <v>0</v>
      </c>
      <c r="K223" s="456">
        <f t="shared" si="23"/>
        <v>0</v>
      </c>
      <c r="L223" s="455">
        <f t="shared" si="24"/>
        <v>0</v>
      </c>
      <c r="M223" s="456">
        <f t="shared" si="25"/>
        <v>0</v>
      </c>
      <c r="N223" s="156"/>
    </row>
    <row r="224" ht="14.25" customHeight="1">
      <c r="A224" s="444"/>
      <c r="B224" s="58"/>
      <c r="C224" s="244"/>
      <c r="D224" s="225"/>
      <c r="E224" s="140"/>
      <c r="F224" s="625"/>
      <c r="G224" s="615"/>
      <c r="H224" s="453">
        <f t="shared" si="20"/>
        <v>0</v>
      </c>
      <c r="I224" s="454">
        <f t="shared" si="21"/>
        <v>0</v>
      </c>
      <c r="J224" s="455">
        <f t="shared" si="22"/>
        <v>0</v>
      </c>
      <c r="K224" s="456">
        <f t="shared" si="23"/>
        <v>0</v>
      </c>
      <c r="L224" s="455">
        <f t="shared" si="24"/>
        <v>0</v>
      </c>
      <c r="M224" s="456">
        <f t="shared" si="25"/>
        <v>0</v>
      </c>
      <c r="N224" s="156"/>
    </row>
    <row r="225" ht="14.25" customHeight="1">
      <c r="A225" s="444"/>
      <c r="B225" s="58"/>
      <c r="C225" s="244"/>
      <c r="D225" s="225"/>
      <c r="E225" s="140"/>
      <c r="F225" s="625"/>
      <c r="G225" s="615"/>
      <c r="H225" s="453">
        <f t="shared" si="20"/>
        <v>0</v>
      </c>
      <c r="I225" s="454">
        <f t="shared" si="21"/>
        <v>0</v>
      </c>
      <c r="J225" s="455">
        <f t="shared" si="22"/>
        <v>0</v>
      </c>
      <c r="K225" s="456">
        <f t="shared" si="23"/>
        <v>0</v>
      </c>
      <c r="L225" s="455">
        <f t="shared" si="24"/>
        <v>0</v>
      </c>
      <c r="M225" s="456">
        <f t="shared" si="25"/>
        <v>0</v>
      </c>
      <c r="N225" s="156"/>
    </row>
    <row r="226" ht="14.25" customHeight="1">
      <c r="A226" s="444"/>
      <c r="B226" s="58"/>
      <c r="C226" s="244"/>
      <c r="D226" s="225"/>
      <c r="E226" s="140"/>
      <c r="F226" s="625"/>
      <c r="G226" s="615"/>
      <c r="H226" s="453">
        <f t="shared" si="20"/>
        <v>0</v>
      </c>
      <c r="I226" s="454">
        <f t="shared" si="21"/>
        <v>0</v>
      </c>
      <c r="J226" s="455">
        <f t="shared" si="22"/>
        <v>0</v>
      </c>
      <c r="K226" s="456">
        <f t="shared" si="23"/>
        <v>0</v>
      </c>
      <c r="L226" s="455">
        <f t="shared" si="24"/>
        <v>0</v>
      </c>
      <c r="M226" s="456">
        <f t="shared" si="25"/>
        <v>0</v>
      </c>
      <c r="N226" s="156"/>
    </row>
    <row r="227" ht="14.25" customHeight="1">
      <c r="A227" s="444"/>
      <c r="B227" s="58"/>
      <c r="C227" s="244"/>
      <c r="D227" s="58"/>
      <c r="E227" s="140"/>
      <c r="F227" s="625"/>
      <c r="G227" s="615"/>
      <c r="H227" s="453">
        <f t="shared" si="20"/>
        <v>0</v>
      </c>
      <c r="I227" s="454">
        <f t="shared" si="21"/>
        <v>0</v>
      </c>
      <c r="J227" s="455">
        <f t="shared" si="22"/>
        <v>0</v>
      </c>
      <c r="K227" s="456">
        <f t="shared" si="23"/>
        <v>0</v>
      </c>
      <c r="L227" s="455">
        <f t="shared" si="24"/>
        <v>0</v>
      </c>
      <c r="M227" s="456">
        <f t="shared" si="25"/>
        <v>0</v>
      </c>
      <c r="N227" s="156"/>
    </row>
    <row r="228" ht="14.25" customHeight="1">
      <c r="A228" s="444"/>
      <c r="B228" s="58"/>
      <c r="C228" s="244"/>
      <c r="D228" s="225"/>
      <c r="E228" s="140"/>
      <c r="F228" s="625"/>
      <c r="G228" s="615"/>
      <c r="H228" s="453">
        <f t="shared" si="20"/>
        <v>0</v>
      </c>
      <c r="I228" s="454">
        <f t="shared" si="21"/>
        <v>0</v>
      </c>
      <c r="J228" s="455">
        <f t="shared" si="22"/>
        <v>0</v>
      </c>
      <c r="K228" s="456">
        <f t="shared" si="23"/>
        <v>0</v>
      </c>
      <c r="L228" s="455">
        <f t="shared" si="24"/>
        <v>0</v>
      </c>
      <c r="M228" s="456">
        <f t="shared" si="25"/>
        <v>0</v>
      </c>
      <c r="N228" s="156"/>
    </row>
    <row r="229" ht="14.25" customHeight="1">
      <c r="A229" s="444"/>
      <c r="B229" s="58"/>
      <c r="C229" s="244"/>
      <c r="D229" s="225"/>
      <c r="E229" s="140"/>
      <c r="F229" s="625"/>
      <c r="G229" s="615"/>
      <c r="H229" s="453">
        <f t="shared" si="20"/>
        <v>0</v>
      </c>
      <c r="I229" s="454">
        <f t="shared" si="21"/>
        <v>0</v>
      </c>
      <c r="J229" s="455">
        <f t="shared" si="22"/>
        <v>0</v>
      </c>
      <c r="K229" s="456">
        <f t="shared" si="23"/>
        <v>0</v>
      </c>
      <c r="L229" s="455">
        <f t="shared" si="24"/>
        <v>0</v>
      </c>
      <c r="M229" s="456">
        <f t="shared" si="25"/>
        <v>0</v>
      </c>
      <c r="N229" s="156"/>
    </row>
    <row r="230" ht="14.25" customHeight="1">
      <c r="A230" s="444"/>
      <c r="B230" s="58"/>
      <c r="C230" s="244"/>
      <c r="D230" s="225"/>
      <c r="E230" s="140"/>
      <c r="F230" s="625"/>
      <c r="G230" s="615"/>
      <c r="H230" s="453">
        <f t="shared" si="20"/>
        <v>0</v>
      </c>
      <c r="I230" s="454">
        <f t="shared" si="21"/>
        <v>0</v>
      </c>
      <c r="J230" s="455">
        <f t="shared" si="22"/>
        <v>0</v>
      </c>
      <c r="K230" s="456">
        <f t="shared" si="23"/>
        <v>0</v>
      </c>
      <c r="L230" s="455">
        <f t="shared" si="24"/>
        <v>0</v>
      </c>
      <c r="M230" s="456">
        <f t="shared" si="25"/>
        <v>0</v>
      </c>
      <c r="N230" s="156"/>
    </row>
    <row r="231" ht="14.25" customHeight="1">
      <c r="A231" s="444"/>
      <c r="B231" s="58"/>
      <c r="C231" s="244"/>
      <c r="D231" s="225"/>
      <c r="E231" s="140"/>
      <c r="F231" s="625"/>
      <c r="G231" s="615"/>
      <c r="H231" s="453">
        <f t="shared" si="20"/>
        <v>0</v>
      </c>
      <c r="I231" s="454">
        <f t="shared" si="21"/>
        <v>0</v>
      </c>
      <c r="J231" s="455">
        <f t="shared" si="22"/>
        <v>0</v>
      </c>
      <c r="K231" s="456">
        <f t="shared" si="23"/>
        <v>0</v>
      </c>
      <c r="L231" s="455">
        <f t="shared" si="24"/>
        <v>0</v>
      </c>
      <c r="M231" s="456">
        <f t="shared" si="25"/>
        <v>0</v>
      </c>
      <c r="N231" s="156"/>
    </row>
    <row r="232" ht="14.25" customHeight="1">
      <c r="A232" s="444"/>
      <c r="B232" s="58"/>
      <c r="C232" s="244"/>
      <c r="D232" s="225"/>
      <c r="E232" s="140"/>
      <c r="F232" s="625"/>
      <c r="G232" s="615"/>
      <c r="H232" s="453">
        <f t="shared" si="20"/>
        <v>0</v>
      </c>
      <c r="I232" s="454">
        <f t="shared" si="21"/>
        <v>0</v>
      </c>
      <c r="J232" s="455">
        <f t="shared" si="22"/>
        <v>0</v>
      </c>
      <c r="K232" s="456">
        <f t="shared" si="23"/>
        <v>0</v>
      </c>
      <c r="L232" s="455">
        <f t="shared" si="24"/>
        <v>0</v>
      </c>
      <c r="M232" s="456">
        <f t="shared" si="25"/>
        <v>0</v>
      </c>
      <c r="N232" s="156"/>
    </row>
    <row r="233" ht="14.25" customHeight="1">
      <c r="A233" s="444"/>
      <c r="B233" s="58"/>
      <c r="C233" s="244"/>
      <c r="D233" s="225"/>
      <c r="E233" s="140"/>
      <c r="F233" s="625"/>
      <c r="G233" s="615"/>
      <c r="H233" s="453">
        <f t="shared" si="20"/>
        <v>0</v>
      </c>
      <c r="I233" s="454">
        <f t="shared" si="21"/>
        <v>0</v>
      </c>
      <c r="J233" s="455">
        <f t="shared" si="22"/>
        <v>0</v>
      </c>
      <c r="K233" s="456">
        <f t="shared" si="23"/>
        <v>0</v>
      </c>
      <c r="L233" s="455">
        <f t="shared" si="24"/>
        <v>0</v>
      </c>
      <c r="M233" s="456">
        <f t="shared" si="25"/>
        <v>0</v>
      </c>
      <c r="N233" s="156"/>
    </row>
    <row r="234" ht="14.25" customHeight="1">
      <c r="A234" s="444"/>
      <c r="B234" s="58"/>
      <c r="C234" s="244"/>
      <c r="D234" s="225"/>
      <c r="E234" s="140"/>
      <c r="F234" s="623"/>
      <c r="G234" s="615"/>
      <c r="H234" s="453">
        <f t="shared" si="20"/>
        <v>0</v>
      </c>
      <c r="I234" s="454">
        <f t="shared" si="21"/>
        <v>0</v>
      </c>
      <c r="J234" s="455">
        <f t="shared" si="22"/>
        <v>0</v>
      </c>
      <c r="K234" s="456">
        <f t="shared" si="23"/>
        <v>0</v>
      </c>
      <c r="L234" s="455">
        <f t="shared" si="24"/>
        <v>0</v>
      </c>
      <c r="M234" s="456">
        <f t="shared" si="25"/>
        <v>0</v>
      </c>
      <c r="N234" s="156"/>
    </row>
    <row r="235" ht="14.25" customHeight="1">
      <c r="A235" s="444"/>
      <c r="B235" s="58"/>
      <c r="C235" s="244"/>
      <c r="D235" s="58"/>
      <c r="E235" s="140"/>
      <c r="F235" s="627"/>
      <c r="G235" s="615"/>
      <c r="H235" s="453">
        <f t="shared" si="20"/>
        <v>0</v>
      </c>
      <c r="I235" s="454">
        <f t="shared" si="21"/>
        <v>0</v>
      </c>
      <c r="J235" s="455">
        <f t="shared" si="22"/>
        <v>0</v>
      </c>
      <c r="K235" s="456">
        <f t="shared" si="23"/>
        <v>0</v>
      </c>
      <c r="L235" s="455">
        <f t="shared" si="24"/>
        <v>0</v>
      </c>
      <c r="M235" s="456">
        <f t="shared" si="25"/>
        <v>0</v>
      </c>
      <c r="N235" s="156"/>
    </row>
    <row r="236" ht="14.25" customHeight="1">
      <c r="A236" s="444"/>
      <c r="B236" s="58"/>
      <c r="C236" s="244"/>
      <c r="D236" s="263"/>
      <c r="E236" s="140"/>
      <c r="F236" s="627"/>
      <c r="G236" s="615"/>
      <c r="H236" s="453">
        <f t="shared" si="20"/>
        <v>0</v>
      </c>
      <c r="I236" s="454">
        <f t="shared" si="21"/>
        <v>0</v>
      </c>
      <c r="J236" s="455">
        <f t="shared" si="22"/>
        <v>0</v>
      </c>
      <c r="K236" s="456">
        <f t="shared" si="23"/>
        <v>0</v>
      </c>
      <c r="L236" s="455">
        <f t="shared" si="24"/>
        <v>0</v>
      </c>
      <c r="M236" s="456">
        <f t="shared" si="25"/>
        <v>0</v>
      </c>
      <c r="N236" s="156"/>
    </row>
    <row r="237" ht="14.25" customHeight="1">
      <c r="A237" s="444"/>
      <c r="B237" s="58"/>
      <c r="C237" s="244"/>
      <c r="D237" s="58"/>
      <c r="E237" s="140"/>
      <c r="F237" s="627"/>
      <c r="G237" s="615"/>
      <c r="H237" s="453">
        <f t="shared" si="20"/>
        <v>0</v>
      </c>
      <c r="I237" s="454">
        <f t="shared" si="21"/>
        <v>0</v>
      </c>
      <c r="J237" s="455">
        <f t="shared" si="22"/>
        <v>0</v>
      </c>
      <c r="K237" s="456">
        <f t="shared" si="23"/>
        <v>0</v>
      </c>
      <c r="L237" s="455">
        <f t="shared" si="24"/>
        <v>0</v>
      </c>
      <c r="M237" s="456">
        <f t="shared" si="25"/>
        <v>0</v>
      </c>
      <c r="N237" s="156"/>
    </row>
    <row r="238" ht="14.25" customHeight="1">
      <c r="A238" s="444"/>
      <c r="B238" s="58"/>
      <c r="C238" s="244"/>
      <c r="D238" s="58"/>
      <c r="E238" s="140"/>
      <c r="F238" s="627"/>
      <c r="G238" s="615"/>
      <c r="H238" s="453">
        <f t="shared" si="20"/>
        <v>0</v>
      </c>
      <c r="I238" s="454">
        <f t="shared" si="21"/>
        <v>0</v>
      </c>
      <c r="J238" s="455">
        <f t="shared" si="22"/>
        <v>0</v>
      </c>
      <c r="K238" s="456">
        <f t="shared" si="23"/>
        <v>0</v>
      </c>
      <c r="L238" s="455">
        <f t="shared" si="24"/>
        <v>0</v>
      </c>
      <c r="M238" s="456">
        <f t="shared" si="25"/>
        <v>0</v>
      </c>
      <c r="N238" s="156"/>
    </row>
    <row r="239" ht="14.25" customHeight="1">
      <c r="A239" s="444"/>
      <c r="B239" s="58"/>
      <c r="C239" s="244"/>
      <c r="D239" s="58"/>
      <c r="E239" s="140"/>
      <c r="F239" s="627"/>
      <c r="G239" s="615"/>
      <c r="H239" s="453">
        <f t="shared" si="20"/>
        <v>0</v>
      </c>
      <c r="I239" s="454">
        <f t="shared" si="21"/>
        <v>0</v>
      </c>
      <c r="J239" s="455">
        <f t="shared" si="22"/>
        <v>0</v>
      </c>
      <c r="K239" s="456">
        <f t="shared" si="23"/>
        <v>0</v>
      </c>
      <c r="L239" s="455">
        <f t="shared" si="24"/>
        <v>0</v>
      </c>
      <c r="M239" s="456">
        <f t="shared" si="25"/>
        <v>0</v>
      </c>
      <c r="N239" s="156"/>
    </row>
    <row r="240" ht="14.25" customHeight="1">
      <c r="A240" s="444"/>
      <c r="B240" s="58"/>
      <c r="C240" s="244"/>
      <c r="D240" s="58"/>
      <c r="E240" s="140"/>
      <c r="F240" s="627"/>
      <c r="G240" s="615"/>
      <c r="H240" s="453">
        <f t="shared" si="20"/>
        <v>0</v>
      </c>
      <c r="I240" s="454">
        <f t="shared" si="21"/>
        <v>0</v>
      </c>
      <c r="J240" s="455">
        <f t="shared" si="22"/>
        <v>0</v>
      </c>
      <c r="K240" s="456">
        <f t="shared" si="23"/>
        <v>0</v>
      </c>
      <c r="L240" s="455">
        <f t="shared" si="24"/>
        <v>0</v>
      </c>
      <c r="M240" s="456">
        <f t="shared" si="25"/>
        <v>0</v>
      </c>
      <c r="N240" s="156"/>
    </row>
    <row r="241" ht="14.25" customHeight="1">
      <c r="A241" s="444"/>
      <c r="B241" s="58"/>
      <c r="C241" s="244"/>
      <c r="D241" s="58"/>
      <c r="E241" s="140"/>
      <c r="F241" s="625"/>
      <c r="G241" s="615"/>
      <c r="H241" s="453">
        <f t="shared" si="20"/>
        <v>0</v>
      </c>
      <c r="I241" s="454">
        <f t="shared" si="21"/>
        <v>0</v>
      </c>
      <c r="J241" s="455">
        <f t="shared" si="22"/>
        <v>0</v>
      </c>
      <c r="K241" s="456">
        <f t="shared" si="23"/>
        <v>0</v>
      </c>
      <c r="L241" s="455">
        <f t="shared" si="24"/>
        <v>0</v>
      </c>
      <c r="M241" s="456">
        <f t="shared" si="25"/>
        <v>0</v>
      </c>
      <c r="N241" s="156"/>
    </row>
    <row r="242" ht="14.25" customHeight="1">
      <c r="A242" s="444"/>
      <c r="B242" s="58"/>
      <c r="C242" s="164"/>
      <c r="D242" s="58"/>
      <c r="E242" s="140"/>
      <c r="F242" s="625"/>
      <c r="G242" s="615"/>
      <c r="H242" s="453">
        <f t="shared" si="20"/>
        <v>0</v>
      </c>
      <c r="I242" s="454">
        <f t="shared" si="21"/>
        <v>0</v>
      </c>
      <c r="J242" s="455">
        <f t="shared" si="22"/>
        <v>0</v>
      </c>
      <c r="K242" s="456">
        <f t="shared" si="23"/>
        <v>0</v>
      </c>
      <c r="L242" s="455">
        <f t="shared" si="24"/>
        <v>0</v>
      </c>
      <c r="M242" s="456">
        <f t="shared" si="25"/>
        <v>0</v>
      </c>
      <c r="N242" s="156"/>
    </row>
    <row r="243" ht="14.25" customHeight="1">
      <c r="A243" s="444"/>
      <c r="B243" s="58"/>
      <c r="C243" s="242"/>
      <c r="D243" s="225"/>
      <c r="E243" s="140"/>
      <c r="F243" s="625"/>
      <c r="G243" s="615"/>
      <c r="H243" s="453">
        <f t="shared" si="20"/>
        <v>0</v>
      </c>
      <c r="I243" s="454">
        <f t="shared" si="21"/>
        <v>0</v>
      </c>
      <c r="J243" s="455">
        <f t="shared" si="22"/>
        <v>0</v>
      </c>
      <c r="K243" s="456">
        <f t="shared" si="23"/>
        <v>0</v>
      </c>
      <c r="L243" s="455">
        <f t="shared" si="24"/>
        <v>0</v>
      </c>
      <c r="M243" s="456">
        <f t="shared" si="25"/>
        <v>0</v>
      </c>
      <c r="N243" s="156"/>
    </row>
    <row r="244" ht="14.25" customHeight="1">
      <c r="A244" s="444"/>
      <c r="B244" s="58"/>
      <c r="C244" s="242"/>
      <c r="D244" s="225"/>
      <c r="E244" s="140"/>
      <c r="F244" s="625"/>
      <c r="G244" s="615"/>
      <c r="H244" s="453">
        <f t="shared" si="20"/>
        <v>0</v>
      </c>
      <c r="I244" s="454">
        <f t="shared" si="21"/>
        <v>0</v>
      </c>
      <c r="J244" s="455">
        <f t="shared" si="22"/>
        <v>0</v>
      </c>
      <c r="K244" s="456">
        <f t="shared" si="23"/>
        <v>0</v>
      </c>
      <c r="L244" s="455">
        <f t="shared" si="24"/>
        <v>0</v>
      </c>
      <c r="M244" s="456">
        <f t="shared" si="25"/>
        <v>0</v>
      </c>
      <c r="N244" s="156"/>
    </row>
    <row r="245" ht="14.25" customHeight="1">
      <c r="A245" s="444"/>
      <c r="B245" s="58"/>
      <c r="C245" s="242"/>
      <c r="D245" s="225"/>
      <c r="E245" s="140"/>
      <c r="F245" s="625"/>
      <c r="G245" s="615"/>
      <c r="H245" s="453">
        <f t="shared" si="20"/>
        <v>0</v>
      </c>
      <c r="I245" s="454">
        <f t="shared" si="21"/>
        <v>0</v>
      </c>
      <c r="J245" s="455">
        <f t="shared" si="22"/>
        <v>0</v>
      </c>
      <c r="K245" s="456">
        <f t="shared" si="23"/>
        <v>0</v>
      </c>
      <c r="L245" s="455">
        <f t="shared" si="24"/>
        <v>0</v>
      </c>
      <c r="M245" s="456">
        <f t="shared" si="25"/>
        <v>0</v>
      </c>
      <c r="N245" s="156"/>
    </row>
    <row r="246" ht="14.25" customHeight="1">
      <c r="A246" s="444"/>
      <c r="B246" s="58"/>
      <c r="C246" s="242"/>
      <c r="D246" s="225"/>
      <c r="E246" s="140"/>
      <c r="F246" s="625"/>
      <c r="G246" s="615"/>
      <c r="H246" s="453">
        <f t="shared" si="20"/>
        <v>0</v>
      </c>
      <c r="I246" s="454">
        <f t="shared" si="21"/>
        <v>0</v>
      </c>
      <c r="J246" s="455">
        <f t="shared" si="22"/>
        <v>0</v>
      </c>
      <c r="K246" s="456">
        <f t="shared" si="23"/>
        <v>0</v>
      </c>
      <c r="L246" s="455">
        <f t="shared" si="24"/>
        <v>0</v>
      </c>
      <c r="M246" s="456">
        <f t="shared" si="25"/>
        <v>0</v>
      </c>
      <c r="N246" s="156"/>
    </row>
    <row r="247" ht="14.25" customHeight="1">
      <c r="A247" s="444"/>
      <c r="B247" s="58"/>
      <c r="C247" s="244"/>
      <c r="D247" s="225"/>
      <c r="E247" s="140"/>
      <c r="F247" s="625"/>
      <c r="G247" s="615"/>
      <c r="H247" s="453">
        <f t="shared" si="20"/>
        <v>0</v>
      </c>
      <c r="I247" s="454">
        <f t="shared" si="21"/>
        <v>0</v>
      </c>
      <c r="J247" s="455">
        <f t="shared" si="22"/>
        <v>0</v>
      </c>
      <c r="K247" s="456">
        <f t="shared" si="23"/>
        <v>0</v>
      </c>
      <c r="L247" s="455">
        <f t="shared" si="24"/>
        <v>0</v>
      </c>
      <c r="M247" s="456">
        <f t="shared" si="25"/>
        <v>0</v>
      </c>
      <c r="N247" s="156"/>
    </row>
    <row r="248" ht="14.25" customHeight="1">
      <c r="A248" s="444"/>
      <c r="B248" s="58"/>
      <c r="C248" s="238"/>
      <c r="D248" s="225"/>
      <c r="E248" s="140"/>
      <c r="F248" s="625"/>
      <c r="G248" s="615"/>
      <c r="H248" s="453">
        <f t="shared" si="20"/>
        <v>0</v>
      </c>
      <c r="I248" s="454">
        <f t="shared" si="21"/>
        <v>0</v>
      </c>
      <c r="J248" s="455">
        <f t="shared" si="22"/>
        <v>0</v>
      </c>
      <c r="K248" s="456">
        <f t="shared" si="23"/>
        <v>0</v>
      </c>
      <c r="L248" s="455">
        <f t="shared" si="24"/>
        <v>0</v>
      </c>
      <c r="M248" s="456">
        <f t="shared" si="25"/>
        <v>0</v>
      </c>
      <c r="N248" s="156"/>
    </row>
    <row r="249" ht="14.25" customHeight="1">
      <c r="A249" s="444"/>
      <c r="B249" s="58"/>
      <c r="C249" s="243"/>
      <c r="D249" s="225"/>
      <c r="E249" s="140"/>
      <c r="F249" s="625"/>
      <c r="G249" s="615"/>
      <c r="H249" s="453">
        <f t="shared" si="20"/>
        <v>0</v>
      </c>
      <c r="I249" s="454">
        <f t="shared" si="21"/>
        <v>0</v>
      </c>
      <c r="J249" s="455">
        <f t="shared" si="22"/>
        <v>0</v>
      </c>
      <c r="K249" s="456">
        <f t="shared" si="23"/>
        <v>0</v>
      </c>
      <c r="L249" s="455">
        <f t="shared" si="24"/>
        <v>0</v>
      </c>
      <c r="M249" s="456">
        <f t="shared" si="25"/>
        <v>0</v>
      </c>
      <c r="N249" s="156"/>
    </row>
    <row r="250" ht="14.25" customHeight="1">
      <c r="A250" s="444"/>
      <c r="B250" s="58"/>
      <c r="C250" s="242"/>
      <c r="D250" s="225"/>
      <c r="E250" s="140"/>
      <c r="F250" s="625"/>
      <c r="G250" s="615"/>
      <c r="H250" s="453">
        <f t="shared" si="20"/>
        <v>0</v>
      </c>
      <c r="I250" s="454">
        <f t="shared" si="21"/>
        <v>0</v>
      </c>
      <c r="J250" s="455">
        <f t="shared" si="22"/>
        <v>0</v>
      </c>
      <c r="K250" s="456">
        <f t="shared" si="23"/>
        <v>0</v>
      </c>
      <c r="L250" s="455">
        <f t="shared" si="24"/>
        <v>0</v>
      </c>
      <c r="M250" s="456">
        <f t="shared" si="25"/>
        <v>0</v>
      </c>
      <c r="N250" s="156"/>
    </row>
    <row r="251" ht="14.25" customHeight="1">
      <c r="A251" s="444"/>
      <c r="B251" s="58"/>
      <c r="C251" s="238"/>
      <c r="D251" s="225"/>
      <c r="E251" s="140"/>
      <c r="F251" s="625"/>
      <c r="G251" s="615"/>
      <c r="H251" s="453">
        <f t="shared" si="20"/>
        <v>0</v>
      </c>
      <c r="I251" s="454">
        <f t="shared" si="21"/>
        <v>0</v>
      </c>
      <c r="J251" s="455">
        <f t="shared" si="22"/>
        <v>0</v>
      </c>
      <c r="K251" s="456">
        <f t="shared" si="23"/>
        <v>0</v>
      </c>
      <c r="L251" s="455">
        <f t="shared" si="24"/>
        <v>0</v>
      </c>
      <c r="M251" s="456">
        <f t="shared" si="25"/>
        <v>0</v>
      </c>
      <c r="N251" s="156"/>
    </row>
    <row r="252" ht="14.25" customHeight="1">
      <c r="A252" s="444"/>
      <c r="B252" s="58"/>
      <c r="C252" s="238"/>
      <c r="D252" s="225"/>
      <c r="E252" s="140"/>
      <c r="F252" s="625"/>
      <c r="G252" s="615"/>
      <c r="H252" s="453">
        <f t="shared" si="20"/>
        <v>0</v>
      </c>
      <c r="I252" s="454">
        <f t="shared" si="21"/>
        <v>0</v>
      </c>
      <c r="J252" s="455">
        <f t="shared" si="22"/>
        <v>0</v>
      </c>
      <c r="K252" s="456">
        <f t="shared" si="23"/>
        <v>0</v>
      </c>
      <c r="L252" s="455">
        <f t="shared" si="24"/>
        <v>0</v>
      </c>
      <c r="M252" s="456">
        <f t="shared" si="25"/>
        <v>0</v>
      </c>
      <c r="N252" s="156"/>
    </row>
    <row r="253" ht="14.25" customHeight="1">
      <c r="A253" s="444"/>
      <c r="B253" s="58"/>
      <c r="C253" s="238"/>
      <c r="D253" s="225"/>
      <c r="E253" s="140"/>
      <c r="F253" s="625"/>
      <c r="G253" s="615"/>
      <c r="H253" s="453">
        <f t="shared" si="20"/>
        <v>0</v>
      </c>
      <c r="I253" s="454">
        <f t="shared" si="21"/>
        <v>0</v>
      </c>
      <c r="J253" s="455">
        <f t="shared" si="22"/>
        <v>0</v>
      </c>
      <c r="K253" s="456">
        <f t="shared" si="23"/>
        <v>0</v>
      </c>
      <c r="L253" s="455">
        <f t="shared" si="24"/>
        <v>0</v>
      </c>
      <c r="M253" s="456">
        <f t="shared" si="25"/>
        <v>0</v>
      </c>
      <c r="N253" s="156"/>
    </row>
    <row r="254" ht="14.25" customHeight="1">
      <c r="A254" s="444"/>
      <c r="B254" s="58"/>
      <c r="C254" s="238"/>
      <c r="D254" s="225"/>
      <c r="E254" s="140"/>
      <c r="F254" s="625"/>
      <c r="G254" s="615"/>
      <c r="H254" s="453">
        <f t="shared" si="20"/>
        <v>0</v>
      </c>
      <c r="I254" s="454">
        <f t="shared" si="21"/>
        <v>0</v>
      </c>
      <c r="J254" s="455">
        <f t="shared" si="22"/>
        <v>0</v>
      </c>
      <c r="K254" s="456">
        <f t="shared" si="23"/>
        <v>0</v>
      </c>
      <c r="L254" s="455">
        <f t="shared" si="24"/>
        <v>0</v>
      </c>
      <c r="M254" s="456">
        <f t="shared" si="25"/>
        <v>0</v>
      </c>
      <c r="N254" s="156"/>
    </row>
    <row r="255" ht="14.25" customHeight="1">
      <c r="A255" s="444"/>
      <c r="B255" s="58"/>
      <c r="C255" s="238"/>
      <c r="D255" s="225"/>
      <c r="E255" s="140"/>
      <c r="F255" s="625"/>
      <c r="G255" s="615"/>
      <c r="H255" s="453">
        <f t="shared" si="20"/>
        <v>0</v>
      </c>
      <c r="I255" s="454">
        <f t="shared" si="21"/>
        <v>0</v>
      </c>
      <c r="J255" s="455">
        <f t="shared" si="22"/>
        <v>0</v>
      </c>
      <c r="K255" s="456">
        <f t="shared" si="23"/>
        <v>0</v>
      </c>
      <c r="L255" s="455">
        <f t="shared" si="24"/>
        <v>0</v>
      </c>
      <c r="M255" s="456">
        <f t="shared" si="25"/>
        <v>0</v>
      </c>
      <c r="N255" s="156"/>
    </row>
    <row r="256" ht="14.25" customHeight="1">
      <c r="A256" s="444"/>
      <c r="B256" s="58"/>
      <c r="C256" s="238"/>
      <c r="D256" s="225"/>
      <c r="E256" s="140"/>
      <c r="F256" s="625"/>
      <c r="G256" s="615"/>
      <c r="H256" s="453">
        <f t="shared" si="20"/>
        <v>0</v>
      </c>
      <c r="I256" s="454">
        <f t="shared" si="21"/>
        <v>0</v>
      </c>
      <c r="J256" s="455">
        <f t="shared" si="22"/>
        <v>0</v>
      </c>
      <c r="K256" s="456">
        <f t="shared" si="23"/>
        <v>0</v>
      </c>
      <c r="L256" s="455">
        <f t="shared" si="24"/>
        <v>0</v>
      </c>
      <c r="M256" s="456">
        <f t="shared" si="25"/>
        <v>0</v>
      </c>
      <c r="N256" s="156"/>
    </row>
    <row r="257" ht="14.25" customHeight="1">
      <c r="A257" s="444"/>
      <c r="B257" s="58"/>
      <c r="C257" s="238"/>
      <c r="D257" s="225"/>
      <c r="E257" s="140"/>
      <c r="F257" s="625"/>
      <c r="G257" s="615"/>
      <c r="H257" s="453">
        <f t="shared" si="20"/>
        <v>0</v>
      </c>
      <c r="I257" s="454">
        <f t="shared" si="21"/>
        <v>0</v>
      </c>
      <c r="J257" s="455">
        <f t="shared" si="22"/>
        <v>0</v>
      </c>
      <c r="K257" s="456">
        <f t="shared" si="23"/>
        <v>0</v>
      </c>
      <c r="L257" s="455">
        <f t="shared" si="24"/>
        <v>0</v>
      </c>
      <c r="M257" s="456">
        <f t="shared" si="25"/>
        <v>0</v>
      </c>
      <c r="N257" s="156"/>
    </row>
    <row r="258" ht="14.25" customHeight="1">
      <c r="A258" s="444"/>
      <c r="B258" s="58"/>
      <c r="C258" s="238"/>
      <c r="D258" s="225"/>
      <c r="E258" s="140"/>
      <c r="F258" s="625"/>
      <c r="G258" s="615"/>
      <c r="H258" s="453">
        <f t="shared" si="20"/>
        <v>0</v>
      </c>
      <c r="I258" s="454">
        <f t="shared" si="21"/>
        <v>0</v>
      </c>
      <c r="J258" s="455">
        <f t="shared" si="22"/>
        <v>0</v>
      </c>
      <c r="K258" s="456">
        <f t="shared" si="23"/>
        <v>0</v>
      </c>
      <c r="L258" s="455">
        <f t="shared" si="24"/>
        <v>0</v>
      </c>
      <c r="M258" s="456">
        <f t="shared" si="25"/>
        <v>0</v>
      </c>
      <c r="N258" s="156"/>
    </row>
    <row r="259" ht="14.25" customHeight="1">
      <c r="A259" s="444"/>
      <c r="B259" s="58"/>
      <c r="C259" s="238"/>
      <c r="D259" s="225"/>
      <c r="E259" s="140"/>
      <c r="F259" s="625"/>
      <c r="G259" s="615"/>
      <c r="H259" s="453">
        <f t="shared" si="20"/>
        <v>0</v>
      </c>
      <c r="I259" s="454">
        <f t="shared" si="21"/>
        <v>0</v>
      </c>
      <c r="J259" s="455">
        <f t="shared" si="22"/>
        <v>0</v>
      </c>
      <c r="K259" s="456">
        <f t="shared" si="23"/>
        <v>0</v>
      </c>
      <c r="L259" s="455">
        <f t="shared" si="24"/>
        <v>0</v>
      </c>
      <c r="M259" s="456">
        <f t="shared" si="25"/>
        <v>0</v>
      </c>
      <c r="N259" s="156"/>
    </row>
    <row r="260" ht="14.25" customHeight="1">
      <c r="A260" s="444"/>
      <c r="B260" s="58"/>
      <c r="C260" s="238"/>
      <c r="D260" s="225"/>
      <c r="E260" s="140"/>
      <c r="F260" s="625"/>
      <c r="G260" s="615"/>
      <c r="H260" s="453">
        <f t="shared" si="20"/>
        <v>0</v>
      </c>
      <c r="I260" s="454">
        <f t="shared" si="21"/>
        <v>0</v>
      </c>
      <c r="J260" s="455">
        <f t="shared" si="22"/>
        <v>0</v>
      </c>
      <c r="K260" s="456">
        <f t="shared" si="23"/>
        <v>0</v>
      </c>
      <c r="L260" s="455">
        <f t="shared" si="24"/>
        <v>0</v>
      </c>
      <c r="M260" s="456">
        <f t="shared" si="25"/>
        <v>0</v>
      </c>
      <c r="N260" s="156"/>
    </row>
    <row r="261" ht="14.25" customHeight="1">
      <c r="A261" s="444"/>
      <c r="B261" s="58"/>
      <c r="C261" s="238"/>
      <c r="D261" s="225"/>
      <c r="E261" s="140"/>
      <c r="F261" s="625"/>
      <c r="G261" s="615"/>
      <c r="H261" s="453">
        <f t="shared" si="20"/>
        <v>0</v>
      </c>
      <c r="I261" s="454">
        <f t="shared" si="21"/>
        <v>0</v>
      </c>
      <c r="J261" s="455">
        <f t="shared" si="22"/>
        <v>0</v>
      </c>
      <c r="K261" s="456">
        <f t="shared" si="23"/>
        <v>0</v>
      </c>
      <c r="L261" s="455">
        <f t="shared" si="24"/>
        <v>0</v>
      </c>
      <c r="M261" s="456">
        <f t="shared" si="25"/>
        <v>0</v>
      </c>
      <c r="N261" s="156"/>
    </row>
    <row r="262" ht="14.25" customHeight="1">
      <c r="A262" s="444"/>
      <c r="B262" s="58"/>
      <c r="C262" s="244"/>
      <c r="D262" s="225"/>
      <c r="E262" s="140"/>
      <c r="F262" s="625"/>
      <c r="G262" s="615"/>
      <c r="H262" s="453">
        <f t="shared" si="20"/>
        <v>0</v>
      </c>
      <c r="I262" s="454">
        <f t="shared" si="21"/>
        <v>0</v>
      </c>
      <c r="J262" s="455">
        <f t="shared" si="22"/>
        <v>0</v>
      </c>
      <c r="K262" s="456">
        <f t="shared" si="23"/>
        <v>0</v>
      </c>
      <c r="L262" s="455">
        <f t="shared" si="24"/>
        <v>0</v>
      </c>
      <c r="M262" s="456">
        <f t="shared" si="25"/>
        <v>0</v>
      </c>
      <c r="N262" s="156"/>
    </row>
    <row r="263" ht="14.25" customHeight="1">
      <c r="A263" s="444"/>
      <c r="B263" s="58"/>
      <c r="C263" s="244"/>
      <c r="D263" s="58"/>
      <c r="E263" s="140"/>
      <c r="F263" s="625"/>
      <c r="G263" s="615"/>
      <c r="H263" s="453">
        <f t="shared" si="20"/>
        <v>0</v>
      </c>
      <c r="I263" s="454">
        <f t="shared" si="21"/>
        <v>0</v>
      </c>
      <c r="J263" s="455">
        <f t="shared" si="22"/>
        <v>0</v>
      </c>
      <c r="K263" s="456">
        <f t="shared" si="23"/>
        <v>0</v>
      </c>
      <c r="L263" s="455">
        <f t="shared" si="24"/>
        <v>0</v>
      </c>
      <c r="M263" s="456">
        <f t="shared" si="25"/>
        <v>0</v>
      </c>
      <c r="N263" s="156"/>
    </row>
    <row r="264" ht="14.25" customHeight="1">
      <c r="A264" s="444"/>
      <c r="B264" s="58"/>
      <c r="C264" s="244"/>
      <c r="D264" s="58"/>
      <c r="E264" s="140"/>
      <c r="F264" s="625"/>
      <c r="G264" s="615"/>
      <c r="H264" s="453">
        <f t="shared" si="20"/>
        <v>0</v>
      </c>
      <c r="I264" s="454">
        <f t="shared" si="21"/>
        <v>0</v>
      </c>
      <c r="J264" s="455">
        <f t="shared" si="22"/>
        <v>0</v>
      </c>
      <c r="K264" s="456">
        <f t="shared" si="23"/>
        <v>0</v>
      </c>
      <c r="L264" s="455">
        <f t="shared" si="24"/>
        <v>0</v>
      </c>
      <c r="M264" s="456">
        <f t="shared" si="25"/>
        <v>0</v>
      </c>
      <c r="N264" s="156"/>
    </row>
    <row r="265" ht="14.25" customHeight="1">
      <c r="A265" s="444"/>
      <c r="B265" s="58"/>
      <c r="C265" s="244"/>
      <c r="D265" s="225"/>
      <c r="E265" s="140"/>
      <c r="F265" s="625"/>
      <c r="G265" s="615"/>
      <c r="H265" s="453">
        <f t="shared" si="20"/>
        <v>0</v>
      </c>
      <c r="I265" s="454">
        <f t="shared" si="21"/>
        <v>0</v>
      </c>
      <c r="J265" s="455">
        <f t="shared" si="22"/>
        <v>0</v>
      </c>
      <c r="K265" s="456">
        <f t="shared" si="23"/>
        <v>0</v>
      </c>
      <c r="L265" s="455">
        <f t="shared" si="24"/>
        <v>0</v>
      </c>
      <c r="M265" s="456">
        <f t="shared" si="25"/>
        <v>0</v>
      </c>
      <c r="N265" s="156"/>
    </row>
    <row r="266" ht="14.25" customHeight="1">
      <c r="A266" s="444"/>
      <c r="B266" s="58"/>
      <c r="C266" s="238"/>
      <c r="D266" s="225"/>
      <c r="E266" s="140"/>
      <c r="F266" s="625"/>
      <c r="G266" s="615"/>
      <c r="H266" s="453">
        <f t="shared" si="20"/>
        <v>0</v>
      </c>
      <c r="I266" s="454">
        <f t="shared" si="21"/>
        <v>0</v>
      </c>
      <c r="J266" s="455">
        <f t="shared" si="22"/>
        <v>0</v>
      </c>
      <c r="K266" s="456">
        <f t="shared" si="23"/>
        <v>0</v>
      </c>
      <c r="L266" s="455">
        <f t="shared" si="24"/>
        <v>0</v>
      </c>
      <c r="M266" s="456">
        <f t="shared" si="25"/>
        <v>0</v>
      </c>
      <c r="N266" s="156"/>
    </row>
    <row r="267" ht="14.25" customHeight="1">
      <c r="A267" s="444"/>
      <c r="B267" s="58"/>
      <c r="C267" s="238"/>
      <c r="D267" s="225"/>
      <c r="E267" s="140"/>
      <c r="F267" s="625"/>
      <c r="G267" s="615"/>
      <c r="H267" s="453">
        <f t="shared" si="20"/>
        <v>0</v>
      </c>
      <c r="I267" s="454">
        <f t="shared" si="21"/>
        <v>0</v>
      </c>
      <c r="J267" s="455">
        <f t="shared" si="22"/>
        <v>0</v>
      </c>
      <c r="K267" s="456">
        <f t="shared" si="23"/>
        <v>0</v>
      </c>
      <c r="L267" s="455">
        <f t="shared" si="24"/>
        <v>0</v>
      </c>
      <c r="M267" s="456">
        <f t="shared" si="25"/>
        <v>0</v>
      </c>
      <c r="N267" s="156"/>
    </row>
    <row r="268" ht="14.25" customHeight="1">
      <c r="A268" s="444"/>
      <c r="B268" s="58"/>
      <c r="C268" s="238"/>
      <c r="D268" s="225"/>
      <c r="E268" s="140"/>
      <c r="F268" s="625"/>
      <c r="G268" s="615"/>
      <c r="H268" s="453">
        <f t="shared" si="20"/>
        <v>0</v>
      </c>
      <c r="I268" s="454">
        <f t="shared" si="21"/>
        <v>0</v>
      </c>
      <c r="J268" s="455">
        <f t="shared" si="22"/>
        <v>0</v>
      </c>
      <c r="K268" s="456">
        <f t="shared" si="23"/>
        <v>0</v>
      </c>
      <c r="L268" s="455">
        <f t="shared" si="24"/>
        <v>0</v>
      </c>
      <c r="M268" s="456">
        <f t="shared" si="25"/>
        <v>0</v>
      </c>
      <c r="N268" s="156"/>
    </row>
    <row r="269" ht="14.25" customHeight="1">
      <c r="A269" s="444"/>
      <c r="B269" s="58"/>
      <c r="C269" s="238"/>
      <c r="D269" s="225"/>
      <c r="E269" s="140"/>
      <c r="F269" s="625"/>
      <c r="G269" s="615"/>
      <c r="H269" s="453">
        <f t="shared" si="20"/>
        <v>0</v>
      </c>
      <c r="I269" s="454">
        <f t="shared" si="21"/>
        <v>0</v>
      </c>
      <c r="J269" s="455">
        <f t="shared" si="22"/>
        <v>0</v>
      </c>
      <c r="K269" s="456">
        <f t="shared" si="23"/>
        <v>0</v>
      </c>
      <c r="L269" s="455">
        <f t="shared" si="24"/>
        <v>0</v>
      </c>
      <c r="M269" s="456">
        <f t="shared" si="25"/>
        <v>0</v>
      </c>
      <c r="N269" s="156"/>
    </row>
    <row r="270" ht="14.25" customHeight="1">
      <c r="A270" s="444"/>
      <c r="B270" s="58"/>
      <c r="C270" s="238"/>
      <c r="D270" s="225"/>
      <c r="E270" s="140"/>
      <c r="F270" s="625"/>
      <c r="G270" s="615"/>
      <c r="H270" s="453">
        <f t="shared" si="20"/>
        <v>0</v>
      </c>
      <c r="I270" s="454">
        <f t="shared" si="21"/>
        <v>0</v>
      </c>
      <c r="J270" s="455">
        <f t="shared" si="22"/>
        <v>0</v>
      </c>
      <c r="K270" s="456">
        <f t="shared" si="23"/>
        <v>0</v>
      </c>
      <c r="L270" s="455">
        <f t="shared" si="24"/>
        <v>0</v>
      </c>
      <c r="M270" s="456">
        <f t="shared" si="25"/>
        <v>0</v>
      </c>
      <c r="N270" s="156"/>
    </row>
    <row r="271" ht="14.25" customHeight="1">
      <c r="A271" s="444"/>
      <c r="B271" s="58"/>
      <c r="C271" s="238"/>
      <c r="D271" s="225"/>
      <c r="E271" s="140"/>
      <c r="F271" s="625"/>
      <c r="G271" s="615"/>
      <c r="H271" s="453">
        <f t="shared" si="20"/>
        <v>0</v>
      </c>
      <c r="I271" s="454">
        <f t="shared" si="21"/>
        <v>0</v>
      </c>
      <c r="J271" s="455">
        <f t="shared" si="22"/>
        <v>0</v>
      </c>
      <c r="K271" s="456">
        <f t="shared" si="23"/>
        <v>0</v>
      </c>
      <c r="L271" s="455">
        <f t="shared" si="24"/>
        <v>0</v>
      </c>
      <c r="M271" s="456">
        <f t="shared" si="25"/>
        <v>0</v>
      </c>
      <c r="N271" s="156"/>
    </row>
    <row r="272" ht="14.25" customHeight="1">
      <c r="A272" s="444"/>
      <c r="B272" s="58"/>
      <c r="C272" s="238"/>
      <c r="D272" s="225"/>
      <c r="E272" s="140"/>
      <c r="F272" s="625"/>
      <c r="G272" s="615"/>
      <c r="H272" s="453">
        <f t="shared" si="20"/>
        <v>0</v>
      </c>
      <c r="I272" s="454">
        <f t="shared" si="21"/>
        <v>0</v>
      </c>
      <c r="J272" s="455">
        <f t="shared" si="22"/>
        <v>0</v>
      </c>
      <c r="K272" s="456">
        <f t="shared" si="23"/>
        <v>0</v>
      </c>
      <c r="L272" s="455">
        <f t="shared" si="24"/>
        <v>0</v>
      </c>
      <c r="M272" s="456">
        <f t="shared" si="25"/>
        <v>0</v>
      </c>
      <c r="N272" s="156"/>
    </row>
    <row r="273" ht="14.25" customHeight="1">
      <c r="A273" s="444"/>
      <c r="B273" s="58"/>
      <c r="C273" s="238"/>
      <c r="D273" s="225"/>
      <c r="E273" s="140"/>
      <c r="F273" s="625"/>
      <c r="G273" s="615"/>
      <c r="H273" s="453">
        <f t="shared" si="20"/>
        <v>0</v>
      </c>
      <c r="I273" s="454">
        <f t="shared" si="21"/>
        <v>0</v>
      </c>
      <c r="J273" s="455">
        <f t="shared" si="22"/>
        <v>0</v>
      </c>
      <c r="K273" s="456">
        <f t="shared" si="23"/>
        <v>0</v>
      </c>
      <c r="L273" s="455">
        <f t="shared" si="24"/>
        <v>0</v>
      </c>
      <c r="M273" s="456">
        <f t="shared" si="25"/>
        <v>0</v>
      </c>
      <c r="N273" s="156"/>
    </row>
    <row r="274" ht="14.25" customHeight="1">
      <c r="A274" s="444"/>
      <c r="B274" s="58"/>
      <c r="C274" s="244"/>
      <c r="D274" s="58"/>
      <c r="E274" s="140"/>
      <c r="F274" s="625"/>
      <c r="G274" s="615"/>
      <c r="H274" s="453">
        <f t="shared" si="20"/>
        <v>0</v>
      </c>
      <c r="I274" s="454">
        <f t="shared" si="21"/>
        <v>0</v>
      </c>
      <c r="J274" s="455">
        <f t="shared" si="22"/>
        <v>0</v>
      </c>
      <c r="K274" s="456">
        <f t="shared" si="23"/>
        <v>0</v>
      </c>
      <c r="L274" s="455">
        <f t="shared" si="24"/>
        <v>0</v>
      </c>
      <c r="M274" s="456">
        <f t="shared" si="25"/>
        <v>0</v>
      </c>
      <c r="N274" s="156"/>
    </row>
    <row r="275" ht="14.25" customHeight="1">
      <c r="A275" s="444"/>
      <c r="B275" s="58"/>
      <c r="C275" s="244"/>
      <c r="D275" s="58"/>
      <c r="E275" s="140"/>
      <c r="F275" s="625"/>
      <c r="G275" s="615"/>
      <c r="H275" s="453">
        <f t="shared" si="20"/>
        <v>0</v>
      </c>
      <c r="I275" s="454">
        <f t="shared" si="21"/>
        <v>0</v>
      </c>
      <c r="J275" s="455">
        <f t="shared" si="22"/>
        <v>0</v>
      </c>
      <c r="K275" s="456">
        <f t="shared" si="23"/>
        <v>0</v>
      </c>
      <c r="L275" s="455">
        <f t="shared" si="24"/>
        <v>0</v>
      </c>
      <c r="M275" s="456">
        <f t="shared" si="25"/>
        <v>0</v>
      </c>
      <c r="N275" s="156"/>
    </row>
    <row r="276" ht="14.25" customHeight="1">
      <c r="A276" s="444"/>
      <c r="B276" s="58"/>
      <c r="C276" s="242"/>
      <c r="D276" s="225"/>
      <c r="E276" s="140"/>
      <c r="F276" s="625"/>
      <c r="G276" s="615"/>
      <c r="H276" s="453">
        <f t="shared" si="20"/>
        <v>0</v>
      </c>
      <c r="I276" s="454">
        <f t="shared" si="21"/>
        <v>0</v>
      </c>
      <c r="J276" s="455">
        <f t="shared" si="22"/>
        <v>0</v>
      </c>
      <c r="K276" s="456">
        <f t="shared" si="23"/>
        <v>0</v>
      </c>
      <c r="L276" s="455">
        <f t="shared" si="24"/>
        <v>0</v>
      </c>
      <c r="M276" s="456">
        <f t="shared" si="25"/>
        <v>0</v>
      </c>
      <c r="N276" s="156"/>
    </row>
    <row r="277" ht="14.25" customHeight="1">
      <c r="A277" s="444"/>
      <c r="B277" s="58"/>
      <c r="C277" s="238"/>
      <c r="D277" s="225"/>
      <c r="E277" s="140"/>
      <c r="F277" s="625"/>
      <c r="G277" s="615"/>
      <c r="H277" s="453">
        <f t="shared" si="20"/>
        <v>0</v>
      </c>
      <c r="I277" s="454">
        <f t="shared" si="21"/>
        <v>0</v>
      </c>
      <c r="J277" s="455">
        <f t="shared" si="22"/>
        <v>0</v>
      </c>
      <c r="K277" s="456">
        <f t="shared" si="23"/>
        <v>0</v>
      </c>
      <c r="L277" s="455">
        <f t="shared" si="24"/>
        <v>0</v>
      </c>
      <c r="M277" s="456">
        <f t="shared" si="25"/>
        <v>0</v>
      </c>
      <c r="N277" s="156"/>
    </row>
    <row r="278" ht="14.25" customHeight="1">
      <c r="A278" s="444"/>
      <c r="B278" s="58"/>
      <c r="C278" s="238"/>
      <c r="D278" s="225"/>
      <c r="E278" s="140"/>
      <c r="F278" s="625"/>
      <c r="G278" s="615"/>
      <c r="H278" s="453">
        <f t="shared" si="20"/>
        <v>0</v>
      </c>
      <c r="I278" s="454">
        <f t="shared" si="21"/>
        <v>0</v>
      </c>
      <c r="J278" s="455">
        <f t="shared" si="22"/>
        <v>0</v>
      </c>
      <c r="K278" s="456">
        <f t="shared" si="23"/>
        <v>0</v>
      </c>
      <c r="L278" s="455">
        <f t="shared" si="24"/>
        <v>0</v>
      </c>
      <c r="M278" s="456">
        <f t="shared" si="25"/>
        <v>0</v>
      </c>
      <c r="N278" s="156"/>
    </row>
    <row r="279" ht="14.25" customHeight="1">
      <c r="A279" s="444"/>
      <c r="B279" s="58"/>
      <c r="C279" s="242"/>
      <c r="D279" s="225"/>
      <c r="E279" s="140"/>
      <c r="F279" s="625"/>
      <c r="G279" s="615"/>
      <c r="H279" s="453">
        <f t="shared" si="20"/>
        <v>0</v>
      </c>
      <c r="I279" s="454">
        <f t="shared" si="21"/>
        <v>0</v>
      </c>
      <c r="J279" s="455">
        <f t="shared" si="22"/>
        <v>0</v>
      </c>
      <c r="K279" s="456">
        <f t="shared" si="23"/>
        <v>0</v>
      </c>
      <c r="L279" s="455">
        <f t="shared" si="24"/>
        <v>0</v>
      </c>
      <c r="M279" s="456">
        <f t="shared" si="25"/>
        <v>0</v>
      </c>
      <c r="N279" s="156"/>
    </row>
    <row r="280" ht="14.25" customHeight="1">
      <c r="A280" s="444"/>
      <c r="B280" s="58"/>
      <c r="C280" s="242"/>
      <c r="D280" s="225"/>
      <c r="E280" s="140"/>
      <c r="F280" s="625"/>
      <c r="G280" s="615"/>
      <c r="H280" s="453">
        <f t="shared" si="20"/>
        <v>0</v>
      </c>
      <c r="I280" s="454">
        <f t="shared" si="21"/>
        <v>0</v>
      </c>
      <c r="J280" s="455">
        <f t="shared" si="22"/>
        <v>0</v>
      </c>
      <c r="K280" s="456">
        <f t="shared" si="23"/>
        <v>0</v>
      </c>
      <c r="L280" s="455">
        <f t="shared" si="24"/>
        <v>0</v>
      </c>
      <c r="M280" s="456">
        <f t="shared" si="25"/>
        <v>0</v>
      </c>
      <c r="N280" s="156"/>
    </row>
    <row r="281" ht="14.25" customHeight="1">
      <c r="A281" s="444"/>
      <c r="B281" s="58"/>
      <c r="C281" s="242"/>
      <c r="D281" s="58"/>
      <c r="E281" s="140"/>
      <c r="F281" s="625"/>
      <c r="G281" s="615"/>
      <c r="H281" s="453">
        <f t="shared" si="20"/>
        <v>0</v>
      </c>
      <c r="I281" s="454">
        <f t="shared" si="21"/>
        <v>0</v>
      </c>
      <c r="J281" s="455">
        <f t="shared" si="22"/>
        <v>0</v>
      </c>
      <c r="K281" s="456">
        <f t="shared" si="23"/>
        <v>0</v>
      </c>
      <c r="L281" s="455">
        <f t="shared" si="24"/>
        <v>0</v>
      </c>
      <c r="M281" s="456">
        <f t="shared" si="25"/>
        <v>0</v>
      </c>
      <c r="N281" s="156"/>
    </row>
    <row r="282" ht="14.25" customHeight="1">
      <c r="A282" s="444"/>
      <c r="B282" s="58"/>
      <c r="C282" s="241"/>
      <c r="D282" s="264"/>
      <c r="E282" s="140"/>
      <c r="F282" s="625"/>
      <c r="G282" s="615"/>
      <c r="H282" s="453">
        <f t="shared" si="20"/>
        <v>0</v>
      </c>
      <c r="I282" s="454">
        <f t="shared" si="21"/>
        <v>0</v>
      </c>
      <c r="J282" s="455">
        <f t="shared" si="22"/>
        <v>0</v>
      </c>
      <c r="K282" s="456">
        <f t="shared" si="23"/>
        <v>0</v>
      </c>
      <c r="L282" s="455">
        <f t="shared" si="24"/>
        <v>0</v>
      </c>
      <c r="M282" s="456">
        <f t="shared" si="25"/>
        <v>0</v>
      </c>
      <c r="N282" s="156"/>
    </row>
    <row r="283" ht="14.25" customHeight="1">
      <c r="A283" s="444"/>
      <c r="B283" s="58"/>
      <c r="C283" s="164"/>
      <c r="D283" s="174"/>
      <c r="E283" s="140"/>
      <c r="F283" s="625"/>
      <c r="G283" s="615"/>
      <c r="H283" s="453">
        <f t="shared" si="20"/>
        <v>0</v>
      </c>
      <c r="I283" s="454">
        <f t="shared" si="21"/>
        <v>0</v>
      </c>
      <c r="J283" s="455">
        <f t="shared" si="22"/>
        <v>0</v>
      </c>
      <c r="K283" s="456">
        <f t="shared" si="23"/>
        <v>0</v>
      </c>
      <c r="L283" s="455">
        <f t="shared" si="24"/>
        <v>0</v>
      </c>
      <c r="M283" s="456">
        <f t="shared" si="25"/>
        <v>0</v>
      </c>
      <c r="N283" s="156"/>
    </row>
    <row r="284" ht="14.25" customHeight="1">
      <c r="A284" s="444"/>
      <c r="B284" s="58"/>
      <c r="C284" s="238"/>
      <c r="D284" s="58"/>
      <c r="E284" s="140"/>
      <c r="F284" s="625"/>
      <c r="G284" s="615"/>
      <c r="H284" s="453">
        <f t="shared" si="20"/>
        <v>0</v>
      </c>
      <c r="I284" s="454">
        <f t="shared" si="21"/>
        <v>0</v>
      </c>
      <c r="J284" s="455">
        <f t="shared" si="22"/>
        <v>0</v>
      </c>
      <c r="K284" s="456">
        <f t="shared" si="23"/>
        <v>0</v>
      </c>
      <c r="L284" s="455">
        <f t="shared" si="24"/>
        <v>0</v>
      </c>
      <c r="M284" s="456">
        <f t="shared" si="25"/>
        <v>0</v>
      </c>
      <c r="N284" s="156"/>
    </row>
    <row r="285" ht="14.25" customHeight="1">
      <c r="A285" s="444"/>
      <c r="B285" s="58"/>
      <c r="C285" s="238"/>
      <c r="D285" s="58"/>
      <c r="E285" s="140"/>
      <c r="F285" s="625"/>
      <c r="G285" s="615"/>
      <c r="H285" s="453">
        <f t="shared" si="20"/>
        <v>0</v>
      </c>
      <c r="I285" s="454">
        <f t="shared" si="21"/>
        <v>0</v>
      </c>
      <c r="J285" s="455">
        <f t="shared" si="22"/>
        <v>0</v>
      </c>
      <c r="K285" s="456">
        <f t="shared" si="23"/>
        <v>0</v>
      </c>
      <c r="L285" s="455">
        <f t="shared" si="24"/>
        <v>0</v>
      </c>
      <c r="M285" s="456">
        <f t="shared" si="25"/>
        <v>0</v>
      </c>
      <c r="N285" s="156"/>
    </row>
    <row r="286" ht="14.25" customHeight="1">
      <c r="A286" s="444"/>
      <c r="B286" s="58"/>
      <c r="C286" s="238"/>
      <c r="D286" s="58"/>
      <c r="E286" s="140"/>
      <c r="F286" s="625"/>
      <c r="G286" s="615"/>
      <c r="H286" s="453">
        <f t="shared" si="20"/>
        <v>0</v>
      </c>
      <c r="I286" s="454">
        <f t="shared" si="21"/>
        <v>0</v>
      </c>
      <c r="J286" s="455">
        <f t="shared" si="22"/>
        <v>0</v>
      </c>
      <c r="K286" s="456">
        <f t="shared" si="23"/>
        <v>0</v>
      </c>
      <c r="L286" s="455">
        <f t="shared" si="24"/>
        <v>0</v>
      </c>
      <c r="M286" s="456">
        <f t="shared" si="25"/>
        <v>0</v>
      </c>
      <c r="N286" s="156"/>
    </row>
    <row r="287" ht="14.25" customHeight="1">
      <c r="A287" s="444"/>
      <c r="B287" s="58"/>
      <c r="C287" s="238"/>
      <c r="D287" s="58"/>
      <c r="E287" s="140"/>
      <c r="F287" s="625"/>
      <c r="G287" s="615"/>
      <c r="H287" s="453">
        <f t="shared" si="20"/>
        <v>0</v>
      </c>
      <c r="I287" s="454">
        <f t="shared" si="21"/>
        <v>0</v>
      </c>
      <c r="J287" s="455">
        <f t="shared" si="22"/>
        <v>0</v>
      </c>
      <c r="K287" s="456">
        <f t="shared" si="23"/>
        <v>0</v>
      </c>
      <c r="L287" s="455">
        <f t="shared" si="24"/>
        <v>0</v>
      </c>
      <c r="M287" s="456">
        <f t="shared" si="25"/>
        <v>0</v>
      </c>
      <c r="N287" s="156"/>
    </row>
    <row r="288" ht="14.25" customHeight="1">
      <c r="A288" s="444"/>
      <c r="B288" s="58"/>
      <c r="C288" s="164"/>
      <c r="D288" s="263"/>
      <c r="E288" s="140"/>
      <c r="F288" s="625"/>
      <c r="G288" s="615"/>
      <c r="H288" s="453">
        <f t="shared" si="20"/>
        <v>0</v>
      </c>
      <c r="I288" s="454">
        <f t="shared" si="21"/>
        <v>0</v>
      </c>
      <c r="J288" s="455">
        <f t="shared" si="22"/>
        <v>0</v>
      </c>
      <c r="K288" s="456">
        <f t="shared" si="23"/>
        <v>0</v>
      </c>
      <c r="L288" s="455">
        <f t="shared" si="24"/>
        <v>0</v>
      </c>
      <c r="M288" s="456">
        <f t="shared" si="25"/>
        <v>0</v>
      </c>
      <c r="N288" s="156"/>
    </row>
    <row r="289" ht="14.25" customHeight="1">
      <c r="A289" s="444"/>
      <c r="B289" s="58"/>
      <c r="C289" s="164"/>
      <c r="D289" s="263"/>
      <c r="E289" s="140"/>
      <c r="F289" s="625"/>
      <c r="G289" s="615"/>
      <c r="H289" s="453">
        <f t="shared" si="20"/>
        <v>0</v>
      </c>
      <c r="I289" s="454">
        <f t="shared" si="21"/>
        <v>0</v>
      </c>
      <c r="J289" s="455">
        <f t="shared" si="22"/>
        <v>0</v>
      </c>
      <c r="K289" s="456">
        <f t="shared" si="23"/>
        <v>0</v>
      </c>
      <c r="L289" s="455">
        <f t="shared" si="24"/>
        <v>0</v>
      </c>
      <c r="M289" s="456">
        <f t="shared" si="25"/>
        <v>0</v>
      </c>
      <c r="N289" s="156"/>
    </row>
    <row r="290" ht="14.25" customHeight="1">
      <c r="A290" s="444"/>
      <c r="B290" s="58"/>
      <c r="C290" s="164"/>
      <c r="D290" s="174"/>
      <c r="E290" s="140"/>
      <c r="F290" s="625"/>
      <c r="G290" s="615"/>
      <c r="H290" s="453">
        <f t="shared" si="20"/>
        <v>0</v>
      </c>
      <c r="I290" s="454">
        <f t="shared" si="21"/>
        <v>0</v>
      </c>
      <c r="J290" s="455">
        <f t="shared" si="22"/>
        <v>0</v>
      </c>
      <c r="K290" s="456">
        <f t="shared" si="23"/>
        <v>0</v>
      </c>
      <c r="L290" s="455">
        <f t="shared" si="24"/>
        <v>0</v>
      </c>
      <c r="M290" s="456">
        <f t="shared" si="25"/>
        <v>0</v>
      </c>
      <c r="N290" s="156"/>
    </row>
    <row r="291" ht="14.25" customHeight="1">
      <c r="A291" s="444"/>
      <c r="B291" s="58"/>
      <c r="C291" s="244"/>
      <c r="D291" s="58"/>
      <c r="E291" s="140"/>
      <c r="F291" s="625"/>
      <c r="G291" s="615"/>
      <c r="H291" s="453">
        <f t="shared" si="20"/>
        <v>0</v>
      </c>
      <c r="I291" s="454">
        <f t="shared" si="21"/>
        <v>0</v>
      </c>
      <c r="J291" s="455">
        <f t="shared" si="22"/>
        <v>0</v>
      </c>
      <c r="K291" s="456">
        <f t="shared" si="23"/>
        <v>0</v>
      </c>
      <c r="L291" s="455">
        <f t="shared" si="24"/>
        <v>0</v>
      </c>
      <c r="M291" s="456">
        <f t="shared" si="25"/>
        <v>0</v>
      </c>
      <c r="N291" s="156"/>
    </row>
    <row r="292" ht="14.25" customHeight="1">
      <c r="A292" s="444"/>
      <c r="B292" s="58"/>
      <c r="C292" s="244"/>
      <c r="D292" s="58"/>
      <c r="E292" s="140"/>
      <c r="F292" s="625"/>
      <c r="G292" s="615"/>
      <c r="H292" s="453">
        <f t="shared" si="20"/>
        <v>0</v>
      </c>
      <c r="I292" s="454">
        <f t="shared" si="21"/>
        <v>0</v>
      </c>
      <c r="J292" s="455">
        <f t="shared" si="22"/>
        <v>0</v>
      </c>
      <c r="K292" s="456">
        <f t="shared" si="23"/>
        <v>0</v>
      </c>
      <c r="L292" s="455">
        <f t="shared" si="24"/>
        <v>0</v>
      </c>
      <c r="M292" s="456">
        <f t="shared" si="25"/>
        <v>0</v>
      </c>
      <c r="N292" s="156"/>
    </row>
    <row r="293" ht="14.25" customHeight="1">
      <c r="A293" s="444"/>
      <c r="B293" s="58"/>
      <c r="C293" s="244"/>
      <c r="D293" s="58"/>
      <c r="E293" s="140"/>
      <c r="F293" s="625"/>
      <c r="G293" s="615"/>
      <c r="H293" s="453">
        <f t="shared" si="20"/>
        <v>0</v>
      </c>
      <c r="I293" s="454">
        <f t="shared" si="21"/>
        <v>0</v>
      </c>
      <c r="J293" s="455">
        <f t="shared" si="22"/>
        <v>0</v>
      </c>
      <c r="K293" s="456">
        <f t="shared" si="23"/>
        <v>0</v>
      </c>
      <c r="L293" s="455">
        <f t="shared" si="24"/>
        <v>0</v>
      </c>
      <c r="M293" s="456">
        <f t="shared" si="25"/>
        <v>0</v>
      </c>
      <c r="N293" s="156"/>
    </row>
    <row r="294" ht="14.25" customHeight="1">
      <c r="A294" s="444"/>
      <c r="B294" s="58"/>
      <c r="C294" s="244"/>
      <c r="D294" s="58"/>
      <c r="E294" s="140"/>
      <c r="F294" s="625"/>
      <c r="G294" s="615"/>
      <c r="H294" s="453">
        <f t="shared" si="20"/>
        <v>0</v>
      </c>
      <c r="I294" s="454">
        <f t="shared" si="21"/>
        <v>0</v>
      </c>
      <c r="J294" s="455">
        <f t="shared" si="22"/>
        <v>0</v>
      </c>
      <c r="K294" s="456">
        <f t="shared" si="23"/>
        <v>0</v>
      </c>
      <c r="L294" s="455">
        <f t="shared" si="24"/>
        <v>0</v>
      </c>
      <c r="M294" s="456">
        <f t="shared" si="25"/>
        <v>0</v>
      </c>
      <c r="N294" s="156"/>
    </row>
    <row r="295" ht="14.25" customHeight="1">
      <c r="A295" s="444"/>
      <c r="B295" s="58"/>
      <c r="C295" s="244"/>
      <c r="D295" s="58"/>
      <c r="E295" s="140"/>
      <c r="F295" s="625"/>
      <c r="G295" s="615"/>
      <c r="H295" s="453">
        <f t="shared" si="20"/>
        <v>0</v>
      </c>
      <c r="I295" s="454">
        <f t="shared" si="21"/>
        <v>0</v>
      </c>
      <c r="J295" s="455">
        <f t="shared" si="22"/>
        <v>0</v>
      </c>
      <c r="K295" s="456">
        <f t="shared" si="23"/>
        <v>0</v>
      </c>
      <c r="L295" s="455">
        <f t="shared" si="24"/>
        <v>0</v>
      </c>
      <c r="M295" s="456">
        <f t="shared" si="25"/>
        <v>0</v>
      </c>
      <c r="N295" s="156"/>
    </row>
    <row r="296" ht="14.25" customHeight="1">
      <c r="A296" s="444"/>
      <c r="B296" s="58"/>
      <c r="C296" s="244"/>
      <c r="D296" s="58"/>
      <c r="E296" s="140"/>
      <c r="F296" s="625"/>
      <c r="G296" s="615"/>
      <c r="H296" s="453">
        <f t="shared" si="20"/>
        <v>0</v>
      </c>
      <c r="I296" s="454">
        <f t="shared" si="21"/>
        <v>0</v>
      </c>
      <c r="J296" s="455">
        <f t="shared" si="22"/>
        <v>0</v>
      </c>
      <c r="K296" s="456">
        <f t="shared" si="23"/>
        <v>0</v>
      </c>
      <c r="L296" s="455">
        <f t="shared" si="24"/>
        <v>0</v>
      </c>
      <c r="M296" s="456">
        <f t="shared" si="25"/>
        <v>0</v>
      </c>
      <c r="N296" s="156"/>
    </row>
    <row r="297" ht="14.25" customHeight="1">
      <c r="A297" s="444"/>
      <c r="B297" s="58"/>
      <c r="C297" s="244"/>
      <c r="D297" s="58"/>
      <c r="E297" s="140"/>
      <c r="F297" s="625"/>
      <c r="G297" s="615"/>
      <c r="H297" s="453">
        <f t="shared" si="20"/>
        <v>0</v>
      </c>
      <c r="I297" s="454">
        <f t="shared" si="21"/>
        <v>0</v>
      </c>
      <c r="J297" s="455">
        <f t="shared" si="22"/>
        <v>0</v>
      </c>
      <c r="K297" s="456">
        <f t="shared" si="23"/>
        <v>0</v>
      </c>
      <c r="L297" s="455">
        <f t="shared" si="24"/>
        <v>0</v>
      </c>
      <c r="M297" s="456">
        <f t="shared" si="25"/>
        <v>0</v>
      </c>
      <c r="N297" s="156"/>
    </row>
    <row r="298" ht="14.25" customHeight="1">
      <c r="A298" s="444"/>
      <c r="B298" s="58"/>
      <c r="C298" s="241"/>
      <c r="D298" s="58"/>
      <c r="E298" s="140"/>
      <c r="F298" s="625"/>
      <c r="G298" s="615"/>
      <c r="H298" s="453">
        <f t="shared" si="20"/>
        <v>0</v>
      </c>
      <c r="I298" s="454">
        <f t="shared" si="21"/>
        <v>0</v>
      </c>
      <c r="J298" s="455">
        <f t="shared" si="22"/>
        <v>0</v>
      </c>
      <c r="K298" s="456">
        <f t="shared" si="23"/>
        <v>0</v>
      </c>
      <c r="L298" s="455">
        <f t="shared" si="24"/>
        <v>0</v>
      </c>
      <c r="M298" s="456">
        <f t="shared" si="25"/>
        <v>0</v>
      </c>
      <c r="N298" s="156"/>
    </row>
    <row r="299" ht="14.25" customHeight="1">
      <c r="A299" s="444"/>
      <c r="B299" s="58"/>
      <c r="C299" s="244"/>
      <c r="D299" s="174"/>
      <c r="E299" s="140"/>
      <c r="F299" s="625"/>
      <c r="G299" s="615"/>
      <c r="H299" s="453">
        <f t="shared" si="20"/>
        <v>0</v>
      </c>
      <c r="I299" s="454">
        <f t="shared" si="21"/>
        <v>0</v>
      </c>
      <c r="J299" s="455">
        <f t="shared" si="22"/>
        <v>0</v>
      </c>
      <c r="K299" s="456">
        <f t="shared" si="23"/>
        <v>0</v>
      </c>
      <c r="L299" s="455">
        <f t="shared" si="24"/>
        <v>0</v>
      </c>
      <c r="M299" s="456">
        <f t="shared" si="25"/>
        <v>0</v>
      </c>
      <c r="N299" s="156"/>
    </row>
    <row r="300" ht="14.25" customHeight="1">
      <c r="A300" s="444"/>
      <c r="B300" s="58"/>
      <c r="C300" s="244"/>
      <c r="D300" s="245"/>
      <c r="E300" s="140"/>
      <c r="F300" s="625"/>
      <c r="G300" s="615"/>
      <c r="H300" s="453">
        <f t="shared" si="20"/>
        <v>0</v>
      </c>
      <c r="I300" s="454">
        <f t="shared" si="21"/>
        <v>0</v>
      </c>
      <c r="J300" s="455">
        <f t="shared" si="22"/>
        <v>0</v>
      </c>
      <c r="K300" s="456">
        <f t="shared" si="23"/>
        <v>0</v>
      </c>
      <c r="L300" s="455">
        <f t="shared" si="24"/>
        <v>0</v>
      </c>
      <c r="M300" s="456">
        <f t="shared" si="25"/>
        <v>0</v>
      </c>
      <c r="N300" s="156"/>
    </row>
    <row r="301" ht="14.25" customHeight="1">
      <c r="A301" s="444"/>
      <c r="B301" s="58"/>
      <c r="C301" s="265"/>
      <c r="D301" s="206"/>
      <c r="E301" s="140"/>
      <c r="F301" s="629"/>
      <c r="G301" s="615"/>
      <c r="H301" s="453">
        <f t="shared" si="20"/>
        <v>0</v>
      </c>
      <c r="I301" s="454">
        <f t="shared" si="21"/>
        <v>0</v>
      </c>
      <c r="J301" s="455">
        <f t="shared" si="22"/>
        <v>0</v>
      </c>
      <c r="K301" s="456">
        <f t="shared" si="23"/>
        <v>0</v>
      </c>
      <c r="L301" s="455">
        <f t="shared" si="24"/>
        <v>0</v>
      </c>
      <c r="M301" s="456">
        <f t="shared" si="25"/>
        <v>0</v>
      </c>
      <c r="N301" s="156"/>
    </row>
    <row r="302" ht="14.25" customHeight="1">
      <c r="A302" s="444"/>
      <c r="B302" s="58"/>
      <c r="C302" s="242"/>
      <c r="D302" s="225"/>
      <c r="E302" s="140"/>
      <c r="F302" s="631"/>
      <c r="G302" s="615"/>
      <c r="H302" s="453">
        <f t="shared" si="20"/>
        <v>0</v>
      </c>
      <c r="I302" s="454">
        <f t="shared" si="21"/>
        <v>0</v>
      </c>
      <c r="J302" s="455">
        <f t="shared" si="22"/>
        <v>0</v>
      </c>
      <c r="K302" s="456">
        <f t="shared" si="23"/>
        <v>0</v>
      </c>
      <c r="L302" s="455">
        <f t="shared" si="24"/>
        <v>0</v>
      </c>
      <c r="M302" s="456">
        <f t="shared" si="25"/>
        <v>0</v>
      </c>
      <c r="N302" s="156"/>
    </row>
    <row r="303" ht="14.25" customHeight="1">
      <c r="A303" s="444"/>
      <c r="B303" s="58"/>
      <c r="C303" s="242"/>
      <c r="D303" s="225"/>
      <c r="E303" s="140"/>
      <c r="F303" s="631"/>
      <c r="G303" s="615"/>
      <c r="H303" s="453">
        <f t="shared" si="20"/>
        <v>0</v>
      </c>
      <c r="I303" s="454">
        <f t="shared" si="21"/>
        <v>0</v>
      </c>
      <c r="J303" s="455">
        <f t="shared" si="22"/>
        <v>0</v>
      </c>
      <c r="K303" s="456">
        <f t="shared" si="23"/>
        <v>0</v>
      </c>
      <c r="L303" s="455">
        <f t="shared" si="24"/>
        <v>0</v>
      </c>
      <c r="M303" s="456">
        <f t="shared" si="25"/>
        <v>0</v>
      </c>
      <c r="N303" s="156"/>
    </row>
    <row r="304" ht="14.25" customHeight="1">
      <c r="A304" s="444"/>
      <c r="B304" s="58"/>
      <c r="C304" s="242"/>
      <c r="D304" s="225"/>
      <c r="E304" s="140"/>
      <c r="F304" s="631"/>
      <c r="G304" s="615"/>
      <c r="H304" s="453">
        <f t="shared" si="20"/>
        <v>0</v>
      </c>
      <c r="I304" s="454">
        <f t="shared" si="21"/>
        <v>0</v>
      </c>
      <c r="J304" s="455">
        <f t="shared" si="22"/>
        <v>0</v>
      </c>
      <c r="K304" s="456">
        <f t="shared" si="23"/>
        <v>0</v>
      </c>
      <c r="L304" s="455">
        <f t="shared" si="24"/>
        <v>0</v>
      </c>
      <c r="M304" s="456">
        <f t="shared" si="25"/>
        <v>0</v>
      </c>
      <c r="N304" s="156"/>
    </row>
    <row r="305" ht="14.25" customHeight="1">
      <c r="A305" s="444"/>
      <c r="B305" s="58"/>
      <c r="C305" s="242"/>
      <c r="D305" s="225"/>
      <c r="E305" s="140"/>
      <c r="F305" s="631"/>
      <c r="G305" s="615"/>
      <c r="H305" s="453">
        <f t="shared" si="20"/>
        <v>0</v>
      </c>
      <c r="I305" s="454">
        <f t="shared" si="21"/>
        <v>0</v>
      </c>
      <c r="J305" s="455">
        <f t="shared" si="22"/>
        <v>0</v>
      </c>
      <c r="K305" s="456">
        <f t="shared" si="23"/>
        <v>0</v>
      </c>
      <c r="L305" s="455">
        <f t="shared" si="24"/>
        <v>0</v>
      </c>
      <c r="M305" s="456">
        <f t="shared" si="25"/>
        <v>0</v>
      </c>
      <c r="N305" s="156"/>
    </row>
    <row r="306" ht="14.25" customHeight="1">
      <c r="A306" s="444"/>
      <c r="B306" s="58"/>
      <c r="C306" s="242"/>
      <c r="D306" s="225"/>
      <c r="E306" s="140"/>
      <c r="F306" s="631"/>
      <c r="G306" s="615"/>
      <c r="H306" s="453">
        <f t="shared" si="20"/>
        <v>0</v>
      </c>
      <c r="I306" s="454">
        <f t="shared" si="21"/>
        <v>0</v>
      </c>
      <c r="J306" s="455">
        <f t="shared" si="22"/>
        <v>0</v>
      </c>
      <c r="K306" s="456">
        <f t="shared" si="23"/>
        <v>0</v>
      </c>
      <c r="L306" s="455">
        <f t="shared" si="24"/>
        <v>0</v>
      </c>
      <c r="M306" s="456">
        <f t="shared" si="25"/>
        <v>0</v>
      </c>
      <c r="N306" s="156"/>
    </row>
    <row r="307" ht="14.25" customHeight="1">
      <c r="A307" s="444"/>
      <c r="B307" s="58"/>
      <c r="C307" s="242"/>
      <c r="D307" s="225"/>
      <c r="E307" s="140"/>
      <c r="F307" s="631"/>
      <c r="G307" s="615"/>
      <c r="H307" s="453">
        <f t="shared" si="20"/>
        <v>0</v>
      </c>
      <c r="I307" s="454">
        <f t="shared" si="21"/>
        <v>0</v>
      </c>
      <c r="J307" s="455">
        <f t="shared" si="22"/>
        <v>0</v>
      </c>
      <c r="K307" s="456">
        <f t="shared" si="23"/>
        <v>0</v>
      </c>
      <c r="L307" s="455">
        <f t="shared" si="24"/>
        <v>0</v>
      </c>
      <c r="M307" s="456">
        <f t="shared" si="25"/>
        <v>0</v>
      </c>
      <c r="N307" s="156"/>
    </row>
    <row r="308" ht="14.25" customHeight="1">
      <c r="A308" s="444"/>
      <c r="B308" s="58"/>
      <c r="C308" s="242"/>
      <c r="D308" s="225"/>
      <c r="E308" s="140"/>
      <c r="F308" s="614"/>
      <c r="G308" s="615"/>
      <c r="H308" s="453">
        <f t="shared" si="20"/>
        <v>0</v>
      </c>
      <c r="I308" s="454">
        <f t="shared" si="21"/>
        <v>0</v>
      </c>
      <c r="J308" s="455">
        <f t="shared" si="22"/>
        <v>0</v>
      </c>
      <c r="K308" s="456">
        <f t="shared" si="23"/>
        <v>0</v>
      </c>
      <c r="L308" s="455">
        <f t="shared" si="24"/>
        <v>0</v>
      </c>
      <c r="M308" s="456">
        <f t="shared" si="25"/>
        <v>0</v>
      </c>
      <c r="N308" s="156"/>
    </row>
    <row r="309" ht="14.25" customHeight="1">
      <c r="A309" s="444"/>
      <c r="B309" s="58"/>
      <c r="C309" s="244"/>
      <c r="D309" s="58"/>
      <c r="E309" s="140"/>
      <c r="F309" s="621"/>
      <c r="G309" s="615"/>
      <c r="H309" s="453">
        <f t="shared" si="20"/>
        <v>0</v>
      </c>
      <c r="I309" s="454">
        <f t="shared" si="21"/>
        <v>0</v>
      </c>
      <c r="J309" s="455">
        <f t="shared" si="22"/>
        <v>0</v>
      </c>
      <c r="K309" s="456">
        <f t="shared" si="23"/>
        <v>0</v>
      </c>
      <c r="L309" s="455">
        <f t="shared" si="24"/>
        <v>0</v>
      </c>
      <c r="M309" s="456">
        <f t="shared" si="25"/>
        <v>0</v>
      </c>
      <c r="N309" s="156"/>
    </row>
    <row r="310" ht="14.25" customHeight="1">
      <c r="A310" s="92"/>
      <c r="B310" s="93"/>
      <c r="C310" s="61"/>
      <c r="D310" s="51"/>
      <c r="E310" s="73"/>
      <c r="F310" s="94"/>
      <c r="G310" s="271"/>
      <c r="H310" s="38"/>
      <c r="I310" s="39"/>
      <c r="J310" s="40"/>
      <c r="K310" s="41"/>
      <c r="L310" s="40"/>
      <c r="M310" s="41"/>
      <c r="N310" s="35"/>
    </row>
    <row r="311" ht="14.25" customHeight="1">
      <c r="A311" s="92"/>
      <c r="B311" s="93"/>
      <c r="C311" s="61"/>
      <c r="D311" s="51"/>
      <c r="E311" s="73"/>
      <c r="F311" s="94"/>
      <c r="G311" s="271"/>
      <c r="H311" s="38"/>
      <c r="I311" s="39"/>
      <c r="J311" s="40"/>
      <c r="K311" s="41"/>
      <c r="L311" s="40"/>
      <c r="M311" s="41"/>
      <c r="N311" s="35"/>
    </row>
    <row r="312" ht="14.25" customHeight="1">
      <c r="A312" s="92"/>
      <c r="B312" s="93"/>
      <c r="C312" s="61"/>
      <c r="D312" s="51"/>
      <c r="E312" s="73"/>
      <c r="F312" s="94"/>
      <c r="G312" s="271"/>
      <c r="H312" s="38"/>
      <c r="I312" s="39"/>
      <c r="J312" s="40"/>
      <c r="K312" s="41"/>
      <c r="L312" s="40"/>
      <c r="M312" s="41"/>
      <c r="N312" s="35"/>
    </row>
    <row r="313" ht="14.25" customHeight="1">
      <c r="A313" s="92"/>
      <c r="B313" s="93"/>
      <c r="C313" s="61"/>
      <c r="D313" s="51"/>
      <c r="E313" s="73"/>
      <c r="F313" s="94"/>
      <c r="G313" s="271"/>
      <c r="H313" s="38"/>
      <c r="I313" s="39"/>
      <c r="J313" s="40"/>
      <c r="K313" s="41"/>
      <c r="L313" s="40"/>
      <c r="M313" s="41"/>
      <c r="N313" s="35"/>
    </row>
    <row r="314" ht="14.25" customHeight="1">
      <c r="A314" s="92"/>
      <c r="B314" s="93"/>
      <c r="C314" s="61"/>
      <c r="D314" s="51"/>
      <c r="E314" s="73"/>
      <c r="F314" s="94"/>
      <c r="G314" s="271"/>
      <c r="H314" s="38"/>
      <c r="I314" s="39"/>
      <c r="J314" s="40"/>
      <c r="K314" s="41"/>
      <c r="L314" s="40"/>
      <c r="M314" s="41"/>
      <c r="N314" s="35"/>
    </row>
    <row r="315" ht="14.25" customHeight="1">
      <c r="A315" s="92"/>
      <c r="B315" s="93"/>
      <c r="C315" s="61"/>
      <c r="D315" s="51"/>
      <c r="E315" s="73"/>
      <c r="F315" s="94"/>
      <c r="G315" s="271"/>
      <c r="H315" s="38"/>
      <c r="I315" s="39"/>
      <c r="J315" s="40"/>
      <c r="K315" s="41"/>
      <c r="L315" s="40"/>
      <c r="M315" s="41"/>
      <c r="N315" s="35"/>
    </row>
    <row r="316" ht="14.25" customHeight="1">
      <c r="A316" s="92"/>
      <c r="B316" s="93"/>
      <c r="C316" s="61"/>
      <c r="D316" s="51"/>
      <c r="E316" s="73"/>
      <c r="F316" s="94"/>
      <c r="G316" s="271"/>
      <c r="H316" s="38"/>
      <c r="I316" s="39"/>
      <c r="J316" s="40"/>
      <c r="K316" s="41"/>
      <c r="L316" s="40"/>
      <c r="M316" s="41"/>
      <c r="N316" s="35"/>
    </row>
    <row r="317" ht="14.25" customHeight="1">
      <c r="A317" s="92"/>
      <c r="B317" s="93"/>
      <c r="C317" s="61"/>
      <c r="D317" s="51"/>
      <c r="E317" s="73"/>
      <c r="F317" s="94"/>
      <c r="G317" s="271"/>
      <c r="H317" s="38"/>
      <c r="I317" s="39"/>
      <c r="J317" s="40"/>
      <c r="K317" s="41"/>
      <c r="L317" s="40"/>
      <c r="M317" s="41"/>
      <c r="N317" s="35"/>
    </row>
    <row r="318" ht="14.25" customHeight="1">
      <c r="A318" s="92"/>
      <c r="B318" s="93"/>
      <c r="C318" s="61"/>
      <c r="D318" s="51"/>
      <c r="E318" s="73"/>
      <c r="F318" s="94"/>
      <c r="G318" s="271"/>
      <c r="H318" s="38"/>
      <c r="I318" s="39"/>
      <c r="J318" s="40"/>
      <c r="K318" s="41"/>
      <c r="L318" s="40"/>
      <c r="M318" s="41"/>
      <c r="N318" s="35"/>
    </row>
    <row r="319" ht="14.25" customHeight="1">
      <c r="A319" s="92"/>
      <c r="B319" s="93"/>
      <c r="C319" s="61"/>
      <c r="D319" s="51"/>
      <c r="E319" s="73"/>
      <c r="F319" s="94"/>
      <c r="G319" s="271"/>
      <c r="H319" s="38"/>
      <c r="I319" s="39"/>
      <c r="J319" s="40"/>
      <c r="K319" s="41"/>
      <c r="L319" s="40"/>
      <c r="M319" s="41"/>
      <c r="N319" s="35"/>
    </row>
    <row r="320" ht="14.25" customHeight="1">
      <c r="A320" s="92"/>
      <c r="B320" s="93"/>
      <c r="C320" s="61"/>
      <c r="D320" s="51"/>
      <c r="E320" s="73"/>
      <c r="F320" s="94"/>
      <c r="G320" s="271"/>
      <c r="H320" s="38"/>
      <c r="I320" s="39"/>
      <c r="J320" s="40"/>
      <c r="K320" s="41"/>
      <c r="L320" s="40"/>
      <c r="M320" s="41"/>
      <c r="N320" s="35"/>
    </row>
    <row r="321" ht="14.25" customHeight="1">
      <c r="A321" s="92"/>
      <c r="B321" s="93"/>
      <c r="C321" s="61"/>
      <c r="D321" s="51"/>
      <c r="E321" s="73"/>
      <c r="F321" s="94"/>
      <c r="G321" s="271"/>
      <c r="H321" s="38"/>
      <c r="I321" s="39"/>
      <c r="J321" s="40"/>
      <c r="K321" s="41"/>
      <c r="L321" s="40"/>
      <c r="M321" s="41"/>
      <c r="N321" s="35"/>
    </row>
    <row r="322" ht="14.25" customHeight="1">
      <c r="A322" s="92"/>
      <c r="B322" s="93"/>
      <c r="C322" s="61"/>
      <c r="D322" s="51"/>
      <c r="E322" s="73"/>
      <c r="F322" s="94"/>
      <c r="G322" s="271"/>
      <c r="H322" s="38"/>
      <c r="I322" s="39"/>
      <c r="J322" s="40"/>
      <c r="K322" s="41"/>
      <c r="L322" s="40"/>
      <c r="M322" s="41"/>
      <c r="N322" s="35"/>
    </row>
    <row r="323" ht="14.25" customHeight="1">
      <c r="A323" s="92"/>
      <c r="B323" s="93"/>
      <c r="C323" s="61"/>
      <c r="D323" s="51"/>
      <c r="E323" s="73"/>
      <c r="F323" s="94"/>
      <c r="G323" s="271"/>
      <c r="H323" s="38"/>
      <c r="I323" s="39"/>
      <c r="J323" s="40"/>
      <c r="K323" s="41"/>
      <c r="L323" s="40"/>
      <c r="M323" s="41"/>
      <c r="N323" s="35"/>
    </row>
    <row r="324" ht="14.25" customHeight="1">
      <c r="A324" s="92"/>
      <c r="B324" s="93"/>
      <c r="C324" s="61"/>
      <c r="D324" s="51"/>
      <c r="E324" s="73"/>
      <c r="F324" s="94"/>
      <c r="G324" s="271"/>
      <c r="H324" s="38"/>
      <c r="I324" s="39"/>
      <c r="J324" s="40"/>
      <c r="K324" s="41"/>
      <c r="L324" s="40"/>
      <c r="M324" s="41"/>
      <c r="N324" s="35"/>
    </row>
    <row r="325" ht="14.25" customHeight="1">
      <c r="A325" s="92"/>
      <c r="B325" s="93"/>
      <c r="C325" s="61"/>
      <c r="D325" s="51"/>
      <c r="E325" s="73"/>
      <c r="F325" s="94"/>
      <c r="G325" s="271"/>
      <c r="H325" s="38"/>
      <c r="I325" s="39"/>
      <c r="J325" s="40"/>
      <c r="K325" s="41"/>
      <c r="L325" s="40"/>
      <c r="M325" s="41"/>
      <c r="N325" s="35"/>
    </row>
    <row r="326" ht="14.25" customHeight="1">
      <c r="A326" s="92"/>
      <c r="B326" s="93"/>
      <c r="C326" s="61"/>
      <c r="D326" s="51"/>
      <c r="E326" s="73"/>
      <c r="F326" s="94"/>
      <c r="G326" s="271"/>
      <c r="H326" s="38"/>
      <c r="I326" s="39"/>
      <c r="J326" s="40"/>
      <c r="K326" s="41"/>
      <c r="L326" s="40"/>
      <c r="M326" s="41"/>
      <c r="N326" s="35"/>
    </row>
    <row r="327" ht="14.25" customHeight="1">
      <c r="A327" s="92"/>
      <c r="B327" s="93"/>
      <c r="C327" s="61"/>
      <c r="D327" s="51"/>
      <c r="E327" s="73"/>
      <c r="F327" s="94"/>
      <c r="G327" s="271"/>
      <c r="H327" s="38"/>
      <c r="I327" s="39"/>
      <c r="J327" s="40"/>
      <c r="K327" s="41"/>
      <c r="L327" s="40"/>
      <c r="M327" s="41"/>
      <c r="N327" s="35"/>
    </row>
    <row r="328" ht="14.25" customHeight="1">
      <c r="A328" s="92"/>
      <c r="B328" s="93"/>
      <c r="C328" s="61"/>
      <c r="D328" s="51"/>
      <c r="E328" s="73"/>
      <c r="F328" s="94"/>
      <c r="G328" s="271"/>
      <c r="H328" s="38"/>
      <c r="I328" s="39"/>
      <c r="J328" s="40"/>
      <c r="K328" s="41"/>
      <c r="L328" s="40"/>
      <c r="M328" s="41"/>
      <c r="N328" s="35"/>
    </row>
    <row r="329" ht="14.25" customHeight="1">
      <c r="A329" s="92"/>
      <c r="B329" s="93"/>
      <c r="C329" s="61"/>
      <c r="D329" s="51"/>
      <c r="E329" s="73"/>
      <c r="F329" s="94"/>
      <c r="G329" s="271"/>
      <c r="H329" s="38"/>
      <c r="I329" s="39"/>
      <c r="J329" s="40"/>
      <c r="K329" s="41"/>
      <c r="L329" s="40"/>
      <c r="M329" s="41"/>
      <c r="N329" s="35"/>
    </row>
    <row r="330" ht="14.25" customHeight="1">
      <c r="A330" s="92"/>
      <c r="B330" s="93"/>
      <c r="C330" s="61"/>
      <c r="D330" s="51"/>
      <c r="E330" s="73"/>
      <c r="F330" s="94"/>
      <c r="G330" s="271"/>
      <c r="H330" s="38"/>
      <c r="I330" s="39"/>
      <c r="J330" s="40"/>
      <c r="K330" s="41"/>
      <c r="L330" s="40"/>
      <c r="M330" s="41"/>
      <c r="N330" s="35"/>
    </row>
    <row r="331" ht="14.25" customHeight="1">
      <c r="A331" s="92"/>
      <c r="B331" s="93"/>
      <c r="C331" s="61"/>
      <c r="D331" s="51"/>
      <c r="E331" s="73"/>
      <c r="F331" s="94"/>
      <c r="G331" s="271"/>
      <c r="H331" s="38"/>
      <c r="I331" s="39"/>
      <c r="J331" s="40"/>
      <c r="K331" s="41"/>
      <c r="L331" s="40"/>
      <c r="M331" s="41"/>
      <c r="N331" s="35"/>
    </row>
    <row r="332" ht="14.25" customHeight="1">
      <c r="A332" s="92"/>
      <c r="B332" s="93"/>
      <c r="C332" s="61"/>
      <c r="D332" s="51"/>
      <c r="E332" s="73"/>
      <c r="F332" s="94"/>
      <c r="G332" s="271"/>
      <c r="H332" s="38"/>
      <c r="I332" s="39"/>
      <c r="J332" s="40"/>
      <c r="K332" s="41"/>
      <c r="L332" s="40"/>
      <c r="M332" s="41"/>
      <c r="N332" s="35"/>
    </row>
    <row r="333" ht="14.25" customHeight="1">
      <c r="A333" s="92"/>
      <c r="B333" s="93"/>
      <c r="C333" s="61"/>
      <c r="D333" s="51"/>
      <c r="E333" s="73"/>
      <c r="F333" s="94"/>
      <c r="G333" s="271"/>
      <c r="H333" s="38"/>
      <c r="I333" s="39"/>
      <c r="J333" s="40"/>
      <c r="K333" s="41"/>
      <c r="L333" s="40"/>
      <c r="M333" s="41"/>
      <c r="N333" s="35"/>
    </row>
    <row r="334" ht="14.25" customHeight="1">
      <c r="A334" s="92"/>
      <c r="B334" s="93"/>
      <c r="C334" s="61"/>
      <c r="D334" s="51"/>
      <c r="E334" s="73"/>
      <c r="F334" s="94"/>
      <c r="G334" s="271"/>
      <c r="H334" s="38"/>
      <c r="I334" s="39"/>
      <c r="J334" s="40"/>
      <c r="K334" s="41"/>
      <c r="L334" s="40"/>
      <c r="M334" s="41"/>
      <c r="N334" s="35"/>
    </row>
    <row r="335" ht="14.25" customHeight="1">
      <c r="A335" s="92"/>
      <c r="B335" s="93"/>
      <c r="C335" s="61"/>
      <c r="D335" s="51"/>
      <c r="E335" s="73"/>
      <c r="F335" s="94"/>
      <c r="G335" s="271"/>
      <c r="H335" s="38"/>
      <c r="I335" s="39"/>
      <c r="J335" s="40"/>
      <c r="K335" s="41"/>
      <c r="L335" s="40"/>
      <c r="M335" s="41"/>
      <c r="N335" s="35"/>
    </row>
    <row r="336" ht="14.25" customHeight="1">
      <c r="A336" s="92"/>
      <c r="B336" s="93"/>
      <c r="C336" s="61"/>
      <c r="D336" s="51"/>
      <c r="E336" s="73"/>
      <c r="F336" s="94"/>
      <c r="G336" s="271"/>
      <c r="H336" s="38"/>
      <c r="I336" s="39"/>
      <c r="J336" s="40"/>
      <c r="K336" s="41"/>
      <c r="L336" s="40"/>
      <c r="M336" s="41"/>
      <c r="N336" s="35"/>
    </row>
    <row r="337" ht="14.25" customHeight="1">
      <c r="A337" s="92"/>
      <c r="B337" s="93"/>
      <c r="C337" s="61"/>
      <c r="D337" s="51"/>
      <c r="E337" s="73"/>
      <c r="F337" s="94"/>
      <c r="G337" s="271"/>
      <c r="H337" s="38"/>
      <c r="I337" s="39"/>
      <c r="J337" s="40"/>
      <c r="K337" s="41"/>
      <c r="L337" s="40"/>
      <c r="M337" s="41"/>
      <c r="N337" s="35"/>
    </row>
    <row r="338" ht="14.25" customHeight="1">
      <c r="A338" s="92"/>
      <c r="B338" s="93"/>
      <c r="C338" s="61"/>
      <c r="D338" s="51"/>
      <c r="E338" s="73"/>
      <c r="F338" s="94"/>
      <c r="G338" s="271"/>
      <c r="H338" s="38"/>
      <c r="I338" s="39"/>
      <c r="J338" s="40"/>
      <c r="K338" s="41"/>
      <c r="L338" s="40"/>
      <c r="M338" s="41"/>
      <c r="N338" s="35"/>
    </row>
    <row r="339" ht="14.25" customHeight="1">
      <c r="A339" s="92"/>
      <c r="B339" s="93"/>
      <c r="C339" s="61"/>
      <c r="D339" s="51"/>
      <c r="E339" s="73"/>
      <c r="F339" s="94"/>
      <c r="G339" s="271"/>
      <c r="H339" s="38"/>
      <c r="I339" s="39"/>
      <c r="J339" s="40"/>
      <c r="K339" s="41"/>
      <c r="L339" s="40"/>
      <c r="M339" s="41"/>
      <c r="N339" s="35"/>
    </row>
    <row r="340" ht="14.25" customHeight="1">
      <c r="A340" s="92"/>
      <c r="B340" s="93"/>
      <c r="C340" s="61"/>
      <c r="D340" s="51"/>
      <c r="E340" s="73"/>
      <c r="F340" s="94"/>
      <c r="G340" s="271"/>
      <c r="H340" s="38"/>
      <c r="I340" s="39"/>
      <c r="J340" s="40"/>
      <c r="K340" s="41"/>
      <c r="L340" s="40"/>
      <c r="M340" s="41"/>
      <c r="N340" s="35"/>
    </row>
    <row r="341" ht="14.25" customHeight="1">
      <c r="A341" s="92"/>
      <c r="B341" s="93"/>
      <c r="C341" s="61"/>
      <c r="D341" s="51"/>
      <c r="E341" s="73"/>
      <c r="F341" s="94"/>
      <c r="G341" s="271"/>
      <c r="H341" s="38"/>
      <c r="I341" s="39"/>
      <c r="J341" s="40"/>
      <c r="K341" s="41"/>
      <c r="L341" s="40"/>
      <c r="M341" s="41"/>
      <c r="N341" s="35"/>
    </row>
    <row r="342" ht="14.25" customHeight="1">
      <c r="A342" s="92"/>
      <c r="B342" s="93"/>
      <c r="C342" s="61"/>
      <c r="D342" s="51"/>
      <c r="E342" s="73"/>
      <c r="F342" s="94"/>
      <c r="G342" s="271"/>
      <c r="H342" s="38"/>
      <c r="I342" s="39"/>
      <c r="J342" s="40"/>
      <c r="K342" s="41"/>
      <c r="L342" s="40"/>
      <c r="M342" s="41"/>
      <c r="N342" s="35"/>
    </row>
    <row r="343" ht="14.25" customHeight="1">
      <c r="A343" s="92"/>
      <c r="B343" s="93"/>
      <c r="C343" s="61"/>
      <c r="D343" s="51"/>
      <c r="E343" s="73"/>
      <c r="F343" s="94"/>
      <c r="G343" s="271"/>
      <c r="H343" s="38"/>
      <c r="I343" s="39"/>
      <c r="J343" s="40"/>
      <c r="K343" s="41"/>
      <c r="L343" s="40"/>
      <c r="M343" s="41"/>
      <c r="N343" s="35"/>
    </row>
    <row r="344" ht="14.25" customHeight="1">
      <c r="A344" s="92"/>
      <c r="B344" s="93"/>
      <c r="C344" s="61"/>
      <c r="D344" s="51"/>
      <c r="E344" s="73"/>
      <c r="F344" s="94"/>
      <c r="G344" s="271"/>
      <c r="H344" s="38"/>
      <c r="I344" s="39"/>
      <c r="J344" s="40"/>
      <c r="K344" s="41"/>
      <c r="L344" s="40"/>
      <c r="M344" s="41"/>
      <c r="N344" s="35"/>
    </row>
    <row r="345" ht="14.25" customHeight="1">
      <c r="A345" s="92"/>
      <c r="B345" s="93"/>
      <c r="C345" s="61"/>
      <c r="D345" s="51"/>
      <c r="E345" s="73"/>
      <c r="F345" s="94"/>
      <c r="G345" s="271"/>
      <c r="H345" s="38"/>
      <c r="I345" s="39"/>
      <c r="J345" s="40"/>
      <c r="K345" s="41"/>
      <c r="L345" s="40"/>
      <c r="M345" s="41"/>
      <c r="N345" s="35"/>
    </row>
    <row r="346" ht="14.25" customHeight="1">
      <c r="A346" s="92"/>
      <c r="B346" s="93"/>
      <c r="C346" s="61"/>
      <c r="D346" s="51"/>
      <c r="E346" s="73"/>
      <c r="F346" s="94"/>
      <c r="G346" s="271"/>
      <c r="H346" s="38"/>
      <c r="I346" s="39"/>
      <c r="J346" s="40"/>
      <c r="K346" s="41"/>
      <c r="L346" s="40"/>
      <c r="M346" s="41"/>
      <c r="N346" s="35"/>
    </row>
    <row r="347" ht="14.25" customHeight="1">
      <c r="A347" s="92"/>
      <c r="B347" s="93"/>
      <c r="C347" s="61"/>
      <c r="D347" s="51"/>
      <c r="E347" s="73"/>
      <c r="F347" s="94"/>
      <c r="G347" s="271"/>
      <c r="H347" s="38"/>
      <c r="I347" s="39"/>
      <c r="J347" s="40"/>
      <c r="K347" s="41"/>
      <c r="L347" s="40"/>
      <c r="M347" s="41"/>
      <c r="N347" s="35"/>
    </row>
    <row r="348" ht="14.25" customHeight="1">
      <c r="A348" s="92"/>
      <c r="B348" s="93"/>
      <c r="C348" s="61"/>
      <c r="D348" s="51"/>
      <c r="E348" s="73"/>
      <c r="F348" s="94"/>
      <c r="G348" s="271"/>
      <c r="H348" s="38"/>
      <c r="I348" s="39"/>
      <c r="J348" s="40"/>
      <c r="K348" s="41"/>
      <c r="L348" s="40"/>
      <c r="M348" s="41"/>
      <c r="N348" s="35"/>
    </row>
    <row r="349" ht="14.25" customHeight="1">
      <c r="A349" s="92"/>
      <c r="B349" s="93"/>
      <c r="C349" s="61"/>
      <c r="D349" s="51"/>
      <c r="E349" s="73"/>
      <c r="F349" s="94"/>
      <c r="G349" s="271"/>
      <c r="H349" s="38"/>
      <c r="I349" s="39"/>
      <c r="J349" s="40"/>
      <c r="K349" s="41"/>
      <c r="L349" s="40"/>
      <c r="M349" s="41"/>
      <c r="N349" s="35"/>
    </row>
    <row r="350" ht="14.25" customHeight="1">
      <c r="A350" s="92"/>
      <c r="B350" s="93"/>
      <c r="C350" s="61"/>
      <c r="D350" s="51"/>
      <c r="E350" s="73"/>
      <c r="F350" s="94"/>
      <c r="G350" s="271"/>
      <c r="H350" s="38"/>
      <c r="I350" s="39"/>
      <c r="J350" s="40"/>
      <c r="K350" s="41"/>
      <c r="L350" s="40"/>
      <c r="M350" s="41"/>
      <c r="N350" s="35"/>
    </row>
    <row r="351" ht="14.25" customHeight="1">
      <c r="A351" s="92"/>
      <c r="B351" s="93"/>
      <c r="C351" s="61"/>
      <c r="D351" s="51"/>
      <c r="E351" s="73"/>
      <c r="F351" s="94"/>
      <c r="G351" s="271"/>
      <c r="H351" s="38"/>
      <c r="I351" s="39"/>
      <c r="J351" s="40"/>
      <c r="K351" s="41"/>
      <c r="L351" s="40"/>
      <c r="M351" s="41"/>
      <c r="N351" s="35"/>
    </row>
    <row r="352" ht="14.25" customHeight="1">
      <c r="A352" s="92"/>
      <c r="B352" s="93"/>
      <c r="C352" s="61"/>
      <c r="D352" s="51"/>
      <c r="E352" s="73"/>
      <c r="F352" s="94"/>
      <c r="G352" s="271"/>
      <c r="H352" s="38"/>
      <c r="I352" s="39"/>
      <c r="J352" s="40"/>
      <c r="K352" s="41"/>
      <c r="L352" s="40"/>
      <c r="M352" s="41"/>
      <c r="N352" s="35"/>
    </row>
    <row r="353" ht="14.25" customHeight="1">
      <c r="A353" s="92"/>
      <c r="B353" s="93"/>
      <c r="C353" s="61"/>
      <c r="D353" s="51"/>
      <c r="E353" s="73"/>
      <c r="F353" s="94"/>
      <c r="G353" s="271"/>
      <c r="H353" s="38"/>
      <c r="I353" s="39"/>
      <c r="J353" s="40"/>
      <c r="K353" s="41"/>
      <c r="L353" s="40"/>
      <c r="M353" s="41"/>
      <c r="N353" s="35"/>
    </row>
    <row r="354" ht="14.25" customHeight="1">
      <c r="A354" s="92"/>
      <c r="B354" s="93"/>
      <c r="C354" s="61"/>
      <c r="D354" s="51"/>
      <c r="E354" s="73"/>
      <c r="F354" s="94"/>
      <c r="G354" s="271"/>
      <c r="H354" s="38"/>
      <c r="I354" s="39"/>
      <c r="J354" s="40"/>
      <c r="K354" s="41"/>
      <c r="L354" s="40"/>
      <c r="M354" s="41"/>
      <c r="N354" s="35"/>
    </row>
    <row r="355" ht="14.25" customHeight="1">
      <c r="A355" s="92"/>
      <c r="B355" s="93"/>
      <c r="C355" s="61"/>
      <c r="D355" s="51"/>
      <c r="E355" s="73"/>
      <c r="F355" s="94"/>
      <c r="G355" s="271"/>
      <c r="H355" s="38"/>
      <c r="I355" s="39"/>
      <c r="J355" s="40"/>
      <c r="K355" s="41"/>
      <c r="L355" s="40"/>
      <c r="M355" s="41"/>
      <c r="N355" s="35"/>
    </row>
    <row r="356" ht="14.25" customHeight="1">
      <c r="A356" s="92"/>
      <c r="B356" s="93"/>
      <c r="C356" s="61"/>
      <c r="D356" s="51"/>
      <c r="E356" s="73"/>
      <c r="F356" s="94"/>
      <c r="G356" s="271"/>
      <c r="H356" s="38"/>
      <c r="I356" s="39"/>
      <c r="J356" s="40"/>
      <c r="K356" s="41"/>
      <c r="L356" s="40"/>
      <c r="M356" s="41"/>
      <c r="N356" s="35"/>
    </row>
    <row r="357" ht="14.25" customHeight="1">
      <c r="A357" s="92"/>
      <c r="B357" s="93"/>
      <c r="C357" s="61"/>
      <c r="D357" s="51"/>
      <c r="E357" s="73"/>
      <c r="F357" s="94"/>
      <c r="G357" s="271"/>
      <c r="H357" s="38"/>
      <c r="I357" s="39"/>
      <c r="J357" s="40"/>
      <c r="K357" s="41"/>
      <c r="L357" s="40"/>
      <c r="M357" s="41"/>
      <c r="N357" s="35"/>
    </row>
    <row r="358" ht="14.25" customHeight="1">
      <c r="A358" s="92"/>
      <c r="B358" s="93"/>
      <c r="C358" s="61"/>
      <c r="D358" s="51"/>
      <c r="E358" s="73"/>
      <c r="F358" s="94"/>
      <c r="G358" s="271"/>
      <c r="H358" s="38"/>
      <c r="I358" s="39"/>
      <c r="J358" s="40"/>
      <c r="K358" s="41"/>
      <c r="L358" s="40"/>
      <c r="M358" s="41"/>
      <c r="N358" s="35"/>
    </row>
    <row r="359" ht="14.25" customHeight="1">
      <c r="A359" s="92"/>
      <c r="B359" s="93"/>
      <c r="C359" s="61"/>
      <c r="D359" s="51"/>
      <c r="E359" s="73"/>
      <c r="F359" s="94"/>
      <c r="G359" s="271"/>
      <c r="H359" s="38"/>
      <c r="I359" s="39"/>
      <c r="J359" s="40"/>
      <c r="K359" s="41"/>
      <c r="L359" s="40"/>
      <c r="M359" s="41"/>
      <c r="N359" s="35"/>
    </row>
    <row r="360" ht="14.25" customHeight="1">
      <c r="A360" s="92"/>
      <c r="B360" s="93"/>
      <c r="C360" s="61"/>
      <c r="D360" s="51"/>
      <c r="E360" s="73"/>
      <c r="F360" s="94"/>
      <c r="G360" s="271"/>
      <c r="H360" s="38"/>
      <c r="I360" s="39"/>
      <c r="J360" s="40"/>
      <c r="K360" s="41"/>
      <c r="L360" s="40"/>
      <c r="M360" s="41"/>
      <c r="N360" s="35"/>
    </row>
    <row r="361" ht="14.25" customHeight="1">
      <c r="A361" s="92"/>
      <c r="B361" s="93"/>
      <c r="C361" s="61"/>
      <c r="D361" s="51"/>
      <c r="E361" s="73"/>
      <c r="F361" s="94"/>
      <c r="G361" s="271"/>
      <c r="H361" s="38"/>
      <c r="I361" s="39"/>
      <c r="J361" s="40"/>
      <c r="K361" s="41"/>
      <c r="L361" s="40"/>
      <c r="M361" s="41"/>
      <c r="N361" s="35"/>
    </row>
    <row r="362" ht="14.25" customHeight="1">
      <c r="A362" s="92"/>
      <c r="B362" s="93"/>
      <c r="C362" s="61"/>
      <c r="D362" s="51"/>
      <c r="E362" s="73"/>
      <c r="F362" s="94"/>
      <c r="G362" s="271"/>
      <c r="H362" s="38"/>
      <c r="I362" s="39"/>
      <c r="J362" s="40"/>
      <c r="K362" s="41"/>
      <c r="L362" s="40"/>
      <c r="M362" s="41"/>
      <c r="N362" s="35"/>
    </row>
    <row r="363" ht="14.25" customHeight="1">
      <c r="A363" s="92"/>
      <c r="B363" s="93"/>
      <c r="C363" s="61"/>
      <c r="D363" s="51"/>
      <c r="E363" s="73"/>
      <c r="F363" s="94"/>
      <c r="G363" s="271"/>
      <c r="H363" s="38"/>
      <c r="I363" s="39"/>
      <c r="J363" s="40"/>
      <c r="K363" s="41"/>
      <c r="L363" s="40"/>
      <c r="M363" s="41"/>
      <c r="N363" s="35"/>
    </row>
    <row r="364" ht="14.25" customHeight="1">
      <c r="A364" s="92"/>
      <c r="B364" s="93"/>
      <c r="C364" s="61"/>
      <c r="D364" s="51"/>
      <c r="E364" s="73"/>
      <c r="F364" s="94"/>
      <c r="G364" s="271"/>
      <c r="H364" s="38"/>
      <c r="I364" s="39"/>
      <c r="J364" s="40"/>
      <c r="K364" s="41"/>
      <c r="L364" s="40"/>
      <c r="M364" s="41"/>
      <c r="N364" s="35"/>
    </row>
    <row r="365" ht="14.25" customHeight="1">
      <c r="A365" s="92"/>
      <c r="B365" s="93"/>
      <c r="C365" s="61"/>
      <c r="D365" s="51"/>
      <c r="E365" s="73"/>
      <c r="F365" s="94"/>
      <c r="G365" s="271"/>
      <c r="H365" s="38"/>
      <c r="I365" s="39"/>
      <c r="J365" s="40"/>
      <c r="K365" s="41"/>
      <c r="L365" s="40"/>
      <c r="M365" s="41"/>
      <c r="N365" s="35"/>
    </row>
    <row r="366" ht="14.25" customHeight="1">
      <c r="A366" s="92"/>
      <c r="B366" s="93"/>
      <c r="C366" s="61"/>
      <c r="D366" s="51"/>
      <c r="E366" s="73"/>
      <c r="F366" s="94"/>
      <c r="G366" s="271"/>
      <c r="H366" s="38"/>
      <c r="I366" s="39"/>
      <c r="J366" s="40"/>
      <c r="K366" s="41"/>
      <c r="L366" s="40"/>
      <c r="M366" s="41"/>
      <c r="N366" s="35"/>
    </row>
    <row r="367" ht="14.25" customHeight="1">
      <c r="A367" s="92"/>
      <c r="B367" s="93"/>
      <c r="C367" s="61"/>
      <c r="D367" s="51"/>
      <c r="E367" s="73"/>
      <c r="F367" s="94"/>
      <c r="G367" s="271"/>
      <c r="H367" s="38"/>
      <c r="I367" s="39"/>
      <c r="J367" s="40"/>
      <c r="K367" s="41"/>
      <c r="L367" s="40"/>
      <c r="M367" s="41"/>
      <c r="N367" s="35"/>
    </row>
    <row r="368" ht="14.25" customHeight="1">
      <c r="A368" s="92"/>
      <c r="B368" s="93"/>
      <c r="C368" s="61"/>
      <c r="D368" s="51"/>
      <c r="E368" s="73"/>
      <c r="F368" s="94"/>
      <c r="G368" s="271"/>
      <c r="H368" s="38"/>
      <c r="I368" s="39"/>
      <c r="J368" s="40"/>
      <c r="K368" s="41"/>
      <c r="L368" s="40"/>
      <c r="M368" s="41"/>
      <c r="N368" s="35"/>
    </row>
    <row r="369" ht="14.25" customHeight="1">
      <c r="A369" s="92"/>
      <c r="B369" s="93"/>
      <c r="C369" s="61"/>
      <c r="D369" s="51"/>
      <c r="E369" s="73"/>
      <c r="F369" s="94"/>
      <c r="G369" s="271"/>
      <c r="H369" s="38"/>
      <c r="I369" s="39"/>
      <c r="J369" s="40"/>
      <c r="K369" s="41"/>
      <c r="L369" s="40"/>
      <c r="M369" s="41"/>
      <c r="N369" s="35"/>
    </row>
    <row r="370" ht="14.25" customHeight="1">
      <c r="A370" s="92"/>
      <c r="B370" s="93"/>
      <c r="C370" s="61"/>
      <c r="D370" s="51"/>
      <c r="E370" s="73"/>
      <c r="F370" s="94"/>
      <c r="G370" s="271"/>
      <c r="H370" s="38"/>
      <c r="I370" s="39"/>
      <c r="J370" s="40"/>
      <c r="K370" s="41"/>
      <c r="L370" s="40"/>
      <c r="M370" s="41"/>
      <c r="N370" s="35"/>
    </row>
    <row r="371" ht="14.25" customHeight="1">
      <c r="A371" s="92"/>
      <c r="B371" s="93"/>
      <c r="C371" s="61"/>
      <c r="D371" s="51"/>
      <c r="E371" s="73"/>
      <c r="F371" s="94"/>
      <c r="G371" s="271"/>
      <c r="H371" s="38"/>
      <c r="I371" s="39"/>
      <c r="J371" s="40"/>
      <c r="K371" s="41"/>
      <c r="L371" s="40"/>
      <c r="M371" s="41"/>
      <c r="N371" s="35"/>
    </row>
    <row r="372" ht="14.25" customHeight="1">
      <c r="A372" s="92"/>
      <c r="B372" s="93"/>
      <c r="C372" s="61"/>
      <c r="D372" s="51"/>
      <c r="E372" s="73"/>
      <c r="F372" s="94"/>
      <c r="G372" s="271"/>
      <c r="H372" s="38"/>
      <c r="I372" s="39"/>
      <c r="J372" s="40"/>
      <c r="K372" s="41"/>
      <c r="L372" s="40"/>
      <c r="M372" s="41"/>
      <c r="N372" s="35"/>
    </row>
    <row r="373" ht="14.25" customHeight="1">
      <c r="A373" s="92"/>
      <c r="B373" s="93"/>
      <c r="C373" s="61"/>
      <c r="D373" s="51"/>
      <c r="E373" s="73"/>
      <c r="F373" s="94"/>
      <c r="G373" s="271"/>
      <c r="H373" s="38"/>
      <c r="I373" s="39"/>
      <c r="J373" s="40"/>
      <c r="K373" s="41"/>
      <c r="L373" s="40"/>
      <c r="M373" s="41"/>
      <c r="N373" s="35"/>
    </row>
    <row r="374" ht="14.25" customHeight="1">
      <c r="A374" s="92"/>
      <c r="B374" s="93"/>
      <c r="C374" s="61"/>
      <c r="D374" s="51"/>
      <c r="E374" s="73"/>
      <c r="F374" s="94"/>
      <c r="G374" s="271"/>
      <c r="H374" s="38"/>
      <c r="I374" s="39"/>
      <c r="J374" s="40"/>
      <c r="K374" s="41"/>
      <c r="L374" s="40"/>
      <c r="M374" s="41"/>
      <c r="N374" s="35"/>
    </row>
    <row r="375" ht="14.25" customHeight="1">
      <c r="A375" s="92"/>
      <c r="B375" s="93"/>
      <c r="C375" s="61"/>
      <c r="D375" s="51"/>
      <c r="E375" s="73"/>
      <c r="F375" s="94"/>
      <c r="G375" s="271"/>
      <c r="H375" s="38"/>
      <c r="I375" s="39"/>
      <c r="J375" s="40"/>
      <c r="K375" s="41"/>
      <c r="L375" s="40"/>
      <c r="M375" s="41"/>
      <c r="N375" s="35"/>
    </row>
    <row r="376" ht="14.25" customHeight="1">
      <c r="A376" s="92"/>
      <c r="B376" s="93"/>
      <c r="C376" s="61"/>
      <c r="D376" s="51"/>
      <c r="E376" s="73"/>
      <c r="F376" s="94"/>
      <c r="G376" s="271"/>
      <c r="H376" s="38"/>
      <c r="I376" s="39"/>
      <c r="J376" s="40"/>
      <c r="K376" s="41"/>
      <c r="L376" s="40"/>
      <c r="M376" s="41"/>
      <c r="N376" s="35"/>
    </row>
    <row r="377" ht="14.25" customHeight="1">
      <c r="A377" s="92"/>
      <c r="B377" s="93"/>
      <c r="C377" s="61"/>
      <c r="D377" s="51"/>
      <c r="E377" s="73"/>
      <c r="F377" s="94"/>
      <c r="G377" s="271"/>
      <c r="H377" s="38"/>
      <c r="I377" s="39"/>
      <c r="J377" s="40"/>
      <c r="K377" s="41"/>
      <c r="L377" s="40"/>
      <c r="M377" s="41"/>
      <c r="N377" s="35"/>
    </row>
    <row r="378" ht="14.25" customHeight="1">
      <c r="A378" s="92"/>
      <c r="B378" s="93"/>
      <c r="C378" s="61"/>
      <c r="D378" s="51"/>
      <c r="E378" s="73"/>
      <c r="F378" s="94"/>
      <c r="G378" s="271"/>
      <c r="H378" s="38"/>
      <c r="I378" s="39"/>
      <c r="J378" s="40"/>
      <c r="K378" s="41"/>
      <c r="L378" s="40"/>
      <c r="M378" s="41"/>
      <c r="N378" s="35"/>
    </row>
    <row r="379" ht="14.25" customHeight="1">
      <c r="A379" s="92"/>
      <c r="B379" s="93"/>
      <c r="C379" s="61"/>
      <c r="D379" s="51"/>
      <c r="E379" s="73"/>
      <c r="F379" s="94"/>
      <c r="G379" s="271"/>
      <c r="H379" s="38"/>
      <c r="I379" s="39"/>
      <c r="J379" s="40"/>
      <c r="K379" s="41"/>
      <c r="L379" s="40"/>
      <c r="M379" s="41"/>
      <c r="N379" s="35"/>
    </row>
    <row r="380" ht="14.25" customHeight="1">
      <c r="A380" s="92"/>
      <c r="B380" s="93"/>
      <c r="C380" s="61"/>
      <c r="D380" s="51"/>
      <c r="E380" s="73"/>
      <c r="F380" s="94"/>
      <c r="G380" s="271"/>
      <c r="H380" s="38"/>
      <c r="I380" s="39"/>
      <c r="J380" s="40"/>
      <c r="K380" s="41"/>
      <c r="L380" s="40"/>
      <c r="M380" s="41"/>
      <c r="N380" s="35"/>
    </row>
    <row r="381" ht="14.25" customHeight="1">
      <c r="A381" s="92"/>
      <c r="B381" s="93"/>
      <c r="C381" s="61"/>
      <c r="D381" s="51"/>
      <c r="E381" s="73"/>
      <c r="F381" s="94"/>
      <c r="G381" s="271"/>
      <c r="H381" s="38"/>
      <c r="I381" s="39"/>
      <c r="J381" s="40"/>
      <c r="K381" s="41"/>
      <c r="L381" s="40"/>
      <c r="M381" s="41"/>
      <c r="N381" s="35"/>
    </row>
    <row r="382" ht="14.25" customHeight="1">
      <c r="A382" s="92"/>
      <c r="B382" s="93"/>
      <c r="C382" s="61"/>
      <c r="D382" s="51"/>
      <c r="E382" s="73"/>
      <c r="F382" s="94"/>
      <c r="G382" s="271"/>
      <c r="H382" s="38"/>
      <c r="I382" s="39"/>
      <c r="J382" s="40"/>
      <c r="K382" s="41"/>
      <c r="L382" s="40"/>
      <c r="M382" s="41"/>
      <c r="N382" s="35"/>
    </row>
    <row r="383" ht="14.25" customHeight="1">
      <c r="A383" s="92"/>
      <c r="B383" s="93"/>
      <c r="C383" s="61"/>
      <c r="D383" s="51"/>
      <c r="E383" s="73"/>
      <c r="F383" s="94"/>
      <c r="G383" s="271"/>
      <c r="H383" s="38"/>
      <c r="I383" s="39"/>
      <c r="J383" s="40"/>
      <c r="K383" s="41"/>
      <c r="L383" s="40"/>
      <c r="M383" s="41"/>
      <c r="N383" s="35"/>
    </row>
    <row r="384" ht="14.25" customHeight="1">
      <c r="A384" s="92"/>
      <c r="B384" s="93"/>
      <c r="C384" s="61"/>
      <c r="D384" s="51"/>
      <c r="E384" s="73"/>
      <c r="F384" s="94"/>
      <c r="G384" s="271"/>
      <c r="H384" s="38"/>
      <c r="I384" s="39"/>
      <c r="J384" s="40"/>
      <c r="K384" s="41"/>
      <c r="L384" s="40"/>
      <c r="M384" s="41"/>
      <c r="N384" s="35"/>
    </row>
    <row r="385" ht="14.25" customHeight="1">
      <c r="A385" s="92"/>
      <c r="B385" s="93"/>
      <c r="C385" s="61"/>
      <c r="D385" s="51"/>
      <c r="E385" s="73"/>
      <c r="F385" s="94"/>
      <c r="G385" s="271"/>
      <c r="H385" s="38"/>
      <c r="I385" s="39"/>
      <c r="J385" s="40"/>
      <c r="K385" s="41"/>
      <c r="L385" s="40"/>
      <c r="M385" s="41"/>
      <c r="N385" s="35"/>
    </row>
    <row r="386" ht="14.25" customHeight="1">
      <c r="A386" s="92"/>
      <c r="B386" s="93"/>
      <c r="C386" s="61"/>
      <c r="D386" s="51"/>
      <c r="E386" s="73"/>
      <c r="F386" s="94"/>
      <c r="G386" s="271"/>
      <c r="H386" s="38"/>
      <c r="I386" s="39"/>
      <c r="J386" s="40"/>
      <c r="K386" s="41"/>
      <c r="L386" s="40"/>
      <c r="M386" s="41"/>
      <c r="N386" s="35"/>
    </row>
    <row r="387" ht="14.25" customHeight="1">
      <c r="A387" s="92"/>
      <c r="B387" s="93"/>
      <c r="C387" s="61"/>
      <c r="D387" s="51"/>
      <c r="E387" s="73"/>
      <c r="F387" s="94"/>
      <c r="G387" s="271"/>
      <c r="H387" s="38"/>
      <c r="I387" s="39"/>
      <c r="J387" s="40"/>
      <c r="K387" s="41"/>
      <c r="L387" s="40"/>
      <c r="M387" s="41"/>
      <c r="N387" s="35"/>
    </row>
    <row r="388" ht="14.25" customHeight="1">
      <c r="A388" s="92"/>
      <c r="B388" s="93"/>
      <c r="C388" s="61"/>
      <c r="D388" s="51"/>
      <c r="E388" s="73"/>
      <c r="F388" s="94"/>
      <c r="G388" s="271"/>
      <c r="H388" s="38"/>
      <c r="I388" s="39"/>
      <c r="J388" s="40"/>
      <c r="K388" s="41"/>
      <c r="L388" s="40"/>
      <c r="M388" s="41"/>
      <c r="N388" s="35"/>
    </row>
    <row r="389" ht="14.25" customHeight="1">
      <c r="A389" s="92"/>
      <c r="B389" s="93"/>
      <c r="C389" s="61"/>
      <c r="D389" s="51"/>
      <c r="E389" s="73"/>
      <c r="F389" s="94"/>
      <c r="G389" s="271"/>
      <c r="H389" s="38"/>
      <c r="I389" s="39"/>
      <c r="J389" s="40"/>
      <c r="K389" s="41"/>
      <c r="L389" s="40"/>
      <c r="M389" s="41"/>
      <c r="N389" s="35"/>
    </row>
    <row r="390" ht="14.25" customHeight="1">
      <c r="A390" s="92"/>
      <c r="B390" s="93"/>
      <c r="C390" s="61"/>
      <c r="D390" s="51"/>
      <c r="E390" s="73"/>
      <c r="F390" s="94"/>
      <c r="G390" s="271"/>
      <c r="H390" s="38"/>
      <c r="I390" s="39"/>
      <c r="J390" s="40"/>
      <c r="K390" s="41"/>
      <c r="L390" s="40"/>
      <c r="M390" s="41"/>
      <c r="N390" s="35"/>
    </row>
    <row r="391" ht="14.25" customHeight="1">
      <c r="A391" s="92"/>
      <c r="B391" s="93"/>
      <c r="C391" s="61"/>
      <c r="D391" s="51"/>
      <c r="E391" s="73"/>
      <c r="F391" s="94"/>
      <c r="G391" s="271"/>
      <c r="H391" s="38"/>
      <c r="I391" s="39"/>
      <c r="J391" s="40"/>
      <c r="K391" s="41"/>
      <c r="L391" s="40"/>
      <c r="M391" s="41"/>
      <c r="N391" s="35"/>
    </row>
    <row r="392" ht="14.25" customHeight="1">
      <c r="A392" s="92"/>
      <c r="B392" s="93"/>
      <c r="C392" s="61"/>
      <c r="D392" s="51"/>
      <c r="E392" s="73"/>
      <c r="F392" s="94"/>
      <c r="G392" s="271"/>
      <c r="H392" s="38"/>
      <c r="I392" s="39"/>
      <c r="J392" s="40"/>
      <c r="K392" s="41"/>
      <c r="L392" s="40"/>
      <c r="M392" s="41"/>
      <c r="N392" s="35"/>
    </row>
    <row r="393" ht="14.25" customHeight="1">
      <c r="A393" s="92"/>
      <c r="B393" s="93"/>
      <c r="C393" s="61"/>
      <c r="D393" s="51"/>
      <c r="E393" s="73"/>
      <c r="F393" s="94"/>
      <c r="G393" s="271"/>
      <c r="H393" s="38"/>
      <c r="I393" s="39"/>
      <c r="J393" s="40"/>
      <c r="K393" s="41"/>
      <c r="L393" s="40"/>
      <c r="M393" s="41"/>
      <c r="N393" s="35"/>
    </row>
    <row r="394" ht="14.25" customHeight="1">
      <c r="A394" s="92"/>
      <c r="B394" s="93"/>
      <c r="C394" s="61"/>
      <c r="D394" s="51"/>
      <c r="E394" s="73"/>
      <c r="F394" s="94"/>
      <c r="G394" s="271"/>
      <c r="H394" s="38"/>
      <c r="I394" s="39"/>
      <c r="J394" s="40"/>
      <c r="K394" s="41"/>
      <c r="L394" s="40"/>
      <c r="M394" s="41"/>
      <c r="N394" s="35"/>
    </row>
    <row r="395" ht="14.25" customHeight="1">
      <c r="A395" s="92"/>
      <c r="B395" s="93"/>
      <c r="C395" s="61"/>
      <c r="D395" s="51"/>
      <c r="E395" s="73"/>
      <c r="F395" s="94"/>
      <c r="G395" s="271"/>
      <c r="H395" s="38"/>
      <c r="I395" s="39"/>
      <c r="J395" s="40"/>
      <c r="K395" s="41"/>
      <c r="L395" s="40"/>
      <c r="M395" s="41"/>
      <c r="N395" s="35"/>
    </row>
    <row r="396" ht="14.25" customHeight="1">
      <c r="A396" s="92"/>
      <c r="B396" s="93"/>
      <c r="C396" s="61"/>
      <c r="D396" s="51"/>
      <c r="E396" s="73"/>
      <c r="F396" s="94"/>
      <c r="G396" s="271"/>
      <c r="H396" s="38"/>
      <c r="I396" s="39"/>
      <c r="J396" s="40"/>
      <c r="K396" s="41"/>
      <c r="L396" s="40"/>
      <c r="M396" s="41"/>
      <c r="N396" s="35"/>
    </row>
    <row r="397" ht="14.25" customHeight="1">
      <c r="A397" s="92"/>
      <c r="B397" s="93"/>
      <c r="C397" s="61"/>
      <c r="D397" s="51"/>
      <c r="E397" s="73"/>
      <c r="F397" s="94"/>
      <c r="G397" s="271"/>
      <c r="H397" s="38"/>
      <c r="I397" s="39"/>
      <c r="J397" s="40"/>
      <c r="K397" s="41"/>
      <c r="L397" s="40"/>
      <c r="M397" s="41"/>
      <c r="N397" s="35"/>
    </row>
    <row r="398" ht="14.25" customHeight="1">
      <c r="A398" s="92"/>
      <c r="B398" s="93"/>
      <c r="C398" s="61"/>
      <c r="D398" s="51"/>
      <c r="E398" s="73"/>
      <c r="F398" s="94"/>
      <c r="G398" s="271"/>
      <c r="H398" s="38"/>
      <c r="I398" s="39"/>
      <c r="J398" s="40"/>
      <c r="K398" s="41"/>
      <c r="L398" s="40"/>
      <c r="M398" s="41"/>
      <c r="N398" s="35"/>
    </row>
    <row r="399" ht="14.25" customHeight="1">
      <c r="A399" s="92"/>
      <c r="B399" s="93"/>
      <c r="C399" s="61"/>
      <c r="D399" s="51"/>
      <c r="E399" s="73"/>
      <c r="F399" s="94"/>
      <c r="G399" s="271"/>
      <c r="H399" s="38"/>
      <c r="I399" s="39"/>
      <c r="J399" s="40"/>
      <c r="K399" s="41"/>
      <c r="L399" s="40"/>
      <c r="M399" s="41"/>
      <c r="N399" s="35"/>
    </row>
    <row r="400" ht="14.25" customHeight="1">
      <c r="A400" s="92"/>
      <c r="B400" s="93"/>
      <c r="C400" s="61"/>
      <c r="D400" s="51"/>
      <c r="E400" s="73"/>
      <c r="F400" s="94"/>
      <c r="G400" s="271"/>
      <c r="H400" s="38"/>
      <c r="I400" s="39"/>
      <c r="J400" s="40"/>
      <c r="K400" s="41"/>
      <c r="L400" s="40"/>
      <c r="M400" s="41"/>
      <c r="N400" s="35"/>
    </row>
    <row r="401" ht="14.25" customHeight="1">
      <c r="A401" s="92"/>
      <c r="B401" s="93"/>
      <c r="C401" s="61"/>
      <c r="D401" s="51"/>
      <c r="E401" s="73"/>
      <c r="F401" s="94"/>
      <c r="G401" s="271"/>
      <c r="H401" s="38"/>
      <c r="I401" s="39"/>
      <c r="J401" s="40"/>
      <c r="K401" s="41"/>
      <c r="L401" s="40"/>
      <c r="M401" s="41"/>
      <c r="N401" s="35"/>
    </row>
    <row r="402" ht="14.25" customHeight="1">
      <c r="A402" s="92"/>
      <c r="B402" s="93"/>
      <c r="C402" s="61"/>
      <c r="D402" s="51"/>
      <c r="E402" s="73"/>
      <c r="F402" s="94"/>
      <c r="G402" s="271"/>
      <c r="H402" s="38"/>
      <c r="I402" s="39"/>
      <c r="J402" s="40"/>
      <c r="K402" s="41"/>
      <c r="L402" s="40"/>
      <c r="M402" s="41"/>
      <c r="N402" s="35"/>
    </row>
    <row r="403" ht="14.25" customHeight="1">
      <c r="A403" s="92"/>
      <c r="B403" s="93"/>
      <c r="C403" s="61"/>
      <c r="D403" s="51"/>
      <c r="E403" s="73"/>
      <c r="F403" s="94"/>
      <c r="G403" s="271"/>
      <c r="H403" s="38"/>
      <c r="I403" s="39"/>
      <c r="J403" s="40"/>
      <c r="K403" s="41"/>
      <c r="L403" s="40"/>
      <c r="M403" s="41"/>
      <c r="N403" s="35"/>
    </row>
    <row r="404" ht="14.25" customHeight="1">
      <c r="A404" s="92"/>
      <c r="B404" s="93"/>
      <c r="C404" s="61"/>
      <c r="D404" s="51"/>
      <c r="E404" s="73"/>
      <c r="F404" s="94"/>
      <c r="G404" s="271"/>
      <c r="H404" s="38"/>
      <c r="I404" s="39"/>
      <c r="J404" s="40"/>
      <c r="K404" s="41"/>
      <c r="L404" s="40"/>
      <c r="M404" s="41"/>
      <c r="N404" s="35"/>
    </row>
    <row r="405" ht="14.25" customHeight="1">
      <c r="A405" s="92"/>
      <c r="B405" s="93"/>
      <c r="C405" s="61"/>
      <c r="D405" s="51"/>
      <c r="E405" s="73"/>
      <c r="F405" s="94"/>
      <c r="G405" s="271"/>
      <c r="H405" s="38"/>
      <c r="I405" s="39"/>
      <c r="J405" s="40"/>
      <c r="K405" s="41"/>
      <c r="L405" s="40"/>
      <c r="M405" s="41"/>
      <c r="N405" s="35"/>
    </row>
    <row r="406" ht="14.25" customHeight="1">
      <c r="A406" s="92"/>
      <c r="B406" s="93"/>
      <c r="C406" s="61"/>
      <c r="D406" s="51"/>
      <c r="E406" s="73"/>
      <c r="F406" s="94"/>
      <c r="G406" s="271"/>
      <c r="H406" s="38"/>
      <c r="I406" s="39"/>
      <c r="J406" s="40"/>
      <c r="K406" s="41"/>
      <c r="L406" s="40"/>
      <c r="M406" s="41"/>
      <c r="N406" s="35"/>
    </row>
    <row r="407" ht="14.25" customHeight="1">
      <c r="A407" s="92"/>
      <c r="B407" s="93"/>
      <c r="C407" s="61"/>
      <c r="D407" s="51"/>
      <c r="E407" s="73"/>
      <c r="F407" s="94"/>
      <c r="G407" s="271"/>
      <c r="H407" s="38"/>
      <c r="I407" s="39"/>
      <c r="J407" s="40"/>
      <c r="K407" s="41"/>
      <c r="L407" s="40"/>
      <c r="M407" s="41"/>
      <c r="N407" s="35"/>
    </row>
    <row r="408" ht="14.25" customHeight="1">
      <c r="A408" s="92"/>
      <c r="B408" s="93"/>
      <c r="C408" s="61"/>
      <c r="D408" s="51"/>
      <c r="E408" s="73"/>
      <c r="F408" s="94"/>
      <c r="G408" s="271"/>
      <c r="H408" s="38"/>
      <c r="I408" s="39"/>
      <c r="J408" s="40"/>
      <c r="K408" s="41"/>
      <c r="L408" s="40"/>
      <c r="M408" s="41"/>
      <c r="N408" s="35"/>
    </row>
    <row r="409" ht="14.25" customHeight="1">
      <c r="A409" s="92"/>
      <c r="B409" s="93"/>
      <c r="C409" s="61"/>
      <c r="D409" s="51"/>
      <c r="E409" s="73"/>
      <c r="F409" s="94"/>
      <c r="G409" s="271"/>
      <c r="H409" s="38"/>
      <c r="I409" s="39"/>
      <c r="J409" s="40"/>
      <c r="K409" s="41"/>
      <c r="L409" s="40"/>
      <c r="M409" s="41"/>
      <c r="N409" s="35"/>
    </row>
    <row r="410" ht="14.25" customHeight="1">
      <c r="A410" s="92"/>
      <c r="B410" s="93"/>
      <c r="C410" s="61"/>
      <c r="D410" s="51"/>
      <c r="E410" s="73"/>
      <c r="F410" s="94"/>
      <c r="G410" s="271"/>
      <c r="H410" s="38"/>
      <c r="I410" s="39"/>
      <c r="J410" s="40"/>
      <c r="K410" s="41"/>
      <c r="L410" s="40"/>
      <c r="M410" s="41"/>
      <c r="N410" s="35"/>
    </row>
    <row r="411" ht="14.25" customHeight="1">
      <c r="A411" s="92"/>
      <c r="B411" s="93"/>
      <c r="C411" s="61"/>
      <c r="D411" s="51"/>
      <c r="E411" s="73"/>
      <c r="F411" s="94"/>
      <c r="G411" s="271"/>
      <c r="H411" s="38"/>
      <c r="I411" s="39"/>
      <c r="J411" s="40"/>
      <c r="K411" s="41"/>
      <c r="L411" s="40"/>
      <c r="M411" s="41"/>
      <c r="N411" s="35"/>
    </row>
    <row r="412" ht="14.25" customHeight="1">
      <c r="A412" s="92"/>
      <c r="B412" s="93"/>
      <c r="C412" s="61"/>
      <c r="D412" s="51"/>
      <c r="E412" s="73"/>
      <c r="F412" s="94"/>
      <c r="G412" s="271"/>
      <c r="H412" s="38"/>
      <c r="I412" s="39"/>
      <c r="J412" s="40"/>
      <c r="K412" s="41"/>
      <c r="L412" s="40"/>
      <c r="M412" s="41"/>
      <c r="N412" s="35"/>
    </row>
    <row r="413" ht="14.25" customHeight="1">
      <c r="A413" s="92"/>
      <c r="B413" s="93"/>
      <c r="C413" s="61"/>
      <c r="D413" s="51"/>
      <c r="E413" s="73"/>
      <c r="F413" s="94"/>
      <c r="G413" s="271"/>
      <c r="H413" s="38"/>
      <c r="I413" s="39"/>
      <c r="J413" s="40"/>
      <c r="K413" s="41"/>
      <c r="L413" s="40"/>
      <c r="M413" s="41"/>
      <c r="N413" s="35"/>
    </row>
    <row r="414" ht="14.25" customHeight="1">
      <c r="A414" s="92"/>
      <c r="B414" s="93"/>
      <c r="C414" s="61"/>
      <c r="D414" s="51"/>
      <c r="E414" s="73"/>
      <c r="F414" s="94"/>
      <c r="G414" s="271"/>
      <c r="H414" s="38"/>
      <c r="I414" s="39"/>
      <c r="J414" s="40"/>
      <c r="K414" s="41"/>
      <c r="L414" s="40"/>
      <c r="M414" s="41"/>
      <c r="N414" s="35"/>
    </row>
    <row r="415" ht="14.25" customHeight="1">
      <c r="A415" s="92"/>
      <c r="B415" s="93"/>
      <c r="C415" s="61"/>
      <c r="D415" s="51"/>
      <c r="E415" s="73"/>
      <c r="F415" s="94"/>
      <c r="G415" s="271"/>
      <c r="H415" s="38"/>
      <c r="I415" s="39"/>
      <c r="J415" s="40"/>
      <c r="K415" s="41"/>
      <c r="L415" s="40"/>
      <c r="M415" s="41"/>
      <c r="N415" s="35"/>
    </row>
    <row r="416" ht="14.25" customHeight="1">
      <c r="A416" s="92"/>
      <c r="B416" s="93"/>
      <c r="C416" s="61"/>
      <c r="D416" s="51"/>
      <c r="E416" s="73"/>
      <c r="F416" s="94"/>
      <c r="G416" s="271"/>
      <c r="H416" s="38"/>
      <c r="I416" s="39"/>
      <c r="J416" s="40"/>
      <c r="K416" s="41"/>
      <c r="L416" s="40"/>
      <c r="M416" s="41"/>
      <c r="N416" s="35"/>
    </row>
    <row r="417" ht="14.25" customHeight="1">
      <c r="A417" s="92"/>
      <c r="B417" s="93"/>
      <c r="C417" s="61"/>
      <c r="D417" s="51"/>
      <c r="E417" s="73"/>
      <c r="F417" s="94"/>
      <c r="G417" s="271"/>
      <c r="H417" s="38"/>
      <c r="I417" s="39"/>
      <c r="J417" s="40"/>
      <c r="K417" s="41"/>
      <c r="L417" s="40"/>
      <c r="M417" s="41"/>
      <c r="N417" s="35"/>
    </row>
    <row r="418" ht="14.25" customHeight="1">
      <c r="A418" s="92"/>
      <c r="B418" s="93"/>
      <c r="C418" s="61"/>
      <c r="D418" s="51"/>
      <c r="E418" s="73"/>
      <c r="F418" s="94"/>
      <c r="G418" s="271"/>
      <c r="H418" s="38"/>
      <c r="I418" s="39"/>
      <c r="J418" s="40"/>
      <c r="K418" s="41"/>
      <c r="L418" s="40"/>
      <c r="M418" s="41"/>
      <c r="N418" s="35"/>
    </row>
    <row r="419" ht="14.25" customHeight="1">
      <c r="A419" s="92"/>
      <c r="B419" s="93"/>
      <c r="C419" s="61"/>
      <c r="D419" s="51"/>
      <c r="E419" s="73"/>
      <c r="F419" s="94"/>
      <c r="G419" s="271"/>
      <c r="H419" s="38"/>
      <c r="I419" s="39"/>
      <c r="J419" s="40"/>
      <c r="K419" s="41"/>
      <c r="L419" s="40"/>
      <c r="M419" s="41"/>
      <c r="N419" s="35"/>
    </row>
    <row r="420" ht="14.25" customHeight="1">
      <c r="A420" s="92"/>
      <c r="B420" s="93"/>
      <c r="C420" s="61"/>
      <c r="D420" s="51"/>
      <c r="E420" s="73"/>
      <c r="F420" s="94"/>
      <c r="G420" s="271"/>
      <c r="H420" s="38"/>
      <c r="I420" s="39"/>
      <c r="J420" s="40"/>
      <c r="K420" s="41"/>
      <c r="L420" s="40"/>
      <c r="M420" s="41"/>
      <c r="N420" s="35"/>
    </row>
    <row r="421" ht="14.25" customHeight="1">
      <c r="A421" s="92"/>
      <c r="B421" s="93"/>
      <c r="C421" s="61"/>
      <c r="D421" s="51"/>
      <c r="E421" s="73"/>
      <c r="F421" s="94"/>
      <c r="G421" s="271"/>
      <c r="H421" s="38"/>
      <c r="I421" s="39"/>
      <c r="J421" s="40"/>
      <c r="K421" s="41"/>
      <c r="L421" s="40"/>
      <c r="M421" s="41"/>
      <c r="N421" s="35"/>
    </row>
    <row r="422" ht="14.25" customHeight="1">
      <c r="A422" s="92"/>
      <c r="B422" s="93"/>
      <c r="C422" s="61"/>
      <c r="D422" s="51"/>
      <c r="E422" s="73"/>
      <c r="F422" s="94"/>
      <c r="G422" s="271"/>
      <c r="H422" s="38"/>
      <c r="I422" s="39"/>
      <c r="J422" s="40"/>
      <c r="K422" s="41"/>
      <c r="L422" s="40"/>
      <c r="M422" s="41"/>
      <c r="N422" s="35"/>
    </row>
    <row r="423" ht="14.25" customHeight="1">
      <c r="A423" s="92"/>
      <c r="B423" s="93"/>
      <c r="C423" s="61"/>
      <c r="D423" s="51"/>
      <c r="E423" s="73"/>
      <c r="F423" s="94"/>
      <c r="G423" s="271"/>
      <c r="H423" s="38"/>
      <c r="I423" s="39"/>
      <c r="J423" s="40"/>
      <c r="K423" s="41"/>
      <c r="L423" s="40"/>
      <c r="M423" s="41"/>
      <c r="N423" s="35"/>
    </row>
    <row r="424" ht="14.25" customHeight="1">
      <c r="A424" s="92"/>
      <c r="B424" s="93"/>
      <c r="C424" s="61"/>
      <c r="D424" s="51"/>
      <c r="E424" s="73"/>
      <c r="F424" s="94"/>
      <c r="G424" s="271"/>
      <c r="H424" s="38"/>
      <c r="I424" s="39"/>
      <c r="J424" s="40"/>
      <c r="K424" s="41"/>
      <c r="L424" s="40"/>
      <c r="M424" s="41"/>
      <c r="N424" s="35"/>
    </row>
    <row r="425" ht="14.25" customHeight="1">
      <c r="A425" s="92"/>
      <c r="B425" s="93"/>
      <c r="C425" s="61"/>
      <c r="D425" s="51"/>
      <c r="E425" s="73"/>
      <c r="F425" s="94"/>
      <c r="G425" s="271"/>
      <c r="H425" s="38"/>
      <c r="I425" s="39"/>
      <c r="J425" s="40"/>
      <c r="K425" s="41"/>
      <c r="L425" s="40"/>
      <c r="M425" s="41"/>
      <c r="N425" s="35"/>
    </row>
    <row r="426" ht="14.25" customHeight="1">
      <c r="A426" s="92"/>
      <c r="B426" s="93"/>
      <c r="C426" s="61"/>
      <c r="D426" s="51"/>
      <c r="E426" s="73"/>
      <c r="F426" s="94"/>
      <c r="G426" s="271"/>
      <c r="H426" s="38"/>
      <c r="I426" s="39"/>
      <c r="J426" s="40"/>
      <c r="K426" s="41"/>
      <c r="L426" s="40"/>
      <c r="M426" s="41"/>
      <c r="N426" s="35"/>
    </row>
    <row r="427" ht="14.25" customHeight="1">
      <c r="A427" s="92"/>
      <c r="B427" s="93"/>
      <c r="C427" s="61"/>
      <c r="D427" s="51"/>
      <c r="E427" s="73"/>
      <c r="F427" s="94"/>
      <c r="G427" s="271"/>
      <c r="H427" s="38"/>
      <c r="I427" s="39"/>
      <c r="J427" s="40"/>
      <c r="K427" s="41"/>
      <c r="L427" s="40"/>
      <c r="M427" s="41"/>
      <c r="N427" s="35"/>
    </row>
    <row r="428" ht="14.25" customHeight="1">
      <c r="A428" s="92"/>
      <c r="B428" s="93"/>
      <c r="C428" s="61"/>
      <c r="D428" s="51"/>
      <c r="E428" s="73"/>
      <c r="F428" s="94"/>
      <c r="G428" s="271"/>
      <c r="H428" s="38"/>
      <c r="I428" s="39"/>
      <c r="J428" s="40"/>
      <c r="K428" s="41"/>
      <c r="L428" s="40"/>
      <c r="M428" s="41"/>
      <c r="N428" s="35"/>
    </row>
    <row r="429" ht="14.25" customHeight="1">
      <c r="A429" s="92"/>
      <c r="B429" s="93"/>
      <c r="C429" s="61"/>
      <c r="D429" s="51"/>
      <c r="E429" s="73"/>
      <c r="F429" s="94"/>
      <c r="G429" s="271"/>
      <c r="H429" s="38"/>
      <c r="I429" s="39"/>
      <c r="J429" s="40"/>
      <c r="K429" s="41"/>
      <c r="L429" s="40"/>
      <c r="M429" s="41"/>
      <c r="N429" s="35"/>
    </row>
    <row r="430" ht="14.25" customHeight="1">
      <c r="A430" s="92"/>
      <c r="B430" s="93"/>
      <c r="C430" s="61"/>
      <c r="D430" s="51"/>
      <c r="E430" s="73"/>
      <c r="F430" s="94"/>
      <c r="G430" s="271"/>
      <c r="H430" s="38"/>
      <c r="I430" s="39"/>
      <c r="J430" s="40"/>
      <c r="K430" s="41"/>
      <c r="L430" s="40"/>
      <c r="M430" s="41"/>
      <c r="N430" s="35"/>
    </row>
    <row r="431" ht="14.25" customHeight="1">
      <c r="A431" s="92"/>
      <c r="B431" s="93"/>
      <c r="C431" s="61"/>
      <c r="D431" s="51"/>
      <c r="E431" s="73"/>
      <c r="F431" s="94"/>
      <c r="G431" s="271"/>
      <c r="H431" s="38"/>
      <c r="I431" s="39"/>
      <c r="J431" s="40"/>
      <c r="K431" s="41"/>
      <c r="L431" s="40"/>
      <c r="M431" s="41"/>
      <c r="N431" s="35"/>
    </row>
    <row r="432" ht="14.25" customHeight="1">
      <c r="A432" s="92"/>
      <c r="B432" s="93"/>
      <c r="C432" s="61"/>
      <c r="D432" s="51"/>
      <c r="E432" s="73"/>
      <c r="F432" s="94"/>
      <c r="G432" s="271"/>
      <c r="H432" s="38"/>
      <c r="I432" s="39"/>
      <c r="J432" s="40"/>
      <c r="K432" s="41"/>
      <c r="L432" s="40"/>
      <c r="M432" s="41"/>
      <c r="N432" s="35"/>
    </row>
    <row r="433" ht="14.25" customHeight="1">
      <c r="A433" s="92"/>
      <c r="B433" s="93"/>
      <c r="C433" s="61"/>
      <c r="D433" s="51"/>
      <c r="E433" s="73"/>
      <c r="F433" s="94"/>
      <c r="G433" s="271"/>
      <c r="H433" s="38"/>
      <c r="I433" s="39"/>
      <c r="J433" s="40"/>
      <c r="K433" s="41"/>
      <c r="L433" s="40"/>
      <c r="M433" s="41"/>
      <c r="N433" s="35"/>
    </row>
    <row r="434" ht="14.25" customHeight="1">
      <c r="A434" s="92"/>
      <c r="B434" s="93"/>
      <c r="C434" s="61"/>
      <c r="D434" s="51"/>
      <c r="E434" s="73"/>
      <c r="F434" s="94"/>
      <c r="G434" s="271"/>
      <c r="H434" s="38"/>
      <c r="I434" s="39"/>
      <c r="J434" s="40"/>
      <c r="K434" s="41"/>
      <c r="L434" s="40"/>
      <c r="M434" s="41"/>
      <c r="N434" s="35"/>
    </row>
    <row r="435" ht="14.25" customHeight="1">
      <c r="A435" s="92"/>
      <c r="B435" s="93"/>
      <c r="C435" s="61"/>
      <c r="D435" s="51"/>
      <c r="E435" s="73"/>
      <c r="F435" s="94"/>
      <c r="G435" s="271"/>
      <c r="H435" s="38"/>
      <c r="I435" s="39"/>
      <c r="J435" s="40"/>
      <c r="K435" s="41"/>
      <c r="L435" s="40"/>
      <c r="M435" s="41"/>
      <c r="N435" s="35"/>
    </row>
    <row r="436" ht="14.25" customHeight="1">
      <c r="A436" s="92"/>
      <c r="B436" s="93"/>
      <c r="C436" s="61"/>
      <c r="D436" s="51"/>
      <c r="E436" s="73"/>
      <c r="F436" s="94"/>
      <c r="G436" s="271"/>
      <c r="H436" s="38"/>
      <c r="I436" s="39"/>
      <c r="J436" s="40"/>
      <c r="K436" s="41"/>
      <c r="L436" s="40"/>
      <c r="M436" s="41"/>
      <c r="N436" s="35"/>
    </row>
    <row r="437" ht="14.25" customHeight="1">
      <c r="A437" s="92"/>
      <c r="B437" s="93"/>
      <c r="C437" s="61"/>
      <c r="D437" s="51"/>
      <c r="E437" s="73"/>
      <c r="F437" s="94"/>
      <c r="G437" s="271"/>
      <c r="H437" s="38"/>
      <c r="I437" s="39"/>
      <c r="J437" s="40"/>
      <c r="K437" s="41"/>
      <c r="L437" s="40"/>
      <c r="M437" s="41"/>
      <c r="N437" s="35"/>
    </row>
    <row r="438" ht="14.25" customHeight="1">
      <c r="A438" s="92"/>
      <c r="B438" s="93"/>
      <c r="C438" s="61"/>
      <c r="D438" s="51"/>
      <c r="E438" s="73"/>
      <c r="F438" s="94"/>
      <c r="G438" s="271"/>
      <c r="H438" s="38"/>
      <c r="I438" s="39"/>
      <c r="J438" s="40"/>
      <c r="K438" s="41"/>
      <c r="L438" s="40"/>
      <c r="M438" s="41"/>
      <c r="N438" s="35"/>
    </row>
    <row r="439" ht="14.25" customHeight="1">
      <c r="A439" s="92"/>
      <c r="B439" s="93"/>
      <c r="C439" s="61"/>
      <c r="D439" s="51"/>
      <c r="E439" s="73"/>
      <c r="F439" s="94"/>
      <c r="G439" s="271"/>
      <c r="H439" s="38"/>
      <c r="I439" s="39"/>
      <c r="J439" s="40"/>
      <c r="K439" s="41"/>
      <c r="L439" s="40"/>
      <c r="M439" s="41"/>
      <c r="N439" s="35"/>
    </row>
    <row r="440" ht="14.25" customHeight="1">
      <c r="A440" s="92"/>
      <c r="B440" s="93"/>
      <c r="C440" s="61"/>
      <c r="D440" s="51"/>
      <c r="E440" s="73"/>
      <c r="F440" s="94"/>
      <c r="G440" s="271"/>
      <c r="H440" s="38"/>
      <c r="I440" s="39"/>
      <c r="J440" s="40"/>
      <c r="K440" s="41"/>
      <c r="L440" s="40"/>
      <c r="M440" s="41"/>
      <c r="N440" s="35"/>
    </row>
    <row r="441" ht="14.25" customHeight="1">
      <c r="A441" s="92"/>
      <c r="B441" s="93"/>
      <c r="C441" s="61"/>
      <c r="D441" s="51"/>
      <c r="E441" s="73"/>
      <c r="F441" s="94"/>
      <c r="G441" s="271"/>
      <c r="H441" s="38"/>
      <c r="I441" s="39"/>
      <c r="J441" s="40"/>
      <c r="K441" s="41"/>
      <c r="L441" s="40"/>
      <c r="M441" s="41"/>
      <c r="N441" s="35"/>
    </row>
    <row r="442" ht="14.25" customHeight="1">
      <c r="A442" s="92"/>
      <c r="B442" s="93"/>
      <c r="C442" s="61"/>
      <c r="D442" s="51"/>
      <c r="E442" s="73"/>
      <c r="F442" s="94"/>
      <c r="G442" s="271"/>
      <c r="H442" s="38"/>
      <c r="I442" s="39"/>
      <c r="J442" s="40"/>
      <c r="K442" s="41"/>
      <c r="L442" s="40"/>
      <c r="M442" s="41"/>
      <c r="N442" s="35"/>
    </row>
    <row r="443" ht="14.25" customHeight="1">
      <c r="A443" s="92"/>
      <c r="B443" s="93"/>
      <c r="C443" s="61"/>
      <c r="D443" s="51"/>
      <c r="E443" s="73"/>
      <c r="F443" s="94"/>
      <c r="G443" s="271"/>
      <c r="H443" s="38"/>
      <c r="I443" s="39"/>
      <c r="J443" s="40"/>
      <c r="K443" s="41"/>
      <c r="L443" s="40"/>
      <c r="M443" s="41"/>
      <c r="N443" s="35"/>
    </row>
    <row r="444" ht="14.25" customHeight="1">
      <c r="A444" s="92"/>
      <c r="B444" s="93"/>
      <c r="C444" s="61"/>
      <c r="D444" s="51"/>
      <c r="E444" s="73"/>
      <c r="F444" s="94"/>
      <c r="G444" s="271"/>
      <c r="H444" s="38"/>
      <c r="I444" s="39"/>
      <c r="J444" s="40"/>
      <c r="K444" s="41"/>
      <c r="L444" s="40"/>
      <c r="M444" s="41"/>
      <c r="N444" s="35"/>
    </row>
    <row r="445" ht="14.25" customHeight="1">
      <c r="A445" s="92"/>
      <c r="B445" s="93"/>
      <c r="C445" s="61"/>
      <c r="D445" s="51"/>
      <c r="E445" s="73"/>
      <c r="F445" s="94"/>
      <c r="G445" s="271"/>
      <c r="H445" s="38"/>
      <c r="I445" s="39"/>
      <c r="J445" s="40"/>
      <c r="K445" s="41"/>
      <c r="L445" s="40"/>
      <c r="M445" s="41"/>
      <c r="N445" s="35"/>
    </row>
    <row r="446" ht="14.25" customHeight="1">
      <c r="A446" s="92"/>
      <c r="B446" s="93"/>
      <c r="C446" s="61"/>
      <c r="D446" s="51"/>
      <c r="E446" s="73"/>
      <c r="F446" s="94"/>
      <c r="G446" s="271"/>
      <c r="H446" s="38"/>
      <c r="I446" s="39"/>
      <c r="J446" s="40"/>
      <c r="K446" s="41"/>
      <c r="L446" s="40"/>
      <c r="M446" s="41"/>
      <c r="N446" s="35"/>
    </row>
    <row r="447" ht="14.25" customHeight="1">
      <c r="A447" s="92"/>
      <c r="B447" s="93"/>
      <c r="C447" s="61"/>
      <c r="D447" s="51"/>
      <c r="E447" s="73"/>
      <c r="F447" s="94"/>
      <c r="G447" s="271"/>
      <c r="H447" s="38"/>
      <c r="I447" s="39"/>
      <c r="J447" s="40"/>
      <c r="K447" s="41"/>
      <c r="L447" s="40"/>
      <c r="M447" s="41"/>
      <c r="N447" s="35"/>
    </row>
    <row r="448" ht="14.25" customHeight="1">
      <c r="A448" s="92"/>
      <c r="B448" s="93"/>
      <c r="C448" s="61"/>
      <c r="D448" s="51"/>
      <c r="E448" s="73"/>
      <c r="F448" s="94"/>
      <c r="G448" s="271"/>
      <c r="H448" s="38"/>
      <c r="I448" s="39"/>
      <c r="J448" s="40"/>
      <c r="K448" s="41"/>
      <c r="L448" s="40"/>
      <c r="M448" s="41"/>
      <c r="N448" s="35"/>
    </row>
    <row r="449" ht="14.25" customHeight="1">
      <c r="A449" s="92"/>
      <c r="B449" s="93"/>
      <c r="C449" s="61"/>
      <c r="D449" s="51"/>
      <c r="E449" s="73"/>
      <c r="F449" s="94"/>
      <c r="G449" s="271"/>
      <c r="H449" s="38"/>
      <c r="I449" s="39"/>
      <c r="J449" s="40"/>
      <c r="K449" s="41"/>
      <c r="L449" s="40"/>
      <c r="M449" s="41"/>
      <c r="N449" s="35"/>
    </row>
    <row r="450" ht="14.25" customHeight="1">
      <c r="A450" s="92"/>
      <c r="B450" s="93"/>
      <c r="C450" s="61"/>
      <c r="D450" s="51"/>
      <c r="E450" s="73"/>
      <c r="F450" s="94"/>
      <c r="G450" s="271"/>
      <c r="H450" s="38"/>
      <c r="I450" s="39"/>
      <c r="J450" s="40"/>
      <c r="K450" s="41"/>
      <c r="L450" s="40"/>
      <c r="M450" s="41"/>
      <c r="N450" s="35"/>
    </row>
    <row r="451" ht="14.25" customHeight="1">
      <c r="A451" s="92"/>
      <c r="B451" s="93"/>
      <c r="C451" s="61"/>
      <c r="D451" s="51"/>
      <c r="E451" s="73"/>
      <c r="F451" s="94"/>
      <c r="G451" s="271"/>
      <c r="H451" s="38"/>
      <c r="I451" s="39"/>
      <c r="J451" s="40"/>
      <c r="K451" s="41"/>
      <c r="L451" s="40"/>
      <c r="M451" s="41"/>
      <c r="N451" s="35"/>
    </row>
    <row r="452" ht="14.25" customHeight="1">
      <c r="A452" s="92"/>
      <c r="B452" s="93"/>
      <c r="C452" s="61"/>
      <c r="D452" s="51"/>
      <c r="E452" s="73"/>
      <c r="F452" s="94"/>
      <c r="G452" s="271"/>
      <c r="H452" s="38"/>
      <c r="I452" s="39"/>
      <c r="J452" s="40"/>
      <c r="K452" s="41"/>
      <c r="L452" s="40"/>
      <c r="M452" s="41"/>
      <c r="N452" s="35"/>
    </row>
    <row r="453" ht="14.25" customHeight="1">
      <c r="A453" s="92"/>
      <c r="B453" s="93"/>
      <c r="C453" s="61"/>
      <c r="D453" s="51"/>
      <c r="E453" s="73"/>
      <c r="F453" s="94"/>
      <c r="G453" s="271"/>
      <c r="H453" s="38"/>
      <c r="I453" s="39"/>
      <c r="J453" s="40"/>
      <c r="K453" s="41"/>
      <c r="L453" s="40"/>
      <c r="M453" s="41"/>
      <c r="N453" s="35"/>
    </row>
    <row r="454" ht="14.25" customHeight="1">
      <c r="A454" s="92"/>
      <c r="B454" s="93"/>
      <c r="C454" s="61"/>
      <c r="D454" s="51"/>
      <c r="E454" s="73"/>
      <c r="F454" s="94"/>
      <c r="G454" s="271"/>
      <c r="H454" s="38"/>
      <c r="I454" s="39"/>
      <c r="J454" s="40"/>
      <c r="K454" s="41"/>
      <c r="L454" s="40"/>
      <c r="M454" s="41"/>
      <c r="N454" s="35"/>
    </row>
    <row r="455" ht="14.25" customHeight="1">
      <c r="A455" s="92"/>
      <c r="B455" s="93"/>
      <c r="C455" s="61"/>
      <c r="D455" s="51"/>
      <c r="E455" s="73"/>
      <c r="F455" s="94"/>
      <c r="G455" s="271"/>
      <c r="H455" s="38"/>
      <c r="I455" s="39"/>
      <c r="J455" s="40"/>
      <c r="K455" s="41"/>
      <c r="L455" s="40"/>
      <c r="M455" s="41"/>
      <c r="N455" s="35"/>
    </row>
    <row r="456" ht="14.25" customHeight="1">
      <c r="A456" s="92"/>
      <c r="B456" s="93"/>
      <c r="C456" s="61"/>
      <c r="D456" s="51"/>
      <c r="E456" s="73"/>
      <c r="F456" s="94"/>
      <c r="G456" s="271"/>
      <c r="H456" s="38"/>
      <c r="I456" s="39"/>
      <c r="J456" s="40"/>
      <c r="K456" s="41"/>
      <c r="L456" s="40"/>
      <c r="M456" s="41"/>
      <c r="N456" s="35"/>
    </row>
    <row r="457" ht="14.25" customHeight="1">
      <c r="A457" s="92"/>
      <c r="B457" s="93"/>
      <c r="C457" s="61"/>
      <c r="D457" s="51"/>
      <c r="E457" s="73"/>
      <c r="F457" s="94"/>
      <c r="G457" s="271"/>
      <c r="H457" s="38"/>
      <c r="I457" s="39"/>
      <c r="J457" s="40"/>
      <c r="K457" s="41"/>
      <c r="L457" s="40"/>
      <c r="M457" s="41"/>
      <c r="N457" s="35"/>
    </row>
    <row r="458" ht="14.25" customHeight="1">
      <c r="A458" s="92"/>
      <c r="B458" s="93"/>
      <c r="C458" s="61"/>
      <c r="D458" s="51"/>
      <c r="E458" s="73"/>
      <c r="F458" s="94"/>
      <c r="G458" s="271"/>
      <c r="H458" s="38"/>
      <c r="I458" s="39"/>
      <c r="J458" s="40"/>
      <c r="K458" s="41"/>
      <c r="L458" s="40"/>
      <c r="M458" s="41"/>
      <c r="N458" s="35"/>
    </row>
    <row r="459" ht="14.25" customHeight="1">
      <c r="A459" s="92"/>
      <c r="B459" s="93"/>
      <c r="C459" s="61"/>
      <c r="D459" s="51"/>
      <c r="E459" s="73"/>
      <c r="F459" s="94"/>
      <c r="G459" s="271"/>
      <c r="H459" s="38"/>
      <c r="I459" s="39"/>
      <c r="J459" s="40"/>
      <c r="K459" s="41"/>
      <c r="L459" s="40"/>
      <c r="M459" s="41"/>
      <c r="N459" s="35"/>
    </row>
    <row r="460" ht="14.25" customHeight="1">
      <c r="A460" s="92"/>
      <c r="B460" s="93"/>
      <c r="C460" s="61"/>
      <c r="D460" s="51"/>
      <c r="E460" s="73"/>
      <c r="F460" s="94"/>
      <c r="G460" s="271"/>
      <c r="H460" s="38"/>
      <c r="I460" s="39"/>
      <c r="J460" s="40"/>
      <c r="K460" s="41"/>
      <c r="L460" s="40"/>
      <c r="M460" s="41"/>
      <c r="N460" s="35"/>
    </row>
    <row r="461" ht="14.25" customHeight="1">
      <c r="A461" s="92"/>
      <c r="B461" s="93"/>
      <c r="C461" s="61"/>
      <c r="D461" s="51"/>
      <c r="E461" s="73"/>
      <c r="F461" s="94"/>
      <c r="G461" s="271"/>
      <c r="H461" s="38"/>
      <c r="I461" s="39"/>
      <c r="J461" s="40"/>
      <c r="K461" s="41"/>
      <c r="L461" s="40"/>
      <c r="M461" s="41"/>
      <c r="N461" s="35"/>
    </row>
    <row r="462" ht="14.25" customHeight="1">
      <c r="A462" s="92"/>
      <c r="B462" s="93"/>
      <c r="C462" s="61"/>
      <c r="D462" s="51"/>
      <c r="E462" s="73"/>
      <c r="F462" s="94"/>
      <c r="G462" s="271"/>
      <c r="H462" s="38"/>
      <c r="I462" s="39"/>
      <c r="J462" s="40"/>
      <c r="K462" s="41"/>
      <c r="L462" s="40"/>
      <c r="M462" s="41"/>
      <c r="N462" s="35"/>
    </row>
    <row r="463" ht="14.25" customHeight="1">
      <c r="A463" s="92"/>
      <c r="B463" s="93"/>
      <c r="C463" s="61"/>
      <c r="D463" s="51"/>
      <c r="E463" s="73"/>
      <c r="F463" s="94"/>
      <c r="G463" s="271"/>
      <c r="H463" s="38"/>
      <c r="I463" s="39"/>
      <c r="J463" s="40"/>
      <c r="K463" s="41"/>
      <c r="L463" s="40"/>
      <c r="M463" s="41"/>
      <c r="N463" s="35"/>
    </row>
    <row r="464" ht="14.25" customHeight="1">
      <c r="A464" s="92"/>
      <c r="B464" s="93"/>
      <c r="C464" s="61"/>
      <c r="D464" s="51"/>
      <c r="E464" s="73"/>
      <c r="F464" s="94"/>
      <c r="G464" s="271"/>
      <c r="H464" s="38"/>
      <c r="I464" s="39"/>
      <c r="J464" s="40"/>
      <c r="K464" s="41"/>
      <c r="L464" s="40"/>
      <c r="M464" s="41"/>
      <c r="N464" s="35"/>
    </row>
    <row r="465" ht="14.25" customHeight="1">
      <c r="A465" s="92"/>
      <c r="B465" s="93"/>
      <c r="C465" s="61"/>
      <c r="D465" s="51"/>
      <c r="E465" s="73"/>
      <c r="F465" s="94"/>
      <c r="G465" s="271"/>
      <c r="H465" s="38"/>
      <c r="I465" s="39"/>
      <c r="J465" s="40"/>
      <c r="K465" s="41"/>
      <c r="L465" s="40"/>
      <c r="M465" s="41"/>
      <c r="N465" s="35"/>
    </row>
    <row r="466" ht="14.25" customHeight="1">
      <c r="A466" s="92"/>
      <c r="B466" s="93"/>
      <c r="C466" s="61"/>
      <c r="D466" s="51"/>
      <c r="E466" s="73"/>
      <c r="F466" s="94"/>
      <c r="G466" s="271"/>
      <c r="H466" s="38"/>
      <c r="I466" s="39"/>
      <c r="J466" s="40"/>
      <c r="K466" s="41"/>
      <c r="L466" s="40"/>
      <c r="M466" s="41"/>
      <c r="N466" s="35"/>
    </row>
    <row r="467" ht="14.25" customHeight="1">
      <c r="A467" s="92"/>
      <c r="B467" s="93"/>
      <c r="C467" s="61"/>
      <c r="D467" s="51"/>
      <c r="E467" s="73"/>
      <c r="F467" s="94"/>
      <c r="G467" s="271"/>
      <c r="H467" s="38"/>
      <c r="I467" s="39"/>
      <c r="J467" s="40"/>
      <c r="K467" s="41"/>
      <c r="L467" s="40"/>
      <c r="M467" s="41"/>
      <c r="N467" s="35"/>
    </row>
    <row r="468" ht="14.25" customHeight="1">
      <c r="A468" s="92"/>
      <c r="B468" s="93"/>
      <c r="C468" s="61"/>
      <c r="D468" s="51"/>
      <c r="E468" s="73"/>
      <c r="F468" s="94"/>
      <c r="G468" s="271"/>
      <c r="H468" s="38"/>
      <c r="I468" s="39"/>
      <c r="J468" s="40"/>
      <c r="K468" s="41"/>
      <c r="L468" s="40"/>
      <c r="M468" s="41"/>
      <c r="N468" s="35"/>
    </row>
    <row r="469" ht="14.25" customHeight="1">
      <c r="A469" s="92"/>
      <c r="B469" s="93"/>
      <c r="C469" s="61"/>
      <c r="D469" s="51"/>
      <c r="E469" s="73"/>
      <c r="F469" s="94"/>
      <c r="G469" s="271"/>
      <c r="H469" s="38"/>
      <c r="I469" s="39"/>
      <c r="J469" s="40"/>
      <c r="K469" s="41"/>
      <c r="L469" s="40"/>
      <c r="M469" s="41"/>
      <c r="N469" s="35"/>
    </row>
    <row r="470" ht="14.25" customHeight="1">
      <c r="A470" s="92"/>
      <c r="B470" s="93"/>
      <c r="C470" s="61"/>
      <c r="D470" s="51"/>
      <c r="E470" s="73"/>
      <c r="F470" s="94"/>
      <c r="G470" s="271"/>
      <c r="H470" s="38"/>
      <c r="I470" s="39"/>
      <c r="J470" s="40"/>
      <c r="K470" s="41"/>
      <c r="L470" s="40"/>
      <c r="M470" s="41"/>
      <c r="N470" s="35"/>
    </row>
    <row r="471" ht="14.25" customHeight="1">
      <c r="A471" s="92"/>
      <c r="B471" s="93"/>
      <c r="C471" s="61"/>
      <c r="D471" s="51"/>
      <c r="E471" s="73"/>
      <c r="F471" s="94"/>
      <c r="G471" s="271"/>
      <c r="H471" s="38"/>
      <c r="I471" s="39"/>
      <c r="J471" s="40"/>
      <c r="K471" s="41"/>
      <c r="L471" s="40"/>
      <c r="M471" s="41"/>
      <c r="N471" s="35"/>
    </row>
    <row r="472" ht="14.25" customHeight="1">
      <c r="A472" s="92"/>
      <c r="B472" s="93"/>
      <c r="C472" s="61"/>
      <c r="D472" s="51"/>
      <c r="E472" s="73"/>
      <c r="F472" s="94"/>
      <c r="G472" s="271"/>
      <c r="H472" s="38"/>
      <c r="I472" s="39"/>
      <c r="J472" s="40"/>
      <c r="K472" s="41"/>
      <c r="L472" s="40"/>
      <c r="M472" s="41"/>
      <c r="N472" s="35"/>
    </row>
    <row r="473" ht="14.25" customHeight="1">
      <c r="A473" s="92"/>
      <c r="B473" s="93"/>
      <c r="C473" s="61"/>
      <c r="D473" s="51"/>
      <c r="E473" s="73"/>
      <c r="F473" s="94"/>
      <c r="G473" s="271"/>
      <c r="H473" s="38"/>
      <c r="I473" s="39"/>
      <c r="J473" s="40"/>
      <c r="K473" s="41"/>
      <c r="L473" s="40"/>
      <c r="M473" s="41"/>
      <c r="N473" s="35"/>
    </row>
    <row r="474" ht="14.25" customHeight="1">
      <c r="A474" s="92"/>
      <c r="B474" s="93"/>
      <c r="C474" s="61"/>
      <c r="D474" s="51"/>
      <c r="E474" s="73"/>
      <c r="F474" s="94"/>
      <c r="G474" s="271"/>
      <c r="H474" s="38"/>
      <c r="I474" s="39"/>
      <c r="J474" s="40"/>
      <c r="K474" s="41"/>
      <c r="L474" s="40"/>
      <c r="M474" s="41"/>
      <c r="N474" s="35"/>
    </row>
    <row r="475" ht="14.25" customHeight="1">
      <c r="A475" s="92"/>
      <c r="B475" s="93"/>
      <c r="C475" s="61"/>
      <c r="D475" s="51"/>
      <c r="E475" s="73"/>
      <c r="F475" s="94"/>
      <c r="G475" s="271"/>
      <c r="H475" s="38"/>
      <c r="I475" s="39"/>
      <c r="J475" s="40"/>
      <c r="K475" s="41"/>
      <c r="L475" s="40"/>
      <c r="M475" s="41"/>
      <c r="N475" s="35"/>
    </row>
    <row r="476" ht="14.25" customHeight="1">
      <c r="A476" s="92"/>
      <c r="B476" s="93"/>
      <c r="C476" s="61"/>
      <c r="D476" s="51"/>
      <c r="E476" s="73"/>
      <c r="F476" s="94"/>
      <c r="G476" s="271"/>
      <c r="H476" s="38"/>
      <c r="I476" s="39"/>
      <c r="J476" s="40"/>
      <c r="K476" s="41"/>
      <c r="L476" s="40"/>
      <c r="M476" s="41"/>
      <c r="N476" s="35"/>
    </row>
    <row r="477" ht="14.25" customHeight="1">
      <c r="A477" s="92"/>
      <c r="B477" s="93"/>
      <c r="C477" s="61"/>
      <c r="D477" s="51"/>
      <c r="E477" s="73"/>
      <c r="F477" s="94"/>
      <c r="G477" s="271"/>
      <c r="H477" s="38"/>
      <c r="I477" s="39"/>
      <c r="J477" s="40"/>
      <c r="K477" s="41"/>
      <c r="L477" s="40"/>
      <c r="M477" s="41"/>
      <c r="N477" s="35"/>
    </row>
    <row r="478" ht="14.25" customHeight="1">
      <c r="A478" s="92"/>
      <c r="B478" s="93"/>
      <c r="C478" s="61"/>
      <c r="D478" s="51"/>
      <c r="E478" s="73"/>
      <c r="F478" s="94"/>
      <c r="G478" s="271"/>
      <c r="H478" s="38"/>
      <c r="I478" s="39"/>
      <c r="J478" s="40"/>
      <c r="K478" s="41"/>
      <c r="L478" s="40"/>
      <c r="M478" s="41"/>
      <c r="N478" s="35"/>
    </row>
    <row r="479" ht="14.25" customHeight="1">
      <c r="A479" s="92"/>
      <c r="B479" s="93"/>
      <c r="C479" s="61"/>
      <c r="D479" s="51"/>
      <c r="E479" s="73"/>
      <c r="F479" s="94"/>
      <c r="G479" s="271"/>
      <c r="H479" s="38"/>
      <c r="I479" s="39"/>
      <c r="J479" s="40"/>
      <c r="K479" s="41"/>
      <c r="L479" s="40"/>
      <c r="M479" s="41"/>
      <c r="N479" s="35"/>
    </row>
    <row r="480" ht="14.25" customHeight="1">
      <c r="A480" s="92"/>
      <c r="B480" s="93"/>
      <c r="C480" s="61"/>
      <c r="D480" s="51"/>
      <c r="E480" s="73"/>
      <c r="F480" s="94"/>
      <c r="G480" s="271"/>
      <c r="H480" s="38"/>
      <c r="I480" s="39"/>
      <c r="J480" s="40"/>
      <c r="K480" s="41"/>
      <c r="L480" s="40"/>
      <c r="M480" s="41"/>
      <c r="N480" s="35"/>
    </row>
    <row r="481" ht="14.25" customHeight="1">
      <c r="A481" s="92"/>
      <c r="B481" s="93"/>
      <c r="C481" s="61"/>
      <c r="D481" s="51"/>
      <c r="E481" s="73"/>
      <c r="F481" s="94"/>
      <c r="G481" s="271"/>
      <c r="H481" s="38"/>
      <c r="I481" s="39"/>
      <c r="J481" s="40"/>
      <c r="K481" s="41"/>
      <c r="L481" s="40"/>
      <c r="M481" s="41"/>
      <c r="N481" s="35"/>
    </row>
    <row r="482" ht="14.25" customHeight="1">
      <c r="A482" s="92"/>
      <c r="B482" s="93"/>
      <c r="C482" s="61"/>
      <c r="D482" s="51"/>
      <c r="E482" s="73"/>
      <c r="F482" s="94"/>
      <c r="G482" s="271"/>
      <c r="H482" s="38"/>
      <c r="I482" s="39"/>
      <c r="J482" s="40"/>
      <c r="K482" s="41"/>
      <c r="L482" s="40"/>
      <c r="M482" s="41"/>
      <c r="N482" s="35"/>
    </row>
    <row r="483" ht="14.25" customHeight="1">
      <c r="A483" s="92"/>
      <c r="B483" s="93"/>
      <c r="C483" s="61"/>
      <c r="D483" s="51"/>
      <c r="E483" s="73"/>
      <c r="F483" s="94"/>
      <c r="G483" s="271"/>
      <c r="H483" s="38"/>
      <c r="I483" s="39"/>
      <c r="J483" s="40"/>
      <c r="K483" s="41"/>
      <c r="L483" s="40"/>
      <c r="M483" s="41"/>
      <c r="N483" s="35"/>
    </row>
    <row r="484" ht="14.25" customHeight="1">
      <c r="A484" s="92"/>
      <c r="B484" s="93"/>
      <c r="C484" s="61"/>
      <c r="D484" s="51"/>
      <c r="E484" s="73"/>
      <c r="F484" s="94"/>
      <c r="G484" s="271"/>
      <c r="H484" s="38"/>
      <c r="I484" s="39"/>
      <c r="J484" s="40"/>
      <c r="K484" s="41"/>
      <c r="L484" s="40"/>
      <c r="M484" s="41"/>
      <c r="N484" s="35"/>
    </row>
    <row r="485" ht="14.25" customHeight="1">
      <c r="A485" s="92"/>
      <c r="B485" s="93"/>
      <c r="C485" s="61"/>
      <c r="D485" s="51"/>
      <c r="E485" s="73"/>
      <c r="F485" s="94"/>
      <c r="G485" s="271"/>
      <c r="H485" s="38"/>
      <c r="I485" s="39"/>
      <c r="J485" s="40"/>
      <c r="K485" s="41"/>
      <c r="L485" s="40"/>
      <c r="M485" s="41"/>
      <c r="N485" s="35"/>
    </row>
    <row r="486" ht="14.25" customHeight="1">
      <c r="A486" s="92"/>
      <c r="B486" s="93"/>
      <c r="C486" s="61"/>
      <c r="D486" s="51"/>
      <c r="E486" s="73"/>
      <c r="F486" s="94"/>
      <c r="G486" s="271"/>
      <c r="H486" s="38"/>
      <c r="I486" s="39"/>
      <c r="J486" s="40"/>
      <c r="K486" s="41"/>
      <c r="L486" s="40"/>
      <c r="M486" s="41"/>
      <c r="N486" s="35"/>
    </row>
    <row r="487" ht="14.25" customHeight="1">
      <c r="A487" s="92"/>
      <c r="B487" s="93"/>
      <c r="C487" s="61"/>
      <c r="D487" s="51"/>
      <c r="E487" s="73"/>
      <c r="F487" s="94"/>
      <c r="G487" s="271"/>
      <c r="H487" s="38"/>
      <c r="I487" s="39"/>
      <c r="J487" s="40"/>
      <c r="K487" s="41"/>
      <c r="L487" s="40"/>
      <c r="M487" s="41"/>
      <c r="N487" s="35"/>
    </row>
    <row r="488" ht="14.25" customHeight="1">
      <c r="A488" s="92"/>
      <c r="B488" s="93"/>
      <c r="C488" s="61"/>
      <c r="D488" s="51"/>
      <c r="E488" s="73"/>
      <c r="F488" s="94"/>
      <c r="G488" s="271"/>
      <c r="H488" s="38"/>
      <c r="I488" s="39"/>
      <c r="J488" s="40"/>
      <c r="K488" s="41"/>
      <c r="L488" s="40"/>
      <c r="M488" s="41"/>
      <c r="N488" s="35"/>
    </row>
    <row r="489" ht="14.25" customHeight="1">
      <c r="A489" s="92"/>
      <c r="B489" s="93"/>
      <c r="C489" s="61"/>
      <c r="D489" s="51"/>
      <c r="E489" s="73"/>
      <c r="F489" s="94"/>
      <c r="G489" s="271"/>
      <c r="H489" s="38"/>
      <c r="I489" s="39"/>
      <c r="J489" s="40"/>
      <c r="K489" s="41"/>
      <c r="L489" s="40"/>
      <c r="M489" s="41"/>
      <c r="N489" s="35"/>
    </row>
    <row r="490" ht="14.25" customHeight="1">
      <c r="A490" s="92"/>
      <c r="B490" s="93"/>
      <c r="C490" s="61"/>
      <c r="D490" s="51"/>
      <c r="E490" s="73"/>
      <c r="F490" s="94"/>
      <c r="G490" s="271"/>
      <c r="H490" s="38"/>
      <c r="I490" s="39"/>
      <c r="J490" s="40"/>
      <c r="K490" s="41"/>
      <c r="L490" s="40"/>
      <c r="M490" s="41"/>
      <c r="N490" s="35"/>
    </row>
    <row r="491" ht="14.25" customHeight="1">
      <c r="A491" s="92"/>
      <c r="B491" s="93"/>
      <c r="C491" s="61"/>
      <c r="D491" s="51"/>
      <c r="E491" s="73"/>
      <c r="F491" s="94"/>
      <c r="G491" s="271"/>
      <c r="H491" s="38"/>
      <c r="I491" s="39"/>
      <c r="J491" s="40"/>
      <c r="K491" s="41"/>
      <c r="L491" s="40"/>
      <c r="M491" s="41"/>
      <c r="N491" s="35"/>
    </row>
    <row r="492" ht="14.25" customHeight="1">
      <c r="A492" s="92"/>
      <c r="B492" s="93"/>
      <c r="C492" s="61"/>
      <c r="D492" s="51"/>
      <c r="E492" s="73"/>
      <c r="F492" s="94"/>
      <c r="G492" s="271"/>
      <c r="H492" s="38"/>
      <c r="I492" s="39"/>
      <c r="J492" s="40"/>
      <c r="K492" s="41"/>
      <c r="L492" s="40"/>
      <c r="M492" s="41"/>
      <c r="N492" s="35"/>
    </row>
    <row r="493" ht="14.25" customHeight="1">
      <c r="A493" s="92"/>
      <c r="B493" s="93"/>
      <c r="C493" s="61"/>
      <c r="D493" s="51"/>
      <c r="E493" s="73"/>
      <c r="F493" s="94"/>
      <c r="G493" s="271"/>
      <c r="H493" s="38"/>
      <c r="I493" s="39"/>
      <c r="J493" s="40"/>
      <c r="K493" s="41"/>
      <c r="L493" s="40"/>
      <c r="M493" s="41"/>
      <c r="N493" s="35"/>
    </row>
    <row r="494" ht="14.25" customHeight="1">
      <c r="A494" s="92"/>
      <c r="B494" s="93"/>
      <c r="C494" s="61"/>
      <c r="D494" s="51"/>
      <c r="E494" s="73"/>
      <c r="F494" s="94"/>
      <c r="G494" s="271"/>
      <c r="H494" s="38"/>
      <c r="I494" s="39"/>
      <c r="J494" s="40"/>
      <c r="K494" s="41"/>
      <c r="L494" s="40"/>
      <c r="M494" s="41"/>
      <c r="N494" s="35"/>
    </row>
    <row r="495" ht="14.25" customHeight="1">
      <c r="A495" s="92"/>
      <c r="B495" s="93"/>
      <c r="C495" s="61"/>
      <c r="D495" s="51"/>
      <c r="E495" s="73"/>
      <c r="F495" s="94"/>
      <c r="G495" s="271"/>
      <c r="H495" s="38"/>
      <c r="I495" s="39"/>
      <c r="J495" s="40"/>
      <c r="K495" s="41"/>
      <c r="L495" s="40"/>
      <c r="M495" s="41"/>
      <c r="N495" s="35"/>
    </row>
    <row r="496" ht="14.25" customHeight="1">
      <c r="A496" s="92"/>
      <c r="B496" s="93"/>
      <c r="C496" s="61"/>
      <c r="D496" s="51"/>
      <c r="E496" s="73"/>
      <c r="F496" s="94"/>
      <c r="G496" s="271"/>
      <c r="H496" s="38"/>
      <c r="I496" s="39"/>
      <c r="J496" s="40"/>
      <c r="K496" s="41"/>
      <c r="L496" s="40"/>
      <c r="M496" s="41"/>
      <c r="N496" s="35"/>
    </row>
    <row r="497" ht="14.25" customHeight="1">
      <c r="A497" s="92"/>
      <c r="B497" s="93"/>
      <c r="C497" s="61"/>
      <c r="D497" s="51"/>
      <c r="E497" s="73"/>
      <c r="F497" s="94"/>
      <c r="G497" s="271"/>
      <c r="H497" s="38"/>
      <c r="I497" s="39"/>
      <c r="J497" s="40"/>
      <c r="K497" s="41"/>
      <c r="L497" s="40"/>
      <c r="M497" s="41"/>
      <c r="N497" s="35"/>
    </row>
    <row r="498" ht="14.25" customHeight="1">
      <c r="A498" s="92"/>
      <c r="B498" s="93"/>
      <c r="C498" s="61"/>
      <c r="D498" s="51"/>
      <c r="E498" s="73"/>
      <c r="F498" s="94"/>
      <c r="G498" s="271"/>
      <c r="H498" s="38"/>
      <c r="I498" s="39"/>
      <c r="J498" s="40"/>
      <c r="K498" s="41"/>
      <c r="L498" s="40"/>
      <c r="M498" s="41"/>
      <c r="N498" s="35"/>
    </row>
    <row r="499" ht="14.25" customHeight="1">
      <c r="A499" s="92"/>
      <c r="B499" s="93"/>
      <c r="C499" s="61"/>
      <c r="D499" s="51"/>
      <c r="E499" s="73"/>
      <c r="F499" s="94"/>
      <c r="G499" s="271"/>
      <c r="H499" s="38"/>
      <c r="I499" s="39"/>
      <c r="J499" s="40"/>
      <c r="K499" s="41"/>
      <c r="L499" s="40"/>
      <c r="M499" s="41"/>
      <c r="N499" s="35"/>
    </row>
    <row r="500" ht="14.25" customHeight="1">
      <c r="A500" s="92"/>
      <c r="B500" s="93"/>
      <c r="C500" s="61"/>
      <c r="D500" s="51"/>
      <c r="E500" s="73"/>
      <c r="F500" s="94"/>
      <c r="G500" s="271"/>
      <c r="H500" s="38"/>
      <c r="I500" s="39"/>
      <c r="J500" s="40"/>
      <c r="K500" s="41"/>
      <c r="L500" s="40"/>
      <c r="M500" s="41"/>
      <c r="N500" s="35"/>
    </row>
    <row r="501" ht="14.25" customHeight="1">
      <c r="A501" s="92"/>
      <c r="B501" s="93"/>
      <c r="C501" s="61"/>
      <c r="D501" s="51"/>
      <c r="E501" s="73"/>
      <c r="F501" s="94"/>
      <c r="G501" s="271"/>
      <c r="H501" s="38"/>
      <c r="I501" s="39"/>
      <c r="J501" s="40"/>
      <c r="K501" s="41"/>
      <c r="L501" s="40"/>
      <c r="M501" s="41"/>
      <c r="N501" s="35"/>
    </row>
    <row r="502" ht="14.25" customHeight="1">
      <c r="A502" s="92"/>
      <c r="B502" s="93"/>
      <c r="C502" s="61"/>
      <c r="D502" s="51"/>
      <c r="E502" s="73"/>
      <c r="F502" s="94"/>
      <c r="G502" s="271"/>
      <c r="H502" s="38"/>
      <c r="I502" s="39"/>
      <c r="J502" s="40"/>
      <c r="K502" s="41"/>
      <c r="L502" s="40"/>
      <c r="M502" s="41"/>
      <c r="N502" s="35"/>
    </row>
    <row r="503" ht="14.25" customHeight="1">
      <c r="A503" s="92"/>
      <c r="B503" s="93"/>
      <c r="C503" s="61"/>
      <c r="D503" s="51"/>
      <c r="E503" s="73"/>
      <c r="F503" s="94"/>
      <c r="G503" s="271"/>
      <c r="H503" s="38"/>
      <c r="I503" s="39"/>
      <c r="J503" s="40"/>
      <c r="K503" s="41"/>
      <c r="L503" s="40"/>
      <c r="M503" s="41"/>
      <c r="N503" s="35"/>
    </row>
    <row r="504" ht="14.25" customHeight="1">
      <c r="A504" s="92"/>
      <c r="B504" s="93"/>
      <c r="C504" s="61"/>
      <c r="D504" s="51"/>
      <c r="E504" s="73"/>
      <c r="F504" s="94"/>
      <c r="G504" s="271"/>
      <c r="H504" s="38"/>
      <c r="I504" s="39"/>
      <c r="J504" s="40"/>
      <c r="K504" s="41"/>
      <c r="L504" s="40"/>
      <c r="M504" s="41"/>
      <c r="N504" s="35"/>
    </row>
    <row r="505" ht="14.25" customHeight="1">
      <c r="A505" s="92"/>
      <c r="B505" s="93"/>
      <c r="C505" s="61"/>
      <c r="D505" s="51"/>
      <c r="E505" s="73"/>
      <c r="F505" s="94"/>
      <c r="G505" s="271"/>
      <c r="H505" s="38"/>
      <c r="I505" s="39"/>
      <c r="J505" s="40"/>
      <c r="K505" s="41"/>
      <c r="L505" s="40"/>
      <c r="M505" s="41"/>
      <c r="N505" s="35"/>
    </row>
    <row r="506" ht="14.25" customHeight="1">
      <c r="A506" s="92"/>
      <c r="B506" s="93"/>
      <c r="C506" s="61"/>
      <c r="D506" s="51"/>
      <c r="E506" s="73"/>
      <c r="F506" s="94"/>
      <c r="G506" s="271"/>
      <c r="H506" s="38"/>
      <c r="I506" s="39"/>
      <c r="J506" s="40"/>
      <c r="K506" s="41"/>
      <c r="L506" s="40"/>
      <c r="M506" s="41"/>
      <c r="N506" s="35"/>
    </row>
    <row r="507" ht="14.25" customHeight="1">
      <c r="A507" s="92"/>
      <c r="B507" s="93"/>
      <c r="C507" s="61"/>
      <c r="D507" s="51"/>
      <c r="E507" s="73"/>
      <c r="F507" s="94"/>
      <c r="G507" s="271"/>
      <c r="H507" s="38"/>
      <c r="I507" s="39"/>
      <c r="J507" s="40"/>
      <c r="K507" s="41"/>
      <c r="L507" s="40"/>
      <c r="M507" s="41"/>
      <c r="N507" s="35"/>
    </row>
    <row r="508" ht="14.25" customHeight="1">
      <c r="A508" s="92"/>
      <c r="B508" s="93"/>
      <c r="C508" s="61"/>
      <c r="D508" s="51"/>
      <c r="E508" s="73"/>
      <c r="F508" s="94"/>
      <c r="G508" s="271"/>
      <c r="H508" s="38"/>
      <c r="I508" s="39"/>
      <c r="J508" s="40"/>
      <c r="K508" s="41"/>
      <c r="L508" s="40"/>
      <c r="M508" s="41"/>
      <c r="N508" s="35"/>
    </row>
    <row r="509" ht="14.25" customHeight="1">
      <c r="A509" s="92"/>
      <c r="B509" s="93"/>
      <c r="C509" s="61"/>
      <c r="D509" s="51"/>
      <c r="E509" s="73"/>
      <c r="F509" s="94"/>
      <c r="G509" s="271"/>
      <c r="H509" s="38"/>
      <c r="I509" s="39"/>
      <c r="J509" s="40"/>
      <c r="K509" s="41"/>
      <c r="L509" s="40"/>
      <c r="M509" s="41"/>
      <c r="N509" s="35"/>
    </row>
    <row r="510" ht="14.25" customHeight="1">
      <c r="A510" s="95"/>
      <c r="B510" s="96"/>
      <c r="C510" s="97"/>
      <c r="D510" s="98"/>
      <c r="E510" s="95"/>
      <c r="F510" s="99"/>
      <c r="G510" s="281"/>
      <c r="H510" s="101"/>
      <c r="I510" s="101"/>
      <c r="J510" s="102"/>
      <c r="K510" s="102"/>
      <c r="L510" s="102"/>
      <c r="M510" s="102"/>
      <c r="N510" s="95"/>
    </row>
    <row r="511" ht="14.25" customHeight="1">
      <c r="A511" s="95"/>
      <c r="B511" s="96"/>
      <c r="C511" s="97"/>
      <c r="D511" s="98"/>
      <c r="E511" s="95"/>
      <c r="F511" s="99"/>
      <c r="G511" s="281"/>
      <c r="H511" s="101"/>
      <c r="I511" s="101"/>
      <c r="J511" s="102"/>
      <c r="K511" s="102"/>
      <c r="L511" s="102"/>
      <c r="M511" s="102"/>
      <c r="N511" s="95"/>
    </row>
    <row r="512" ht="14.25" customHeight="1">
      <c r="A512" s="95"/>
      <c r="B512" s="96"/>
      <c r="C512" s="97"/>
      <c r="D512" s="98"/>
      <c r="E512" s="95"/>
      <c r="F512" s="99"/>
      <c r="G512" s="281"/>
      <c r="H512" s="101"/>
      <c r="I512" s="101"/>
      <c r="J512" s="102"/>
      <c r="K512" s="102"/>
      <c r="L512" s="102"/>
      <c r="M512" s="102"/>
      <c r="N512" s="95"/>
    </row>
    <row r="513" ht="14.25" customHeight="1">
      <c r="A513" s="95"/>
      <c r="B513" s="96"/>
      <c r="C513" s="97"/>
      <c r="D513" s="98"/>
      <c r="E513" s="95"/>
      <c r="F513" s="99"/>
      <c r="G513" s="281"/>
      <c r="H513" s="101"/>
      <c r="I513" s="101"/>
      <c r="J513" s="102"/>
      <c r="K513" s="102"/>
      <c r="L513" s="102"/>
      <c r="M513" s="102"/>
      <c r="N513" s="95"/>
    </row>
    <row r="514" ht="14.25" customHeight="1">
      <c r="A514" s="95"/>
      <c r="B514" s="96"/>
      <c r="C514" s="97"/>
      <c r="D514" s="98"/>
      <c r="E514" s="95"/>
      <c r="F514" s="99"/>
      <c r="G514" s="281"/>
      <c r="H514" s="101"/>
      <c r="I514" s="101"/>
      <c r="J514" s="102"/>
      <c r="K514" s="102"/>
      <c r="L514" s="102"/>
      <c r="M514" s="102"/>
      <c r="N514" s="95"/>
    </row>
    <row r="515" ht="14.25" customHeight="1">
      <c r="A515" s="95"/>
      <c r="B515" s="96"/>
      <c r="C515" s="97"/>
      <c r="D515" s="98"/>
      <c r="E515" s="95"/>
      <c r="F515" s="99"/>
      <c r="G515" s="281"/>
      <c r="H515" s="101"/>
      <c r="I515" s="101"/>
      <c r="J515" s="102"/>
      <c r="K515" s="102"/>
      <c r="L515" s="102"/>
      <c r="M515" s="102"/>
      <c r="N515" s="95"/>
    </row>
    <row r="516" ht="14.25" customHeight="1">
      <c r="A516" s="95"/>
      <c r="B516" s="96"/>
      <c r="C516" s="97"/>
      <c r="D516" s="98"/>
      <c r="E516" s="95"/>
      <c r="F516" s="99"/>
      <c r="G516" s="281"/>
      <c r="H516" s="101"/>
      <c r="I516" s="101"/>
      <c r="J516" s="102"/>
      <c r="K516" s="102"/>
      <c r="L516" s="102"/>
      <c r="M516" s="102"/>
      <c r="N516" s="95"/>
    </row>
    <row r="517" ht="14.25" customHeight="1">
      <c r="A517" s="95"/>
      <c r="B517" s="96"/>
      <c r="C517" s="97"/>
      <c r="D517" s="98"/>
      <c r="E517" s="95"/>
      <c r="F517" s="99"/>
      <c r="G517" s="281"/>
      <c r="H517" s="101"/>
      <c r="I517" s="101"/>
      <c r="J517" s="102"/>
      <c r="K517" s="102"/>
      <c r="L517" s="102"/>
      <c r="M517" s="102"/>
      <c r="N517" s="95"/>
    </row>
    <row r="518" ht="14.25" customHeight="1">
      <c r="A518" s="95"/>
      <c r="B518" s="96"/>
      <c r="C518" s="97"/>
      <c r="D518" s="98"/>
      <c r="E518" s="95"/>
      <c r="F518" s="99"/>
      <c r="G518" s="281"/>
      <c r="H518" s="101"/>
      <c r="I518" s="101"/>
      <c r="J518" s="102"/>
      <c r="K518" s="102"/>
      <c r="L518" s="102"/>
      <c r="M518" s="102"/>
      <c r="N518" s="95"/>
    </row>
    <row r="519" ht="14.25" customHeight="1">
      <c r="A519" s="95"/>
      <c r="B519" s="96"/>
      <c r="C519" s="97"/>
      <c r="D519" s="98"/>
      <c r="E519" s="95"/>
      <c r="F519" s="99"/>
      <c r="G519" s="281"/>
      <c r="H519" s="101"/>
      <c r="I519" s="101"/>
      <c r="J519" s="102"/>
      <c r="K519" s="102"/>
      <c r="L519" s="102"/>
      <c r="M519" s="102"/>
      <c r="N519" s="95"/>
    </row>
    <row r="520" ht="14.25" customHeight="1">
      <c r="A520" s="95"/>
      <c r="B520" s="96"/>
      <c r="C520" s="97"/>
      <c r="D520" s="98"/>
      <c r="E520" s="95"/>
      <c r="F520" s="99"/>
      <c r="G520" s="281"/>
      <c r="H520" s="101"/>
      <c r="I520" s="101"/>
      <c r="J520" s="102"/>
      <c r="K520" s="102"/>
      <c r="L520" s="102"/>
      <c r="M520" s="102"/>
      <c r="N520" s="95"/>
    </row>
    <row r="521" ht="14.25" customHeight="1">
      <c r="A521" s="95"/>
      <c r="B521" s="96"/>
      <c r="C521" s="97"/>
      <c r="D521" s="98"/>
      <c r="E521" s="95"/>
      <c r="F521" s="99"/>
      <c r="G521" s="281"/>
      <c r="H521" s="101"/>
      <c r="I521" s="101"/>
      <c r="J521" s="102"/>
      <c r="K521" s="102"/>
      <c r="L521" s="102"/>
      <c r="M521" s="102"/>
      <c r="N521" s="95"/>
    </row>
    <row r="522" ht="14.25" customHeight="1">
      <c r="A522" s="95"/>
      <c r="B522" s="96"/>
      <c r="C522" s="97"/>
      <c r="D522" s="98"/>
      <c r="E522" s="95"/>
      <c r="F522" s="99"/>
      <c r="G522" s="281"/>
      <c r="H522" s="101"/>
      <c r="I522" s="101"/>
      <c r="J522" s="102"/>
      <c r="K522" s="102"/>
      <c r="L522" s="102"/>
      <c r="M522" s="102"/>
      <c r="N522" s="95"/>
    </row>
    <row r="523" ht="14.25" customHeight="1">
      <c r="A523" s="95"/>
      <c r="B523" s="96"/>
      <c r="C523" s="97"/>
      <c r="D523" s="98"/>
      <c r="E523" s="95"/>
      <c r="F523" s="99"/>
      <c r="G523" s="281"/>
      <c r="H523" s="101"/>
      <c r="I523" s="101"/>
      <c r="J523" s="102"/>
      <c r="K523" s="102"/>
      <c r="L523" s="102"/>
      <c r="M523" s="102"/>
      <c r="N523" s="95"/>
    </row>
    <row r="524" ht="14.25" customHeight="1">
      <c r="A524" s="95"/>
      <c r="B524" s="96"/>
      <c r="C524" s="97"/>
      <c r="D524" s="98"/>
      <c r="E524" s="95"/>
      <c r="F524" s="99"/>
      <c r="G524" s="281"/>
      <c r="H524" s="101"/>
      <c r="I524" s="101"/>
      <c r="J524" s="102"/>
      <c r="K524" s="102"/>
      <c r="L524" s="102"/>
      <c r="M524" s="102"/>
      <c r="N524" s="95"/>
    </row>
    <row r="525" ht="14.25" customHeight="1">
      <c r="A525" s="95"/>
      <c r="B525" s="96"/>
      <c r="C525" s="97"/>
      <c r="D525" s="98"/>
      <c r="E525" s="95"/>
      <c r="F525" s="99"/>
      <c r="G525" s="281"/>
      <c r="H525" s="101"/>
      <c r="I525" s="101"/>
      <c r="J525" s="102"/>
      <c r="K525" s="102"/>
      <c r="L525" s="102"/>
      <c r="M525" s="102"/>
      <c r="N525" s="95"/>
    </row>
    <row r="526" ht="14.25" customHeight="1">
      <c r="A526" s="95"/>
      <c r="B526" s="96"/>
      <c r="C526" s="97"/>
      <c r="D526" s="98"/>
      <c r="E526" s="95"/>
      <c r="F526" s="99"/>
      <c r="G526" s="281"/>
      <c r="H526" s="101"/>
      <c r="I526" s="101"/>
      <c r="J526" s="102"/>
      <c r="K526" s="102"/>
      <c r="L526" s="102"/>
      <c r="M526" s="102"/>
      <c r="N526" s="95"/>
    </row>
    <row r="527" ht="14.25" customHeight="1">
      <c r="A527" s="95"/>
      <c r="B527" s="96"/>
      <c r="C527" s="97"/>
      <c r="D527" s="98"/>
      <c r="E527" s="95"/>
      <c r="F527" s="99"/>
      <c r="G527" s="281"/>
      <c r="H527" s="101"/>
      <c r="I527" s="101"/>
      <c r="J527" s="102"/>
      <c r="K527" s="102"/>
      <c r="L527" s="102"/>
      <c r="M527" s="102"/>
      <c r="N527" s="95"/>
    </row>
    <row r="528" ht="14.25" customHeight="1">
      <c r="A528" s="95"/>
      <c r="B528" s="96"/>
      <c r="C528" s="97"/>
      <c r="D528" s="98"/>
      <c r="E528" s="95"/>
      <c r="F528" s="99"/>
      <c r="G528" s="281"/>
      <c r="H528" s="101"/>
      <c r="I528" s="101"/>
      <c r="J528" s="102"/>
      <c r="K528" s="102"/>
      <c r="L528" s="102"/>
      <c r="M528" s="102"/>
      <c r="N528" s="95"/>
    </row>
    <row r="529" ht="14.25" customHeight="1">
      <c r="A529" s="95"/>
      <c r="B529" s="96"/>
      <c r="C529" s="97"/>
      <c r="D529" s="98"/>
      <c r="E529" s="95"/>
      <c r="F529" s="99"/>
      <c r="G529" s="281"/>
      <c r="H529" s="101"/>
      <c r="I529" s="101"/>
      <c r="J529" s="102"/>
      <c r="K529" s="102"/>
      <c r="L529" s="102"/>
      <c r="M529" s="102"/>
      <c r="N529" s="95"/>
    </row>
    <row r="530" ht="14.25" customHeight="1">
      <c r="A530" s="95"/>
      <c r="B530" s="96"/>
      <c r="C530" s="97"/>
      <c r="D530" s="98"/>
      <c r="E530" s="95"/>
      <c r="F530" s="99"/>
      <c r="G530" s="281"/>
      <c r="H530" s="101"/>
      <c r="I530" s="101"/>
      <c r="J530" s="102"/>
      <c r="K530" s="102"/>
      <c r="L530" s="102"/>
      <c r="M530" s="102"/>
      <c r="N530" s="95"/>
    </row>
    <row r="531" ht="14.25" customHeight="1">
      <c r="A531" s="95"/>
      <c r="B531" s="96"/>
      <c r="C531" s="97"/>
      <c r="D531" s="98"/>
      <c r="E531" s="95"/>
      <c r="F531" s="99"/>
      <c r="G531" s="281"/>
      <c r="H531" s="101"/>
      <c r="I531" s="101"/>
      <c r="J531" s="102"/>
      <c r="K531" s="102"/>
      <c r="L531" s="102"/>
      <c r="M531" s="102"/>
      <c r="N531" s="95"/>
    </row>
    <row r="532" ht="14.25" customHeight="1">
      <c r="A532" s="95"/>
      <c r="B532" s="96"/>
      <c r="C532" s="97"/>
      <c r="D532" s="98"/>
      <c r="E532" s="95"/>
      <c r="F532" s="99"/>
      <c r="G532" s="281"/>
      <c r="H532" s="101"/>
      <c r="I532" s="101"/>
      <c r="J532" s="102"/>
      <c r="K532" s="102"/>
      <c r="L532" s="102"/>
      <c r="M532" s="102"/>
      <c r="N532" s="95"/>
    </row>
    <row r="533" ht="14.25" customHeight="1">
      <c r="A533" s="95"/>
      <c r="B533" s="96"/>
      <c r="C533" s="97"/>
      <c r="D533" s="98"/>
      <c r="E533" s="95"/>
      <c r="F533" s="99"/>
      <c r="G533" s="281"/>
      <c r="H533" s="101"/>
      <c r="I533" s="101"/>
      <c r="J533" s="102"/>
      <c r="K533" s="102"/>
      <c r="L533" s="102"/>
      <c r="M533" s="102"/>
      <c r="N533" s="95"/>
    </row>
    <row r="534" ht="14.25" customHeight="1">
      <c r="A534" s="95"/>
      <c r="B534" s="96"/>
      <c r="C534" s="97"/>
      <c r="D534" s="98"/>
      <c r="E534" s="95"/>
      <c r="F534" s="99"/>
      <c r="G534" s="281"/>
      <c r="H534" s="101"/>
      <c r="I534" s="101"/>
      <c r="J534" s="102"/>
      <c r="K534" s="102"/>
      <c r="L534" s="102"/>
      <c r="M534" s="102"/>
      <c r="N534" s="95"/>
    </row>
    <row r="535" ht="14.25" customHeight="1">
      <c r="A535" s="95"/>
      <c r="B535" s="96"/>
      <c r="C535" s="97"/>
      <c r="D535" s="98"/>
      <c r="E535" s="95"/>
      <c r="F535" s="99"/>
      <c r="G535" s="281"/>
      <c r="H535" s="101"/>
      <c r="I535" s="101"/>
      <c r="J535" s="102"/>
      <c r="K535" s="102"/>
      <c r="L535" s="102"/>
      <c r="M535" s="102"/>
      <c r="N535" s="95"/>
    </row>
    <row r="536" ht="14.25" customHeight="1">
      <c r="A536" s="95"/>
      <c r="B536" s="96"/>
      <c r="C536" s="97"/>
      <c r="D536" s="98"/>
      <c r="E536" s="95"/>
      <c r="F536" s="99"/>
      <c r="G536" s="281"/>
      <c r="H536" s="101"/>
      <c r="I536" s="101"/>
      <c r="J536" s="102"/>
      <c r="K536" s="102"/>
      <c r="L536" s="102"/>
      <c r="M536" s="102"/>
      <c r="N536" s="95"/>
    </row>
    <row r="537" ht="14.25" customHeight="1">
      <c r="A537" s="95"/>
      <c r="B537" s="96"/>
      <c r="C537" s="97"/>
      <c r="D537" s="98"/>
      <c r="E537" s="95"/>
      <c r="F537" s="99"/>
      <c r="G537" s="281"/>
      <c r="H537" s="101"/>
      <c r="I537" s="101"/>
      <c r="J537" s="102"/>
      <c r="K537" s="102"/>
      <c r="L537" s="102"/>
      <c r="M537" s="102"/>
      <c r="N537" s="95"/>
    </row>
    <row r="538" ht="14.25" customHeight="1">
      <c r="A538" s="95"/>
      <c r="B538" s="96"/>
      <c r="C538" s="97"/>
      <c r="D538" s="98"/>
      <c r="E538" s="95"/>
      <c r="F538" s="99"/>
      <c r="G538" s="281"/>
      <c r="H538" s="101"/>
      <c r="I538" s="101"/>
      <c r="J538" s="102"/>
      <c r="K538" s="102"/>
      <c r="L538" s="102"/>
      <c r="M538" s="102"/>
      <c r="N538" s="95"/>
    </row>
    <row r="539" ht="14.25" customHeight="1">
      <c r="A539" s="95"/>
      <c r="B539" s="96"/>
      <c r="C539" s="97"/>
      <c r="D539" s="98"/>
      <c r="E539" s="95"/>
      <c r="F539" s="99"/>
      <c r="G539" s="281"/>
      <c r="H539" s="101"/>
      <c r="I539" s="101"/>
      <c r="J539" s="102"/>
      <c r="K539" s="102"/>
      <c r="L539" s="102"/>
      <c r="M539" s="102"/>
      <c r="N539" s="95"/>
    </row>
    <row r="540" ht="14.25" customHeight="1">
      <c r="A540" s="95"/>
      <c r="B540" s="96"/>
      <c r="C540" s="97"/>
      <c r="D540" s="98"/>
      <c r="E540" s="95"/>
      <c r="F540" s="99"/>
      <c r="G540" s="281"/>
      <c r="H540" s="101"/>
      <c r="I540" s="101"/>
      <c r="J540" s="102"/>
      <c r="K540" s="102"/>
      <c r="L540" s="102"/>
      <c r="M540" s="102"/>
      <c r="N540" s="95"/>
    </row>
    <row r="541" ht="14.25" customHeight="1">
      <c r="A541" s="95"/>
      <c r="B541" s="96"/>
      <c r="C541" s="97"/>
      <c r="D541" s="98"/>
      <c r="E541" s="95"/>
      <c r="F541" s="99"/>
      <c r="G541" s="281"/>
      <c r="H541" s="101"/>
      <c r="I541" s="101"/>
      <c r="J541" s="102"/>
      <c r="K541" s="102"/>
      <c r="L541" s="102"/>
      <c r="M541" s="102"/>
      <c r="N541" s="95"/>
    </row>
    <row r="542" ht="14.25" customHeight="1">
      <c r="A542" s="95"/>
      <c r="B542" s="96"/>
      <c r="C542" s="97"/>
      <c r="D542" s="98"/>
      <c r="E542" s="95"/>
      <c r="F542" s="99"/>
      <c r="G542" s="281"/>
      <c r="H542" s="101"/>
      <c r="I542" s="101"/>
      <c r="J542" s="102"/>
      <c r="K542" s="102"/>
      <c r="L542" s="102"/>
      <c r="M542" s="102"/>
      <c r="N542" s="95"/>
    </row>
    <row r="543" ht="14.25" customHeight="1">
      <c r="A543" s="95"/>
      <c r="B543" s="96"/>
      <c r="C543" s="97"/>
      <c r="D543" s="98"/>
      <c r="E543" s="95"/>
      <c r="F543" s="99"/>
      <c r="G543" s="281"/>
      <c r="H543" s="101"/>
      <c r="I543" s="101"/>
      <c r="J543" s="102"/>
      <c r="K543" s="102"/>
      <c r="L543" s="102"/>
      <c r="M543" s="102"/>
      <c r="N543" s="95"/>
    </row>
    <row r="544" ht="14.25" customHeight="1">
      <c r="A544" s="95"/>
      <c r="B544" s="96"/>
      <c r="C544" s="97"/>
      <c r="D544" s="98"/>
      <c r="E544" s="95"/>
      <c r="F544" s="99"/>
      <c r="G544" s="281"/>
      <c r="H544" s="101"/>
      <c r="I544" s="101"/>
      <c r="J544" s="102"/>
      <c r="K544" s="102"/>
      <c r="L544" s="102"/>
      <c r="M544" s="102"/>
      <c r="N544" s="95"/>
    </row>
    <row r="545" ht="14.25" customHeight="1">
      <c r="A545" s="95"/>
      <c r="B545" s="96"/>
      <c r="C545" s="97"/>
      <c r="D545" s="98"/>
      <c r="E545" s="95"/>
      <c r="F545" s="99"/>
      <c r="G545" s="281"/>
      <c r="H545" s="101"/>
      <c r="I545" s="101"/>
      <c r="J545" s="102"/>
      <c r="K545" s="102"/>
      <c r="L545" s="102"/>
      <c r="M545" s="102"/>
      <c r="N545" s="95"/>
    </row>
    <row r="546" ht="14.25" customHeight="1">
      <c r="A546" s="95"/>
      <c r="B546" s="96"/>
      <c r="C546" s="97"/>
      <c r="D546" s="98"/>
      <c r="E546" s="95"/>
      <c r="F546" s="99"/>
      <c r="G546" s="281"/>
      <c r="H546" s="101"/>
      <c r="I546" s="101"/>
      <c r="J546" s="102"/>
      <c r="K546" s="102"/>
      <c r="L546" s="102"/>
      <c r="M546" s="102"/>
      <c r="N546" s="95"/>
    </row>
    <row r="547" ht="14.25" customHeight="1">
      <c r="A547" s="95"/>
      <c r="B547" s="96"/>
      <c r="C547" s="97"/>
      <c r="D547" s="98"/>
      <c r="E547" s="95"/>
      <c r="F547" s="99"/>
      <c r="G547" s="281"/>
      <c r="H547" s="101"/>
      <c r="I547" s="101"/>
      <c r="J547" s="102"/>
      <c r="K547" s="102"/>
      <c r="L547" s="102"/>
      <c r="M547" s="102"/>
      <c r="N547" s="95"/>
    </row>
    <row r="548" ht="14.25" customHeight="1">
      <c r="A548" s="95"/>
      <c r="B548" s="96"/>
      <c r="C548" s="97"/>
      <c r="D548" s="98"/>
      <c r="E548" s="95"/>
      <c r="F548" s="99"/>
      <c r="G548" s="281"/>
      <c r="H548" s="101"/>
      <c r="I548" s="101"/>
      <c r="J548" s="102"/>
      <c r="K548" s="102"/>
      <c r="L548" s="102"/>
      <c r="M548" s="102"/>
      <c r="N548" s="95"/>
    </row>
    <row r="549" ht="14.25" customHeight="1">
      <c r="A549" s="95"/>
      <c r="B549" s="96"/>
      <c r="C549" s="97"/>
      <c r="D549" s="98"/>
      <c r="E549" s="95"/>
      <c r="F549" s="99"/>
      <c r="G549" s="281"/>
      <c r="H549" s="101"/>
      <c r="I549" s="101"/>
      <c r="J549" s="102"/>
      <c r="K549" s="102"/>
      <c r="L549" s="102"/>
      <c r="M549" s="102"/>
      <c r="N549" s="95"/>
    </row>
    <row r="550" ht="14.25" customHeight="1">
      <c r="A550" s="95"/>
      <c r="B550" s="96"/>
      <c r="C550" s="97"/>
      <c r="D550" s="98"/>
      <c r="E550" s="95"/>
      <c r="F550" s="99"/>
      <c r="G550" s="281"/>
      <c r="H550" s="101"/>
      <c r="I550" s="101"/>
      <c r="J550" s="102"/>
      <c r="K550" s="102"/>
      <c r="L550" s="102"/>
      <c r="M550" s="102"/>
      <c r="N550" s="95"/>
    </row>
    <row r="551" ht="14.25" customHeight="1">
      <c r="A551" s="95"/>
      <c r="B551" s="96"/>
      <c r="C551" s="97"/>
      <c r="D551" s="98"/>
      <c r="E551" s="95"/>
      <c r="F551" s="99"/>
      <c r="G551" s="281"/>
      <c r="H551" s="101"/>
      <c r="I551" s="101"/>
      <c r="J551" s="102"/>
      <c r="K551" s="102"/>
      <c r="L551" s="102"/>
      <c r="M551" s="102"/>
      <c r="N551" s="95"/>
    </row>
    <row r="552" ht="14.25" customHeight="1">
      <c r="A552" s="95"/>
      <c r="B552" s="96"/>
      <c r="C552" s="97"/>
      <c r="D552" s="98"/>
      <c r="E552" s="95"/>
      <c r="F552" s="99"/>
      <c r="G552" s="281"/>
      <c r="H552" s="101"/>
      <c r="I552" s="101"/>
      <c r="J552" s="102"/>
      <c r="K552" s="102"/>
      <c r="L552" s="102"/>
      <c r="M552" s="102"/>
      <c r="N552" s="95"/>
    </row>
    <row r="553" ht="14.25" customHeight="1">
      <c r="A553" s="95"/>
      <c r="B553" s="96"/>
      <c r="C553" s="97"/>
      <c r="D553" s="98"/>
      <c r="E553" s="95"/>
      <c r="F553" s="99"/>
      <c r="G553" s="281"/>
      <c r="H553" s="101"/>
      <c r="I553" s="101"/>
      <c r="J553" s="102"/>
      <c r="K553" s="102"/>
      <c r="L553" s="102"/>
      <c r="M553" s="102"/>
      <c r="N553" s="95"/>
    </row>
    <row r="554" ht="14.25" customHeight="1">
      <c r="A554" s="95"/>
      <c r="B554" s="96"/>
      <c r="C554" s="97"/>
      <c r="D554" s="98"/>
      <c r="E554" s="95"/>
      <c r="F554" s="99"/>
      <c r="G554" s="281"/>
      <c r="H554" s="101"/>
      <c r="I554" s="101"/>
      <c r="J554" s="102"/>
      <c r="K554" s="102"/>
      <c r="L554" s="102"/>
      <c r="M554" s="102"/>
      <c r="N554" s="95"/>
    </row>
    <row r="555" ht="14.25" customHeight="1">
      <c r="A555" s="95"/>
      <c r="B555" s="96"/>
      <c r="C555" s="97"/>
      <c r="D555" s="98"/>
      <c r="E555" s="95"/>
      <c r="F555" s="99"/>
      <c r="G555" s="281"/>
      <c r="H555" s="101"/>
      <c r="I555" s="101"/>
      <c r="J555" s="102"/>
      <c r="K555" s="102"/>
      <c r="L555" s="102"/>
      <c r="M555" s="102"/>
      <c r="N555" s="95"/>
    </row>
    <row r="556" ht="14.25" customHeight="1">
      <c r="A556" s="95"/>
      <c r="B556" s="96"/>
      <c r="C556" s="97"/>
      <c r="D556" s="98"/>
      <c r="E556" s="95"/>
      <c r="F556" s="99"/>
      <c r="G556" s="281"/>
      <c r="H556" s="101"/>
      <c r="I556" s="101"/>
      <c r="J556" s="102"/>
      <c r="K556" s="102"/>
      <c r="L556" s="102"/>
      <c r="M556" s="102"/>
      <c r="N556" s="95"/>
    </row>
    <row r="557" ht="14.25" customHeight="1">
      <c r="A557" s="95"/>
      <c r="B557" s="96"/>
      <c r="C557" s="97"/>
      <c r="D557" s="98"/>
      <c r="E557" s="95"/>
      <c r="F557" s="99"/>
      <c r="G557" s="281"/>
      <c r="H557" s="101"/>
      <c r="I557" s="101"/>
      <c r="J557" s="102"/>
      <c r="K557" s="102"/>
      <c r="L557" s="102"/>
      <c r="M557" s="102"/>
      <c r="N557" s="95"/>
    </row>
    <row r="558" ht="14.25" customHeight="1">
      <c r="A558" s="95"/>
      <c r="B558" s="96"/>
      <c r="C558" s="97"/>
      <c r="D558" s="98"/>
      <c r="E558" s="95"/>
      <c r="F558" s="99"/>
      <c r="G558" s="281"/>
      <c r="H558" s="101"/>
      <c r="I558" s="101"/>
      <c r="J558" s="102"/>
      <c r="K558" s="102"/>
      <c r="L558" s="102"/>
      <c r="M558" s="102"/>
      <c r="N558" s="95"/>
    </row>
    <row r="559" ht="14.25" customHeight="1">
      <c r="A559" s="95"/>
      <c r="B559" s="96"/>
      <c r="C559" s="97"/>
      <c r="D559" s="98"/>
      <c r="E559" s="95"/>
      <c r="F559" s="99"/>
      <c r="G559" s="281"/>
      <c r="H559" s="101"/>
      <c r="I559" s="101"/>
      <c r="J559" s="102"/>
      <c r="K559" s="102"/>
      <c r="L559" s="102"/>
      <c r="M559" s="102"/>
      <c r="N559" s="95"/>
    </row>
    <row r="560" ht="14.25" customHeight="1">
      <c r="A560" s="95"/>
      <c r="B560" s="96"/>
      <c r="C560" s="97"/>
      <c r="D560" s="98"/>
      <c r="E560" s="95"/>
      <c r="F560" s="99"/>
      <c r="G560" s="281"/>
      <c r="H560" s="101"/>
      <c r="I560" s="101"/>
      <c r="J560" s="102"/>
      <c r="K560" s="102"/>
      <c r="L560" s="102"/>
      <c r="M560" s="102"/>
      <c r="N560" s="95"/>
    </row>
    <row r="561" ht="14.25" customHeight="1">
      <c r="A561" s="95"/>
      <c r="B561" s="96"/>
      <c r="C561" s="97"/>
      <c r="D561" s="98"/>
      <c r="E561" s="95"/>
      <c r="F561" s="99"/>
      <c r="G561" s="281"/>
      <c r="H561" s="101"/>
      <c r="I561" s="101"/>
      <c r="J561" s="102"/>
      <c r="K561" s="102"/>
      <c r="L561" s="102"/>
      <c r="M561" s="102"/>
      <c r="N561" s="95"/>
    </row>
    <row r="562" ht="14.25" customHeight="1">
      <c r="A562" s="95"/>
      <c r="B562" s="96"/>
      <c r="C562" s="97"/>
      <c r="D562" s="98"/>
      <c r="E562" s="95"/>
      <c r="F562" s="99"/>
      <c r="G562" s="281"/>
      <c r="H562" s="101"/>
      <c r="I562" s="101"/>
      <c r="J562" s="102"/>
      <c r="K562" s="102"/>
      <c r="L562" s="102"/>
      <c r="M562" s="102"/>
      <c r="N562" s="95"/>
    </row>
    <row r="563" ht="14.25" customHeight="1">
      <c r="A563" s="95"/>
      <c r="B563" s="96"/>
      <c r="C563" s="97"/>
      <c r="D563" s="98"/>
      <c r="E563" s="95"/>
      <c r="F563" s="99"/>
      <c r="G563" s="281"/>
      <c r="H563" s="101"/>
      <c r="I563" s="101"/>
      <c r="J563" s="102"/>
      <c r="K563" s="102"/>
      <c r="L563" s="102"/>
      <c r="M563" s="102"/>
      <c r="N563" s="95"/>
    </row>
    <row r="564" ht="14.25" customHeight="1">
      <c r="A564" s="95"/>
      <c r="B564" s="96"/>
      <c r="C564" s="97"/>
      <c r="D564" s="98"/>
      <c r="E564" s="95"/>
      <c r="F564" s="99"/>
      <c r="G564" s="281"/>
      <c r="H564" s="101"/>
      <c r="I564" s="101"/>
      <c r="J564" s="102"/>
      <c r="K564" s="102"/>
      <c r="L564" s="102"/>
      <c r="M564" s="102"/>
      <c r="N564" s="95"/>
    </row>
    <row r="565" ht="14.25" customHeight="1">
      <c r="A565" s="95"/>
      <c r="B565" s="96"/>
      <c r="C565" s="97"/>
      <c r="D565" s="98"/>
      <c r="E565" s="95"/>
      <c r="F565" s="99"/>
      <c r="G565" s="281"/>
      <c r="H565" s="101"/>
      <c r="I565" s="101"/>
      <c r="J565" s="102"/>
      <c r="K565" s="102"/>
      <c r="L565" s="102"/>
      <c r="M565" s="102"/>
      <c r="N565" s="95"/>
    </row>
    <row r="566" ht="14.25" customHeight="1">
      <c r="A566" s="95"/>
      <c r="B566" s="96"/>
      <c r="C566" s="97"/>
      <c r="D566" s="98"/>
      <c r="E566" s="95"/>
      <c r="F566" s="99"/>
      <c r="G566" s="281"/>
      <c r="H566" s="101"/>
      <c r="I566" s="101"/>
      <c r="J566" s="102"/>
      <c r="K566" s="102"/>
      <c r="L566" s="102"/>
      <c r="M566" s="102"/>
      <c r="N566" s="95"/>
    </row>
    <row r="567" ht="14.25" customHeight="1">
      <c r="A567" s="95"/>
      <c r="B567" s="96"/>
      <c r="C567" s="97"/>
      <c r="D567" s="98"/>
      <c r="E567" s="95"/>
      <c r="F567" s="99"/>
      <c r="G567" s="281"/>
      <c r="H567" s="101"/>
      <c r="I567" s="101"/>
      <c r="J567" s="102"/>
      <c r="K567" s="102"/>
      <c r="L567" s="102"/>
      <c r="M567" s="102"/>
      <c r="N567" s="95"/>
    </row>
    <row r="568" ht="14.25" customHeight="1">
      <c r="A568" s="95"/>
      <c r="B568" s="96"/>
      <c r="C568" s="97"/>
      <c r="D568" s="98"/>
      <c r="E568" s="95"/>
      <c r="F568" s="99"/>
      <c r="G568" s="281"/>
      <c r="H568" s="101"/>
      <c r="I568" s="101"/>
      <c r="J568" s="102"/>
      <c r="K568" s="102"/>
      <c r="L568" s="102"/>
      <c r="M568" s="102"/>
      <c r="N568" s="95"/>
    </row>
    <row r="569" ht="14.25" customHeight="1">
      <c r="A569" s="95"/>
      <c r="B569" s="96"/>
      <c r="C569" s="97"/>
      <c r="D569" s="98"/>
      <c r="E569" s="95"/>
      <c r="F569" s="99"/>
      <c r="G569" s="281"/>
      <c r="H569" s="101"/>
      <c r="I569" s="101"/>
      <c r="J569" s="102"/>
      <c r="K569" s="102"/>
      <c r="L569" s="102"/>
      <c r="M569" s="102"/>
      <c r="N569" s="95"/>
    </row>
    <row r="570" ht="14.25" customHeight="1">
      <c r="A570" s="95"/>
      <c r="B570" s="96"/>
      <c r="C570" s="97"/>
      <c r="D570" s="98"/>
      <c r="E570" s="95"/>
      <c r="F570" s="99"/>
      <c r="G570" s="281"/>
      <c r="H570" s="101"/>
      <c r="I570" s="101"/>
      <c r="J570" s="102"/>
      <c r="K570" s="102"/>
      <c r="L570" s="102"/>
      <c r="M570" s="102"/>
      <c r="N570" s="95"/>
    </row>
    <row r="571" ht="14.25" customHeight="1">
      <c r="A571" s="95"/>
      <c r="B571" s="96"/>
      <c r="C571" s="97"/>
      <c r="D571" s="98"/>
      <c r="E571" s="95"/>
      <c r="F571" s="99"/>
      <c r="G571" s="281"/>
      <c r="H571" s="101"/>
      <c r="I571" s="101"/>
      <c r="J571" s="102"/>
      <c r="K571" s="102"/>
      <c r="L571" s="102"/>
      <c r="M571" s="102"/>
      <c r="N571" s="95"/>
    </row>
    <row r="572" ht="14.25" customHeight="1">
      <c r="A572" s="95"/>
      <c r="B572" s="96"/>
      <c r="C572" s="97"/>
      <c r="D572" s="98"/>
      <c r="E572" s="95"/>
      <c r="F572" s="99"/>
      <c r="G572" s="281"/>
      <c r="H572" s="101"/>
      <c r="I572" s="101"/>
      <c r="J572" s="102"/>
      <c r="K572" s="102"/>
      <c r="L572" s="102"/>
      <c r="M572" s="102"/>
      <c r="N572" s="95"/>
    </row>
    <row r="573" ht="14.25" customHeight="1">
      <c r="A573" s="95"/>
      <c r="B573" s="96"/>
      <c r="C573" s="97"/>
      <c r="D573" s="98"/>
      <c r="E573" s="95"/>
      <c r="F573" s="99"/>
      <c r="G573" s="281"/>
      <c r="H573" s="101"/>
      <c r="I573" s="101"/>
      <c r="J573" s="102"/>
      <c r="K573" s="102"/>
      <c r="L573" s="102"/>
      <c r="M573" s="102"/>
      <c r="N573" s="95"/>
    </row>
    <row r="574" ht="14.25" customHeight="1">
      <c r="A574" s="95"/>
      <c r="B574" s="96"/>
      <c r="C574" s="97"/>
      <c r="D574" s="98"/>
      <c r="E574" s="95"/>
      <c r="F574" s="99"/>
      <c r="G574" s="281"/>
      <c r="H574" s="101"/>
      <c r="I574" s="101"/>
      <c r="J574" s="102"/>
      <c r="K574" s="102"/>
      <c r="L574" s="102"/>
      <c r="M574" s="102"/>
      <c r="N574" s="95"/>
    </row>
    <row r="575" ht="14.25" customHeight="1">
      <c r="A575" s="95"/>
      <c r="B575" s="96"/>
      <c r="C575" s="97"/>
      <c r="D575" s="98"/>
      <c r="E575" s="95"/>
      <c r="F575" s="99"/>
      <c r="G575" s="281"/>
      <c r="H575" s="101"/>
      <c r="I575" s="101"/>
      <c r="J575" s="102"/>
      <c r="K575" s="102"/>
      <c r="L575" s="102"/>
      <c r="M575" s="102"/>
      <c r="N575" s="95"/>
    </row>
    <row r="576" ht="14.25" customHeight="1">
      <c r="A576" s="95"/>
      <c r="B576" s="96"/>
      <c r="C576" s="97"/>
      <c r="D576" s="98"/>
      <c r="E576" s="95"/>
      <c r="F576" s="99"/>
      <c r="G576" s="281"/>
      <c r="H576" s="101"/>
      <c r="I576" s="101"/>
      <c r="J576" s="102"/>
      <c r="K576" s="102"/>
      <c r="L576" s="102"/>
      <c r="M576" s="102"/>
      <c r="N576" s="95"/>
    </row>
    <row r="577" ht="14.25" customHeight="1">
      <c r="A577" s="95"/>
      <c r="B577" s="96"/>
      <c r="C577" s="97"/>
      <c r="D577" s="98"/>
      <c r="E577" s="95"/>
      <c r="F577" s="99"/>
      <c r="G577" s="281"/>
      <c r="H577" s="101"/>
      <c r="I577" s="101"/>
      <c r="J577" s="102"/>
      <c r="K577" s="102"/>
      <c r="L577" s="102"/>
      <c r="M577" s="102"/>
      <c r="N577" s="95"/>
    </row>
    <row r="578" ht="14.25" customHeight="1">
      <c r="A578" s="95"/>
      <c r="B578" s="96"/>
      <c r="C578" s="97"/>
      <c r="D578" s="98"/>
      <c r="E578" s="95"/>
      <c r="F578" s="99"/>
      <c r="G578" s="281"/>
      <c r="H578" s="101"/>
      <c r="I578" s="101"/>
      <c r="J578" s="102"/>
      <c r="K578" s="102"/>
      <c r="L578" s="102"/>
      <c r="M578" s="102"/>
      <c r="N578" s="95"/>
    </row>
    <row r="579" ht="14.25" customHeight="1">
      <c r="A579" s="95"/>
      <c r="B579" s="96"/>
      <c r="C579" s="97"/>
      <c r="D579" s="98"/>
      <c r="E579" s="95"/>
      <c r="F579" s="99"/>
      <c r="G579" s="281"/>
      <c r="H579" s="101"/>
      <c r="I579" s="101"/>
      <c r="J579" s="102"/>
      <c r="K579" s="102"/>
      <c r="L579" s="102"/>
      <c r="M579" s="102"/>
      <c r="N579" s="95"/>
    </row>
    <row r="580" ht="14.25" customHeight="1">
      <c r="A580" s="95"/>
      <c r="B580" s="96"/>
      <c r="C580" s="97"/>
      <c r="D580" s="98"/>
      <c r="E580" s="95"/>
      <c r="F580" s="99"/>
      <c r="G580" s="281"/>
      <c r="H580" s="101"/>
      <c r="I580" s="101"/>
      <c r="J580" s="102"/>
      <c r="K580" s="102"/>
      <c r="L580" s="102"/>
      <c r="M580" s="102"/>
      <c r="N580" s="95"/>
    </row>
    <row r="581" ht="14.25" customHeight="1">
      <c r="A581" s="95"/>
      <c r="B581" s="96"/>
      <c r="C581" s="97"/>
      <c r="D581" s="98"/>
      <c r="E581" s="95"/>
      <c r="F581" s="99"/>
      <c r="G581" s="281"/>
      <c r="H581" s="101"/>
      <c r="I581" s="101"/>
      <c r="J581" s="102"/>
      <c r="K581" s="102"/>
      <c r="L581" s="102"/>
      <c r="M581" s="102"/>
      <c r="N581" s="95"/>
    </row>
    <row r="582" ht="14.25" customHeight="1">
      <c r="A582" s="95"/>
      <c r="B582" s="96"/>
      <c r="C582" s="97"/>
      <c r="D582" s="98"/>
      <c r="E582" s="95"/>
      <c r="F582" s="99"/>
      <c r="G582" s="281"/>
      <c r="H582" s="101"/>
      <c r="I582" s="101"/>
      <c r="J582" s="102"/>
      <c r="K582" s="102"/>
      <c r="L582" s="102"/>
      <c r="M582" s="102"/>
      <c r="N582" s="95"/>
    </row>
    <row r="583" ht="14.25" customHeight="1">
      <c r="A583" s="95"/>
      <c r="B583" s="96"/>
      <c r="C583" s="97"/>
      <c r="D583" s="98"/>
      <c r="E583" s="95"/>
      <c r="F583" s="99"/>
      <c r="G583" s="281"/>
      <c r="H583" s="101"/>
      <c r="I583" s="101"/>
      <c r="J583" s="102"/>
      <c r="K583" s="102"/>
      <c r="L583" s="102"/>
      <c r="M583" s="102"/>
      <c r="N583" s="95"/>
    </row>
    <row r="584" ht="14.25" customHeight="1">
      <c r="A584" s="95"/>
      <c r="B584" s="96"/>
      <c r="C584" s="97"/>
      <c r="D584" s="98"/>
      <c r="E584" s="95"/>
      <c r="F584" s="99"/>
      <c r="G584" s="281"/>
      <c r="H584" s="101"/>
      <c r="I584" s="101"/>
      <c r="J584" s="102"/>
      <c r="K584" s="102"/>
      <c r="L584" s="102"/>
      <c r="M584" s="102"/>
      <c r="N584" s="95"/>
    </row>
    <row r="585" ht="14.25" customHeight="1">
      <c r="A585" s="95"/>
      <c r="B585" s="96"/>
      <c r="C585" s="97"/>
      <c r="D585" s="98"/>
      <c r="E585" s="95"/>
      <c r="F585" s="99"/>
      <c r="G585" s="281"/>
      <c r="H585" s="101"/>
      <c r="I585" s="101"/>
      <c r="J585" s="102"/>
      <c r="K585" s="102"/>
      <c r="L585" s="102"/>
      <c r="M585" s="102"/>
      <c r="N585" s="95"/>
    </row>
    <row r="586" ht="14.25" customHeight="1">
      <c r="A586" s="95"/>
      <c r="B586" s="96"/>
      <c r="C586" s="97"/>
      <c r="D586" s="98"/>
      <c r="E586" s="95"/>
      <c r="F586" s="99"/>
      <c r="G586" s="281"/>
      <c r="H586" s="101"/>
      <c r="I586" s="101"/>
      <c r="J586" s="102"/>
      <c r="K586" s="102"/>
      <c r="L586" s="102"/>
      <c r="M586" s="102"/>
      <c r="N586" s="95"/>
    </row>
    <row r="587" ht="14.25" customHeight="1">
      <c r="A587" s="95"/>
      <c r="B587" s="96"/>
      <c r="C587" s="97"/>
      <c r="D587" s="98"/>
      <c r="E587" s="95"/>
      <c r="F587" s="99"/>
      <c r="G587" s="281"/>
      <c r="H587" s="101"/>
      <c r="I587" s="101"/>
      <c r="J587" s="102"/>
      <c r="K587" s="102"/>
      <c r="L587" s="102"/>
      <c r="M587" s="102"/>
      <c r="N587" s="95"/>
    </row>
    <row r="588" ht="14.25" customHeight="1">
      <c r="A588" s="95"/>
      <c r="B588" s="96"/>
      <c r="C588" s="97"/>
      <c r="D588" s="98"/>
      <c r="E588" s="95"/>
      <c r="F588" s="99"/>
      <c r="G588" s="281"/>
      <c r="H588" s="101"/>
      <c r="I588" s="101"/>
      <c r="J588" s="102"/>
      <c r="K588" s="102"/>
      <c r="L588" s="102"/>
      <c r="M588" s="102"/>
      <c r="N588" s="95"/>
    </row>
    <row r="589" ht="14.25" customHeight="1">
      <c r="A589" s="95"/>
      <c r="B589" s="96"/>
      <c r="C589" s="97"/>
      <c r="D589" s="98"/>
      <c r="E589" s="95"/>
      <c r="F589" s="99"/>
      <c r="G589" s="281"/>
      <c r="H589" s="101"/>
      <c r="I589" s="101"/>
      <c r="J589" s="102"/>
      <c r="K589" s="102"/>
      <c r="L589" s="102"/>
      <c r="M589" s="102"/>
      <c r="N589" s="95"/>
    </row>
    <row r="590" ht="14.25" customHeight="1">
      <c r="A590" s="95"/>
      <c r="B590" s="96"/>
      <c r="C590" s="97"/>
      <c r="D590" s="98"/>
      <c r="E590" s="95"/>
      <c r="F590" s="99"/>
      <c r="G590" s="281"/>
      <c r="H590" s="101"/>
      <c r="I590" s="101"/>
      <c r="J590" s="102"/>
      <c r="K590" s="102"/>
      <c r="L590" s="102"/>
      <c r="M590" s="102"/>
      <c r="N590" s="95"/>
    </row>
    <row r="591" ht="14.25" customHeight="1">
      <c r="A591" s="95"/>
      <c r="B591" s="96"/>
      <c r="C591" s="97"/>
      <c r="D591" s="98"/>
      <c r="E591" s="95"/>
      <c r="F591" s="99"/>
      <c r="G591" s="281"/>
      <c r="H591" s="101"/>
      <c r="I591" s="101"/>
      <c r="J591" s="102"/>
      <c r="K591" s="102"/>
      <c r="L591" s="102"/>
      <c r="M591" s="102"/>
      <c r="N591" s="95"/>
    </row>
    <row r="592" ht="14.25" customHeight="1">
      <c r="A592" s="95"/>
      <c r="B592" s="96"/>
      <c r="C592" s="97"/>
      <c r="D592" s="98"/>
      <c r="E592" s="95"/>
      <c r="F592" s="99"/>
      <c r="G592" s="281"/>
      <c r="H592" s="101"/>
      <c r="I592" s="101"/>
      <c r="J592" s="102"/>
      <c r="K592" s="102"/>
      <c r="L592" s="102"/>
      <c r="M592" s="102"/>
      <c r="N592" s="95"/>
    </row>
    <row r="593" ht="14.25" customHeight="1">
      <c r="A593" s="95"/>
      <c r="B593" s="96"/>
      <c r="C593" s="97"/>
      <c r="D593" s="98"/>
      <c r="E593" s="95"/>
      <c r="F593" s="99"/>
      <c r="G593" s="281"/>
      <c r="H593" s="101"/>
      <c r="I593" s="101"/>
      <c r="J593" s="102"/>
      <c r="K593" s="102"/>
      <c r="L593" s="102"/>
      <c r="M593" s="102"/>
      <c r="N593" s="95"/>
    </row>
    <row r="594" ht="14.25" customHeight="1">
      <c r="A594" s="95"/>
      <c r="B594" s="96"/>
      <c r="C594" s="97"/>
      <c r="D594" s="98"/>
      <c r="E594" s="95"/>
      <c r="F594" s="99"/>
      <c r="G594" s="281"/>
      <c r="H594" s="101"/>
      <c r="I594" s="101"/>
      <c r="J594" s="102"/>
      <c r="K594" s="102"/>
      <c r="L594" s="102"/>
      <c r="M594" s="102"/>
      <c r="N594" s="95"/>
    </row>
    <row r="595" ht="14.25" customHeight="1">
      <c r="A595" s="95"/>
      <c r="B595" s="96"/>
      <c r="C595" s="97"/>
      <c r="D595" s="98"/>
      <c r="E595" s="95"/>
      <c r="F595" s="99"/>
      <c r="G595" s="281"/>
      <c r="H595" s="101"/>
      <c r="I595" s="101"/>
      <c r="J595" s="102"/>
      <c r="K595" s="102"/>
      <c r="L595" s="102"/>
      <c r="M595" s="102"/>
      <c r="N595" s="95"/>
    </row>
    <row r="596" ht="14.25" customHeight="1">
      <c r="A596" s="95"/>
      <c r="B596" s="96"/>
      <c r="C596" s="97"/>
      <c r="D596" s="98"/>
      <c r="E596" s="95"/>
      <c r="F596" s="99"/>
      <c r="G596" s="281"/>
      <c r="H596" s="101"/>
      <c r="I596" s="101"/>
      <c r="J596" s="102"/>
      <c r="K596" s="102"/>
      <c r="L596" s="102"/>
      <c r="M596" s="102"/>
      <c r="N596" s="95"/>
    </row>
    <row r="597" ht="14.25" customHeight="1">
      <c r="A597" s="95"/>
      <c r="B597" s="96"/>
      <c r="C597" s="97"/>
      <c r="D597" s="98"/>
      <c r="E597" s="95"/>
      <c r="F597" s="99"/>
      <c r="G597" s="281"/>
      <c r="H597" s="101"/>
      <c r="I597" s="101"/>
      <c r="J597" s="102"/>
      <c r="K597" s="102"/>
      <c r="L597" s="102"/>
      <c r="M597" s="102"/>
      <c r="N597" s="95"/>
    </row>
    <row r="598" ht="14.25" customHeight="1">
      <c r="A598" s="95"/>
      <c r="B598" s="96"/>
      <c r="C598" s="97"/>
      <c r="D598" s="98"/>
      <c r="E598" s="95"/>
      <c r="F598" s="99"/>
      <c r="G598" s="281"/>
      <c r="H598" s="101"/>
      <c r="I598" s="101"/>
      <c r="J598" s="102"/>
      <c r="K598" s="102"/>
      <c r="L598" s="102"/>
      <c r="M598" s="102"/>
      <c r="N598" s="95"/>
    </row>
    <row r="599" ht="14.25" customHeight="1">
      <c r="A599" s="95"/>
      <c r="B599" s="96"/>
      <c r="C599" s="97"/>
      <c r="D599" s="98"/>
      <c r="E599" s="95"/>
      <c r="F599" s="99"/>
      <c r="G599" s="281"/>
      <c r="H599" s="101"/>
      <c r="I599" s="101"/>
      <c r="J599" s="102"/>
      <c r="K599" s="102"/>
      <c r="L599" s="102"/>
      <c r="M599" s="102"/>
      <c r="N599" s="95"/>
    </row>
    <row r="600" ht="14.25" customHeight="1">
      <c r="A600" s="95"/>
      <c r="B600" s="96"/>
      <c r="C600" s="97"/>
      <c r="D600" s="98"/>
      <c r="E600" s="95"/>
      <c r="F600" s="99"/>
      <c r="G600" s="281"/>
      <c r="H600" s="101"/>
      <c r="I600" s="101"/>
      <c r="J600" s="102"/>
      <c r="K600" s="102"/>
      <c r="L600" s="102"/>
      <c r="M600" s="102"/>
      <c r="N600" s="95"/>
    </row>
    <row r="601" ht="14.25" customHeight="1">
      <c r="A601" s="95"/>
      <c r="B601" s="96"/>
      <c r="C601" s="97"/>
      <c r="D601" s="98"/>
      <c r="E601" s="95"/>
      <c r="F601" s="99"/>
      <c r="G601" s="281"/>
      <c r="H601" s="101"/>
      <c r="I601" s="101"/>
      <c r="J601" s="102"/>
      <c r="K601" s="102"/>
      <c r="L601" s="102"/>
      <c r="M601" s="102"/>
      <c r="N601" s="95"/>
    </row>
    <row r="602" ht="14.25" customHeight="1">
      <c r="A602" s="95"/>
      <c r="B602" s="96"/>
      <c r="C602" s="97"/>
      <c r="D602" s="98"/>
      <c r="E602" s="95"/>
      <c r="F602" s="99"/>
      <c r="G602" s="281"/>
      <c r="H602" s="101"/>
      <c r="I602" s="101"/>
      <c r="J602" s="102"/>
      <c r="K602" s="102"/>
      <c r="L602" s="102"/>
      <c r="M602" s="102"/>
      <c r="N602" s="95"/>
    </row>
    <row r="603" ht="14.25" customHeight="1">
      <c r="A603" s="95"/>
      <c r="B603" s="96"/>
      <c r="C603" s="97"/>
      <c r="D603" s="98"/>
      <c r="E603" s="95"/>
      <c r="F603" s="99"/>
      <c r="G603" s="281"/>
      <c r="H603" s="101"/>
      <c r="I603" s="101"/>
      <c r="J603" s="102"/>
      <c r="K603" s="102"/>
      <c r="L603" s="102"/>
      <c r="M603" s="102"/>
      <c r="N603" s="95"/>
    </row>
    <row r="604" ht="14.25" customHeight="1">
      <c r="A604" s="95"/>
      <c r="B604" s="96"/>
      <c r="C604" s="97"/>
      <c r="D604" s="98"/>
      <c r="E604" s="95"/>
      <c r="F604" s="99"/>
      <c r="G604" s="281"/>
      <c r="H604" s="101"/>
      <c r="I604" s="101"/>
      <c r="J604" s="102"/>
      <c r="K604" s="102"/>
      <c r="L604" s="102"/>
      <c r="M604" s="102"/>
      <c r="N604" s="95"/>
    </row>
    <row r="605" ht="14.25" customHeight="1">
      <c r="A605" s="95"/>
      <c r="B605" s="96"/>
      <c r="C605" s="97"/>
      <c r="D605" s="98"/>
      <c r="E605" s="95"/>
      <c r="F605" s="99"/>
      <c r="G605" s="281"/>
      <c r="H605" s="101"/>
      <c r="I605" s="101"/>
      <c r="J605" s="102"/>
      <c r="K605" s="102"/>
      <c r="L605" s="102"/>
      <c r="M605" s="102"/>
      <c r="N605" s="95"/>
    </row>
    <row r="606" ht="14.25" customHeight="1">
      <c r="A606" s="95"/>
      <c r="B606" s="96"/>
      <c r="C606" s="97"/>
      <c r="D606" s="98"/>
      <c r="E606" s="95"/>
      <c r="F606" s="99"/>
      <c r="G606" s="281"/>
      <c r="H606" s="101"/>
      <c r="I606" s="101"/>
      <c r="J606" s="102"/>
      <c r="K606" s="102"/>
      <c r="L606" s="102"/>
      <c r="M606" s="102"/>
      <c r="N606" s="95"/>
    </row>
    <row r="607" ht="14.25" customHeight="1">
      <c r="A607" s="95"/>
      <c r="B607" s="96"/>
      <c r="C607" s="97"/>
      <c r="D607" s="98"/>
      <c r="E607" s="95"/>
      <c r="F607" s="99"/>
      <c r="G607" s="281"/>
      <c r="H607" s="101"/>
      <c r="I607" s="101"/>
      <c r="J607" s="102"/>
      <c r="K607" s="102"/>
      <c r="L607" s="102"/>
      <c r="M607" s="102"/>
      <c r="N607" s="95"/>
    </row>
    <row r="608" ht="14.25" customHeight="1">
      <c r="A608" s="95"/>
      <c r="B608" s="96"/>
      <c r="C608" s="97"/>
      <c r="D608" s="98"/>
      <c r="E608" s="95"/>
      <c r="F608" s="99"/>
      <c r="G608" s="281"/>
      <c r="H608" s="101"/>
      <c r="I608" s="101"/>
      <c r="J608" s="102"/>
      <c r="K608" s="102"/>
      <c r="L608" s="102"/>
      <c r="M608" s="102"/>
      <c r="N608" s="95"/>
    </row>
    <row r="609" ht="14.25" customHeight="1">
      <c r="A609" s="95"/>
      <c r="B609" s="96"/>
      <c r="C609" s="97"/>
      <c r="D609" s="98"/>
      <c r="E609" s="95"/>
      <c r="F609" s="99"/>
      <c r="G609" s="281"/>
      <c r="H609" s="101"/>
      <c r="I609" s="101"/>
      <c r="J609" s="102"/>
      <c r="K609" s="102"/>
      <c r="L609" s="102"/>
      <c r="M609" s="102"/>
      <c r="N609" s="95"/>
    </row>
    <row r="610" ht="14.25" customHeight="1">
      <c r="A610" s="95"/>
      <c r="B610" s="96"/>
      <c r="C610" s="97"/>
      <c r="D610" s="98"/>
      <c r="E610" s="95"/>
      <c r="F610" s="99"/>
      <c r="G610" s="281"/>
      <c r="H610" s="101"/>
      <c r="I610" s="101"/>
      <c r="J610" s="102"/>
      <c r="K610" s="102"/>
      <c r="L610" s="102"/>
      <c r="M610" s="102"/>
      <c r="N610" s="95"/>
    </row>
    <row r="611" ht="14.25" customHeight="1">
      <c r="A611" s="95"/>
      <c r="B611" s="96"/>
      <c r="C611" s="97"/>
      <c r="D611" s="98"/>
      <c r="E611" s="95"/>
      <c r="F611" s="99"/>
      <c r="G611" s="281"/>
      <c r="H611" s="101"/>
      <c r="I611" s="101"/>
      <c r="J611" s="102"/>
      <c r="K611" s="102"/>
      <c r="L611" s="102"/>
      <c r="M611" s="102"/>
      <c r="N611" s="95"/>
    </row>
    <row r="612" ht="14.25" customHeight="1">
      <c r="A612" s="95"/>
      <c r="B612" s="96"/>
      <c r="C612" s="97"/>
      <c r="D612" s="98"/>
      <c r="E612" s="95"/>
      <c r="F612" s="99"/>
      <c r="G612" s="281"/>
      <c r="H612" s="101"/>
      <c r="I612" s="101"/>
      <c r="J612" s="102"/>
      <c r="K612" s="102"/>
      <c r="L612" s="102"/>
      <c r="M612" s="102"/>
      <c r="N612" s="95"/>
    </row>
    <row r="613" ht="14.25" customHeight="1">
      <c r="A613" s="95"/>
      <c r="B613" s="96"/>
      <c r="C613" s="97"/>
      <c r="D613" s="98"/>
      <c r="E613" s="95"/>
      <c r="F613" s="99"/>
      <c r="G613" s="281"/>
      <c r="H613" s="101"/>
      <c r="I613" s="101"/>
      <c r="J613" s="102"/>
      <c r="K613" s="102"/>
      <c r="L613" s="102"/>
      <c r="M613" s="102"/>
      <c r="N613" s="95"/>
    </row>
    <row r="614" ht="14.25" customHeight="1">
      <c r="A614" s="95"/>
      <c r="B614" s="96"/>
      <c r="C614" s="97"/>
      <c r="D614" s="98"/>
      <c r="E614" s="95"/>
      <c r="F614" s="99"/>
      <c r="G614" s="281"/>
      <c r="H614" s="101"/>
      <c r="I614" s="101"/>
      <c r="J614" s="102"/>
      <c r="K614" s="102"/>
      <c r="L614" s="102"/>
      <c r="M614" s="102"/>
      <c r="N614" s="95"/>
    </row>
    <row r="615" ht="14.25" customHeight="1">
      <c r="A615" s="95"/>
      <c r="B615" s="96"/>
      <c r="C615" s="97"/>
      <c r="D615" s="98"/>
      <c r="E615" s="95"/>
      <c r="F615" s="99"/>
      <c r="G615" s="281"/>
      <c r="H615" s="101"/>
      <c r="I615" s="101"/>
      <c r="J615" s="102"/>
      <c r="K615" s="102"/>
      <c r="L615" s="102"/>
      <c r="M615" s="102"/>
      <c r="N615" s="95"/>
    </row>
    <row r="616" ht="14.25" customHeight="1">
      <c r="A616" s="95"/>
      <c r="B616" s="96"/>
      <c r="C616" s="97"/>
      <c r="D616" s="98"/>
      <c r="E616" s="95"/>
      <c r="F616" s="99"/>
      <c r="G616" s="281"/>
      <c r="H616" s="101"/>
      <c r="I616" s="101"/>
      <c r="J616" s="102"/>
      <c r="K616" s="102"/>
      <c r="L616" s="102"/>
      <c r="M616" s="102"/>
      <c r="N616" s="95"/>
    </row>
    <row r="617" ht="14.25" customHeight="1">
      <c r="A617" s="95"/>
      <c r="B617" s="96"/>
      <c r="C617" s="97"/>
      <c r="D617" s="98"/>
      <c r="E617" s="95"/>
      <c r="F617" s="99"/>
      <c r="G617" s="281"/>
      <c r="H617" s="101"/>
      <c r="I617" s="101"/>
      <c r="J617" s="102"/>
      <c r="K617" s="102"/>
      <c r="L617" s="102"/>
      <c r="M617" s="102"/>
      <c r="N617" s="95"/>
    </row>
    <row r="618" ht="14.25" customHeight="1">
      <c r="A618" s="95"/>
      <c r="B618" s="96"/>
      <c r="C618" s="97"/>
      <c r="D618" s="98"/>
      <c r="E618" s="95"/>
      <c r="F618" s="99"/>
      <c r="G618" s="281"/>
      <c r="H618" s="101"/>
      <c r="I618" s="101"/>
      <c r="J618" s="102"/>
      <c r="K618" s="102"/>
      <c r="L618" s="102"/>
      <c r="M618" s="102"/>
      <c r="N618" s="95"/>
    </row>
    <row r="619" ht="14.25" customHeight="1">
      <c r="A619" s="95"/>
      <c r="B619" s="96"/>
      <c r="C619" s="97"/>
      <c r="D619" s="98"/>
      <c r="E619" s="95"/>
      <c r="F619" s="99"/>
      <c r="G619" s="281"/>
      <c r="H619" s="101"/>
      <c r="I619" s="101"/>
      <c r="J619" s="102"/>
      <c r="K619" s="102"/>
      <c r="L619" s="102"/>
      <c r="M619" s="102"/>
      <c r="N619" s="95"/>
    </row>
    <row r="620" ht="14.25" customHeight="1">
      <c r="A620" s="95"/>
      <c r="B620" s="96"/>
      <c r="C620" s="97"/>
      <c r="D620" s="98"/>
      <c r="E620" s="95"/>
      <c r="F620" s="99"/>
      <c r="G620" s="281"/>
      <c r="H620" s="101"/>
      <c r="I620" s="101"/>
      <c r="J620" s="102"/>
      <c r="K620" s="102"/>
      <c r="L620" s="102"/>
      <c r="M620" s="102"/>
      <c r="N620" s="95"/>
    </row>
    <row r="621" ht="14.25" customHeight="1">
      <c r="A621" s="95"/>
      <c r="B621" s="96"/>
      <c r="C621" s="97"/>
      <c r="D621" s="98"/>
      <c r="E621" s="95"/>
      <c r="F621" s="99"/>
      <c r="G621" s="281"/>
      <c r="H621" s="101"/>
      <c r="I621" s="101"/>
      <c r="J621" s="102"/>
      <c r="K621" s="102"/>
      <c r="L621" s="102"/>
      <c r="M621" s="102"/>
      <c r="N621" s="95"/>
    </row>
    <row r="622" ht="14.25" customHeight="1">
      <c r="A622" s="95"/>
      <c r="B622" s="96"/>
      <c r="C622" s="97"/>
      <c r="D622" s="98"/>
      <c r="E622" s="95"/>
      <c r="F622" s="99"/>
      <c r="G622" s="281"/>
      <c r="H622" s="101"/>
      <c r="I622" s="101"/>
      <c r="J622" s="102"/>
      <c r="K622" s="102"/>
      <c r="L622" s="102"/>
      <c r="M622" s="102"/>
      <c r="N622" s="95"/>
    </row>
    <row r="623" ht="14.25" customHeight="1">
      <c r="A623" s="95"/>
      <c r="B623" s="96"/>
      <c r="C623" s="97"/>
      <c r="D623" s="98"/>
      <c r="E623" s="95"/>
      <c r="F623" s="99"/>
      <c r="G623" s="281"/>
      <c r="H623" s="101"/>
      <c r="I623" s="101"/>
      <c r="J623" s="102"/>
      <c r="K623" s="102"/>
      <c r="L623" s="102"/>
      <c r="M623" s="102"/>
      <c r="N623" s="95"/>
    </row>
    <row r="624" ht="14.25" customHeight="1">
      <c r="A624" s="95"/>
      <c r="B624" s="96"/>
      <c r="C624" s="97"/>
      <c r="D624" s="98"/>
      <c r="E624" s="95"/>
      <c r="F624" s="99"/>
      <c r="G624" s="281"/>
      <c r="H624" s="101"/>
      <c r="I624" s="101"/>
      <c r="J624" s="102"/>
      <c r="K624" s="102"/>
      <c r="L624" s="102"/>
      <c r="M624" s="102"/>
      <c r="N624" s="95"/>
    </row>
    <row r="625" ht="14.25" customHeight="1">
      <c r="A625" s="95"/>
      <c r="B625" s="96"/>
      <c r="C625" s="97"/>
      <c r="D625" s="98"/>
      <c r="E625" s="95"/>
      <c r="F625" s="99"/>
      <c r="G625" s="281"/>
      <c r="H625" s="101"/>
      <c r="I625" s="101"/>
      <c r="J625" s="102"/>
      <c r="K625" s="102"/>
      <c r="L625" s="102"/>
      <c r="M625" s="102"/>
      <c r="N625" s="95"/>
    </row>
    <row r="626" ht="14.25" customHeight="1">
      <c r="A626" s="95"/>
      <c r="B626" s="96"/>
      <c r="C626" s="97"/>
      <c r="D626" s="98"/>
      <c r="E626" s="95"/>
      <c r="F626" s="99"/>
      <c r="G626" s="281"/>
      <c r="H626" s="101"/>
      <c r="I626" s="101"/>
      <c r="J626" s="102"/>
      <c r="K626" s="102"/>
      <c r="L626" s="102"/>
      <c r="M626" s="102"/>
      <c r="N626" s="95"/>
    </row>
    <row r="627" ht="14.25" customHeight="1">
      <c r="A627" s="95"/>
      <c r="B627" s="96"/>
      <c r="C627" s="97"/>
      <c r="D627" s="98"/>
      <c r="E627" s="95"/>
      <c r="F627" s="99"/>
      <c r="G627" s="281"/>
      <c r="H627" s="101"/>
      <c r="I627" s="101"/>
      <c r="J627" s="102"/>
      <c r="K627" s="102"/>
      <c r="L627" s="102"/>
      <c r="M627" s="102"/>
      <c r="N627" s="95"/>
    </row>
    <row r="628" ht="14.25" customHeight="1">
      <c r="A628" s="95"/>
      <c r="B628" s="96"/>
      <c r="C628" s="97"/>
      <c r="D628" s="98"/>
      <c r="E628" s="95"/>
      <c r="F628" s="99"/>
      <c r="G628" s="281"/>
      <c r="H628" s="101"/>
      <c r="I628" s="101"/>
      <c r="J628" s="102"/>
      <c r="K628" s="102"/>
      <c r="L628" s="102"/>
      <c r="M628" s="102"/>
      <c r="N628" s="95"/>
    </row>
    <row r="629" ht="14.25" customHeight="1">
      <c r="A629" s="95"/>
      <c r="B629" s="96"/>
      <c r="C629" s="97"/>
      <c r="D629" s="98"/>
      <c r="E629" s="95"/>
      <c r="F629" s="99"/>
      <c r="G629" s="281"/>
      <c r="H629" s="101"/>
      <c r="I629" s="101"/>
      <c r="J629" s="102"/>
      <c r="K629" s="102"/>
      <c r="L629" s="102"/>
      <c r="M629" s="102"/>
      <c r="N629" s="95"/>
    </row>
    <row r="630" ht="14.25" customHeight="1">
      <c r="A630" s="95"/>
      <c r="B630" s="96"/>
      <c r="C630" s="97"/>
      <c r="D630" s="98"/>
      <c r="E630" s="95"/>
      <c r="F630" s="99"/>
      <c r="G630" s="281"/>
      <c r="H630" s="101"/>
      <c r="I630" s="101"/>
      <c r="J630" s="102"/>
      <c r="K630" s="102"/>
      <c r="L630" s="102"/>
      <c r="M630" s="102"/>
      <c r="N630" s="95"/>
    </row>
    <row r="631" ht="14.25" customHeight="1">
      <c r="A631" s="95"/>
      <c r="B631" s="96"/>
      <c r="C631" s="97"/>
      <c r="D631" s="98"/>
      <c r="E631" s="95"/>
      <c r="F631" s="99"/>
      <c r="G631" s="281"/>
      <c r="H631" s="101"/>
      <c r="I631" s="101"/>
      <c r="J631" s="102"/>
      <c r="K631" s="102"/>
      <c r="L631" s="102"/>
      <c r="M631" s="102"/>
      <c r="N631" s="95"/>
    </row>
    <row r="632" ht="14.25" customHeight="1">
      <c r="A632" s="95"/>
      <c r="B632" s="96"/>
      <c r="C632" s="97"/>
      <c r="D632" s="98"/>
      <c r="E632" s="95"/>
      <c r="F632" s="99"/>
      <c r="G632" s="281"/>
      <c r="H632" s="101"/>
      <c r="I632" s="101"/>
      <c r="J632" s="102"/>
      <c r="K632" s="102"/>
      <c r="L632" s="102"/>
      <c r="M632" s="102"/>
      <c r="N632" s="95"/>
    </row>
    <row r="633" ht="14.25" customHeight="1">
      <c r="A633" s="95"/>
      <c r="B633" s="96"/>
      <c r="C633" s="97"/>
      <c r="D633" s="98"/>
      <c r="E633" s="95"/>
      <c r="F633" s="99"/>
      <c r="G633" s="281"/>
      <c r="H633" s="101"/>
      <c r="I633" s="101"/>
      <c r="J633" s="102"/>
      <c r="K633" s="102"/>
      <c r="L633" s="102"/>
      <c r="M633" s="102"/>
      <c r="N633" s="95"/>
    </row>
    <row r="634" ht="14.25" customHeight="1">
      <c r="A634" s="95"/>
      <c r="B634" s="96"/>
      <c r="C634" s="97"/>
      <c r="D634" s="98"/>
      <c r="E634" s="95"/>
      <c r="F634" s="99"/>
      <c r="G634" s="281"/>
      <c r="H634" s="101"/>
      <c r="I634" s="101"/>
      <c r="J634" s="102"/>
      <c r="K634" s="102"/>
      <c r="L634" s="102"/>
      <c r="M634" s="102"/>
      <c r="N634" s="95"/>
    </row>
    <row r="635" ht="14.25" customHeight="1">
      <c r="A635" s="95"/>
      <c r="B635" s="96"/>
      <c r="C635" s="97"/>
      <c r="D635" s="98"/>
      <c r="E635" s="95"/>
      <c r="F635" s="99"/>
      <c r="G635" s="281"/>
      <c r="H635" s="101"/>
      <c r="I635" s="101"/>
      <c r="J635" s="102"/>
      <c r="K635" s="102"/>
      <c r="L635" s="102"/>
      <c r="M635" s="102"/>
      <c r="N635" s="95"/>
    </row>
    <row r="636" ht="14.25" customHeight="1">
      <c r="A636" s="95"/>
      <c r="B636" s="96"/>
      <c r="C636" s="97"/>
      <c r="D636" s="98"/>
      <c r="E636" s="95"/>
      <c r="F636" s="99"/>
      <c r="G636" s="281"/>
      <c r="H636" s="101"/>
      <c r="I636" s="101"/>
      <c r="J636" s="102"/>
      <c r="K636" s="102"/>
      <c r="L636" s="102"/>
      <c r="M636" s="102"/>
      <c r="N636" s="95"/>
    </row>
    <row r="637" ht="14.25" customHeight="1">
      <c r="A637" s="95"/>
      <c r="B637" s="96"/>
      <c r="C637" s="97"/>
      <c r="D637" s="98"/>
      <c r="E637" s="95"/>
      <c r="F637" s="99"/>
      <c r="G637" s="281"/>
      <c r="H637" s="101"/>
      <c r="I637" s="101"/>
      <c r="J637" s="102"/>
      <c r="K637" s="102"/>
      <c r="L637" s="102"/>
      <c r="M637" s="102"/>
      <c r="N637" s="95"/>
    </row>
    <row r="638" ht="14.25" customHeight="1">
      <c r="A638" s="95"/>
      <c r="B638" s="96"/>
      <c r="C638" s="97"/>
      <c r="D638" s="98"/>
      <c r="E638" s="95"/>
      <c r="F638" s="99"/>
      <c r="G638" s="281"/>
      <c r="H638" s="101"/>
      <c r="I638" s="101"/>
      <c r="J638" s="102"/>
      <c r="K638" s="102"/>
      <c r="L638" s="102"/>
      <c r="M638" s="102"/>
      <c r="N638" s="95"/>
    </row>
    <row r="639" ht="14.25" customHeight="1">
      <c r="A639" s="95"/>
      <c r="B639" s="96"/>
      <c r="C639" s="97"/>
      <c r="D639" s="98"/>
      <c r="E639" s="95"/>
      <c r="F639" s="99"/>
      <c r="G639" s="281"/>
      <c r="H639" s="101"/>
      <c r="I639" s="101"/>
      <c r="J639" s="102"/>
      <c r="K639" s="102"/>
      <c r="L639" s="102"/>
      <c r="M639" s="102"/>
      <c r="N639" s="95"/>
    </row>
    <row r="640" ht="14.25" customHeight="1">
      <c r="A640" s="95"/>
      <c r="B640" s="96"/>
      <c r="C640" s="97"/>
      <c r="D640" s="98"/>
      <c r="E640" s="95"/>
      <c r="F640" s="99"/>
      <c r="G640" s="281"/>
      <c r="H640" s="101"/>
      <c r="I640" s="101"/>
      <c r="J640" s="102"/>
      <c r="K640" s="102"/>
      <c r="L640" s="102"/>
      <c r="M640" s="102"/>
      <c r="N640" s="95"/>
    </row>
    <row r="641" ht="14.25" customHeight="1">
      <c r="A641" s="95"/>
      <c r="B641" s="96"/>
      <c r="C641" s="97"/>
      <c r="D641" s="98"/>
      <c r="E641" s="95"/>
      <c r="F641" s="99"/>
      <c r="G641" s="281"/>
      <c r="H641" s="101"/>
      <c r="I641" s="101"/>
      <c r="J641" s="102"/>
      <c r="K641" s="102"/>
      <c r="L641" s="102"/>
      <c r="M641" s="102"/>
      <c r="N641" s="95"/>
    </row>
    <row r="642" ht="14.25" customHeight="1">
      <c r="A642" s="95"/>
      <c r="B642" s="96"/>
      <c r="C642" s="97"/>
      <c r="D642" s="98"/>
      <c r="E642" s="95"/>
      <c r="F642" s="99"/>
      <c r="G642" s="281"/>
      <c r="H642" s="101"/>
      <c r="I642" s="101"/>
      <c r="J642" s="102"/>
      <c r="K642" s="102"/>
      <c r="L642" s="102"/>
      <c r="M642" s="102"/>
      <c r="N642" s="95"/>
    </row>
    <row r="643" ht="14.25" customHeight="1">
      <c r="A643" s="95"/>
      <c r="B643" s="96"/>
      <c r="C643" s="97"/>
      <c r="D643" s="98"/>
      <c r="E643" s="95"/>
      <c r="F643" s="99"/>
      <c r="G643" s="281"/>
      <c r="H643" s="101"/>
      <c r="I643" s="101"/>
      <c r="J643" s="102"/>
      <c r="K643" s="102"/>
      <c r="L643" s="102"/>
      <c r="M643" s="102"/>
      <c r="N643" s="95"/>
    </row>
    <row r="644" ht="14.25" customHeight="1">
      <c r="A644" s="95"/>
      <c r="B644" s="96"/>
      <c r="C644" s="97"/>
      <c r="D644" s="98"/>
      <c r="E644" s="95"/>
      <c r="F644" s="99"/>
      <c r="G644" s="281"/>
      <c r="H644" s="101"/>
      <c r="I644" s="101"/>
      <c r="J644" s="102"/>
      <c r="K644" s="102"/>
      <c r="L644" s="102"/>
      <c r="M644" s="102"/>
      <c r="N644" s="95"/>
    </row>
    <row r="645" ht="14.25" customHeight="1">
      <c r="A645" s="95"/>
      <c r="B645" s="96"/>
      <c r="C645" s="97"/>
      <c r="D645" s="98"/>
      <c r="E645" s="95"/>
      <c r="F645" s="99"/>
      <c r="G645" s="281"/>
      <c r="H645" s="101"/>
      <c r="I645" s="101"/>
      <c r="J645" s="102"/>
      <c r="K645" s="102"/>
      <c r="L645" s="102"/>
      <c r="M645" s="102"/>
      <c r="N645" s="95"/>
    </row>
    <row r="646" ht="14.25" customHeight="1">
      <c r="A646" s="95"/>
      <c r="B646" s="96"/>
      <c r="C646" s="97"/>
      <c r="D646" s="98"/>
      <c r="E646" s="95"/>
      <c r="F646" s="99"/>
      <c r="G646" s="281"/>
      <c r="H646" s="101"/>
      <c r="I646" s="101"/>
      <c r="J646" s="102"/>
      <c r="K646" s="102"/>
      <c r="L646" s="102"/>
      <c r="M646" s="102"/>
      <c r="N646" s="95"/>
    </row>
    <row r="647" ht="14.25" customHeight="1">
      <c r="A647" s="95"/>
      <c r="B647" s="96"/>
      <c r="C647" s="97"/>
      <c r="D647" s="98"/>
      <c r="E647" s="95"/>
      <c r="F647" s="99"/>
      <c r="G647" s="281"/>
      <c r="H647" s="101"/>
      <c r="I647" s="101"/>
      <c r="J647" s="102"/>
      <c r="K647" s="102"/>
      <c r="L647" s="102"/>
      <c r="M647" s="102"/>
      <c r="N647" s="95"/>
    </row>
    <row r="648" ht="14.25" customHeight="1">
      <c r="A648" s="95"/>
      <c r="B648" s="96"/>
      <c r="C648" s="97"/>
      <c r="D648" s="98"/>
      <c r="E648" s="95"/>
      <c r="F648" s="99"/>
      <c r="G648" s="281"/>
      <c r="H648" s="101"/>
      <c r="I648" s="101"/>
      <c r="J648" s="102"/>
      <c r="K648" s="102"/>
      <c r="L648" s="102"/>
      <c r="M648" s="102"/>
      <c r="N648" s="95"/>
    </row>
    <row r="649" ht="14.25" customHeight="1">
      <c r="A649" s="95"/>
      <c r="B649" s="96"/>
      <c r="C649" s="97"/>
      <c r="D649" s="98"/>
      <c r="E649" s="95"/>
      <c r="F649" s="99"/>
      <c r="G649" s="281"/>
      <c r="H649" s="101"/>
      <c r="I649" s="101"/>
      <c r="J649" s="102"/>
      <c r="K649" s="102"/>
      <c r="L649" s="102"/>
      <c r="M649" s="102"/>
      <c r="N649" s="95"/>
    </row>
    <row r="650" ht="14.25" customHeight="1">
      <c r="A650" s="95"/>
      <c r="B650" s="96"/>
      <c r="C650" s="97"/>
      <c r="D650" s="98"/>
      <c r="E650" s="95"/>
      <c r="F650" s="99"/>
      <c r="G650" s="281"/>
      <c r="H650" s="101"/>
      <c r="I650" s="101"/>
      <c r="J650" s="102"/>
      <c r="K650" s="102"/>
      <c r="L650" s="102"/>
      <c r="M650" s="102"/>
      <c r="N650" s="95"/>
    </row>
    <row r="651" ht="14.25" customHeight="1">
      <c r="A651" s="95"/>
      <c r="B651" s="96"/>
      <c r="C651" s="97"/>
      <c r="D651" s="98"/>
      <c r="E651" s="95"/>
      <c r="F651" s="99"/>
      <c r="G651" s="281"/>
      <c r="H651" s="101"/>
      <c r="I651" s="101"/>
      <c r="J651" s="102"/>
      <c r="K651" s="102"/>
      <c r="L651" s="102"/>
      <c r="M651" s="102"/>
      <c r="N651" s="95"/>
    </row>
    <row r="652" ht="14.25" customHeight="1">
      <c r="A652" s="95"/>
      <c r="B652" s="96"/>
      <c r="C652" s="97"/>
      <c r="D652" s="98"/>
      <c r="E652" s="95"/>
      <c r="F652" s="99"/>
      <c r="G652" s="281"/>
      <c r="H652" s="101"/>
      <c r="I652" s="101"/>
      <c r="J652" s="102"/>
      <c r="K652" s="102"/>
      <c r="L652" s="102"/>
      <c r="M652" s="102"/>
      <c r="N652" s="95"/>
    </row>
    <row r="653" ht="14.25" customHeight="1">
      <c r="A653" s="95"/>
      <c r="B653" s="96"/>
      <c r="C653" s="97"/>
      <c r="D653" s="98"/>
      <c r="E653" s="95"/>
      <c r="F653" s="99"/>
      <c r="G653" s="281"/>
      <c r="H653" s="101"/>
      <c r="I653" s="101"/>
      <c r="J653" s="102"/>
      <c r="K653" s="102"/>
      <c r="L653" s="102"/>
      <c r="M653" s="102"/>
      <c r="N653" s="95"/>
    </row>
    <row r="654" ht="14.25" customHeight="1">
      <c r="A654" s="95"/>
      <c r="B654" s="96"/>
      <c r="C654" s="97"/>
      <c r="D654" s="98"/>
      <c r="E654" s="95"/>
      <c r="F654" s="99"/>
      <c r="G654" s="281"/>
      <c r="H654" s="101"/>
      <c r="I654" s="101"/>
      <c r="J654" s="102"/>
      <c r="K654" s="102"/>
      <c r="L654" s="102"/>
      <c r="M654" s="102"/>
      <c r="N654" s="95"/>
    </row>
    <row r="655" ht="14.25" customHeight="1">
      <c r="A655" s="95"/>
      <c r="B655" s="96"/>
      <c r="C655" s="97"/>
      <c r="D655" s="98"/>
      <c r="E655" s="95"/>
      <c r="F655" s="99"/>
      <c r="G655" s="281"/>
      <c r="H655" s="101"/>
      <c r="I655" s="101"/>
      <c r="J655" s="102"/>
      <c r="K655" s="102"/>
      <c r="L655" s="102"/>
      <c r="M655" s="102"/>
      <c r="N655" s="95"/>
    </row>
    <row r="656" ht="14.25" customHeight="1">
      <c r="A656" s="95"/>
      <c r="B656" s="96"/>
      <c r="C656" s="97"/>
      <c r="D656" s="98"/>
      <c r="E656" s="95"/>
      <c r="F656" s="99"/>
      <c r="G656" s="281"/>
      <c r="H656" s="101"/>
      <c r="I656" s="101"/>
      <c r="J656" s="102"/>
      <c r="K656" s="102"/>
      <c r="L656" s="102"/>
      <c r="M656" s="102"/>
      <c r="N656" s="95"/>
    </row>
    <row r="657" ht="14.25" customHeight="1">
      <c r="A657" s="95"/>
      <c r="B657" s="96"/>
      <c r="C657" s="97"/>
      <c r="D657" s="98"/>
      <c r="E657" s="95"/>
      <c r="F657" s="99"/>
      <c r="G657" s="281"/>
      <c r="H657" s="101"/>
      <c r="I657" s="101"/>
      <c r="J657" s="102"/>
      <c r="K657" s="102"/>
      <c r="L657" s="102"/>
      <c r="M657" s="102"/>
      <c r="N657" s="95"/>
    </row>
    <row r="658" ht="14.25" customHeight="1">
      <c r="A658" s="95"/>
      <c r="B658" s="96"/>
      <c r="C658" s="97"/>
      <c r="D658" s="98"/>
      <c r="E658" s="95"/>
      <c r="F658" s="99"/>
      <c r="G658" s="281"/>
      <c r="H658" s="101"/>
      <c r="I658" s="101"/>
      <c r="J658" s="102"/>
      <c r="K658" s="102"/>
      <c r="L658" s="102"/>
      <c r="M658" s="102"/>
      <c r="N658" s="95"/>
    </row>
    <row r="659" ht="14.25" customHeight="1">
      <c r="A659" s="95"/>
      <c r="B659" s="96"/>
      <c r="C659" s="97"/>
      <c r="D659" s="98"/>
      <c r="E659" s="95"/>
      <c r="F659" s="99"/>
      <c r="G659" s="281"/>
      <c r="H659" s="101"/>
      <c r="I659" s="101"/>
      <c r="J659" s="102"/>
      <c r="K659" s="102"/>
      <c r="L659" s="102"/>
      <c r="M659" s="102"/>
      <c r="N659" s="95"/>
    </row>
    <row r="660" ht="14.25" customHeight="1">
      <c r="A660" s="95"/>
      <c r="B660" s="96"/>
      <c r="C660" s="97"/>
      <c r="D660" s="98"/>
      <c r="E660" s="95"/>
      <c r="F660" s="99"/>
      <c r="G660" s="281"/>
      <c r="H660" s="101"/>
      <c r="I660" s="101"/>
      <c r="J660" s="102"/>
      <c r="K660" s="102"/>
      <c r="L660" s="102"/>
      <c r="M660" s="102"/>
      <c r="N660" s="95"/>
    </row>
    <row r="661" ht="14.25" customHeight="1">
      <c r="A661" s="95"/>
      <c r="B661" s="96"/>
      <c r="C661" s="97"/>
      <c r="D661" s="98"/>
      <c r="E661" s="95"/>
      <c r="F661" s="99"/>
      <c r="G661" s="281"/>
      <c r="H661" s="101"/>
      <c r="I661" s="101"/>
      <c r="J661" s="102"/>
      <c r="K661" s="102"/>
      <c r="L661" s="102"/>
      <c r="M661" s="102"/>
      <c r="N661" s="95"/>
    </row>
    <row r="662" ht="14.25" customHeight="1">
      <c r="A662" s="95"/>
      <c r="B662" s="96"/>
      <c r="C662" s="97"/>
      <c r="D662" s="98"/>
      <c r="E662" s="95"/>
      <c r="F662" s="99"/>
      <c r="G662" s="281"/>
      <c r="H662" s="101"/>
      <c r="I662" s="101"/>
      <c r="J662" s="102"/>
      <c r="K662" s="102"/>
      <c r="L662" s="102"/>
      <c r="M662" s="102"/>
      <c r="N662" s="95"/>
    </row>
    <row r="663" ht="14.25" customHeight="1">
      <c r="A663" s="95"/>
      <c r="B663" s="96"/>
      <c r="C663" s="97"/>
      <c r="D663" s="98"/>
      <c r="E663" s="95"/>
      <c r="F663" s="99"/>
      <c r="G663" s="281"/>
      <c r="H663" s="101"/>
      <c r="I663" s="101"/>
      <c r="J663" s="102"/>
      <c r="K663" s="102"/>
      <c r="L663" s="102"/>
      <c r="M663" s="102"/>
      <c r="N663" s="95"/>
    </row>
    <row r="664" ht="14.25" customHeight="1">
      <c r="A664" s="95"/>
      <c r="B664" s="96"/>
      <c r="C664" s="97"/>
      <c r="D664" s="98"/>
      <c r="E664" s="95"/>
      <c r="F664" s="99"/>
      <c r="G664" s="281"/>
      <c r="H664" s="101"/>
      <c r="I664" s="101"/>
      <c r="J664" s="102"/>
      <c r="K664" s="102"/>
      <c r="L664" s="102"/>
      <c r="M664" s="102"/>
      <c r="N664" s="95"/>
    </row>
    <row r="665" ht="14.25" customHeight="1">
      <c r="A665" s="95"/>
      <c r="B665" s="96"/>
      <c r="C665" s="97"/>
      <c r="D665" s="98"/>
      <c r="E665" s="95"/>
      <c r="F665" s="99"/>
      <c r="G665" s="281"/>
      <c r="H665" s="101"/>
      <c r="I665" s="101"/>
      <c r="J665" s="102"/>
      <c r="K665" s="102"/>
      <c r="L665" s="102"/>
      <c r="M665" s="102"/>
      <c r="N665" s="95"/>
    </row>
    <row r="666" ht="14.25" customHeight="1">
      <c r="A666" s="95"/>
      <c r="B666" s="96"/>
      <c r="C666" s="97"/>
      <c r="D666" s="98"/>
      <c r="E666" s="95"/>
      <c r="F666" s="99"/>
      <c r="G666" s="281"/>
      <c r="H666" s="101"/>
      <c r="I666" s="101"/>
      <c r="J666" s="102"/>
      <c r="K666" s="102"/>
      <c r="L666" s="102"/>
      <c r="M666" s="102"/>
      <c r="N666" s="95"/>
    </row>
    <row r="667" ht="14.25" customHeight="1">
      <c r="A667" s="95"/>
      <c r="B667" s="96"/>
      <c r="C667" s="97"/>
      <c r="D667" s="98"/>
      <c r="E667" s="95"/>
      <c r="F667" s="99"/>
      <c r="G667" s="281"/>
      <c r="H667" s="101"/>
      <c r="I667" s="101"/>
      <c r="J667" s="102"/>
      <c r="K667" s="102"/>
      <c r="L667" s="102"/>
      <c r="M667" s="102"/>
      <c r="N667" s="95"/>
    </row>
    <row r="668" ht="14.25" customHeight="1">
      <c r="A668" s="95"/>
      <c r="B668" s="96"/>
      <c r="C668" s="97"/>
      <c r="D668" s="98"/>
      <c r="E668" s="95"/>
      <c r="F668" s="99"/>
      <c r="G668" s="281"/>
      <c r="H668" s="101"/>
      <c r="I668" s="101"/>
      <c r="J668" s="102"/>
      <c r="K668" s="102"/>
      <c r="L668" s="102"/>
      <c r="M668" s="102"/>
      <c r="N668" s="95"/>
    </row>
    <row r="669" ht="14.25" customHeight="1">
      <c r="A669" s="95"/>
      <c r="B669" s="96"/>
      <c r="C669" s="97"/>
      <c r="D669" s="98"/>
      <c r="E669" s="95"/>
      <c r="F669" s="99"/>
      <c r="G669" s="281"/>
      <c r="H669" s="101"/>
      <c r="I669" s="101"/>
      <c r="J669" s="102"/>
      <c r="K669" s="102"/>
      <c r="L669" s="102"/>
      <c r="M669" s="102"/>
      <c r="N669" s="95"/>
    </row>
    <row r="670" ht="14.25" customHeight="1">
      <c r="A670" s="95"/>
      <c r="B670" s="96"/>
      <c r="C670" s="97"/>
      <c r="D670" s="98"/>
      <c r="E670" s="95"/>
      <c r="F670" s="99"/>
      <c r="G670" s="281"/>
      <c r="H670" s="101"/>
      <c r="I670" s="101"/>
      <c r="J670" s="102"/>
      <c r="K670" s="102"/>
      <c r="L670" s="102"/>
      <c r="M670" s="102"/>
      <c r="N670" s="95"/>
    </row>
    <row r="671" ht="14.25" customHeight="1">
      <c r="A671" s="95"/>
      <c r="B671" s="96"/>
      <c r="C671" s="97"/>
      <c r="D671" s="98"/>
      <c r="E671" s="95"/>
      <c r="F671" s="99"/>
      <c r="G671" s="281"/>
      <c r="H671" s="101"/>
      <c r="I671" s="101"/>
      <c r="J671" s="102"/>
      <c r="K671" s="102"/>
      <c r="L671" s="102"/>
      <c r="M671" s="102"/>
      <c r="N671" s="95"/>
    </row>
    <row r="672" ht="14.25" customHeight="1">
      <c r="A672" s="95"/>
      <c r="B672" s="96"/>
      <c r="C672" s="97"/>
      <c r="D672" s="98"/>
      <c r="E672" s="95"/>
      <c r="F672" s="99"/>
      <c r="G672" s="281"/>
      <c r="H672" s="101"/>
      <c r="I672" s="101"/>
      <c r="J672" s="102"/>
      <c r="K672" s="102"/>
      <c r="L672" s="102"/>
      <c r="M672" s="102"/>
      <c r="N672" s="95"/>
    </row>
    <row r="673" ht="14.25" customHeight="1">
      <c r="A673" s="95"/>
      <c r="B673" s="96"/>
      <c r="C673" s="97"/>
      <c r="D673" s="98"/>
      <c r="E673" s="95"/>
      <c r="F673" s="99"/>
      <c r="G673" s="281"/>
      <c r="H673" s="101"/>
      <c r="I673" s="101"/>
      <c r="J673" s="102"/>
      <c r="K673" s="102"/>
      <c r="L673" s="102"/>
      <c r="M673" s="102"/>
      <c r="N673" s="95"/>
    </row>
    <row r="674" ht="14.25" customHeight="1">
      <c r="A674" s="95"/>
      <c r="B674" s="96"/>
      <c r="C674" s="97"/>
      <c r="D674" s="98"/>
      <c r="E674" s="95"/>
      <c r="F674" s="99"/>
      <c r="G674" s="281"/>
      <c r="H674" s="101"/>
      <c r="I674" s="101"/>
      <c r="J674" s="102"/>
      <c r="K674" s="102"/>
      <c r="L674" s="102"/>
      <c r="M674" s="102"/>
      <c r="N674" s="95"/>
    </row>
    <row r="675" ht="14.25" customHeight="1">
      <c r="A675" s="95"/>
      <c r="B675" s="96"/>
      <c r="C675" s="97"/>
      <c r="D675" s="98"/>
      <c r="E675" s="95"/>
      <c r="F675" s="99"/>
      <c r="G675" s="281"/>
      <c r="H675" s="101"/>
      <c r="I675" s="101"/>
      <c r="J675" s="102"/>
      <c r="K675" s="102"/>
      <c r="L675" s="102"/>
      <c r="M675" s="102"/>
      <c r="N675" s="95"/>
    </row>
    <row r="676" ht="14.25" customHeight="1">
      <c r="A676" s="95"/>
      <c r="B676" s="96"/>
      <c r="C676" s="97"/>
      <c r="D676" s="98"/>
      <c r="E676" s="95"/>
      <c r="F676" s="99"/>
      <c r="G676" s="281"/>
      <c r="H676" s="101"/>
      <c r="I676" s="101"/>
      <c r="J676" s="102"/>
      <c r="K676" s="102"/>
      <c r="L676" s="102"/>
      <c r="M676" s="102"/>
      <c r="N676" s="95"/>
    </row>
    <row r="677" ht="14.25" customHeight="1">
      <c r="A677" s="95"/>
      <c r="B677" s="96"/>
      <c r="C677" s="97"/>
      <c r="D677" s="98"/>
      <c r="E677" s="95"/>
      <c r="F677" s="99"/>
      <c r="G677" s="281"/>
      <c r="H677" s="101"/>
      <c r="I677" s="101"/>
      <c r="J677" s="102"/>
      <c r="K677" s="102"/>
      <c r="L677" s="102"/>
      <c r="M677" s="102"/>
      <c r="N677" s="95"/>
    </row>
    <row r="678" ht="14.25" customHeight="1">
      <c r="A678" s="95"/>
      <c r="B678" s="96"/>
      <c r="C678" s="97"/>
      <c r="D678" s="98"/>
      <c r="E678" s="95"/>
      <c r="F678" s="99"/>
      <c r="G678" s="281"/>
      <c r="H678" s="101"/>
      <c r="I678" s="101"/>
      <c r="J678" s="102"/>
      <c r="K678" s="102"/>
      <c r="L678" s="102"/>
      <c r="M678" s="102"/>
      <c r="N678" s="95"/>
    </row>
    <row r="679" ht="14.25" customHeight="1">
      <c r="A679" s="95"/>
      <c r="B679" s="96"/>
      <c r="C679" s="97"/>
      <c r="D679" s="98"/>
      <c r="E679" s="95"/>
      <c r="F679" s="99"/>
      <c r="G679" s="281"/>
      <c r="H679" s="101"/>
      <c r="I679" s="101"/>
      <c r="J679" s="102"/>
      <c r="K679" s="102"/>
      <c r="L679" s="102"/>
      <c r="M679" s="102"/>
      <c r="N679" s="95"/>
    </row>
    <row r="680" ht="14.25" customHeight="1">
      <c r="A680" s="95"/>
      <c r="B680" s="96"/>
      <c r="C680" s="97"/>
      <c r="D680" s="98"/>
      <c r="E680" s="95"/>
      <c r="F680" s="99"/>
      <c r="G680" s="281"/>
      <c r="H680" s="101"/>
      <c r="I680" s="101"/>
      <c r="J680" s="102"/>
      <c r="K680" s="102"/>
      <c r="L680" s="102"/>
      <c r="M680" s="102"/>
      <c r="N680" s="95"/>
    </row>
    <row r="681" ht="14.25" customHeight="1">
      <c r="A681" s="95"/>
      <c r="B681" s="96"/>
      <c r="C681" s="97"/>
      <c r="D681" s="98"/>
      <c r="E681" s="95"/>
      <c r="F681" s="99"/>
      <c r="G681" s="281"/>
      <c r="H681" s="101"/>
      <c r="I681" s="101"/>
      <c r="J681" s="102"/>
      <c r="K681" s="102"/>
      <c r="L681" s="102"/>
      <c r="M681" s="102"/>
      <c r="N681" s="95"/>
    </row>
    <row r="682" ht="14.25" customHeight="1">
      <c r="A682" s="95"/>
      <c r="B682" s="96"/>
      <c r="C682" s="97"/>
      <c r="D682" s="98"/>
      <c r="E682" s="95"/>
      <c r="F682" s="99"/>
      <c r="G682" s="281"/>
      <c r="H682" s="101"/>
      <c r="I682" s="101"/>
      <c r="J682" s="102"/>
      <c r="K682" s="102"/>
      <c r="L682" s="102"/>
      <c r="M682" s="102"/>
      <c r="N682" s="95"/>
    </row>
    <row r="683" ht="14.25" customHeight="1">
      <c r="A683" s="95"/>
      <c r="B683" s="96"/>
      <c r="C683" s="97"/>
      <c r="D683" s="98"/>
      <c r="E683" s="95"/>
      <c r="F683" s="99"/>
      <c r="G683" s="281"/>
      <c r="H683" s="101"/>
      <c r="I683" s="101"/>
      <c r="J683" s="102"/>
      <c r="K683" s="102"/>
      <c r="L683" s="102"/>
      <c r="M683" s="102"/>
      <c r="N683" s="95"/>
    </row>
    <row r="684" ht="14.25" customHeight="1">
      <c r="A684" s="95"/>
      <c r="B684" s="96"/>
      <c r="C684" s="97"/>
      <c r="D684" s="98"/>
      <c r="E684" s="95"/>
      <c r="F684" s="99"/>
      <c r="G684" s="281"/>
      <c r="H684" s="101"/>
      <c r="I684" s="101"/>
      <c r="J684" s="102"/>
      <c r="K684" s="102"/>
      <c r="L684" s="102"/>
      <c r="M684" s="102"/>
      <c r="N684" s="95"/>
    </row>
    <row r="685" ht="14.25" customHeight="1">
      <c r="A685" s="95"/>
      <c r="B685" s="96"/>
      <c r="C685" s="97"/>
      <c r="D685" s="98"/>
      <c r="E685" s="95"/>
      <c r="F685" s="99"/>
      <c r="G685" s="281"/>
      <c r="H685" s="101"/>
      <c r="I685" s="101"/>
      <c r="J685" s="102"/>
      <c r="K685" s="102"/>
      <c r="L685" s="102"/>
      <c r="M685" s="102"/>
      <c r="N685" s="95"/>
    </row>
    <row r="686" ht="14.25" customHeight="1">
      <c r="A686" s="95"/>
      <c r="B686" s="96"/>
      <c r="C686" s="97"/>
      <c r="D686" s="98"/>
      <c r="E686" s="95"/>
      <c r="F686" s="99"/>
      <c r="G686" s="281"/>
      <c r="H686" s="101"/>
      <c r="I686" s="101"/>
      <c r="J686" s="102"/>
      <c r="K686" s="102"/>
      <c r="L686" s="102"/>
      <c r="M686" s="102"/>
      <c r="N686" s="95"/>
    </row>
    <row r="687" ht="14.25" customHeight="1">
      <c r="A687" s="95"/>
      <c r="B687" s="96"/>
      <c r="C687" s="97"/>
      <c r="D687" s="98"/>
      <c r="E687" s="95"/>
      <c r="F687" s="99"/>
      <c r="G687" s="281"/>
      <c r="H687" s="101"/>
      <c r="I687" s="101"/>
      <c r="J687" s="102"/>
      <c r="K687" s="102"/>
      <c r="L687" s="102"/>
      <c r="M687" s="102"/>
      <c r="N687" s="95"/>
    </row>
    <row r="688" ht="14.25" customHeight="1">
      <c r="A688" s="95"/>
      <c r="B688" s="96"/>
      <c r="C688" s="97"/>
      <c r="D688" s="98"/>
      <c r="E688" s="95"/>
      <c r="F688" s="99"/>
      <c r="G688" s="281"/>
      <c r="H688" s="101"/>
      <c r="I688" s="101"/>
      <c r="J688" s="102"/>
      <c r="K688" s="102"/>
      <c r="L688" s="102"/>
      <c r="M688" s="102"/>
      <c r="N688" s="95"/>
    </row>
    <row r="689" ht="14.25" customHeight="1">
      <c r="A689" s="95"/>
      <c r="B689" s="96"/>
      <c r="C689" s="97"/>
      <c r="D689" s="98"/>
      <c r="E689" s="95"/>
      <c r="F689" s="99"/>
      <c r="G689" s="281"/>
      <c r="H689" s="101"/>
      <c r="I689" s="101"/>
      <c r="J689" s="102"/>
      <c r="K689" s="102"/>
      <c r="L689" s="102"/>
      <c r="M689" s="102"/>
      <c r="N689" s="95"/>
    </row>
    <row r="690" ht="14.25" customHeight="1">
      <c r="A690" s="95"/>
      <c r="B690" s="96"/>
      <c r="C690" s="97"/>
      <c r="D690" s="98"/>
      <c r="E690" s="95"/>
      <c r="F690" s="99"/>
      <c r="G690" s="281"/>
      <c r="H690" s="101"/>
      <c r="I690" s="101"/>
      <c r="J690" s="102"/>
      <c r="K690" s="102"/>
      <c r="L690" s="102"/>
      <c r="M690" s="102"/>
      <c r="N690" s="95"/>
    </row>
    <row r="691" ht="14.25" customHeight="1">
      <c r="A691" s="95"/>
      <c r="B691" s="96"/>
      <c r="C691" s="97"/>
      <c r="D691" s="98"/>
      <c r="E691" s="95"/>
      <c r="F691" s="99"/>
      <c r="G691" s="281"/>
      <c r="H691" s="101"/>
      <c r="I691" s="101"/>
      <c r="J691" s="102"/>
      <c r="K691" s="102"/>
      <c r="L691" s="102"/>
      <c r="M691" s="102"/>
      <c r="N691" s="95"/>
    </row>
    <row r="692" ht="14.25" customHeight="1">
      <c r="A692" s="95"/>
      <c r="B692" s="96"/>
      <c r="C692" s="97"/>
      <c r="D692" s="98"/>
      <c r="E692" s="95"/>
      <c r="F692" s="99"/>
      <c r="G692" s="281"/>
      <c r="H692" s="101"/>
      <c r="I692" s="101"/>
      <c r="J692" s="102"/>
      <c r="K692" s="102"/>
      <c r="L692" s="102"/>
      <c r="M692" s="102"/>
      <c r="N692" s="95"/>
    </row>
    <row r="693" ht="14.25" customHeight="1">
      <c r="A693" s="95"/>
      <c r="B693" s="96"/>
      <c r="C693" s="97"/>
      <c r="D693" s="98"/>
      <c r="E693" s="95"/>
      <c r="F693" s="99"/>
      <c r="G693" s="281"/>
      <c r="H693" s="101"/>
      <c r="I693" s="101"/>
      <c r="J693" s="102"/>
      <c r="K693" s="102"/>
      <c r="L693" s="102"/>
      <c r="M693" s="102"/>
      <c r="N693" s="95"/>
    </row>
    <row r="694" ht="14.25" customHeight="1">
      <c r="A694" s="95"/>
      <c r="B694" s="96"/>
      <c r="C694" s="97"/>
      <c r="D694" s="98"/>
      <c r="E694" s="95"/>
      <c r="F694" s="99"/>
      <c r="G694" s="281"/>
      <c r="H694" s="101"/>
      <c r="I694" s="101"/>
      <c r="J694" s="102"/>
      <c r="K694" s="102"/>
      <c r="L694" s="102"/>
      <c r="M694" s="102"/>
      <c r="N694" s="95"/>
    </row>
    <row r="695" ht="14.25" customHeight="1">
      <c r="A695" s="95"/>
      <c r="B695" s="96"/>
      <c r="C695" s="97"/>
      <c r="D695" s="98"/>
      <c r="E695" s="95"/>
      <c r="F695" s="99"/>
      <c r="G695" s="281"/>
      <c r="H695" s="101"/>
      <c r="I695" s="101"/>
      <c r="J695" s="102"/>
      <c r="K695" s="102"/>
      <c r="L695" s="102"/>
      <c r="M695" s="102"/>
      <c r="N695" s="95"/>
    </row>
    <row r="696" ht="14.25" customHeight="1">
      <c r="A696" s="95"/>
      <c r="B696" s="96"/>
      <c r="C696" s="97"/>
      <c r="D696" s="98"/>
      <c r="E696" s="95"/>
      <c r="F696" s="99"/>
      <c r="G696" s="281"/>
      <c r="H696" s="101"/>
      <c r="I696" s="101"/>
      <c r="J696" s="102"/>
      <c r="K696" s="102"/>
      <c r="L696" s="102"/>
      <c r="M696" s="102"/>
      <c r="N696" s="95"/>
    </row>
    <row r="697" ht="14.25" customHeight="1">
      <c r="A697" s="95"/>
      <c r="B697" s="96"/>
      <c r="C697" s="97"/>
      <c r="D697" s="98"/>
      <c r="E697" s="95"/>
      <c r="F697" s="99"/>
      <c r="G697" s="281"/>
      <c r="H697" s="101"/>
      <c r="I697" s="101"/>
      <c r="J697" s="102"/>
      <c r="K697" s="102"/>
      <c r="L697" s="102"/>
      <c r="M697" s="102"/>
      <c r="N697" s="95"/>
    </row>
    <row r="698" ht="14.25" customHeight="1">
      <c r="A698" s="95"/>
      <c r="B698" s="96"/>
      <c r="C698" s="97"/>
      <c r="D698" s="98"/>
      <c r="E698" s="95"/>
      <c r="F698" s="99"/>
      <c r="G698" s="281"/>
      <c r="H698" s="101"/>
      <c r="I698" s="101"/>
      <c r="J698" s="102"/>
      <c r="K698" s="102"/>
      <c r="L698" s="102"/>
      <c r="M698" s="102"/>
      <c r="N698" s="95"/>
    </row>
    <row r="699" ht="14.25" customHeight="1">
      <c r="A699" s="95"/>
      <c r="B699" s="96"/>
      <c r="C699" s="97"/>
      <c r="D699" s="98"/>
      <c r="E699" s="95"/>
      <c r="F699" s="99"/>
      <c r="G699" s="281"/>
      <c r="H699" s="101"/>
      <c r="I699" s="101"/>
      <c r="J699" s="102"/>
      <c r="K699" s="102"/>
      <c r="L699" s="102"/>
      <c r="M699" s="102"/>
      <c r="N699" s="95"/>
    </row>
    <row r="700" ht="14.25" customHeight="1">
      <c r="A700" s="95"/>
      <c r="B700" s="96"/>
      <c r="C700" s="97"/>
      <c r="D700" s="98"/>
      <c r="E700" s="95"/>
      <c r="F700" s="99"/>
      <c r="G700" s="281"/>
      <c r="H700" s="101"/>
      <c r="I700" s="101"/>
      <c r="J700" s="102"/>
      <c r="K700" s="102"/>
      <c r="L700" s="102"/>
      <c r="M700" s="102"/>
      <c r="N700" s="95"/>
    </row>
    <row r="701" ht="14.25" customHeight="1">
      <c r="A701" s="95"/>
      <c r="B701" s="96"/>
      <c r="C701" s="97"/>
      <c r="D701" s="98"/>
      <c r="E701" s="95"/>
      <c r="F701" s="99"/>
      <c r="G701" s="281"/>
      <c r="H701" s="101"/>
      <c r="I701" s="101"/>
      <c r="J701" s="102"/>
      <c r="K701" s="102"/>
      <c r="L701" s="102"/>
      <c r="M701" s="102"/>
      <c r="N701" s="95"/>
    </row>
    <row r="702" ht="14.25" customHeight="1">
      <c r="A702" s="95"/>
      <c r="B702" s="96"/>
      <c r="C702" s="97"/>
      <c r="D702" s="98"/>
      <c r="E702" s="95"/>
      <c r="F702" s="99"/>
      <c r="G702" s="281"/>
      <c r="H702" s="101"/>
      <c r="I702" s="101"/>
      <c r="J702" s="102"/>
      <c r="K702" s="102"/>
      <c r="L702" s="102"/>
      <c r="M702" s="102"/>
      <c r="N702" s="95"/>
    </row>
    <row r="703" ht="14.25" customHeight="1">
      <c r="A703" s="95"/>
      <c r="B703" s="96"/>
      <c r="C703" s="97"/>
      <c r="D703" s="98"/>
      <c r="E703" s="95"/>
      <c r="F703" s="99"/>
      <c r="G703" s="281"/>
      <c r="H703" s="101"/>
      <c r="I703" s="101"/>
      <c r="J703" s="102"/>
      <c r="K703" s="102"/>
      <c r="L703" s="102"/>
      <c r="M703" s="102"/>
      <c r="N703" s="95"/>
    </row>
    <row r="704" ht="14.25" customHeight="1">
      <c r="A704" s="95"/>
      <c r="B704" s="96"/>
      <c r="C704" s="97"/>
      <c r="D704" s="98"/>
      <c r="E704" s="95"/>
      <c r="F704" s="99"/>
      <c r="G704" s="281"/>
      <c r="H704" s="101"/>
      <c r="I704" s="101"/>
      <c r="J704" s="102"/>
      <c r="K704" s="102"/>
      <c r="L704" s="102"/>
      <c r="M704" s="102"/>
      <c r="N704" s="95"/>
    </row>
    <row r="705" ht="14.25" customHeight="1">
      <c r="A705" s="95"/>
      <c r="B705" s="96"/>
      <c r="C705" s="97"/>
      <c r="D705" s="98"/>
      <c r="E705" s="95"/>
      <c r="F705" s="99"/>
      <c r="G705" s="281"/>
      <c r="H705" s="101"/>
      <c r="I705" s="101"/>
      <c r="J705" s="102"/>
      <c r="K705" s="102"/>
      <c r="L705" s="102"/>
      <c r="M705" s="102"/>
      <c r="N705" s="95"/>
    </row>
    <row r="706" ht="14.25" customHeight="1">
      <c r="A706" s="95"/>
      <c r="B706" s="96"/>
      <c r="C706" s="97"/>
      <c r="D706" s="98"/>
      <c r="E706" s="95"/>
      <c r="F706" s="99"/>
      <c r="G706" s="281"/>
      <c r="H706" s="101"/>
      <c r="I706" s="101"/>
      <c r="J706" s="102"/>
      <c r="K706" s="102"/>
      <c r="L706" s="102"/>
      <c r="M706" s="102"/>
      <c r="N706" s="95"/>
    </row>
    <row r="707" ht="14.25" customHeight="1">
      <c r="A707" s="95"/>
      <c r="B707" s="96"/>
      <c r="C707" s="97"/>
      <c r="D707" s="98"/>
      <c r="E707" s="95"/>
      <c r="F707" s="99"/>
      <c r="G707" s="281"/>
      <c r="H707" s="101"/>
      <c r="I707" s="101"/>
      <c r="J707" s="102"/>
      <c r="K707" s="102"/>
      <c r="L707" s="102"/>
      <c r="M707" s="102"/>
      <c r="N707" s="95"/>
    </row>
    <row r="708" ht="14.25" customHeight="1">
      <c r="A708" s="95"/>
      <c r="B708" s="96"/>
      <c r="C708" s="97"/>
      <c r="D708" s="98"/>
      <c r="E708" s="95"/>
      <c r="F708" s="99"/>
      <c r="G708" s="281"/>
      <c r="H708" s="101"/>
      <c r="I708" s="101"/>
      <c r="J708" s="102"/>
      <c r="K708" s="102"/>
      <c r="L708" s="102"/>
      <c r="M708" s="102"/>
      <c r="N708" s="95"/>
    </row>
    <row r="709" ht="14.25" customHeight="1">
      <c r="A709" s="95"/>
      <c r="B709" s="96"/>
      <c r="C709" s="97"/>
      <c r="D709" s="98"/>
      <c r="E709" s="95"/>
      <c r="F709" s="99"/>
      <c r="G709" s="281"/>
      <c r="H709" s="101"/>
      <c r="I709" s="101"/>
      <c r="J709" s="102"/>
      <c r="K709" s="102"/>
      <c r="L709" s="102"/>
      <c r="M709" s="102"/>
      <c r="N709" s="95"/>
    </row>
    <row r="710" ht="14.25" customHeight="1">
      <c r="A710" s="95"/>
      <c r="B710" s="96"/>
      <c r="C710" s="97"/>
      <c r="D710" s="98"/>
      <c r="E710" s="95"/>
      <c r="F710" s="99"/>
      <c r="G710" s="281"/>
      <c r="H710" s="101"/>
      <c r="I710" s="101"/>
      <c r="J710" s="102"/>
      <c r="K710" s="102"/>
      <c r="L710" s="102"/>
      <c r="M710" s="102"/>
      <c r="N710" s="95"/>
    </row>
    <row r="711" ht="14.25" customHeight="1">
      <c r="A711" s="95"/>
      <c r="B711" s="96"/>
      <c r="C711" s="97"/>
      <c r="D711" s="98"/>
      <c r="E711" s="95"/>
      <c r="F711" s="99"/>
      <c r="G711" s="281"/>
      <c r="H711" s="101"/>
      <c r="I711" s="101"/>
      <c r="J711" s="102"/>
      <c r="K711" s="102"/>
      <c r="L711" s="102"/>
      <c r="M711" s="102"/>
      <c r="N711" s="95"/>
    </row>
    <row r="712" ht="14.25" customHeight="1">
      <c r="A712" s="95"/>
      <c r="B712" s="96"/>
      <c r="C712" s="97"/>
      <c r="D712" s="98"/>
      <c r="E712" s="95"/>
      <c r="F712" s="99"/>
      <c r="G712" s="281"/>
      <c r="H712" s="101"/>
      <c r="I712" s="101"/>
      <c r="J712" s="102"/>
      <c r="K712" s="102"/>
      <c r="L712" s="102"/>
      <c r="M712" s="102"/>
      <c r="N712" s="95"/>
    </row>
    <row r="713" ht="14.25" customHeight="1">
      <c r="A713" s="95"/>
      <c r="B713" s="96"/>
      <c r="C713" s="97"/>
      <c r="D713" s="98"/>
      <c r="E713" s="95"/>
      <c r="F713" s="99"/>
      <c r="G713" s="281"/>
      <c r="H713" s="101"/>
      <c r="I713" s="101"/>
      <c r="J713" s="102"/>
      <c r="K713" s="102"/>
      <c r="L713" s="102"/>
      <c r="M713" s="102"/>
      <c r="N713" s="95"/>
    </row>
    <row r="714" ht="14.25" customHeight="1">
      <c r="A714" s="95"/>
      <c r="B714" s="96"/>
      <c r="C714" s="97"/>
      <c r="D714" s="98"/>
      <c r="E714" s="95"/>
      <c r="F714" s="99"/>
      <c r="G714" s="281"/>
      <c r="H714" s="101"/>
      <c r="I714" s="101"/>
      <c r="J714" s="102"/>
      <c r="K714" s="102"/>
      <c r="L714" s="102"/>
      <c r="M714" s="102"/>
      <c r="N714" s="95"/>
    </row>
    <row r="715" ht="14.25" customHeight="1">
      <c r="A715" s="95"/>
      <c r="B715" s="96"/>
      <c r="C715" s="97"/>
      <c r="D715" s="98"/>
      <c r="E715" s="95"/>
      <c r="F715" s="99"/>
      <c r="G715" s="281"/>
      <c r="H715" s="101"/>
      <c r="I715" s="101"/>
      <c r="J715" s="102"/>
      <c r="K715" s="102"/>
      <c r="L715" s="102"/>
      <c r="M715" s="102"/>
      <c r="N715" s="95"/>
    </row>
    <row r="716" ht="14.25" customHeight="1">
      <c r="A716" s="95"/>
      <c r="B716" s="96"/>
      <c r="C716" s="97"/>
      <c r="D716" s="98"/>
      <c r="E716" s="95"/>
      <c r="F716" s="99"/>
      <c r="G716" s="281"/>
      <c r="H716" s="101"/>
      <c r="I716" s="101"/>
      <c r="J716" s="102"/>
      <c r="K716" s="102"/>
      <c r="L716" s="102"/>
      <c r="M716" s="102"/>
      <c r="N716" s="95"/>
    </row>
    <row r="717" ht="14.25" customHeight="1">
      <c r="A717" s="95"/>
      <c r="B717" s="96"/>
      <c r="C717" s="97"/>
      <c r="D717" s="98"/>
      <c r="E717" s="95"/>
      <c r="F717" s="99"/>
      <c r="G717" s="281"/>
      <c r="H717" s="101"/>
      <c r="I717" s="101"/>
      <c r="J717" s="102"/>
      <c r="K717" s="102"/>
      <c r="L717" s="102"/>
      <c r="M717" s="102"/>
      <c r="N717" s="95"/>
    </row>
    <row r="718" ht="14.25" customHeight="1">
      <c r="A718" s="95"/>
      <c r="B718" s="96"/>
      <c r="C718" s="97"/>
      <c r="D718" s="98"/>
      <c r="E718" s="95"/>
      <c r="F718" s="99"/>
      <c r="G718" s="281"/>
      <c r="H718" s="101"/>
      <c r="I718" s="101"/>
      <c r="J718" s="102"/>
      <c r="K718" s="102"/>
      <c r="L718" s="102"/>
      <c r="M718" s="102"/>
      <c r="N718" s="95"/>
    </row>
    <row r="719" ht="14.25" customHeight="1">
      <c r="A719" s="95"/>
      <c r="B719" s="96"/>
      <c r="C719" s="97"/>
      <c r="D719" s="98"/>
      <c r="E719" s="95"/>
      <c r="F719" s="99"/>
      <c r="G719" s="281"/>
      <c r="H719" s="101"/>
      <c r="I719" s="101"/>
      <c r="J719" s="102"/>
      <c r="K719" s="102"/>
      <c r="L719" s="102"/>
      <c r="M719" s="102"/>
      <c r="N719" s="95"/>
    </row>
    <row r="720" ht="14.25" customHeight="1">
      <c r="A720" s="95"/>
      <c r="B720" s="96"/>
      <c r="C720" s="97"/>
      <c r="D720" s="98"/>
      <c r="E720" s="95"/>
      <c r="F720" s="99"/>
      <c r="G720" s="281"/>
      <c r="H720" s="101"/>
      <c r="I720" s="101"/>
      <c r="J720" s="102"/>
      <c r="K720" s="102"/>
      <c r="L720" s="102"/>
      <c r="M720" s="102"/>
      <c r="N720" s="95"/>
    </row>
    <row r="721" ht="14.25" customHeight="1">
      <c r="A721" s="95"/>
      <c r="B721" s="96"/>
      <c r="C721" s="97"/>
      <c r="D721" s="98"/>
      <c r="E721" s="95"/>
      <c r="F721" s="99"/>
      <c r="G721" s="281"/>
      <c r="H721" s="101"/>
      <c r="I721" s="101"/>
      <c r="J721" s="102"/>
      <c r="K721" s="102"/>
      <c r="L721" s="102"/>
      <c r="M721" s="102"/>
      <c r="N721" s="95"/>
    </row>
    <row r="722" ht="14.25" customHeight="1">
      <c r="A722" s="95"/>
      <c r="B722" s="96"/>
      <c r="C722" s="97"/>
      <c r="D722" s="98"/>
      <c r="E722" s="95"/>
      <c r="F722" s="99"/>
      <c r="G722" s="281"/>
      <c r="H722" s="101"/>
      <c r="I722" s="101"/>
      <c r="J722" s="102"/>
      <c r="K722" s="102"/>
      <c r="L722" s="102"/>
      <c r="M722" s="102"/>
      <c r="N722" s="95"/>
    </row>
    <row r="723" ht="14.25" customHeight="1">
      <c r="A723" s="95"/>
      <c r="B723" s="96"/>
      <c r="C723" s="97"/>
      <c r="D723" s="98"/>
      <c r="E723" s="95"/>
      <c r="F723" s="99"/>
      <c r="G723" s="281"/>
      <c r="H723" s="101"/>
      <c r="I723" s="101"/>
      <c r="J723" s="102"/>
      <c r="K723" s="102"/>
      <c r="L723" s="102"/>
      <c r="M723" s="102"/>
      <c r="N723" s="95"/>
    </row>
    <row r="724" ht="14.25" customHeight="1">
      <c r="A724" s="95"/>
      <c r="B724" s="96"/>
      <c r="C724" s="97"/>
      <c r="D724" s="98"/>
      <c r="E724" s="95"/>
      <c r="F724" s="99"/>
      <c r="G724" s="281"/>
      <c r="H724" s="101"/>
      <c r="I724" s="101"/>
      <c r="J724" s="102"/>
      <c r="K724" s="102"/>
      <c r="L724" s="102"/>
      <c r="M724" s="102"/>
      <c r="N724" s="95"/>
    </row>
    <row r="725" ht="14.25" customHeight="1">
      <c r="A725" s="95"/>
      <c r="B725" s="96"/>
      <c r="C725" s="97"/>
      <c r="D725" s="98"/>
      <c r="E725" s="95"/>
      <c r="F725" s="99"/>
      <c r="G725" s="281"/>
      <c r="H725" s="101"/>
      <c r="I725" s="101"/>
      <c r="J725" s="102"/>
      <c r="K725" s="102"/>
      <c r="L725" s="102"/>
      <c r="M725" s="102"/>
      <c r="N725" s="95"/>
    </row>
    <row r="726" ht="14.25" customHeight="1">
      <c r="A726" s="95"/>
      <c r="B726" s="96"/>
      <c r="C726" s="97"/>
      <c r="D726" s="98"/>
      <c r="E726" s="95"/>
      <c r="F726" s="99"/>
      <c r="G726" s="281"/>
      <c r="H726" s="101"/>
      <c r="I726" s="101"/>
      <c r="J726" s="102"/>
      <c r="K726" s="102"/>
      <c r="L726" s="102"/>
      <c r="M726" s="102"/>
      <c r="N726" s="95"/>
    </row>
    <row r="727" ht="14.25" customHeight="1">
      <c r="A727" s="95"/>
      <c r="B727" s="96"/>
      <c r="C727" s="97"/>
      <c r="D727" s="98"/>
      <c r="E727" s="95"/>
      <c r="F727" s="99"/>
      <c r="G727" s="281"/>
      <c r="H727" s="101"/>
      <c r="I727" s="101"/>
      <c r="J727" s="102"/>
      <c r="K727" s="102"/>
      <c r="L727" s="102"/>
      <c r="M727" s="102"/>
      <c r="N727" s="95"/>
    </row>
    <row r="728" ht="14.25" customHeight="1">
      <c r="A728" s="95"/>
      <c r="B728" s="96"/>
      <c r="C728" s="97"/>
      <c r="D728" s="98"/>
      <c r="E728" s="95"/>
      <c r="F728" s="99"/>
      <c r="G728" s="281"/>
      <c r="H728" s="101"/>
      <c r="I728" s="101"/>
      <c r="J728" s="102"/>
      <c r="K728" s="102"/>
      <c r="L728" s="102"/>
      <c r="M728" s="102"/>
      <c r="N728" s="95"/>
    </row>
    <row r="729" ht="14.25" customHeight="1">
      <c r="A729" s="95"/>
      <c r="B729" s="96"/>
      <c r="C729" s="97"/>
      <c r="D729" s="98"/>
      <c r="E729" s="95"/>
      <c r="F729" s="99"/>
      <c r="G729" s="281"/>
      <c r="H729" s="101"/>
      <c r="I729" s="101"/>
      <c r="J729" s="102"/>
      <c r="K729" s="102"/>
      <c r="L729" s="102"/>
      <c r="M729" s="102"/>
      <c r="N729" s="95"/>
    </row>
    <row r="730" ht="14.25" customHeight="1">
      <c r="A730" s="95"/>
      <c r="B730" s="96"/>
      <c r="C730" s="97"/>
      <c r="D730" s="98"/>
      <c r="E730" s="95"/>
      <c r="F730" s="99"/>
      <c r="G730" s="281"/>
      <c r="H730" s="101"/>
      <c r="I730" s="101"/>
      <c r="J730" s="102"/>
      <c r="K730" s="102"/>
      <c r="L730" s="102"/>
      <c r="M730" s="102"/>
      <c r="N730" s="95"/>
    </row>
    <row r="731" ht="14.25" customHeight="1">
      <c r="A731" s="95"/>
      <c r="B731" s="96"/>
      <c r="C731" s="97"/>
      <c r="D731" s="98"/>
      <c r="E731" s="95"/>
      <c r="F731" s="99"/>
      <c r="G731" s="281"/>
      <c r="H731" s="101"/>
      <c r="I731" s="101"/>
      <c r="J731" s="102"/>
      <c r="K731" s="102"/>
      <c r="L731" s="102"/>
      <c r="M731" s="102"/>
      <c r="N731" s="95"/>
    </row>
    <row r="732" ht="14.25" customHeight="1">
      <c r="A732" s="95"/>
      <c r="B732" s="96"/>
      <c r="C732" s="97"/>
      <c r="D732" s="98"/>
      <c r="E732" s="95"/>
      <c r="F732" s="99"/>
      <c r="G732" s="281"/>
      <c r="H732" s="101"/>
      <c r="I732" s="101"/>
      <c r="J732" s="102"/>
      <c r="K732" s="102"/>
      <c r="L732" s="102"/>
      <c r="M732" s="102"/>
      <c r="N732" s="95"/>
    </row>
    <row r="733" ht="14.25" customHeight="1">
      <c r="A733" s="95"/>
      <c r="B733" s="96"/>
      <c r="C733" s="97"/>
      <c r="D733" s="98"/>
      <c r="E733" s="95"/>
      <c r="F733" s="99"/>
      <c r="G733" s="281"/>
      <c r="H733" s="101"/>
      <c r="I733" s="101"/>
      <c r="J733" s="102"/>
      <c r="K733" s="102"/>
      <c r="L733" s="102"/>
      <c r="M733" s="102"/>
      <c r="N733" s="95"/>
    </row>
    <row r="734" ht="14.25" customHeight="1">
      <c r="A734" s="95"/>
      <c r="B734" s="96"/>
      <c r="C734" s="97"/>
      <c r="D734" s="98"/>
      <c r="E734" s="95"/>
      <c r="F734" s="99"/>
      <c r="G734" s="281"/>
      <c r="H734" s="101"/>
      <c r="I734" s="101"/>
      <c r="J734" s="102"/>
      <c r="K734" s="102"/>
      <c r="L734" s="102"/>
      <c r="M734" s="102"/>
      <c r="N734" s="95"/>
    </row>
    <row r="735" ht="14.25" customHeight="1">
      <c r="A735" s="95"/>
      <c r="B735" s="96"/>
      <c r="C735" s="97"/>
      <c r="D735" s="98"/>
      <c r="E735" s="95"/>
      <c r="F735" s="99"/>
      <c r="G735" s="281"/>
      <c r="H735" s="101"/>
      <c r="I735" s="101"/>
      <c r="J735" s="102"/>
      <c r="K735" s="102"/>
      <c r="L735" s="102"/>
      <c r="M735" s="102"/>
      <c r="N735" s="95"/>
    </row>
    <row r="736" ht="14.25" customHeight="1">
      <c r="A736" s="95"/>
      <c r="B736" s="96"/>
      <c r="C736" s="97"/>
      <c r="D736" s="98"/>
      <c r="E736" s="95"/>
      <c r="F736" s="99"/>
      <c r="G736" s="281"/>
      <c r="H736" s="101"/>
      <c r="I736" s="101"/>
      <c r="J736" s="102"/>
      <c r="K736" s="102"/>
      <c r="L736" s="102"/>
      <c r="M736" s="102"/>
      <c r="N736" s="95"/>
    </row>
    <row r="737" ht="14.25" customHeight="1">
      <c r="A737" s="95"/>
      <c r="B737" s="96"/>
      <c r="C737" s="97"/>
      <c r="D737" s="98"/>
      <c r="E737" s="95"/>
      <c r="F737" s="99"/>
      <c r="G737" s="281"/>
      <c r="H737" s="101"/>
      <c r="I737" s="101"/>
      <c r="J737" s="102"/>
      <c r="K737" s="102"/>
      <c r="L737" s="102"/>
      <c r="M737" s="102"/>
      <c r="N737" s="95"/>
    </row>
    <row r="738" ht="14.25" customHeight="1">
      <c r="A738" s="95"/>
      <c r="B738" s="96"/>
      <c r="C738" s="97"/>
      <c r="D738" s="98"/>
      <c r="E738" s="95"/>
      <c r="F738" s="99"/>
      <c r="G738" s="281"/>
      <c r="H738" s="101"/>
      <c r="I738" s="101"/>
      <c r="J738" s="102"/>
      <c r="K738" s="102"/>
      <c r="L738" s="102"/>
      <c r="M738" s="102"/>
      <c r="N738" s="95"/>
    </row>
    <row r="739" ht="14.25" customHeight="1">
      <c r="A739" s="95"/>
      <c r="B739" s="96"/>
      <c r="C739" s="97"/>
      <c r="D739" s="98"/>
      <c r="E739" s="95"/>
      <c r="F739" s="99"/>
      <c r="G739" s="281"/>
      <c r="H739" s="101"/>
      <c r="I739" s="101"/>
      <c r="J739" s="102"/>
      <c r="K739" s="102"/>
      <c r="L739" s="102"/>
      <c r="M739" s="102"/>
      <c r="N739" s="95"/>
    </row>
    <row r="740" ht="14.25" customHeight="1">
      <c r="A740" s="95"/>
      <c r="B740" s="96"/>
      <c r="C740" s="97"/>
      <c r="D740" s="98"/>
      <c r="E740" s="95"/>
      <c r="F740" s="99"/>
      <c r="G740" s="281"/>
      <c r="H740" s="101"/>
      <c r="I740" s="101"/>
      <c r="J740" s="102"/>
      <c r="K740" s="102"/>
      <c r="L740" s="102"/>
      <c r="M740" s="102"/>
      <c r="N740" s="95"/>
    </row>
    <row r="741" ht="14.25" customHeight="1">
      <c r="A741" s="95"/>
      <c r="B741" s="96"/>
      <c r="C741" s="97"/>
      <c r="D741" s="98"/>
      <c r="E741" s="95"/>
      <c r="F741" s="99"/>
      <c r="G741" s="281"/>
      <c r="H741" s="101"/>
      <c r="I741" s="101"/>
      <c r="J741" s="102"/>
      <c r="K741" s="102"/>
      <c r="L741" s="102"/>
      <c r="M741" s="102"/>
      <c r="N741" s="95"/>
    </row>
    <row r="742" ht="14.25" customHeight="1">
      <c r="A742" s="95"/>
      <c r="B742" s="96"/>
      <c r="C742" s="97"/>
      <c r="D742" s="98"/>
      <c r="E742" s="95"/>
      <c r="F742" s="99"/>
      <c r="G742" s="281"/>
      <c r="H742" s="101"/>
      <c r="I742" s="101"/>
      <c r="J742" s="102"/>
      <c r="K742" s="102"/>
      <c r="L742" s="102"/>
      <c r="M742" s="102"/>
      <c r="N742" s="95"/>
    </row>
    <row r="743" ht="14.25" customHeight="1">
      <c r="A743" s="95"/>
      <c r="B743" s="96"/>
      <c r="C743" s="97"/>
      <c r="D743" s="98"/>
      <c r="E743" s="95"/>
      <c r="F743" s="99"/>
      <c r="G743" s="281"/>
      <c r="H743" s="101"/>
      <c r="I743" s="101"/>
      <c r="J743" s="102"/>
      <c r="K743" s="102"/>
      <c r="L743" s="102"/>
      <c r="M743" s="102"/>
      <c r="N743" s="95"/>
    </row>
    <row r="744" ht="14.25" customHeight="1">
      <c r="A744" s="95"/>
      <c r="B744" s="96"/>
      <c r="C744" s="97"/>
      <c r="D744" s="98"/>
      <c r="E744" s="95"/>
      <c r="F744" s="99"/>
      <c r="G744" s="281"/>
      <c r="H744" s="101"/>
      <c r="I744" s="101"/>
      <c r="J744" s="102"/>
      <c r="K744" s="102"/>
      <c r="L744" s="102"/>
      <c r="M744" s="102"/>
      <c r="N744" s="95"/>
    </row>
    <row r="745" ht="14.25" customHeight="1">
      <c r="A745" s="95"/>
      <c r="B745" s="96"/>
      <c r="C745" s="97"/>
      <c r="D745" s="98"/>
      <c r="E745" s="95"/>
      <c r="F745" s="99"/>
      <c r="G745" s="281"/>
      <c r="H745" s="101"/>
      <c r="I745" s="101"/>
      <c r="J745" s="102"/>
      <c r="K745" s="102"/>
      <c r="L745" s="102"/>
      <c r="M745" s="102"/>
      <c r="N745" s="95"/>
    </row>
    <row r="746" ht="14.25" customHeight="1">
      <c r="A746" s="95"/>
      <c r="B746" s="96"/>
      <c r="C746" s="97"/>
      <c r="D746" s="98"/>
      <c r="E746" s="95"/>
      <c r="F746" s="99"/>
      <c r="G746" s="281"/>
      <c r="H746" s="101"/>
      <c r="I746" s="101"/>
      <c r="J746" s="102"/>
      <c r="K746" s="102"/>
      <c r="L746" s="102"/>
      <c r="M746" s="102"/>
      <c r="N746" s="95"/>
    </row>
    <row r="747" ht="14.25" customHeight="1">
      <c r="A747" s="95"/>
      <c r="B747" s="96"/>
      <c r="C747" s="97"/>
      <c r="D747" s="98"/>
      <c r="E747" s="95"/>
      <c r="F747" s="99"/>
      <c r="G747" s="281"/>
      <c r="H747" s="101"/>
      <c r="I747" s="101"/>
      <c r="J747" s="102"/>
      <c r="K747" s="102"/>
      <c r="L747" s="102"/>
      <c r="M747" s="102"/>
      <c r="N747" s="95"/>
    </row>
    <row r="748" ht="14.25" customHeight="1">
      <c r="A748" s="95"/>
      <c r="B748" s="96"/>
      <c r="C748" s="97"/>
      <c r="D748" s="98"/>
      <c r="E748" s="95"/>
      <c r="F748" s="99"/>
      <c r="G748" s="281"/>
      <c r="H748" s="101"/>
      <c r="I748" s="101"/>
      <c r="J748" s="102"/>
      <c r="K748" s="102"/>
      <c r="L748" s="102"/>
      <c r="M748" s="102"/>
      <c r="N748" s="95"/>
    </row>
    <row r="749" ht="14.25" customHeight="1">
      <c r="A749" s="95"/>
      <c r="B749" s="96"/>
      <c r="C749" s="97"/>
      <c r="D749" s="98"/>
      <c r="E749" s="95"/>
      <c r="F749" s="99"/>
      <c r="G749" s="281"/>
      <c r="H749" s="101"/>
      <c r="I749" s="101"/>
      <c r="J749" s="102"/>
      <c r="K749" s="102"/>
      <c r="L749" s="102"/>
      <c r="M749" s="102"/>
      <c r="N749" s="95"/>
    </row>
    <row r="750" ht="14.25" customHeight="1">
      <c r="A750" s="95"/>
      <c r="B750" s="96"/>
      <c r="C750" s="97"/>
      <c r="D750" s="98"/>
      <c r="E750" s="95"/>
      <c r="F750" s="99"/>
      <c r="G750" s="281"/>
      <c r="H750" s="101"/>
      <c r="I750" s="101"/>
      <c r="J750" s="102"/>
      <c r="K750" s="102"/>
      <c r="L750" s="102"/>
      <c r="M750" s="102"/>
      <c r="N750" s="95"/>
    </row>
    <row r="751" ht="14.25" customHeight="1">
      <c r="A751" s="95"/>
      <c r="B751" s="96"/>
      <c r="C751" s="97"/>
      <c r="D751" s="98"/>
      <c r="E751" s="95"/>
      <c r="F751" s="99"/>
      <c r="G751" s="281"/>
      <c r="H751" s="101"/>
      <c r="I751" s="101"/>
      <c r="J751" s="102"/>
      <c r="K751" s="102"/>
      <c r="L751" s="102"/>
      <c r="M751" s="102"/>
      <c r="N751" s="95"/>
    </row>
    <row r="752" ht="14.25" customHeight="1">
      <c r="A752" s="95"/>
      <c r="B752" s="96"/>
      <c r="C752" s="97"/>
      <c r="D752" s="98"/>
      <c r="E752" s="95"/>
      <c r="F752" s="99"/>
      <c r="G752" s="281"/>
      <c r="H752" s="101"/>
      <c r="I752" s="101"/>
      <c r="J752" s="102"/>
      <c r="K752" s="102"/>
      <c r="L752" s="102"/>
      <c r="M752" s="102"/>
      <c r="N752" s="95"/>
    </row>
    <row r="753" ht="14.25" customHeight="1">
      <c r="A753" s="95"/>
      <c r="B753" s="96"/>
      <c r="C753" s="97"/>
      <c r="D753" s="98"/>
      <c r="E753" s="95"/>
      <c r="F753" s="99"/>
      <c r="G753" s="281"/>
      <c r="H753" s="101"/>
      <c r="I753" s="101"/>
      <c r="J753" s="102"/>
      <c r="K753" s="102"/>
      <c r="L753" s="102"/>
      <c r="M753" s="102"/>
      <c r="N753" s="95"/>
    </row>
    <row r="754" ht="14.25" customHeight="1">
      <c r="A754" s="95"/>
      <c r="B754" s="96"/>
      <c r="C754" s="97"/>
      <c r="D754" s="98"/>
      <c r="E754" s="95"/>
      <c r="F754" s="99"/>
      <c r="G754" s="281"/>
      <c r="H754" s="101"/>
      <c r="I754" s="101"/>
      <c r="J754" s="102"/>
      <c r="K754" s="102"/>
      <c r="L754" s="102"/>
      <c r="M754" s="102"/>
      <c r="N754" s="95"/>
    </row>
    <row r="755" ht="14.25" customHeight="1">
      <c r="A755" s="95"/>
      <c r="B755" s="96"/>
      <c r="C755" s="97"/>
      <c r="D755" s="98"/>
      <c r="E755" s="95"/>
      <c r="F755" s="99"/>
      <c r="G755" s="281"/>
      <c r="H755" s="101"/>
      <c r="I755" s="101"/>
      <c r="J755" s="102"/>
      <c r="K755" s="102"/>
      <c r="L755" s="102"/>
      <c r="M755" s="102"/>
      <c r="N755" s="95"/>
    </row>
    <row r="756" ht="14.25" customHeight="1">
      <c r="A756" s="95"/>
      <c r="B756" s="96"/>
      <c r="C756" s="97"/>
      <c r="D756" s="98"/>
      <c r="E756" s="95"/>
      <c r="F756" s="99"/>
      <c r="G756" s="281"/>
      <c r="H756" s="101"/>
      <c r="I756" s="101"/>
      <c r="J756" s="102"/>
      <c r="K756" s="102"/>
      <c r="L756" s="102"/>
      <c r="M756" s="102"/>
      <c r="N756" s="95"/>
    </row>
    <row r="757" ht="14.25" customHeight="1">
      <c r="A757" s="95"/>
      <c r="B757" s="96"/>
      <c r="C757" s="97"/>
      <c r="D757" s="98"/>
      <c r="E757" s="95"/>
      <c r="F757" s="99"/>
      <c r="G757" s="281"/>
      <c r="H757" s="101"/>
      <c r="I757" s="101"/>
      <c r="J757" s="102"/>
      <c r="K757" s="102"/>
      <c r="L757" s="102"/>
      <c r="M757" s="102"/>
      <c r="N757" s="95"/>
    </row>
    <row r="758" ht="14.25" customHeight="1">
      <c r="A758" s="95"/>
      <c r="B758" s="96"/>
      <c r="C758" s="97"/>
      <c r="D758" s="98"/>
      <c r="E758" s="95"/>
      <c r="F758" s="99"/>
      <c r="G758" s="281"/>
      <c r="H758" s="101"/>
      <c r="I758" s="101"/>
      <c r="J758" s="102"/>
      <c r="K758" s="102"/>
      <c r="L758" s="102"/>
      <c r="M758" s="102"/>
      <c r="N758" s="95"/>
    </row>
    <row r="759" ht="14.25" customHeight="1">
      <c r="A759" s="95"/>
      <c r="B759" s="96"/>
      <c r="C759" s="97"/>
      <c r="D759" s="98"/>
      <c r="E759" s="95"/>
      <c r="F759" s="99"/>
      <c r="G759" s="281"/>
      <c r="H759" s="101"/>
      <c r="I759" s="101"/>
      <c r="J759" s="102"/>
      <c r="K759" s="102"/>
      <c r="L759" s="102"/>
      <c r="M759" s="102"/>
      <c r="N759" s="95"/>
    </row>
    <row r="760" ht="14.25" customHeight="1">
      <c r="A760" s="95"/>
      <c r="B760" s="96"/>
      <c r="C760" s="97"/>
      <c r="D760" s="98"/>
      <c r="E760" s="95"/>
      <c r="F760" s="99"/>
      <c r="G760" s="281"/>
      <c r="H760" s="101"/>
      <c r="I760" s="101"/>
      <c r="J760" s="102"/>
      <c r="K760" s="102"/>
      <c r="L760" s="102"/>
      <c r="M760" s="102"/>
      <c r="N760" s="95"/>
    </row>
    <row r="761" ht="14.25" customHeight="1">
      <c r="A761" s="95"/>
      <c r="B761" s="96"/>
      <c r="C761" s="97"/>
      <c r="D761" s="98"/>
      <c r="E761" s="95"/>
      <c r="F761" s="99"/>
      <c r="G761" s="281"/>
      <c r="H761" s="101"/>
      <c r="I761" s="101"/>
      <c r="J761" s="102"/>
      <c r="K761" s="102"/>
      <c r="L761" s="102"/>
      <c r="M761" s="102"/>
      <c r="N761" s="95"/>
    </row>
    <row r="762" ht="14.25" customHeight="1">
      <c r="A762" s="95"/>
      <c r="B762" s="96"/>
      <c r="C762" s="97"/>
      <c r="D762" s="98"/>
      <c r="E762" s="95"/>
      <c r="F762" s="99"/>
      <c r="G762" s="281"/>
      <c r="H762" s="101"/>
      <c r="I762" s="101"/>
      <c r="J762" s="102"/>
      <c r="K762" s="102"/>
      <c r="L762" s="102"/>
      <c r="M762" s="102"/>
      <c r="N762" s="95"/>
    </row>
    <row r="763" ht="14.25" customHeight="1">
      <c r="A763" s="95"/>
      <c r="B763" s="96"/>
      <c r="C763" s="97"/>
      <c r="D763" s="98"/>
      <c r="E763" s="95"/>
      <c r="F763" s="99"/>
      <c r="G763" s="281"/>
      <c r="H763" s="101"/>
      <c r="I763" s="101"/>
      <c r="J763" s="102"/>
      <c r="K763" s="102"/>
      <c r="L763" s="102"/>
      <c r="M763" s="102"/>
      <c r="N763" s="95"/>
    </row>
    <row r="764" ht="14.25" customHeight="1">
      <c r="A764" s="95"/>
      <c r="B764" s="96"/>
      <c r="C764" s="97"/>
      <c r="D764" s="98"/>
      <c r="E764" s="95"/>
      <c r="F764" s="99"/>
      <c r="G764" s="281"/>
      <c r="H764" s="101"/>
      <c r="I764" s="101"/>
      <c r="J764" s="102"/>
      <c r="K764" s="102"/>
      <c r="L764" s="102"/>
      <c r="M764" s="102"/>
      <c r="N764" s="95"/>
    </row>
    <row r="765" ht="14.25" customHeight="1">
      <c r="A765" s="95"/>
      <c r="B765" s="96"/>
      <c r="C765" s="97"/>
      <c r="D765" s="98"/>
      <c r="E765" s="95"/>
      <c r="F765" s="99"/>
      <c r="G765" s="281"/>
      <c r="H765" s="101"/>
      <c r="I765" s="101"/>
      <c r="J765" s="102"/>
      <c r="K765" s="102"/>
      <c r="L765" s="102"/>
      <c r="M765" s="102"/>
      <c r="N765" s="95"/>
    </row>
    <row r="766" ht="14.25" customHeight="1">
      <c r="A766" s="95"/>
      <c r="B766" s="96"/>
      <c r="C766" s="97"/>
      <c r="D766" s="98"/>
      <c r="E766" s="95"/>
      <c r="F766" s="99"/>
      <c r="G766" s="281"/>
      <c r="H766" s="101"/>
      <c r="I766" s="101"/>
      <c r="J766" s="102"/>
      <c r="K766" s="102"/>
      <c r="L766" s="102"/>
      <c r="M766" s="102"/>
      <c r="N766" s="95"/>
    </row>
    <row r="767" ht="14.25" customHeight="1">
      <c r="A767" s="95"/>
      <c r="B767" s="96"/>
      <c r="C767" s="97"/>
      <c r="D767" s="98"/>
      <c r="E767" s="95"/>
      <c r="F767" s="99"/>
      <c r="G767" s="281"/>
      <c r="H767" s="101"/>
      <c r="I767" s="101"/>
      <c r="J767" s="102"/>
      <c r="K767" s="102"/>
      <c r="L767" s="102"/>
      <c r="M767" s="102"/>
      <c r="N767" s="95"/>
    </row>
    <row r="768" ht="14.25" customHeight="1">
      <c r="A768" s="95"/>
      <c r="B768" s="96"/>
      <c r="C768" s="97"/>
      <c r="D768" s="98"/>
      <c r="E768" s="95"/>
      <c r="F768" s="99"/>
      <c r="G768" s="281"/>
      <c r="H768" s="101"/>
      <c r="I768" s="101"/>
      <c r="J768" s="102"/>
      <c r="K768" s="102"/>
      <c r="L768" s="102"/>
      <c r="M768" s="102"/>
      <c r="N768" s="95"/>
    </row>
    <row r="769" ht="14.25" customHeight="1">
      <c r="A769" s="95"/>
      <c r="B769" s="96"/>
      <c r="C769" s="97"/>
      <c r="D769" s="98"/>
      <c r="E769" s="95"/>
      <c r="F769" s="99"/>
      <c r="G769" s="281"/>
      <c r="H769" s="101"/>
      <c r="I769" s="101"/>
      <c r="J769" s="102"/>
      <c r="K769" s="102"/>
      <c r="L769" s="102"/>
      <c r="M769" s="102"/>
      <c r="N769" s="95"/>
    </row>
    <row r="770" ht="14.25" customHeight="1">
      <c r="A770" s="95"/>
      <c r="B770" s="96"/>
      <c r="C770" s="97"/>
      <c r="D770" s="98"/>
      <c r="E770" s="95"/>
      <c r="F770" s="99"/>
      <c r="G770" s="281"/>
      <c r="H770" s="101"/>
      <c r="I770" s="101"/>
      <c r="J770" s="102"/>
      <c r="K770" s="102"/>
      <c r="L770" s="102"/>
      <c r="M770" s="102"/>
      <c r="N770" s="95"/>
    </row>
    <row r="771" ht="14.25" customHeight="1">
      <c r="A771" s="95"/>
      <c r="B771" s="96"/>
      <c r="C771" s="97"/>
      <c r="D771" s="98"/>
      <c r="E771" s="95"/>
      <c r="F771" s="99"/>
      <c r="G771" s="281"/>
      <c r="H771" s="101"/>
      <c r="I771" s="101"/>
      <c r="J771" s="102"/>
      <c r="K771" s="102"/>
      <c r="L771" s="102"/>
      <c r="M771" s="102"/>
      <c r="N771" s="95"/>
    </row>
    <row r="772" ht="14.25" customHeight="1">
      <c r="A772" s="95"/>
      <c r="B772" s="96"/>
      <c r="C772" s="97"/>
      <c r="D772" s="98"/>
      <c r="E772" s="95"/>
      <c r="F772" s="99"/>
      <c r="G772" s="281"/>
      <c r="H772" s="101"/>
      <c r="I772" s="101"/>
      <c r="J772" s="102"/>
      <c r="K772" s="102"/>
      <c r="L772" s="102"/>
      <c r="M772" s="102"/>
      <c r="N772" s="95"/>
    </row>
    <row r="773" ht="14.25" customHeight="1">
      <c r="A773" s="95"/>
      <c r="B773" s="96"/>
      <c r="C773" s="97"/>
      <c r="D773" s="98"/>
      <c r="E773" s="95"/>
      <c r="F773" s="99"/>
      <c r="G773" s="281"/>
      <c r="H773" s="101"/>
      <c r="I773" s="101"/>
      <c r="J773" s="102"/>
      <c r="K773" s="102"/>
      <c r="L773" s="102"/>
      <c r="M773" s="102"/>
      <c r="N773" s="95"/>
    </row>
    <row r="774" ht="14.25" customHeight="1">
      <c r="A774" s="95"/>
      <c r="B774" s="96"/>
      <c r="C774" s="97"/>
      <c r="D774" s="98"/>
      <c r="E774" s="95"/>
      <c r="F774" s="99"/>
      <c r="G774" s="281"/>
      <c r="H774" s="101"/>
      <c r="I774" s="101"/>
      <c r="J774" s="102"/>
      <c r="K774" s="102"/>
      <c r="L774" s="102"/>
      <c r="M774" s="102"/>
      <c r="N774" s="95"/>
    </row>
    <row r="775" ht="14.25" customHeight="1">
      <c r="A775" s="95"/>
      <c r="B775" s="96"/>
      <c r="C775" s="97"/>
      <c r="D775" s="98"/>
      <c r="E775" s="95"/>
      <c r="F775" s="99"/>
      <c r="G775" s="281"/>
      <c r="H775" s="101"/>
      <c r="I775" s="101"/>
      <c r="J775" s="102"/>
      <c r="K775" s="102"/>
      <c r="L775" s="102"/>
      <c r="M775" s="102"/>
      <c r="N775" s="95"/>
    </row>
    <row r="776" ht="14.25" customHeight="1">
      <c r="A776" s="95"/>
      <c r="B776" s="96"/>
      <c r="C776" s="97"/>
      <c r="D776" s="98"/>
      <c r="E776" s="95"/>
      <c r="F776" s="99"/>
      <c r="G776" s="281"/>
      <c r="H776" s="101"/>
      <c r="I776" s="101"/>
      <c r="J776" s="102"/>
      <c r="K776" s="102"/>
      <c r="L776" s="102"/>
      <c r="M776" s="102"/>
      <c r="N776" s="95"/>
    </row>
    <row r="777" ht="14.25" customHeight="1">
      <c r="A777" s="95"/>
      <c r="B777" s="96"/>
      <c r="C777" s="97"/>
      <c r="D777" s="98"/>
      <c r="E777" s="95"/>
      <c r="F777" s="99"/>
      <c r="G777" s="281"/>
      <c r="H777" s="101"/>
      <c r="I777" s="101"/>
      <c r="J777" s="102"/>
      <c r="K777" s="102"/>
      <c r="L777" s="102"/>
      <c r="M777" s="102"/>
      <c r="N777" s="95"/>
    </row>
    <row r="778" ht="14.25" customHeight="1">
      <c r="A778" s="95"/>
      <c r="B778" s="96"/>
      <c r="C778" s="97"/>
      <c r="D778" s="98"/>
      <c r="E778" s="95"/>
      <c r="F778" s="99"/>
      <c r="G778" s="281"/>
      <c r="H778" s="101"/>
      <c r="I778" s="101"/>
      <c r="J778" s="102"/>
      <c r="K778" s="102"/>
      <c r="L778" s="102"/>
      <c r="M778" s="102"/>
      <c r="N778" s="95"/>
    </row>
    <row r="779" ht="14.25" customHeight="1">
      <c r="A779" s="95"/>
      <c r="B779" s="96"/>
      <c r="C779" s="97"/>
      <c r="D779" s="98"/>
      <c r="E779" s="95"/>
      <c r="F779" s="99"/>
      <c r="G779" s="281"/>
      <c r="H779" s="101"/>
      <c r="I779" s="101"/>
      <c r="J779" s="102"/>
      <c r="K779" s="102"/>
      <c r="L779" s="102"/>
      <c r="M779" s="102"/>
      <c r="N779" s="95"/>
    </row>
    <row r="780" ht="14.25" customHeight="1">
      <c r="A780" s="95"/>
      <c r="B780" s="96"/>
      <c r="C780" s="97"/>
      <c r="D780" s="98"/>
      <c r="E780" s="95"/>
      <c r="F780" s="99"/>
      <c r="G780" s="281"/>
      <c r="H780" s="101"/>
      <c r="I780" s="101"/>
      <c r="J780" s="102"/>
      <c r="K780" s="102"/>
      <c r="L780" s="102"/>
      <c r="M780" s="102"/>
      <c r="N780" s="95"/>
    </row>
    <row r="781" ht="14.25" customHeight="1">
      <c r="A781" s="95"/>
      <c r="B781" s="96"/>
      <c r="C781" s="97"/>
      <c r="D781" s="98"/>
      <c r="E781" s="95"/>
      <c r="F781" s="99"/>
      <c r="G781" s="281"/>
      <c r="H781" s="101"/>
      <c r="I781" s="101"/>
      <c r="J781" s="102"/>
      <c r="K781" s="102"/>
      <c r="L781" s="102"/>
      <c r="M781" s="102"/>
      <c r="N781" s="95"/>
    </row>
    <row r="782" ht="14.25" customHeight="1">
      <c r="A782" s="95"/>
      <c r="B782" s="96"/>
      <c r="C782" s="97"/>
      <c r="D782" s="98"/>
      <c r="E782" s="95"/>
      <c r="F782" s="99"/>
      <c r="G782" s="281"/>
      <c r="H782" s="101"/>
      <c r="I782" s="101"/>
      <c r="J782" s="102"/>
      <c r="K782" s="102"/>
      <c r="L782" s="102"/>
      <c r="M782" s="102"/>
      <c r="N782" s="95"/>
    </row>
    <row r="783" ht="14.25" customHeight="1">
      <c r="A783" s="95"/>
      <c r="B783" s="96"/>
      <c r="C783" s="97"/>
      <c r="D783" s="98"/>
      <c r="E783" s="95"/>
      <c r="F783" s="99"/>
      <c r="G783" s="281"/>
      <c r="H783" s="101"/>
      <c r="I783" s="101"/>
      <c r="J783" s="102"/>
      <c r="K783" s="102"/>
      <c r="L783" s="102"/>
      <c r="M783" s="102"/>
      <c r="N783" s="95"/>
    </row>
    <row r="784" ht="14.25" customHeight="1">
      <c r="A784" s="95"/>
      <c r="B784" s="96"/>
      <c r="C784" s="97"/>
      <c r="D784" s="98"/>
      <c r="E784" s="95"/>
      <c r="F784" s="99"/>
      <c r="G784" s="281"/>
      <c r="H784" s="101"/>
      <c r="I784" s="101"/>
      <c r="J784" s="102"/>
      <c r="K784" s="102"/>
      <c r="L784" s="102"/>
      <c r="M784" s="102"/>
      <c r="N784" s="95"/>
    </row>
    <row r="785" ht="14.25" customHeight="1">
      <c r="A785" s="95"/>
      <c r="B785" s="96"/>
      <c r="C785" s="97"/>
      <c r="D785" s="98"/>
      <c r="E785" s="95"/>
      <c r="F785" s="99"/>
      <c r="G785" s="281"/>
      <c r="H785" s="101"/>
      <c r="I785" s="101"/>
      <c r="J785" s="102"/>
      <c r="K785" s="102"/>
      <c r="L785" s="102"/>
      <c r="M785" s="102"/>
      <c r="N785" s="95"/>
    </row>
    <row r="786" ht="14.25" customHeight="1">
      <c r="A786" s="95"/>
      <c r="B786" s="96"/>
      <c r="C786" s="97"/>
      <c r="D786" s="98"/>
      <c r="E786" s="95"/>
      <c r="F786" s="99"/>
      <c r="G786" s="281"/>
      <c r="H786" s="101"/>
      <c r="I786" s="101"/>
      <c r="J786" s="102"/>
      <c r="K786" s="102"/>
      <c r="L786" s="102"/>
      <c r="M786" s="102"/>
      <c r="N786" s="95"/>
    </row>
    <row r="787" ht="14.25" customHeight="1">
      <c r="A787" s="95"/>
      <c r="B787" s="96"/>
      <c r="C787" s="97"/>
      <c r="D787" s="98"/>
      <c r="E787" s="95"/>
      <c r="F787" s="99"/>
      <c r="G787" s="281"/>
      <c r="H787" s="101"/>
      <c r="I787" s="101"/>
      <c r="J787" s="102"/>
      <c r="K787" s="102"/>
      <c r="L787" s="102"/>
      <c r="M787" s="102"/>
      <c r="N787" s="95"/>
    </row>
    <row r="788" ht="14.25" customHeight="1">
      <c r="A788" s="95"/>
      <c r="B788" s="96"/>
      <c r="C788" s="97"/>
      <c r="D788" s="98"/>
      <c r="E788" s="95"/>
      <c r="F788" s="99"/>
      <c r="G788" s="281"/>
      <c r="H788" s="101"/>
      <c r="I788" s="101"/>
      <c r="J788" s="102"/>
      <c r="K788" s="102"/>
      <c r="L788" s="102"/>
      <c r="M788" s="102"/>
      <c r="N788" s="95"/>
    </row>
    <row r="789" ht="14.25" customHeight="1">
      <c r="A789" s="95"/>
      <c r="B789" s="96"/>
      <c r="C789" s="97"/>
      <c r="D789" s="98"/>
      <c r="E789" s="95"/>
      <c r="F789" s="99"/>
      <c r="G789" s="281"/>
      <c r="H789" s="101"/>
      <c r="I789" s="101"/>
      <c r="J789" s="102"/>
      <c r="K789" s="102"/>
      <c r="L789" s="102"/>
      <c r="M789" s="102"/>
      <c r="N789" s="95"/>
    </row>
    <row r="790" ht="14.25" customHeight="1">
      <c r="A790" s="95"/>
      <c r="B790" s="96"/>
      <c r="C790" s="97"/>
      <c r="D790" s="98"/>
      <c r="E790" s="95"/>
      <c r="F790" s="99"/>
      <c r="G790" s="281"/>
      <c r="H790" s="101"/>
      <c r="I790" s="101"/>
      <c r="J790" s="102"/>
      <c r="K790" s="102"/>
      <c r="L790" s="102"/>
      <c r="M790" s="102"/>
      <c r="N790" s="95"/>
    </row>
    <row r="791" ht="14.25" customHeight="1">
      <c r="A791" s="95"/>
      <c r="B791" s="96"/>
      <c r="C791" s="97"/>
      <c r="D791" s="98"/>
      <c r="E791" s="95"/>
      <c r="F791" s="99"/>
      <c r="G791" s="281"/>
      <c r="H791" s="101"/>
      <c r="I791" s="101"/>
      <c r="J791" s="102"/>
      <c r="K791" s="102"/>
      <c r="L791" s="102"/>
      <c r="M791" s="102"/>
      <c r="N791" s="95"/>
    </row>
    <row r="792" ht="14.25" customHeight="1">
      <c r="A792" s="95"/>
      <c r="B792" s="96"/>
      <c r="C792" s="97"/>
      <c r="D792" s="98"/>
      <c r="E792" s="95"/>
      <c r="F792" s="99"/>
      <c r="G792" s="281"/>
      <c r="H792" s="101"/>
      <c r="I792" s="101"/>
      <c r="J792" s="102"/>
      <c r="K792" s="102"/>
      <c r="L792" s="102"/>
      <c r="M792" s="102"/>
      <c r="N792" s="95"/>
    </row>
    <row r="793" ht="14.25" customHeight="1">
      <c r="A793" s="95"/>
      <c r="B793" s="96"/>
      <c r="C793" s="97"/>
      <c r="D793" s="98"/>
      <c r="E793" s="95"/>
      <c r="F793" s="99"/>
      <c r="G793" s="281"/>
      <c r="H793" s="101"/>
      <c r="I793" s="101"/>
      <c r="J793" s="102"/>
      <c r="K793" s="102"/>
      <c r="L793" s="102"/>
      <c r="M793" s="102"/>
      <c r="N793" s="95"/>
    </row>
    <row r="794" ht="14.25" customHeight="1">
      <c r="A794" s="95"/>
      <c r="B794" s="96"/>
      <c r="C794" s="97"/>
      <c r="D794" s="98"/>
      <c r="E794" s="95"/>
      <c r="F794" s="99"/>
      <c r="G794" s="281"/>
      <c r="H794" s="101"/>
      <c r="I794" s="101"/>
      <c r="J794" s="102"/>
      <c r="K794" s="102"/>
      <c r="L794" s="102"/>
      <c r="M794" s="102"/>
      <c r="N794" s="95"/>
    </row>
    <row r="795" ht="14.25" customHeight="1">
      <c r="A795" s="95"/>
      <c r="B795" s="96"/>
      <c r="C795" s="97"/>
      <c r="D795" s="98"/>
      <c r="E795" s="95"/>
      <c r="F795" s="99"/>
      <c r="G795" s="281"/>
      <c r="H795" s="101"/>
      <c r="I795" s="101"/>
      <c r="J795" s="102"/>
      <c r="K795" s="102"/>
      <c r="L795" s="102"/>
      <c r="M795" s="102"/>
      <c r="N795" s="95"/>
    </row>
    <row r="796" ht="14.25" customHeight="1">
      <c r="A796" s="95"/>
      <c r="B796" s="96"/>
      <c r="C796" s="97"/>
      <c r="D796" s="98"/>
      <c r="E796" s="95"/>
      <c r="F796" s="99"/>
      <c r="G796" s="281"/>
      <c r="H796" s="101"/>
      <c r="I796" s="101"/>
      <c r="J796" s="102"/>
      <c r="K796" s="102"/>
      <c r="L796" s="102"/>
      <c r="M796" s="102"/>
      <c r="N796" s="95"/>
    </row>
    <row r="797" ht="14.25" customHeight="1">
      <c r="A797" s="95"/>
      <c r="B797" s="96"/>
      <c r="C797" s="97"/>
      <c r="D797" s="98"/>
      <c r="E797" s="95"/>
      <c r="F797" s="99"/>
      <c r="G797" s="281"/>
      <c r="H797" s="101"/>
      <c r="I797" s="101"/>
      <c r="J797" s="102"/>
      <c r="K797" s="102"/>
      <c r="L797" s="102"/>
      <c r="M797" s="102"/>
      <c r="N797" s="95"/>
    </row>
    <row r="798" ht="14.25" customHeight="1">
      <c r="A798" s="95"/>
      <c r="B798" s="96"/>
      <c r="C798" s="97"/>
      <c r="D798" s="98"/>
      <c r="E798" s="95"/>
      <c r="F798" s="99"/>
      <c r="G798" s="281"/>
      <c r="H798" s="101"/>
      <c r="I798" s="101"/>
      <c r="J798" s="102"/>
      <c r="K798" s="102"/>
      <c r="L798" s="102"/>
      <c r="M798" s="102"/>
      <c r="N798" s="95"/>
    </row>
    <row r="799" ht="14.25" customHeight="1">
      <c r="A799" s="95"/>
      <c r="B799" s="96"/>
      <c r="C799" s="97"/>
      <c r="D799" s="98"/>
      <c r="E799" s="95"/>
      <c r="F799" s="99"/>
      <c r="G799" s="281"/>
      <c r="H799" s="101"/>
      <c r="I799" s="101"/>
      <c r="J799" s="102"/>
      <c r="K799" s="102"/>
      <c r="L799" s="102"/>
      <c r="M799" s="102"/>
      <c r="N799" s="95"/>
    </row>
    <row r="800" ht="14.25" customHeight="1">
      <c r="A800" s="95"/>
      <c r="B800" s="96"/>
      <c r="C800" s="97"/>
      <c r="D800" s="98"/>
      <c r="E800" s="95"/>
      <c r="F800" s="99"/>
      <c r="G800" s="281"/>
      <c r="H800" s="101"/>
      <c r="I800" s="101"/>
      <c r="J800" s="102"/>
      <c r="K800" s="102"/>
      <c r="L800" s="102"/>
      <c r="M800" s="102"/>
      <c r="N800" s="95"/>
    </row>
    <row r="801" ht="14.25" customHeight="1">
      <c r="A801" s="95"/>
      <c r="B801" s="96"/>
      <c r="C801" s="97"/>
      <c r="D801" s="98"/>
      <c r="E801" s="95"/>
      <c r="F801" s="99"/>
      <c r="G801" s="281"/>
      <c r="H801" s="101"/>
      <c r="I801" s="101"/>
      <c r="J801" s="102"/>
      <c r="K801" s="102"/>
      <c r="L801" s="102"/>
      <c r="M801" s="102"/>
      <c r="N801" s="95"/>
    </row>
    <row r="802" ht="14.25" customHeight="1">
      <c r="A802" s="95"/>
      <c r="B802" s="96"/>
      <c r="C802" s="97"/>
      <c r="D802" s="98"/>
      <c r="E802" s="95"/>
      <c r="F802" s="99"/>
      <c r="G802" s="281"/>
      <c r="H802" s="101"/>
      <c r="I802" s="101"/>
      <c r="J802" s="102"/>
      <c r="K802" s="102"/>
      <c r="L802" s="102"/>
      <c r="M802" s="102"/>
      <c r="N802" s="95"/>
    </row>
    <row r="803" ht="14.25" customHeight="1">
      <c r="A803" s="95"/>
      <c r="B803" s="96"/>
      <c r="C803" s="97"/>
      <c r="D803" s="98"/>
      <c r="E803" s="95"/>
      <c r="F803" s="99"/>
      <c r="G803" s="281"/>
      <c r="H803" s="101"/>
      <c r="I803" s="101"/>
      <c r="J803" s="102"/>
      <c r="K803" s="102"/>
      <c r="L803" s="102"/>
      <c r="M803" s="102"/>
      <c r="N803" s="95"/>
    </row>
    <row r="804" ht="14.25" customHeight="1">
      <c r="A804" s="95"/>
      <c r="B804" s="96"/>
      <c r="C804" s="97"/>
      <c r="D804" s="98"/>
      <c r="E804" s="95"/>
      <c r="F804" s="99"/>
      <c r="G804" s="281"/>
      <c r="H804" s="101"/>
      <c r="I804" s="101"/>
      <c r="J804" s="102"/>
      <c r="K804" s="102"/>
      <c r="L804" s="102"/>
      <c r="M804" s="102"/>
      <c r="N804" s="95"/>
    </row>
    <row r="805" ht="14.25" customHeight="1">
      <c r="A805" s="95"/>
      <c r="B805" s="96"/>
      <c r="C805" s="97"/>
      <c r="D805" s="98"/>
      <c r="E805" s="95"/>
      <c r="F805" s="99"/>
      <c r="G805" s="281"/>
      <c r="H805" s="101"/>
      <c r="I805" s="101"/>
      <c r="J805" s="102"/>
      <c r="K805" s="102"/>
      <c r="L805" s="102"/>
      <c r="M805" s="102"/>
      <c r="N805" s="95"/>
    </row>
    <row r="806" ht="14.25" customHeight="1">
      <c r="A806" s="95"/>
      <c r="B806" s="96"/>
      <c r="C806" s="97"/>
      <c r="D806" s="98"/>
      <c r="E806" s="95"/>
      <c r="F806" s="99"/>
      <c r="G806" s="281"/>
      <c r="H806" s="101"/>
      <c r="I806" s="101"/>
      <c r="J806" s="102"/>
      <c r="K806" s="102"/>
      <c r="L806" s="102"/>
      <c r="M806" s="102"/>
      <c r="N806" s="95"/>
    </row>
    <row r="807" ht="14.25" customHeight="1">
      <c r="A807" s="95"/>
      <c r="B807" s="96"/>
      <c r="C807" s="97"/>
      <c r="D807" s="98"/>
      <c r="E807" s="95"/>
      <c r="F807" s="99"/>
      <c r="G807" s="281"/>
      <c r="H807" s="101"/>
      <c r="I807" s="101"/>
      <c r="J807" s="102"/>
      <c r="K807" s="102"/>
      <c r="L807" s="102"/>
      <c r="M807" s="102"/>
      <c r="N807" s="95"/>
    </row>
    <row r="808" ht="14.25" customHeight="1">
      <c r="A808" s="95"/>
      <c r="B808" s="96"/>
      <c r="C808" s="97"/>
      <c r="D808" s="98"/>
      <c r="E808" s="95"/>
      <c r="F808" s="99"/>
      <c r="G808" s="281"/>
      <c r="H808" s="101"/>
      <c r="I808" s="101"/>
      <c r="J808" s="102"/>
      <c r="K808" s="102"/>
      <c r="L808" s="102"/>
      <c r="M808" s="102"/>
      <c r="N808" s="95"/>
    </row>
    <row r="809" ht="14.25" customHeight="1">
      <c r="A809" s="95"/>
      <c r="B809" s="96"/>
      <c r="C809" s="97"/>
      <c r="D809" s="98"/>
      <c r="E809" s="95"/>
      <c r="F809" s="99"/>
      <c r="G809" s="281"/>
      <c r="H809" s="101"/>
      <c r="I809" s="101"/>
      <c r="J809" s="102"/>
      <c r="K809" s="102"/>
      <c r="L809" s="102"/>
      <c r="M809" s="102"/>
      <c r="N809" s="95"/>
    </row>
    <row r="810" ht="14.25" customHeight="1">
      <c r="A810" s="95"/>
      <c r="B810" s="96"/>
      <c r="C810" s="97"/>
      <c r="D810" s="98"/>
      <c r="E810" s="95"/>
      <c r="F810" s="99"/>
      <c r="G810" s="281"/>
      <c r="H810" s="101"/>
      <c r="I810" s="101"/>
      <c r="J810" s="102"/>
      <c r="K810" s="102"/>
      <c r="L810" s="102"/>
      <c r="M810" s="102"/>
      <c r="N810" s="95"/>
    </row>
    <row r="811" ht="14.25" customHeight="1">
      <c r="A811" s="95"/>
      <c r="B811" s="96"/>
      <c r="C811" s="97"/>
      <c r="D811" s="98"/>
      <c r="E811" s="95"/>
      <c r="F811" s="99"/>
      <c r="G811" s="281"/>
      <c r="H811" s="101"/>
      <c r="I811" s="101"/>
      <c r="J811" s="102"/>
      <c r="K811" s="102"/>
      <c r="L811" s="102"/>
      <c r="M811" s="102"/>
      <c r="N811" s="95"/>
    </row>
    <row r="812" ht="14.25" customHeight="1">
      <c r="A812" s="95"/>
      <c r="B812" s="96"/>
      <c r="C812" s="97"/>
      <c r="D812" s="98"/>
      <c r="E812" s="95"/>
      <c r="F812" s="99"/>
      <c r="G812" s="281"/>
      <c r="H812" s="101"/>
      <c r="I812" s="101"/>
      <c r="J812" s="102"/>
      <c r="K812" s="102"/>
      <c r="L812" s="102"/>
      <c r="M812" s="102"/>
      <c r="N812" s="95"/>
    </row>
    <row r="813" ht="14.25" customHeight="1">
      <c r="A813" s="95"/>
      <c r="B813" s="96"/>
      <c r="C813" s="97"/>
      <c r="D813" s="98"/>
      <c r="E813" s="95"/>
      <c r="F813" s="99"/>
      <c r="G813" s="281"/>
      <c r="H813" s="101"/>
      <c r="I813" s="101"/>
      <c r="J813" s="102"/>
      <c r="K813" s="102"/>
      <c r="L813" s="102"/>
      <c r="M813" s="102"/>
      <c r="N813" s="95"/>
    </row>
    <row r="814" ht="14.25" customHeight="1">
      <c r="A814" s="95"/>
      <c r="B814" s="96"/>
      <c r="C814" s="97"/>
      <c r="D814" s="98"/>
      <c r="E814" s="95"/>
      <c r="F814" s="99"/>
      <c r="G814" s="281"/>
      <c r="H814" s="101"/>
      <c r="I814" s="101"/>
      <c r="J814" s="102"/>
      <c r="K814" s="102"/>
      <c r="L814" s="102"/>
      <c r="M814" s="102"/>
      <c r="N814" s="95"/>
    </row>
    <row r="815" ht="14.25" customHeight="1">
      <c r="A815" s="95"/>
      <c r="B815" s="96"/>
      <c r="C815" s="97"/>
      <c r="D815" s="98"/>
      <c r="E815" s="95"/>
      <c r="F815" s="99"/>
      <c r="G815" s="281"/>
      <c r="H815" s="101"/>
      <c r="I815" s="101"/>
      <c r="J815" s="102"/>
      <c r="K815" s="102"/>
      <c r="L815" s="102"/>
      <c r="M815" s="102"/>
      <c r="N815" s="95"/>
    </row>
    <row r="816" ht="14.25" customHeight="1">
      <c r="A816" s="95"/>
      <c r="B816" s="96"/>
      <c r="C816" s="97"/>
      <c r="D816" s="98"/>
      <c r="E816" s="95"/>
      <c r="F816" s="99"/>
      <c r="G816" s="281"/>
      <c r="H816" s="101"/>
      <c r="I816" s="101"/>
      <c r="J816" s="102"/>
      <c r="K816" s="102"/>
      <c r="L816" s="102"/>
      <c r="M816" s="102"/>
      <c r="N816" s="95"/>
    </row>
    <row r="817" ht="14.25" customHeight="1">
      <c r="A817" s="95"/>
      <c r="B817" s="96"/>
      <c r="C817" s="97"/>
      <c r="D817" s="98"/>
      <c r="E817" s="95"/>
      <c r="F817" s="99"/>
      <c r="G817" s="281"/>
      <c r="H817" s="101"/>
      <c r="I817" s="101"/>
      <c r="J817" s="102"/>
      <c r="K817" s="102"/>
      <c r="L817" s="102"/>
      <c r="M817" s="102"/>
      <c r="N817" s="95"/>
    </row>
    <row r="818" ht="14.25" customHeight="1">
      <c r="A818" s="95"/>
      <c r="B818" s="96"/>
      <c r="C818" s="97"/>
      <c r="D818" s="98"/>
      <c r="E818" s="95"/>
      <c r="F818" s="99"/>
      <c r="G818" s="281"/>
      <c r="H818" s="101"/>
      <c r="I818" s="101"/>
      <c r="J818" s="102"/>
      <c r="K818" s="102"/>
      <c r="L818" s="102"/>
      <c r="M818" s="102"/>
      <c r="N818" s="95"/>
    </row>
    <row r="819" ht="14.25" customHeight="1">
      <c r="A819" s="95"/>
      <c r="B819" s="96"/>
      <c r="C819" s="97"/>
      <c r="D819" s="98"/>
      <c r="E819" s="95"/>
      <c r="F819" s="99"/>
      <c r="G819" s="281"/>
      <c r="H819" s="101"/>
      <c r="I819" s="101"/>
      <c r="J819" s="102"/>
      <c r="K819" s="102"/>
      <c r="L819" s="102"/>
      <c r="M819" s="102"/>
      <c r="N819" s="95"/>
    </row>
    <row r="820" ht="14.25" customHeight="1">
      <c r="A820" s="95"/>
      <c r="B820" s="96"/>
      <c r="C820" s="97"/>
      <c r="D820" s="98"/>
      <c r="E820" s="95"/>
      <c r="F820" s="99"/>
      <c r="G820" s="281"/>
      <c r="H820" s="101"/>
      <c r="I820" s="101"/>
      <c r="J820" s="102"/>
      <c r="K820" s="102"/>
      <c r="L820" s="102"/>
      <c r="M820" s="102"/>
      <c r="N820" s="95"/>
    </row>
    <row r="821" ht="14.25" customHeight="1">
      <c r="A821" s="95"/>
      <c r="B821" s="96"/>
      <c r="C821" s="97"/>
      <c r="D821" s="98"/>
      <c r="E821" s="95"/>
      <c r="F821" s="99"/>
      <c r="G821" s="281"/>
      <c r="H821" s="101"/>
      <c r="I821" s="101"/>
      <c r="J821" s="102"/>
      <c r="K821" s="102"/>
      <c r="L821" s="102"/>
      <c r="M821" s="102"/>
      <c r="N821" s="95"/>
    </row>
    <row r="822" ht="14.25" customHeight="1">
      <c r="A822" s="95"/>
      <c r="B822" s="96"/>
      <c r="C822" s="97"/>
      <c r="D822" s="98"/>
      <c r="E822" s="95"/>
      <c r="F822" s="99"/>
      <c r="G822" s="281"/>
      <c r="H822" s="101"/>
      <c r="I822" s="101"/>
      <c r="J822" s="102"/>
      <c r="K822" s="102"/>
      <c r="L822" s="102"/>
      <c r="M822" s="102"/>
      <c r="N822" s="95"/>
    </row>
    <row r="823" ht="14.25" customHeight="1">
      <c r="A823" s="95"/>
      <c r="B823" s="96"/>
      <c r="C823" s="97"/>
      <c r="D823" s="98"/>
      <c r="E823" s="95"/>
      <c r="F823" s="99"/>
      <c r="G823" s="281"/>
      <c r="H823" s="101"/>
      <c r="I823" s="101"/>
      <c r="J823" s="102"/>
      <c r="K823" s="102"/>
      <c r="L823" s="102"/>
      <c r="M823" s="102"/>
      <c r="N823" s="95"/>
    </row>
    <row r="824" ht="14.25" customHeight="1">
      <c r="A824" s="95"/>
      <c r="B824" s="96"/>
      <c r="C824" s="97"/>
      <c r="D824" s="98"/>
      <c r="E824" s="95"/>
      <c r="F824" s="99"/>
      <c r="G824" s="281"/>
      <c r="H824" s="101"/>
      <c r="I824" s="101"/>
      <c r="J824" s="102"/>
      <c r="K824" s="102"/>
      <c r="L824" s="102"/>
      <c r="M824" s="102"/>
      <c r="N824" s="95"/>
    </row>
    <row r="825" ht="14.25" customHeight="1">
      <c r="A825" s="95"/>
      <c r="B825" s="96"/>
      <c r="C825" s="97"/>
      <c r="D825" s="98"/>
      <c r="E825" s="95"/>
      <c r="F825" s="99"/>
      <c r="G825" s="281"/>
      <c r="H825" s="101"/>
      <c r="I825" s="101"/>
      <c r="J825" s="102"/>
      <c r="K825" s="102"/>
      <c r="L825" s="102"/>
      <c r="M825" s="102"/>
      <c r="N825" s="95"/>
    </row>
    <row r="826" ht="14.25" customHeight="1">
      <c r="A826" s="95"/>
      <c r="B826" s="96"/>
      <c r="C826" s="97"/>
      <c r="D826" s="98"/>
      <c r="E826" s="95"/>
      <c r="F826" s="99"/>
      <c r="G826" s="281"/>
      <c r="H826" s="101"/>
      <c r="I826" s="101"/>
      <c r="J826" s="102"/>
      <c r="K826" s="102"/>
      <c r="L826" s="102"/>
      <c r="M826" s="102"/>
      <c r="N826" s="95"/>
    </row>
    <row r="827" ht="14.25" customHeight="1">
      <c r="A827" s="95"/>
      <c r="B827" s="96"/>
      <c r="C827" s="97"/>
      <c r="D827" s="98"/>
      <c r="E827" s="95"/>
      <c r="F827" s="99"/>
      <c r="G827" s="281"/>
      <c r="H827" s="101"/>
      <c r="I827" s="101"/>
      <c r="J827" s="102"/>
      <c r="K827" s="102"/>
      <c r="L827" s="102"/>
      <c r="M827" s="102"/>
      <c r="N827" s="95"/>
    </row>
    <row r="828" ht="14.25" customHeight="1">
      <c r="A828" s="95"/>
      <c r="B828" s="96"/>
      <c r="C828" s="97"/>
      <c r="D828" s="98"/>
      <c r="E828" s="95"/>
      <c r="F828" s="99"/>
      <c r="G828" s="281"/>
      <c r="H828" s="101"/>
      <c r="I828" s="101"/>
      <c r="J828" s="102"/>
      <c r="K828" s="102"/>
      <c r="L828" s="102"/>
      <c r="M828" s="102"/>
      <c r="N828" s="95"/>
    </row>
    <row r="829" ht="14.25" customHeight="1">
      <c r="A829" s="95"/>
      <c r="B829" s="96"/>
      <c r="C829" s="97"/>
      <c r="D829" s="98"/>
      <c r="E829" s="95"/>
      <c r="F829" s="99"/>
      <c r="G829" s="281"/>
      <c r="H829" s="101"/>
      <c r="I829" s="101"/>
      <c r="J829" s="102"/>
      <c r="K829" s="102"/>
      <c r="L829" s="102"/>
      <c r="M829" s="102"/>
      <c r="N829" s="95"/>
    </row>
    <row r="830" ht="14.25" customHeight="1">
      <c r="A830" s="95"/>
      <c r="B830" s="96"/>
      <c r="C830" s="97"/>
      <c r="D830" s="98"/>
      <c r="E830" s="95"/>
      <c r="F830" s="99"/>
      <c r="G830" s="281"/>
      <c r="H830" s="101"/>
      <c r="I830" s="101"/>
      <c r="J830" s="102"/>
      <c r="K830" s="102"/>
      <c r="L830" s="102"/>
      <c r="M830" s="102"/>
      <c r="N830" s="95"/>
    </row>
    <row r="831" ht="14.25" customHeight="1">
      <c r="A831" s="95"/>
      <c r="B831" s="96"/>
      <c r="C831" s="97"/>
      <c r="D831" s="98"/>
      <c r="E831" s="95"/>
      <c r="F831" s="99"/>
      <c r="G831" s="281"/>
      <c r="H831" s="101"/>
      <c r="I831" s="101"/>
      <c r="J831" s="102"/>
      <c r="K831" s="102"/>
      <c r="L831" s="102"/>
      <c r="M831" s="102"/>
      <c r="N831" s="95"/>
    </row>
    <row r="832" ht="14.25" customHeight="1">
      <c r="A832" s="95"/>
      <c r="B832" s="96"/>
      <c r="C832" s="97"/>
      <c r="D832" s="98"/>
      <c r="E832" s="95"/>
      <c r="F832" s="99"/>
      <c r="G832" s="281"/>
      <c r="H832" s="101"/>
      <c r="I832" s="101"/>
      <c r="J832" s="102"/>
      <c r="K832" s="102"/>
      <c r="L832" s="102"/>
      <c r="M832" s="102"/>
      <c r="N832" s="95"/>
    </row>
    <row r="833" ht="14.25" customHeight="1">
      <c r="A833" s="95"/>
      <c r="B833" s="96"/>
      <c r="C833" s="97"/>
      <c r="D833" s="98"/>
      <c r="E833" s="95"/>
      <c r="F833" s="99"/>
      <c r="G833" s="281"/>
      <c r="H833" s="101"/>
      <c r="I833" s="101"/>
      <c r="J833" s="102"/>
      <c r="K833" s="102"/>
      <c r="L833" s="102"/>
      <c r="M833" s="102"/>
      <c r="N833" s="95"/>
    </row>
    <row r="834" ht="14.25" customHeight="1">
      <c r="A834" s="95"/>
      <c r="B834" s="96"/>
      <c r="C834" s="97"/>
      <c r="D834" s="98"/>
      <c r="E834" s="95"/>
      <c r="F834" s="99"/>
      <c r="G834" s="281"/>
      <c r="H834" s="101"/>
      <c r="I834" s="101"/>
      <c r="J834" s="102"/>
      <c r="K834" s="102"/>
      <c r="L834" s="102"/>
      <c r="M834" s="102"/>
      <c r="N834" s="95"/>
    </row>
    <row r="835" ht="14.25" customHeight="1">
      <c r="A835" s="95"/>
      <c r="B835" s="96"/>
      <c r="C835" s="97"/>
      <c r="D835" s="98"/>
      <c r="E835" s="95"/>
      <c r="F835" s="99"/>
      <c r="G835" s="281"/>
      <c r="H835" s="101"/>
      <c r="I835" s="101"/>
      <c r="J835" s="102"/>
      <c r="K835" s="102"/>
      <c r="L835" s="102"/>
      <c r="M835" s="102"/>
      <c r="N835" s="95"/>
    </row>
    <row r="836" ht="14.25" customHeight="1">
      <c r="A836" s="95"/>
      <c r="B836" s="96"/>
      <c r="C836" s="97"/>
      <c r="D836" s="98"/>
      <c r="E836" s="95"/>
      <c r="F836" s="99"/>
      <c r="G836" s="281"/>
      <c r="H836" s="101"/>
      <c r="I836" s="101"/>
      <c r="J836" s="102"/>
      <c r="K836" s="102"/>
      <c r="L836" s="102"/>
      <c r="M836" s="102"/>
      <c r="N836" s="95"/>
    </row>
    <row r="837" ht="14.25" customHeight="1">
      <c r="A837" s="95"/>
      <c r="B837" s="96"/>
      <c r="C837" s="97"/>
      <c r="D837" s="98"/>
      <c r="E837" s="95"/>
      <c r="F837" s="99"/>
      <c r="G837" s="281"/>
      <c r="H837" s="101"/>
      <c r="I837" s="101"/>
      <c r="J837" s="102"/>
      <c r="K837" s="102"/>
      <c r="L837" s="102"/>
      <c r="M837" s="102"/>
      <c r="N837" s="95"/>
    </row>
    <row r="838" ht="14.25" customHeight="1">
      <c r="A838" s="95"/>
      <c r="B838" s="96"/>
      <c r="C838" s="97"/>
      <c r="D838" s="98"/>
      <c r="E838" s="95"/>
      <c r="F838" s="99"/>
      <c r="G838" s="281"/>
      <c r="H838" s="101"/>
      <c r="I838" s="101"/>
      <c r="J838" s="102"/>
      <c r="K838" s="102"/>
      <c r="L838" s="102"/>
      <c r="M838" s="102"/>
      <c r="N838" s="95"/>
    </row>
    <row r="839" ht="14.25" customHeight="1">
      <c r="A839" s="95"/>
      <c r="B839" s="96"/>
      <c r="C839" s="97"/>
      <c r="D839" s="98"/>
      <c r="E839" s="95"/>
      <c r="F839" s="99"/>
      <c r="G839" s="281"/>
      <c r="H839" s="101"/>
      <c r="I839" s="101"/>
      <c r="J839" s="102"/>
      <c r="K839" s="102"/>
      <c r="L839" s="102"/>
      <c r="M839" s="102"/>
      <c r="N839" s="95"/>
    </row>
    <row r="840" ht="14.25" customHeight="1">
      <c r="A840" s="95"/>
      <c r="B840" s="96"/>
      <c r="C840" s="97"/>
      <c r="D840" s="98"/>
      <c r="E840" s="95"/>
      <c r="F840" s="99"/>
      <c r="G840" s="281"/>
      <c r="H840" s="101"/>
      <c r="I840" s="101"/>
      <c r="J840" s="102"/>
      <c r="K840" s="102"/>
      <c r="L840" s="102"/>
      <c r="M840" s="102"/>
      <c r="N840" s="95"/>
    </row>
    <row r="841" ht="14.25" customHeight="1">
      <c r="A841" s="95"/>
      <c r="B841" s="96"/>
      <c r="C841" s="97"/>
      <c r="D841" s="98"/>
      <c r="E841" s="95"/>
      <c r="F841" s="99"/>
      <c r="G841" s="281"/>
      <c r="H841" s="101"/>
      <c r="I841" s="101"/>
      <c r="J841" s="102"/>
      <c r="K841" s="102"/>
      <c r="L841" s="102"/>
      <c r="M841" s="102"/>
      <c r="N841" s="95"/>
    </row>
    <row r="842" ht="14.25" customHeight="1">
      <c r="A842" s="95"/>
      <c r="B842" s="96"/>
      <c r="C842" s="97"/>
      <c r="D842" s="98"/>
      <c r="E842" s="95"/>
      <c r="F842" s="99"/>
      <c r="G842" s="281"/>
      <c r="H842" s="101"/>
      <c r="I842" s="101"/>
      <c r="J842" s="102"/>
      <c r="K842" s="102"/>
      <c r="L842" s="102"/>
      <c r="M842" s="102"/>
      <c r="N842" s="95"/>
    </row>
    <row r="843" ht="14.25" customHeight="1">
      <c r="A843" s="95"/>
      <c r="B843" s="96"/>
      <c r="C843" s="97"/>
      <c r="D843" s="98"/>
      <c r="E843" s="95"/>
      <c r="F843" s="99"/>
      <c r="G843" s="281"/>
      <c r="H843" s="101"/>
      <c r="I843" s="101"/>
      <c r="J843" s="102"/>
      <c r="K843" s="102"/>
      <c r="L843" s="102"/>
      <c r="M843" s="102"/>
      <c r="N843" s="95"/>
    </row>
    <row r="844" ht="14.25" customHeight="1">
      <c r="A844" s="95"/>
      <c r="B844" s="96"/>
      <c r="C844" s="97"/>
      <c r="D844" s="98"/>
      <c r="E844" s="95"/>
      <c r="F844" s="99"/>
      <c r="G844" s="281"/>
      <c r="H844" s="101"/>
      <c r="I844" s="101"/>
      <c r="J844" s="102"/>
      <c r="K844" s="102"/>
      <c r="L844" s="102"/>
      <c r="M844" s="102"/>
      <c r="N844" s="95"/>
    </row>
    <row r="845" ht="14.25" customHeight="1">
      <c r="A845" s="95"/>
      <c r="B845" s="96"/>
      <c r="C845" s="97"/>
      <c r="D845" s="98"/>
      <c r="E845" s="95"/>
      <c r="F845" s="99"/>
      <c r="G845" s="281"/>
      <c r="H845" s="101"/>
      <c r="I845" s="101"/>
      <c r="J845" s="102"/>
      <c r="K845" s="102"/>
      <c r="L845" s="102"/>
      <c r="M845" s="102"/>
      <c r="N845" s="95"/>
    </row>
    <row r="846" ht="14.25" customHeight="1">
      <c r="A846" s="95"/>
      <c r="B846" s="96"/>
      <c r="C846" s="97"/>
      <c r="D846" s="98"/>
      <c r="E846" s="95"/>
      <c r="F846" s="99"/>
      <c r="G846" s="281"/>
      <c r="H846" s="101"/>
      <c r="I846" s="101"/>
      <c r="J846" s="102"/>
      <c r="K846" s="102"/>
      <c r="L846" s="102"/>
      <c r="M846" s="102"/>
      <c r="N846" s="95"/>
    </row>
    <row r="847" ht="14.25" customHeight="1">
      <c r="A847" s="95"/>
      <c r="B847" s="96"/>
      <c r="C847" s="97"/>
      <c r="D847" s="98"/>
      <c r="E847" s="95"/>
      <c r="F847" s="99"/>
      <c r="G847" s="281"/>
      <c r="H847" s="101"/>
      <c r="I847" s="101"/>
      <c r="J847" s="102"/>
      <c r="K847" s="102"/>
      <c r="L847" s="102"/>
      <c r="M847" s="102"/>
      <c r="N847" s="95"/>
    </row>
    <row r="848" ht="14.25" customHeight="1">
      <c r="A848" s="95"/>
      <c r="B848" s="96"/>
      <c r="C848" s="97"/>
      <c r="D848" s="98"/>
      <c r="E848" s="95"/>
      <c r="F848" s="99"/>
      <c r="G848" s="281"/>
      <c r="H848" s="101"/>
      <c r="I848" s="101"/>
      <c r="J848" s="102"/>
      <c r="K848" s="102"/>
      <c r="L848" s="102"/>
      <c r="M848" s="102"/>
      <c r="N848" s="95"/>
    </row>
    <row r="849" ht="14.25" customHeight="1">
      <c r="A849" s="95"/>
      <c r="B849" s="96"/>
      <c r="C849" s="97"/>
      <c r="D849" s="98"/>
      <c r="E849" s="95"/>
      <c r="F849" s="99"/>
      <c r="G849" s="281"/>
      <c r="H849" s="101"/>
      <c r="I849" s="101"/>
      <c r="J849" s="102"/>
      <c r="K849" s="102"/>
      <c r="L849" s="102"/>
      <c r="M849" s="102"/>
      <c r="N849" s="95"/>
    </row>
    <row r="850" ht="14.25" customHeight="1">
      <c r="A850" s="95"/>
      <c r="B850" s="96"/>
      <c r="C850" s="97"/>
      <c r="D850" s="98"/>
      <c r="E850" s="95"/>
      <c r="F850" s="99"/>
      <c r="G850" s="281"/>
      <c r="H850" s="101"/>
      <c r="I850" s="101"/>
      <c r="J850" s="102"/>
      <c r="K850" s="102"/>
      <c r="L850" s="102"/>
      <c r="M850" s="102"/>
      <c r="N850" s="95"/>
    </row>
    <row r="851" ht="14.25" customHeight="1">
      <c r="A851" s="95"/>
      <c r="B851" s="96"/>
      <c r="C851" s="97"/>
      <c r="D851" s="98"/>
      <c r="E851" s="95"/>
      <c r="F851" s="99"/>
      <c r="G851" s="281"/>
      <c r="H851" s="101"/>
      <c r="I851" s="101"/>
      <c r="J851" s="102"/>
      <c r="K851" s="102"/>
      <c r="L851" s="102"/>
      <c r="M851" s="102"/>
      <c r="N851" s="95"/>
    </row>
    <row r="852" ht="14.25" customHeight="1">
      <c r="A852" s="95"/>
      <c r="B852" s="96"/>
      <c r="C852" s="97"/>
      <c r="D852" s="98"/>
      <c r="E852" s="95"/>
      <c r="F852" s="99"/>
      <c r="G852" s="281"/>
      <c r="H852" s="101"/>
      <c r="I852" s="101"/>
      <c r="J852" s="102"/>
      <c r="K852" s="102"/>
      <c r="L852" s="102"/>
      <c r="M852" s="102"/>
      <c r="N852" s="95"/>
    </row>
    <row r="853" ht="14.25" customHeight="1">
      <c r="A853" s="95"/>
      <c r="B853" s="96"/>
      <c r="C853" s="97"/>
      <c r="D853" s="98"/>
      <c r="E853" s="95"/>
      <c r="F853" s="99"/>
      <c r="G853" s="281"/>
      <c r="H853" s="101"/>
      <c r="I853" s="101"/>
      <c r="J853" s="102"/>
      <c r="K853" s="102"/>
      <c r="L853" s="102"/>
      <c r="M853" s="102"/>
      <c r="N853" s="95"/>
    </row>
    <row r="854" ht="14.25" customHeight="1">
      <c r="A854" s="95"/>
      <c r="B854" s="96"/>
      <c r="C854" s="97"/>
      <c r="D854" s="98"/>
      <c r="E854" s="95"/>
      <c r="F854" s="99"/>
      <c r="G854" s="281"/>
      <c r="H854" s="101"/>
      <c r="I854" s="101"/>
      <c r="J854" s="102"/>
      <c r="K854" s="102"/>
      <c r="L854" s="102"/>
      <c r="M854" s="102"/>
      <c r="N854" s="95"/>
    </row>
    <row r="855" ht="14.25" customHeight="1">
      <c r="A855" s="95"/>
      <c r="B855" s="96"/>
      <c r="C855" s="97"/>
      <c r="D855" s="98"/>
      <c r="E855" s="95"/>
      <c r="F855" s="99"/>
      <c r="G855" s="281"/>
      <c r="H855" s="101"/>
      <c r="I855" s="101"/>
      <c r="J855" s="102"/>
      <c r="K855" s="102"/>
      <c r="L855" s="102"/>
      <c r="M855" s="102"/>
      <c r="N855" s="95"/>
    </row>
    <row r="856" ht="14.25" customHeight="1">
      <c r="A856" s="95"/>
      <c r="B856" s="96"/>
      <c r="C856" s="97"/>
      <c r="D856" s="98"/>
      <c r="E856" s="95"/>
      <c r="F856" s="99"/>
      <c r="G856" s="281"/>
      <c r="H856" s="101"/>
      <c r="I856" s="101"/>
      <c r="J856" s="102"/>
      <c r="K856" s="102"/>
      <c r="L856" s="102"/>
      <c r="M856" s="102"/>
      <c r="N856" s="95"/>
    </row>
    <row r="857" ht="14.25" customHeight="1">
      <c r="A857" s="95"/>
      <c r="B857" s="96"/>
      <c r="C857" s="97"/>
      <c r="D857" s="98"/>
      <c r="E857" s="95"/>
      <c r="F857" s="99"/>
      <c r="G857" s="281"/>
      <c r="H857" s="101"/>
      <c r="I857" s="101"/>
      <c r="J857" s="102"/>
      <c r="K857" s="102"/>
      <c r="L857" s="102"/>
      <c r="M857" s="102"/>
      <c r="N857" s="95"/>
    </row>
    <row r="858" ht="14.25" customHeight="1">
      <c r="A858" s="95"/>
      <c r="B858" s="96"/>
      <c r="C858" s="97"/>
      <c r="D858" s="98"/>
      <c r="E858" s="95"/>
      <c r="F858" s="99"/>
      <c r="G858" s="281"/>
      <c r="H858" s="101"/>
      <c r="I858" s="101"/>
      <c r="J858" s="102"/>
      <c r="K858" s="102"/>
      <c r="L858" s="102"/>
      <c r="M858" s="102"/>
      <c r="N858" s="95"/>
    </row>
    <row r="859" ht="14.25" customHeight="1">
      <c r="A859" s="95"/>
      <c r="B859" s="96"/>
      <c r="C859" s="97"/>
      <c r="D859" s="98"/>
      <c r="E859" s="95"/>
      <c r="F859" s="99"/>
      <c r="G859" s="281"/>
      <c r="H859" s="101"/>
      <c r="I859" s="101"/>
      <c r="J859" s="102"/>
      <c r="K859" s="102"/>
      <c r="L859" s="102"/>
      <c r="M859" s="102"/>
      <c r="N859" s="95"/>
    </row>
    <row r="860" ht="14.25" customHeight="1">
      <c r="A860" s="95"/>
      <c r="B860" s="96"/>
      <c r="C860" s="97"/>
      <c r="D860" s="98"/>
      <c r="E860" s="95"/>
      <c r="F860" s="99"/>
      <c r="G860" s="281"/>
      <c r="H860" s="101"/>
      <c r="I860" s="101"/>
      <c r="J860" s="102"/>
      <c r="K860" s="102"/>
      <c r="L860" s="102"/>
      <c r="M860" s="102"/>
      <c r="N860" s="95"/>
    </row>
    <row r="861" ht="14.25" customHeight="1">
      <c r="A861" s="95"/>
      <c r="B861" s="96"/>
      <c r="C861" s="97"/>
      <c r="D861" s="98"/>
      <c r="E861" s="95"/>
      <c r="F861" s="99"/>
      <c r="G861" s="281"/>
      <c r="H861" s="101"/>
      <c r="I861" s="101"/>
      <c r="J861" s="102"/>
      <c r="K861" s="102"/>
      <c r="L861" s="102"/>
      <c r="M861" s="102"/>
      <c r="N861" s="95"/>
    </row>
    <row r="862" ht="14.25" customHeight="1">
      <c r="A862" s="95"/>
      <c r="B862" s="96"/>
      <c r="C862" s="97"/>
      <c r="D862" s="98"/>
      <c r="E862" s="95"/>
      <c r="F862" s="99"/>
      <c r="G862" s="281"/>
      <c r="H862" s="101"/>
      <c r="I862" s="101"/>
      <c r="J862" s="102"/>
      <c r="K862" s="102"/>
      <c r="L862" s="102"/>
      <c r="M862" s="102"/>
      <c r="N862" s="95"/>
    </row>
    <row r="863" ht="14.25" customHeight="1">
      <c r="A863" s="95"/>
      <c r="B863" s="96"/>
      <c r="C863" s="97"/>
      <c r="D863" s="98"/>
      <c r="E863" s="95"/>
      <c r="F863" s="99"/>
      <c r="G863" s="281"/>
      <c r="H863" s="101"/>
      <c r="I863" s="101"/>
      <c r="J863" s="102"/>
      <c r="K863" s="102"/>
      <c r="L863" s="102"/>
      <c r="M863" s="102"/>
      <c r="N863" s="95"/>
    </row>
    <row r="864" ht="14.25" customHeight="1">
      <c r="A864" s="95"/>
      <c r="B864" s="96"/>
      <c r="C864" s="97"/>
      <c r="D864" s="98"/>
      <c r="E864" s="95"/>
      <c r="F864" s="99"/>
      <c r="G864" s="281"/>
      <c r="H864" s="101"/>
      <c r="I864" s="101"/>
      <c r="J864" s="102"/>
      <c r="K864" s="102"/>
      <c r="L864" s="102"/>
      <c r="M864" s="102"/>
      <c r="N864" s="95"/>
    </row>
    <row r="865" ht="14.25" customHeight="1">
      <c r="A865" s="95"/>
      <c r="B865" s="96"/>
      <c r="C865" s="97"/>
      <c r="D865" s="98"/>
      <c r="E865" s="95"/>
      <c r="F865" s="99"/>
      <c r="G865" s="281"/>
      <c r="H865" s="101"/>
      <c r="I865" s="101"/>
      <c r="J865" s="102"/>
      <c r="K865" s="102"/>
      <c r="L865" s="102"/>
      <c r="M865" s="102"/>
      <c r="N865" s="95"/>
    </row>
    <row r="866" ht="14.25" customHeight="1">
      <c r="A866" s="95"/>
      <c r="B866" s="96"/>
      <c r="C866" s="97"/>
      <c r="D866" s="98"/>
      <c r="E866" s="95"/>
      <c r="F866" s="99"/>
      <c r="G866" s="281"/>
      <c r="H866" s="101"/>
      <c r="I866" s="101"/>
      <c r="J866" s="102"/>
      <c r="K866" s="102"/>
      <c r="L866" s="102"/>
      <c r="M866" s="102"/>
      <c r="N866" s="95"/>
    </row>
    <row r="867" ht="14.25" customHeight="1">
      <c r="A867" s="95"/>
      <c r="B867" s="96"/>
      <c r="C867" s="97"/>
      <c r="D867" s="98"/>
      <c r="E867" s="95"/>
      <c r="F867" s="99"/>
      <c r="G867" s="281"/>
      <c r="H867" s="101"/>
      <c r="I867" s="101"/>
      <c r="J867" s="102"/>
      <c r="K867" s="102"/>
      <c r="L867" s="102"/>
      <c r="M867" s="102"/>
      <c r="N867" s="95"/>
    </row>
    <row r="868" ht="14.25" customHeight="1">
      <c r="A868" s="95"/>
      <c r="B868" s="96"/>
      <c r="C868" s="97"/>
      <c r="D868" s="98"/>
      <c r="E868" s="95"/>
      <c r="F868" s="99"/>
      <c r="G868" s="281"/>
      <c r="H868" s="101"/>
      <c r="I868" s="101"/>
      <c r="J868" s="102"/>
      <c r="K868" s="102"/>
      <c r="L868" s="102"/>
      <c r="M868" s="102"/>
      <c r="N868" s="95"/>
    </row>
    <row r="869" ht="14.25" customHeight="1">
      <c r="A869" s="95"/>
      <c r="B869" s="96"/>
      <c r="C869" s="97"/>
      <c r="D869" s="98"/>
      <c r="E869" s="95"/>
      <c r="F869" s="99"/>
      <c r="G869" s="281"/>
      <c r="H869" s="101"/>
      <c r="I869" s="101"/>
      <c r="J869" s="102"/>
      <c r="K869" s="102"/>
      <c r="L869" s="102"/>
      <c r="M869" s="102"/>
      <c r="N869" s="95"/>
    </row>
    <row r="870" ht="14.25" customHeight="1">
      <c r="A870" s="95"/>
      <c r="B870" s="96"/>
      <c r="C870" s="97"/>
      <c r="D870" s="98"/>
      <c r="E870" s="95"/>
      <c r="F870" s="99"/>
      <c r="G870" s="281"/>
      <c r="H870" s="101"/>
      <c r="I870" s="101"/>
      <c r="J870" s="102"/>
      <c r="K870" s="102"/>
      <c r="L870" s="102"/>
      <c r="M870" s="102"/>
      <c r="N870" s="95"/>
    </row>
    <row r="871" ht="14.25" customHeight="1">
      <c r="A871" s="95"/>
      <c r="B871" s="96"/>
      <c r="C871" s="97"/>
      <c r="D871" s="98"/>
      <c r="E871" s="95"/>
      <c r="F871" s="99"/>
      <c r="G871" s="281"/>
      <c r="H871" s="101"/>
      <c r="I871" s="101"/>
      <c r="J871" s="102"/>
      <c r="K871" s="102"/>
      <c r="L871" s="102"/>
      <c r="M871" s="102"/>
      <c r="N871" s="95"/>
    </row>
    <row r="872" ht="14.25" customHeight="1">
      <c r="A872" s="95"/>
      <c r="B872" s="96"/>
      <c r="C872" s="97"/>
      <c r="D872" s="98"/>
      <c r="E872" s="95"/>
      <c r="F872" s="99"/>
      <c r="G872" s="281"/>
      <c r="H872" s="101"/>
      <c r="I872" s="101"/>
      <c r="J872" s="102"/>
      <c r="K872" s="102"/>
      <c r="L872" s="102"/>
      <c r="M872" s="102"/>
      <c r="N872" s="95"/>
    </row>
    <row r="873" ht="14.25" customHeight="1">
      <c r="A873" s="95"/>
      <c r="B873" s="96"/>
      <c r="C873" s="97"/>
      <c r="D873" s="98"/>
      <c r="E873" s="95"/>
      <c r="F873" s="99"/>
      <c r="G873" s="281"/>
      <c r="H873" s="101"/>
      <c r="I873" s="101"/>
      <c r="J873" s="102"/>
      <c r="K873" s="102"/>
      <c r="L873" s="102"/>
      <c r="M873" s="102"/>
      <c r="N873" s="95"/>
    </row>
    <row r="874" ht="14.25" customHeight="1">
      <c r="A874" s="95"/>
      <c r="B874" s="96"/>
      <c r="C874" s="97"/>
      <c r="D874" s="98"/>
      <c r="E874" s="95"/>
      <c r="F874" s="99"/>
      <c r="G874" s="281"/>
      <c r="H874" s="101"/>
      <c r="I874" s="101"/>
      <c r="J874" s="102"/>
      <c r="K874" s="102"/>
      <c r="L874" s="102"/>
      <c r="M874" s="102"/>
      <c r="N874" s="95"/>
    </row>
    <row r="875" ht="14.25" customHeight="1">
      <c r="A875" s="95"/>
      <c r="B875" s="96"/>
      <c r="C875" s="97"/>
      <c r="D875" s="98"/>
      <c r="E875" s="95"/>
      <c r="F875" s="99"/>
      <c r="G875" s="281"/>
      <c r="H875" s="101"/>
      <c r="I875" s="101"/>
      <c r="J875" s="102"/>
      <c r="K875" s="102"/>
      <c r="L875" s="102"/>
      <c r="M875" s="102"/>
      <c r="N875" s="95"/>
    </row>
    <row r="876" ht="14.25" customHeight="1">
      <c r="A876" s="95"/>
      <c r="B876" s="96"/>
      <c r="C876" s="97"/>
      <c r="D876" s="98"/>
      <c r="E876" s="95"/>
      <c r="F876" s="99"/>
      <c r="G876" s="281"/>
      <c r="H876" s="101"/>
      <c r="I876" s="101"/>
      <c r="J876" s="102"/>
      <c r="K876" s="102"/>
      <c r="L876" s="102"/>
      <c r="M876" s="102"/>
      <c r="N876" s="95"/>
    </row>
    <row r="877" ht="14.25" customHeight="1">
      <c r="A877" s="95"/>
      <c r="B877" s="96"/>
      <c r="C877" s="97"/>
      <c r="D877" s="98"/>
      <c r="E877" s="95"/>
      <c r="F877" s="99"/>
      <c r="G877" s="281"/>
      <c r="H877" s="101"/>
      <c r="I877" s="101"/>
      <c r="J877" s="102"/>
      <c r="K877" s="102"/>
      <c r="L877" s="102"/>
      <c r="M877" s="102"/>
      <c r="N877" s="95"/>
    </row>
    <row r="878" ht="14.25" customHeight="1">
      <c r="A878" s="95"/>
      <c r="B878" s="96"/>
      <c r="C878" s="97"/>
      <c r="D878" s="98"/>
      <c r="E878" s="95"/>
      <c r="F878" s="99"/>
      <c r="G878" s="281"/>
      <c r="H878" s="101"/>
      <c r="I878" s="101"/>
      <c r="J878" s="102"/>
      <c r="K878" s="102"/>
      <c r="L878" s="102"/>
      <c r="M878" s="102"/>
      <c r="N878" s="95"/>
    </row>
    <row r="879" ht="14.25" customHeight="1">
      <c r="A879" s="95"/>
      <c r="B879" s="96"/>
      <c r="C879" s="97"/>
      <c r="D879" s="98"/>
      <c r="E879" s="95"/>
      <c r="F879" s="99"/>
      <c r="G879" s="281"/>
      <c r="H879" s="101"/>
      <c r="I879" s="101"/>
      <c r="J879" s="102"/>
      <c r="K879" s="102"/>
      <c r="L879" s="102"/>
      <c r="M879" s="102"/>
      <c r="N879" s="95"/>
    </row>
    <row r="880" ht="14.25" customHeight="1">
      <c r="A880" s="95"/>
      <c r="B880" s="96"/>
      <c r="C880" s="97"/>
      <c r="D880" s="98"/>
      <c r="E880" s="95"/>
      <c r="F880" s="99"/>
      <c r="G880" s="281"/>
      <c r="H880" s="101"/>
      <c r="I880" s="101"/>
      <c r="J880" s="102"/>
      <c r="K880" s="102"/>
      <c r="L880" s="102"/>
      <c r="M880" s="102"/>
      <c r="N880" s="95"/>
    </row>
    <row r="881" ht="14.25" customHeight="1">
      <c r="A881" s="95"/>
      <c r="B881" s="96"/>
      <c r="C881" s="97"/>
      <c r="D881" s="98"/>
      <c r="E881" s="95"/>
      <c r="F881" s="99"/>
      <c r="G881" s="281"/>
      <c r="H881" s="101"/>
      <c r="I881" s="101"/>
      <c r="J881" s="102"/>
      <c r="K881" s="102"/>
      <c r="L881" s="102"/>
      <c r="M881" s="102"/>
      <c r="N881" s="95"/>
    </row>
    <row r="882" ht="14.25" customHeight="1">
      <c r="A882" s="95"/>
      <c r="B882" s="96"/>
      <c r="C882" s="97"/>
      <c r="D882" s="98"/>
      <c r="E882" s="95"/>
      <c r="F882" s="99"/>
      <c r="G882" s="281"/>
      <c r="H882" s="101"/>
      <c r="I882" s="101"/>
      <c r="J882" s="102"/>
      <c r="K882" s="102"/>
      <c r="L882" s="102"/>
      <c r="M882" s="102"/>
      <c r="N882" s="95"/>
    </row>
    <row r="883" ht="14.25" customHeight="1">
      <c r="A883" s="95"/>
      <c r="B883" s="96"/>
      <c r="C883" s="97"/>
      <c r="D883" s="98"/>
      <c r="E883" s="95"/>
      <c r="F883" s="99"/>
      <c r="G883" s="281"/>
      <c r="H883" s="101"/>
      <c r="I883" s="101"/>
      <c r="J883" s="102"/>
      <c r="K883" s="102"/>
      <c r="L883" s="102"/>
      <c r="M883" s="102"/>
      <c r="N883" s="95"/>
    </row>
    <row r="884" ht="14.25" customHeight="1">
      <c r="A884" s="95"/>
      <c r="B884" s="96"/>
      <c r="C884" s="97"/>
      <c r="D884" s="98"/>
      <c r="E884" s="95"/>
      <c r="F884" s="99"/>
      <c r="G884" s="281"/>
      <c r="H884" s="101"/>
      <c r="I884" s="101"/>
      <c r="J884" s="102"/>
      <c r="K884" s="102"/>
      <c r="L884" s="102"/>
      <c r="M884" s="102"/>
      <c r="N884" s="95"/>
    </row>
    <row r="885" ht="14.25" customHeight="1">
      <c r="A885" s="95"/>
      <c r="B885" s="96"/>
      <c r="C885" s="97"/>
      <c r="D885" s="98"/>
      <c r="E885" s="95"/>
      <c r="F885" s="99"/>
      <c r="G885" s="281"/>
      <c r="H885" s="101"/>
      <c r="I885" s="101"/>
      <c r="J885" s="102"/>
      <c r="K885" s="102"/>
      <c r="L885" s="102"/>
      <c r="M885" s="102"/>
      <c r="N885" s="95"/>
    </row>
    <row r="886" ht="14.25" customHeight="1">
      <c r="A886" s="95"/>
      <c r="B886" s="96"/>
      <c r="C886" s="97"/>
      <c r="D886" s="98"/>
      <c r="E886" s="95"/>
      <c r="F886" s="99"/>
      <c r="G886" s="281"/>
      <c r="H886" s="101"/>
      <c r="I886" s="101"/>
      <c r="J886" s="102"/>
      <c r="K886" s="102"/>
      <c r="L886" s="102"/>
      <c r="M886" s="102"/>
      <c r="N886" s="95"/>
    </row>
    <row r="887" ht="14.25" customHeight="1">
      <c r="A887" s="95"/>
      <c r="B887" s="96"/>
      <c r="C887" s="97"/>
      <c r="D887" s="98"/>
      <c r="E887" s="95"/>
      <c r="F887" s="99"/>
      <c r="G887" s="281"/>
      <c r="H887" s="101"/>
      <c r="I887" s="101"/>
      <c r="J887" s="102"/>
      <c r="K887" s="102"/>
      <c r="L887" s="102"/>
      <c r="M887" s="102"/>
      <c r="N887" s="95"/>
    </row>
    <row r="888" ht="14.25" customHeight="1">
      <c r="A888" s="95"/>
      <c r="B888" s="96"/>
      <c r="C888" s="97"/>
      <c r="D888" s="98"/>
      <c r="E888" s="95"/>
      <c r="F888" s="99"/>
      <c r="G888" s="281"/>
      <c r="H888" s="101"/>
      <c r="I888" s="101"/>
      <c r="J888" s="102"/>
      <c r="K888" s="102"/>
      <c r="L888" s="102"/>
      <c r="M888" s="102"/>
      <c r="N888" s="95"/>
    </row>
    <row r="889" ht="14.25" customHeight="1">
      <c r="A889" s="95"/>
      <c r="B889" s="96"/>
      <c r="C889" s="97"/>
      <c r="D889" s="98"/>
      <c r="E889" s="95"/>
      <c r="F889" s="99"/>
      <c r="G889" s="281"/>
      <c r="H889" s="101"/>
      <c r="I889" s="101"/>
      <c r="J889" s="102"/>
      <c r="K889" s="102"/>
      <c r="L889" s="102"/>
      <c r="M889" s="102"/>
      <c r="N889" s="95"/>
    </row>
    <row r="890" ht="14.25" customHeight="1">
      <c r="A890" s="95"/>
      <c r="B890" s="96"/>
      <c r="C890" s="97"/>
      <c r="D890" s="98"/>
      <c r="E890" s="95"/>
      <c r="F890" s="99"/>
      <c r="G890" s="281"/>
      <c r="H890" s="101"/>
      <c r="I890" s="101"/>
      <c r="J890" s="102"/>
      <c r="K890" s="102"/>
      <c r="L890" s="102"/>
      <c r="M890" s="102"/>
      <c r="N890" s="95"/>
    </row>
    <row r="891" ht="14.25" customHeight="1">
      <c r="A891" s="95"/>
      <c r="B891" s="96"/>
      <c r="C891" s="97"/>
      <c r="D891" s="98"/>
      <c r="E891" s="95"/>
      <c r="F891" s="99"/>
      <c r="G891" s="281"/>
      <c r="H891" s="101"/>
      <c r="I891" s="101"/>
      <c r="J891" s="102"/>
      <c r="K891" s="102"/>
      <c r="L891" s="102"/>
      <c r="M891" s="102"/>
      <c r="N891" s="95"/>
    </row>
    <row r="892" ht="14.25" customHeight="1">
      <c r="A892" s="95"/>
      <c r="B892" s="96"/>
      <c r="C892" s="97"/>
      <c r="D892" s="98"/>
      <c r="E892" s="95"/>
      <c r="F892" s="99"/>
      <c r="G892" s="281"/>
      <c r="H892" s="101"/>
      <c r="I892" s="101"/>
      <c r="J892" s="102"/>
      <c r="K892" s="102"/>
      <c r="L892" s="102"/>
      <c r="M892" s="102"/>
      <c r="N892" s="95"/>
    </row>
    <row r="893" ht="14.25" customHeight="1">
      <c r="A893" s="95"/>
      <c r="B893" s="96"/>
      <c r="C893" s="97"/>
      <c r="D893" s="98"/>
      <c r="E893" s="95"/>
      <c r="F893" s="99"/>
      <c r="G893" s="281"/>
      <c r="H893" s="101"/>
      <c r="I893" s="101"/>
      <c r="J893" s="102"/>
      <c r="K893" s="102"/>
      <c r="L893" s="102"/>
      <c r="M893" s="102"/>
      <c r="N893" s="95"/>
    </row>
    <row r="894" ht="14.25" customHeight="1">
      <c r="A894" s="95"/>
      <c r="B894" s="96"/>
      <c r="C894" s="97"/>
      <c r="D894" s="98"/>
      <c r="E894" s="95"/>
      <c r="F894" s="99"/>
      <c r="G894" s="281"/>
      <c r="H894" s="101"/>
      <c r="I894" s="101"/>
      <c r="J894" s="102"/>
      <c r="K894" s="102"/>
      <c r="L894" s="102"/>
      <c r="M894" s="102"/>
      <c r="N894" s="95"/>
    </row>
    <row r="895" ht="14.25" customHeight="1">
      <c r="A895" s="95"/>
      <c r="B895" s="96"/>
      <c r="C895" s="97"/>
      <c r="D895" s="98"/>
      <c r="E895" s="95"/>
      <c r="F895" s="99"/>
      <c r="G895" s="281"/>
      <c r="H895" s="101"/>
      <c r="I895" s="101"/>
      <c r="J895" s="102"/>
      <c r="K895" s="102"/>
      <c r="L895" s="102"/>
      <c r="M895" s="102"/>
      <c r="N895" s="95"/>
    </row>
    <row r="896" ht="14.25" customHeight="1">
      <c r="A896" s="95"/>
      <c r="B896" s="96"/>
      <c r="C896" s="97"/>
      <c r="D896" s="98"/>
      <c r="E896" s="95"/>
      <c r="F896" s="99"/>
      <c r="G896" s="281"/>
      <c r="H896" s="101"/>
      <c r="I896" s="101"/>
      <c r="J896" s="102"/>
      <c r="K896" s="102"/>
      <c r="L896" s="102"/>
      <c r="M896" s="102"/>
      <c r="N896" s="95"/>
    </row>
    <row r="897" ht="14.25" customHeight="1">
      <c r="A897" s="95"/>
      <c r="B897" s="96"/>
      <c r="C897" s="97"/>
      <c r="D897" s="98"/>
      <c r="E897" s="95"/>
      <c r="F897" s="99"/>
      <c r="G897" s="281"/>
      <c r="H897" s="101"/>
      <c r="I897" s="101"/>
      <c r="J897" s="102"/>
      <c r="K897" s="102"/>
      <c r="L897" s="102"/>
      <c r="M897" s="102"/>
      <c r="N897" s="95"/>
    </row>
    <row r="898" ht="14.25" customHeight="1">
      <c r="A898" s="95"/>
      <c r="B898" s="96"/>
      <c r="C898" s="97"/>
      <c r="D898" s="98"/>
      <c r="E898" s="95"/>
      <c r="F898" s="99"/>
      <c r="G898" s="281"/>
      <c r="H898" s="101"/>
      <c r="I898" s="101"/>
      <c r="J898" s="102"/>
      <c r="K898" s="102"/>
      <c r="L898" s="102"/>
      <c r="M898" s="102"/>
      <c r="N898" s="95"/>
    </row>
    <row r="899" ht="14.25" customHeight="1">
      <c r="A899" s="95"/>
      <c r="B899" s="96"/>
      <c r="C899" s="97"/>
      <c r="D899" s="98"/>
      <c r="E899" s="95"/>
      <c r="F899" s="99"/>
      <c r="G899" s="281"/>
      <c r="H899" s="101"/>
      <c r="I899" s="101"/>
      <c r="J899" s="102"/>
      <c r="K899" s="102"/>
      <c r="L899" s="102"/>
      <c r="M899" s="102"/>
      <c r="N899" s="95"/>
    </row>
    <row r="900" ht="14.25" customHeight="1">
      <c r="A900" s="95"/>
      <c r="B900" s="96"/>
      <c r="C900" s="97"/>
      <c r="D900" s="98"/>
      <c r="E900" s="95"/>
      <c r="F900" s="99"/>
      <c r="G900" s="281"/>
      <c r="H900" s="101"/>
      <c r="I900" s="101"/>
      <c r="J900" s="102"/>
      <c r="K900" s="102"/>
      <c r="L900" s="102"/>
      <c r="M900" s="102"/>
      <c r="N900" s="95"/>
    </row>
    <row r="901" ht="14.25" customHeight="1">
      <c r="A901" s="95"/>
      <c r="B901" s="96"/>
      <c r="C901" s="97"/>
      <c r="D901" s="98"/>
      <c r="E901" s="95"/>
      <c r="F901" s="99"/>
      <c r="G901" s="281"/>
      <c r="H901" s="101"/>
      <c r="I901" s="101"/>
      <c r="J901" s="102"/>
      <c r="K901" s="102"/>
      <c r="L901" s="102"/>
      <c r="M901" s="102"/>
      <c r="N901" s="95"/>
    </row>
    <row r="902" ht="14.25" customHeight="1">
      <c r="A902" s="95"/>
      <c r="B902" s="96"/>
      <c r="C902" s="97"/>
      <c r="D902" s="98"/>
      <c r="E902" s="95"/>
      <c r="F902" s="99"/>
      <c r="G902" s="281"/>
      <c r="H902" s="101"/>
      <c r="I902" s="101"/>
      <c r="J902" s="102"/>
      <c r="K902" s="102"/>
      <c r="L902" s="102"/>
      <c r="M902" s="102"/>
      <c r="N902" s="95"/>
    </row>
    <row r="903" ht="14.25" customHeight="1">
      <c r="A903" s="95"/>
      <c r="B903" s="96"/>
      <c r="C903" s="97"/>
      <c r="D903" s="98"/>
      <c r="E903" s="95"/>
      <c r="F903" s="99"/>
      <c r="G903" s="281"/>
      <c r="H903" s="101"/>
      <c r="I903" s="101"/>
      <c r="J903" s="102"/>
      <c r="K903" s="102"/>
      <c r="L903" s="102"/>
      <c r="M903" s="102"/>
      <c r="N903" s="95"/>
    </row>
    <row r="904" ht="14.25" customHeight="1">
      <c r="A904" s="95"/>
      <c r="B904" s="96"/>
      <c r="C904" s="97"/>
      <c r="D904" s="98"/>
      <c r="E904" s="95"/>
      <c r="F904" s="99"/>
      <c r="G904" s="281"/>
      <c r="H904" s="101"/>
      <c r="I904" s="101"/>
      <c r="J904" s="102"/>
      <c r="K904" s="102"/>
      <c r="L904" s="102"/>
      <c r="M904" s="102"/>
      <c r="N904" s="95"/>
    </row>
    <row r="905" ht="14.25" customHeight="1">
      <c r="A905" s="95"/>
      <c r="B905" s="96"/>
      <c r="C905" s="97"/>
      <c r="D905" s="98"/>
      <c r="E905" s="95"/>
      <c r="F905" s="99"/>
      <c r="G905" s="281"/>
      <c r="H905" s="101"/>
      <c r="I905" s="101"/>
      <c r="J905" s="102"/>
      <c r="K905" s="102"/>
      <c r="L905" s="102"/>
      <c r="M905" s="102"/>
      <c r="N905" s="95"/>
    </row>
    <row r="906" ht="14.25" customHeight="1">
      <c r="A906" s="95"/>
      <c r="B906" s="96"/>
      <c r="C906" s="97"/>
      <c r="D906" s="98"/>
      <c r="E906" s="95"/>
      <c r="F906" s="99"/>
      <c r="G906" s="281"/>
      <c r="H906" s="101"/>
      <c r="I906" s="101"/>
      <c r="J906" s="102"/>
      <c r="K906" s="102"/>
      <c r="L906" s="102"/>
      <c r="M906" s="102"/>
      <c r="N906" s="95"/>
    </row>
    <row r="907" ht="14.25" customHeight="1">
      <c r="A907" s="95"/>
      <c r="B907" s="96"/>
      <c r="C907" s="97"/>
      <c r="D907" s="98"/>
      <c r="E907" s="95"/>
      <c r="F907" s="99"/>
      <c r="G907" s="281"/>
      <c r="H907" s="101"/>
      <c r="I907" s="101"/>
      <c r="J907" s="102"/>
      <c r="K907" s="102"/>
      <c r="L907" s="102"/>
      <c r="M907" s="102"/>
      <c r="N907" s="95"/>
    </row>
    <row r="908" ht="14.25" customHeight="1">
      <c r="A908" s="95"/>
      <c r="B908" s="96"/>
      <c r="C908" s="97"/>
      <c r="D908" s="98"/>
      <c r="E908" s="95"/>
      <c r="F908" s="99"/>
      <c r="G908" s="281"/>
      <c r="H908" s="101"/>
      <c r="I908" s="101"/>
      <c r="J908" s="102"/>
      <c r="K908" s="102"/>
      <c r="L908" s="102"/>
      <c r="M908" s="102"/>
      <c r="N908" s="95"/>
    </row>
    <row r="909" ht="14.25" customHeight="1">
      <c r="A909" s="95"/>
      <c r="B909" s="96"/>
      <c r="C909" s="97"/>
      <c r="D909" s="98"/>
      <c r="E909" s="95"/>
      <c r="F909" s="99"/>
      <c r="G909" s="281"/>
      <c r="H909" s="101"/>
      <c r="I909" s="101"/>
      <c r="J909" s="102"/>
      <c r="K909" s="102"/>
      <c r="L909" s="102"/>
      <c r="M909" s="102"/>
      <c r="N909" s="95"/>
    </row>
    <row r="910" ht="14.25" customHeight="1">
      <c r="A910" s="95"/>
      <c r="B910" s="96"/>
      <c r="C910" s="97"/>
      <c r="D910" s="98"/>
      <c r="E910" s="95"/>
      <c r="F910" s="99"/>
      <c r="G910" s="281"/>
      <c r="H910" s="101"/>
      <c r="I910" s="101"/>
      <c r="J910" s="102"/>
      <c r="K910" s="102"/>
      <c r="L910" s="102"/>
      <c r="M910" s="102"/>
      <c r="N910" s="95"/>
    </row>
    <row r="911" ht="14.25" customHeight="1">
      <c r="A911" s="95"/>
      <c r="B911" s="96"/>
      <c r="C911" s="97"/>
      <c r="D911" s="98"/>
      <c r="E911" s="95"/>
      <c r="F911" s="99"/>
      <c r="G911" s="281"/>
      <c r="H911" s="101"/>
      <c r="I911" s="101"/>
      <c r="J911" s="102"/>
      <c r="K911" s="102"/>
      <c r="L911" s="102"/>
      <c r="M911" s="102"/>
      <c r="N911" s="95"/>
    </row>
    <row r="912" ht="14.25" customHeight="1">
      <c r="A912" s="95"/>
      <c r="B912" s="96"/>
      <c r="C912" s="97"/>
      <c r="D912" s="98"/>
      <c r="E912" s="95"/>
      <c r="F912" s="99"/>
      <c r="G912" s="281"/>
      <c r="H912" s="101"/>
      <c r="I912" s="101"/>
      <c r="J912" s="102"/>
      <c r="K912" s="102"/>
      <c r="L912" s="102"/>
      <c r="M912" s="102"/>
      <c r="N912" s="95"/>
    </row>
    <row r="913" ht="14.25" customHeight="1">
      <c r="A913" s="95"/>
      <c r="B913" s="96"/>
      <c r="C913" s="97"/>
      <c r="D913" s="98"/>
      <c r="E913" s="95"/>
      <c r="F913" s="99"/>
      <c r="G913" s="281"/>
      <c r="H913" s="101"/>
      <c r="I913" s="101"/>
      <c r="J913" s="102"/>
      <c r="K913" s="102"/>
      <c r="L913" s="102"/>
      <c r="M913" s="102"/>
      <c r="N913" s="95"/>
    </row>
    <row r="914" ht="14.25" customHeight="1">
      <c r="A914" s="95"/>
      <c r="B914" s="96"/>
      <c r="C914" s="97"/>
      <c r="D914" s="98"/>
      <c r="E914" s="95"/>
      <c r="F914" s="99"/>
      <c r="G914" s="281"/>
      <c r="H914" s="101"/>
      <c r="I914" s="101"/>
      <c r="J914" s="102"/>
      <c r="K914" s="102"/>
      <c r="L914" s="102"/>
      <c r="M914" s="102"/>
      <c r="N914" s="95"/>
    </row>
    <row r="915" ht="14.25" customHeight="1">
      <c r="A915" s="95"/>
      <c r="B915" s="96"/>
      <c r="C915" s="97"/>
      <c r="D915" s="98"/>
      <c r="E915" s="95"/>
      <c r="F915" s="99"/>
      <c r="G915" s="281"/>
      <c r="H915" s="101"/>
      <c r="I915" s="101"/>
      <c r="J915" s="102"/>
      <c r="K915" s="102"/>
      <c r="L915" s="102"/>
      <c r="M915" s="102"/>
      <c r="N915" s="95"/>
    </row>
    <row r="916" ht="14.25" customHeight="1">
      <c r="A916" s="95"/>
      <c r="B916" s="96"/>
      <c r="C916" s="97"/>
      <c r="D916" s="98"/>
      <c r="E916" s="95"/>
      <c r="F916" s="99"/>
      <c r="G916" s="281"/>
      <c r="H916" s="101"/>
      <c r="I916" s="101"/>
      <c r="J916" s="102"/>
      <c r="K916" s="102"/>
      <c r="L916" s="102"/>
      <c r="M916" s="102"/>
      <c r="N916" s="95"/>
    </row>
    <row r="917" ht="14.25" customHeight="1">
      <c r="A917" s="95"/>
      <c r="B917" s="96"/>
      <c r="C917" s="97"/>
      <c r="D917" s="98"/>
      <c r="E917" s="95"/>
      <c r="F917" s="99"/>
      <c r="G917" s="281"/>
      <c r="H917" s="101"/>
      <c r="I917" s="101"/>
      <c r="J917" s="102"/>
      <c r="K917" s="102"/>
      <c r="L917" s="102"/>
      <c r="M917" s="102"/>
      <c r="N917" s="95"/>
    </row>
    <row r="918" ht="14.25" customHeight="1">
      <c r="A918" s="95"/>
      <c r="B918" s="96"/>
      <c r="C918" s="97"/>
      <c r="D918" s="98"/>
      <c r="E918" s="95"/>
      <c r="F918" s="99"/>
      <c r="G918" s="281"/>
      <c r="H918" s="101"/>
      <c r="I918" s="101"/>
      <c r="J918" s="102"/>
      <c r="K918" s="102"/>
      <c r="L918" s="102"/>
      <c r="M918" s="102"/>
      <c r="N918" s="95"/>
    </row>
    <row r="919" ht="14.25" customHeight="1">
      <c r="A919" s="95"/>
      <c r="B919" s="96"/>
      <c r="C919" s="97"/>
      <c r="D919" s="98"/>
      <c r="E919" s="95"/>
      <c r="F919" s="99"/>
      <c r="G919" s="281"/>
      <c r="H919" s="101"/>
      <c r="I919" s="101"/>
      <c r="J919" s="102"/>
      <c r="K919" s="102"/>
      <c r="L919" s="102"/>
      <c r="M919" s="102"/>
      <c r="N919" s="95"/>
    </row>
    <row r="920" ht="14.25" customHeight="1">
      <c r="A920" s="95"/>
      <c r="B920" s="96"/>
      <c r="C920" s="97"/>
      <c r="D920" s="98"/>
      <c r="E920" s="95"/>
      <c r="F920" s="99"/>
      <c r="G920" s="281"/>
      <c r="H920" s="101"/>
      <c r="I920" s="101"/>
      <c r="J920" s="102"/>
      <c r="K920" s="102"/>
      <c r="L920" s="102"/>
      <c r="M920" s="102"/>
      <c r="N920" s="95"/>
    </row>
    <row r="921" ht="14.25" customHeight="1">
      <c r="A921" s="95"/>
      <c r="B921" s="96"/>
      <c r="C921" s="97"/>
      <c r="D921" s="98"/>
      <c r="E921" s="95"/>
      <c r="F921" s="99"/>
      <c r="G921" s="281"/>
      <c r="H921" s="101"/>
      <c r="I921" s="101"/>
      <c r="J921" s="102"/>
      <c r="K921" s="102"/>
      <c r="L921" s="102"/>
      <c r="M921" s="102"/>
      <c r="N921" s="95"/>
    </row>
    <row r="922" ht="14.25" customHeight="1">
      <c r="A922" s="95"/>
      <c r="B922" s="96"/>
      <c r="C922" s="97"/>
      <c r="D922" s="98"/>
      <c r="E922" s="95"/>
      <c r="F922" s="99"/>
      <c r="G922" s="281"/>
      <c r="H922" s="101"/>
      <c r="I922" s="101"/>
      <c r="J922" s="102"/>
      <c r="K922" s="102"/>
      <c r="L922" s="102"/>
      <c r="M922" s="102"/>
      <c r="N922" s="95"/>
    </row>
    <row r="923" ht="14.25" customHeight="1">
      <c r="A923" s="95"/>
      <c r="B923" s="96"/>
      <c r="C923" s="97"/>
      <c r="D923" s="98"/>
      <c r="E923" s="95"/>
      <c r="F923" s="99"/>
      <c r="G923" s="281"/>
      <c r="H923" s="101"/>
      <c r="I923" s="101"/>
      <c r="J923" s="102"/>
      <c r="K923" s="102"/>
      <c r="L923" s="102"/>
      <c r="M923" s="102"/>
      <c r="N923" s="95"/>
    </row>
    <row r="924" ht="14.25" customHeight="1">
      <c r="A924" s="95"/>
      <c r="B924" s="96"/>
      <c r="C924" s="97"/>
      <c r="D924" s="98"/>
      <c r="E924" s="95"/>
      <c r="F924" s="99"/>
      <c r="G924" s="281"/>
      <c r="H924" s="101"/>
      <c r="I924" s="101"/>
      <c r="J924" s="102"/>
      <c r="K924" s="102"/>
      <c r="L924" s="102"/>
      <c r="M924" s="102"/>
      <c r="N924" s="95"/>
    </row>
    <row r="925" ht="14.25" customHeight="1">
      <c r="A925" s="95"/>
      <c r="B925" s="96"/>
      <c r="C925" s="97"/>
      <c r="D925" s="98"/>
      <c r="E925" s="95"/>
      <c r="F925" s="99"/>
      <c r="G925" s="281"/>
      <c r="H925" s="101"/>
      <c r="I925" s="101"/>
      <c r="J925" s="102"/>
      <c r="K925" s="102"/>
      <c r="L925" s="102"/>
      <c r="M925" s="102"/>
      <c r="N925" s="95"/>
    </row>
    <row r="926" ht="14.25" customHeight="1">
      <c r="A926" s="95"/>
      <c r="B926" s="96"/>
      <c r="C926" s="97"/>
      <c r="D926" s="98"/>
      <c r="E926" s="95"/>
      <c r="F926" s="99"/>
      <c r="G926" s="281"/>
      <c r="H926" s="101"/>
      <c r="I926" s="101"/>
      <c r="J926" s="102"/>
      <c r="K926" s="102"/>
      <c r="L926" s="102"/>
      <c r="M926" s="102"/>
      <c r="N926" s="95"/>
    </row>
    <row r="927" ht="14.25" customHeight="1">
      <c r="A927" s="95"/>
      <c r="B927" s="96"/>
      <c r="C927" s="97"/>
      <c r="D927" s="98"/>
      <c r="E927" s="95"/>
      <c r="F927" s="99"/>
      <c r="G927" s="281"/>
      <c r="H927" s="101"/>
      <c r="I927" s="101"/>
      <c r="J927" s="102"/>
      <c r="K927" s="102"/>
      <c r="L927" s="102"/>
      <c r="M927" s="102"/>
      <c r="N927" s="95"/>
    </row>
    <row r="928" ht="14.25" customHeight="1">
      <c r="A928" s="95"/>
      <c r="B928" s="96"/>
      <c r="C928" s="97"/>
      <c r="D928" s="98"/>
      <c r="E928" s="95"/>
      <c r="F928" s="99"/>
      <c r="G928" s="281"/>
      <c r="H928" s="101"/>
      <c r="I928" s="101"/>
      <c r="J928" s="102"/>
      <c r="K928" s="102"/>
      <c r="L928" s="102"/>
      <c r="M928" s="102"/>
      <c r="N928" s="95"/>
    </row>
    <row r="929" ht="14.25" customHeight="1">
      <c r="A929" s="95"/>
      <c r="B929" s="96"/>
      <c r="C929" s="97"/>
      <c r="D929" s="98"/>
      <c r="E929" s="95"/>
      <c r="F929" s="99"/>
      <c r="G929" s="281"/>
      <c r="H929" s="101"/>
      <c r="I929" s="101"/>
      <c r="J929" s="102"/>
      <c r="K929" s="102"/>
      <c r="L929" s="102"/>
      <c r="M929" s="102"/>
      <c r="N929" s="95"/>
    </row>
    <row r="930" ht="14.25" customHeight="1">
      <c r="A930" s="95"/>
      <c r="B930" s="96"/>
      <c r="C930" s="97"/>
      <c r="D930" s="98"/>
      <c r="E930" s="95"/>
      <c r="F930" s="99"/>
      <c r="G930" s="281"/>
      <c r="H930" s="101"/>
      <c r="I930" s="101"/>
      <c r="J930" s="102"/>
      <c r="K930" s="102"/>
      <c r="L930" s="102"/>
      <c r="M930" s="102"/>
      <c r="N930" s="95"/>
    </row>
    <row r="931" ht="14.25" customHeight="1">
      <c r="A931" s="95"/>
      <c r="B931" s="96"/>
      <c r="C931" s="97"/>
      <c r="D931" s="98"/>
      <c r="E931" s="95"/>
      <c r="F931" s="99"/>
      <c r="G931" s="281"/>
      <c r="H931" s="101"/>
      <c r="I931" s="101"/>
      <c r="J931" s="102"/>
      <c r="K931" s="102"/>
      <c r="L931" s="102"/>
      <c r="M931" s="102"/>
      <c r="N931" s="95"/>
    </row>
    <row r="932" ht="14.25" customHeight="1">
      <c r="A932" s="95"/>
      <c r="B932" s="96"/>
      <c r="C932" s="97"/>
      <c r="D932" s="98"/>
      <c r="E932" s="95"/>
      <c r="F932" s="99"/>
      <c r="G932" s="281"/>
      <c r="H932" s="101"/>
      <c r="I932" s="101"/>
      <c r="J932" s="102"/>
      <c r="K932" s="102"/>
      <c r="L932" s="102"/>
      <c r="M932" s="102"/>
      <c r="N932" s="95"/>
    </row>
    <row r="933" ht="14.25" customHeight="1">
      <c r="A933" s="95"/>
      <c r="B933" s="96"/>
      <c r="C933" s="97"/>
      <c r="D933" s="98"/>
      <c r="E933" s="95"/>
      <c r="F933" s="99"/>
      <c r="G933" s="281"/>
      <c r="H933" s="101"/>
      <c r="I933" s="101"/>
      <c r="J933" s="102"/>
      <c r="K933" s="102"/>
      <c r="L933" s="102"/>
      <c r="M933" s="102"/>
      <c r="N933" s="95"/>
    </row>
    <row r="934" ht="14.25" customHeight="1">
      <c r="A934" s="95"/>
      <c r="B934" s="96"/>
      <c r="C934" s="97"/>
      <c r="D934" s="98"/>
      <c r="E934" s="95"/>
      <c r="F934" s="99"/>
      <c r="G934" s="281"/>
      <c r="H934" s="101"/>
      <c r="I934" s="101"/>
      <c r="J934" s="102"/>
      <c r="K934" s="102"/>
      <c r="L934" s="102"/>
      <c r="M934" s="102"/>
      <c r="N934" s="95"/>
    </row>
    <row r="935" ht="14.25" customHeight="1">
      <c r="A935" s="95"/>
      <c r="B935" s="96"/>
      <c r="C935" s="97"/>
      <c r="D935" s="98"/>
      <c r="E935" s="95"/>
      <c r="F935" s="99"/>
      <c r="G935" s="281"/>
      <c r="H935" s="101"/>
      <c r="I935" s="101"/>
      <c r="J935" s="102"/>
      <c r="K935" s="102"/>
      <c r="L935" s="102"/>
      <c r="M935" s="102"/>
      <c r="N935" s="95"/>
    </row>
    <row r="936" ht="14.25" customHeight="1">
      <c r="A936" s="95"/>
      <c r="B936" s="96"/>
      <c r="C936" s="97"/>
      <c r="D936" s="98"/>
      <c r="E936" s="95"/>
      <c r="F936" s="99"/>
      <c r="G936" s="281"/>
      <c r="H936" s="101"/>
      <c r="I936" s="101"/>
      <c r="J936" s="102"/>
      <c r="K936" s="102"/>
      <c r="L936" s="102"/>
      <c r="M936" s="102"/>
      <c r="N936" s="95"/>
    </row>
    <row r="937" ht="14.25" customHeight="1">
      <c r="A937" s="95"/>
      <c r="B937" s="96"/>
      <c r="C937" s="97"/>
      <c r="D937" s="98"/>
      <c r="E937" s="95"/>
      <c r="F937" s="99"/>
      <c r="G937" s="281"/>
      <c r="H937" s="101"/>
      <c r="I937" s="101"/>
      <c r="J937" s="102"/>
      <c r="K937" s="102"/>
      <c r="L937" s="102"/>
      <c r="M937" s="102"/>
      <c r="N937" s="95"/>
    </row>
    <row r="938" ht="14.25" customHeight="1">
      <c r="A938" s="95"/>
      <c r="B938" s="96"/>
      <c r="C938" s="97"/>
      <c r="D938" s="98"/>
      <c r="E938" s="95"/>
      <c r="F938" s="99"/>
      <c r="G938" s="281"/>
      <c r="H938" s="101"/>
      <c r="I938" s="101"/>
      <c r="J938" s="102"/>
      <c r="K938" s="102"/>
      <c r="L938" s="102"/>
      <c r="M938" s="102"/>
      <c r="N938" s="95"/>
    </row>
    <row r="939" ht="14.25" customHeight="1">
      <c r="A939" s="95"/>
      <c r="B939" s="96"/>
      <c r="C939" s="97"/>
      <c r="D939" s="98"/>
      <c r="E939" s="95"/>
      <c r="F939" s="99"/>
      <c r="G939" s="281"/>
      <c r="H939" s="101"/>
      <c r="I939" s="101"/>
      <c r="J939" s="102"/>
      <c r="K939" s="102"/>
      <c r="L939" s="102"/>
      <c r="M939" s="102"/>
      <c r="N939" s="95"/>
    </row>
    <row r="940" ht="14.25" customHeight="1">
      <c r="A940" s="95"/>
      <c r="B940" s="96"/>
      <c r="C940" s="97"/>
      <c r="D940" s="98"/>
      <c r="E940" s="95"/>
      <c r="F940" s="99"/>
      <c r="G940" s="281"/>
      <c r="H940" s="101"/>
      <c r="I940" s="101"/>
      <c r="J940" s="102"/>
      <c r="K940" s="102"/>
      <c r="L940" s="102"/>
      <c r="M940" s="102"/>
      <c r="N940" s="95"/>
    </row>
    <row r="941" ht="14.25" customHeight="1">
      <c r="A941" s="95"/>
      <c r="B941" s="96"/>
      <c r="C941" s="97"/>
      <c r="D941" s="98"/>
      <c r="E941" s="95"/>
      <c r="F941" s="99"/>
      <c r="G941" s="281"/>
      <c r="H941" s="101"/>
      <c r="I941" s="101"/>
      <c r="J941" s="102"/>
      <c r="K941" s="102"/>
      <c r="L941" s="102"/>
      <c r="M941" s="102"/>
      <c r="N941" s="95"/>
    </row>
    <row r="942" ht="14.25" customHeight="1">
      <c r="A942" s="95"/>
      <c r="B942" s="96"/>
      <c r="C942" s="97"/>
      <c r="D942" s="98"/>
      <c r="E942" s="95"/>
      <c r="F942" s="99"/>
      <c r="G942" s="281"/>
      <c r="H942" s="101"/>
      <c r="I942" s="101"/>
      <c r="J942" s="102"/>
      <c r="K942" s="102"/>
      <c r="L942" s="102"/>
      <c r="M942" s="102"/>
      <c r="N942" s="95"/>
    </row>
    <row r="943" ht="14.25" customHeight="1">
      <c r="A943" s="95"/>
      <c r="B943" s="96"/>
      <c r="C943" s="97"/>
      <c r="D943" s="98"/>
      <c r="E943" s="95"/>
      <c r="F943" s="99"/>
      <c r="G943" s="281"/>
      <c r="H943" s="101"/>
      <c r="I943" s="101"/>
      <c r="J943" s="102"/>
      <c r="K943" s="102"/>
      <c r="L943" s="102"/>
      <c r="M943" s="102"/>
      <c r="N943" s="95"/>
    </row>
    <row r="944" ht="14.25" customHeight="1">
      <c r="A944" s="95"/>
      <c r="B944" s="96"/>
      <c r="C944" s="97"/>
      <c r="D944" s="98"/>
      <c r="E944" s="95"/>
      <c r="F944" s="99"/>
      <c r="G944" s="281"/>
      <c r="H944" s="101"/>
      <c r="I944" s="101"/>
      <c r="J944" s="102"/>
      <c r="K944" s="102"/>
      <c r="L944" s="102"/>
      <c r="M944" s="102"/>
      <c r="N944" s="95"/>
    </row>
    <row r="945" ht="14.25" customHeight="1">
      <c r="A945" s="95"/>
      <c r="B945" s="96"/>
      <c r="C945" s="97"/>
      <c r="D945" s="98"/>
      <c r="E945" s="95"/>
      <c r="F945" s="99"/>
      <c r="G945" s="281"/>
      <c r="H945" s="101"/>
      <c r="I945" s="101"/>
      <c r="J945" s="102"/>
      <c r="K945" s="102"/>
      <c r="L945" s="102"/>
      <c r="M945" s="102"/>
      <c r="N945" s="95"/>
    </row>
    <row r="946" ht="14.25" customHeight="1">
      <c r="A946" s="95"/>
      <c r="B946" s="96"/>
      <c r="C946" s="97"/>
      <c r="D946" s="98"/>
      <c r="E946" s="95"/>
      <c r="F946" s="99"/>
      <c r="G946" s="281"/>
      <c r="H946" s="101"/>
      <c r="I946" s="101"/>
      <c r="J946" s="102"/>
      <c r="K946" s="102"/>
      <c r="L946" s="102"/>
      <c r="M946" s="102"/>
      <c r="N946" s="95"/>
    </row>
    <row r="947" ht="14.25" customHeight="1">
      <c r="A947" s="95"/>
      <c r="B947" s="96"/>
      <c r="C947" s="97"/>
      <c r="D947" s="98"/>
      <c r="E947" s="95"/>
      <c r="F947" s="99"/>
      <c r="G947" s="281"/>
      <c r="H947" s="101"/>
      <c r="I947" s="101"/>
      <c r="J947" s="102"/>
      <c r="K947" s="102"/>
      <c r="L947" s="102"/>
      <c r="M947" s="102"/>
      <c r="N947" s="95"/>
    </row>
    <row r="948" ht="14.25" customHeight="1">
      <c r="A948" s="95"/>
      <c r="B948" s="96"/>
      <c r="C948" s="97"/>
      <c r="D948" s="98"/>
      <c r="E948" s="95"/>
      <c r="F948" s="99"/>
      <c r="G948" s="281"/>
      <c r="H948" s="101"/>
      <c r="I948" s="101"/>
      <c r="J948" s="102"/>
      <c r="K948" s="102"/>
      <c r="L948" s="102"/>
      <c r="M948" s="102"/>
      <c r="N948" s="95"/>
    </row>
    <row r="949" ht="14.25" customHeight="1">
      <c r="A949" s="95"/>
      <c r="B949" s="96"/>
      <c r="C949" s="97"/>
      <c r="D949" s="98"/>
      <c r="E949" s="95"/>
      <c r="F949" s="99"/>
      <c r="G949" s="281"/>
      <c r="H949" s="101"/>
      <c r="I949" s="101"/>
      <c r="J949" s="102"/>
      <c r="K949" s="102"/>
      <c r="L949" s="102"/>
      <c r="M949" s="102"/>
      <c r="N949" s="95"/>
    </row>
    <row r="950" ht="14.25" customHeight="1">
      <c r="A950" s="95"/>
      <c r="B950" s="96"/>
      <c r="C950" s="97"/>
      <c r="D950" s="98"/>
      <c r="E950" s="95"/>
      <c r="F950" s="99"/>
      <c r="G950" s="281"/>
      <c r="H950" s="101"/>
      <c r="I950" s="101"/>
      <c r="J950" s="102"/>
      <c r="K950" s="102"/>
      <c r="L950" s="102"/>
      <c r="M950" s="102"/>
      <c r="N950" s="95"/>
    </row>
    <row r="951" ht="14.25" customHeight="1">
      <c r="A951" s="95"/>
      <c r="B951" s="96"/>
      <c r="C951" s="97"/>
      <c r="D951" s="98"/>
      <c r="E951" s="95"/>
      <c r="F951" s="99"/>
      <c r="G951" s="281"/>
      <c r="H951" s="101"/>
      <c r="I951" s="101"/>
      <c r="J951" s="102"/>
      <c r="K951" s="102"/>
      <c r="L951" s="102"/>
      <c r="M951" s="102"/>
      <c r="N951" s="95"/>
    </row>
    <row r="952" ht="14.25" customHeight="1">
      <c r="A952" s="95"/>
      <c r="B952" s="96"/>
      <c r="C952" s="97"/>
      <c r="D952" s="98"/>
      <c r="E952" s="95"/>
      <c r="F952" s="99"/>
      <c r="G952" s="281"/>
      <c r="H952" s="101"/>
      <c r="I952" s="101"/>
      <c r="J952" s="102"/>
      <c r="K952" s="102"/>
      <c r="L952" s="102"/>
      <c r="M952" s="102"/>
      <c r="N952" s="95"/>
    </row>
    <row r="953" ht="14.25" customHeight="1">
      <c r="A953" s="95"/>
      <c r="B953" s="96"/>
      <c r="C953" s="97"/>
      <c r="D953" s="98"/>
      <c r="E953" s="95"/>
      <c r="F953" s="99"/>
      <c r="G953" s="281"/>
      <c r="H953" s="101"/>
      <c r="I953" s="101"/>
      <c r="J953" s="102"/>
      <c r="K953" s="102"/>
      <c r="L953" s="102"/>
      <c r="M953" s="102"/>
      <c r="N953" s="95"/>
    </row>
    <row r="954" ht="14.25" customHeight="1">
      <c r="A954" s="95"/>
      <c r="B954" s="96"/>
      <c r="C954" s="97"/>
      <c r="D954" s="98"/>
      <c r="E954" s="95"/>
      <c r="F954" s="99"/>
      <c r="G954" s="281"/>
      <c r="H954" s="101"/>
      <c r="I954" s="101"/>
      <c r="J954" s="102"/>
      <c r="K954" s="102"/>
      <c r="L954" s="102"/>
      <c r="M954" s="102"/>
      <c r="N954" s="95"/>
    </row>
    <row r="955" ht="14.25" customHeight="1">
      <c r="A955" s="95"/>
      <c r="B955" s="96"/>
      <c r="C955" s="97"/>
      <c r="D955" s="98"/>
      <c r="E955" s="95"/>
      <c r="F955" s="99"/>
      <c r="G955" s="281"/>
      <c r="H955" s="101"/>
      <c r="I955" s="101"/>
      <c r="J955" s="102"/>
      <c r="K955" s="102"/>
      <c r="L955" s="102"/>
      <c r="M955" s="102"/>
      <c r="N955" s="95"/>
    </row>
    <row r="956" ht="14.25" customHeight="1">
      <c r="A956" s="95"/>
      <c r="B956" s="96"/>
      <c r="C956" s="97"/>
      <c r="D956" s="98"/>
      <c r="E956" s="95"/>
      <c r="F956" s="99"/>
      <c r="G956" s="281"/>
      <c r="H956" s="101"/>
      <c r="I956" s="101"/>
      <c r="J956" s="102"/>
      <c r="K956" s="102"/>
      <c r="L956" s="102"/>
      <c r="M956" s="102"/>
      <c r="N956" s="95"/>
    </row>
    <row r="957" ht="14.25" customHeight="1">
      <c r="A957" s="95"/>
      <c r="B957" s="96"/>
      <c r="C957" s="97"/>
      <c r="D957" s="98"/>
      <c r="E957" s="95"/>
      <c r="F957" s="99"/>
      <c r="G957" s="281"/>
      <c r="H957" s="101"/>
      <c r="I957" s="101"/>
      <c r="J957" s="102"/>
      <c r="K957" s="102"/>
      <c r="L957" s="102"/>
      <c r="M957" s="102"/>
      <c r="N957" s="95"/>
    </row>
    <row r="958" ht="14.25" customHeight="1">
      <c r="A958" s="95"/>
      <c r="B958" s="96"/>
      <c r="C958" s="97"/>
      <c r="D958" s="98"/>
      <c r="E958" s="95"/>
      <c r="F958" s="99"/>
      <c r="G958" s="281"/>
      <c r="H958" s="101"/>
      <c r="I958" s="101"/>
      <c r="J958" s="102"/>
      <c r="K958" s="102"/>
      <c r="L958" s="102"/>
      <c r="M958" s="102"/>
      <c r="N958" s="95"/>
    </row>
    <row r="959" ht="14.25" customHeight="1">
      <c r="A959" s="95"/>
      <c r="B959" s="96"/>
      <c r="C959" s="97"/>
      <c r="D959" s="98"/>
      <c r="E959" s="95"/>
      <c r="F959" s="99"/>
      <c r="G959" s="281"/>
      <c r="H959" s="101"/>
      <c r="I959" s="101"/>
      <c r="J959" s="102"/>
      <c r="K959" s="102"/>
      <c r="L959" s="102"/>
      <c r="M959" s="102"/>
      <c r="N959" s="95"/>
    </row>
    <row r="960" ht="14.25" customHeight="1">
      <c r="A960" s="95"/>
      <c r="B960" s="96"/>
      <c r="C960" s="97"/>
      <c r="D960" s="98"/>
      <c r="E960" s="95"/>
      <c r="F960" s="99"/>
      <c r="G960" s="281"/>
      <c r="H960" s="101"/>
      <c r="I960" s="101"/>
      <c r="J960" s="102"/>
      <c r="K960" s="102"/>
      <c r="L960" s="102"/>
      <c r="M960" s="102"/>
      <c r="N960" s="95"/>
    </row>
    <row r="961" ht="14.25" customHeight="1">
      <c r="A961" s="95"/>
      <c r="B961" s="96"/>
      <c r="C961" s="97"/>
      <c r="D961" s="98"/>
      <c r="E961" s="95"/>
      <c r="F961" s="99"/>
      <c r="G961" s="281"/>
      <c r="H961" s="101"/>
      <c r="I961" s="101"/>
      <c r="J961" s="102"/>
      <c r="K961" s="102"/>
      <c r="L961" s="102"/>
      <c r="M961" s="102"/>
      <c r="N961" s="95"/>
    </row>
    <row r="962" ht="14.25" customHeight="1">
      <c r="A962" s="95"/>
      <c r="B962" s="96"/>
      <c r="C962" s="97"/>
      <c r="D962" s="98"/>
      <c r="E962" s="95"/>
      <c r="F962" s="99"/>
      <c r="G962" s="281"/>
      <c r="H962" s="101"/>
      <c r="I962" s="101"/>
      <c r="J962" s="102"/>
      <c r="K962" s="102"/>
      <c r="L962" s="102"/>
      <c r="M962" s="102"/>
      <c r="N962" s="95"/>
    </row>
    <row r="963" ht="14.25" customHeight="1">
      <c r="A963" s="95"/>
      <c r="B963" s="96"/>
      <c r="C963" s="97"/>
      <c r="D963" s="98"/>
      <c r="E963" s="95"/>
      <c r="F963" s="99"/>
      <c r="G963" s="281"/>
      <c r="H963" s="101"/>
      <c r="I963" s="101"/>
      <c r="J963" s="102"/>
      <c r="K963" s="102"/>
      <c r="L963" s="102"/>
      <c r="M963" s="102"/>
      <c r="N963" s="95"/>
    </row>
    <row r="964" ht="14.25" customHeight="1">
      <c r="A964" s="95"/>
      <c r="B964" s="96"/>
      <c r="C964" s="97"/>
      <c r="D964" s="98"/>
      <c r="E964" s="95"/>
      <c r="F964" s="99"/>
      <c r="G964" s="281"/>
      <c r="H964" s="101"/>
      <c r="I964" s="101"/>
      <c r="J964" s="102"/>
      <c r="K964" s="102"/>
      <c r="L964" s="102"/>
      <c r="M964" s="102"/>
      <c r="N964" s="95"/>
    </row>
    <row r="965" ht="14.25" customHeight="1">
      <c r="A965" s="95"/>
      <c r="B965" s="96"/>
      <c r="C965" s="97"/>
      <c r="D965" s="98"/>
      <c r="E965" s="95"/>
      <c r="F965" s="99"/>
      <c r="G965" s="281"/>
      <c r="H965" s="101"/>
      <c r="I965" s="101"/>
      <c r="J965" s="102"/>
      <c r="K965" s="102"/>
      <c r="L965" s="102"/>
      <c r="M965" s="102"/>
      <c r="N965" s="95"/>
    </row>
    <row r="966" ht="14.25" customHeight="1">
      <c r="A966" s="95"/>
      <c r="B966" s="96"/>
      <c r="C966" s="97"/>
      <c r="D966" s="98"/>
      <c r="E966" s="95"/>
      <c r="F966" s="99"/>
      <c r="G966" s="281"/>
      <c r="H966" s="101"/>
      <c r="I966" s="101"/>
      <c r="J966" s="102"/>
      <c r="K966" s="102"/>
      <c r="L966" s="102"/>
      <c r="M966" s="102"/>
      <c r="N966" s="95"/>
    </row>
    <row r="967" ht="14.25" customHeight="1">
      <c r="A967" s="95"/>
      <c r="B967" s="96"/>
      <c r="C967" s="97"/>
      <c r="D967" s="98"/>
      <c r="E967" s="95"/>
      <c r="F967" s="99"/>
      <c r="G967" s="281"/>
      <c r="H967" s="101"/>
      <c r="I967" s="101"/>
      <c r="J967" s="102"/>
      <c r="K967" s="102"/>
      <c r="L967" s="102"/>
      <c r="M967" s="102"/>
      <c r="N967" s="95"/>
    </row>
    <row r="968" ht="14.25" customHeight="1">
      <c r="A968" s="95"/>
      <c r="B968" s="96"/>
      <c r="C968" s="97"/>
      <c r="D968" s="98"/>
      <c r="E968" s="95"/>
      <c r="F968" s="99"/>
      <c r="G968" s="281"/>
      <c r="H968" s="101"/>
      <c r="I968" s="101"/>
      <c r="J968" s="102"/>
      <c r="K968" s="102"/>
      <c r="L968" s="102"/>
      <c r="M968" s="102"/>
      <c r="N968" s="95"/>
    </row>
    <row r="969" ht="14.25" customHeight="1">
      <c r="A969" s="95"/>
      <c r="B969" s="96"/>
      <c r="C969" s="97"/>
      <c r="D969" s="98"/>
      <c r="E969" s="95"/>
      <c r="F969" s="99"/>
      <c r="G969" s="281"/>
      <c r="H969" s="101"/>
      <c r="I969" s="101"/>
      <c r="J969" s="102"/>
      <c r="K969" s="102"/>
      <c r="L969" s="102"/>
      <c r="M969" s="102"/>
      <c r="N969" s="95"/>
    </row>
    <row r="970" ht="14.25" customHeight="1">
      <c r="A970" s="95"/>
      <c r="B970" s="96"/>
      <c r="C970" s="97"/>
      <c r="D970" s="98"/>
      <c r="E970" s="95"/>
      <c r="F970" s="99"/>
      <c r="G970" s="281"/>
      <c r="H970" s="101"/>
      <c r="I970" s="101"/>
      <c r="J970" s="102"/>
      <c r="K970" s="102"/>
      <c r="L970" s="102"/>
      <c r="M970" s="102"/>
      <c r="N970" s="95"/>
    </row>
    <row r="971" ht="14.25" customHeight="1">
      <c r="A971" s="95"/>
      <c r="B971" s="96"/>
      <c r="C971" s="97"/>
      <c r="D971" s="98"/>
      <c r="E971" s="95"/>
      <c r="F971" s="99"/>
      <c r="G971" s="281"/>
      <c r="H971" s="101"/>
      <c r="I971" s="101"/>
      <c r="J971" s="102"/>
      <c r="K971" s="102"/>
      <c r="L971" s="102"/>
      <c r="M971" s="102"/>
      <c r="N971" s="95"/>
    </row>
    <row r="972" ht="14.25" customHeight="1">
      <c r="A972" s="95"/>
      <c r="B972" s="96"/>
      <c r="C972" s="97"/>
      <c r="D972" s="98"/>
      <c r="E972" s="95"/>
      <c r="F972" s="99"/>
      <c r="G972" s="281"/>
      <c r="H972" s="101"/>
      <c r="I972" s="101"/>
      <c r="J972" s="102"/>
      <c r="K972" s="102"/>
      <c r="L972" s="102"/>
      <c r="M972" s="102"/>
      <c r="N972" s="95"/>
    </row>
    <row r="973" ht="14.25" customHeight="1">
      <c r="A973" s="95"/>
      <c r="B973" s="96"/>
      <c r="C973" s="97"/>
      <c r="D973" s="98"/>
      <c r="E973" s="95"/>
      <c r="F973" s="99"/>
      <c r="G973" s="281"/>
      <c r="H973" s="101"/>
      <c r="I973" s="101"/>
      <c r="J973" s="102"/>
      <c r="K973" s="102"/>
      <c r="L973" s="102"/>
      <c r="M973" s="102"/>
      <c r="N973" s="95"/>
    </row>
    <row r="974" ht="14.25" customHeight="1">
      <c r="A974" s="95"/>
      <c r="B974" s="96"/>
      <c r="C974" s="97"/>
      <c r="D974" s="98"/>
      <c r="E974" s="95"/>
      <c r="F974" s="99"/>
      <c r="G974" s="281"/>
      <c r="H974" s="101"/>
      <c r="I974" s="101"/>
      <c r="J974" s="102"/>
      <c r="K974" s="102"/>
      <c r="L974" s="102"/>
      <c r="M974" s="102"/>
      <c r="N974" s="95"/>
    </row>
    <row r="975" ht="14.25" customHeight="1">
      <c r="A975" s="95"/>
      <c r="B975" s="96"/>
      <c r="C975" s="97"/>
      <c r="D975" s="98"/>
      <c r="E975" s="95"/>
      <c r="F975" s="99"/>
      <c r="G975" s="281"/>
      <c r="H975" s="101"/>
      <c r="I975" s="101"/>
      <c r="J975" s="102"/>
      <c r="K975" s="102"/>
      <c r="L975" s="102"/>
      <c r="M975" s="102"/>
      <c r="N975" s="95"/>
    </row>
    <row r="976" ht="14.25" customHeight="1">
      <c r="A976" s="95"/>
      <c r="B976" s="96"/>
      <c r="C976" s="97"/>
      <c r="D976" s="98"/>
      <c r="E976" s="95"/>
      <c r="F976" s="99"/>
      <c r="G976" s="281"/>
      <c r="H976" s="101"/>
      <c r="I976" s="101"/>
      <c r="J976" s="102"/>
      <c r="K976" s="102"/>
      <c r="L976" s="102"/>
      <c r="M976" s="102"/>
      <c r="N976" s="95"/>
    </row>
    <row r="977" ht="14.25" customHeight="1">
      <c r="A977" s="95"/>
      <c r="B977" s="96"/>
      <c r="C977" s="97"/>
      <c r="D977" s="98"/>
      <c r="E977" s="95"/>
      <c r="F977" s="99"/>
      <c r="G977" s="281"/>
      <c r="H977" s="101"/>
      <c r="I977" s="101"/>
      <c r="J977" s="102"/>
      <c r="K977" s="102"/>
      <c r="L977" s="102"/>
      <c r="M977" s="102"/>
      <c r="N977" s="95"/>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21:C26 C65:C75">
      <formula1>LTE(LEN(C21),(22))</formula1>
    </dataValidation>
  </dataValidation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86"/>
    <col customWidth="1" min="2" max="2" width="12.57"/>
    <col customWidth="1" min="3" max="3" width="21.14"/>
    <col customWidth="1" min="4" max="4" width="42.29"/>
    <col customWidth="1" hidden="1" min="5" max="5" width="12.57"/>
    <col customWidth="1" hidden="1" min="6" max="6" width="10.14"/>
    <col customWidth="1" hidden="1" min="7" max="7" width="11.29"/>
    <col customWidth="1" min="8" max="8" width="16.14"/>
    <col customWidth="1" min="9" max="9" width="12.71"/>
    <col customWidth="1" min="10" max="10" width="11.14"/>
    <col customWidth="1" min="11" max="16" width="13.0"/>
    <col customWidth="1" min="17" max="17" width="29.14"/>
    <col customWidth="1" min="18" max="18" width="53.43"/>
    <col customWidth="1" min="19" max="19" width="15.14"/>
    <col customWidth="1" min="20" max="20" width="43.0"/>
    <col customWidth="1" min="21" max="29" width="9.86"/>
  </cols>
  <sheetData>
    <row r="1" ht="14.25" customHeight="1">
      <c r="A1" s="1" t="s">
        <v>0</v>
      </c>
      <c r="B1" s="2" t="s">
        <v>43</v>
      </c>
      <c r="C1" s="3" t="s">
        <v>2</v>
      </c>
      <c r="D1" s="3" t="s">
        <v>3</v>
      </c>
      <c r="E1" s="4" t="s">
        <v>4</v>
      </c>
      <c r="F1" s="645" t="s">
        <v>1745</v>
      </c>
      <c r="G1" s="646" t="s">
        <v>1746</v>
      </c>
      <c r="H1" s="647" t="s">
        <v>1747</v>
      </c>
      <c r="I1" s="648" t="s">
        <v>1748</v>
      </c>
      <c r="J1" s="6" t="s">
        <v>6</v>
      </c>
      <c r="K1" s="7" t="s">
        <v>7</v>
      </c>
      <c r="L1" s="8"/>
      <c r="M1" s="9" t="s">
        <v>8</v>
      </c>
      <c r="N1" s="8"/>
      <c r="O1" s="10" t="s">
        <v>9</v>
      </c>
      <c r="P1" s="8"/>
      <c r="Q1" s="11" t="s">
        <v>10</v>
      </c>
      <c r="R1" s="12"/>
      <c r="S1" s="13"/>
      <c r="T1" s="13"/>
      <c r="U1" s="13"/>
      <c r="V1" s="13"/>
      <c r="W1" s="13"/>
      <c r="X1" s="13"/>
      <c r="Y1" s="13"/>
      <c r="Z1" s="13"/>
      <c r="AA1" s="13"/>
      <c r="AB1" s="13"/>
      <c r="AC1" s="13"/>
    </row>
    <row r="2" ht="31.5" customHeight="1">
      <c r="A2" s="14"/>
      <c r="B2" s="14"/>
      <c r="C2" s="15"/>
      <c r="D2" s="15"/>
      <c r="E2" s="15"/>
      <c r="F2" s="15"/>
      <c r="G2" s="15"/>
      <c r="H2" s="15"/>
      <c r="I2" s="15"/>
      <c r="J2" s="16"/>
      <c r="K2" s="17" t="s">
        <v>1749</v>
      </c>
      <c r="L2" s="18" t="s">
        <v>1750</v>
      </c>
      <c r="M2" s="19" t="s">
        <v>1751</v>
      </c>
      <c r="N2" s="20" t="s">
        <v>1752</v>
      </c>
      <c r="O2" s="21" t="s">
        <v>1753</v>
      </c>
      <c r="P2" s="22" t="s">
        <v>1754</v>
      </c>
      <c r="Q2" s="23"/>
      <c r="R2" s="13"/>
      <c r="S2" s="13"/>
      <c r="T2" s="13"/>
      <c r="U2" s="13"/>
      <c r="V2" s="13"/>
      <c r="W2" s="13"/>
      <c r="X2" s="13"/>
      <c r="Y2" s="13"/>
      <c r="Z2" s="13"/>
      <c r="AA2" s="13"/>
      <c r="AB2" s="13"/>
      <c r="AC2" s="13"/>
    </row>
    <row r="3" ht="14.25" customHeight="1">
      <c r="A3" s="42" t="s">
        <v>1755</v>
      </c>
      <c r="B3" s="47" t="s">
        <v>1756</v>
      </c>
      <c r="C3" s="649" t="s">
        <v>1757</v>
      </c>
      <c r="D3" s="649" t="s">
        <v>1758</v>
      </c>
      <c r="E3" s="28"/>
      <c r="F3" s="650">
        <v>3.8</v>
      </c>
      <c r="G3" s="651">
        <v>190.0</v>
      </c>
      <c r="H3" s="651">
        <v>364.0</v>
      </c>
      <c r="I3" s="652">
        <v>450.0</v>
      </c>
      <c r="J3" s="653">
        <v>45863.0</v>
      </c>
      <c r="K3" s="38">
        <f t="shared" ref="K3:K130" si="1">H3*0.5+H3</f>
        <v>546</v>
      </c>
      <c r="L3" s="39">
        <f t="shared" ref="L3:L130" si="2">H3*0.3+H3</f>
        <v>473.2</v>
      </c>
      <c r="M3" s="40">
        <f t="shared" ref="M3:M130" si="3">H3*0.3+H3</f>
        <v>473.2</v>
      </c>
      <c r="N3" s="41">
        <f t="shared" ref="N3:N130" si="4">H3*0.2+H3</f>
        <v>436.8</v>
      </c>
      <c r="O3" s="40">
        <f t="shared" ref="O3:O130" si="5">H3*0.15+H3</f>
        <v>418.6</v>
      </c>
      <c r="P3" s="41">
        <f t="shared" ref="P3:P130" si="6">H3*0.1+H3</f>
        <v>400.4</v>
      </c>
      <c r="Q3" s="654" t="s">
        <v>1759</v>
      </c>
      <c r="R3" s="43"/>
    </row>
    <row r="4" ht="14.25" customHeight="1">
      <c r="A4" s="42" t="s">
        <v>1755</v>
      </c>
      <c r="B4" s="47" t="s">
        <v>1756</v>
      </c>
      <c r="C4" s="655" t="s">
        <v>1760</v>
      </c>
      <c r="D4" s="655" t="s">
        <v>1761</v>
      </c>
      <c r="E4" s="656"/>
      <c r="F4" s="657">
        <v>15.0</v>
      </c>
      <c r="G4" s="658">
        <v>750.0</v>
      </c>
      <c r="H4" s="658">
        <v>1806.0</v>
      </c>
      <c r="I4" s="659">
        <v>750.0</v>
      </c>
      <c r="J4" s="653">
        <v>45863.0</v>
      </c>
      <c r="K4" s="38">
        <f t="shared" si="1"/>
        <v>2709</v>
      </c>
      <c r="L4" s="39">
        <f t="shared" si="2"/>
        <v>2347.8</v>
      </c>
      <c r="M4" s="40">
        <f t="shared" si="3"/>
        <v>2347.8</v>
      </c>
      <c r="N4" s="41">
        <f t="shared" si="4"/>
        <v>2167.2</v>
      </c>
      <c r="O4" s="40">
        <f t="shared" si="5"/>
        <v>2076.9</v>
      </c>
      <c r="P4" s="41">
        <f t="shared" si="6"/>
        <v>1986.6</v>
      </c>
      <c r="Q4" s="35"/>
      <c r="R4" s="43"/>
    </row>
    <row r="5" ht="14.25" customHeight="1">
      <c r="A5" s="42" t="s">
        <v>1755</v>
      </c>
      <c r="B5" s="47" t="s">
        <v>1756</v>
      </c>
      <c r="C5" s="660" t="s">
        <v>1762</v>
      </c>
      <c r="D5" s="660" t="s">
        <v>1763</v>
      </c>
      <c r="E5" s="26"/>
      <c r="F5" s="661"/>
      <c r="G5" s="662">
        <v>5648.5</v>
      </c>
      <c r="H5" s="662">
        <v>6636.0</v>
      </c>
      <c r="I5" s="663">
        <v>5972.4</v>
      </c>
      <c r="J5" s="653">
        <v>45863.0</v>
      </c>
      <c r="K5" s="38">
        <f t="shared" si="1"/>
        <v>9954</v>
      </c>
      <c r="L5" s="39">
        <f t="shared" si="2"/>
        <v>8626.8</v>
      </c>
      <c r="M5" s="40">
        <f t="shared" si="3"/>
        <v>8626.8</v>
      </c>
      <c r="N5" s="41">
        <f t="shared" si="4"/>
        <v>7963.2</v>
      </c>
      <c r="O5" s="40">
        <f t="shared" si="5"/>
        <v>7631.4</v>
      </c>
      <c r="P5" s="41">
        <f t="shared" si="6"/>
        <v>7299.6</v>
      </c>
      <c r="Q5" s="35"/>
      <c r="R5" s="43"/>
    </row>
    <row r="6" ht="14.25" customHeight="1">
      <c r="A6" s="42" t="s">
        <v>1755</v>
      </c>
      <c r="B6" s="47" t="s">
        <v>1756</v>
      </c>
      <c r="C6" s="664" t="s">
        <v>1764</v>
      </c>
      <c r="D6" s="649" t="s">
        <v>1765</v>
      </c>
      <c r="E6" s="26"/>
      <c r="F6" s="661"/>
      <c r="G6" s="651">
        <v>6649.5</v>
      </c>
      <c r="H6" s="651">
        <v>7812.0</v>
      </c>
      <c r="I6" s="652">
        <v>7030.8</v>
      </c>
      <c r="J6" s="653">
        <v>45863.0</v>
      </c>
      <c r="K6" s="38">
        <f t="shared" si="1"/>
        <v>11718</v>
      </c>
      <c r="L6" s="39">
        <f t="shared" si="2"/>
        <v>10155.6</v>
      </c>
      <c r="M6" s="40">
        <f t="shared" si="3"/>
        <v>10155.6</v>
      </c>
      <c r="N6" s="41">
        <f t="shared" si="4"/>
        <v>9374.4</v>
      </c>
      <c r="O6" s="40">
        <f t="shared" si="5"/>
        <v>8983.8</v>
      </c>
      <c r="P6" s="41">
        <f t="shared" si="6"/>
        <v>8593.2</v>
      </c>
      <c r="Q6" s="35"/>
      <c r="R6" s="43"/>
    </row>
    <row r="7" ht="14.25" customHeight="1">
      <c r="A7" s="42" t="s">
        <v>1755</v>
      </c>
      <c r="B7" s="47" t="s">
        <v>1756</v>
      </c>
      <c r="C7" s="664" t="s">
        <v>1766</v>
      </c>
      <c r="D7" s="649" t="s">
        <v>1767</v>
      </c>
      <c r="E7" s="26"/>
      <c r="F7" s="661"/>
      <c r="G7" s="651">
        <v>7722.0</v>
      </c>
      <c r="H7" s="651">
        <v>9072.0</v>
      </c>
      <c r="I7" s="652">
        <v>9072.0</v>
      </c>
      <c r="J7" s="653">
        <v>45863.0</v>
      </c>
      <c r="K7" s="38">
        <f t="shared" si="1"/>
        <v>13608</v>
      </c>
      <c r="L7" s="39">
        <f t="shared" si="2"/>
        <v>11793.6</v>
      </c>
      <c r="M7" s="40">
        <f t="shared" si="3"/>
        <v>11793.6</v>
      </c>
      <c r="N7" s="41">
        <f t="shared" si="4"/>
        <v>10886.4</v>
      </c>
      <c r="O7" s="40">
        <f t="shared" si="5"/>
        <v>10432.8</v>
      </c>
      <c r="P7" s="41">
        <f t="shared" si="6"/>
        <v>9979.2</v>
      </c>
      <c r="Q7" s="35"/>
      <c r="R7" s="43"/>
    </row>
    <row r="8" ht="14.25" customHeight="1">
      <c r="A8" s="42" t="s">
        <v>1755</v>
      </c>
      <c r="B8" s="47" t="s">
        <v>1756</v>
      </c>
      <c r="C8" s="664" t="s">
        <v>1768</v>
      </c>
      <c r="D8" s="649" t="s">
        <v>1769</v>
      </c>
      <c r="E8" s="26"/>
      <c r="F8" s="661"/>
      <c r="G8" s="651">
        <v>8222.5</v>
      </c>
      <c r="H8" s="651">
        <v>9660.0</v>
      </c>
      <c r="I8" s="652">
        <v>8694.0</v>
      </c>
      <c r="J8" s="653">
        <v>45863.0</v>
      </c>
      <c r="K8" s="38">
        <f t="shared" si="1"/>
        <v>14490</v>
      </c>
      <c r="L8" s="39">
        <f t="shared" si="2"/>
        <v>12558</v>
      </c>
      <c r="M8" s="40">
        <f t="shared" si="3"/>
        <v>12558</v>
      </c>
      <c r="N8" s="41">
        <f t="shared" si="4"/>
        <v>11592</v>
      </c>
      <c r="O8" s="40">
        <f t="shared" si="5"/>
        <v>11109</v>
      </c>
      <c r="P8" s="41">
        <f t="shared" si="6"/>
        <v>10626</v>
      </c>
      <c r="Q8" s="35"/>
      <c r="R8" s="43"/>
    </row>
    <row r="9" ht="14.25" customHeight="1">
      <c r="A9" s="42" t="s">
        <v>1755</v>
      </c>
      <c r="B9" s="47" t="s">
        <v>1756</v>
      </c>
      <c r="C9" s="664" t="s">
        <v>1770</v>
      </c>
      <c r="D9" s="649" t="s">
        <v>1771</v>
      </c>
      <c r="E9" s="26"/>
      <c r="F9" s="661"/>
      <c r="G9" s="651">
        <v>8723.0</v>
      </c>
      <c r="H9" s="651">
        <v>10248.0</v>
      </c>
      <c r="I9" s="652">
        <v>9223.2</v>
      </c>
      <c r="J9" s="653">
        <v>45863.0</v>
      </c>
      <c r="K9" s="38">
        <f t="shared" si="1"/>
        <v>15372</v>
      </c>
      <c r="L9" s="39">
        <f t="shared" si="2"/>
        <v>13322.4</v>
      </c>
      <c r="M9" s="40">
        <f t="shared" si="3"/>
        <v>13322.4</v>
      </c>
      <c r="N9" s="41">
        <f t="shared" si="4"/>
        <v>12297.6</v>
      </c>
      <c r="O9" s="40">
        <f t="shared" si="5"/>
        <v>11785.2</v>
      </c>
      <c r="P9" s="41">
        <f t="shared" si="6"/>
        <v>11272.8</v>
      </c>
      <c r="Q9" s="35"/>
      <c r="R9" s="43"/>
    </row>
    <row r="10" ht="14.25" customHeight="1">
      <c r="A10" s="42" t="s">
        <v>1755</v>
      </c>
      <c r="B10" s="47" t="s">
        <v>1756</v>
      </c>
      <c r="C10" s="665" t="s">
        <v>1772</v>
      </c>
      <c r="D10" s="666" t="s">
        <v>1773</v>
      </c>
      <c r="E10" s="26"/>
      <c r="F10" s="661"/>
      <c r="G10" s="667">
        <v>15873.0</v>
      </c>
      <c r="H10" s="667">
        <v>18648.0</v>
      </c>
      <c r="I10" s="668">
        <v>16783.2</v>
      </c>
      <c r="J10" s="653">
        <v>45863.0</v>
      </c>
      <c r="K10" s="38">
        <f t="shared" si="1"/>
        <v>27972</v>
      </c>
      <c r="L10" s="39">
        <f t="shared" si="2"/>
        <v>24242.4</v>
      </c>
      <c r="M10" s="40">
        <f t="shared" si="3"/>
        <v>24242.4</v>
      </c>
      <c r="N10" s="41">
        <f t="shared" si="4"/>
        <v>22377.6</v>
      </c>
      <c r="O10" s="40">
        <f t="shared" si="5"/>
        <v>21445.2</v>
      </c>
      <c r="P10" s="41">
        <f t="shared" si="6"/>
        <v>20512.8</v>
      </c>
      <c r="Q10" s="35"/>
      <c r="R10" s="43"/>
    </row>
    <row r="11" hidden="1">
      <c r="I11" s="669"/>
      <c r="J11" s="653">
        <v>45863.0</v>
      </c>
      <c r="K11" s="38">
        <f t="shared" si="1"/>
        <v>0</v>
      </c>
      <c r="L11" s="39">
        <f t="shared" si="2"/>
        <v>0</v>
      </c>
      <c r="M11" s="40">
        <f t="shared" si="3"/>
        <v>0</v>
      </c>
      <c r="N11" s="41">
        <f t="shared" si="4"/>
        <v>0</v>
      </c>
      <c r="O11" s="40">
        <f t="shared" si="5"/>
        <v>0</v>
      </c>
      <c r="P11" s="41">
        <f t="shared" si="6"/>
        <v>0</v>
      </c>
    </row>
    <row r="12" ht="14.25" hidden="1" customHeight="1">
      <c r="A12" s="670" t="s">
        <v>1755</v>
      </c>
      <c r="B12" s="671" t="s">
        <v>1756</v>
      </c>
      <c r="C12" s="672" t="s">
        <v>1774</v>
      </c>
      <c r="D12" s="673" t="s">
        <v>1775</v>
      </c>
      <c r="E12" s="674"/>
      <c r="F12" s="675"/>
      <c r="G12" s="676">
        <v>18947.5</v>
      </c>
      <c r="H12" s="676"/>
      <c r="I12" s="677">
        <v>23800.0</v>
      </c>
      <c r="J12" s="653">
        <v>45863.0</v>
      </c>
      <c r="K12" s="38">
        <f t="shared" si="1"/>
        <v>0</v>
      </c>
      <c r="L12" s="39">
        <f t="shared" si="2"/>
        <v>0</v>
      </c>
      <c r="M12" s="40">
        <f t="shared" si="3"/>
        <v>0</v>
      </c>
      <c r="N12" s="41">
        <f t="shared" si="4"/>
        <v>0</v>
      </c>
      <c r="O12" s="40">
        <f t="shared" si="5"/>
        <v>0</v>
      </c>
      <c r="P12" s="41">
        <f t="shared" si="6"/>
        <v>0</v>
      </c>
      <c r="Q12" s="678"/>
      <c r="R12" s="679"/>
      <c r="S12" s="680"/>
      <c r="T12" s="680"/>
      <c r="U12" s="680"/>
      <c r="V12" s="680"/>
      <c r="W12" s="680"/>
      <c r="X12" s="680"/>
      <c r="Y12" s="680"/>
      <c r="Z12" s="680"/>
      <c r="AA12" s="680"/>
      <c r="AB12" s="680"/>
      <c r="AC12" s="680"/>
    </row>
    <row r="13" ht="14.25" customHeight="1">
      <c r="A13" s="42" t="s">
        <v>1755</v>
      </c>
      <c r="B13" s="47" t="s">
        <v>1756</v>
      </c>
      <c r="C13" s="664" t="s">
        <v>1776</v>
      </c>
      <c r="D13" s="681" t="s">
        <v>1777</v>
      </c>
      <c r="E13" s="26"/>
      <c r="F13" s="661"/>
      <c r="G13" s="667">
        <v>30673.5</v>
      </c>
      <c r="H13" s="667">
        <v>36036.0</v>
      </c>
      <c r="I13" s="668">
        <v>32432.4</v>
      </c>
      <c r="J13" s="653">
        <v>45863.0</v>
      </c>
      <c r="K13" s="38">
        <f t="shared" si="1"/>
        <v>54054</v>
      </c>
      <c r="L13" s="39">
        <f t="shared" si="2"/>
        <v>46846.8</v>
      </c>
      <c r="M13" s="40">
        <f t="shared" si="3"/>
        <v>46846.8</v>
      </c>
      <c r="N13" s="41">
        <f t="shared" si="4"/>
        <v>43243.2</v>
      </c>
      <c r="O13" s="40">
        <f t="shared" si="5"/>
        <v>41441.4</v>
      </c>
      <c r="P13" s="41">
        <f t="shared" si="6"/>
        <v>39639.6</v>
      </c>
      <c r="Q13" s="35"/>
      <c r="R13" s="43"/>
    </row>
    <row r="14" ht="14.25" customHeight="1">
      <c r="A14" s="42" t="s">
        <v>1755</v>
      </c>
      <c r="B14" s="47" t="s">
        <v>1756</v>
      </c>
      <c r="C14" s="664" t="s">
        <v>1778</v>
      </c>
      <c r="D14" s="681" t="s">
        <v>1779</v>
      </c>
      <c r="E14" s="26"/>
      <c r="F14" s="661"/>
      <c r="G14" s="667">
        <v>33748.0</v>
      </c>
      <c r="H14" s="667">
        <v>39648.0</v>
      </c>
      <c r="I14" s="668">
        <v>35683.2</v>
      </c>
      <c r="J14" s="653">
        <v>45863.0</v>
      </c>
      <c r="K14" s="38">
        <f t="shared" si="1"/>
        <v>59472</v>
      </c>
      <c r="L14" s="39">
        <f t="shared" si="2"/>
        <v>51542.4</v>
      </c>
      <c r="M14" s="40">
        <f t="shared" si="3"/>
        <v>51542.4</v>
      </c>
      <c r="N14" s="41">
        <f t="shared" si="4"/>
        <v>47577.6</v>
      </c>
      <c r="O14" s="40">
        <f t="shared" si="5"/>
        <v>45595.2</v>
      </c>
      <c r="P14" s="41">
        <f t="shared" si="6"/>
        <v>43612.8</v>
      </c>
      <c r="Q14" s="35"/>
      <c r="R14" s="43"/>
    </row>
    <row r="15" ht="14.25" customHeight="1">
      <c r="A15" s="42" t="s">
        <v>1755</v>
      </c>
      <c r="B15" s="47" t="s">
        <v>1756</v>
      </c>
      <c r="C15" s="664" t="s">
        <v>1780</v>
      </c>
      <c r="D15" s="682" t="s">
        <v>1781</v>
      </c>
      <c r="E15" s="26"/>
      <c r="F15" s="661"/>
      <c r="G15" s="667">
        <v>36822.5</v>
      </c>
      <c r="H15" s="667">
        <v>43260.0</v>
      </c>
      <c r="I15" s="668">
        <v>38934.0</v>
      </c>
      <c r="J15" s="653">
        <v>45863.0</v>
      </c>
      <c r="K15" s="38">
        <f t="shared" si="1"/>
        <v>64890</v>
      </c>
      <c r="L15" s="39">
        <f t="shared" si="2"/>
        <v>56238</v>
      </c>
      <c r="M15" s="40">
        <f t="shared" si="3"/>
        <v>56238</v>
      </c>
      <c r="N15" s="41">
        <f t="shared" si="4"/>
        <v>51912</v>
      </c>
      <c r="O15" s="40">
        <f t="shared" si="5"/>
        <v>49749</v>
      </c>
      <c r="P15" s="41">
        <f t="shared" si="6"/>
        <v>47586</v>
      </c>
      <c r="Q15" s="35"/>
      <c r="R15" s="43"/>
    </row>
    <row r="16" ht="14.25" customHeight="1">
      <c r="A16" s="42" t="s">
        <v>1755</v>
      </c>
      <c r="B16" s="47" t="s">
        <v>1756</v>
      </c>
      <c r="C16" s="660" t="s">
        <v>1782</v>
      </c>
      <c r="D16" s="666" t="s">
        <v>1783</v>
      </c>
      <c r="E16" s="26"/>
      <c r="F16" s="661"/>
      <c r="G16" s="651">
        <v>1430.0</v>
      </c>
      <c r="H16" s="651">
        <v>1680.0</v>
      </c>
      <c r="I16" s="663">
        <v>1512.0</v>
      </c>
      <c r="J16" s="653">
        <v>45863.0</v>
      </c>
      <c r="K16" s="38">
        <f t="shared" si="1"/>
        <v>2520</v>
      </c>
      <c r="L16" s="39">
        <f t="shared" si="2"/>
        <v>2184</v>
      </c>
      <c r="M16" s="40">
        <f t="shared" si="3"/>
        <v>2184</v>
      </c>
      <c r="N16" s="41">
        <f t="shared" si="4"/>
        <v>2016</v>
      </c>
      <c r="O16" s="40">
        <f t="shared" si="5"/>
        <v>1932</v>
      </c>
      <c r="P16" s="41">
        <f t="shared" si="6"/>
        <v>1848</v>
      </c>
      <c r="Q16" s="35"/>
      <c r="R16" s="43"/>
    </row>
    <row r="17" ht="14.25" customHeight="1">
      <c r="A17" s="42" t="s">
        <v>1755</v>
      </c>
      <c r="B17" s="47" t="s">
        <v>1756</v>
      </c>
      <c r="C17" s="649" t="s">
        <v>1784</v>
      </c>
      <c r="D17" s="681" t="s">
        <v>1785</v>
      </c>
      <c r="E17" s="50"/>
      <c r="F17" s="661"/>
      <c r="G17" s="651">
        <v>3575.0</v>
      </c>
      <c r="H17" s="651">
        <v>5040.0</v>
      </c>
      <c r="I17" s="652">
        <v>4536.0</v>
      </c>
      <c r="J17" s="653">
        <v>45863.0</v>
      </c>
      <c r="K17" s="38">
        <f t="shared" si="1"/>
        <v>7560</v>
      </c>
      <c r="L17" s="39">
        <f t="shared" si="2"/>
        <v>6552</v>
      </c>
      <c r="M17" s="40">
        <f t="shared" si="3"/>
        <v>6552</v>
      </c>
      <c r="N17" s="41">
        <f t="shared" si="4"/>
        <v>6048</v>
      </c>
      <c r="O17" s="40">
        <f t="shared" si="5"/>
        <v>5796</v>
      </c>
      <c r="P17" s="41">
        <f t="shared" si="6"/>
        <v>5544</v>
      </c>
      <c r="Q17" s="35"/>
      <c r="R17" s="43"/>
    </row>
    <row r="18" ht="14.25" customHeight="1">
      <c r="A18" s="42" t="s">
        <v>1755</v>
      </c>
      <c r="B18" s="47" t="s">
        <v>1756</v>
      </c>
      <c r="C18" s="649" t="s">
        <v>1786</v>
      </c>
      <c r="D18" s="681" t="s">
        <v>1787</v>
      </c>
      <c r="E18" s="51"/>
      <c r="F18" s="661"/>
      <c r="G18" s="651">
        <v>5148.0</v>
      </c>
      <c r="H18" s="651">
        <v>6048.0</v>
      </c>
      <c r="I18" s="652">
        <v>5443.2</v>
      </c>
      <c r="J18" s="653">
        <v>45863.0</v>
      </c>
      <c r="K18" s="38">
        <f t="shared" si="1"/>
        <v>9072</v>
      </c>
      <c r="L18" s="39">
        <f t="shared" si="2"/>
        <v>7862.4</v>
      </c>
      <c r="M18" s="40">
        <f t="shared" si="3"/>
        <v>7862.4</v>
      </c>
      <c r="N18" s="41">
        <f t="shared" si="4"/>
        <v>7257.6</v>
      </c>
      <c r="O18" s="40">
        <f t="shared" si="5"/>
        <v>6955.2</v>
      </c>
      <c r="P18" s="41">
        <f t="shared" si="6"/>
        <v>6652.8</v>
      </c>
      <c r="Q18" s="35"/>
      <c r="R18" s="43"/>
    </row>
    <row r="19" ht="14.25" hidden="1" customHeight="1">
      <c r="A19" s="670" t="s">
        <v>1755</v>
      </c>
      <c r="B19" s="671" t="s">
        <v>1756</v>
      </c>
      <c r="C19" s="683" t="s">
        <v>1788</v>
      </c>
      <c r="D19" s="673" t="s">
        <v>1789</v>
      </c>
      <c r="E19" s="684"/>
      <c r="F19" s="675"/>
      <c r="G19" s="685">
        <v>464.75</v>
      </c>
      <c r="H19" s="685"/>
      <c r="I19" s="686">
        <v>585.0</v>
      </c>
      <c r="J19" s="653">
        <v>45863.0</v>
      </c>
      <c r="K19" s="38">
        <f t="shared" si="1"/>
        <v>0</v>
      </c>
      <c r="L19" s="39">
        <f t="shared" si="2"/>
        <v>0</v>
      </c>
      <c r="M19" s="40">
        <f t="shared" si="3"/>
        <v>0</v>
      </c>
      <c r="N19" s="41">
        <f t="shared" si="4"/>
        <v>0</v>
      </c>
      <c r="O19" s="40">
        <f t="shared" si="5"/>
        <v>0</v>
      </c>
      <c r="P19" s="41">
        <f t="shared" si="6"/>
        <v>0</v>
      </c>
      <c r="Q19" s="678"/>
      <c r="R19" s="679"/>
      <c r="S19" s="680"/>
      <c r="T19" s="680"/>
      <c r="U19" s="680"/>
      <c r="V19" s="680"/>
      <c r="W19" s="680"/>
      <c r="X19" s="680"/>
      <c r="Y19" s="680"/>
      <c r="Z19" s="680"/>
      <c r="AA19" s="680"/>
      <c r="AB19" s="680"/>
      <c r="AC19" s="680"/>
    </row>
    <row r="20" ht="14.25" customHeight="1">
      <c r="A20" s="42" t="s">
        <v>1755</v>
      </c>
      <c r="B20" s="47" t="s">
        <v>1756</v>
      </c>
      <c r="C20" s="660" t="s">
        <v>1790</v>
      </c>
      <c r="D20" s="666" t="s">
        <v>1791</v>
      </c>
      <c r="E20" s="52"/>
      <c r="F20" s="661"/>
      <c r="G20" s="651">
        <v>493.35</v>
      </c>
      <c r="H20" s="651">
        <v>581.0</v>
      </c>
      <c r="I20" s="652">
        <v>584.24</v>
      </c>
      <c r="J20" s="653">
        <v>45863.0</v>
      </c>
      <c r="K20" s="38">
        <f t="shared" si="1"/>
        <v>871.5</v>
      </c>
      <c r="L20" s="39">
        <f t="shared" si="2"/>
        <v>755.3</v>
      </c>
      <c r="M20" s="40">
        <f t="shared" si="3"/>
        <v>755.3</v>
      </c>
      <c r="N20" s="41">
        <f t="shared" si="4"/>
        <v>697.2</v>
      </c>
      <c r="O20" s="40">
        <f t="shared" si="5"/>
        <v>668.15</v>
      </c>
      <c r="P20" s="41">
        <f t="shared" si="6"/>
        <v>639.1</v>
      </c>
      <c r="Q20" s="35"/>
      <c r="R20" s="43"/>
    </row>
    <row r="21" ht="14.25" hidden="1" customHeight="1">
      <c r="A21" s="42" t="s">
        <v>1755</v>
      </c>
      <c r="B21" s="47" t="s">
        <v>1756</v>
      </c>
      <c r="C21" s="649" t="s">
        <v>1792</v>
      </c>
      <c r="D21" s="666" t="s">
        <v>1791</v>
      </c>
      <c r="E21" s="26"/>
      <c r="F21" s="661"/>
      <c r="G21" s="662">
        <v>664.95</v>
      </c>
      <c r="H21" s="662" t="s">
        <v>1793</v>
      </c>
      <c r="I21" s="663">
        <v>644.49</v>
      </c>
      <c r="J21" s="653">
        <v>45863.0</v>
      </c>
      <c r="K21" s="38" t="str">
        <f t="shared" si="1"/>
        <v>#VALUE!</v>
      </c>
      <c r="L21" s="39" t="str">
        <f t="shared" si="2"/>
        <v>#VALUE!</v>
      </c>
      <c r="M21" s="40" t="str">
        <f t="shared" si="3"/>
        <v>#VALUE!</v>
      </c>
      <c r="N21" s="41" t="str">
        <f t="shared" si="4"/>
        <v>#VALUE!</v>
      </c>
      <c r="O21" s="40" t="str">
        <f t="shared" si="5"/>
        <v>#VALUE!</v>
      </c>
      <c r="P21" s="41" t="str">
        <f t="shared" si="6"/>
        <v>#VALUE!</v>
      </c>
      <c r="Q21" s="35"/>
      <c r="R21" s="43"/>
    </row>
    <row r="22" ht="14.25" customHeight="1">
      <c r="A22" s="42" t="s">
        <v>1755</v>
      </c>
      <c r="B22" s="47" t="s">
        <v>1756</v>
      </c>
      <c r="C22" s="649" t="s">
        <v>1794</v>
      </c>
      <c r="D22" s="681" t="s">
        <v>267</v>
      </c>
      <c r="E22" s="26"/>
      <c r="F22" s="661"/>
      <c r="G22" s="651">
        <v>493.35</v>
      </c>
      <c r="H22" s="651">
        <v>581.0</v>
      </c>
      <c r="I22" s="652">
        <v>579.6</v>
      </c>
      <c r="J22" s="653">
        <v>45863.0</v>
      </c>
      <c r="K22" s="38">
        <f t="shared" si="1"/>
        <v>871.5</v>
      </c>
      <c r="L22" s="39">
        <f t="shared" si="2"/>
        <v>755.3</v>
      </c>
      <c r="M22" s="40">
        <f t="shared" si="3"/>
        <v>755.3</v>
      </c>
      <c r="N22" s="41">
        <f t="shared" si="4"/>
        <v>697.2</v>
      </c>
      <c r="O22" s="40">
        <f t="shared" si="5"/>
        <v>668.15</v>
      </c>
      <c r="P22" s="41">
        <f t="shared" si="6"/>
        <v>639.1</v>
      </c>
      <c r="Q22" s="35"/>
      <c r="R22" s="43"/>
    </row>
    <row r="23" ht="14.25" customHeight="1">
      <c r="A23" s="42" t="s">
        <v>1755</v>
      </c>
      <c r="B23" s="47" t="s">
        <v>1756</v>
      </c>
      <c r="C23" s="649" t="s">
        <v>1795</v>
      </c>
      <c r="D23" s="681" t="s">
        <v>267</v>
      </c>
      <c r="E23" s="26"/>
      <c r="F23" s="661"/>
      <c r="G23" s="651">
        <v>464.75</v>
      </c>
      <c r="H23" s="651">
        <v>546.0</v>
      </c>
      <c r="I23" s="652">
        <v>527.44</v>
      </c>
      <c r="J23" s="653">
        <v>45863.0</v>
      </c>
      <c r="K23" s="38">
        <f t="shared" si="1"/>
        <v>819</v>
      </c>
      <c r="L23" s="39">
        <f t="shared" si="2"/>
        <v>709.8</v>
      </c>
      <c r="M23" s="40">
        <f t="shared" si="3"/>
        <v>709.8</v>
      </c>
      <c r="N23" s="41">
        <f t="shared" si="4"/>
        <v>655.2</v>
      </c>
      <c r="O23" s="40">
        <f t="shared" si="5"/>
        <v>627.9</v>
      </c>
      <c r="P23" s="41">
        <f t="shared" si="6"/>
        <v>600.6</v>
      </c>
      <c r="Q23" s="35"/>
      <c r="R23" s="43"/>
    </row>
    <row r="24" ht="14.25" customHeight="1">
      <c r="A24" s="42" t="s">
        <v>1755</v>
      </c>
      <c r="B24" s="47" t="s">
        <v>1756</v>
      </c>
      <c r="C24" s="649" t="s">
        <v>1796</v>
      </c>
      <c r="D24" s="681" t="s">
        <v>267</v>
      </c>
      <c r="E24" s="26"/>
      <c r="F24" s="661"/>
      <c r="G24" s="651">
        <v>257.4</v>
      </c>
      <c r="H24" s="651">
        <v>308.0</v>
      </c>
      <c r="I24" s="652">
        <v>272.16</v>
      </c>
      <c r="J24" s="653">
        <v>45863.0</v>
      </c>
      <c r="K24" s="38">
        <f t="shared" si="1"/>
        <v>462</v>
      </c>
      <c r="L24" s="39">
        <f t="shared" si="2"/>
        <v>400.4</v>
      </c>
      <c r="M24" s="40">
        <f t="shared" si="3"/>
        <v>400.4</v>
      </c>
      <c r="N24" s="41">
        <f t="shared" si="4"/>
        <v>369.6</v>
      </c>
      <c r="O24" s="40">
        <f t="shared" si="5"/>
        <v>354.2</v>
      </c>
      <c r="P24" s="41">
        <f t="shared" si="6"/>
        <v>338.8</v>
      </c>
      <c r="Q24" s="35"/>
      <c r="R24" s="43"/>
    </row>
    <row r="25" ht="14.25" customHeight="1">
      <c r="A25" s="42" t="s">
        <v>1755</v>
      </c>
      <c r="B25" s="47" t="s">
        <v>1756</v>
      </c>
      <c r="C25" s="649" t="s">
        <v>1797</v>
      </c>
      <c r="D25" s="681" t="s">
        <v>1798</v>
      </c>
      <c r="E25" s="51"/>
      <c r="F25" s="661"/>
      <c r="G25" s="651">
        <v>564.85</v>
      </c>
      <c r="H25" s="651">
        <v>784.0</v>
      </c>
      <c r="I25" s="652">
        <v>597.24</v>
      </c>
      <c r="J25" s="653">
        <v>45863.0</v>
      </c>
      <c r="K25" s="38">
        <f t="shared" si="1"/>
        <v>1176</v>
      </c>
      <c r="L25" s="39">
        <f t="shared" si="2"/>
        <v>1019.2</v>
      </c>
      <c r="M25" s="40">
        <f t="shared" si="3"/>
        <v>1019.2</v>
      </c>
      <c r="N25" s="41">
        <f t="shared" si="4"/>
        <v>940.8</v>
      </c>
      <c r="O25" s="40">
        <f t="shared" si="5"/>
        <v>901.6</v>
      </c>
      <c r="P25" s="41">
        <f t="shared" si="6"/>
        <v>862.4</v>
      </c>
      <c r="Q25" s="35"/>
      <c r="R25" s="43"/>
    </row>
    <row r="26" ht="14.25" customHeight="1">
      <c r="A26" s="42" t="s">
        <v>1755</v>
      </c>
      <c r="B26" s="47" t="s">
        <v>1756</v>
      </c>
      <c r="C26" s="649" t="s">
        <v>1799</v>
      </c>
      <c r="D26" s="681" t="s">
        <v>1800</v>
      </c>
      <c r="E26" s="51"/>
      <c r="F26" s="661"/>
      <c r="G26" s="651">
        <v>678.25</v>
      </c>
      <c r="H26" s="651">
        <v>1260.0</v>
      </c>
      <c r="I26" s="652">
        <v>644.49</v>
      </c>
      <c r="J26" s="653">
        <v>45863.0</v>
      </c>
      <c r="K26" s="38">
        <f t="shared" si="1"/>
        <v>1890</v>
      </c>
      <c r="L26" s="39">
        <f t="shared" si="2"/>
        <v>1638</v>
      </c>
      <c r="M26" s="40">
        <f t="shared" si="3"/>
        <v>1638</v>
      </c>
      <c r="N26" s="41">
        <f t="shared" si="4"/>
        <v>1512</v>
      </c>
      <c r="O26" s="40">
        <f t="shared" si="5"/>
        <v>1449</v>
      </c>
      <c r="P26" s="41">
        <f t="shared" si="6"/>
        <v>1386</v>
      </c>
      <c r="Q26" s="35"/>
      <c r="R26" s="43"/>
    </row>
    <row r="27" ht="14.25" customHeight="1">
      <c r="A27" s="42" t="s">
        <v>1755</v>
      </c>
      <c r="B27" s="47" t="s">
        <v>1756</v>
      </c>
      <c r="C27" s="649" t="s">
        <v>1801</v>
      </c>
      <c r="D27" s="681" t="s">
        <v>1802</v>
      </c>
      <c r="E27" s="51"/>
      <c r="F27" s="661"/>
      <c r="G27" s="687">
        <v>572.0</v>
      </c>
      <c r="H27" s="687">
        <v>672.0</v>
      </c>
      <c r="I27" s="688">
        <v>604.8</v>
      </c>
      <c r="J27" s="653">
        <v>45863.0</v>
      </c>
      <c r="K27" s="38">
        <f t="shared" si="1"/>
        <v>1008</v>
      </c>
      <c r="L27" s="39">
        <f t="shared" si="2"/>
        <v>873.6</v>
      </c>
      <c r="M27" s="40">
        <f t="shared" si="3"/>
        <v>873.6</v>
      </c>
      <c r="N27" s="41">
        <f t="shared" si="4"/>
        <v>806.4</v>
      </c>
      <c r="O27" s="40">
        <f t="shared" si="5"/>
        <v>772.8</v>
      </c>
      <c r="P27" s="41">
        <f t="shared" si="6"/>
        <v>739.2</v>
      </c>
      <c r="Q27" s="35"/>
      <c r="R27" s="43"/>
    </row>
    <row r="28" ht="14.25" customHeight="1">
      <c r="A28" s="42" t="s">
        <v>1755</v>
      </c>
      <c r="B28" s="47" t="s">
        <v>1756</v>
      </c>
      <c r="C28" s="660" t="s">
        <v>1803</v>
      </c>
      <c r="D28" s="666" t="s">
        <v>1804</v>
      </c>
      <c r="E28" s="51"/>
      <c r="F28" s="661"/>
      <c r="G28" s="651">
        <v>679.25</v>
      </c>
      <c r="H28" s="651">
        <v>798.0</v>
      </c>
      <c r="I28" s="652">
        <v>718.2</v>
      </c>
      <c r="J28" s="653">
        <v>45863.0</v>
      </c>
      <c r="K28" s="38">
        <f t="shared" si="1"/>
        <v>1197</v>
      </c>
      <c r="L28" s="39">
        <f t="shared" si="2"/>
        <v>1037.4</v>
      </c>
      <c r="M28" s="40">
        <f t="shared" si="3"/>
        <v>1037.4</v>
      </c>
      <c r="N28" s="41">
        <f t="shared" si="4"/>
        <v>957.6</v>
      </c>
      <c r="O28" s="40">
        <f t="shared" si="5"/>
        <v>917.7</v>
      </c>
      <c r="P28" s="41">
        <f t="shared" si="6"/>
        <v>877.8</v>
      </c>
      <c r="Q28" s="35"/>
      <c r="R28" s="43"/>
    </row>
    <row r="29" ht="14.25" customHeight="1">
      <c r="A29" s="42" t="s">
        <v>1755</v>
      </c>
      <c r="B29" s="47" t="s">
        <v>1756</v>
      </c>
      <c r="C29" s="660" t="s">
        <v>1805</v>
      </c>
      <c r="D29" s="666" t="s">
        <v>1806</v>
      </c>
      <c r="E29" s="51"/>
      <c r="F29" s="661"/>
      <c r="G29" s="687">
        <v>715.0</v>
      </c>
      <c r="H29" s="687">
        <v>840.0</v>
      </c>
      <c r="I29" s="688">
        <v>756.0</v>
      </c>
      <c r="J29" s="653">
        <v>45863.0</v>
      </c>
      <c r="K29" s="38">
        <f t="shared" si="1"/>
        <v>1260</v>
      </c>
      <c r="L29" s="39">
        <f t="shared" si="2"/>
        <v>1092</v>
      </c>
      <c r="M29" s="40">
        <f t="shared" si="3"/>
        <v>1092</v>
      </c>
      <c r="N29" s="41">
        <f t="shared" si="4"/>
        <v>1008</v>
      </c>
      <c r="O29" s="40">
        <f t="shared" si="5"/>
        <v>966</v>
      </c>
      <c r="P29" s="41">
        <f t="shared" si="6"/>
        <v>924</v>
      </c>
      <c r="Q29" s="35"/>
      <c r="R29" s="43"/>
    </row>
    <row r="30" ht="14.25" customHeight="1">
      <c r="A30" s="42" t="s">
        <v>1755</v>
      </c>
      <c r="B30" s="47" t="s">
        <v>1756</v>
      </c>
      <c r="C30" s="649" t="s">
        <v>1807</v>
      </c>
      <c r="D30" s="681" t="s">
        <v>1808</v>
      </c>
      <c r="E30" s="51"/>
      <c r="F30" s="661"/>
      <c r="G30" s="662">
        <v>893.75</v>
      </c>
      <c r="H30" s="689">
        <v>1050.0</v>
      </c>
      <c r="I30" s="690">
        <v>945.0</v>
      </c>
      <c r="J30" s="653">
        <v>45863.0</v>
      </c>
      <c r="K30" s="38">
        <f t="shared" si="1"/>
        <v>1575</v>
      </c>
      <c r="L30" s="39">
        <f t="shared" si="2"/>
        <v>1365</v>
      </c>
      <c r="M30" s="40">
        <f t="shared" si="3"/>
        <v>1365</v>
      </c>
      <c r="N30" s="41">
        <f t="shared" si="4"/>
        <v>1260</v>
      </c>
      <c r="O30" s="40">
        <f t="shared" si="5"/>
        <v>1207.5</v>
      </c>
      <c r="P30" s="41">
        <f t="shared" si="6"/>
        <v>1155</v>
      </c>
      <c r="Q30" s="35"/>
      <c r="R30" s="43"/>
    </row>
    <row r="31" ht="14.25" hidden="1" customHeight="1">
      <c r="A31" s="691" t="s">
        <v>1755</v>
      </c>
      <c r="B31" s="692" t="s">
        <v>1756</v>
      </c>
      <c r="C31" s="693"/>
      <c r="D31" s="694" t="s">
        <v>1809</v>
      </c>
      <c r="E31" s="695"/>
      <c r="F31" s="696"/>
      <c r="G31" s="697">
        <v>572.0</v>
      </c>
      <c r="H31" s="697"/>
      <c r="I31" s="698">
        <v>554.4</v>
      </c>
      <c r="J31" s="653">
        <v>45863.0</v>
      </c>
      <c r="K31" s="38">
        <f t="shared" si="1"/>
        <v>0</v>
      </c>
      <c r="L31" s="39">
        <f t="shared" si="2"/>
        <v>0</v>
      </c>
      <c r="M31" s="40">
        <f t="shared" si="3"/>
        <v>0</v>
      </c>
      <c r="N31" s="41">
        <f t="shared" si="4"/>
        <v>0</v>
      </c>
      <c r="O31" s="40">
        <f t="shared" si="5"/>
        <v>0</v>
      </c>
      <c r="P31" s="41">
        <f t="shared" si="6"/>
        <v>0</v>
      </c>
      <c r="Q31" s="699"/>
      <c r="R31" s="700"/>
      <c r="S31" s="191"/>
      <c r="T31" s="191"/>
      <c r="U31" s="191"/>
      <c r="V31" s="191"/>
      <c r="W31" s="191"/>
      <c r="X31" s="191"/>
      <c r="Y31" s="191"/>
      <c r="Z31" s="191"/>
      <c r="AA31" s="191"/>
      <c r="AB31" s="191"/>
      <c r="AC31" s="191"/>
    </row>
    <row r="32" ht="14.25" customHeight="1">
      <c r="A32" s="42" t="s">
        <v>1755</v>
      </c>
      <c r="B32" s="47" t="s">
        <v>1756</v>
      </c>
      <c r="C32" s="664" t="s">
        <v>1810</v>
      </c>
      <c r="D32" s="681" t="s">
        <v>1811</v>
      </c>
      <c r="E32" s="51"/>
      <c r="F32" s="661"/>
      <c r="G32" s="651">
        <v>411.16</v>
      </c>
      <c r="H32" s="651">
        <v>483.0</v>
      </c>
      <c r="I32" s="652">
        <v>550.0</v>
      </c>
      <c r="J32" s="653">
        <v>45863.0</v>
      </c>
      <c r="K32" s="38">
        <f t="shared" si="1"/>
        <v>724.5</v>
      </c>
      <c r="L32" s="39">
        <f t="shared" si="2"/>
        <v>627.9</v>
      </c>
      <c r="M32" s="40">
        <f t="shared" si="3"/>
        <v>627.9</v>
      </c>
      <c r="N32" s="41">
        <f t="shared" si="4"/>
        <v>579.6</v>
      </c>
      <c r="O32" s="40">
        <f t="shared" si="5"/>
        <v>555.45</v>
      </c>
      <c r="P32" s="41">
        <f t="shared" si="6"/>
        <v>531.3</v>
      </c>
      <c r="Q32" s="35"/>
      <c r="R32" s="43"/>
    </row>
    <row r="33" ht="14.25" customHeight="1">
      <c r="A33" s="42" t="s">
        <v>1755</v>
      </c>
      <c r="B33" s="47" t="s">
        <v>1756</v>
      </c>
      <c r="C33" s="664" t="s">
        <v>1812</v>
      </c>
      <c r="D33" s="681" t="s">
        <v>1813</v>
      </c>
      <c r="E33" s="51"/>
      <c r="F33" s="661"/>
      <c r="G33" s="687">
        <v>700.7</v>
      </c>
      <c r="H33" s="687">
        <v>826.0</v>
      </c>
      <c r="I33" s="688">
        <v>740.88</v>
      </c>
      <c r="J33" s="653">
        <v>45863.0</v>
      </c>
      <c r="K33" s="38">
        <f t="shared" si="1"/>
        <v>1239</v>
      </c>
      <c r="L33" s="39">
        <f t="shared" si="2"/>
        <v>1073.8</v>
      </c>
      <c r="M33" s="40">
        <f t="shared" si="3"/>
        <v>1073.8</v>
      </c>
      <c r="N33" s="41">
        <f t="shared" si="4"/>
        <v>991.2</v>
      </c>
      <c r="O33" s="40">
        <f t="shared" si="5"/>
        <v>949.9</v>
      </c>
      <c r="P33" s="41">
        <f t="shared" si="6"/>
        <v>908.6</v>
      </c>
      <c r="Q33" s="35"/>
      <c r="R33" s="43"/>
    </row>
    <row r="34" ht="14.25" customHeight="1">
      <c r="A34" s="42" t="s">
        <v>1755</v>
      </c>
      <c r="B34" s="47" t="s">
        <v>1756</v>
      </c>
      <c r="C34" s="649" t="s">
        <v>1814</v>
      </c>
      <c r="D34" s="681" t="s">
        <v>1815</v>
      </c>
      <c r="E34" s="51"/>
      <c r="F34" s="661"/>
      <c r="G34" s="651">
        <v>493.35</v>
      </c>
      <c r="H34" s="651">
        <v>581.0</v>
      </c>
      <c r="I34" s="652">
        <v>579.6</v>
      </c>
      <c r="J34" s="653">
        <v>45863.0</v>
      </c>
      <c r="K34" s="38">
        <f t="shared" si="1"/>
        <v>871.5</v>
      </c>
      <c r="L34" s="39">
        <f t="shared" si="2"/>
        <v>755.3</v>
      </c>
      <c r="M34" s="40">
        <f t="shared" si="3"/>
        <v>755.3</v>
      </c>
      <c r="N34" s="41">
        <f t="shared" si="4"/>
        <v>697.2</v>
      </c>
      <c r="O34" s="40">
        <f t="shared" si="5"/>
        <v>668.15</v>
      </c>
      <c r="P34" s="41">
        <f t="shared" si="6"/>
        <v>639.1</v>
      </c>
      <c r="Q34" s="35" t="s">
        <v>1816</v>
      </c>
      <c r="R34" s="43"/>
    </row>
    <row r="35" ht="14.25" customHeight="1">
      <c r="A35" s="42" t="s">
        <v>1755</v>
      </c>
      <c r="B35" s="47" t="s">
        <v>1756</v>
      </c>
      <c r="C35" s="649" t="s">
        <v>1817</v>
      </c>
      <c r="D35" s="681" t="s">
        <v>1818</v>
      </c>
      <c r="E35" s="51"/>
      <c r="F35" s="661"/>
      <c r="G35" s="651">
        <v>643.5</v>
      </c>
      <c r="H35" s="651">
        <v>903.0</v>
      </c>
      <c r="I35" s="652">
        <v>808.92</v>
      </c>
      <c r="J35" s="653">
        <v>45863.0</v>
      </c>
      <c r="K35" s="38">
        <f t="shared" si="1"/>
        <v>1354.5</v>
      </c>
      <c r="L35" s="39">
        <f t="shared" si="2"/>
        <v>1173.9</v>
      </c>
      <c r="M35" s="40">
        <f t="shared" si="3"/>
        <v>1173.9</v>
      </c>
      <c r="N35" s="41">
        <f t="shared" si="4"/>
        <v>1083.6</v>
      </c>
      <c r="O35" s="40">
        <f t="shared" si="5"/>
        <v>1038.45</v>
      </c>
      <c r="P35" s="41">
        <f t="shared" si="6"/>
        <v>993.3</v>
      </c>
      <c r="Q35" s="35" t="s">
        <v>1816</v>
      </c>
      <c r="R35" s="43"/>
    </row>
    <row r="36" ht="14.25" customHeight="1">
      <c r="A36" s="42" t="s">
        <v>1755</v>
      </c>
      <c r="B36" s="47" t="s">
        <v>1756</v>
      </c>
      <c r="C36" s="664" t="s">
        <v>1819</v>
      </c>
      <c r="D36" s="681" t="s">
        <v>1820</v>
      </c>
      <c r="E36" s="51"/>
      <c r="F36" s="661"/>
      <c r="G36" s="651">
        <v>801.7</v>
      </c>
      <c r="H36" s="687">
        <v>966.0</v>
      </c>
      <c r="I36" s="688">
        <v>777.0</v>
      </c>
      <c r="J36" s="653">
        <v>45863.0</v>
      </c>
      <c r="K36" s="38">
        <f t="shared" si="1"/>
        <v>1449</v>
      </c>
      <c r="L36" s="39">
        <f t="shared" si="2"/>
        <v>1255.8</v>
      </c>
      <c r="M36" s="40">
        <f t="shared" si="3"/>
        <v>1255.8</v>
      </c>
      <c r="N36" s="41">
        <f t="shared" si="4"/>
        <v>1159.2</v>
      </c>
      <c r="O36" s="40">
        <f t="shared" si="5"/>
        <v>1110.9</v>
      </c>
      <c r="P36" s="41">
        <f t="shared" si="6"/>
        <v>1062.6</v>
      </c>
      <c r="Q36" s="35" t="s">
        <v>1816</v>
      </c>
      <c r="R36" s="43"/>
    </row>
    <row r="37" ht="14.25" customHeight="1">
      <c r="A37" s="42" t="s">
        <v>1755</v>
      </c>
      <c r="B37" s="47" t="s">
        <v>1756</v>
      </c>
      <c r="C37" s="649" t="s">
        <v>1821</v>
      </c>
      <c r="D37" s="681" t="s">
        <v>1822</v>
      </c>
      <c r="E37" s="51"/>
      <c r="F37" s="661"/>
      <c r="G37" s="651">
        <v>564.85</v>
      </c>
      <c r="H37" s="651">
        <v>665.0</v>
      </c>
      <c r="I37" s="652">
        <v>641.0</v>
      </c>
      <c r="J37" s="653">
        <v>45863.0</v>
      </c>
      <c r="K37" s="38">
        <f t="shared" si="1"/>
        <v>997.5</v>
      </c>
      <c r="L37" s="39">
        <f t="shared" si="2"/>
        <v>864.5</v>
      </c>
      <c r="M37" s="40">
        <f t="shared" si="3"/>
        <v>864.5</v>
      </c>
      <c r="N37" s="41">
        <f t="shared" si="4"/>
        <v>798</v>
      </c>
      <c r="O37" s="40">
        <f t="shared" si="5"/>
        <v>764.75</v>
      </c>
      <c r="P37" s="41">
        <f t="shared" si="6"/>
        <v>731.5</v>
      </c>
      <c r="Q37" s="35" t="s">
        <v>1816</v>
      </c>
      <c r="R37" s="43"/>
    </row>
    <row r="38" ht="14.25" customHeight="1">
      <c r="A38" s="42" t="s">
        <v>1755</v>
      </c>
      <c r="B38" s="47" t="s">
        <v>1756</v>
      </c>
      <c r="C38" s="660" t="s">
        <v>1823</v>
      </c>
      <c r="D38" s="701" t="s">
        <v>1824</v>
      </c>
      <c r="E38" s="51"/>
      <c r="F38" s="661"/>
      <c r="G38" s="651">
        <v>1501.5</v>
      </c>
      <c r="H38" s="651">
        <v>2037.0</v>
      </c>
      <c r="I38" s="652">
        <v>1829.52</v>
      </c>
      <c r="J38" s="653">
        <v>45863.0</v>
      </c>
      <c r="K38" s="38">
        <f t="shared" si="1"/>
        <v>3055.5</v>
      </c>
      <c r="L38" s="39">
        <f t="shared" si="2"/>
        <v>2648.1</v>
      </c>
      <c r="M38" s="40">
        <f t="shared" si="3"/>
        <v>2648.1</v>
      </c>
      <c r="N38" s="41">
        <f t="shared" si="4"/>
        <v>2444.4</v>
      </c>
      <c r="O38" s="40">
        <f t="shared" si="5"/>
        <v>2342.55</v>
      </c>
      <c r="P38" s="41">
        <f t="shared" si="6"/>
        <v>2240.7</v>
      </c>
      <c r="Q38" s="35" t="s">
        <v>1816</v>
      </c>
      <c r="R38" s="43"/>
      <c r="T38" s="56"/>
      <c r="U38" s="56"/>
      <c r="V38" s="56"/>
      <c r="W38" s="56"/>
      <c r="X38" s="56"/>
      <c r="Y38" s="56"/>
      <c r="Z38" s="56"/>
      <c r="AA38" s="56"/>
      <c r="AB38" s="56"/>
      <c r="AC38" s="56"/>
    </row>
    <row r="39" ht="14.25" customHeight="1">
      <c r="A39" s="42" t="s">
        <v>1755</v>
      </c>
      <c r="B39" s="47" t="s">
        <v>1756</v>
      </c>
      <c r="C39" s="660" t="s">
        <v>1825</v>
      </c>
      <c r="D39" s="666" t="s">
        <v>1826</v>
      </c>
      <c r="E39" s="51"/>
      <c r="F39" s="661"/>
      <c r="G39" s="651">
        <v>357.5</v>
      </c>
      <c r="H39" s="687">
        <v>420.0</v>
      </c>
      <c r="I39" s="688">
        <v>378.0</v>
      </c>
      <c r="J39" s="653">
        <v>45863.0</v>
      </c>
      <c r="K39" s="38">
        <f t="shared" si="1"/>
        <v>630</v>
      </c>
      <c r="L39" s="39">
        <f t="shared" si="2"/>
        <v>546</v>
      </c>
      <c r="M39" s="40">
        <f t="shared" si="3"/>
        <v>546</v>
      </c>
      <c r="N39" s="41">
        <f t="shared" si="4"/>
        <v>504</v>
      </c>
      <c r="O39" s="40">
        <f t="shared" si="5"/>
        <v>483</v>
      </c>
      <c r="P39" s="41">
        <f t="shared" si="6"/>
        <v>462</v>
      </c>
      <c r="Q39" s="35" t="s">
        <v>1816</v>
      </c>
      <c r="R39" s="43"/>
    </row>
    <row r="40" ht="14.25" customHeight="1">
      <c r="A40" s="42" t="s">
        <v>1755</v>
      </c>
      <c r="B40" s="47" t="s">
        <v>1756</v>
      </c>
      <c r="C40" s="649" t="s">
        <v>1827</v>
      </c>
      <c r="D40" s="681" t="s">
        <v>1828</v>
      </c>
      <c r="E40" s="51"/>
      <c r="F40" s="661"/>
      <c r="G40" s="702">
        <v>257.4</v>
      </c>
      <c r="H40" s="702">
        <v>308.0</v>
      </c>
      <c r="I40" s="411">
        <v>249.48</v>
      </c>
      <c r="J40" s="653">
        <v>45863.0</v>
      </c>
      <c r="K40" s="38">
        <f t="shared" si="1"/>
        <v>462</v>
      </c>
      <c r="L40" s="39">
        <f t="shared" si="2"/>
        <v>400.4</v>
      </c>
      <c r="M40" s="40">
        <f t="shared" si="3"/>
        <v>400.4</v>
      </c>
      <c r="N40" s="41">
        <f t="shared" si="4"/>
        <v>369.6</v>
      </c>
      <c r="O40" s="40">
        <f t="shared" si="5"/>
        <v>354.2</v>
      </c>
      <c r="P40" s="41">
        <f t="shared" si="6"/>
        <v>338.8</v>
      </c>
      <c r="Q40" s="35" t="s">
        <v>1816</v>
      </c>
      <c r="R40" s="43"/>
      <c r="T40" s="56"/>
      <c r="U40" s="56"/>
      <c r="V40" s="56"/>
      <c r="W40" s="56"/>
      <c r="X40" s="56"/>
      <c r="Y40" s="56"/>
      <c r="Z40" s="56"/>
      <c r="AA40" s="56"/>
      <c r="AB40" s="56"/>
      <c r="AC40" s="56"/>
    </row>
    <row r="41" ht="14.25" customHeight="1">
      <c r="A41" s="42" t="s">
        <v>1755</v>
      </c>
      <c r="B41" s="47" t="s">
        <v>1756</v>
      </c>
      <c r="C41" s="649" t="s">
        <v>1829</v>
      </c>
      <c r="D41" s="681" t="s">
        <v>1830</v>
      </c>
      <c r="E41" s="50"/>
      <c r="F41" s="661"/>
      <c r="G41" s="703">
        <v>13728.0</v>
      </c>
      <c r="H41" s="703">
        <v>16128.0</v>
      </c>
      <c r="I41" s="365">
        <v>14515.2</v>
      </c>
      <c r="J41" s="653">
        <v>45863.0</v>
      </c>
      <c r="K41" s="38">
        <f t="shared" si="1"/>
        <v>24192</v>
      </c>
      <c r="L41" s="39">
        <f t="shared" si="2"/>
        <v>20966.4</v>
      </c>
      <c r="M41" s="40">
        <f t="shared" si="3"/>
        <v>20966.4</v>
      </c>
      <c r="N41" s="41">
        <f t="shared" si="4"/>
        <v>19353.6</v>
      </c>
      <c r="O41" s="40">
        <f t="shared" si="5"/>
        <v>18547.2</v>
      </c>
      <c r="P41" s="41">
        <f t="shared" si="6"/>
        <v>17740.8</v>
      </c>
      <c r="Q41" s="35" t="s">
        <v>1816</v>
      </c>
      <c r="R41" s="43"/>
    </row>
    <row r="42" ht="14.25" customHeight="1">
      <c r="A42" s="42" t="s">
        <v>1755</v>
      </c>
      <c r="B42" s="47" t="s">
        <v>1756</v>
      </c>
      <c r="C42" s="704" t="s">
        <v>1831</v>
      </c>
      <c r="D42" s="681" t="s">
        <v>1832</v>
      </c>
      <c r="E42" s="50"/>
      <c r="F42" s="661"/>
      <c r="G42" s="667">
        <v>10725.0</v>
      </c>
      <c r="H42" s="667">
        <v>12600.0</v>
      </c>
      <c r="I42" s="668">
        <v>11340.0</v>
      </c>
      <c r="J42" s="653">
        <v>45863.0</v>
      </c>
      <c r="K42" s="38">
        <f t="shared" si="1"/>
        <v>18900</v>
      </c>
      <c r="L42" s="39">
        <f t="shared" si="2"/>
        <v>16380</v>
      </c>
      <c r="M42" s="40">
        <f t="shared" si="3"/>
        <v>16380</v>
      </c>
      <c r="N42" s="41">
        <f t="shared" si="4"/>
        <v>15120</v>
      </c>
      <c r="O42" s="40">
        <f t="shared" si="5"/>
        <v>14490</v>
      </c>
      <c r="P42" s="41">
        <f t="shared" si="6"/>
        <v>13860</v>
      </c>
      <c r="Q42" s="35" t="s">
        <v>1816</v>
      </c>
      <c r="R42" s="43"/>
    </row>
    <row r="43" ht="14.25" customHeight="1">
      <c r="A43" s="42" t="s">
        <v>1755</v>
      </c>
      <c r="B43" s="47" t="s">
        <v>1833</v>
      </c>
      <c r="C43" s="660" t="s">
        <v>1834</v>
      </c>
      <c r="D43" s="701" t="s">
        <v>1835</v>
      </c>
      <c r="E43" s="50"/>
      <c r="F43" s="661"/>
      <c r="G43" s="703">
        <v>35750.0</v>
      </c>
      <c r="H43" s="703">
        <v>42000.0</v>
      </c>
      <c r="I43" s="365">
        <v>37800.0</v>
      </c>
      <c r="J43" s="653">
        <v>45863.0</v>
      </c>
      <c r="K43" s="38">
        <f t="shared" si="1"/>
        <v>63000</v>
      </c>
      <c r="L43" s="39">
        <f t="shared" si="2"/>
        <v>54600</v>
      </c>
      <c r="M43" s="40">
        <f t="shared" si="3"/>
        <v>54600</v>
      </c>
      <c r="N43" s="41">
        <f t="shared" si="4"/>
        <v>50400</v>
      </c>
      <c r="O43" s="40">
        <f t="shared" si="5"/>
        <v>48300</v>
      </c>
      <c r="P43" s="41">
        <f t="shared" si="6"/>
        <v>46200</v>
      </c>
      <c r="Q43" s="35" t="s">
        <v>1816</v>
      </c>
      <c r="R43" s="43"/>
    </row>
    <row r="44" ht="14.25" customHeight="1">
      <c r="A44" s="42" t="s">
        <v>1755</v>
      </c>
      <c r="B44" s="47" t="s">
        <v>1833</v>
      </c>
      <c r="C44" s="649" t="s">
        <v>1836</v>
      </c>
      <c r="D44" s="682" t="s">
        <v>1837</v>
      </c>
      <c r="E44" s="50"/>
      <c r="F44" s="661"/>
      <c r="G44" s="667">
        <v>41112.5</v>
      </c>
      <c r="H44" s="667">
        <v>48300.0</v>
      </c>
      <c r="I44" s="668">
        <v>43470.0</v>
      </c>
      <c r="J44" s="653">
        <v>45863.0</v>
      </c>
      <c r="K44" s="38">
        <f t="shared" si="1"/>
        <v>72450</v>
      </c>
      <c r="L44" s="39">
        <f t="shared" si="2"/>
        <v>62790</v>
      </c>
      <c r="M44" s="40">
        <f t="shared" si="3"/>
        <v>62790</v>
      </c>
      <c r="N44" s="41">
        <f t="shared" si="4"/>
        <v>57960</v>
      </c>
      <c r="O44" s="40">
        <f t="shared" si="5"/>
        <v>55545</v>
      </c>
      <c r="P44" s="41">
        <f t="shared" si="6"/>
        <v>53130</v>
      </c>
      <c r="Q44" s="35" t="s">
        <v>1816</v>
      </c>
      <c r="R44" s="43"/>
    </row>
    <row r="45" ht="14.25" customHeight="1">
      <c r="A45" s="42" t="s">
        <v>1755</v>
      </c>
      <c r="B45" s="47" t="s">
        <v>1833</v>
      </c>
      <c r="C45" s="649" t="s">
        <v>1838</v>
      </c>
      <c r="D45" s="682" t="s">
        <v>1839</v>
      </c>
      <c r="E45" s="50"/>
      <c r="F45" s="705"/>
      <c r="G45" s="667">
        <v>66495.0</v>
      </c>
      <c r="H45" s="667">
        <v>78120.0</v>
      </c>
      <c r="I45" s="668">
        <v>70308.0</v>
      </c>
      <c r="J45" s="653">
        <v>45863.0</v>
      </c>
      <c r="K45" s="38">
        <f t="shared" si="1"/>
        <v>117180</v>
      </c>
      <c r="L45" s="39">
        <f t="shared" si="2"/>
        <v>101556</v>
      </c>
      <c r="M45" s="40">
        <f t="shared" si="3"/>
        <v>101556</v>
      </c>
      <c r="N45" s="41">
        <f t="shared" si="4"/>
        <v>93744</v>
      </c>
      <c r="O45" s="40">
        <f t="shared" si="5"/>
        <v>89838</v>
      </c>
      <c r="P45" s="41">
        <f t="shared" si="6"/>
        <v>85932</v>
      </c>
      <c r="Q45" s="35" t="s">
        <v>1816</v>
      </c>
      <c r="R45" s="43"/>
    </row>
    <row r="46" ht="14.25" customHeight="1">
      <c r="A46" s="42" t="s">
        <v>1755</v>
      </c>
      <c r="B46" s="47" t="s">
        <v>1833</v>
      </c>
      <c r="C46" s="649" t="s">
        <v>1840</v>
      </c>
      <c r="D46" s="682" t="s">
        <v>1841</v>
      </c>
      <c r="E46" s="50"/>
      <c r="F46" s="705"/>
      <c r="G46" s="667">
        <v>71500.0</v>
      </c>
      <c r="H46" s="667">
        <v>84000.0</v>
      </c>
      <c r="I46" s="668">
        <v>75600.0</v>
      </c>
      <c r="J46" s="653">
        <v>45863.0</v>
      </c>
      <c r="K46" s="38">
        <f t="shared" si="1"/>
        <v>126000</v>
      </c>
      <c r="L46" s="39">
        <f t="shared" si="2"/>
        <v>109200</v>
      </c>
      <c r="M46" s="40">
        <f t="shared" si="3"/>
        <v>109200</v>
      </c>
      <c r="N46" s="41">
        <f t="shared" si="4"/>
        <v>100800</v>
      </c>
      <c r="O46" s="40">
        <f t="shared" si="5"/>
        <v>96600</v>
      </c>
      <c r="P46" s="41">
        <f t="shared" si="6"/>
        <v>92400</v>
      </c>
      <c r="Q46" s="35" t="s">
        <v>1816</v>
      </c>
      <c r="R46" s="43"/>
    </row>
    <row r="47" ht="14.25" customHeight="1">
      <c r="A47" s="42" t="s">
        <v>1755</v>
      </c>
      <c r="B47" s="47" t="s">
        <v>1833</v>
      </c>
      <c r="C47" s="649" t="s">
        <v>1842</v>
      </c>
      <c r="D47" s="681" t="s">
        <v>1843</v>
      </c>
      <c r="E47" s="51"/>
      <c r="F47" s="705"/>
      <c r="G47" s="667">
        <v>77220.0</v>
      </c>
      <c r="H47" s="667">
        <v>90720.0</v>
      </c>
      <c r="I47" s="668">
        <v>81648.0</v>
      </c>
      <c r="J47" s="653">
        <v>45863.0</v>
      </c>
      <c r="K47" s="38">
        <f t="shared" si="1"/>
        <v>136080</v>
      </c>
      <c r="L47" s="39">
        <f t="shared" si="2"/>
        <v>117936</v>
      </c>
      <c r="M47" s="40">
        <f t="shared" si="3"/>
        <v>117936</v>
      </c>
      <c r="N47" s="41">
        <f t="shared" si="4"/>
        <v>108864</v>
      </c>
      <c r="O47" s="40">
        <f t="shared" si="5"/>
        <v>104328</v>
      </c>
      <c r="P47" s="41">
        <f t="shared" si="6"/>
        <v>99792</v>
      </c>
      <c r="Q47" s="35" t="s">
        <v>1816</v>
      </c>
      <c r="R47" s="43"/>
    </row>
    <row r="48" ht="14.25" customHeight="1">
      <c r="A48" s="42" t="s">
        <v>1755</v>
      </c>
      <c r="B48" s="47" t="s">
        <v>1833</v>
      </c>
      <c r="C48" s="660" t="s">
        <v>1844</v>
      </c>
      <c r="D48" s="701" t="s">
        <v>1845</v>
      </c>
      <c r="E48" s="51"/>
      <c r="F48" s="706"/>
      <c r="G48" s="667">
        <v>82225.0</v>
      </c>
      <c r="H48" s="667">
        <v>96600.0</v>
      </c>
      <c r="I48" s="668">
        <v>86940.0</v>
      </c>
      <c r="J48" s="653">
        <v>45863.0</v>
      </c>
      <c r="K48" s="38">
        <f t="shared" si="1"/>
        <v>144900</v>
      </c>
      <c r="L48" s="39">
        <f t="shared" si="2"/>
        <v>125580</v>
      </c>
      <c r="M48" s="40">
        <f t="shared" si="3"/>
        <v>125580</v>
      </c>
      <c r="N48" s="41">
        <f t="shared" si="4"/>
        <v>115920</v>
      </c>
      <c r="O48" s="40">
        <f t="shared" si="5"/>
        <v>111090</v>
      </c>
      <c r="P48" s="41">
        <f t="shared" si="6"/>
        <v>106260</v>
      </c>
      <c r="Q48" s="35" t="s">
        <v>1816</v>
      </c>
      <c r="R48" s="43"/>
    </row>
    <row r="49" ht="14.25" customHeight="1">
      <c r="A49" s="42" t="s">
        <v>1755</v>
      </c>
      <c r="B49" s="47" t="s">
        <v>1833</v>
      </c>
      <c r="C49" s="707" t="s">
        <v>1846</v>
      </c>
      <c r="D49" s="708" t="s">
        <v>1847</v>
      </c>
      <c r="E49" s="51"/>
      <c r="F49" s="705"/>
      <c r="G49" s="667">
        <v>87230.0</v>
      </c>
      <c r="H49" s="667">
        <v>102480.0</v>
      </c>
      <c r="I49" s="668">
        <v>92232.0</v>
      </c>
      <c r="J49" s="653">
        <v>45863.0</v>
      </c>
      <c r="K49" s="38">
        <f t="shared" si="1"/>
        <v>153720</v>
      </c>
      <c r="L49" s="39">
        <f t="shared" si="2"/>
        <v>133224</v>
      </c>
      <c r="M49" s="40">
        <f t="shared" si="3"/>
        <v>133224</v>
      </c>
      <c r="N49" s="41">
        <f t="shared" si="4"/>
        <v>122976</v>
      </c>
      <c r="O49" s="40">
        <f t="shared" si="5"/>
        <v>117852</v>
      </c>
      <c r="P49" s="41">
        <f t="shared" si="6"/>
        <v>112728</v>
      </c>
      <c r="Q49" s="35" t="s">
        <v>1816</v>
      </c>
      <c r="R49" s="43"/>
    </row>
    <row r="50" ht="14.25" customHeight="1">
      <c r="A50" s="42" t="s">
        <v>1755</v>
      </c>
      <c r="B50" s="47" t="s">
        <v>1833</v>
      </c>
      <c r="C50" s="709" t="s">
        <v>1848</v>
      </c>
      <c r="D50" s="710" t="s">
        <v>1849</v>
      </c>
      <c r="E50" s="51"/>
      <c r="F50" s="705"/>
      <c r="G50" s="703">
        <v>92235.0</v>
      </c>
      <c r="H50" s="703">
        <v>108360.0</v>
      </c>
      <c r="I50" s="365">
        <v>97524.0</v>
      </c>
      <c r="J50" s="653">
        <v>45863.0</v>
      </c>
      <c r="K50" s="38">
        <f t="shared" si="1"/>
        <v>162540</v>
      </c>
      <c r="L50" s="39">
        <f t="shared" si="2"/>
        <v>140868</v>
      </c>
      <c r="M50" s="40">
        <f t="shared" si="3"/>
        <v>140868</v>
      </c>
      <c r="N50" s="41">
        <f t="shared" si="4"/>
        <v>130032</v>
      </c>
      <c r="O50" s="40">
        <f t="shared" si="5"/>
        <v>124614</v>
      </c>
      <c r="P50" s="41">
        <f t="shared" si="6"/>
        <v>119196</v>
      </c>
      <c r="Q50" s="35" t="s">
        <v>1816</v>
      </c>
      <c r="R50" s="43"/>
    </row>
    <row r="51" ht="14.25" customHeight="1">
      <c r="A51" s="42" t="s">
        <v>1755</v>
      </c>
      <c r="B51" s="47" t="s">
        <v>1833</v>
      </c>
      <c r="C51" s="707" t="s">
        <v>1850</v>
      </c>
      <c r="D51" s="711" t="s">
        <v>905</v>
      </c>
      <c r="E51" s="51"/>
      <c r="F51" s="705"/>
      <c r="G51" s="651">
        <v>7722.0</v>
      </c>
      <c r="H51" s="651">
        <v>9072.0</v>
      </c>
      <c r="I51" s="652">
        <v>8164.8</v>
      </c>
      <c r="J51" s="653">
        <v>45863.0</v>
      </c>
      <c r="K51" s="38">
        <f t="shared" si="1"/>
        <v>13608</v>
      </c>
      <c r="L51" s="39">
        <f t="shared" si="2"/>
        <v>11793.6</v>
      </c>
      <c r="M51" s="40">
        <f t="shared" si="3"/>
        <v>11793.6</v>
      </c>
      <c r="N51" s="41">
        <f t="shared" si="4"/>
        <v>10886.4</v>
      </c>
      <c r="O51" s="40">
        <f t="shared" si="5"/>
        <v>10432.8</v>
      </c>
      <c r="P51" s="41">
        <f t="shared" si="6"/>
        <v>9979.2</v>
      </c>
      <c r="Q51" s="35" t="s">
        <v>1816</v>
      </c>
      <c r="R51" s="43"/>
    </row>
    <row r="52" ht="14.25" customHeight="1">
      <c r="A52" s="42" t="s">
        <v>1755</v>
      </c>
      <c r="B52" s="47" t="s">
        <v>1833</v>
      </c>
      <c r="C52" s="707" t="s">
        <v>1851</v>
      </c>
      <c r="D52" s="681" t="s">
        <v>1852</v>
      </c>
      <c r="E52" s="51"/>
      <c r="F52" s="705"/>
      <c r="G52" s="703">
        <v>16874.0</v>
      </c>
      <c r="H52" s="703">
        <v>19824.0</v>
      </c>
      <c r="I52" s="365">
        <v>17841.6</v>
      </c>
      <c r="J52" s="653">
        <v>45863.0</v>
      </c>
      <c r="K52" s="38">
        <f t="shared" si="1"/>
        <v>29736</v>
      </c>
      <c r="L52" s="39">
        <f t="shared" si="2"/>
        <v>25771.2</v>
      </c>
      <c r="M52" s="40">
        <f t="shared" si="3"/>
        <v>25771.2</v>
      </c>
      <c r="N52" s="41">
        <f t="shared" si="4"/>
        <v>23788.8</v>
      </c>
      <c r="O52" s="40">
        <f t="shared" si="5"/>
        <v>22797.6</v>
      </c>
      <c r="P52" s="41">
        <f t="shared" si="6"/>
        <v>21806.4</v>
      </c>
      <c r="Q52" s="35" t="s">
        <v>1816</v>
      </c>
      <c r="R52" s="43"/>
    </row>
    <row r="53" ht="14.25" customHeight="1">
      <c r="A53" s="42" t="s">
        <v>1755</v>
      </c>
      <c r="B53" s="47" t="s">
        <v>1833</v>
      </c>
      <c r="C53" s="707" t="s">
        <v>1853</v>
      </c>
      <c r="D53" s="681" t="s">
        <v>1854</v>
      </c>
      <c r="E53" s="51"/>
      <c r="F53" s="705"/>
      <c r="G53" s="651">
        <v>3575.0</v>
      </c>
      <c r="H53" s="651">
        <v>4200.0</v>
      </c>
      <c r="I53" s="652">
        <v>3780.0</v>
      </c>
      <c r="J53" s="653">
        <v>45863.0</v>
      </c>
      <c r="K53" s="38">
        <f t="shared" si="1"/>
        <v>6300</v>
      </c>
      <c r="L53" s="39">
        <f t="shared" si="2"/>
        <v>5460</v>
      </c>
      <c r="M53" s="40">
        <f t="shared" si="3"/>
        <v>5460</v>
      </c>
      <c r="N53" s="41">
        <f t="shared" si="4"/>
        <v>5040</v>
      </c>
      <c r="O53" s="40">
        <f t="shared" si="5"/>
        <v>4830</v>
      </c>
      <c r="P53" s="41">
        <f t="shared" si="6"/>
        <v>4620</v>
      </c>
      <c r="Q53" s="35" t="s">
        <v>1816</v>
      </c>
      <c r="R53" s="43"/>
    </row>
    <row r="54" ht="14.25" customHeight="1">
      <c r="A54" s="42" t="s">
        <v>1755</v>
      </c>
      <c r="B54" s="47" t="s">
        <v>1833</v>
      </c>
      <c r="C54" s="709" t="s">
        <v>1855</v>
      </c>
      <c r="D54" s="666" t="s">
        <v>1856</v>
      </c>
      <c r="E54" s="26"/>
      <c r="F54" s="705"/>
      <c r="G54" s="667">
        <v>46475.0</v>
      </c>
      <c r="H54" s="667">
        <v>24360.0</v>
      </c>
      <c r="I54" s="668">
        <v>45045.0</v>
      </c>
      <c r="J54" s="653">
        <v>45863.0</v>
      </c>
      <c r="K54" s="38">
        <f t="shared" si="1"/>
        <v>36540</v>
      </c>
      <c r="L54" s="39">
        <f t="shared" si="2"/>
        <v>31668</v>
      </c>
      <c r="M54" s="40">
        <f t="shared" si="3"/>
        <v>31668</v>
      </c>
      <c r="N54" s="41">
        <f t="shared" si="4"/>
        <v>29232</v>
      </c>
      <c r="O54" s="40">
        <f t="shared" si="5"/>
        <v>28014</v>
      </c>
      <c r="P54" s="41">
        <f t="shared" si="6"/>
        <v>26796</v>
      </c>
      <c r="Q54" s="35" t="s">
        <v>1816</v>
      </c>
      <c r="R54" s="43"/>
    </row>
    <row r="55" ht="16.5" hidden="1" customHeight="1">
      <c r="A55" s="42" t="s">
        <v>1755</v>
      </c>
      <c r="B55" s="47" t="s">
        <v>1833</v>
      </c>
      <c r="C55" s="712"/>
      <c r="D55" s="681" t="s">
        <v>1857</v>
      </c>
      <c r="E55" s="51"/>
      <c r="F55" s="705"/>
      <c r="G55" s="667">
        <v>12870.0</v>
      </c>
      <c r="H55" s="667"/>
      <c r="I55" s="668">
        <v>12474.0</v>
      </c>
      <c r="J55" s="653">
        <v>45863.0</v>
      </c>
      <c r="K55" s="38">
        <f t="shared" si="1"/>
        <v>0</v>
      </c>
      <c r="L55" s="39">
        <f t="shared" si="2"/>
        <v>0</v>
      </c>
      <c r="M55" s="40">
        <f t="shared" si="3"/>
        <v>0</v>
      </c>
      <c r="N55" s="41">
        <f t="shared" si="4"/>
        <v>0</v>
      </c>
      <c r="O55" s="40">
        <f t="shared" si="5"/>
        <v>0</v>
      </c>
      <c r="P55" s="41">
        <f t="shared" si="6"/>
        <v>0</v>
      </c>
      <c r="Q55" s="35" t="s">
        <v>1816</v>
      </c>
      <c r="R55" s="67"/>
      <c r="S55" s="56"/>
      <c r="T55" s="56"/>
      <c r="U55" s="56"/>
      <c r="V55" s="56"/>
      <c r="W55" s="56"/>
      <c r="X55" s="56"/>
      <c r="Y55" s="56"/>
      <c r="Z55" s="56"/>
      <c r="AA55" s="56"/>
      <c r="AB55" s="56"/>
      <c r="AC55" s="56"/>
    </row>
    <row r="56" ht="14.25" hidden="1" customHeight="1">
      <c r="A56" s="42" t="s">
        <v>1755</v>
      </c>
      <c r="B56" s="47" t="s">
        <v>1833</v>
      </c>
      <c r="C56" s="713"/>
      <c r="D56" s="708" t="s">
        <v>1858</v>
      </c>
      <c r="E56" s="51"/>
      <c r="F56" s="705"/>
      <c r="G56" s="667">
        <v>10367.5</v>
      </c>
      <c r="H56" s="667"/>
      <c r="I56" s="668">
        <v>10048.5</v>
      </c>
      <c r="J56" s="653">
        <v>45863.0</v>
      </c>
      <c r="K56" s="38">
        <f t="shared" si="1"/>
        <v>0</v>
      </c>
      <c r="L56" s="39">
        <f t="shared" si="2"/>
        <v>0</v>
      </c>
      <c r="M56" s="40">
        <f t="shared" si="3"/>
        <v>0</v>
      </c>
      <c r="N56" s="41">
        <f t="shared" si="4"/>
        <v>0</v>
      </c>
      <c r="O56" s="40">
        <f t="shared" si="5"/>
        <v>0</v>
      </c>
      <c r="P56" s="41">
        <f t="shared" si="6"/>
        <v>0</v>
      </c>
      <c r="Q56" s="35" t="s">
        <v>1816</v>
      </c>
      <c r="R56" s="67"/>
    </row>
    <row r="57" ht="14.25" customHeight="1">
      <c r="A57" s="42" t="s">
        <v>1755</v>
      </c>
      <c r="B57" s="47" t="s">
        <v>1833</v>
      </c>
      <c r="C57" s="649" t="s">
        <v>1859</v>
      </c>
      <c r="D57" s="681" t="s">
        <v>1860</v>
      </c>
      <c r="E57" s="51"/>
      <c r="F57" s="705"/>
      <c r="G57" s="651">
        <v>1859.0</v>
      </c>
      <c r="H57" s="651">
        <v>2184.0</v>
      </c>
      <c r="I57" s="652">
        <v>1965.6</v>
      </c>
      <c r="J57" s="653">
        <v>45863.0</v>
      </c>
      <c r="K57" s="38">
        <f t="shared" si="1"/>
        <v>3276</v>
      </c>
      <c r="L57" s="39">
        <f t="shared" si="2"/>
        <v>2839.2</v>
      </c>
      <c r="M57" s="40">
        <f t="shared" si="3"/>
        <v>2839.2</v>
      </c>
      <c r="N57" s="41">
        <f t="shared" si="4"/>
        <v>2620.8</v>
      </c>
      <c r="O57" s="40">
        <f t="shared" si="5"/>
        <v>2511.6</v>
      </c>
      <c r="P57" s="41">
        <f t="shared" si="6"/>
        <v>2402.4</v>
      </c>
      <c r="Q57" s="35" t="s">
        <v>1816</v>
      </c>
      <c r="R57" s="67"/>
    </row>
    <row r="58" ht="14.25" customHeight="1">
      <c r="A58" s="42" t="s">
        <v>1755</v>
      </c>
      <c r="B58" s="47" t="s">
        <v>1833</v>
      </c>
      <c r="C58" s="707" t="s">
        <v>1861</v>
      </c>
      <c r="D58" s="681" t="s">
        <v>1862</v>
      </c>
      <c r="E58" s="26"/>
      <c r="F58" s="705"/>
      <c r="G58" s="651">
        <v>8437.0</v>
      </c>
      <c r="H58" s="651">
        <v>9912.0</v>
      </c>
      <c r="I58" s="652">
        <v>8920.8</v>
      </c>
      <c r="J58" s="653">
        <v>45863.0</v>
      </c>
      <c r="K58" s="38">
        <f t="shared" si="1"/>
        <v>14868</v>
      </c>
      <c r="L58" s="39">
        <f t="shared" si="2"/>
        <v>12885.6</v>
      </c>
      <c r="M58" s="40">
        <f t="shared" si="3"/>
        <v>12885.6</v>
      </c>
      <c r="N58" s="41">
        <f t="shared" si="4"/>
        <v>11894.4</v>
      </c>
      <c r="O58" s="40">
        <f t="shared" si="5"/>
        <v>11398.8</v>
      </c>
      <c r="P58" s="41">
        <f t="shared" si="6"/>
        <v>10903.2</v>
      </c>
      <c r="Q58" s="35" t="s">
        <v>1816</v>
      </c>
      <c r="R58" s="43"/>
    </row>
    <row r="59" ht="14.25" customHeight="1">
      <c r="A59" s="42" t="s">
        <v>1755</v>
      </c>
      <c r="B59" s="47" t="s">
        <v>1833</v>
      </c>
      <c r="C59" s="649" t="s">
        <v>1863</v>
      </c>
      <c r="D59" s="681" t="s">
        <v>1864</v>
      </c>
      <c r="E59" s="26"/>
      <c r="F59" s="714"/>
      <c r="G59" s="662">
        <v>1179.75</v>
      </c>
      <c r="H59" s="662">
        <v>1386.0</v>
      </c>
      <c r="I59" s="663">
        <v>1287.0</v>
      </c>
      <c r="J59" s="653">
        <v>45863.0</v>
      </c>
      <c r="K59" s="38">
        <f t="shared" si="1"/>
        <v>2079</v>
      </c>
      <c r="L59" s="39">
        <f t="shared" si="2"/>
        <v>1801.8</v>
      </c>
      <c r="M59" s="40">
        <f t="shared" si="3"/>
        <v>1801.8</v>
      </c>
      <c r="N59" s="41">
        <f t="shared" si="4"/>
        <v>1663.2</v>
      </c>
      <c r="O59" s="40">
        <f t="shared" si="5"/>
        <v>1593.9</v>
      </c>
      <c r="P59" s="41">
        <f t="shared" si="6"/>
        <v>1524.6</v>
      </c>
      <c r="Q59" s="35" t="s">
        <v>1816</v>
      </c>
      <c r="R59" s="67"/>
    </row>
    <row r="60" ht="14.25" customHeight="1">
      <c r="A60" s="42" t="s">
        <v>1755</v>
      </c>
      <c r="B60" s="47" t="s">
        <v>1833</v>
      </c>
      <c r="C60" s="709" t="s">
        <v>1865</v>
      </c>
      <c r="D60" s="710" t="s">
        <v>1866</v>
      </c>
      <c r="E60" s="26"/>
      <c r="F60" s="705"/>
      <c r="G60" s="651">
        <v>1179.75</v>
      </c>
      <c r="H60" s="651">
        <v>1386.0</v>
      </c>
      <c r="I60" s="652">
        <v>1247.4</v>
      </c>
      <c r="J60" s="653">
        <v>45863.0</v>
      </c>
      <c r="K60" s="38">
        <f t="shared" si="1"/>
        <v>2079</v>
      </c>
      <c r="L60" s="39">
        <f t="shared" si="2"/>
        <v>1801.8</v>
      </c>
      <c r="M60" s="40">
        <f t="shared" si="3"/>
        <v>1801.8</v>
      </c>
      <c r="N60" s="41">
        <f t="shared" si="4"/>
        <v>1663.2</v>
      </c>
      <c r="O60" s="40">
        <f t="shared" si="5"/>
        <v>1593.9</v>
      </c>
      <c r="P60" s="41">
        <f t="shared" si="6"/>
        <v>1524.6</v>
      </c>
      <c r="Q60" s="35" t="s">
        <v>1816</v>
      </c>
      <c r="R60" s="43"/>
    </row>
    <row r="61" ht="14.25" hidden="1" customHeight="1">
      <c r="A61" s="42" t="s">
        <v>1755</v>
      </c>
      <c r="B61" s="47" t="s">
        <v>1833</v>
      </c>
      <c r="C61" s="707" t="s">
        <v>1867</v>
      </c>
      <c r="D61" s="711" t="s">
        <v>1868</v>
      </c>
      <c r="E61" s="51"/>
      <c r="F61" s="705"/>
      <c r="G61" s="651">
        <v>1487.2</v>
      </c>
      <c r="H61" s="651"/>
      <c r="I61" s="652">
        <v>1572.48</v>
      </c>
      <c r="J61" s="653">
        <v>45863.0</v>
      </c>
      <c r="K61" s="38">
        <f t="shared" si="1"/>
        <v>0</v>
      </c>
      <c r="L61" s="39">
        <f t="shared" si="2"/>
        <v>0</v>
      </c>
      <c r="M61" s="40">
        <f t="shared" si="3"/>
        <v>0</v>
      </c>
      <c r="N61" s="41">
        <f t="shared" si="4"/>
        <v>0</v>
      </c>
      <c r="O61" s="40">
        <f t="shared" si="5"/>
        <v>0</v>
      </c>
      <c r="P61" s="41">
        <f t="shared" si="6"/>
        <v>0</v>
      </c>
      <c r="Q61" s="35" t="s">
        <v>1816</v>
      </c>
      <c r="R61" s="67"/>
    </row>
    <row r="62" ht="14.25" hidden="1" customHeight="1">
      <c r="A62" s="42" t="s">
        <v>1755</v>
      </c>
      <c r="B62" s="47" t="s">
        <v>1833</v>
      </c>
      <c r="C62" s="707" t="s">
        <v>1869</v>
      </c>
      <c r="D62" s="681" t="s">
        <v>1870</v>
      </c>
      <c r="E62" s="51"/>
      <c r="F62" s="705"/>
      <c r="G62" s="662">
        <v>1487.2</v>
      </c>
      <c r="H62" s="662"/>
      <c r="I62" s="663">
        <v>1572.48</v>
      </c>
      <c r="J62" s="653">
        <v>45863.0</v>
      </c>
      <c r="K62" s="38">
        <f t="shared" si="1"/>
        <v>0</v>
      </c>
      <c r="L62" s="39">
        <f t="shared" si="2"/>
        <v>0</v>
      </c>
      <c r="M62" s="40">
        <f t="shared" si="3"/>
        <v>0</v>
      </c>
      <c r="N62" s="41">
        <f t="shared" si="4"/>
        <v>0</v>
      </c>
      <c r="O62" s="40">
        <f t="shared" si="5"/>
        <v>0</v>
      </c>
      <c r="P62" s="41">
        <f t="shared" si="6"/>
        <v>0</v>
      </c>
      <c r="Q62" s="35" t="s">
        <v>1816</v>
      </c>
      <c r="R62" s="67"/>
    </row>
    <row r="63" ht="14.25" customHeight="1">
      <c r="A63" s="42" t="s">
        <v>1755</v>
      </c>
      <c r="B63" s="47" t="s">
        <v>1833</v>
      </c>
      <c r="C63" s="709" t="s">
        <v>1871</v>
      </c>
      <c r="D63" s="666" t="s">
        <v>1872</v>
      </c>
      <c r="E63" s="51"/>
      <c r="F63" s="705"/>
      <c r="G63" s="651">
        <v>1687.4</v>
      </c>
      <c r="H63" s="651">
        <v>1988.0</v>
      </c>
      <c r="I63" s="652">
        <v>1784.16</v>
      </c>
      <c r="J63" s="653">
        <v>45863.0</v>
      </c>
      <c r="K63" s="38">
        <f t="shared" si="1"/>
        <v>2982</v>
      </c>
      <c r="L63" s="39">
        <f t="shared" si="2"/>
        <v>2584.4</v>
      </c>
      <c r="M63" s="40">
        <f t="shared" si="3"/>
        <v>2584.4</v>
      </c>
      <c r="N63" s="41">
        <f t="shared" si="4"/>
        <v>2385.6</v>
      </c>
      <c r="O63" s="40">
        <f t="shared" si="5"/>
        <v>2286.2</v>
      </c>
      <c r="P63" s="41">
        <f t="shared" si="6"/>
        <v>2186.8</v>
      </c>
      <c r="Q63" s="35" t="s">
        <v>1816</v>
      </c>
      <c r="R63" s="67"/>
    </row>
    <row r="64" ht="14.25" hidden="1" customHeight="1">
      <c r="A64" s="42" t="s">
        <v>1755</v>
      </c>
      <c r="B64" s="47" t="s">
        <v>1833</v>
      </c>
      <c r="C64" s="707" t="s">
        <v>1873</v>
      </c>
      <c r="D64" s="681" t="s">
        <v>1874</v>
      </c>
      <c r="E64" s="26"/>
      <c r="F64" s="705"/>
      <c r="G64" s="651">
        <v>1537.25</v>
      </c>
      <c r="H64" s="651"/>
      <c r="I64" s="652">
        <v>1625.4</v>
      </c>
      <c r="J64" s="653">
        <v>45863.0</v>
      </c>
      <c r="K64" s="38">
        <f t="shared" si="1"/>
        <v>0</v>
      </c>
      <c r="L64" s="39">
        <f t="shared" si="2"/>
        <v>0</v>
      </c>
      <c r="M64" s="40">
        <f t="shared" si="3"/>
        <v>0</v>
      </c>
      <c r="N64" s="41">
        <f t="shared" si="4"/>
        <v>0</v>
      </c>
      <c r="O64" s="40">
        <f t="shared" si="5"/>
        <v>0</v>
      </c>
      <c r="P64" s="41">
        <f t="shared" si="6"/>
        <v>0</v>
      </c>
      <c r="Q64" s="35" t="s">
        <v>1816</v>
      </c>
      <c r="R64" s="43"/>
    </row>
    <row r="65" ht="14.25" hidden="1" customHeight="1">
      <c r="A65" s="42" t="s">
        <v>1755</v>
      </c>
      <c r="B65" s="47" t="s">
        <v>1833</v>
      </c>
      <c r="C65" s="649" t="s">
        <v>1875</v>
      </c>
      <c r="D65" s="681" t="s">
        <v>1876</v>
      </c>
      <c r="E65" s="26"/>
      <c r="F65" s="705"/>
      <c r="G65" s="651">
        <v>1644.5</v>
      </c>
      <c r="H65" s="651"/>
      <c r="I65" s="652">
        <v>1625.4</v>
      </c>
      <c r="J65" s="653">
        <v>45863.0</v>
      </c>
      <c r="K65" s="38">
        <f t="shared" si="1"/>
        <v>0</v>
      </c>
      <c r="L65" s="39">
        <f t="shared" si="2"/>
        <v>0</v>
      </c>
      <c r="M65" s="40">
        <f t="shared" si="3"/>
        <v>0</v>
      </c>
      <c r="N65" s="41">
        <f t="shared" si="4"/>
        <v>0</v>
      </c>
      <c r="O65" s="40">
        <f t="shared" si="5"/>
        <v>0</v>
      </c>
      <c r="P65" s="41">
        <f t="shared" si="6"/>
        <v>0</v>
      </c>
      <c r="Q65" s="35" t="s">
        <v>1816</v>
      </c>
      <c r="R65" s="43"/>
    </row>
    <row r="66" ht="14.25" hidden="1" customHeight="1">
      <c r="A66" s="42" t="s">
        <v>1755</v>
      </c>
      <c r="B66" s="47" t="s">
        <v>1833</v>
      </c>
      <c r="C66" s="707" t="s">
        <v>1877</v>
      </c>
      <c r="D66" s="681" t="s">
        <v>1878</v>
      </c>
      <c r="E66" s="26"/>
      <c r="F66" s="705"/>
      <c r="G66" s="651">
        <v>1644.5</v>
      </c>
      <c r="H66" s="651"/>
      <c r="I66" s="652">
        <v>1738.8</v>
      </c>
      <c r="J66" s="653">
        <v>45863.0</v>
      </c>
      <c r="K66" s="38">
        <f t="shared" si="1"/>
        <v>0</v>
      </c>
      <c r="L66" s="39">
        <f t="shared" si="2"/>
        <v>0</v>
      </c>
      <c r="M66" s="40">
        <f t="shared" si="3"/>
        <v>0</v>
      </c>
      <c r="N66" s="41">
        <f t="shared" si="4"/>
        <v>0</v>
      </c>
      <c r="O66" s="40">
        <f t="shared" si="5"/>
        <v>0</v>
      </c>
      <c r="P66" s="41">
        <f t="shared" si="6"/>
        <v>0</v>
      </c>
      <c r="Q66" s="35" t="s">
        <v>1816</v>
      </c>
      <c r="R66" s="43"/>
    </row>
    <row r="67" ht="14.25" hidden="1" customHeight="1">
      <c r="A67" s="42" t="s">
        <v>1755</v>
      </c>
      <c r="B67" s="47" t="s">
        <v>1833</v>
      </c>
      <c r="C67" s="707" t="s">
        <v>1879</v>
      </c>
      <c r="D67" s="681" t="s">
        <v>1880</v>
      </c>
      <c r="E67" s="26"/>
      <c r="F67" s="705"/>
      <c r="G67" s="651">
        <v>1603.39</v>
      </c>
      <c r="H67" s="651"/>
      <c r="I67" s="652">
        <v>1554.05</v>
      </c>
      <c r="J67" s="653">
        <v>45863.0</v>
      </c>
      <c r="K67" s="38">
        <f t="shared" si="1"/>
        <v>0</v>
      </c>
      <c r="L67" s="39">
        <f t="shared" si="2"/>
        <v>0</v>
      </c>
      <c r="M67" s="40">
        <f t="shared" si="3"/>
        <v>0</v>
      </c>
      <c r="N67" s="41">
        <f t="shared" si="4"/>
        <v>0</v>
      </c>
      <c r="O67" s="40">
        <f t="shared" si="5"/>
        <v>0</v>
      </c>
      <c r="P67" s="41">
        <f t="shared" si="6"/>
        <v>0</v>
      </c>
      <c r="Q67" s="35" t="s">
        <v>1816</v>
      </c>
      <c r="R67" s="43"/>
    </row>
    <row r="68" ht="14.25" customHeight="1">
      <c r="A68" s="42" t="s">
        <v>1755</v>
      </c>
      <c r="B68" s="47" t="s">
        <v>1833</v>
      </c>
      <c r="C68" s="707" t="s">
        <v>1881</v>
      </c>
      <c r="D68" s="681" t="s">
        <v>1882</v>
      </c>
      <c r="E68" s="26"/>
      <c r="F68" s="705"/>
      <c r="G68" s="651">
        <v>1787.5</v>
      </c>
      <c r="H68" s="651">
        <v>1988.0</v>
      </c>
      <c r="I68" s="652">
        <v>1890.0</v>
      </c>
      <c r="J68" s="653">
        <v>45863.0</v>
      </c>
      <c r="K68" s="38">
        <f t="shared" si="1"/>
        <v>2982</v>
      </c>
      <c r="L68" s="39">
        <f t="shared" si="2"/>
        <v>2584.4</v>
      </c>
      <c r="M68" s="40">
        <f t="shared" si="3"/>
        <v>2584.4</v>
      </c>
      <c r="N68" s="41">
        <f t="shared" si="4"/>
        <v>2385.6</v>
      </c>
      <c r="O68" s="40">
        <f t="shared" si="5"/>
        <v>2286.2</v>
      </c>
      <c r="P68" s="41">
        <f t="shared" si="6"/>
        <v>2186.8</v>
      </c>
      <c r="Q68" s="35" t="s">
        <v>1816</v>
      </c>
      <c r="R68" s="43"/>
    </row>
    <row r="69" ht="14.25" customHeight="1">
      <c r="A69" s="42" t="s">
        <v>1755</v>
      </c>
      <c r="B69" s="47" t="s">
        <v>1833</v>
      </c>
      <c r="C69" s="707" t="s">
        <v>1883</v>
      </c>
      <c r="D69" s="681" t="s">
        <v>1884</v>
      </c>
      <c r="E69" s="26"/>
      <c r="F69" s="705"/>
      <c r="G69" s="662">
        <v>2323.75</v>
      </c>
      <c r="H69" s="662">
        <v>2730.0</v>
      </c>
      <c r="I69" s="663">
        <v>2457.0</v>
      </c>
      <c r="J69" s="653">
        <v>45863.0</v>
      </c>
      <c r="K69" s="38">
        <f t="shared" si="1"/>
        <v>4095</v>
      </c>
      <c r="L69" s="39">
        <f t="shared" si="2"/>
        <v>3549</v>
      </c>
      <c r="M69" s="40">
        <f t="shared" si="3"/>
        <v>3549</v>
      </c>
      <c r="N69" s="41">
        <f t="shared" si="4"/>
        <v>3276</v>
      </c>
      <c r="O69" s="40">
        <f t="shared" si="5"/>
        <v>3139.5</v>
      </c>
      <c r="P69" s="41">
        <f t="shared" si="6"/>
        <v>3003</v>
      </c>
      <c r="Q69" s="35" t="s">
        <v>1816</v>
      </c>
      <c r="R69" s="43"/>
    </row>
    <row r="70" ht="14.25" customHeight="1">
      <c r="A70" s="42" t="s">
        <v>1755</v>
      </c>
      <c r="B70" s="47" t="s">
        <v>1833</v>
      </c>
      <c r="C70" s="709" t="s">
        <v>1885</v>
      </c>
      <c r="D70" s="710" t="s">
        <v>1886</v>
      </c>
      <c r="E70" s="26"/>
      <c r="F70" s="705"/>
      <c r="G70" s="651">
        <v>1608.75</v>
      </c>
      <c r="H70" s="651">
        <v>1890.0</v>
      </c>
      <c r="I70" s="652">
        <v>1701.0</v>
      </c>
      <c r="J70" s="653">
        <v>45863.0</v>
      </c>
      <c r="K70" s="38">
        <f t="shared" si="1"/>
        <v>2835</v>
      </c>
      <c r="L70" s="39">
        <f t="shared" si="2"/>
        <v>2457</v>
      </c>
      <c r="M70" s="40">
        <f t="shared" si="3"/>
        <v>2457</v>
      </c>
      <c r="N70" s="41">
        <f t="shared" si="4"/>
        <v>2268</v>
      </c>
      <c r="O70" s="40">
        <f t="shared" si="5"/>
        <v>2173.5</v>
      </c>
      <c r="P70" s="41">
        <f t="shared" si="6"/>
        <v>2079</v>
      </c>
      <c r="Q70" s="35" t="s">
        <v>1816</v>
      </c>
      <c r="R70" s="43"/>
    </row>
    <row r="71" ht="14.25" customHeight="1">
      <c r="A71" s="42" t="s">
        <v>1755</v>
      </c>
      <c r="B71" s="47" t="s">
        <v>1833</v>
      </c>
      <c r="C71" s="707" t="s">
        <v>1887</v>
      </c>
      <c r="D71" s="681" t="s">
        <v>1888</v>
      </c>
      <c r="E71" s="26"/>
      <c r="F71" s="705"/>
      <c r="G71" s="651">
        <v>1608.75</v>
      </c>
      <c r="H71" s="651">
        <v>1890.0</v>
      </c>
      <c r="I71" s="652">
        <v>1701.0</v>
      </c>
      <c r="J71" s="653">
        <v>45863.0</v>
      </c>
      <c r="K71" s="38">
        <f t="shared" si="1"/>
        <v>2835</v>
      </c>
      <c r="L71" s="39">
        <f t="shared" si="2"/>
        <v>2457</v>
      </c>
      <c r="M71" s="40">
        <f t="shared" si="3"/>
        <v>2457</v>
      </c>
      <c r="N71" s="41">
        <f t="shared" si="4"/>
        <v>2268</v>
      </c>
      <c r="O71" s="40">
        <f t="shared" si="5"/>
        <v>2173.5</v>
      </c>
      <c r="P71" s="41">
        <f t="shared" si="6"/>
        <v>2079</v>
      </c>
      <c r="Q71" s="35" t="s">
        <v>1816</v>
      </c>
      <c r="R71" s="67"/>
    </row>
    <row r="72" ht="14.25" customHeight="1">
      <c r="A72" s="42" t="s">
        <v>1755</v>
      </c>
      <c r="B72" s="47" t="s">
        <v>1833</v>
      </c>
      <c r="C72" s="709" t="s">
        <v>1889</v>
      </c>
      <c r="D72" s="710" t="s">
        <v>1890</v>
      </c>
      <c r="E72" s="50"/>
      <c r="F72" s="705"/>
      <c r="G72" s="662">
        <v>2109.25</v>
      </c>
      <c r="H72" s="662">
        <v>2478.0</v>
      </c>
      <c r="I72" s="663">
        <v>2230.2</v>
      </c>
      <c r="J72" s="653">
        <v>45863.0</v>
      </c>
      <c r="K72" s="38">
        <f t="shared" si="1"/>
        <v>3717</v>
      </c>
      <c r="L72" s="39">
        <f t="shared" si="2"/>
        <v>3221.4</v>
      </c>
      <c r="M72" s="40">
        <f t="shared" si="3"/>
        <v>3221.4</v>
      </c>
      <c r="N72" s="41">
        <f t="shared" si="4"/>
        <v>2973.6</v>
      </c>
      <c r="O72" s="40">
        <f t="shared" si="5"/>
        <v>2849.7</v>
      </c>
      <c r="P72" s="41">
        <f t="shared" si="6"/>
        <v>2725.8</v>
      </c>
      <c r="Q72" s="35" t="s">
        <v>1816</v>
      </c>
      <c r="R72" s="67"/>
    </row>
    <row r="73" ht="14.25" hidden="1" customHeight="1">
      <c r="A73" s="42" t="s">
        <v>1755</v>
      </c>
      <c r="B73" s="47" t="s">
        <v>1833</v>
      </c>
      <c r="C73" s="707" t="s">
        <v>1891</v>
      </c>
      <c r="D73" s="681" t="s">
        <v>1892</v>
      </c>
      <c r="E73" s="50"/>
      <c r="F73" s="706"/>
      <c r="G73" s="651">
        <v>2202.2</v>
      </c>
      <c r="H73" s="651"/>
      <c r="I73" s="652">
        <v>2328.48</v>
      </c>
      <c r="J73" s="653">
        <v>45863.0</v>
      </c>
      <c r="K73" s="38">
        <f t="shared" si="1"/>
        <v>0</v>
      </c>
      <c r="L73" s="39">
        <f t="shared" si="2"/>
        <v>0</v>
      </c>
      <c r="M73" s="40">
        <f t="shared" si="3"/>
        <v>0</v>
      </c>
      <c r="N73" s="41">
        <f t="shared" si="4"/>
        <v>0</v>
      </c>
      <c r="O73" s="40">
        <f t="shared" si="5"/>
        <v>0</v>
      </c>
      <c r="P73" s="41">
        <f t="shared" si="6"/>
        <v>0</v>
      </c>
      <c r="Q73" s="35" t="s">
        <v>1816</v>
      </c>
      <c r="R73" s="67"/>
    </row>
    <row r="74" ht="14.25" customHeight="1">
      <c r="A74" s="42" t="s">
        <v>1755</v>
      </c>
      <c r="B74" s="47" t="s">
        <v>1833</v>
      </c>
      <c r="C74" s="707" t="s">
        <v>1893</v>
      </c>
      <c r="D74" s="708" t="s">
        <v>1894</v>
      </c>
      <c r="E74" s="50"/>
      <c r="F74" s="706"/>
      <c r="G74" s="651">
        <v>1312.74</v>
      </c>
      <c r="H74" s="651">
        <v>1512.0</v>
      </c>
      <c r="I74" s="652">
        <v>1360.8</v>
      </c>
      <c r="J74" s="653">
        <v>45863.0</v>
      </c>
      <c r="K74" s="38">
        <f t="shared" si="1"/>
        <v>2268</v>
      </c>
      <c r="L74" s="39">
        <f t="shared" si="2"/>
        <v>1965.6</v>
      </c>
      <c r="M74" s="40">
        <f t="shared" si="3"/>
        <v>1965.6</v>
      </c>
      <c r="N74" s="41">
        <f t="shared" si="4"/>
        <v>1814.4</v>
      </c>
      <c r="O74" s="40">
        <f t="shared" si="5"/>
        <v>1738.8</v>
      </c>
      <c r="P74" s="41">
        <f t="shared" si="6"/>
        <v>1663.2</v>
      </c>
      <c r="Q74" s="35" t="s">
        <v>1816</v>
      </c>
      <c r="R74" s="67"/>
    </row>
    <row r="75" ht="14.25" customHeight="1">
      <c r="A75" s="42" t="s">
        <v>1755</v>
      </c>
      <c r="B75" s="47" t="s">
        <v>1833</v>
      </c>
      <c r="C75" s="707" t="s">
        <v>1895</v>
      </c>
      <c r="D75" s="708" t="s">
        <v>1896</v>
      </c>
      <c r="E75" s="50"/>
      <c r="F75" s="705"/>
      <c r="G75" s="667">
        <v>15372.5</v>
      </c>
      <c r="H75" s="667">
        <v>18060.0</v>
      </c>
      <c r="I75" s="668">
        <v>16254.0</v>
      </c>
      <c r="J75" s="653">
        <v>45863.0</v>
      </c>
      <c r="K75" s="38">
        <f t="shared" si="1"/>
        <v>27090</v>
      </c>
      <c r="L75" s="39">
        <f t="shared" si="2"/>
        <v>23478</v>
      </c>
      <c r="M75" s="40">
        <f t="shared" si="3"/>
        <v>23478</v>
      </c>
      <c r="N75" s="41">
        <f t="shared" si="4"/>
        <v>21672</v>
      </c>
      <c r="O75" s="40">
        <f t="shared" si="5"/>
        <v>20769</v>
      </c>
      <c r="P75" s="41">
        <f t="shared" si="6"/>
        <v>19866</v>
      </c>
      <c r="Q75" s="35" t="s">
        <v>1816</v>
      </c>
      <c r="R75" s="67"/>
    </row>
    <row r="76" ht="14.25" customHeight="1">
      <c r="A76" s="42" t="s">
        <v>1755</v>
      </c>
      <c r="B76" s="47" t="s">
        <v>1833</v>
      </c>
      <c r="C76" s="707" t="s">
        <v>1897</v>
      </c>
      <c r="D76" s="708" t="s">
        <v>1898</v>
      </c>
      <c r="E76" s="50"/>
      <c r="F76" s="705"/>
      <c r="G76" s="662">
        <v>5720.0</v>
      </c>
      <c r="H76" s="662">
        <v>6720.0</v>
      </c>
      <c r="I76" s="663">
        <v>6048.0</v>
      </c>
      <c r="J76" s="653">
        <v>45863.0</v>
      </c>
      <c r="K76" s="38">
        <f t="shared" si="1"/>
        <v>10080</v>
      </c>
      <c r="L76" s="39">
        <f t="shared" si="2"/>
        <v>8736</v>
      </c>
      <c r="M76" s="40">
        <f t="shared" si="3"/>
        <v>8736</v>
      </c>
      <c r="N76" s="41">
        <f t="shared" si="4"/>
        <v>8064</v>
      </c>
      <c r="O76" s="40">
        <f t="shared" si="5"/>
        <v>7728</v>
      </c>
      <c r="P76" s="41">
        <f t="shared" si="6"/>
        <v>7392</v>
      </c>
      <c r="Q76" s="35" t="s">
        <v>1816</v>
      </c>
      <c r="R76" s="67"/>
    </row>
    <row r="77" ht="14.25" customHeight="1">
      <c r="A77" s="42" t="s">
        <v>1755</v>
      </c>
      <c r="B77" s="47" t="s">
        <v>1833</v>
      </c>
      <c r="C77" s="707" t="s">
        <v>1899</v>
      </c>
      <c r="D77" s="708" t="s">
        <v>1900</v>
      </c>
      <c r="E77" s="50"/>
      <c r="F77" s="705"/>
      <c r="G77" s="651">
        <v>3575.0</v>
      </c>
      <c r="H77" s="651">
        <v>4200.0</v>
      </c>
      <c r="I77" s="652">
        <v>3780.0</v>
      </c>
      <c r="J77" s="653">
        <v>45863.0</v>
      </c>
      <c r="K77" s="38">
        <f t="shared" si="1"/>
        <v>6300</v>
      </c>
      <c r="L77" s="39">
        <f t="shared" si="2"/>
        <v>5460</v>
      </c>
      <c r="M77" s="40">
        <f t="shared" si="3"/>
        <v>5460</v>
      </c>
      <c r="N77" s="41">
        <f t="shared" si="4"/>
        <v>5040</v>
      </c>
      <c r="O77" s="40">
        <f t="shared" si="5"/>
        <v>4830</v>
      </c>
      <c r="P77" s="41">
        <f t="shared" si="6"/>
        <v>4620</v>
      </c>
      <c r="Q77" s="35" t="s">
        <v>1816</v>
      </c>
      <c r="R77" s="67"/>
    </row>
    <row r="78" ht="14.25" customHeight="1">
      <c r="A78" s="42" t="s">
        <v>1755</v>
      </c>
      <c r="B78" s="47" t="s">
        <v>1833</v>
      </c>
      <c r="C78" s="709" t="s">
        <v>1901</v>
      </c>
      <c r="D78" s="710" t="s">
        <v>1902</v>
      </c>
      <c r="E78" s="50"/>
      <c r="F78" s="705"/>
      <c r="G78" s="687">
        <v>2574.0</v>
      </c>
      <c r="H78" s="687">
        <v>1890.0</v>
      </c>
      <c r="I78" s="688">
        <v>2721.6</v>
      </c>
      <c r="J78" s="653">
        <v>45863.0</v>
      </c>
      <c r="K78" s="38">
        <f t="shared" si="1"/>
        <v>2835</v>
      </c>
      <c r="L78" s="39">
        <f t="shared" si="2"/>
        <v>2457</v>
      </c>
      <c r="M78" s="40">
        <f t="shared" si="3"/>
        <v>2457</v>
      </c>
      <c r="N78" s="41">
        <f t="shared" si="4"/>
        <v>2268</v>
      </c>
      <c r="O78" s="40">
        <f t="shared" si="5"/>
        <v>2173.5</v>
      </c>
      <c r="P78" s="41">
        <f t="shared" si="6"/>
        <v>2079</v>
      </c>
      <c r="Q78" s="35" t="s">
        <v>1816</v>
      </c>
      <c r="R78" s="67"/>
    </row>
    <row r="79" ht="14.25" customHeight="1">
      <c r="A79" s="42" t="s">
        <v>1755</v>
      </c>
      <c r="B79" s="47" t="s">
        <v>1833</v>
      </c>
      <c r="C79" s="707" t="s">
        <v>1903</v>
      </c>
      <c r="D79" s="708" t="s">
        <v>1904</v>
      </c>
      <c r="E79" s="50"/>
      <c r="F79" s="705"/>
      <c r="G79" s="651">
        <v>1608.75</v>
      </c>
      <c r="H79" s="651">
        <v>1890.0</v>
      </c>
      <c r="I79" s="652">
        <v>1701.0</v>
      </c>
      <c r="J79" s="653">
        <v>45863.0</v>
      </c>
      <c r="K79" s="38">
        <f t="shared" si="1"/>
        <v>2835</v>
      </c>
      <c r="L79" s="39">
        <f t="shared" si="2"/>
        <v>2457</v>
      </c>
      <c r="M79" s="40">
        <f t="shared" si="3"/>
        <v>2457</v>
      </c>
      <c r="N79" s="41">
        <f t="shared" si="4"/>
        <v>2268</v>
      </c>
      <c r="O79" s="40">
        <f t="shared" si="5"/>
        <v>2173.5</v>
      </c>
      <c r="P79" s="41">
        <f t="shared" si="6"/>
        <v>2079</v>
      </c>
      <c r="Q79" s="35" t="s">
        <v>1816</v>
      </c>
      <c r="R79" s="67"/>
    </row>
    <row r="80" ht="14.25" customHeight="1">
      <c r="A80" s="42" t="s">
        <v>1755</v>
      </c>
      <c r="B80" s="47" t="s">
        <v>1833</v>
      </c>
      <c r="C80" s="709" t="s">
        <v>1905</v>
      </c>
      <c r="D80" s="710" t="s">
        <v>1906</v>
      </c>
      <c r="E80" s="51"/>
      <c r="F80" s="705"/>
      <c r="G80" s="667">
        <v>16087.5</v>
      </c>
      <c r="H80" s="667">
        <v>18900.0</v>
      </c>
      <c r="I80" s="668">
        <v>17010.0</v>
      </c>
      <c r="J80" s="653">
        <v>45863.0</v>
      </c>
      <c r="K80" s="38">
        <f t="shared" si="1"/>
        <v>28350</v>
      </c>
      <c r="L80" s="39">
        <f t="shared" si="2"/>
        <v>24570</v>
      </c>
      <c r="M80" s="40">
        <f t="shared" si="3"/>
        <v>24570</v>
      </c>
      <c r="N80" s="41">
        <f t="shared" si="4"/>
        <v>22680</v>
      </c>
      <c r="O80" s="40">
        <f t="shared" si="5"/>
        <v>21735</v>
      </c>
      <c r="P80" s="41">
        <f t="shared" si="6"/>
        <v>20790</v>
      </c>
      <c r="Q80" s="35" t="s">
        <v>1816</v>
      </c>
      <c r="R80" s="67"/>
    </row>
    <row r="81" ht="14.25" customHeight="1">
      <c r="A81" s="42" t="s">
        <v>1907</v>
      </c>
      <c r="B81" s="47" t="s">
        <v>1833</v>
      </c>
      <c r="C81" s="707" t="s">
        <v>1908</v>
      </c>
      <c r="D81" s="708" t="s">
        <v>1909</v>
      </c>
      <c r="E81" s="26"/>
      <c r="F81" s="705"/>
      <c r="G81" s="702">
        <v>5720.0</v>
      </c>
      <c r="H81" s="702">
        <v>6720.0</v>
      </c>
      <c r="I81" s="411">
        <v>6048.0</v>
      </c>
      <c r="J81" s="653">
        <v>45863.0</v>
      </c>
      <c r="K81" s="38">
        <f t="shared" si="1"/>
        <v>10080</v>
      </c>
      <c r="L81" s="39">
        <f t="shared" si="2"/>
        <v>8736</v>
      </c>
      <c r="M81" s="40">
        <f t="shared" si="3"/>
        <v>8736</v>
      </c>
      <c r="N81" s="41">
        <f t="shared" si="4"/>
        <v>8064</v>
      </c>
      <c r="O81" s="40">
        <f t="shared" si="5"/>
        <v>7728</v>
      </c>
      <c r="P81" s="41">
        <f t="shared" si="6"/>
        <v>7392</v>
      </c>
      <c r="Q81" s="35" t="s">
        <v>1816</v>
      </c>
      <c r="R81" s="67"/>
    </row>
    <row r="82" ht="14.25" customHeight="1">
      <c r="A82" s="42" t="s">
        <v>1907</v>
      </c>
      <c r="B82" s="47" t="s">
        <v>1833</v>
      </c>
      <c r="C82" s="709" t="s">
        <v>1910</v>
      </c>
      <c r="D82" s="710" t="s">
        <v>1911</v>
      </c>
      <c r="E82" s="51"/>
      <c r="F82" s="705"/>
      <c r="G82" s="703">
        <v>42900.0</v>
      </c>
      <c r="H82" s="703">
        <v>37464.0</v>
      </c>
      <c r="I82" s="365">
        <v>31752.0</v>
      </c>
      <c r="J82" s="653">
        <v>45863.0</v>
      </c>
      <c r="K82" s="38">
        <f t="shared" si="1"/>
        <v>56196</v>
      </c>
      <c r="L82" s="39">
        <f t="shared" si="2"/>
        <v>48703.2</v>
      </c>
      <c r="M82" s="40">
        <f t="shared" si="3"/>
        <v>48703.2</v>
      </c>
      <c r="N82" s="41">
        <f t="shared" si="4"/>
        <v>44956.8</v>
      </c>
      <c r="O82" s="40">
        <f t="shared" si="5"/>
        <v>43083.6</v>
      </c>
      <c r="P82" s="41">
        <f t="shared" si="6"/>
        <v>41210.4</v>
      </c>
      <c r="Q82" s="35" t="s">
        <v>1816</v>
      </c>
      <c r="R82" s="67"/>
    </row>
    <row r="83" ht="14.25" customHeight="1">
      <c r="A83" s="42" t="s">
        <v>1907</v>
      </c>
      <c r="B83" s="47" t="s">
        <v>1833</v>
      </c>
      <c r="C83" s="707" t="s">
        <v>1912</v>
      </c>
      <c r="D83" s="681" t="s">
        <v>1913</v>
      </c>
      <c r="E83" s="50"/>
      <c r="F83" s="705"/>
      <c r="G83" s="651">
        <v>7150.0</v>
      </c>
      <c r="H83" s="651">
        <v>10164.0</v>
      </c>
      <c r="I83" s="652">
        <v>7560.0</v>
      </c>
      <c r="J83" s="653">
        <v>45863.0</v>
      </c>
      <c r="K83" s="38">
        <f t="shared" si="1"/>
        <v>15246</v>
      </c>
      <c r="L83" s="39">
        <f t="shared" si="2"/>
        <v>13213.2</v>
      </c>
      <c r="M83" s="40">
        <f t="shared" si="3"/>
        <v>13213.2</v>
      </c>
      <c r="N83" s="41">
        <f t="shared" si="4"/>
        <v>12196.8</v>
      </c>
      <c r="O83" s="40">
        <f t="shared" si="5"/>
        <v>11688.6</v>
      </c>
      <c r="P83" s="41">
        <f t="shared" si="6"/>
        <v>11180.4</v>
      </c>
      <c r="Q83" s="35" t="s">
        <v>1816</v>
      </c>
      <c r="R83" s="67"/>
    </row>
    <row r="84" ht="14.25" customHeight="1">
      <c r="A84" s="42" t="s">
        <v>1907</v>
      </c>
      <c r="B84" s="47" t="s">
        <v>1833</v>
      </c>
      <c r="C84" s="649" t="s">
        <v>1914</v>
      </c>
      <c r="D84" s="681" t="s">
        <v>1915</v>
      </c>
      <c r="E84" s="50"/>
      <c r="F84" s="705"/>
      <c r="G84" s="662">
        <v>1287.0</v>
      </c>
      <c r="H84" s="662">
        <v>1386.0</v>
      </c>
      <c r="I84" s="663">
        <v>1247.4</v>
      </c>
      <c r="J84" s="653">
        <v>45863.0</v>
      </c>
      <c r="K84" s="38">
        <f t="shared" si="1"/>
        <v>2079</v>
      </c>
      <c r="L84" s="39">
        <f t="shared" si="2"/>
        <v>1801.8</v>
      </c>
      <c r="M84" s="40">
        <f t="shared" si="3"/>
        <v>1801.8</v>
      </c>
      <c r="N84" s="41">
        <f t="shared" si="4"/>
        <v>1663.2</v>
      </c>
      <c r="O84" s="40">
        <f t="shared" si="5"/>
        <v>1593.9</v>
      </c>
      <c r="P84" s="41">
        <f t="shared" si="6"/>
        <v>1524.6</v>
      </c>
      <c r="Q84" s="35" t="s">
        <v>1816</v>
      </c>
      <c r="R84" s="67"/>
    </row>
    <row r="85" ht="14.25" customHeight="1">
      <c r="A85" s="42" t="s">
        <v>1907</v>
      </c>
      <c r="B85" s="47" t="s">
        <v>1833</v>
      </c>
      <c r="C85" s="707" t="s">
        <v>1916</v>
      </c>
      <c r="D85" s="708" t="s">
        <v>1917</v>
      </c>
      <c r="E85" s="51"/>
      <c r="F85" s="705"/>
      <c r="G85" s="651">
        <v>1287.0</v>
      </c>
      <c r="H85" s="651">
        <v>1386.0</v>
      </c>
      <c r="I85" s="652">
        <v>1247.4</v>
      </c>
      <c r="J85" s="653">
        <v>45863.0</v>
      </c>
      <c r="K85" s="38">
        <f t="shared" si="1"/>
        <v>2079</v>
      </c>
      <c r="L85" s="39">
        <f t="shared" si="2"/>
        <v>1801.8</v>
      </c>
      <c r="M85" s="40">
        <f t="shared" si="3"/>
        <v>1801.8</v>
      </c>
      <c r="N85" s="41">
        <f t="shared" si="4"/>
        <v>1663.2</v>
      </c>
      <c r="O85" s="40">
        <f t="shared" si="5"/>
        <v>1593.9</v>
      </c>
      <c r="P85" s="41">
        <f t="shared" si="6"/>
        <v>1524.6</v>
      </c>
      <c r="Q85" s="35" t="s">
        <v>1816</v>
      </c>
      <c r="R85" s="67"/>
    </row>
    <row r="86" ht="14.25" customHeight="1">
      <c r="A86" s="42" t="s">
        <v>1907</v>
      </c>
      <c r="B86" s="47" t="s">
        <v>1833</v>
      </c>
      <c r="C86" s="649" t="s">
        <v>1918</v>
      </c>
      <c r="D86" s="666" t="s">
        <v>1919</v>
      </c>
      <c r="E86" s="50"/>
      <c r="F86" s="705"/>
      <c r="G86" s="651">
        <v>1501.5</v>
      </c>
      <c r="H86" s="651">
        <v>1764.0</v>
      </c>
      <c r="I86" s="652">
        <v>1587.6</v>
      </c>
      <c r="J86" s="653">
        <v>45863.0</v>
      </c>
      <c r="K86" s="38">
        <f t="shared" si="1"/>
        <v>2646</v>
      </c>
      <c r="L86" s="39">
        <f t="shared" si="2"/>
        <v>2293.2</v>
      </c>
      <c r="M86" s="40">
        <f t="shared" si="3"/>
        <v>2293.2</v>
      </c>
      <c r="N86" s="41">
        <f t="shared" si="4"/>
        <v>2116.8</v>
      </c>
      <c r="O86" s="40">
        <f t="shared" si="5"/>
        <v>2028.6</v>
      </c>
      <c r="P86" s="41">
        <f t="shared" si="6"/>
        <v>1940.4</v>
      </c>
      <c r="Q86" s="35" t="s">
        <v>1816</v>
      </c>
      <c r="R86" s="67"/>
    </row>
    <row r="87" ht="14.25" customHeight="1">
      <c r="A87" s="42" t="s">
        <v>1907</v>
      </c>
      <c r="B87" s="47" t="s">
        <v>1833</v>
      </c>
      <c r="C87" s="660" t="s">
        <v>1920</v>
      </c>
      <c r="D87" s="666" t="s">
        <v>1921</v>
      </c>
      <c r="E87" s="50"/>
      <c r="F87" s="705"/>
      <c r="G87" s="651">
        <v>1501.5</v>
      </c>
      <c r="H87" s="651">
        <v>1764.0</v>
      </c>
      <c r="I87" s="652">
        <v>1587.6</v>
      </c>
      <c r="J87" s="653">
        <v>45863.0</v>
      </c>
      <c r="K87" s="38">
        <f t="shared" si="1"/>
        <v>2646</v>
      </c>
      <c r="L87" s="39">
        <f t="shared" si="2"/>
        <v>2293.2</v>
      </c>
      <c r="M87" s="40">
        <f t="shared" si="3"/>
        <v>2293.2</v>
      </c>
      <c r="N87" s="41">
        <f t="shared" si="4"/>
        <v>2116.8</v>
      </c>
      <c r="O87" s="40">
        <f t="shared" si="5"/>
        <v>2028.6</v>
      </c>
      <c r="P87" s="41">
        <f t="shared" si="6"/>
        <v>1940.4</v>
      </c>
      <c r="Q87" s="35" t="s">
        <v>1816</v>
      </c>
      <c r="R87" s="67"/>
    </row>
    <row r="88" ht="14.25" customHeight="1">
      <c r="A88" s="42" t="s">
        <v>1907</v>
      </c>
      <c r="B88" s="47" t="s">
        <v>1833</v>
      </c>
      <c r="C88" s="649" t="s">
        <v>1922</v>
      </c>
      <c r="D88" s="681" t="s">
        <v>1923</v>
      </c>
      <c r="E88" s="50"/>
      <c r="F88" s="705"/>
      <c r="G88" s="651">
        <v>2145.0</v>
      </c>
      <c r="H88" s="651">
        <v>2520.0</v>
      </c>
      <c r="I88" s="652">
        <v>2268.0</v>
      </c>
      <c r="J88" s="653">
        <v>45863.0</v>
      </c>
      <c r="K88" s="38">
        <f t="shared" si="1"/>
        <v>3780</v>
      </c>
      <c r="L88" s="39">
        <f t="shared" si="2"/>
        <v>3276</v>
      </c>
      <c r="M88" s="40">
        <f t="shared" si="3"/>
        <v>3276</v>
      </c>
      <c r="N88" s="41">
        <f t="shared" si="4"/>
        <v>3024</v>
      </c>
      <c r="O88" s="40">
        <f t="shared" si="5"/>
        <v>2898</v>
      </c>
      <c r="P88" s="41">
        <f t="shared" si="6"/>
        <v>2772</v>
      </c>
      <c r="Q88" s="35" t="s">
        <v>1816</v>
      </c>
      <c r="R88" s="67"/>
    </row>
    <row r="89" ht="14.25" customHeight="1">
      <c r="A89" s="42" t="s">
        <v>1907</v>
      </c>
      <c r="B89" s="47" t="s">
        <v>1833</v>
      </c>
      <c r="C89" s="649" t="s">
        <v>1924</v>
      </c>
      <c r="D89" s="682" t="s">
        <v>1925</v>
      </c>
      <c r="E89" s="50"/>
      <c r="F89" s="705"/>
      <c r="G89" s="667">
        <v>1608.75</v>
      </c>
      <c r="H89" s="667">
        <v>1722.0</v>
      </c>
      <c r="I89" s="668">
        <v>1701.0</v>
      </c>
      <c r="J89" s="653">
        <v>45863.0</v>
      </c>
      <c r="K89" s="38">
        <f t="shared" si="1"/>
        <v>2583</v>
      </c>
      <c r="L89" s="39">
        <f t="shared" si="2"/>
        <v>2238.6</v>
      </c>
      <c r="M89" s="40">
        <f t="shared" si="3"/>
        <v>2238.6</v>
      </c>
      <c r="N89" s="41">
        <f t="shared" si="4"/>
        <v>2066.4</v>
      </c>
      <c r="O89" s="40">
        <f t="shared" si="5"/>
        <v>1980.3</v>
      </c>
      <c r="P89" s="41">
        <f t="shared" si="6"/>
        <v>1894.2</v>
      </c>
      <c r="Q89" s="35" t="s">
        <v>1816</v>
      </c>
      <c r="R89" s="67"/>
    </row>
    <row r="90" ht="14.25" customHeight="1">
      <c r="A90" s="42" t="s">
        <v>1907</v>
      </c>
      <c r="B90" s="47" t="s">
        <v>1833</v>
      </c>
      <c r="C90" s="649" t="s">
        <v>1926</v>
      </c>
      <c r="D90" s="681" t="s">
        <v>1927</v>
      </c>
      <c r="E90" s="50"/>
      <c r="F90" s="705"/>
      <c r="G90" s="662">
        <v>1501.5</v>
      </c>
      <c r="H90" s="662">
        <v>1764.0</v>
      </c>
      <c r="I90" s="663">
        <v>1587.6</v>
      </c>
      <c r="J90" s="653">
        <v>45863.0</v>
      </c>
      <c r="K90" s="38">
        <f t="shared" si="1"/>
        <v>2646</v>
      </c>
      <c r="L90" s="39">
        <f t="shared" si="2"/>
        <v>2293.2</v>
      </c>
      <c r="M90" s="40">
        <f t="shared" si="3"/>
        <v>2293.2</v>
      </c>
      <c r="N90" s="41">
        <f t="shared" si="4"/>
        <v>2116.8</v>
      </c>
      <c r="O90" s="40">
        <f t="shared" si="5"/>
        <v>2028.6</v>
      </c>
      <c r="P90" s="41">
        <f t="shared" si="6"/>
        <v>1940.4</v>
      </c>
      <c r="Q90" s="35" t="s">
        <v>1816</v>
      </c>
      <c r="R90" s="67"/>
    </row>
    <row r="91" ht="14.25" customHeight="1">
      <c r="A91" s="42" t="s">
        <v>1907</v>
      </c>
      <c r="B91" s="47" t="s">
        <v>1833</v>
      </c>
      <c r="C91" s="649" t="s">
        <v>1928</v>
      </c>
      <c r="D91" s="681" t="s">
        <v>1929</v>
      </c>
      <c r="E91" s="50"/>
      <c r="F91" s="705"/>
      <c r="G91" s="651">
        <v>1930.5</v>
      </c>
      <c r="H91" s="651">
        <v>2268.0</v>
      </c>
      <c r="I91" s="652">
        <v>2041.2</v>
      </c>
      <c r="J91" s="653">
        <v>45863.0</v>
      </c>
      <c r="K91" s="38">
        <f t="shared" si="1"/>
        <v>3402</v>
      </c>
      <c r="L91" s="39">
        <f t="shared" si="2"/>
        <v>2948.4</v>
      </c>
      <c r="M91" s="40">
        <f t="shared" si="3"/>
        <v>2948.4</v>
      </c>
      <c r="N91" s="41">
        <f t="shared" si="4"/>
        <v>2721.6</v>
      </c>
      <c r="O91" s="40">
        <f t="shared" si="5"/>
        <v>2608.2</v>
      </c>
      <c r="P91" s="41">
        <f t="shared" si="6"/>
        <v>2494.8</v>
      </c>
      <c r="Q91" s="35" t="s">
        <v>1816</v>
      </c>
      <c r="R91" s="67"/>
    </row>
    <row r="92" ht="14.25" customHeight="1">
      <c r="A92" s="42" t="s">
        <v>1907</v>
      </c>
      <c r="B92" s="47" t="s">
        <v>1833</v>
      </c>
      <c r="C92" s="649" t="s">
        <v>1823</v>
      </c>
      <c r="D92" s="681" t="s">
        <v>1930</v>
      </c>
      <c r="E92" s="50"/>
      <c r="F92" s="705"/>
      <c r="G92" s="662">
        <v>1501.5</v>
      </c>
      <c r="H92" s="662">
        <v>2037.0</v>
      </c>
      <c r="I92" s="663">
        <v>1829.52</v>
      </c>
      <c r="J92" s="653">
        <v>45863.0</v>
      </c>
      <c r="K92" s="38">
        <f t="shared" si="1"/>
        <v>3055.5</v>
      </c>
      <c r="L92" s="39">
        <f t="shared" si="2"/>
        <v>2648.1</v>
      </c>
      <c r="M92" s="40">
        <f t="shared" si="3"/>
        <v>2648.1</v>
      </c>
      <c r="N92" s="41">
        <f t="shared" si="4"/>
        <v>2444.4</v>
      </c>
      <c r="O92" s="40">
        <f t="shared" si="5"/>
        <v>2342.55</v>
      </c>
      <c r="P92" s="41">
        <f t="shared" si="6"/>
        <v>2240.7</v>
      </c>
      <c r="Q92" s="35" t="s">
        <v>1816</v>
      </c>
      <c r="R92" s="67"/>
    </row>
    <row r="93" ht="14.25" customHeight="1">
      <c r="A93" s="42" t="s">
        <v>1907</v>
      </c>
      <c r="B93" s="47" t="s">
        <v>1833</v>
      </c>
      <c r="C93" s="649" t="s">
        <v>1931</v>
      </c>
      <c r="D93" s="681" t="s">
        <v>1932</v>
      </c>
      <c r="E93" s="50"/>
      <c r="F93" s="705"/>
      <c r="G93" s="651">
        <v>2109.25</v>
      </c>
      <c r="H93" s="651">
        <v>2478.0</v>
      </c>
      <c r="I93" s="652">
        <v>2230.2</v>
      </c>
      <c r="J93" s="653">
        <v>45863.0</v>
      </c>
      <c r="K93" s="38">
        <f t="shared" si="1"/>
        <v>3717</v>
      </c>
      <c r="L93" s="39">
        <f t="shared" si="2"/>
        <v>3221.4</v>
      </c>
      <c r="M93" s="40">
        <f t="shared" si="3"/>
        <v>3221.4</v>
      </c>
      <c r="N93" s="41">
        <f t="shared" si="4"/>
        <v>2973.6</v>
      </c>
      <c r="O93" s="40">
        <f t="shared" si="5"/>
        <v>2849.7</v>
      </c>
      <c r="P93" s="41">
        <f t="shared" si="6"/>
        <v>2725.8</v>
      </c>
      <c r="Q93" s="35" t="s">
        <v>1816</v>
      </c>
      <c r="R93" s="67"/>
    </row>
    <row r="94" ht="14.25" customHeight="1">
      <c r="A94" s="42" t="s">
        <v>1907</v>
      </c>
      <c r="B94" s="47" t="s">
        <v>1833</v>
      </c>
      <c r="C94" s="649" t="s">
        <v>1933</v>
      </c>
      <c r="D94" s="681" t="s">
        <v>1934</v>
      </c>
      <c r="E94" s="50"/>
      <c r="F94" s="705"/>
      <c r="G94" s="667">
        <v>15372.5</v>
      </c>
      <c r="H94" s="667">
        <v>18060.0</v>
      </c>
      <c r="I94" s="668">
        <v>16254.0</v>
      </c>
      <c r="J94" s="653">
        <v>45863.0</v>
      </c>
      <c r="K94" s="38">
        <f t="shared" si="1"/>
        <v>27090</v>
      </c>
      <c r="L94" s="39">
        <f t="shared" si="2"/>
        <v>23478</v>
      </c>
      <c r="M94" s="40">
        <f t="shared" si="3"/>
        <v>23478</v>
      </c>
      <c r="N94" s="41">
        <f t="shared" si="4"/>
        <v>21672</v>
      </c>
      <c r="O94" s="40">
        <f t="shared" si="5"/>
        <v>20769</v>
      </c>
      <c r="P94" s="41">
        <f t="shared" si="6"/>
        <v>19866</v>
      </c>
      <c r="Q94" s="35" t="s">
        <v>1816</v>
      </c>
      <c r="R94" s="67"/>
    </row>
    <row r="95" ht="14.25" customHeight="1">
      <c r="A95" s="42" t="s">
        <v>1907</v>
      </c>
      <c r="B95" s="47" t="s">
        <v>1833</v>
      </c>
      <c r="C95" s="665" t="s">
        <v>1935</v>
      </c>
      <c r="D95" s="666" t="s">
        <v>1909</v>
      </c>
      <c r="E95" s="50"/>
      <c r="F95" s="705"/>
      <c r="G95" s="651">
        <v>6578.0</v>
      </c>
      <c r="H95" s="651">
        <v>7728.0</v>
      </c>
      <c r="I95" s="652">
        <v>6955.2</v>
      </c>
      <c r="J95" s="653">
        <v>45863.0</v>
      </c>
      <c r="K95" s="38">
        <f t="shared" si="1"/>
        <v>11592</v>
      </c>
      <c r="L95" s="39">
        <f t="shared" si="2"/>
        <v>10046.4</v>
      </c>
      <c r="M95" s="40">
        <f t="shared" si="3"/>
        <v>10046.4</v>
      </c>
      <c r="N95" s="41">
        <f t="shared" si="4"/>
        <v>9273.6</v>
      </c>
      <c r="O95" s="40">
        <f t="shared" si="5"/>
        <v>8887.2</v>
      </c>
      <c r="P95" s="41">
        <f t="shared" si="6"/>
        <v>8500.8</v>
      </c>
      <c r="Q95" s="35" t="s">
        <v>1816</v>
      </c>
      <c r="R95" s="67"/>
    </row>
    <row r="96" ht="14.25" hidden="1" customHeight="1">
      <c r="A96" s="42" t="s">
        <v>1907</v>
      </c>
      <c r="B96" s="47" t="s">
        <v>1833</v>
      </c>
      <c r="C96" s="649" t="s">
        <v>1936</v>
      </c>
      <c r="D96" s="681" t="s">
        <v>1937</v>
      </c>
      <c r="E96" s="50"/>
      <c r="F96" s="705"/>
      <c r="G96" s="667">
        <v>185185.0</v>
      </c>
      <c r="H96" s="667"/>
      <c r="I96" s="668">
        <v>179487.0</v>
      </c>
      <c r="J96" s="653">
        <v>45863.0</v>
      </c>
      <c r="K96" s="38">
        <f t="shared" si="1"/>
        <v>0</v>
      </c>
      <c r="L96" s="39">
        <f t="shared" si="2"/>
        <v>0</v>
      </c>
      <c r="M96" s="40">
        <f t="shared" si="3"/>
        <v>0</v>
      </c>
      <c r="N96" s="41">
        <f t="shared" si="4"/>
        <v>0</v>
      </c>
      <c r="O96" s="40">
        <f t="shared" si="5"/>
        <v>0</v>
      </c>
      <c r="P96" s="41">
        <f t="shared" si="6"/>
        <v>0</v>
      </c>
      <c r="Q96" s="35" t="s">
        <v>1816</v>
      </c>
      <c r="R96" s="67"/>
    </row>
    <row r="97" ht="14.25" customHeight="1">
      <c r="A97" s="42" t="s">
        <v>1938</v>
      </c>
      <c r="B97" s="47" t="s">
        <v>1833</v>
      </c>
      <c r="C97" s="660" t="s">
        <v>1939</v>
      </c>
      <c r="D97" s="701" t="s">
        <v>1940</v>
      </c>
      <c r="E97" s="50"/>
      <c r="F97" s="705"/>
      <c r="G97" s="703">
        <v>40397.5</v>
      </c>
      <c r="H97" s="703">
        <v>47460.0</v>
      </c>
      <c r="I97" s="365">
        <v>42714.0</v>
      </c>
      <c r="J97" s="653">
        <v>45863.0</v>
      </c>
      <c r="K97" s="38">
        <f t="shared" si="1"/>
        <v>71190</v>
      </c>
      <c r="L97" s="39">
        <f t="shared" si="2"/>
        <v>61698</v>
      </c>
      <c r="M97" s="40">
        <f t="shared" si="3"/>
        <v>61698</v>
      </c>
      <c r="N97" s="41">
        <f t="shared" si="4"/>
        <v>56952</v>
      </c>
      <c r="O97" s="40">
        <f t="shared" si="5"/>
        <v>54579</v>
      </c>
      <c r="P97" s="41">
        <f t="shared" si="6"/>
        <v>52206</v>
      </c>
      <c r="Q97" s="35" t="s">
        <v>1816</v>
      </c>
      <c r="R97" s="67"/>
    </row>
    <row r="98" ht="14.25" customHeight="1">
      <c r="A98" s="42" t="s">
        <v>1938</v>
      </c>
      <c r="B98" s="47" t="s">
        <v>1833</v>
      </c>
      <c r="C98" s="649" t="s">
        <v>1941</v>
      </c>
      <c r="D98" s="682" t="s">
        <v>1942</v>
      </c>
      <c r="E98" s="51"/>
      <c r="F98" s="705"/>
      <c r="G98" s="651">
        <v>2145.0</v>
      </c>
      <c r="H98" s="651">
        <v>2520.0</v>
      </c>
      <c r="I98" s="652">
        <v>2268.0</v>
      </c>
      <c r="J98" s="653">
        <v>45863.0</v>
      </c>
      <c r="K98" s="38">
        <f t="shared" si="1"/>
        <v>3780</v>
      </c>
      <c r="L98" s="39">
        <f t="shared" si="2"/>
        <v>3276</v>
      </c>
      <c r="M98" s="40">
        <f t="shared" si="3"/>
        <v>3276</v>
      </c>
      <c r="N98" s="41">
        <f t="shared" si="4"/>
        <v>3024</v>
      </c>
      <c r="O98" s="40">
        <f t="shared" si="5"/>
        <v>2898</v>
      </c>
      <c r="P98" s="41">
        <f t="shared" si="6"/>
        <v>2772</v>
      </c>
      <c r="Q98" s="35" t="s">
        <v>1816</v>
      </c>
      <c r="R98" s="67"/>
    </row>
    <row r="99" ht="14.25" customHeight="1">
      <c r="A99" s="42" t="s">
        <v>1938</v>
      </c>
      <c r="B99" s="47" t="s">
        <v>1833</v>
      </c>
      <c r="C99" s="649" t="s">
        <v>1943</v>
      </c>
      <c r="D99" s="682" t="s">
        <v>1944</v>
      </c>
      <c r="E99" s="50"/>
      <c r="F99" s="705"/>
      <c r="G99" s="651">
        <v>1072.5</v>
      </c>
      <c r="H99" s="687">
        <v>1260.0</v>
      </c>
      <c r="I99" s="688">
        <v>1134.0</v>
      </c>
      <c r="J99" s="653">
        <v>45863.0</v>
      </c>
      <c r="K99" s="38">
        <f t="shared" si="1"/>
        <v>1890</v>
      </c>
      <c r="L99" s="39">
        <f t="shared" si="2"/>
        <v>1638</v>
      </c>
      <c r="M99" s="40">
        <f t="shared" si="3"/>
        <v>1638</v>
      </c>
      <c r="N99" s="41">
        <f t="shared" si="4"/>
        <v>1512</v>
      </c>
      <c r="O99" s="40">
        <f t="shared" si="5"/>
        <v>1449</v>
      </c>
      <c r="P99" s="41">
        <f t="shared" si="6"/>
        <v>1386</v>
      </c>
      <c r="Q99" s="35" t="s">
        <v>1816</v>
      </c>
      <c r="R99" s="67"/>
    </row>
    <row r="100" ht="14.25" customHeight="1">
      <c r="A100" s="42" t="s">
        <v>1938</v>
      </c>
      <c r="B100" s="47" t="s">
        <v>1833</v>
      </c>
      <c r="C100" s="649" t="s">
        <v>1945</v>
      </c>
      <c r="D100" s="682" t="s">
        <v>1946</v>
      </c>
      <c r="E100" s="26"/>
      <c r="F100" s="706"/>
      <c r="G100" s="651">
        <v>464.75</v>
      </c>
      <c r="H100" s="687">
        <v>728.0</v>
      </c>
      <c r="I100" s="688">
        <v>491.4</v>
      </c>
      <c r="J100" s="653">
        <v>45863.0</v>
      </c>
      <c r="K100" s="38">
        <f t="shared" si="1"/>
        <v>1092</v>
      </c>
      <c r="L100" s="39">
        <f t="shared" si="2"/>
        <v>946.4</v>
      </c>
      <c r="M100" s="40">
        <f t="shared" si="3"/>
        <v>946.4</v>
      </c>
      <c r="N100" s="41">
        <f t="shared" si="4"/>
        <v>873.6</v>
      </c>
      <c r="O100" s="40">
        <f t="shared" si="5"/>
        <v>837.2</v>
      </c>
      <c r="P100" s="41">
        <f t="shared" si="6"/>
        <v>800.8</v>
      </c>
      <c r="Q100" s="35" t="s">
        <v>1816</v>
      </c>
      <c r="R100" s="67"/>
    </row>
    <row r="101" ht="14.25" customHeight="1">
      <c r="A101" s="42" t="s">
        <v>1938</v>
      </c>
      <c r="B101" s="47" t="s">
        <v>1833</v>
      </c>
      <c r="C101" s="649" t="s">
        <v>1947</v>
      </c>
      <c r="D101" s="682" t="s">
        <v>1948</v>
      </c>
      <c r="E101" s="50"/>
      <c r="F101" s="705"/>
      <c r="G101" s="651">
        <v>2917.2</v>
      </c>
      <c r="H101" s="651">
        <v>3430.0</v>
      </c>
      <c r="I101" s="652">
        <v>3084.48</v>
      </c>
      <c r="J101" s="653">
        <v>45863.0</v>
      </c>
      <c r="K101" s="38">
        <f t="shared" si="1"/>
        <v>5145</v>
      </c>
      <c r="L101" s="39">
        <f t="shared" si="2"/>
        <v>4459</v>
      </c>
      <c r="M101" s="40">
        <f t="shared" si="3"/>
        <v>4459</v>
      </c>
      <c r="N101" s="41">
        <f t="shared" si="4"/>
        <v>4116</v>
      </c>
      <c r="O101" s="40">
        <f t="shared" si="5"/>
        <v>3944.5</v>
      </c>
      <c r="P101" s="41">
        <f t="shared" si="6"/>
        <v>3773</v>
      </c>
      <c r="Q101" s="35" t="s">
        <v>1816</v>
      </c>
      <c r="R101" s="67"/>
    </row>
    <row r="102" ht="14.25" customHeight="1">
      <c r="A102" s="715" t="s">
        <v>1949</v>
      </c>
      <c r="B102" s="47"/>
      <c r="C102" s="660" t="s">
        <v>1950</v>
      </c>
      <c r="D102" s="666" t="s">
        <v>1951</v>
      </c>
      <c r="E102" s="50"/>
      <c r="F102" s="705"/>
      <c r="G102" s="703">
        <v>50765.0</v>
      </c>
      <c r="H102" s="703">
        <v>59640.0</v>
      </c>
      <c r="I102" s="365">
        <v>53676.0</v>
      </c>
      <c r="J102" s="653">
        <v>45863.0</v>
      </c>
      <c r="K102" s="38">
        <f t="shared" si="1"/>
        <v>89460</v>
      </c>
      <c r="L102" s="39">
        <f t="shared" si="2"/>
        <v>77532</v>
      </c>
      <c r="M102" s="40">
        <f t="shared" si="3"/>
        <v>77532</v>
      </c>
      <c r="N102" s="41">
        <f t="shared" si="4"/>
        <v>71568</v>
      </c>
      <c r="O102" s="40">
        <f t="shared" si="5"/>
        <v>68586</v>
      </c>
      <c r="P102" s="41">
        <f t="shared" si="6"/>
        <v>65604</v>
      </c>
      <c r="Q102" s="35" t="s">
        <v>1816</v>
      </c>
      <c r="R102" s="67"/>
    </row>
    <row r="103" ht="14.25" customHeight="1">
      <c r="A103" s="715" t="s">
        <v>1949</v>
      </c>
      <c r="B103" s="47"/>
      <c r="C103" s="649" t="s">
        <v>1952</v>
      </c>
      <c r="D103" s="681" t="s">
        <v>1953</v>
      </c>
      <c r="E103" s="50"/>
      <c r="F103" s="705"/>
      <c r="G103" s="651">
        <v>679.25</v>
      </c>
      <c r="H103" s="687">
        <v>462.0</v>
      </c>
      <c r="I103" s="688">
        <v>718.2</v>
      </c>
      <c r="J103" s="653">
        <v>45863.0</v>
      </c>
      <c r="K103" s="38">
        <f t="shared" si="1"/>
        <v>693</v>
      </c>
      <c r="L103" s="39">
        <f t="shared" si="2"/>
        <v>600.6</v>
      </c>
      <c r="M103" s="40">
        <f t="shared" si="3"/>
        <v>600.6</v>
      </c>
      <c r="N103" s="41">
        <f t="shared" si="4"/>
        <v>554.4</v>
      </c>
      <c r="O103" s="40">
        <f t="shared" si="5"/>
        <v>531.3</v>
      </c>
      <c r="P103" s="41">
        <f t="shared" si="6"/>
        <v>508.2</v>
      </c>
      <c r="Q103" s="35" t="s">
        <v>1816</v>
      </c>
      <c r="R103" s="67"/>
    </row>
    <row r="104" ht="14.25" customHeight="1">
      <c r="A104" s="715" t="s">
        <v>1949</v>
      </c>
      <c r="B104" s="47"/>
      <c r="C104" s="649" t="s">
        <v>1954</v>
      </c>
      <c r="D104" s="681" t="s">
        <v>1955</v>
      </c>
      <c r="E104" s="50"/>
      <c r="F104" s="705"/>
      <c r="G104" s="651">
        <v>822.25</v>
      </c>
      <c r="H104" s="687">
        <v>560.0</v>
      </c>
      <c r="I104" s="688">
        <v>869.4</v>
      </c>
      <c r="J104" s="653">
        <v>45863.0</v>
      </c>
      <c r="K104" s="38">
        <f t="shared" si="1"/>
        <v>840</v>
      </c>
      <c r="L104" s="39">
        <f t="shared" si="2"/>
        <v>728</v>
      </c>
      <c r="M104" s="40">
        <f t="shared" si="3"/>
        <v>728</v>
      </c>
      <c r="N104" s="41">
        <f t="shared" si="4"/>
        <v>672</v>
      </c>
      <c r="O104" s="40">
        <f t="shared" si="5"/>
        <v>644</v>
      </c>
      <c r="P104" s="41">
        <f t="shared" si="6"/>
        <v>616</v>
      </c>
      <c r="Q104" s="35" t="s">
        <v>1816</v>
      </c>
      <c r="R104" s="67"/>
    </row>
    <row r="105" ht="14.25" customHeight="1">
      <c r="A105" s="715" t="s">
        <v>1949</v>
      </c>
      <c r="B105" s="47"/>
      <c r="C105" s="660" t="s">
        <v>1956</v>
      </c>
      <c r="D105" s="666" t="s">
        <v>1957</v>
      </c>
      <c r="E105" s="51"/>
      <c r="F105" s="705"/>
      <c r="G105" s="687">
        <v>1108.25</v>
      </c>
      <c r="H105" s="687">
        <v>798.0</v>
      </c>
      <c r="I105" s="688">
        <v>1171.8</v>
      </c>
      <c r="J105" s="653">
        <v>45863.0</v>
      </c>
      <c r="K105" s="38">
        <f t="shared" si="1"/>
        <v>1197</v>
      </c>
      <c r="L105" s="39">
        <f t="shared" si="2"/>
        <v>1037.4</v>
      </c>
      <c r="M105" s="40">
        <f t="shared" si="3"/>
        <v>1037.4</v>
      </c>
      <c r="N105" s="41">
        <f t="shared" si="4"/>
        <v>957.6</v>
      </c>
      <c r="O105" s="40">
        <f t="shared" si="5"/>
        <v>917.7</v>
      </c>
      <c r="P105" s="41">
        <f t="shared" si="6"/>
        <v>877.8</v>
      </c>
      <c r="Q105" s="35" t="s">
        <v>1816</v>
      </c>
      <c r="R105" s="67"/>
    </row>
    <row r="106" ht="14.25" customHeight="1">
      <c r="A106" s="715" t="s">
        <v>1949</v>
      </c>
      <c r="B106" s="47"/>
      <c r="C106" s="660" t="s">
        <v>1958</v>
      </c>
      <c r="D106" s="666" t="s">
        <v>1959</v>
      </c>
      <c r="E106" s="51"/>
      <c r="F106" s="706"/>
      <c r="G106" s="651">
        <v>2574.0</v>
      </c>
      <c r="H106" s="651">
        <v>2772.0</v>
      </c>
      <c r="I106" s="652">
        <v>2721.6</v>
      </c>
      <c r="J106" s="653">
        <v>45863.0</v>
      </c>
      <c r="K106" s="38">
        <f t="shared" si="1"/>
        <v>4158</v>
      </c>
      <c r="L106" s="39">
        <f t="shared" si="2"/>
        <v>3603.6</v>
      </c>
      <c r="M106" s="40">
        <f t="shared" si="3"/>
        <v>3603.6</v>
      </c>
      <c r="N106" s="41">
        <f t="shared" si="4"/>
        <v>3326.4</v>
      </c>
      <c r="O106" s="40">
        <f t="shared" si="5"/>
        <v>3187.8</v>
      </c>
      <c r="P106" s="41">
        <f t="shared" si="6"/>
        <v>3049.2</v>
      </c>
      <c r="Q106" s="35" t="s">
        <v>1816</v>
      </c>
      <c r="R106" s="67"/>
    </row>
    <row r="107" ht="14.25" customHeight="1">
      <c r="A107" s="715" t="s">
        <v>1949</v>
      </c>
      <c r="B107" s="47"/>
      <c r="C107" s="649" t="s">
        <v>1960</v>
      </c>
      <c r="D107" s="681" t="s">
        <v>1961</v>
      </c>
      <c r="E107" s="51"/>
      <c r="F107" s="706"/>
      <c r="G107" s="651">
        <v>3575.0</v>
      </c>
      <c r="H107" s="651">
        <v>4200.0</v>
      </c>
      <c r="I107" s="652">
        <v>3780.0</v>
      </c>
      <c r="J107" s="653">
        <v>45863.0</v>
      </c>
      <c r="K107" s="38">
        <f t="shared" si="1"/>
        <v>6300</v>
      </c>
      <c r="L107" s="39">
        <f t="shared" si="2"/>
        <v>5460</v>
      </c>
      <c r="M107" s="40">
        <f t="shared" si="3"/>
        <v>5460</v>
      </c>
      <c r="N107" s="41">
        <f t="shared" si="4"/>
        <v>5040</v>
      </c>
      <c r="O107" s="40">
        <f t="shared" si="5"/>
        <v>4830</v>
      </c>
      <c r="P107" s="41">
        <f t="shared" si="6"/>
        <v>4620</v>
      </c>
      <c r="Q107" s="35" t="s">
        <v>1816</v>
      </c>
      <c r="R107" s="67"/>
    </row>
    <row r="108" ht="14.25" customHeight="1">
      <c r="A108" s="715" t="s">
        <v>1962</v>
      </c>
      <c r="B108" s="47"/>
      <c r="C108" s="660" t="s">
        <v>1963</v>
      </c>
      <c r="D108" s="666" t="s">
        <v>1964</v>
      </c>
      <c r="E108" s="51"/>
      <c r="F108" s="705"/>
      <c r="G108" s="703">
        <v>15372.5</v>
      </c>
      <c r="H108" s="703">
        <v>20580.0</v>
      </c>
      <c r="I108" s="365">
        <v>14899.5</v>
      </c>
      <c r="J108" s="653">
        <v>45863.0</v>
      </c>
      <c r="K108" s="38">
        <f t="shared" si="1"/>
        <v>30870</v>
      </c>
      <c r="L108" s="39">
        <f t="shared" si="2"/>
        <v>26754</v>
      </c>
      <c r="M108" s="40">
        <f t="shared" si="3"/>
        <v>26754</v>
      </c>
      <c r="N108" s="41">
        <f t="shared" si="4"/>
        <v>24696</v>
      </c>
      <c r="O108" s="40">
        <f t="shared" si="5"/>
        <v>23667</v>
      </c>
      <c r="P108" s="41">
        <f t="shared" si="6"/>
        <v>22638</v>
      </c>
      <c r="Q108" s="35" t="s">
        <v>1816</v>
      </c>
      <c r="R108" s="67"/>
    </row>
    <row r="109" ht="14.25" hidden="1" customHeight="1">
      <c r="A109" s="715" t="s">
        <v>1962</v>
      </c>
      <c r="B109" s="47"/>
      <c r="C109" s="664" t="s">
        <v>1965</v>
      </c>
      <c r="D109" s="682" t="s">
        <v>1966</v>
      </c>
      <c r="E109" s="51"/>
      <c r="F109" s="706"/>
      <c r="G109" s="667">
        <v>22022.0</v>
      </c>
      <c r="H109" s="667"/>
      <c r="I109" s="668">
        <v>21344.4</v>
      </c>
      <c r="J109" s="653">
        <v>45863.0</v>
      </c>
      <c r="K109" s="38">
        <f t="shared" si="1"/>
        <v>0</v>
      </c>
      <c r="L109" s="39">
        <f t="shared" si="2"/>
        <v>0</v>
      </c>
      <c r="M109" s="40">
        <f t="shared" si="3"/>
        <v>0</v>
      </c>
      <c r="N109" s="41">
        <f t="shared" si="4"/>
        <v>0</v>
      </c>
      <c r="O109" s="40">
        <f t="shared" si="5"/>
        <v>0</v>
      </c>
      <c r="P109" s="41">
        <f t="shared" si="6"/>
        <v>0</v>
      </c>
      <c r="Q109" s="35" t="s">
        <v>1816</v>
      </c>
      <c r="R109" s="67"/>
    </row>
    <row r="110" ht="14.25" customHeight="1">
      <c r="A110" s="715" t="s">
        <v>1962</v>
      </c>
      <c r="B110" s="47"/>
      <c r="C110" s="704" t="s">
        <v>1967</v>
      </c>
      <c r="D110" s="681" t="s">
        <v>1968</v>
      </c>
      <c r="E110" s="51"/>
      <c r="F110" s="705"/>
      <c r="G110" s="667">
        <v>38824.5</v>
      </c>
      <c r="H110" s="667">
        <v>33600.0</v>
      </c>
      <c r="I110" s="668">
        <v>37629.9</v>
      </c>
      <c r="J110" s="653">
        <v>45863.0</v>
      </c>
      <c r="K110" s="38">
        <f t="shared" si="1"/>
        <v>50400</v>
      </c>
      <c r="L110" s="39">
        <f t="shared" si="2"/>
        <v>43680</v>
      </c>
      <c r="M110" s="40">
        <f t="shared" si="3"/>
        <v>43680</v>
      </c>
      <c r="N110" s="41">
        <f t="shared" si="4"/>
        <v>40320</v>
      </c>
      <c r="O110" s="40">
        <f t="shared" si="5"/>
        <v>38640</v>
      </c>
      <c r="P110" s="41">
        <f t="shared" si="6"/>
        <v>36960</v>
      </c>
      <c r="Q110" s="35" t="s">
        <v>1816</v>
      </c>
      <c r="R110" s="67"/>
    </row>
    <row r="111" ht="14.25" hidden="1" customHeight="1">
      <c r="A111" s="715" t="s">
        <v>1962</v>
      </c>
      <c r="B111" s="47"/>
      <c r="C111" s="649" t="s">
        <v>1969</v>
      </c>
      <c r="D111" s="681" t="s">
        <v>1970</v>
      </c>
      <c r="E111" s="51"/>
      <c r="F111" s="705"/>
      <c r="G111" s="662">
        <v>6077.5</v>
      </c>
      <c r="H111" s="662"/>
      <c r="I111" s="663">
        <v>5890.5</v>
      </c>
      <c r="J111" s="653">
        <v>45863.0</v>
      </c>
      <c r="K111" s="38">
        <f t="shared" si="1"/>
        <v>0</v>
      </c>
      <c r="L111" s="39">
        <f t="shared" si="2"/>
        <v>0</v>
      </c>
      <c r="M111" s="40">
        <f t="shared" si="3"/>
        <v>0</v>
      </c>
      <c r="N111" s="41">
        <f t="shared" si="4"/>
        <v>0</v>
      </c>
      <c r="O111" s="40">
        <f t="shared" si="5"/>
        <v>0</v>
      </c>
      <c r="P111" s="41">
        <f t="shared" si="6"/>
        <v>0</v>
      </c>
      <c r="Q111" s="35" t="s">
        <v>1816</v>
      </c>
      <c r="R111" s="67"/>
    </row>
    <row r="112" ht="14.25" hidden="1" customHeight="1">
      <c r="A112" s="715" t="s">
        <v>1962</v>
      </c>
      <c r="B112" s="47"/>
      <c r="C112" s="649" t="s">
        <v>1971</v>
      </c>
      <c r="D112" s="681" t="s">
        <v>1972</v>
      </c>
      <c r="E112" s="51"/>
      <c r="F112" s="705"/>
      <c r="G112" s="651">
        <v>4187.95</v>
      </c>
      <c r="H112" s="651"/>
      <c r="I112" s="652">
        <v>4059.09</v>
      </c>
      <c r="J112" s="653">
        <v>45863.0</v>
      </c>
      <c r="K112" s="38">
        <f t="shared" si="1"/>
        <v>0</v>
      </c>
      <c r="L112" s="39">
        <f t="shared" si="2"/>
        <v>0</v>
      </c>
      <c r="M112" s="40">
        <f t="shared" si="3"/>
        <v>0</v>
      </c>
      <c r="N112" s="41">
        <f t="shared" si="4"/>
        <v>0</v>
      </c>
      <c r="O112" s="40">
        <f t="shared" si="5"/>
        <v>0</v>
      </c>
      <c r="P112" s="41">
        <f t="shared" si="6"/>
        <v>0</v>
      </c>
      <c r="Q112" s="35" t="s">
        <v>1816</v>
      </c>
      <c r="R112" s="67"/>
    </row>
    <row r="113" ht="14.25" hidden="1" customHeight="1">
      <c r="A113" s="715" t="s">
        <v>1962</v>
      </c>
      <c r="B113" s="47"/>
      <c r="C113" s="649" t="s">
        <v>1973</v>
      </c>
      <c r="D113" s="681" t="s">
        <v>1974</v>
      </c>
      <c r="E113" s="26"/>
      <c r="F113" s="706"/>
      <c r="G113" s="651">
        <v>4004.0</v>
      </c>
      <c r="H113" s="651"/>
      <c r="I113" s="652">
        <v>3880.8</v>
      </c>
      <c r="J113" s="653">
        <v>45863.0</v>
      </c>
      <c r="K113" s="38">
        <f t="shared" si="1"/>
        <v>0</v>
      </c>
      <c r="L113" s="39">
        <f t="shared" si="2"/>
        <v>0</v>
      </c>
      <c r="M113" s="40">
        <f t="shared" si="3"/>
        <v>0</v>
      </c>
      <c r="N113" s="41">
        <f t="shared" si="4"/>
        <v>0</v>
      </c>
      <c r="O113" s="40">
        <f t="shared" si="5"/>
        <v>0</v>
      </c>
      <c r="P113" s="41">
        <f t="shared" si="6"/>
        <v>0</v>
      </c>
      <c r="Q113" s="35" t="s">
        <v>1816</v>
      </c>
      <c r="R113" s="67"/>
    </row>
    <row r="114" ht="14.25" hidden="1" customHeight="1">
      <c r="A114" s="715" t="s">
        <v>1962</v>
      </c>
      <c r="B114" s="47"/>
      <c r="C114" s="649" t="s">
        <v>1975</v>
      </c>
      <c r="D114" s="681" t="s">
        <v>1976</v>
      </c>
      <c r="E114" s="73"/>
      <c r="F114" s="705"/>
      <c r="G114" s="667">
        <v>16038.0</v>
      </c>
      <c r="H114" s="651"/>
      <c r="I114" s="652">
        <v>7484.4</v>
      </c>
      <c r="J114" s="653">
        <v>45863.0</v>
      </c>
      <c r="K114" s="38">
        <f t="shared" si="1"/>
        <v>0</v>
      </c>
      <c r="L114" s="39">
        <f t="shared" si="2"/>
        <v>0</v>
      </c>
      <c r="M114" s="40">
        <f t="shared" si="3"/>
        <v>0</v>
      </c>
      <c r="N114" s="41">
        <f t="shared" si="4"/>
        <v>0</v>
      </c>
      <c r="O114" s="40">
        <f t="shared" si="5"/>
        <v>0</v>
      </c>
      <c r="P114" s="41">
        <f t="shared" si="6"/>
        <v>0</v>
      </c>
      <c r="Q114" s="35" t="s">
        <v>1816</v>
      </c>
      <c r="R114" s="67"/>
    </row>
    <row r="115" ht="14.25" hidden="1" customHeight="1">
      <c r="A115" s="715" t="s">
        <v>1962</v>
      </c>
      <c r="B115" s="47"/>
      <c r="C115" s="660" t="s">
        <v>1977</v>
      </c>
      <c r="D115" s="666" t="s">
        <v>1978</v>
      </c>
      <c r="E115" s="73"/>
      <c r="F115" s="705"/>
      <c r="G115" s="651">
        <v>4647.5</v>
      </c>
      <c r="H115" s="651"/>
      <c r="I115" s="652">
        <v>4504.5</v>
      </c>
      <c r="J115" s="653">
        <v>45863.0</v>
      </c>
      <c r="K115" s="38">
        <f t="shared" si="1"/>
        <v>0</v>
      </c>
      <c r="L115" s="39">
        <f t="shared" si="2"/>
        <v>0</v>
      </c>
      <c r="M115" s="40">
        <f t="shared" si="3"/>
        <v>0</v>
      </c>
      <c r="N115" s="41">
        <f t="shared" si="4"/>
        <v>0</v>
      </c>
      <c r="O115" s="40">
        <f t="shared" si="5"/>
        <v>0</v>
      </c>
      <c r="P115" s="41">
        <f t="shared" si="6"/>
        <v>0</v>
      </c>
      <c r="Q115" s="35" t="s">
        <v>1816</v>
      </c>
      <c r="R115" s="43"/>
    </row>
    <row r="116" ht="14.25" hidden="1" customHeight="1">
      <c r="A116" s="715" t="s">
        <v>1962</v>
      </c>
      <c r="B116" s="47"/>
      <c r="C116" s="649" t="s">
        <v>1979</v>
      </c>
      <c r="D116" s="681" t="s">
        <v>1980</v>
      </c>
      <c r="E116" s="73"/>
      <c r="F116" s="706"/>
      <c r="G116" s="651">
        <v>6721.0</v>
      </c>
      <c r="H116" s="651"/>
      <c r="I116" s="652">
        <v>6514.2</v>
      </c>
      <c r="J116" s="653">
        <v>45863.0</v>
      </c>
      <c r="K116" s="38">
        <f t="shared" si="1"/>
        <v>0</v>
      </c>
      <c r="L116" s="39">
        <f t="shared" si="2"/>
        <v>0</v>
      </c>
      <c r="M116" s="40">
        <f t="shared" si="3"/>
        <v>0</v>
      </c>
      <c r="N116" s="41">
        <f t="shared" si="4"/>
        <v>0</v>
      </c>
      <c r="O116" s="40">
        <f t="shared" si="5"/>
        <v>0</v>
      </c>
      <c r="P116" s="41">
        <f t="shared" si="6"/>
        <v>0</v>
      </c>
      <c r="Q116" s="35" t="s">
        <v>1816</v>
      </c>
      <c r="R116" s="43"/>
    </row>
    <row r="117" ht="14.25" hidden="1" customHeight="1">
      <c r="A117" s="715" t="s">
        <v>1962</v>
      </c>
      <c r="B117" s="47"/>
      <c r="C117" s="660" t="s">
        <v>1981</v>
      </c>
      <c r="D117" s="666" t="s">
        <v>1982</v>
      </c>
      <c r="E117" s="73"/>
      <c r="F117" s="705"/>
      <c r="G117" s="667">
        <v>10725.0</v>
      </c>
      <c r="H117" s="667"/>
      <c r="I117" s="668">
        <v>10395.0</v>
      </c>
      <c r="J117" s="653">
        <v>45863.0</v>
      </c>
      <c r="K117" s="38">
        <f t="shared" si="1"/>
        <v>0</v>
      </c>
      <c r="L117" s="39">
        <f t="shared" si="2"/>
        <v>0</v>
      </c>
      <c r="M117" s="40">
        <f t="shared" si="3"/>
        <v>0</v>
      </c>
      <c r="N117" s="41">
        <f t="shared" si="4"/>
        <v>0</v>
      </c>
      <c r="O117" s="40">
        <f t="shared" si="5"/>
        <v>0</v>
      </c>
      <c r="P117" s="41">
        <f t="shared" si="6"/>
        <v>0</v>
      </c>
      <c r="Q117" s="35" t="s">
        <v>1816</v>
      </c>
      <c r="R117" s="43"/>
    </row>
    <row r="118" ht="14.25" hidden="1" customHeight="1">
      <c r="A118" s="715" t="s">
        <v>1962</v>
      </c>
      <c r="B118" s="47"/>
      <c r="C118" s="649" t="s">
        <v>1983</v>
      </c>
      <c r="D118" s="681" t="s">
        <v>1984</v>
      </c>
      <c r="E118" s="73"/>
      <c r="F118" s="705"/>
      <c r="G118" s="651">
        <v>5005.0</v>
      </c>
      <c r="H118" s="651"/>
      <c r="I118" s="652">
        <v>4851.0</v>
      </c>
      <c r="J118" s="653">
        <v>45863.0</v>
      </c>
      <c r="K118" s="38">
        <f t="shared" si="1"/>
        <v>0</v>
      </c>
      <c r="L118" s="39">
        <f t="shared" si="2"/>
        <v>0</v>
      </c>
      <c r="M118" s="40">
        <f t="shared" si="3"/>
        <v>0</v>
      </c>
      <c r="N118" s="41">
        <f t="shared" si="4"/>
        <v>0</v>
      </c>
      <c r="O118" s="40">
        <f t="shared" si="5"/>
        <v>0</v>
      </c>
      <c r="P118" s="41">
        <f t="shared" si="6"/>
        <v>0</v>
      </c>
      <c r="Q118" s="35" t="s">
        <v>1816</v>
      </c>
      <c r="R118" s="43"/>
    </row>
    <row r="119" ht="14.25" hidden="1" customHeight="1">
      <c r="A119" s="715" t="s">
        <v>1962</v>
      </c>
      <c r="B119" s="47"/>
      <c r="C119" s="649" t="s">
        <v>1985</v>
      </c>
      <c r="D119" s="681" t="s">
        <v>1986</v>
      </c>
      <c r="E119" s="73"/>
      <c r="F119" s="716"/>
      <c r="G119" s="651">
        <v>5005.0</v>
      </c>
      <c r="H119" s="651"/>
      <c r="I119" s="652">
        <v>4851.0</v>
      </c>
      <c r="J119" s="653">
        <v>45863.0</v>
      </c>
      <c r="K119" s="38">
        <f t="shared" si="1"/>
        <v>0</v>
      </c>
      <c r="L119" s="39">
        <f t="shared" si="2"/>
        <v>0</v>
      </c>
      <c r="M119" s="40">
        <f t="shared" si="3"/>
        <v>0</v>
      </c>
      <c r="N119" s="41">
        <f t="shared" si="4"/>
        <v>0</v>
      </c>
      <c r="O119" s="40">
        <f t="shared" si="5"/>
        <v>0</v>
      </c>
      <c r="P119" s="41">
        <f t="shared" si="6"/>
        <v>0</v>
      </c>
      <c r="Q119" s="35" t="s">
        <v>1816</v>
      </c>
      <c r="R119" s="43"/>
    </row>
    <row r="120" ht="14.25" hidden="1" customHeight="1">
      <c r="A120" s="715" t="s">
        <v>1962</v>
      </c>
      <c r="B120" s="47"/>
      <c r="C120" s="649" t="s">
        <v>1987</v>
      </c>
      <c r="D120" s="681" t="s">
        <v>1988</v>
      </c>
      <c r="E120" s="51"/>
      <c r="F120" s="714"/>
      <c r="G120" s="651">
        <v>5720.0</v>
      </c>
      <c r="H120" s="651"/>
      <c r="I120" s="652">
        <v>5544.0</v>
      </c>
      <c r="J120" s="653">
        <v>45863.0</v>
      </c>
      <c r="K120" s="38">
        <f t="shared" si="1"/>
        <v>0</v>
      </c>
      <c r="L120" s="39">
        <f t="shared" si="2"/>
        <v>0</v>
      </c>
      <c r="M120" s="40">
        <f t="shared" si="3"/>
        <v>0</v>
      </c>
      <c r="N120" s="41">
        <f t="shared" si="4"/>
        <v>0</v>
      </c>
      <c r="O120" s="40">
        <f t="shared" si="5"/>
        <v>0</v>
      </c>
      <c r="P120" s="41">
        <f t="shared" si="6"/>
        <v>0</v>
      </c>
      <c r="Q120" s="35" t="s">
        <v>1816</v>
      </c>
      <c r="R120" s="43"/>
    </row>
    <row r="121" ht="14.25" hidden="1" customHeight="1">
      <c r="A121" s="715" t="s">
        <v>1962</v>
      </c>
      <c r="B121" s="47"/>
      <c r="C121" s="707" t="s">
        <v>1989</v>
      </c>
      <c r="D121" s="681" t="s">
        <v>1990</v>
      </c>
      <c r="E121" s="26"/>
      <c r="F121" s="706"/>
      <c r="G121" s="702">
        <v>10456.88</v>
      </c>
      <c r="H121" s="702"/>
      <c r="I121" s="411">
        <v>10135.13</v>
      </c>
      <c r="J121" s="653">
        <v>45863.0</v>
      </c>
      <c r="K121" s="38">
        <f t="shared" si="1"/>
        <v>0</v>
      </c>
      <c r="L121" s="39">
        <f t="shared" si="2"/>
        <v>0</v>
      </c>
      <c r="M121" s="40">
        <f t="shared" si="3"/>
        <v>0</v>
      </c>
      <c r="N121" s="41">
        <f t="shared" si="4"/>
        <v>0</v>
      </c>
      <c r="O121" s="40">
        <f t="shared" si="5"/>
        <v>0</v>
      </c>
      <c r="P121" s="41">
        <f t="shared" si="6"/>
        <v>0</v>
      </c>
      <c r="Q121" s="35" t="s">
        <v>1816</v>
      </c>
      <c r="R121" s="67"/>
    </row>
    <row r="122" ht="14.25" hidden="1" customHeight="1">
      <c r="A122" s="715" t="s">
        <v>1991</v>
      </c>
      <c r="B122" s="47"/>
      <c r="C122" s="709" t="s">
        <v>1992</v>
      </c>
      <c r="D122" s="666" t="s">
        <v>1993</v>
      </c>
      <c r="E122" s="26"/>
      <c r="F122" s="706"/>
      <c r="G122" s="703">
        <v>19868.06</v>
      </c>
      <c r="H122" s="703"/>
      <c r="I122" s="365">
        <v>21546.0</v>
      </c>
      <c r="J122" s="653">
        <v>45863.0</v>
      </c>
      <c r="K122" s="38">
        <f t="shared" si="1"/>
        <v>0</v>
      </c>
      <c r="L122" s="39">
        <f t="shared" si="2"/>
        <v>0</v>
      </c>
      <c r="M122" s="40">
        <f t="shared" si="3"/>
        <v>0</v>
      </c>
      <c r="N122" s="41">
        <f t="shared" si="4"/>
        <v>0</v>
      </c>
      <c r="O122" s="40">
        <f t="shared" si="5"/>
        <v>0</v>
      </c>
      <c r="P122" s="41">
        <f t="shared" si="6"/>
        <v>0</v>
      </c>
      <c r="Q122" s="35" t="s">
        <v>1816</v>
      </c>
      <c r="R122" s="67"/>
    </row>
    <row r="123" ht="14.25" hidden="1" customHeight="1">
      <c r="A123" s="715" t="s">
        <v>1991</v>
      </c>
      <c r="B123" s="47"/>
      <c r="C123" s="649" t="s">
        <v>1994</v>
      </c>
      <c r="D123" s="681" t="s">
        <v>1995</v>
      </c>
      <c r="E123" s="26"/>
      <c r="F123" s="706"/>
      <c r="G123" s="651">
        <v>2073.5</v>
      </c>
      <c r="H123" s="651"/>
      <c r="I123" s="652">
        <v>2009.7</v>
      </c>
      <c r="J123" s="653">
        <v>45863.0</v>
      </c>
      <c r="K123" s="38">
        <f t="shared" si="1"/>
        <v>0</v>
      </c>
      <c r="L123" s="39">
        <f t="shared" si="2"/>
        <v>0</v>
      </c>
      <c r="M123" s="40">
        <f t="shared" si="3"/>
        <v>0</v>
      </c>
      <c r="N123" s="41">
        <f t="shared" si="4"/>
        <v>0</v>
      </c>
      <c r="O123" s="40">
        <f t="shared" si="5"/>
        <v>0</v>
      </c>
      <c r="P123" s="41">
        <f t="shared" si="6"/>
        <v>0</v>
      </c>
      <c r="Q123" s="35" t="s">
        <v>1816</v>
      </c>
      <c r="R123" s="67"/>
    </row>
    <row r="124" ht="14.25" customHeight="1">
      <c r="A124" s="715" t="s">
        <v>1991</v>
      </c>
      <c r="B124" s="47"/>
      <c r="C124" s="649" t="s">
        <v>1996</v>
      </c>
      <c r="D124" s="681" t="s">
        <v>1997</v>
      </c>
      <c r="E124" s="26"/>
      <c r="F124" s="706"/>
      <c r="G124" s="651">
        <v>1394.25</v>
      </c>
      <c r="H124" s="651">
        <v>1638.0</v>
      </c>
      <c r="I124" s="652">
        <v>1474.2</v>
      </c>
      <c r="J124" s="653">
        <v>45863.0</v>
      </c>
      <c r="K124" s="38">
        <f t="shared" si="1"/>
        <v>2457</v>
      </c>
      <c r="L124" s="39">
        <f t="shared" si="2"/>
        <v>2129.4</v>
      </c>
      <c r="M124" s="40">
        <f t="shared" si="3"/>
        <v>2129.4</v>
      </c>
      <c r="N124" s="41">
        <f t="shared" si="4"/>
        <v>1965.6</v>
      </c>
      <c r="O124" s="40">
        <f t="shared" si="5"/>
        <v>1883.7</v>
      </c>
      <c r="P124" s="41">
        <f t="shared" si="6"/>
        <v>1801.8</v>
      </c>
      <c r="Q124" s="35" t="s">
        <v>1816</v>
      </c>
      <c r="R124" s="67"/>
    </row>
    <row r="125" ht="14.25" customHeight="1">
      <c r="A125" s="715" t="s">
        <v>1991</v>
      </c>
      <c r="B125" s="47"/>
      <c r="C125" s="649" t="s">
        <v>1998</v>
      </c>
      <c r="D125" s="681" t="s">
        <v>1999</v>
      </c>
      <c r="E125" s="26"/>
      <c r="F125" s="706"/>
      <c r="G125" s="651">
        <v>1394.25</v>
      </c>
      <c r="H125" s="651">
        <v>1638.0</v>
      </c>
      <c r="I125" s="652">
        <v>1474.2</v>
      </c>
      <c r="J125" s="653">
        <v>45863.0</v>
      </c>
      <c r="K125" s="38">
        <f t="shared" si="1"/>
        <v>2457</v>
      </c>
      <c r="L125" s="39">
        <f t="shared" si="2"/>
        <v>2129.4</v>
      </c>
      <c r="M125" s="40">
        <f t="shared" si="3"/>
        <v>2129.4</v>
      </c>
      <c r="N125" s="41">
        <f t="shared" si="4"/>
        <v>1965.6</v>
      </c>
      <c r="O125" s="40">
        <f t="shared" si="5"/>
        <v>1883.7</v>
      </c>
      <c r="P125" s="41">
        <f t="shared" si="6"/>
        <v>1801.8</v>
      </c>
      <c r="Q125" s="35" t="s">
        <v>1816</v>
      </c>
      <c r="R125" s="67"/>
    </row>
    <row r="126" ht="14.25" customHeight="1">
      <c r="A126" s="715" t="s">
        <v>1991</v>
      </c>
      <c r="B126" s="47"/>
      <c r="C126" s="660" t="s">
        <v>2000</v>
      </c>
      <c r="D126" s="666" t="s">
        <v>2001</v>
      </c>
      <c r="E126" s="26"/>
      <c r="F126" s="705"/>
      <c r="G126" s="651">
        <v>2073.5</v>
      </c>
      <c r="H126" s="651">
        <v>2436.0</v>
      </c>
      <c r="I126" s="652">
        <v>2192.4</v>
      </c>
      <c r="J126" s="653">
        <v>45863.0</v>
      </c>
      <c r="K126" s="38">
        <f t="shared" si="1"/>
        <v>3654</v>
      </c>
      <c r="L126" s="39">
        <f t="shared" si="2"/>
        <v>3166.8</v>
      </c>
      <c r="M126" s="40">
        <f t="shared" si="3"/>
        <v>3166.8</v>
      </c>
      <c r="N126" s="41">
        <f t="shared" si="4"/>
        <v>2923.2</v>
      </c>
      <c r="O126" s="40">
        <f t="shared" si="5"/>
        <v>2801.4</v>
      </c>
      <c r="P126" s="41">
        <f t="shared" si="6"/>
        <v>2679.6</v>
      </c>
      <c r="Q126" s="35" t="s">
        <v>1816</v>
      </c>
      <c r="R126" s="67"/>
    </row>
    <row r="127" ht="14.25" hidden="1" customHeight="1">
      <c r="A127" s="92" t="s">
        <v>2002</v>
      </c>
      <c r="B127" s="93"/>
      <c r="C127" s="717" t="s">
        <v>2003</v>
      </c>
      <c r="D127" s="717" t="s">
        <v>2004</v>
      </c>
      <c r="E127" s="718" t="s">
        <v>2005</v>
      </c>
      <c r="F127" s="719">
        <v>188.6</v>
      </c>
      <c r="G127" s="720">
        <f>188.6*60</f>
        <v>11316</v>
      </c>
      <c r="H127" s="721"/>
      <c r="I127" s="722"/>
      <c r="J127" s="653">
        <v>45863.0</v>
      </c>
      <c r="K127" s="38">
        <f t="shared" si="1"/>
        <v>0</v>
      </c>
      <c r="L127" s="39">
        <f t="shared" si="2"/>
        <v>0</v>
      </c>
      <c r="M127" s="40">
        <f t="shared" si="3"/>
        <v>0</v>
      </c>
      <c r="N127" s="41">
        <f t="shared" si="4"/>
        <v>0</v>
      </c>
      <c r="O127" s="40">
        <f t="shared" si="5"/>
        <v>0</v>
      </c>
      <c r="P127" s="41">
        <f t="shared" si="6"/>
        <v>0</v>
      </c>
      <c r="Q127" s="35" t="s">
        <v>2006</v>
      </c>
      <c r="R127" s="43"/>
    </row>
    <row r="128" ht="14.25" hidden="1" customHeight="1">
      <c r="A128" s="92" t="s">
        <v>2002</v>
      </c>
      <c r="B128" s="93"/>
      <c r="C128" s="723" t="s">
        <v>2007</v>
      </c>
      <c r="D128" s="717" t="s">
        <v>2008</v>
      </c>
      <c r="E128" s="182"/>
      <c r="F128" s="724">
        <v>203.6</v>
      </c>
      <c r="G128" s="720">
        <f t="shared" ref="G128:G134" si="7">E128*60</f>
        <v>0</v>
      </c>
      <c r="H128" s="720"/>
      <c r="I128" s="725"/>
      <c r="J128" s="653">
        <v>45863.0</v>
      </c>
      <c r="K128" s="38">
        <f t="shared" si="1"/>
        <v>0</v>
      </c>
      <c r="L128" s="39">
        <f t="shared" si="2"/>
        <v>0</v>
      </c>
      <c r="M128" s="40">
        <f t="shared" si="3"/>
        <v>0</v>
      </c>
      <c r="N128" s="41">
        <f t="shared" si="4"/>
        <v>0</v>
      </c>
      <c r="O128" s="40">
        <f t="shared" si="5"/>
        <v>0</v>
      </c>
      <c r="P128" s="41">
        <f t="shared" si="6"/>
        <v>0</v>
      </c>
      <c r="Q128" s="35" t="s">
        <v>2006</v>
      </c>
      <c r="R128" s="43"/>
    </row>
    <row r="129" ht="14.25" customHeight="1">
      <c r="A129" s="92" t="s">
        <v>2002</v>
      </c>
      <c r="B129" s="93"/>
      <c r="C129" s="723" t="s">
        <v>1881</v>
      </c>
      <c r="D129" s="723" t="s">
        <v>2009</v>
      </c>
      <c r="E129" s="182"/>
      <c r="F129" s="724">
        <v>25.0</v>
      </c>
      <c r="G129" s="720">
        <f t="shared" si="7"/>
        <v>0</v>
      </c>
      <c r="H129" s="720">
        <v>2100.0</v>
      </c>
      <c r="I129" s="725"/>
      <c r="J129" s="653">
        <v>45863.0</v>
      </c>
      <c r="K129" s="38">
        <f t="shared" si="1"/>
        <v>3150</v>
      </c>
      <c r="L129" s="39">
        <f t="shared" si="2"/>
        <v>2730</v>
      </c>
      <c r="M129" s="40">
        <f t="shared" si="3"/>
        <v>2730</v>
      </c>
      <c r="N129" s="41">
        <f t="shared" si="4"/>
        <v>2520</v>
      </c>
      <c r="O129" s="40">
        <f t="shared" si="5"/>
        <v>2415</v>
      </c>
      <c r="P129" s="41">
        <f t="shared" si="6"/>
        <v>2310</v>
      </c>
      <c r="Q129" s="35" t="s">
        <v>2006</v>
      </c>
      <c r="R129" s="43"/>
    </row>
    <row r="130" ht="14.25" customHeight="1">
      <c r="A130" s="92" t="s">
        <v>2002</v>
      </c>
      <c r="B130" s="93"/>
      <c r="C130" s="723" t="s">
        <v>2010</v>
      </c>
      <c r="D130" s="723" t="s">
        <v>2011</v>
      </c>
      <c r="E130" s="182"/>
      <c r="F130" s="724">
        <v>23.0</v>
      </c>
      <c r="G130" s="720">
        <f t="shared" si="7"/>
        <v>0</v>
      </c>
      <c r="H130" s="720">
        <v>1932.0</v>
      </c>
      <c r="I130" s="725"/>
      <c r="J130" s="653">
        <v>45863.0</v>
      </c>
      <c r="K130" s="38">
        <f t="shared" si="1"/>
        <v>2898</v>
      </c>
      <c r="L130" s="39">
        <f t="shared" si="2"/>
        <v>2511.6</v>
      </c>
      <c r="M130" s="40">
        <f t="shared" si="3"/>
        <v>2511.6</v>
      </c>
      <c r="N130" s="41">
        <f t="shared" si="4"/>
        <v>2318.4</v>
      </c>
      <c r="O130" s="40">
        <f t="shared" si="5"/>
        <v>2221.8</v>
      </c>
      <c r="P130" s="41">
        <f t="shared" si="6"/>
        <v>2125.2</v>
      </c>
      <c r="Q130" s="35" t="s">
        <v>2006</v>
      </c>
      <c r="R130" s="43"/>
    </row>
    <row r="131" ht="14.25" hidden="1" customHeight="1">
      <c r="A131" s="92" t="s">
        <v>2002</v>
      </c>
      <c r="B131" s="93"/>
      <c r="C131" s="723" t="s">
        <v>1875</v>
      </c>
      <c r="D131" s="723" t="s">
        <v>2012</v>
      </c>
      <c r="E131" s="182"/>
      <c r="F131" s="724">
        <v>21.5</v>
      </c>
      <c r="G131" s="720">
        <f t="shared" si="7"/>
        <v>0</v>
      </c>
      <c r="H131" s="720"/>
      <c r="I131" s="725"/>
      <c r="J131" s="653">
        <v>45863.0</v>
      </c>
      <c r="K131" s="38">
        <f t="shared" ref="K131:K134" si="8">I131*0.5+I131</f>
        <v>0</v>
      </c>
      <c r="L131" s="39">
        <f t="shared" ref="L131:L134" si="9">I131*0.3+I131</f>
        <v>0</v>
      </c>
      <c r="M131" s="40">
        <f t="shared" ref="M131:M134" si="10">I131*0.3+I131</f>
        <v>0</v>
      </c>
      <c r="N131" s="41">
        <f t="shared" ref="N131:N134" si="11">I131*0.2+I131</f>
        <v>0</v>
      </c>
      <c r="O131" s="40">
        <f t="shared" ref="O131:O134" si="12">I131*0.15+I131</f>
        <v>0</v>
      </c>
      <c r="P131" s="41">
        <f t="shared" ref="P131:P134" si="13">I131*0.1+I131</f>
        <v>0</v>
      </c>
      <c r="Q131" s="35" t="s">
        <v>2006</v>
      </c>
      <c r="R131" s="43"/>
    </row>
    <row r="132" ht="14.25" hidden="1" customHeight="1">
      <c r="A132" s="92" t="s">
        <v>2002</v>
      </c>
      <c r="B132" s="93"/>
      <c r="C132" s="723" t="s">
        <v>1873</v>
      </c>
      <c r="D132" s="723" t="s">
        <v>2013</v>
      </c>
      <c r="E132" s="182"/>
      <c r="F132" s="724">
        <v>21.5</v>
      </c>
      <c r="G132" s="720">
        <f t="shared" si="7"/>
        <v>0</v>
      </c>
      <c r="H132" s="720"/>
      <c r="I132" s="725"/>
      <c r="J132" s="653">
        <v>45863.0</v>
      </c>
      <c r="K132" s="38">
        <f t="shared" si="8"/>
        <v>0</v>
      </c>
      <c r="L132" s="39">
        <f t="shared" si="9"/>
        <v>0</v>
      </c>
      <c r="M132" s="40">
        <f t="shared" si="10"/>
        <v>0</v>
      </c>
      <c r="N132" s="41">
        <f t="shared" si="11"/>
        <v>0</v>
      </c>
      <c r="O132" s="40">
        <f t="shared" si="12"/>
        <v>0</v>
      </c>
      <c r="P132" s="41">
        <f t="shared" si="13"/>
        <v>0</v>
      </c>
      <c r="Q132" s="35" t="s">
        <v>2006</v>
      </c>
      <c r="R132" s="43"/>
    </row>
    <row r="133" ht="14.25" hidden="1" customHeight="1">
      <c r="A133" s="92" t="s">
        <v>2002</v>
      </c>
      <c r="B133" s="93"/>
      <c r="C133" s="723" t="s">
        <v>1877</v>
      </c>
      <c r="D133" s="723" t="s">
        <v>2014</v>
      </c>
      <c r="E133" s="182"/>
      <c r="F133" s="724">
        <v>23.0</v>
      </c>
      <c r="G133" s="720">
        <f t="shared" si="7"/>
        <v>0</v>
      </c>
      <c r="H133" s="720"/>
      <c r="I133" s="725"/>
      <c r="J133" s="653">
        <v>45863.0</v>
      </c>
      <c r="K133" s="38">
        <f t="shared" si="8"/>
        <v>0</v>
      </c>
      <c r="L133" s="39">
        <f t="shared" si="9"/>
        <v>0</v>
      </c>
      <c r="M133" s="40">
        <f t="shared" si="10"/>
        <v>0</v>
      </c>
      <c r="N133" s="41">
        <f t="shared" si="11"/>
        <v>0</v>
      </c>
      <c r="O133" s="40">
        <f t="shared" si="12"/>
        <v>0</v>
      </c>
      <c r="P133" s="41">
        <f t="shared" si="13"/>
        <v>0</v>
      </c>
      <c r="Q133" s="35" t="s">
        <v>2006</v>
      </c>
      <c r="R133" s="43"/>
    </row>
    <row r="134" ht="14.25" hidden="1" customHeight="1">
      <c r="A134" s="92" t="s">
        <v>2002</v>
      </c>
      <c r="B134" s="93"/>
      <c r="C134" s="726" t="s">
        <v>1908</v>
      </c>
      <c r="D134" s="726" t="s">
        <v>2015</v>
      </c>
      <c r="E134" s="116"/>
      <c r="F134" s="724">
        <v>92.0</v>
      </c>
      <c r="G134" s="720">
        <f t="shared" si="7"/>
        <v>0</v>
      </c>
      <c r="H134" s="720"/>
      <c r="I134" s="725"/>
      <c r="J134" s="653">
        <v>45863.0</v>
      </c>
      <c r="K134" s="38">
        <f t="shared" si="8"/>
        <v>0</v>
      </c>
      <c r="L134" s="39">
        <f t="shared" si="9"/>
        <v>0</v>
      </c>
      <c r="M134" s="40">
        <f t="shared" si="10"/>
        <v>0</v>
      </c>
      <c r="N134" s="41">
        <f t="shared" si="11"/>
        <v>0</v>
      </c>
      <c r="O134" s="40">
        <f t="shared" si="12"/>
        <v>0</v>
      </c>
      <c r="P134" s="41">
        <f t="shared" si="13"/>
        <v>0</v>
      </c>
      <c r="Q134" s="35" t="s">
        <v>2006</v>
      </c>
      <c r="R134" s="43"/>
    </row>
    <row r="135" ht="14.25" customHeight="1">
      <c r="A135" s="92"/>
      <c r="B135" s="93"/>
      <c r="C135" s="61"/>
      <c r="D135" s="51"/>
      <c r="E135" s="73"/>
      <c r="F135" s="727"/>
      <c r="G135" s="728"/>
      <c r="H135" s="729"/>
      <c r="I135" s="633"/>
      <c r="J135" s="653"/>
      <c r="K135" s="38"/>
      <c r="L135" s="39"/>
      <c r="M135" s="40"/>
      <c r="N135" s="41"/>
      <c r="O135" s="40"/>
      <c r="P135" s="41"/>
      <c r="Q135" s="35"/>
      <c r="R135" s="43"/>
    </row>
    <row r="136" ht="14.25" customHeight="1">
      <c r="A136" s="92"/>
      <c r="B136" s="93"/>
      <c r="C136" s="61"/>
      <c r="D136" s="51"/>
      <c r="E136" s="73"/>
      <c r="F136" s="727"/>
      <c r="G136" s="728"/>
      <c r="H136" s="729"/>
      <c r="I136" s="633"/>
      <c r="J136" s="653"/>
      <c r="K136" s="38"/>
      <c r="L136" s="39"/>
      <c r="M136" s="40"/>
      <c r="N136" s="41"/>
      <c r="O136" s="40"/>
      <c r="P136" s="41"/>
      <c r="Q136" s="35"/>
      <c r="R136" s="43"/>
    </row>
    <row r="137" ht="14.25" customHeight="1">
      <c r="A137" s="92"/>
      <c r="B137" s="93"/>
      <c r="C137" s="61"/>
      <c r="D137" s="51"/>
      <c r="E137" s="73"/>
      <c r="F137" s="727"/>
      <c r="G137" s="728"/>
      <c r="H137" s="729"/>
      <c r="I137" s="633"/>
      <c r="J137" s="653"/>
      <c r="K137" s="38"/>
      <c r="L137" s="39"/>
      <c r="M137" s="40"/>
      <c r="N137" s="41"/>
      <c r="O137" s="40"/>
      <c r="P137" s="41"/>
      <c r="Q137" s="35"/>
      <c r="R137" s="43"/>
    </row>
    <row r="138" ht="14.25" customHeight="1">
      <c r="A138" s="92"/>
      <c r="B138" s="93"/>
      <c r="C138" s="61"/>
      <c r="D138" s="51"/>
      <c r="E138" s="73"/>
      <c r="F138" s="727"/>
      <c r="G138" s="728"/>
      <c r="H138" s="729"/>
      <c r="I138" s="633"/>
      <c r="J138" s="653"/>
      <c r="K138" s="38"/>
      <c r="L138" s="39"/>
      <c r="M138" s="40"/>
      <c r="N138" s="41"/>
      <c r="O138" s="40"/>
      <c r="P138" s="41"/>
      <c r="Q138" s="35"/>
      <c r="R138" s="43"/>
    </row>
    <row r="139" ht="14.25" customHeight="1">
      <c r="A139" s="92"/>
      <c r="B139" s="93"/>
      <c r="C139" s="61"/>
      <c r="D139" s="51"/>
      <c r="E139" s="73"/>
      <c r="F139" s="727"/>
      <c r="G139" s="728"/>
      <c r="H139" s="729"/>
      <c r="I139" s="633"/>
      <c r="J139" s="653"/>
      <c r="K139" s="38"/>
      <c r="L139" s="39"/>
      <c r="M139" s="40"/>
      <c r="N139" s="41"/>
      <c r="O139" s="40"/>
      <c r="P139" s="41"/>
      <c r="Q139" s="35"/>
      <c r="R139" s="43"/>
    </row>
    <row r="140" ht="14.25" customHeight="1">
      <c r="A140" s="92"/>
      <c r="B140" s="93"/>
      <c r="C140" s="61"/>
      <c r="D140" s="51"/>
      <c r="E140" s="73"/>
      <c r="F140" s="727"/>
      <c r="G140" s="728"/>
      <c r="H140" s="729"/>
      <c r="I140" s="633"/>
      <c r="J140" s="653"/>
      <c r="K140" s="38"/>
      <c r="L140" s="39"/>
      <c r="M140" s="40"/>
      <c r="N140" s="41"/>
      <c r="O140" s="40"/>
      <c r="P140" s="41"/>
      <c r="Q140" s="35"/>
      <c r="R140" s="43"/>
    </row>
    <row r="141" ht="14.25" customHeight="1">
      <c r="A141" s="92"/>
      <c r="B141" s="93"/>
      <c r="C141" s="61"/>
      <c r="D141" s="51"/>
      <c r="E141" s="73"/>
      <c r="F141" s="727"/>
      <c r="G141" s="728"/>
      <c r="H141" s="729"/>
      <c r="I141" s="633"/>
      <c r="J141" s="653"/>
      <c r="K141" s="38"/>
      <c r="L141" s="39"/>
      <c r="M141" s="40"/>
      <c r="N141" s="41"/>
      <c r="O141" s="40"/>
      <c r="P141" s="41"/>
      <c r="Q141" s="35"/>
      <c r="R141" s="43"/>
    </row>
    <row r="142" ht="14.25" customHeight="1">
      <c r="A142" s="92"/>
      <c r="B142" s="93"/>
      <c r="C142" s="61"/>
      <c r="D142" s="51"/>
      <c r="E142" s="73"/>
      <c r="F142" s="727"/>
      <c r="G142" s="728"/>
      <c r="H142" s="729"/>
      <c r="I142" s="633"/>
      <c r="J142" s="653"/>
      <c r="K142" s="38"/>
      <c r="L142" s="39"/>
      <c r="M142" s="40"/>
      <c r="N142" s="41"/>
      <c r="O142" s="40"/>
      <c r="P142" s="41"/>
      <c r="Q142" s="35"/>
      <c r="R142" s="43"/>
    </row>
    <row r="143" ht="14.25" customHeight="1">
      <c r="A143" s="92"/>
      <c r="B143" s="93"/>
      <c r="C143" s="61"/>
      <c r="D143" s="51"/>
      <c r="E143" s="73"/>
      <c r="F143" s="727"/>
      <c r="G143" s="728"/>
      <c r="H143" s="729"/>
      <c r="I143" s="633"/>
      <c r="J143" s="60"/>
      <c r="K143" s="38"/>
      <c r="L143" s="39"/>
      <c r="M143" s="40"/>
      <c r="N143" s="41"/>
      <c r="O143" s="40"/>
      <c r="P143" s="41"/>
      <c r="Q143" s="35"/>
      <c r="R143" s="43"/>
    </row>
    <row r="144" ht="14.25" customHeight="1">
      <c r="A144" s="92"/>
      <c r="B144" s="93"/>
      <c r="C144" s="61"/>
      <c r="D144" s="51"/>
      <c r="E144" s="73"/>
      <c r="F144" s="727"/>
      <c r="G144" s="728"/>
      <c r="H144" s="729"/>
      <c r="I144" s="633"/>
      <c r="J144" s="60"/>
      <c r="K144" s="38"/>
      <c r="L144" s="39"/>
      <c r="M144" s="40"/>
      <c r="N144" s="41"/>
      <c r="O144" s="40"/>
      <c r="P144" s="41"/>
      <c r="Q144" s="35"/>
      <c r="R144" s="43"/>
    </row>
    <row r="145" ht="14.25" customHeight="1">
      <c r="A145" s="92"/>
      <c r="B145" s="93"/>
      <c r="C145" s="61"/>
      <c r="D145" s="51"/>
      <c r="E145" s="73"/>
      <c r="F145" s="727"/>
      <c r="G145" s="728"/>
      <c r="H145" s="729"/>
      <c r="I145" s="633"/>
      <c r="J145" s="60"/>
      <c r="K145" s="38"/>
      <c r="L145" s="39"/>
      <c r="M145" s="40"/>
      <c r="N145" s="41"/>
      <c r="O145" s="40"/>
      <c r="P145" s="41"/>
      <c r="Q145" s="35"/>
      <c r="R145" s="43"/>
    </row>
    <row r="146" ht="14.25" customHeight="1">
      <c r="A146" s="92"/>
      <c r="B146" s="93"/>
      <c r="C146" s="61"/>
      <c r="D146" s="51"/>
      <c r="E146" s="73"/>
      <c r="F146" s="727"/>
      <c r="G146" s="728"/>
      <c r="H146" s="729"/>
      <c r="I146" s="633"/>
      <c r="J146" s="60"/>
      <c r="K146" s="38"/>
      <c r="L146" s="39"/>
      <c r="M146" s="40"/>
      <c r="N146" s="41"/>
      <c r="O146" s="40"/>
      <c r="P146" s="41"/>
      <c r="Q146" s="35"/>
      <c r="R146" s="43"/>
    </row>
    <row r="147" ht="14.25" customHeight="1">
      <c r="A147" s="92"/>
      <c r="B147" s="93"/>
      <c r="C147" s="61"/>
      <c r="D147" s="51"/>
      <c r="E147" s="73"/>
      <c r="F147" s="727"/>
      <c r="G147" s="728"/>
      <c r="H147" s="729"/>
      <c r="I147" s="633"/>
      <c r="J147" s="60"/>
      <c r="K147" s="38"/>
      <c r="L147" s="39"/>
      <c r="M147" s="40"/>
      <c r="N147" s="41"/>
      <c r="O147" s="40"/>
      <c r="P147" s="41"/>
      <c r="Q147" s="35"/>
      <c r="R147" s="43"/>
    </row>
    <row r="148" ht="14.25" customHeight="1">
      <c r="A148" s="92"/>
      <c r="B148" s="93"/>
      <c r="C148" s="61"/>
      <c r="D148" s="51"/>
      <c r="E148" s="73"/>
      <c r="F148" s="727"/>
      <c r="G148" s="728"/>
      <c r="H148" s="729"/>
      <c r="I148" s="633"/>
      <c r="J148" s="60"/>
      <c r="K148" s="38"/>
      <c r="L148" s="39"/>
      <c r="M148" s="40"/>
      <c r="N148" s="41"/>
      <c r="O148" s="40"/>
      <c r="P148" s="41"/>
      <c r="Q148" s="35"/>
      <c r="R148" s="43"/>
    </row>
    <row r="149" ht="14.25" customHeight="1">
      <c r="A149" s="92"/>
      <c r="B149" s="93"/>
      <c r="C149" s="61"/>
      <c r="D149" s="51"/>
      <c r="E149" s="73"/>
      <c r="F149" s="727"/>
      <c r="G149" s="728"/>
      <c r="H149" s="729"/>
      <c r="I149" s="633"/>
      <c r="J149" s="60"/>
      <c r="K149" s="38"/>
      <c r="L149" s="39"/>
      <c r="M149" s="40"/>
      <c r="N149" s="41"/>
      <c r="O149" s="40"/>
      <c r="P149" s="41"/>
      <c r="Q149" s="35"/>
      <c r="R149" s="43"/>
    </row>
    <row r="150" ht="14.25" customHeight="1">
      <c r="A150" s="92"/>
      <c r="B150" s="93"/>
      <c r="C150" s="61"/>
      <c r="D150" s="51"/>
      <c r="E150" s="73"/>
      <c r="F150" s="727"/>
      <c r="G150" s="728"/>
      <c r="H150" s="729"/>
      <c r="I150" s="633"/>
      <c r="J150" s="60"/>
      <c r="K150" s="38"/>
      <c r="L150" s="39"/>
      <c r="M150" s="40"/>
      <c r="N150" s="41"/>
      <c r="O150" s="40"/>
      <c r="P150" s="41"/>
      <c r="Q150" s="35"/>
      <c r="R150" s="43"/>
    </row>
    <row r="151" ht="14.25" customHeight="1">
      <c r="A151" s="92"/>
      <c r="B151" s="93"/>
      <c r="C151" s="61"/>
      <c r="D151" s="51"/>
      <c r="E151" s="73"/>
      <c r="F151" s="727"/>
      <c r="G151" s="728"/>
      <c r="H151" s="729"/>
      <c r="I151" s="633"/>
      <c r="J151" s="60"/>
      <c r="K151" s="38"/>
      <c r="L151" s="39"/>
      <c r="M151" s="40"/>
      <c r="N151" s="41"/>
      <c r="O151" s="40"/>
      <c r="P151" s="41"/>
      <c r="Q151" s="35"/>
      <c r="R151" s="43"/>
    </row>
    <row r="152" ht="14.25" customHeight="1">
      <c r="A152" s="92"/>
      <c r="B152" s="93"/>
      <c r="C152" s="61"/>
      <c r="D152" s="51"/>
      <c r="E152" s="73"/>
      <c r="F152" s="727"/>
      <c r="G152" s="728"/>
      <c r="H152" s="729"/>
      <c r="I152" s="633"/>
      <c r="J152" s="60"/>
      <c r="K152" s="38"/>
      <c r="L152" s="39"/>
      <c r="M152" s="40"/>
      <c r="N152" s="41"/>
      <c r="O152" s="40"/>
      <c r="P152" s="41"/>
      <c r="Q152" s="35"/>
      <c r="R152" s="43"/>
    </row>
    <row r="153" ht="14.25" customHeight="1">
      <c r="A153" s="92"/>
      <c r="B153" s="93"/>
      <c r="C153" s="61"/>
      <c r="D153" s="51"/>
      <c r="E153" s="73"/>
      <c r="F153" s="727"/>
      <c r="G153" s="728"/>
      <c r="H153" s="729"/>
      <c r="I153" s="633"/>
      <c r="J153" s="60"/>
      <c r="K153" s="38"/>
      <c r="L153" s="39"/>
      <c r="M153" s="40"/>
      <c r="N153" s="41"/>
      <c r="O153" s="40"/>
      <c r="P153" s="41"/>
      <c r="Q153" s="35"/>
      <c r="R153" s="43"/>
    </row>
    <row r="154" ht="14.25" customHeight="1">
      <c r="A154" s="92"/>
      <c r="B154" s="93"/>
      <c r="C154" s="61"/>
      <c r="D154" s="51"/>
      <c r="E154" s="73"/>
      <c r="F154" s="727"/>
      <c r="G154" s="728"/>
      <c r="H154" s="729"/>
      <c r="I154" s="633"/>
      <c r="J154" s="60"/>
      <c r="K154" s="38"/>
      <c r="L154" s="39"/>
      <c r="M154" s="40"/>
      <c r="N154" s="41"/>
      <c r="O154" s="40"/>
      <c r="P154" s="41"/>
      <c r="Q154" s="35"/>
      <c r="R154" s="43"/>
    </row>
    <row r="155" ht="14.25" customHeight="1">
      <c r="A155" s="92"/>
      <c r="B155" s="93"/>
      <c r="C155" s="61"/>
      <c r="D155" s="51"/>
      <c r="E155" s="73"/>
      <c r="F155" s="727"/>
      <c r="G155" s="728"/>
      <c r="H155" s="729"/>
      <c r="I155" s="633"/>
      <c r="J155" s="60"/>
      <c r="K155" s="38"/>
      <c r="L155" s="39"/>
      <c r="M155" s="40"/>
      <c r="N155" s="41"/>
      <c r="O155" s="40"/>
      <c r="P155" s="41"/>
      <c r="Q155" s="35"/>
      <c r="R155" s="43"/>
    </row>
    <row r="156" ht="14.25" customHeight="1">
      <c r="A156" s="92"/>
      <c r="B156" s="93"/>
      <c r="C156" s="61"/>
      <c r="D156" s="51"/>
      <c r="E156" s="73"/>
      <c r="F156" s="727"/>
      <c r="G156" s="728"/>
      <c r="H156" s="729"/>
      <c r="I156" s="633"/>
      <c r="J156" s="60"/>
      <c r="K156" s="38"/>
      <c r="L156" s="39"/>
      <c r="M156" s="40"/>
      <c r="N156" s="41"/>
      <c r="O156" s="40"/>
      <c r="P156" s="41"/>
      <c r="Q156" s="35"/>
      <c r="R156" s="43"/>
    </row>
    <row r="157" ht="14.25" customHeight="1">
      <c r="A157" s="92"/>
      <c r="B157" s="93"/>
      <c r="C157" s="61"/>
      <c r="D157" s="51"/>
      <c r="E157" s="73"/>
      <c r="F157" s="727"/>
      <c r="G157" s="728"/>
      <c r="H157" s="729"/>
      <c r="I157" s="633"/>
      <c r="J157" s="60"/>
      <c r="K157" s="38"/>
      <c r="L157" s="39"/>
      <c r="M157" s="40"/>
      <c r="N157" s="41"/>
      <c r="O157" s="40"/>
      <c r="P157" s="41"/>
      <c r="Q157" s="35"/>
      <c r="R157" s="43"/>
    </row>
    <row r="158" ht="14.25" customHeight="1">
      <c r="A158" s="92"/>
      <c r="B158" s="93"/>
      <c r="C158" s="61"/>
      <c r="D158" s="51"/>
      <c r="E158" s="73"/>
      <c r="F158" s="727"/>
      <c r="G158" s="728"/>
      <c r="H158" s="729"/>
      <c r="I158" s="633"/>
      <c r="J158" s="60"/>
      <c r="K158" s="38"/>
      <c r="L158" s="39"/>
      <c r="M158" s="40"/>
      <c r="N158" s="41"/>
      <c r="O158" s="40"/>
      <c r="P158" s="41"/>
      <c r="Q158" s="35"/>
      <c r="R158" s="43"/>
    </row>
    <row r="159" ht="14.25" customHeight="1">
      <c r="A159" s="92"/>
      <c r="B159" s="93"/>
      <c r="C159" s="61"/>
      <c r="D159" s="51"/>
      <c r="E159" s="73"/>
      <c r="F159" s="727"/>
      <c r="G159" s="728"/>
      <c r="H159" s="729"/>
      <c r="I159" s="633"/>
      <c r="J159" s="60"/>
      <c r="K159" s="38"/>
      <c r="L159" s="39"/>
      <c r="M159" s="40"/>
      <c r="N159" s="41"/>
      <c r="O159" s="40"/>
      <c r="P159" s="41"/>
      <c r="Q159" s="35"/>
      <c r="R159" s="43"/>
    </row>
    <row r="160" ht="14.25" customHeight="1">
      <c r="A160" s="92"/>
      <c r="B160" s="93"/>
      <c r="C160" s="61"/>
      <c r="D160" s="51"/>
      <c r="E160" s="73"/>
      <c r="F160" s="727"/>
      <c r="G160" s="728"/>
      <c r="H160" s="729"/>
      <c r="I160" s="633"/>
      <c r="J160" s="60"/>
      <c r="K160" s="38"/>
      <c r="L160" s="39"/>
      <c r="M160" s="40"/>
      <c r="N160" s="41"/>
      <c r="O160" s="40"/>
      <c r="P160" s="41"/>
      <c r="Q160" s="35"/>
      <c r="R160" s="43"/>
    </row>
    <row r="161" ht="14.25" customHeight="1">
      <c r="A161" s="92"/>
      <c r="B161" s="93"/>
      <c r="C161" s="61"/>
      <c r="D161" s="51"/>
      <c r="E161" s="73"/>
      <c r="F161" s="727"/>
      <c r="G161" s="728"/>
      <c r="H161" s="729"/>
      <c r="I161" s="633"/>
      <c r="J161" s="60"/>
      <c r="K161" s="38"/>
      <c r="L161" s="39"/>
      <c r="M161" s="40"/>
      <c r="N161" s="41"/>
      <c r="O161" s="40"/>
      <c r="P161" s="41"/>
      <c r="Q161" s="35"/>
      <c r="R161" s="43"/>
    </row>
    <row r="162" ht="14.25" customHeight="1">
      <c r="A162" s="92"/>
      <c r="B162" s="93"/>
      <c r="C162" s="61"/>
      <c r="D162" s="51"/>
      <c r="E162" s="73"/>
      <c r="F162" s="727"/>
      <c r="G162" s="728"/>
      <c r="H162" s="729"/>
      <c r="I162" s="633"/>
      <c r="J162" s="60"/>
      <c r="K162" s="38"/>
      <c r="L162" s="39"/>
      <c r="M162" s="40"/>
      <c r="N162" s="41"/>
      <c r="O162" s="40"/>
      <c r="P162" s="41"/>
      <c r="Q162" s="35"/>
      <c r="R162" s="43"/>
    </row>
    <row r="163" ht="14.25" customHeight="1">
      <c r="A163" s="92"/>
      <c r="B163" s="93"/>
      <c r="C163" s="61"/>
      <c r="D163" s="51"/>
      <c r="E163" s="73"/>
      <c r="F163" s="727"/>
      <c r="G163" s="728"/>
      <c r="H163" s="729"/>
      <c r="I163" s="633"/>
      <c r="J163" s="60"/>
      <c r="K163" s="38"/>
      <c r="L163" s="39"/>
      <c r="M163" s="40"/>
      <c r="N163" s="41"/>
      <c r="O163" s="40"/>
      <c r="P163" s="41"/>
      <c r="Q163" s="35"/>
      <c r="R163" s="43"/>
    </row>
    <row r="164" ht="14.25" customHeight="1">
      <c r="A164" s="92"/>
      <c r="B164" s="93"/>
      <c r="C164" s="61"/>
      <c r="D164" s="51"/>
      <c r="E164" s="73"/>
      <c r="F164" s="727"/>
      <c r="G164" s="728"/>
      <c r="H164" s="729"/>
      <c r="I164" s="633"/>
      <c r="J164" s="60"/>
      <c r="K164" s="38"/>
      <c r="L164" s="39"/>
      <c r="M164" s="40"/>
      <c r="N164" s="41"/>
      <c r="O164" s="40"/>
      <c r="P164" s="41"/>
      <c r="Q164" s="35"/>
      <c r="R164" s="43"/>
    </row>
    <row r="165" ht="14.25" customHeight="1">
      <c r="A165" s="92"/>
      <c r="B165" s="93"/>
      <c r="C165" s="61"/>
      <c r="D165" s="51"/>
      <c r="E165" s="73"/>
      <c r="F165" s="727"/>
      <c r="G165" s="728"/>
      <c r="H165" s="729"/>
      <c r="I165" s="633"/>
      <c r="J165" s="60"/>
      <c r="K165" s="38"/>
      <c r="L165" s="39"/>
      <c r="M165" s="40"/>
      <c r="N165" s="41"/>
      <c r="O165" s="40"/>
      <c r="P165" s="41"/>
      <c r="Q165" s="35"/>
      <c r="R165" s="43"/>
    </row>
    <row r="166" ht="14.25" customHeight="1">
      <c r="A166" s="92"/>
      <c r="B166" s="93"/>
      <c r="C166" s="61"/>
      <c r="D166" s="51"/>
      <c r="E166" s="73"/>
      <c r="F166" s="727"/>
      <c r="G166" s="728"/>
      <c r="H166" s="729"/>
      <c r="I166" s="633"/>
      <c r="J166" s="60"/>
      <c r="K166" s="38"/>
      <c r="L166" s="39"/>
      <c r="M166" s="40"/>
      <c r="N166" s="41"/>
      <c r="O166" s="40"/>
      <c r="P166" s="41"/>
      <c r="Q166" s="35"/>
      <c r="R166" s="43"/>
    </row>
    <row r="167" ht="14.25" customHeight="1">
      <c r="A167" s="92"/>
      <c r="B167" s="93"/>
      <c r="C167" s="61"/>
      <c r="D167" s="51"/>
      <c r="E167" s="73"/>
      <c r="F167" s="727"/>
      <c r="G167" s="728"/>
      <c r="H167" s="729"/>
      <c r="I167" s="633"/>
      <c r="J167" s="60"/>
      <c r="K167" s="38"/>
      <c r="L167" s="39"/>
      <c r="M167" s="40"/>
      <c r="N167" s="41"/>
      <c r="O167" s="40"/>
      <c r="P167" s="41"/>
      <c r="Q167" s="35"/>
      <c r="R167" s="43"/>
    </row>
    <row r="168" ht="14.25" customHeight="1">
      <c r="A168" s="92"/>
      <c r="B168" s="93"/>
      <c r="C168" s="61"/>
      <c r="D168" s="51"/>
      <c r="E168" s="73"/>
      <c r="F168" s="727"/>
      <c r="G168" s="728"/>
      <c r="H168" s="729"/>
      <c r="I168" s="633"/>
      <c r="J168" s="60"/>
      <c r="K168" s="38"/>
      <c r="L168" s="39"/>
      <c r="M168" s="40"/>
      <c r="N168" s="41"/>
      <c r="O168" s="40"/>
      <c r="P168" s="41"/>
      <c r="Q168" s="35"/>
      <c r="R168" s="43"/>
    </row>
    <row r="169" ht="14.25" customHeight="1">
      <c r="A169" s="92"/>
      <c r="B169" s="93"/>
      <c r="C169" s="61"/>
      <c r="D169" s="51"/>
      <c r="E169" s="73"/>
      <c r="F169" s="727"/>
      <c r="G169" s="728"/>
      <c r="H169" s="729"/>
      <c r="I169" s="633"/>
      <c r="J169" s="60"/>
      <c r="K169" s="38"/>
      <c r="L169" s="39"/>
      <c r="M169" s="40"/>
      <c r="N169" s="41"/>
      <c r="O169" s="40"/>
      <c r="P169" s="41"/>
      <c r="Q169" s="35"/>
      <c r="R169" s="43"/>
    </row>
    <row r="170" ht="14.25" customHeight="1">
      <c r="A170" s="92"/>
      <c r="B170" s="93"/>
      <c r="C170" s="61"/>
      <c r="D170" s="51"/>
      <c r="E170" s="73"/>
      <c r="F170" s="727"/>
      <c r="G170" s="728"/>
      <c r="H170" s="729"/>
      <c r="I170" s="633"/>
      <c r="J170" s="60"/>
      <c r="K170" s="38"/>
      <c r="L170" s="39"/>
      <c r="M170" s="40"/>
      <c r="N170" s="41"/>
      <c r="O170" s="40"/>
      <c r="P170" s="41"/>
      <c r="Q170" s="35"/>
      <c r="R170" s="43"/>
    </row>
    <row r="171" ht="14.25" customHeight="1">
      <c r="A171" s="92"/>
      <c r="B171" s="93"/>
      <c r="C171" s="61"/>
      <c r="D171" s="51"/>
      <c r="E171" s="73"/>
      <c r="F171" s="727"/>
      <c r="G171" s="728"/>
      <c r="H171" s="729"/>
      <c r="I171" s="633"/>
      <c r="J171" s="60"/>
      <c r="K171" s="38"/>
      <c r="L171" s="39"/>
      <c r="M171" s="40"/>
      <c r="N171" s="41"/>
      <c r="O171" s="40"/>
      <c r="P171" s="41"/>
      <c r="Q171" s="35"/>
      <c r="R171" s="43"/>
    </row>
    <row r="172" ht="14.25" customHeight="1">
      <c r="A172" s="92"/>
      <c r="B172" s="93"/>
      <c r="C172" s="61"/>
      <c r="D172" s="51"/>
      <c r="E172" s="73"/>
      <c r="F172" s="727"/>
      <c r="G172" s="728"/>
      <c r="H172" s="729"/>
      <c r="I172" s="633"/>
      <c r="J172" s="60"/>
      <c r="K172" s="38"/>
      <c r="L172" s="39"/>
      <c r="M172" s="40"/>
      <c r="N172" s="41"/>
      <c r="O172" s="40"/>
      <c r="P172" s="41"/>
      <c r="Q172" s="35"/>
      <c r="R172" s="43"/>
    </row>
    <row r="173" ht="14.25" customHeight="1">
      <c r="A173" s="92"/>
      <c r="B173" s="93"/>
      <c r="C173" s="61"/>
      <c r="D173" s="51"/>
      <c r="E173" s="73"/>
      <c r="F173" s="727"/>
      <c r="G173" s="728"/>
      <c r="H173" s="729"/>
      <c r="I173" s="633"/>
      <c r="J173" s="60"/>
      <c r="K173" s="38"/>
      <c r="L173" s="39"/>
      <c r="M173" s="40"/>
      <c r="N173" s="41"/>
      <c r="O173" s="40"/>
      <c r="P173" s="41"/>
      <c r="Q173" s="35"/>
      <c r="R173" s="43"/>
    </row>
    <row r="174" ht="14.25" customHeight="1">
      <c r="A174" s="92"/>
      <c r="B174" s="93"/>
      <c r="C174" s="61"/>
      <c r="D174" s="51"/>
      <c r="E174" s="73"/>
      <c r="F174" s="727"/>
      <c r="G174" s="728"/>
      <c r="H174" s="729"/>
      <c r="I174" s="633"/>
      <c r="J174" s="60"/>
      <c r="K174" s="38"/>
      <c r="L174" s="39"/>
      <c r="M174" s="40"/>
      <c r="N174" s="41"/>
      <c r="O174" s="40"/>
      <c r="P174" s="41"/>
      <c r="Q174" s="35"/>
      <c r="R174" s="43"/>
    </row>
    <row r="175" ht="14.25" customHeight="1">
      <c r="A175" s="92"/>
      <c r="B175" s="93"/>
      <c r="C175" s="61"/>
      <c r="D175" s="51"/>
      <c r="E175" s="73"/>
      <c r="F175" s="727"/>
      <c r="G175" s="728"/>
      <c r="H175" s="729"/>
      <c r="I175" s="633"/>
      <c r="J175" s="60"/>
      <c r="K175" s="38"/>
      <c r="L175" s="39"/>
      <c r="M175" s="40"/>
      <c r="N175" s="41"/>
      <c r="O175" s="40"/>
      <c r="P175" s="41"/>
      <c r="Q175" s="35"/>
      <c r="R175" s="43"/>
    </row>
    <row r="176" ht="14.25" customHeight="1">
      <c r="A176" s="92"/>
      <c r="B176" s="93"/>
      <c r="C176" s="61"/>
      <c r="D176" s="51"/>
      <c r="E176" s="73"/>
      <c r="F176" s="727"/>
      <c r="G176" s="728"/>
      <c r="H176" s="729"/>
      <c r="I176" s="633"/>
      <c r="J176" s="60"/>
      <c r="K176" s="38"/>
      <c r="L176" s="39"/>
      <c r="M176" s="40"/>
      <c r="N176" s="41"/>
      <c r="O176" s="40"/>
      <c r="P176" s="41"/>
      <c r="Q176" s="35"/>
      <c r="R176" s="43"/>
    </row>
    <row r="177" ht="14.25" customHeight="1">
      <c r="A177" s="92"/>
      <c r="B177" s="93"/>
      <c r="C177" s="61"/>
      <c r="D177" s="51"/>
      <c r="E177" s="73"/>
      <c r="F177" s="727"/>
      <c r="G177" s="728"/>
      <c r="H177" s="729"/>
      <c r="I177" s="633"/>
      <c r="J177" s="60"/>
      <c r="K177" s="38"/>
      <c r="L177" s="39"/>
      <c r="M177" s="40"/>
      <c r="N177" s="41"/>
      <c r="O177" s="40"/>
      <c r="P177" s="41"/>
      <c r="Q177" s="35"/>
      <c r="R177" s="43"/>
    </row>
    <row r="178" ht="14.25" customHeight="1">
      <c r="A178" s="92"/>
      <c r="B178" s="93"/>
      <c r="C178" s="61"/>
      <c r="D178" s="51"/>
      <c r="E178" s="73"/>
      <c r="F178" s="727"/>
      <c r="G178" s="728"/>
      <c r="H178" s="729"/>
      <c r="I178" s="633"/>
      <c r="J178" s="60"/>
      <c r="K178" s="38"/>
      <c r="L178" s="39"/>
      <c r="M178" s="40"/>
      <c r="N178" s="41"/>
      <c r="O178" s="40"/>
      <c r="P178" s="41"/>
      <c r="Q178" s="35"/>
      <c r="R178" s="43"/>
    </row>
    <row r="179" ht="14.25" customHeight="1">
      <c r="A179" s="92"/>
      <c r="B179" s="93"/>
      <c r="C179" s="61"/>
      <c r="D179" s="51"/>
      <c r="E179" s="73"/>
      <c r="F179" s="727"/>
      <c r="G179" s="728"/>
      <c r="H179" s="729"/>
      <c r="I179" s="633"/>
      <c r="J179" s="60"/>
      <c r="K179" s="38"/>
      <c r="L179" s="39"/>
      <c r="M179" s="40"/>
      <c r="N179" s="41"/>
      <c r="O179" s="40"/>
      <c r="P179" s="41"/>
      <c r="Q179" s="35"/>
      <c r="R179" s="43"/>
    </row>
    <row r="180" ht="14.25" customHeight="1">
      <c r="A180" s="92"/>
      <c r="B180" s="93"/>
      <c r="C180" s="61"/>
      <c r="D180" s="51"/>
      <c r="E180" s="73"/>
      <c r="F180" s="727"/>
      <c r="G180" s="728"/>
      <c r="H180" s="729"/>
      <c r="I180" s="633"/>
      <c r="J180" s="60"/>
      <c r="K180" s="38"/>
      <c r="L180" s="39"/>
      <c r="M180" s="40"/>
      <c r="N180" s="41"/>
      <c r="O180" s="40"/>
      <c r="P180" s="41"/>
      <c r="Q180" s="35"/>
      <c r="R180" s="43"/>
    </row>
    <row r="181" ht="14.25" customHeight="1">
      <c r="A181" s="92"/>
      <c r="B181" s="93"/>
      <c r="C181" s="61"/>
      <c r="D181" s="51"/>
      <c r="E181" s="73"/>
      <c r="F181" s="727"/>
      <c r="G181" s="728"/>
      <c r="H181" s="729"/>
      <c r="I181" s="633"/>
      <c r="J181" s="60"/>
      <c r="K181" s="38"/>
      <c r="L181" s="39"/>
      <c r="M181" s="40"/>
      <c r="N181" s="41"/>
      <c r="O181" s="40"/>
      <c r="P181" s="41"/>
      <c r="Q181" s="35"/>
      <c r="R181" s="43"/>
    </row>
    <row r="182" ht="14.25" customHeight="1">
      <c r="A182" s="92"/>
      <c r="B182" s="93"/>
      <c r="C182" s="61"/>
      <c r="D182" s="51"/>
      <c r="E182" s="73"/>
      <c r="F182" s="727"/>
      <c r="G182" s="728"/>
      <c r="H182" s="729"/>
      <c r="I182" s="633"/>
      <c r="J182" s="60"/>
      <c r="K182" s="38"/>
      <c r="L182" s="39"/>
      <c r="M182" s="40"/>
      <c r="N182" s="41"/>
      <c r="O182" s="40"/>
      <c r="P182" s="41"/>
      <c r="Q182" s="35"/>
      <c r="R182" s="43"/>
    </row>
    <row r="183" ht="14.25" customHeight="1">
      <c r="A183" s="92"/>
      <c r="B183" s="93"/>
      <c r="C183" s="61"/>
      <c r="D183" s="51"/>
      <c r="E183" s="73"/>
      <c r="F183" s="727"/>
      <c r="G183" s="728"/>
      <c r="H183" s="729"/>
      <c r="I183" s="633"/>
      <c r="J183" s="60"/>
      <c r="K183" s="38"/>
      <c r="L183" s="39"/>
      <c r="M183" s="40"/>
      <c r="N183" s="41"/>
      <c r="O183" s="40"/>
      <c r="P183" s="41"/>
      <c r="Q183" s="35"/>
      <c r="R183" s="43"/>
    </row>
    <row r="184" ht="14.25" customHeight="1">
      <c r="A184" s="92"/>
      <c r="B184" s="93"/>
      <c r="C184" s="61"/>
      <c r="D184" s="51"/>
      <c r="E184" s="73"/>
      <c r="F184" s="727"/>
      <c r="G184" s="728"/>
      <c r="H184" s="729"/>
      <c r="I184" s="633"/>
      <c r="J184" s="60"/>
      <c r="K184" s="38"/>
      <c r="L184" s="39"/>
      <c r="M184" s="40"/>
      <c r="N184" s="41"/>
      <c r="O184" s="40"/>
      <c r="P184" s="41"/>
      <c r="Q184" s="35"/>
      <c r="R184" s="43"/>
    </row>
    <row r="185" ht="14.25" customHeight="1">
      <c r="A185" s="92"/>
      <c r="B185" s="93"/>
      <c r="C185" s="61"/>
      <c r="D185" s="51"/>
      <c r="E185" s="73"/>
      <c r="F185" s="727"/>
      <c r="G185" s="728"/>
      <c r="H185" s="729"/>
      <c r="I185" s="633"/>
      <c r="J185" s="60"/>
      <c r="K185" s="38"/>
      <c r="L185" s="39"/>
      <c r="M185" s="40"/>
      <c r="N185" s="41"/>
      <c r="O185" s="40"/>
      <c r="P185" s="41"/>
      <c r="Q185" s="35"/>
      <c r="R185" s="43"/>
    </row>
    <row r="186" ht="14.25" customHeight="1">
      <c r="A186" s="92"/>
      <c r="B186" s="93"/>
      <c r="C186" s="61"/>
      <c r="D186" s="51"/>
      <c r="E186" s="73"/>
      <c r="F186" s="727"/>
      <c r="G186" s="728"/>
      <c r="H186" s="729"/>
      <c r="I186" s="633"/>
      <c r="J186" s="60"/>
      <c r="K186" s="38"/>
      <c r="L186" s="39"/>
      <c r="M186" s="40"/>
      <c r="N186" s="41"/>
      <c r="O186" s="40"/>
      <c r="P186" s="41"/>
      <c r="Q186" s="35"/>
      <c r="R186" s="43"/>
    </row>
    <row r="187" ht="14.25" customHeight="1">
      <c r="A187" s="92"/>
      <c r="B187" s="93"/>
      <c r="C187" s="61"/>
      <c r="D187" s="51"/>
      <c r="E187" s="73"/>
      <c r="F187" s="727"/>
      <c r="G187" s="728"/>
      <c r="H187" s="729"/>
      <c r="I187" s="633"/>
      <c r="J187" s="60"/>
      <c r="K187" s="38"/>
      <c r="L187" s="39"/>
      <c r="M187" s="40"/>
      <c r="N187" s="41"/>
      <c r="O187" s="40"/>
      <c r="P187" s="41"/>
      <c r="Q187" s="35"/>
      <c r="R187" s="43"/>
    </row>
    <row r="188" ht="14.25" customHeight="1">
      <c r="A188" s="92"/>
      <c r="B188" s="93"/>
      <c r="C188" s="61"/>
      <c r="D188" s="51"/>
      <c r="E188" s="73"/>
      <c r="F188" s="727"/>
      <c r="G188" s="728"/>
      <c r="H188" s="729"/>
      <c r="I188" s="633"/>
      <c r="J188" s="60"/>
      <c r="K188" s="38"/>
      <c r="L188" s="39"/>
      <c r="M188" s="40"/>
      <c r="N188" s="41"/>
      <c r="O188" s="40"/>
      <c r="P188" s="41"/>
      <c r="Q188" s="35"/>
      <c r="R188" s="43"/>
    </row>
    <row r="189" ht="14.25" customHeight="1">
      <c r="A189" s="92"/>
      <c r="B189" s="93"/>
      <c r="C189" s="61"/>
      <c r="D189" s="51"/>
      <c r="E189" s="73"/>
      <c r="F189" s="727"/>
      <c r="G189" s="728"/>
      <c r="H189" s="729"/>
      <c r="I189" s="633"/>
      <c r="J189" s="60"/>
      <c r="K189" s="38"/>
      <c r="L189" s="39"/>
      <c r="M189" s="40"/>
      <c r="N189" s="41"/>
      <c r="O189" s="40"/>
      <c r="P189" s="41"/>
      <c r="Q189" s="35"/>
      <c r="R189" s="43"/>
    </row>
    <row r="190" ht="14.25" customHeight="1">
      <c r="A190" s="92"/>
      <c r="B190" s="93"/>
      <c r="C190" s="61"/>
      <c r="D190" s="51"/>
      <c r="E190" s="73"/>
      <c r="F190" s="727"/>
      <c r="G190" s="728"/>
      <c r="H190" s="729"/>
      <c r="I190" s="633"/>
      <c r="J190" s="60"/>
      <c r="K190" s="38"/>
      <c r="L190" s="39"/>
      <c r="M190" s="40"/>
      <c r="N190" s="41"/>
      <c r="O190" s="40"/>
      <c r="P190" s="41"/>
      <c r="Q190" s="35"/>
      <c r="R190" s="43"/>
    </row>
    <row r="191" ht="14.25" customHeight="1">
      <c r="A191" s="92"/>
      <c r="B191" s="93"/>
      <c r="C191" s="61"/>
      <c r="D191" s="51"/>
      <c r="E191" s="73"/>
      <c r="F191" s="727"/>
      <c r="G191" s="728"/>
      <c r="H191" s="729"/>
      <c r="I191" s="633"/>
      <c r="J191" s="60"/>
      <c r="K191" s="38"/>
      <c r="L191" s="39"/>
      <c r="M191" s="40"/>
      <c r="N191" s="41"/>
      <c r="O191" s="40"/>
      <c r="P191" s="41"/>
      <c r="Q191" s="35"/>
      <c r="R191" s="43"/>
    </row>
    <row r="192" ht="14.25" customHeight="1">
      <c r="A192" s="92"/>
      <c r="B192" s="93"/>
      <c r="C192" s="61"/>
      <c r="D192" s="51"/>
      <c r="E192" s="73"/>
      <c r="F192" s="727"/>
      <c r="G192" s="728"/>
      <c r="H192" s="729"/>
      <c r="I192" s="633"/>
      <c r="J192" s="60"/>
      <c r="K192" s="38"/>
      <c r="L192" s="39"/>
      <c r="M192" s="40"/>
      <c r="N192" s="41"/>
      <c r="O192" s="40"/>
      <c r="P192" s="41"/>
      <c r="Q192" s="35"/>
      <c r="R192" s="43"/>
    </row>
    <row r="193" ht="14.25" customHeight="1">
      <c r="A193" s="92"/>
      <c r="B193" s="93"/>
      <c r="C193" s="61"/>
      <c r="D193" s="51"/>
      <c r="E193" s="73"/>
      <c r="F193" s="727"/>
      <c r="G193" s="728"/>
      <c r="H193" s="729"/>
      <c r="I193" s="633"/>
      <c r="J193" s="60"/>
      <c r="K193" s="38"/>
      <c r="L193" s="39"/>
      <c r="M193" s="40"/>
      <c r="N193" s="41"/>
      <c r="O193" s="40"/>
      <c r="P193" s="41"/>
      <c r="Q193" s="35"/>
      <c r="R193" s="43"/>
    </row>
    <row r="194" ht="14.25" customHeight="1">
      <c r="A194" s="92"/>
      <c r="B194" s="93"/>
      <c r="C194" s="61"/>
      <c r="D194" s="51"/>
      <c r="E194" s="73"/>
      <c r="F194" s="727"/>
      <c r="G194" s="728"/>
      <c r="H194" s="729"/>
      <c r="I194" s="633"/>
      <c r="J194" s="60"/>
      <c r="K194" s="38"/>
      <c r="L194" s="39"/>
      <c r="M194" s="40"/>
      <c r="N194" s="41"/>
      <c r="O194" s="40"/>
      <c r="P194" s="41"/>
      <c r="Q194" s="35"/>
      <c r="R194" s="43"/>
    </row>
    <row r="195" ht="14.25" customHeight="1">
      <c r="A195" s="92"/>
      <c r="B195" s="93"/>
      <c r="C195" s="61"/>
      <c r="D195" s="51"/>
      <c r="E195" s="73"/>
      <c r="F195" s="727"/>
      <c r="G195" s="728"/>
      <c r="H195" s="729"/>
      <c r="I195" s="633"/>
      <c r="J195" s="60"/>
      <c r="K195" s="38"/>
      <c r="L195" s="39"/>
      <c r="M195" s="40"/>
      <c r="N195" s="41"/>
      <c r="O195" s="40"/>
      <c r="P195" s="41"/>
      <c r="Q195" s="35"/>
      <c r="R195" s="43"/>
    </row>
    <row r="196" ht="14.25" customHeight="1">
      <c r="A196" s="92"/>
      <c r="B196" s="93"/>
      <c r="C196" s="61"/>
      <c r="D196" s="51"/>
      <c r="E196" s="73"/>
      <c r="F196" s="727"/>
      <c r="G196" s="728"/>
      <c r="H196" s="729"/>
      <c r="I196" s="633"/>
      <c r="J196" s="60"/>
      <c r="K196" s="38"/>
      <c r="L196" s="39"/>
      <c r="M196" s="40"/>
      <c r="N196" s="41"/>
      <c r="O196" s="40"/>
      <c r="P196" s="41"/>
      <c r="Q196" s="35"/>
      <c r="R196" s="43"/>
    </row>
    <row r="197" ht="14.25" customHeight="1">
      <c r="A197" s="92"/>
      <c r="B197" s="93"/>
      <c r="C197" s="61"/>
      <c r="D197" s="51"/>
      <c r="E197" s="73"/>
      <c r="F197" s="727"/>
      <c r="G197" s="728"/>
      <c r="H197" s="729"/>
      <c r="I197" s="633"/>
      <c r="J197" s="60"/>
      <c r="K197" s="38"/>
      <c r="L197" s="39"/>
      <c r="M197" s="40"/>
      <c r="N197" s="41"/>
      <c r="O197" s="40"/>
      <c r="P197" s="41"/>
      <c r="Q197" s="35"/>
      <c r="R197" s="43"/>
    </row>
    <row r="198" ht="14.25" customHeight="1">
      <c r="A198" s="92"/>
      <c r="B198" s="93"/>
      <c r="C198" s="61"/>
      <c r="D198" s="51"/>
      <c r="E198" s="73"/>
      <c r="F198" s="727"/>
      <c r="G198" s="728"/>
      <c r="H198" s="729"/>
      <c r="I198" s="633"/>
      <c r="J198" s="60"/>
      <c r="K198" s="38"/>
      <c r="L198" s="39"/>
      <c r="M198" s="40"/>
      <c r="N198" s="41"/>
      <c r="O198" s="40"/>
      <c r="P198" s="41"/>
      <c r="Q198" s="35"/>
      <c r="R198" s="43"/>
    </row>
    <row r="199" ht="14.25" customHeight="1">
      <c r="A199" s="92"/>
      <c r="B199" s="93"/>
      <c r="C199" s="61"/>
      <c r="D199" s="51"/>
      <c r="E199" s="73"/>
      <c r="F199" s="727"/>
      <c r="G199" s="728"/>
      <c r="H199" s="729"/>
      <c r="I199" s="633"/>
      <c r="J199" s="60"/>
      <c r="K199" s="38"/>
      <c r="L199" s="39"/>
      <c r="M199" s="40"/>
      <c r="N199" s="41"/>
      <c r="O199" s="40"/>
      <c r="P199" s="41"/>
      <c r="Q199" s="35"/>
      <c r="R199" s="43"/>
    </row>
    <row r="200" ht="14.25" customHeight="1">
      <c r="A200" s="92"/>
      <c r="B200" s="93"/>
      <c r="C200" s="61"/>
      <c r="D200" s="51"/>
      <c r="E200" s="73"/>
      <c r="F200" s="727"/>
      <c r="G200" s="728"/>
      <c r="H200" s="729"/>
      <c r="I200" s="633"/>
      <c r="J200" s="60"/>
      <c r="K200" s="38"/>
      <c r="L200" s="39"/>
      <c r="M200" s="40"/>
      <c r="N200" s="41"/>
      <c r="O200" s="40"/>
      <c r="P200" s="41"/>
      <c r="Q200" s="35"/>
      <c r="R200" s="43"/>
    </row>
    <row r="201" ht="14.25" customHeight="1">
      <c r="A201" s="92"/>
      <c r="B201" s="93"/>
      <c r="C201" s="61"/>
      <c r="D201" s="51"/>
      <c r="E201" s="73"/>
      <c r="F201" s="727"/>
      <c r="G201" s="728"/>
      <c r="H201" s="729"/>
      <c r="I201" s="633"/>
      <c r="J201" s="60"/>
      <c r="K201" s="38"/>
      <c r="L201" s="39"/>
      <c r="M201" s="40"/>
      <c r="N201" s="41"/>
      <c r="O201" s="40"/>
      <c r="P201" s="41"/>
      <c r="Q201" s="35"/>
      <c r="R201" s="43"/>
    </row>
    <row r="202" ht="14.25" customHeight="1">
      <c r="A202" s="92"/>
      <c r="B202" s="93"/>
      <c r="C202" s="61"/>
      <c r="D202" s="51"/>
      <c r="E202" s="73"/>
      <c r="F202" s="727"/>
      <c r="G202" s="728"/>
      <c r="H202" s="729"/>
      <c r="I202" s="633"/>
      <c r="J202" s="60"/>
      <c r="K202" s="38"/>
      <c r="L202" s="39"/>
      <c r="M202" s="40"/>
      <c r="N202" s="41"/>
      <c r="O202" s="40"/>
      <c r="P202" s="41"/>
      <c r="Q202" s="35"/>
      <c r="R202" s="43"/>
    </row>
    <row r="203" ht="14.25" customHeight="1">
      <c r="A203" s="92"/>
      <c r="B203" s="93"/>
      <c r="C203" s="61"/>
      <c r="D203" s="51"/>
      <c r="E203" s="73"/>
      <c r="F203" s="727"/>
      <c r="G203" s="728"/>
      <c r="H203" s="729"/>
      <c r="I203" s="633"/>
      <c r="J203" s="60"/>
      <c r="K203" s="38"/>
      <c r="L203" s="39"/>
      <c r="M203" s="40"/>
      <c r="N203" s="41"/>
      <c r="O203" s="40"/>
      <c r="P203" s="41"/>
      <c r="Q203" s="35"/>
      <c r="R203" s="43"/>
    </row>
    <row r="204" ht="14.25" customHeight="1">
      <c r="A204" s="92"/>
      <c r="B204" s="93"/>
      <c r="C204" s="61"/>
      <c r="D204" s="51"/>
      <c r="E204" s="73"/>
      <c r="F204" s="727"/>
      <c r="G204" s="728"/>
      <c r="H204" s="729"/>
      <c r="I204" s="633"/>
      <c r="J204" s="60"/>
      <c r="K204" s="38"/>
      <c r="L204" s="39"/>
      <c r="M204" s="40"/>
      <c r="N204" s="41"/>
      <c r="O204" s="40"/>
      <c r="P204" s="41"/>
      <c r="Q204" s="35"/>
      <c r="R204" s="43"/>
    </row>
    <row r="205" ht="14.25" customHeight="1">
      <c r="A205" s="92"/>
      <c r="B205" s="93"/>
      <c r="C205" s="61"/>
      <c r="D205" s="51"/>
      <c r="E205" s="73"/>
      <c r="F205" s="727"/>
      <c r="G205" s="728"/>
      <c r="H205" s="729"/>
      <c r="I205" s="633"/>
      <c r="J205" s="60"/>
      <c r="K205" s="38"/>
      <c r="L205" s="39"/>
      <c r="M205" s="40"/>
      <c r="N205" s="41"/>
      <c r="O205" s="40"/>
      <c r="P205" s="41"/>
      <c r="Q205" s="35"/>
      <c r="R205" s="43"/>
    </row>
    <row r="206" ht="14.25" customHeight="1">
      <c r="A206" s="92"/>
      <c r="B206" s="93"/>
      <c r="C206" s="61"/>
      <c r="D206" s="51"/>
      <c r="E206" s="73"/>
      <c r="F206" s="727"/>
      <c r="G206" s="728"/>
      <c r="H206" s="729"/>
      <c r="I206" s="633"/>
      <c r="J206" s="60"/>
      <c r="K206" s="38"/>
      <c r="L206" s="39"/>
      <c r="M206" s="40"/>
      <c r="N206" s="41"/>
      <c r="O206" s="40"/>
      <c r="P206" s="41"/>
      <c r="Q206" s="35"/>
      <c r="R206" s="43"/>
    </row>
    <row r="207" ht="14.25" customHeight="1">
      <c r="A207" s="92"/>
      <c r="B207" s="93"/>
      <c r="C207" s="61"/>
      <c r="D207" s="51"/>
      <c r="E207" s="73"/>
      <c r="F207" s="727"/>
      <c r="G207" s="728"/>
      <c r="H207" s="729"/>
      <c r="I207" s="633"/>
      <c r="J207" s="60"/>
      <c r="K207" s="38"/>
      <c r="L207" s="39"/>
      <c r="M207" s="40"/>
      <c r="N207" s="41"/>
      <c r="O207" s="40"/>
      <c r="P207" s="41"/>
      <c r="Q207" s="35"/>
      <c r="R207" s="43"/>
    </row>
    <row r="208" ht="14.25" customHeight="1">
      <c r="A208" s="92"/>
      <c r="B208" s="93"/>
      <c r="C208" s="61"/>
      <c r="D208" s="51"/>
      <c r="E208" s="73"/>
      <c r="F208" s="727"/>
      <c r="G208" s="728"/>
      <c r="H208" s="729"/>
      <c r="I208" s="633"/>
      <c r="J208" s="60"/>
      <c r="K208" s="38"/>
      <c r="L208" s="39"/>
      <c r="M208" s="40"/>
      <c r="N208" s="41"/>
      <c r="O208" s="40"/>
      <c r="P208" s="41"/>
      <c r="Q208" s="35"/>
      <c r="R208" s="43"/>
    </row>
    <row r="209" ht="14.25" customHeight="1">
      <c r="A209" s="92"/>
      <c r="B209" s="93"/>
      <c r="C209" s="61"/>
      <c r="D209" s="51"/>
      <c r="E209" s="73"/>
      <c r="F209" s="727"/>
      <c r="G209" s="728"/>
      <c r="H209" s="729"/>
      <c r="I209" s="633"/>
      <c r="J209" s="60"/>
      <c r="K209" s="38"/>
      <c r="L209" s="39"/>
      <c r="M209" s="40"/>
      <c r="N209" s="41"/>
      <c r="O209" s="40"/>
      <c r="P209" s="41"/>
      <c r="Q209" s="35"/>
      <c r="R209" s="43"/>
    </row>
    <row r="210" ht="14.25" customHeight="1">
      <c r="A210" s="92"/>
      <c r="B210" s="93"/>
      <c r="C210" s="61"/>
      <c r="D210" s="51"/>
      <c r="E210" s="73"/>
      <c r="F210" s="727"/>
      <c r="G210" s="728"/>
      <c r="H210" s="729"/>
      <c r="I210" s="633"/>
      <c r="J210" s="60"/>
      <c r="K210" s="38"/>
      <c r="L210" s="39"/>
      <c r="M210" s="40"/>
      <c r="N210" s="41"/>
      <c r="O210" s="40"/>
      <c r="P210" s="41"/>
      <c r="Q210" s="35"/>
      <c r="R210" s="43"/>
    </row>
    <row r="211" ht="14.25" customHeight="1">
      <c r="A211" s="92"/>
      <c r="B211" s="93"/>
      <c r="C211" s="61"/>
      <c r="D211" s="51"/>
      <c r="E211" s="73"/>
      <c r="F211" s="727"/>
      <c r="G211" s="728"/>
      <c r="H211" s="729"/>
      <c r="I211" s="633"/>
      <c r="J211" s="60"/>
      <c r="K211" s="38"/>
      <c r="L211" s="39"/>
      <c r="M211" s="40"/>
      <c r="N211" s="41"/>
      <c r="O211" s="40"/>
      <c r="P211" s="41"/>
      <c r="Q211" s="35"/>
      <c r="R211" s="43"/>
    </row>
    <row r="212" ht="14.25" customHeight="1">
      <c r="A212" s="92"/>
      <c r="B212" s="93"/>
      <c r="C212" s="61"/>
      <c r="D212" s="51"/>
      <c r="E212" s="73"/>
      <c r="F212" s="727"/>
      <c r="G212" s="728"/>
      <c r="H212" s="729"/>
      <c r="I212" s="633"/>
      <c r="J212" s="60"/>
      <c r="K212" s="38"/>
      <c r="L212" s="39"/>
      <c r="M212" s="40"/>
      <c r="N212" s="41"/>
      <c r="O212" s="40"/>
      <c r="P212" s="41"/>
      <c r="Q212" s="35"/>
      <c r="R212" s="43"/>
    </row>
    <row r="213" ht="14.25" customHeight="1">
      <c r="A213" s="92"/>
      <c r="B213" s="93"/>
      <c r="C213" s="61"/>
      <c r="D213" s="51"/>
      <c r="E213" s="73"/>
      <c r="F213" s="727"/>
      <c r="G213" s="728"/>
      <c r="H213" s="729"/>
      <c r="I213" s="633"/>
      <c r="J213" s="60"/>
      <c r="K213" s="38"/>
      <c r="L213" s="39"/>
      <c r="M213" s="40"/>
      <c r="N213" s="41"/>
      <c r="O213" s="40"/>
      <c r="P213" s="41"/>
      <c r="Q213" s="35"/>
      <c r="R213" s="43"/>
    </row>
    <row r="214" ht="14.25" customHeight="1">
      <c r="A214" s="92"/>
      <c r="B214" s="93"/>
      <c r="C214" s="61"/>
      <c r="D214" s="51"/>
      <c r="E214" s="73"/>
      <c r="F214" s="727"/>
      <c r="G214" s="728"/>
      <c r="H214" s="729"/>
      <c r="I214" s="633"/>
      <c r="J214" s="60"/>
      <c r="K214" s="38"/>
      <c r="L214" s="39"/>
      <c r="M214" s="40"/>
      <c r="N214" s="41"/>
      <c r="O214" s="40"/>
      <c r="P214" s="41"/>
      <c r="Q214" s="35"/>
      <c r="R214" s="43"/>
    </row>
    <row r="215" ht="14.25" customHeight="1">
      <c r="A215" s="92"/>
      <c r="B215" s="93"/>
      <c r="C215" s="61"/>
      <c r="D215" s="51"/>
      <c r="E215" s="73"/>
      <c r="F215" s="727"/>
      <c r="G215" s="728"/>
      <c r="H215" s="729"/>
      <c r="I215" s="633"/>
      <c r="J215" s="60"/>
      <c r="K215" s="38"/>
      <c r="L215" s="39"/>
      <c r="M215" s="40"/>
      <c r="N215" s="41"/>
      <c r="O215" s="40"/>
      <c r="P215" s="41"/>
      <c r="Q215" s="35"/>
      <c r="R215" s="43"/>
    </row>
    <row r="216" ht="14.25" customHeight="1">
      <c r="A216" s="92"/>
      <c r="B216" s="93"/>
      <c r="C216" s="61"/>
      <c r="D216" s="51"/>
      <c r="E216" s="73"/>
      <c r="F216" s="727"/>
      <c r="G216" s="728"/>
      <c r="H216" s="729"/>
      <c r="I216" s="633"/>
      <c r="J216" s="60"/>
      <c r="K216" s="38"/>
      <c r="L216" s="39"/>
      <c r="M216" s="40"/>
      <c r="N216" s="41"/>
      <c r="O216" s="40"/>
      <c r="P216" s="41"/>
      <c r="Q216" s="35"/>
      <c r="R216" s="43"/>
    </row>
    <row r="217" ht="14.25" customHeight="1">
      <c r="A217" s="92"/>
      <c r="B217" s="93"/>
      <c r="C217" s="61"/>
      <c r="D217" s="51"/>
      <c r="E217" s="73"/>
      <c r="F217" s="727"/>
      <c r="G217" s="728"/>
      <c r="H217" s="729"/>
      <c r="I217" s="633"/>
      <c r="J217" s="60"/>
      <c r="K217" s="38"/>
      <c r="L217" s="39"/>
      <c r="M217" s="40"/>
      <c r="N217" s="41"/>
      <c r="O217" s="40"/>
      <c r="P217" s="41"/>
      <c r="Q217" s="35"/>
      <c r="R217" s="43"/>
    </row>
    <row r="218" ht="14.25" customHeight="1">
      <c r="A218" s="92"/>
      <c r="B218" s="93"/>
      <c r="C218" s="61"/>
      <c r="D218" s="51"/>
      <c r="E218" s="73"/>
      <c r="F218" s="727"/>
      <c r="G218" s="728"/>
      <c r="H218" s="729"/>
      <c r="I218" s="633"/>
      <c r="J218" s="60"/>
      <c r="K218" s="38"/>
      <c r="L218" s="39"/>
      <c r="M218" s="40"/>
      <c r="N218" s="41"/>
      <c r="O218" s="40"/>
      <c r="P218" s="41"/>
      <c r="Q218" s="35"/>
      <c r="R218" s="43"/>
    </row>
    <row r="219" ht="14.25" customHeight="1">
      <c r="A219" s="92"/>
      <c r="B219" s="93"/>
      <c r="C219" s="61"/>
      <c r="D219" s="51"/>
      <c r="E219" s="73"/>
      <c r="F219" s="727"/>
      <c r="G219" s="728"/>
      <c r="H219" s="729"/>
      <c r="I219" s="633"/>
      <c r="J219" s="60"/>
      <c r="K219" s="38"/>
      <c r="L219" s="39"/>
      <c r="M219" s="40"/>
      <c r="N219" s="41"/>
      <c r="O219" s="40"/>
      <c r="P219" s="41"/>
      <c r="Q219" s="35"/>
      <c r="R219" s="43"/>
    </row>
    <row r="220" ht="14.25" customHeight="1">
      <c r="A220" s="92"/>
      <c r="B220" s="93"/>
      <c r="C220" s="61"/>
      <c r="D220" s="51"/>
      <c r="E220" s="73"/>
      <c r="F220" s="727"/>
      <c r="G220" s="728"/>
      <c r="H220" s="729"/>
      <c r="I220" s="633"/>
      <c r="J220" s="60"/>
      <c r="K220" s="38"/>
      <c r="L220" s="39"/>
      <c r="M220" s="40"/>
      <c r="N220" s="41"/>
      <c r="O220" s="40"/>
      <c r="P220" s="41"/>
      <c r="Q220" s="35"/>
      <c r="R220" s="43"/>
    </row>
    <row r="221" ht="14.25" customHeight="1">
      <c r="A221" s="92"/>
      <c r="B221" s="93"/>
      <c r="C221" s="61"/>
      <c r="D221" s="51"/>
      <c r="E221" s="73"/>
      <c r="F221" s="727"/>
      <c r="G221" s="728"/>
      <c r="H221" s="729"/>
      <c r="I221" s="633"/>
      <c r="J221" s="60"/>
      <c r="K221" s="38"/>
      <c r="L221" s="39"/>
      <c r="M221" s="40"/>
      <c r="N221" s="41"/>
      <c r="O221" s="40"/>
      <c r="P221" s="41"/>
      <c r="Q221" s="35"/>
      <c r="R221" s="43"/>
    </row>
    <row r="222" ht="14.25" customHeight="1">
      <c r="A222" s="92"/>
      <c r="B222" s="93"/>
      <c r="C222" s="61"/>
      <c r="D222" s="51"/>
      <c r="E222" s="73"/>
      <c r="F222" s="727"/>
      <c r="G222" s="728"/>
      <c r="H222" s="729"/>
      <c r="I222" s="633"/>
      <c r="J222" s="60"/>
      <c r="K222" s="38"/>
      <c r="L222" s="39"/>
      <c r="M222" s="40"/>
      <c r="N222" s="41"/>
      <c r="O222" s="40"/>
      <c r="P222" s="41"/>
      <c r="Q222" s="35"/>
      <c r="R222" s="43"/>
    </row>
    <row r="223" ht="14.25" customHeight="1">
      <c r="A223" s="92"/>
      <c r="B223" s="93"/>
      <c r="C223" s="61"/>
      <c r="D223" s="51"/>
      <c r="E223" s="73"/>
      <c r="F223" s="727"/>
      <c r="G223" s="728"/>
      <c r="H223" s="729"/>
      <c r="I223" s="633"/>
      <c r="J223" s="60"/>
      <c r="K223" s="38"/>
      <c r="L223" s="39"/>
      <c r="M223" s="40"/>
      <c r="N223" s="41"/>
      <c r="O223" s="40"/>
      <c r="P223" s="41"/>
      <c r="Q223" s="35"/>
      <c r="R223" s="43"/>
    </row>
    <row r="224" ht="14.25" customHeight="1">
      <c r="A224" s="92"/>
      <c r="B224" s="93"/>
      <c r="C224" s="61"/>
      <c r="D224" s="51"/>
      <c r="E224" s="73"/>
      <c r="F224" s="727"/>
      <c r="G224" s="728"/>
      <c r="H224" s="729"/>
      <c r="I224" s="633"/>
      <c r="J224" s="60"/>
      <c r="K224" s="38"/>
      <c r="L224" s="39"/>
      <c r="M224" s="40"/>
      <c r="N224" s="41"/>
      <c r="O224" s="40"/>
      <c r="P224" s="41"/>
      <c r="Q224" s="35"/>
      <c r="R224" s="43"/>
    </row>
    <row r="225" ht="14.25" customHeight="1">
      <c r="A225" s="92"/>
      <c r="B225" s="93"/>
      <c r="C225" s="61"/>
      <c r="D225" s="51"/>
      <c r="E225" s="73"/>
      <c r="F225" s="727"/>
      <c r="G225" s="728"/>
      <c r="H225" s="729"/>
      <c r="I225" s="633"/>
      <c r="J225" s="60"/>
      <c r="K225" s="38"/>
      <c r="L225" s="39"/>
      <c r="M225" s="40"/>
      <c r="N225" s="41"/>
      <c r="O225" s="40"/>
      <c r="P225" s="41"/>
      <c r="Q225" s="35"/>
      <c r="R225" s="43"/>
    </row>
    <row r="226" ht="14.25" customHeight="1">
      <c r="A226" s="92"/>
      <c r="B226" s="93"/>
      <c r="C226" s="61"/>
      <c r="D226" s="51"/>
      <c r="E226" s="73"/>
      <c r="F226" s="727"/>
      <c r="G226" s="728"/>
      <c r="H226" s="729"/>
      <c r="I226" s="633"/>
      <c r="J226" s="60"/>
      <c r="K226" s="38"/>
      <c r="L226" s="39"/>
      <c r="M226" s="40"/>
      <c r="N226" s="41"/>
      <c r="O226" s="40"/>
      <c r="P226" s="41"/>
      <c r="Q226" s="35"/>
      <c r="R226" s="43"/>
    </row>
    <row r="227" ht="14.25" customHeight="1">
      <c r="A227" s="92"/>
      <c r="B227" s="93"/>
      <c r="C227" s="61"/>
      <c r="D227" s="51"/>
      <c r="E227" s="73"/>
      <c r="F227" s="727"/>
      <c r="G227" s="728"/>
      <c r="H227" s="729"/>
      <c r="I227" s="633"/>
      <c r="J227" s="60"/>
      <c r="K227" s="38"/>
      <c r="L227" s="39"/>
      <c r="M227" s="40"/>
      <c r="N227" s="41"/>
      <c r="O227" s="40"/>
      <c r="P227" s="41"/>
      <c r="Q227" s="35"/>
      <c r="R227" s="43"/>
    </row>
    <row r="228" ht="14.25" customHeight="1">
      <c r="A228" s="92"/>
      <c r="B228" s="93"/>
      <c r="C228" s="61"/>
      <c r="D228" s="51"/>
      <c r="E228" s="73"/>
      <c r="F228" s="727"/>
      <c r="G228" s="728"/>
      <c r="H228" s="729"/>
      <c r="I228" s="633"/>
      <c r="J228" s="60"/>
      <c r="K228" s="38"/>
      <c r="L228" s="39"/>
      <c r="M228" s="40"/>
      <c r="N228" s="41"/>
      <c r="O228" s="40"/>
      <c r="P228" s="41"/>
      <c r="Q228" s="35"/>
      <c r="R228" s="43"/>
    </row>
    <row r="229" ht="14.25" customHeight="1">
      <c r="A229" s="92"/>
      <c r="B229" s="93"/>
      <c r="C229" s="61"/>
      <c r="D229" s="51"/>
      <c r="E229" s="73"/>
      <c r="F229" s="727"/>
      <c r="G229" s="728"/>
      <c r="H229" s="729"/>
      <c r="I229" s="633"/>
      <c r="J229" s="60"/>
      <c r="K229" s="38"/>
      <c r="L229" s="39"/>
      <c r="M229" s="40"/>
      <c r="N229" s="41"/>
      <c r="O229" s="40"/>
      <c r="P229" s="41"/>
      <c r="Q229" s="35"/>
      <c r="R229" s="43"/>
    </row>
    <row r="230" ht="14.25" customHeight="1">
      <c r="A230" s="92"/>
      <c r="B230" s="93"/>
      <c r="C230" s="61"/>
      <c r="D230" s="51"/>
      <c r="E230" s="73"/>
      <c r="F230" s="727"/>
      <c r="G230" s="728"/>
      <c r="H230" s="729"/>
      <c r="I230" s="633"/>
      <c r="J230" s="60"/>
      <c r="K230" s="38"/>
      <c r="L230" s="39"/>
      <c r="M230" s="40"/>
      <c r="N230" s="41"/>
      <c r="O230" s="40"/>
      <c r="P230" s="41"/>
      <c r="Q230" s="35"/>
      <c r="R230" s="43"/>
    </row>
    <row r="231" ht="14.25" customHeight="1">
      <c r="A231" s="92"/>
      <c r="B231" s="93"/>
      <c r="C231" s="61"/>
      <c r="D231" s="51"/>
      <c r="E231" s="73"/>
      <c r="F231" s="727"/>
      <c r="G231" s="728"/>
      <c r="H231" s="729"/>
      <c r="I231" s="633"/>
      <c r="J231" s="60"/>
      <c r="K231" s="38"/>
      <c r="L231" s="39"/>
      <c r="M231" s="40"/>
      <c r="N231" s="41"/>
      <c r="O231" s="40"/>
      <c r="P231" s="41"/>
      <c r="Q231" s="35"/>
      <c r="R231" s="43"/>
    </row>
    <row r="232" ht="14.25" customHeight="1">
      <c r="A232" s="92"/>
      <c r="B232" s="93"/>
      <c r="C232" s="61"/>
      <c r="D232" s="51"/>
      <c r="E232" s="73"/>
      <c r="F232" s="727"/>
      <c r="G232" s="728"/>
      <c r="H232" s="729"/>
      <c r="I232" s="633"/>
      <c r="J232" s="60"/>
      <c r="K232" s="38"/>
      <c r="L232" s="39"/>
      <c r="M232" s="40"/>
      <c r="N232" s="41"/>
      <c r="O232" s="40"/>
      <c r="P232" s="41"/>
      <c r="Q232" s="35"/>
      <c r="R232" s="43"/>
    </row>
    <row r="233" ht="14.25" customHeight="1">
      <c r="A233" s="92"/>
      <c r="B233" s="93"/>
      <c r="C233" s="61"/>
      <c r="D233" s="51"/>
      <c r="E233" s="73"/>
      <c r="F233" s="727"/>
      <c r="G233" s="728"/>
      <c r="H233" s="729"/>
      <c r="I233" s="633"/>
      <c r="J233" s="60"/>
      <c r="K233" s="38"/>
      <c r="L233" s="39"/>
      <c r="M233" s="40"/>
      <c r="N233" s="41"/>
      <c r="O233" s="40"/>
      <c r="P233" s="41"/>
      <c r="Q233" s="35"/>
      <c r="R233" s="43"/>
    </row>
    <row r="234" ht="14.25" customHeight="1">
      <c r="A234" s="92"/>
      <c r="B234" s="93"/>
      <c r="C234" s="61"/>
      <c r="D234" s="51"/>
      <c r="E234" s="73"/>
      <c r="F234" s="727"/>
      <c r="G234" s="728"/>
      <c r="H234" s="729"/>
      <c r="I234" s="633"/>
      <c r="J234" s="60"/>
      <c r="K234" s="38"/>
      <c r="L234" s="39"/>
      <c r="M234" s="40"/>
      <c r="N234" s="41"/>
      <c r="O234" s="40"/>
      <c r="P234" s="41"/>
      <c r="Q234" s="35"/>
      <c r="R234" s="43"/>
    </row>
    <row r="235" ht="14.25" customHeight="1">
      <c r="A235" s="92"/>
      <c r="B235" s="93"/>
      <c r="C235" s="61"/>
      <c r="D235" s="51"/>
      <c r="E235" s="73"/>
      <c r="F235" s="727"/>
      <c r="G235" s="728"/>
      <c r="H235" s="729"/>
      <c r="I235" s="633"/>
      <c r="J235" s="60"/>
      <c r="K235" s="38"/>
      <c r="L235" s="39"/>
      <c r="M235" s="40"/>
      <c r="N235" s="41"/>
      <c r="O235" s="40"/>
      <c r="P235" s="41"/>
      <c r="Q235" s="35"/>
      <c r="R235" s="43"/>
    </row>
    <row r="236" ht="14.25" customHeight="1">
      <c r="A236" s="92"/>
      <c r="B236" s="93"/>
      <c r="C236" s="61"/>
      <c r="D236" s="51"/>
      <c r="E236" s="73"/>
      <c r="F236" s="727"/>
      <c r="G236" s="728"/>
      <c r="H236" s="729"/>
      <c r="I236" s="633"/>
      <c r="J236" s="60"/>
      <c r="K236" s="38"/>
      <c r="L236" s="39"/>
      <c r="M236" s="40"/>
      <c r="N236" s="41"/>
      <c r="O236" s="40"/>
      <c r="P236" s="41"/>
      <c r="Q236" s="35"/>
      <c r="R236" s="43"/>
    </row>
    <row r="237" ht="14.25" customHeight="1">
      <c r="A237" s="92"/>
      <c r="B237" s="93"/>
      <c r="C237" s="61"/>
      <c r="D237" s="51"/>
      <c r="E237" s="73"/>
      <c r="F237" s="727"/>
      <c r="G237" s="728"/>
      <c r="H237" s="729"/>
      <c r="I237" s="633"/>
      <c r="J237" s="60"/>
      <c r="K237" s="38"/>
      <c r="L237" s="39"/>
      <c r="M237" s="40"/>
      <c r="N237" s="41"/>
      <c r="O237" s="40"/>
      <c r="P237" s="41"/>
      <c r="Q237" s="35"/>
      <c r="R237" s="43"/>
    </row>
    <row r="238" ht="14.25" customHeight="1">
      <c r="A238" s="92"/>
      <c r="B238" s="93"/>
      <c r="C238" s="61"/>
      <c r="D238" s="51"/>
      <c r="E238" s="73"/>
      <c r="F238" s="727"/>
      <c r="G238" s="728"/>
      <c r="H238" s="729"/>
      <c r="I238" s="633"/>
      <c r="J238" s="60"/>
      <c r="K238" s="38"/>
      <c r="L238" s="39"/>
      <c r="M238" s="40"/>
      <c r="N238" s="41"/>
      <c r="O238" s="40"/>
      <c r="P238" s="41"/>
      <c r="Q238" s="35"/>
      <c r="R238" s="43"/>
    </row>
    <row r="239" ht="14.25" customHeight="1">
      <c r="A239" s="92"/>
      <c r="B239" s="93"/>
      <c r="C239" s="61"/>
      <c r="D239" s="51"/>
      <c r="E239" s="73"/>
      <c r="F239" s="727"/>
      <c r="G239" s="728"/>
      <c r="H239" s="729"/>
      <c r="I239" s="633"/>
      <c r="J239" s="60"/>
      <c r="K239" s="38"/>
      <c r="L239" s="39"/>
      <c r="M239" s="40"/>
      <c r="N239" s="41"/>
      <c r="O239" s="40"/>
      <c r="P239" s="41"/>
      <c r="Q239" s="35"/>
      <c r="R239" s="43"/>
    </row>
    <row r="240" ht="14.25" customHeight="1">
      <c r="A240" s="92"/>
      <c r="B240" s="93"/>
      <c r="C240" s="61"/>
      <c r="D240" s="51"/>
      <c r="E240" s="73"/>
      <c r="F240" s="727"/>
      <c r="G240" s="728"/>
      <c r="H240" s="729"/>
      <c r="I240" s="633"/>
      <c r="J240" s="60"/>
      <c r="K240" s="38"/>
      <c r="L240" s="39"/>
      <c r="M240" s="40"/>
      <c r="N240" s="41"/>
      <c r="O240" s="40"/>
      <c r="P240" s="41"/>
      <c r="Q240" s="35"/>
      <c r="R240" s="43"/>
    </row>
    <row r="241" ht="14.25" customHeight="1">
      <c r="A241" s="92"/>
      <c r="B241" s="93"/>
      <c r="C241" s="61"/>
      <c r="D241" s="51"/>
      <c r="E241" s="73"/>
      <c r="F241" s="727"/>
      <c r="G241" s="728"/>
      <c r="H241" s="729"/>
      <c r="I241" s="633"/>
      <c r="J241" s="60"/>
      <c r="K241" s="38"/>
      <c r="L241" s="39"/>
      <c r="M241" s="40"/>
      <c r="N241" s="41"/>
      <c r="O241" s="40"/>
      <c r="P241" s="41"/>
      <c r="Q241" s="35"/>
      <c r="R241" s="43"/>
    </row>
    <row r="242" ht="14.25" customHeight="1">
      <c r="A242" s="92"/>
      <c r="B242" s="93"/>
      <c r="C242" s="61"/>
      <c r="D242" s="51"/>
      <c r="E242" s="73"/>
      <c r="F242" s="727"/>
      <c r="G242" s="728"/>
      <c r="H242" s="729"/>
      <c r="I242" s="633"/>
      <c r="J242" s="60"/>
      <c r="K242" s="38"/>
      <c r="L242" s="39"/>
      <c r="M242" s="40"/>
      <c r="N242" s="41"/>
      <c r="O242" s="40"/>
      <c r="P242" s="41"/>
      <c r="Q242" s="35"/>
      <c r="R242" s="43"/>
    </row>
    <row r="243" ht="14.25" customHeight="1">
      <c r="A243" s="92"/>
      <c r="B243" s="93"/>
      <c r="C243" s="61"/>
      <c r="D243" s="51"/>
      <c r="E243" s="73"/>
      <c r="F243" s="727"/>
      <c r="G243" s="728"/>
      <c r="H243" s="729"/>
      <c r="I243" s="633"/>
      <c r="J243" s="60"/>
      <c r="K243" s="38"/>
      <c r="L243" s="39"/>
      <c r="M243" s="40"/>
      <c r="N243" s="41"/>
      <c r="O243" s="40"/>
      <c r="P243" s="41"/>
      <c r="Q243" s="35"/>
      <c r="R243" s="43"/>
    </row>
    <row r="244" ht="14.25" customHeight="1">
      <c r="A244" s="92"/>
      <c r="B244" s="93"/>
      <c r="C244" s="61"/>
      <c r="D244" s="51"/>
      <c r="E244" s="73"/>
      <c r="F244" s="727"/>
      <c r="G244" s="728"/>
      <c r="H244" s="729"/>
      <c r="I244" s="633"/>
      <c r="J244" s="60"/>
      <c r="K244" s="38"/>
      <c r="L244" s="39"/>
      <c r="M244" s="40"/>
      <c r="N244" s="41"/>
      <c r="O244" s="40"/>
      <c r="P244" s="41"/>
      <c r="Q244" s="35"/>
      <c r="R244" s="43"/>
    </row>
    <row r="245" ht="14.25" customHeight="1">
      <c r="A245" s="92"/>
      <c r="B245" s="93"/>
      <c r="C245" s="61"/>
      <c r="D245" s="51"/>
      <c r="E245" s="73"/>
      <c r="F245" s="727"/>
      <c r="G245" s="728"/>
      <c r="H245" s="729"/>
      <c r="I245" s="633"/>
      <c r="J245" s="60"/>
      <c r="K245" s="38"/>
      <c r="L245" s="39"/>
      <c r="M245" s="40"/>
      <c r="N245" s="41"/>
      <c r="O245" s="40"/>
      <c r="P245" s="41"/>
      <c r="Q245" s="35"/>
      <c r="R245" s="43"/>
    </row>
    <row r="246" ht="14.25" customHeight="1">
      <c r="A246" s="92"/>
      <c r="B246" s="93"/>
      <c r="C246" s="61"/>
      <c r="D246" s="51"/>
      <c r="E246" s="73"/>
      <c r="F246" s="727"/>
      <c r="G246" s="728"/>
      <c r="H246" s="729"/>
      <c r="I246" s="633"/>
      <c r="J246" s="60"/>
      <c r="K246" s="38"/>
      <c r="L246" s="39"/>
      <c r="M246" s="40"/>
      <c r="N246" s="41"/>
      <c r="O246" s="40"/>
      <c r="P246" s="41"/>
      <c r="Q246" s="35"/>
      <c r="R246" s="43"/>
    </row>
    <row r="247" ht="14.25" customHeight="1">
      <c r="A247" s="92"/>
      <c r="B247" s="93"/>
      <c r="C247" s="61"/>
      <c r="D247" s="51"/>
      <c r="E247" s="73"/>
      <c r="F247" s="727"/>
      <c r="G247" s="728"/>
      <c r="H247" s="729"/>
      <c r="I247" s="633"/>
      <c r="J247" s="60"/>
      <c r="K247" s="38"/>
      <c r="L247" s="39"/>
      <c r="M247" s="40"/>
      <c r="N247" s="41"/>
      <c r="O247" s="40"/>
      <c r="P247" s="41"/>
      <c r="Q247" s="35"/>
      <c r="R247" s="43"/>
    </row>
    <row r="248" ht="14.25" customHeight="1">
      <c r="A248" s="92"/>
      <c r="B248" s="93"/>
      <c r="C248" s="61"/>
      <c r="D248" s="51"/>
      <c r="E248" s="73"/>
      <c r="F248" s="727"/>
      <c r="G248" s="728"/>
      <c r="H248" s="729"/>
      <c r="I248" s="633"/>
      <c r="J248" s="60"/>
      <c r="K248" s="38"/>
      <c r="L248" s="39"/>
      <c r="M248" s="40"/>
      <c r="N248" s="41"/>
      <c r="O248" s="40"/>
      <c r="P248" s="41"/>
      <c r="Q248" s="35"/>
      <c r="R248" s="43"/>
    </row>
    <row r="249" ht="14.25" customHeight="1">
      <c r="A249" s="92"/>
      <c r="B249" s="93"/>
      <c r="C249" s="61"/>
      <c r="D249" s="51"/>
      <c r="E249" s="73"/>
      <c r="F249" s="727"/>
      <c r="G249" s="728"/>
      <c r="H249" s="729"/>
      <c r="I249" s="633"/>
      <c r="J249" s="60"/>
      <c r="K249" s="38"/>
      <c r="L249" s="39"/>
      <c r="M249" s="40"/>
      <c r="N249" s="41"/>
      <c r="O249" s="40"/>
      <c r="P249" s="41"/>
      <c r="Q249" s="35"/>
      <c r="R249" s="43"/>
    </row>
    <row r="250" ht="14.25" customHeight="1">
      <c r="A250" s="92"/>
      <c r="B250" s="93"/>
      <c r="C250" s="61"/>
      <c r="D250" s="51"/>
      <c r="E250" s="73"/>
      <c r="F250" s="727"/>
      <c r="G250" s="728"/>
      <c r="H250" s="729"/>
      <c r="I250" s="633"/>
      <c r="J250" s="60"/>
      <c r="K250" s="38"/>
      <c r="L250" s="39"/>
      <c r="M250" s="40"/>
      <c r="N250" s="41"/>
      <c r="O250" s="40"/>
      <c r="P250" s="41"/>
      <c r="Q250" s="35"/>
      <c r="R250" s="43"/>
    </row>
    <row r="251" ht="14.25" customHeight="1">
      <c r="A251" s="92"/>
      <c r="B251" s="93"/>
      <c r="C251" s="61"/>
      <c r="D251" s="51"/>
      <c r="E251" s="73"/>
      <c r="F251" s="727"/>
      <c r="G251" s="728"/>
      <c r="H251" s="729"/>
      <c r="I251" s="633"/>
      <c r="J251" s="60"/>
      <c r="K251" s="38"/>
      <c r="L251" s="39"/>
      <c r="M251" s="40"/>
      <c r="N251" s="41"/>
      <c r="O251" s="40"/>
      <c r="P251" s="41"/>
      <c r="Q251" s="35"/>
      <c r="R251" s="43"/>
    </row>
    <row r="252" ht="14.25" customHeight="1">
      <c r="A252" s="92"/>
      <c r="B252" s="93"/>
      <c r="C252" s="61"/>
      <c r="D252" s="51"/>
      <c r="E252" s="73"/>
      <c r="F252" s="727"/>
      <c r="G252" s="728"/>
      <c r="H252" s="729"/>
      <c r="I252" s="633"/>
      <c r="J252" s="60"/>
      <c r="K252" s="38"/>
      <c r="L252" s="39"/>
      <c r="M252" s="40"/>
      <c r="N252" s="41"/>
      <c r="O252" s="40"/>
      <c r="P252" s="41"/>
      <c r="Q252" s="35"/>
      <c r="R252" s="43"/>
    </row>
    <row r="253" ht="14.25" customHeight="1">
      <c r="A253" s="92"/>
      <c r="B253" s="93"/>
      <c r="C253" s="61"/>
      <c r="D253" s="51"/>
      <c r="E253" s="73"/>
      <c r="F253" s="727"/>
      <c r="G253" s="728"/>
      <c r="H253" s="729"/>
      <c r="I253" s="633"/>
      <c r="J253" s="60"/>
      <c r="K253" s="38"/>
      <c r="L253" s="39"/>
      <c r="M253" s="40"/>
      <c r="N253" s="41"/>
      <c r="O253" s="40"/>
      <c r="P253" s="41"/>
      <c r="Q253" s="35"/>
      <c r="R253" s="43"/>
    </row>
    <row r="254" ht="14.25" customHeight="1">
      <c r="A254" s="92"/>
      <c r="B254" s="93"/>
      <c r="C254" s="61"/>
      <c r="D254" s="51"/>
      <c r="E254" s="73"/>
      <c r="F254" s="727"/>
      <c r="G254" s="728"/>
      <c r="H254" s="729"/>
      <c r="I254" s="633"/>
      <c r="J254" s="60"/>
      <c r="K254" s="38"/>
      <c r="L254" s="39"/>
      <c r="M254" s="40"/>
      <c r="N254" s="41"/>
      <c r="O254" s="40"/>
      <c r="P254" s="41"/>
      <c r="Q254" s="35"/>
      <c r="R254" s="43"/>
    </row>
    <row r="255" ht="14.25" customHeight="1">
      <c r="A255" s="92"/>
      <c r="B255" s="93"/>
      <c r="C255" s="61"/>
      <c r="D255" s="51"/>
      <c r="E255" s="73"/>
      <c r="F255" s="727"/>
      <c r="G255" s="728"/>
      <c r="H255" s="729"/>
      <c r="I255" s="633"/>
      <c r="J255" s="60"/>
      <c r="K255" s="38"/>
      <c r="L255" s="39"/>
      <c r="M255" s="40"/>
      <c r="N255" s="41"/>
      <c r="O255" s="40"/>
      <c r="P255" s="41"/>
      <c r="Q255" s="35"/>
      <c r="R255" s="43"/>
    </row>
    <row r="256" ht="14.25" customHeight="1">
      <c r="A256" s="92"/>
      <c r="B256" s="93"/>
      <c r="C256" s="61"/>
      <c r="D256" s="51"/>
      <c r="E256" s="73"/>
      <c r="F256" s="727"/>
      <c r="G256" s="728"/>
      <c r="H256" s="729"/>
      <c r="I256" s="633"/>
      <c r="J256" s="60"/>
      <c r="K256" s="38"/>
      <c r="L256" s="39"/>
      <c r="M256" s="40"/>
      <c r="N256" s="41"/>
      <c r="O256" s="40"/>
      <c r="P256" s="41"/>
      <c r="Q256" s="35"/>
      <c r="R256" s="43"/>
    </row>
    <row r="257" ht="14.25" customHeight="1">
      <c r="A257" s="92"/>
      <c r="B257" s="93"/>
      <c r="C257" s="61"/>
      <c r="D257" s="51"/>
      <c r="E257" s="73"/>
      <c r="F257" s="727"/>
      <c r="G257" s="728"/>
      <c r="H257" s="729"/>
      <c r="I257" s="633"/>
      <c r="J257" s="60"/>
      <c r="K257" s="38"/>
      <c r="L257" s="39"/>
      <c r="M257" s="40"/>
      <c r="N257" s="41"/>
      <c r="O257" s="40"/>
      <c r="P257" s="41"/>
      <c r="Q257" s="35"/>
      <c r="R257" s="43"/>
    </row>
    <row r="258" ht="14.25" customHeight="1">
      <c r="A258" s="92"/>
      <c r="B258" s="93"/>
      <c r="C258" s="61"/>
      <c r="D258" s="51"/>
      <c r="E258" s="73"/>
      <c r="F258" s="727"/>
      <c r="G258" s="728"/>
      <c r="H258" s="729"/>
      <c r="I258" s="633"/>
      <c r="J258" s="60"/>
      <c r="K258" s="38"/>
      <c r="L258" s="39"/>
      <c r="M258" s="40"/>
      <c r="N258" s="41"/>
      <c r="O258" s="40"/>
      <c r="P258" s="41"/>
      <c r="Q258" s="35"/>
      <c r="R258" s="43"/>
    </row>
    <row r="259" ht="14.25" customHeight="1">
      <c r="A259" s="92"/>
      <c r="B259" s="93"/>
      <c r="C259" s="61"/>
      <c r="D259" s="51"/>
      <c r="E259" s="73"/>
      <c r="F259" s="727"/>
      <c r="G259" s="728"/>
      <c r="H259" s="729"/>
      <c r="I259" s="633"/>
      <c r="J259" s="60"/>
      <c r="K259" s="38"/>
      <c r="L259" s="39"/>
      <c r="M259" s="40"/>
      <c r="N259" s="41"/>
      <c r="O259" s="40"/>
      <c r="P259" s="41"/>
      <c r="Q259" s="35"/>
      <c r="R259" s="43"/>
    </row>
    <row r="260" ht="14.25" customHeight="1">
      <c r="A260" s="92"/>
      <c r="B260" s="93"/>
      <c r="C260" s="61"/>
      <c r="D260" s="51"/>
      <c r="E260" s="73"/>
      <c r="F260" s="727"/>
      <c r="G260" s="728"/>
      <c r="H260" s="729"/>
      <c r="I260" s="633"/>
      <c r="J260" s="60"/>
      <c r="K260" s="38"/>
      <c r="L260" s="39"/>
      <c r="M260" s="40"/>
      <c r="N260" s="41"/>
      <c r="O260" s="40"/>
      <c r="P260" s="41"/>
      <c r="Q260" s="35"/>
      <c r="R260" s="43"/>
    </row>
    <row r="261" ht="14.25" customHeight="1">
      <c r="A261" s="92"/>
      <c r="B261" s="93"/>
      <c r="C261" s="61"/>
      <c r="D261" s="51"/>
      <c r="E261" s="73"/>
      <c r="F261" s="727"/>
      <c r="G261" s="728"/>
      <c r="H261" s="729"/>
      <c r="I261" s="633"/>
      <c r="J261" s="60"/>
      <c r="K261" s="38"/>
      <c r="L261" s="39"/>
      <c r="M261" s="40"/>
      <c r="N261" s="41"/>
      <c r="O261" s="40"/>
      <c r="P261" s="41"/>
      <c r="Q261" s="35"/>
      <c r="R261" s="43"/>
    </row>
    <row r="262" ht="14.25" customHeight="1">
      <c r="A262" s="92"/>
      <c r="B262" s="93"/>
      <c r="C262" s="61"/>
      <c r="D262" s="51"/>
      <c r="E262" s="73"/>
      <c r="F262" s="727"/>
      <c r="G262" s="728"/>
      <c r="H262" s="729"/>
      <c r="I262" s="633"/>
      <c r="J262" s="60"/>
      <c r="K262" s="38"/>
      <c r="L262" s="39"/>
      <c r="M262" s="40"/>
      <c r="N262" s="41"/>
      <c r="O262" s="40"/>
      <c r="P262" s="41"/>
      <c r="Q262" s="35"/>
      <c r="R262" s="43"/>
    </row>
    <row r="263" ht="14.25" customHeight="1">
      <c r="A263" s="92"/>
      <c r="B263" s="93"/>
      <c r="C263" s="61"/>
      <c r="D263" s="51"/>
      <c r="E263" s="73"/>
      <c r="F263" s="727"/>
      <c r="G263" s="728"/>
      <c r="H263" s="729"/>
      <c r="I263" s="633"/>
      <c r="J263" s="60"/>
      <c r="K263" s="38"/>
      <c r="L263" s="39"/>
      <c r="M263" s="40"/>
      <c r="N263" s="41"/>
      <c r="O263" s="40"/>
      <c r="P263" s="41"/>
      <c r="Q263" s="35"/>
      <c r="R263" s="43"/>
    </row>
    <row r="264" ht="14.25" customHeight="1">
      <c r="A264" s="92"/>
      <c r="B264" s="93"/>
      <c r="C264" s="61"/>
      <c r="D264" s="51"/>
      <c r="E264" s="73"/>
      <c r="F264" s="727"/>
      <c r="G264" s="728"/>
      <c r="H264" s="729"/>
      <c r="I264" s="633"/>
      <c r="J264" s="60"/>
      <c r="K264" s="38"/>
      <c r="L264" s="39"/>
      <c r="M264" s="40"/>
      <c r="N264" s="41"/>
      <c r="O264" s="40"/>
      <c r="P264" s="41"/>
      <c r="Q264" s="35"/>
      <c r="R264" s="43"/>
    </row>
    <row r="265" ht="14.25" customHeight="1">
      <c r="A265" s="92"/>
      <c r="B265" s="93"/>
      <c r="C265" s="61"/>
      <c r="D265" s="51"/>
      <c r="E265" s="73"/>
      <c r="F265" s="727"/>
      <c r="G265" s="728"/>
      <c r="H265" s="729"/>
      <c r="I265" s="633"/>
      <c r="J265" s="60"/>
      <c r="K265" s="38"/>
      <c r="L265" s="39"/>
      <c r="M265" s="40"/>
      <c r="N265" s="41"/>
      <c r="O265" s="40"/>
      <c r="P265" s="41"/>
      <c r="Q265" s="35"/>
      <c r="R265" s="43"/>
    </row>
    <row r="266" ht="14.25" customHeight="1">
      <c r="A266" s="92"/>
      <c r="B266" s="93"/>
      <c r="C266" s="61"/>
      <c r="D266" s="51"/>
      <c r="E266" s="73"/>
      <c r="F266" s="727"/>
      <c r="G266" s="728"/>
      <c r="H266" s="729"/>
      <c r="I266" s="633"/>
      <c r="J266" s="60"/>
      <c r="K266" s="38"/>
      <c r="L266" s="39"/>
      <c r="M266" s="40"/>
      <c r="N266" s="41"/>
      <c r="O266" s="40"/>
      <c r="P266" s="41"/>
      <c r="Q266" s="35"/>
      <c r="R266" s="43"/>
    </row>
    <row r="267" ht="14.25" customHeight="1">
      <c r="A267" s="92"/>
      <c r="B267" s="93"/>
      <c r="C267" s="61"/>
      <c r="D267" s="51"/>
      <c r="E267" s="73"/>
      <c r="F267" s="727"/>
      <c r="G267" s="728"/>
      <c r="H267" s="729"/>
      <c r="I267" s="633"/>
      <c r="J267" s="60"/>
      <c r="K267" s="38"/>
      <c r="L267" s="39"/>
      <c r="M267" s="40"/>
      <c r="N267" s="41"/>
      <c r="O267" s="40"/>
      <c r="P267" s="41"/>
      <c r="Q267" s="35"/>
      <c r="R267" s="43"/>
    </row>
    <row r="268" ht="14.25" customHeight="1">
      <c r="A268" s="92"/>
      <c r="B268" s="93"/>
      <c r="C268" s="61"/>
      <c r="D268" s="51"/>
      <c r="E268" s="73"/>
      <c r="F268" s="727"/>
      <c r="G268" s="728"/>
      <c r="H268" s="729"/>
      <c r="I268" s="633"/>
      <c r="J268" s="60"/>
      <c r="K268" s="38"/>
      <c r="L268" s="39"/>
      <c r="M268" s="40"/>
      <c r="N268" s="41"/>
      <c r="O268" s="40"/>
      <c r="P268" s="41"/>
      <c r="Q268" s="35"/>
      <c r="R268" s="43"/>
    </row>
    <row r="269" ht="14.25" customHeight="1">
      <c r="A269" s="92"/>
      <c r="B269" s="93"/>
      <c r="C269" s="61"/>
      <c r="D269" s="51"/>
      <c r="E269" s="73"/>
      <c r="F269" s="727"/>
      <c r="G269" s="728"/>
      <c r="H269" s="729"/>
      <c r="I269" s="633"/>
      <c r="J269" s="60"/>
      <c r="K269" s="38"/>
      <c r="L269" s="39"/>
      <c r="M269" s="40"/>
      <c r="N269" s="41"/>
      <c r="O269" s="40"/>
      <c r="P269" s="41"/>
      <c r="Q269" s="35"/>
      <c r="R269" s="43"/>
    </row>
    <row r="270" ht="14.25" customHeight="1">
      <c r="A270" s="92"/>
      <c r="B270" s="93"/>
      <c r="C270" s="61"/>
      <c r="D270" s="51"/>
      <c r="E270" s="73"/>
      <c r="F270" s="727"/>
      <c r="G270" s="728"/>
      <c r="H270" s="729"/>
      <c r="I270" s="633"/>
      <c r="J270" s="60"/>
      <c r="K270" s="38"/>
      <c r="L270" s="39"/>
      <c r="M270" s="40"/>
      <c r="N270" s="41"/>
      <c r="O270" s="40"/>
      <c r="P270" s="41"/>
      <c r="Q270" s="35"/>
      <c r="R270" s="43"/>
    </row>
    <row r="271" ht="14.25" customHeight="1">
      <c r="A271" s="92"/>
      <c r="B271" s="93"/>
      <c r="C271" s="61"/>
      <c r="D271" s="51"/>
      <c r="E271" s="73"/>
      <c r="F271" s="727"/>
      <c r="G271" s="728"/>
      <c r="H271" s="729"/>
      <c r="I271" s="633"/>
      <c r="J271" s="60"/>
      <c r="K271" s="38"/>
      <c r="L271" s="39"/>
      <c r="M271" s="40"/>
      <c r="N271" s="41"/>
      <c r="O271" s="40"/>
      <c r="P271" s="41"/>
      <c r="Q271" s="35"/>
      <c r="R271" s="43"/>
    </row>
    <row r="272" ht="14.25" customHeight="1">
      <c r="A272" s="92"/>
      <c r="B272" s="93"/>
      <c r="C272" s="61"/>
      <c r="D272" s="51"/>
      <c r="E272" s="73"/>
      <c r="F272" s="727"/>
      <c r="G272" s="728"/>
      <c r="H272" s="729"/>
      <c r="I272" s="633"/>
      <c r="J272" s="60"/>
      <c r="K272" s="38"/>
      <c r="L272" s="39"/>
      <c r="M272" s="40"/>
      <c r="N272" s="41"/>
      <c r="O272" s="40"/>
      <c r="P272" s="41"/>
      <c r="Q272" s="35"/>
      <c r="R272" s="43"/>
    </row>
    <row r="273" ht="14.25" customHeight="1">
      <c r="A273" s="92"/>
      <c r="B273" s="93"/>
      <c r="C273" s="61"/>
      <c r="D273" s="51"/>
      <c r="E273" s="73"/>
      <c r="F273" s="727"/>
      <c r="G273" s="728"/>
      <c r="H273" s="729"/>
      <c r="I273" s="633"/>
      <c r="J273" s="60"/>
      <c r="K273" s="38"/>
      <c r="L273" s="39"/>
      <c r="M273" s="40"/>
      <c r="N273" s="41"/>
      <c r="O273" s="40"/>
      <c r="P273" s="41"/>
      <c r="Q273" s="35"/>
      <c r="R273" s="43"/>
    </row>
    <row r="274" ht="14.25" customHeight="1">
      <c r="A274" s="92"/>
      <c r="B274" s="93"/>
      <c r="C274" s="61"/>
      <c r="D274" s="51"/>
      <c r="E274" s="73"/>
      <c r="F274" s="727"/>
      <c r="G274" s="728"/>
      <c r="H274" s="729"/>
      <c r="I274" s="633"/>
      <c r="J274" s="60"/>
      <c r="K274" s="38"/>
      <c r="L274" s="39"/>
      <c r="M274" s="40"/>
      <c r="N274" s="41"/>
      <c r="O274" s="40"/>
      <c r="P274" s="41"/>
      <c r="Q274" s="35"/>
      <c r="R274" s="43"/>
    </row>
    <row r="275" ht="14.25" customHeight="1">
      <c r="A275" s="92"/>
      <c r="B275" s="93"/>
      <c r="C275" s="61"/>
      <c r="D275" s="51"/>
      <c r="E275" s="73"/>
      <c r="F275" s="727"/>
      <c r="G275" s="728"/>
      <c r="H275" s="729"/>
      <c r="I275" s="633"/>
      <c r="J275" s="60"/>
      <c r="K275" s="38"/>
      <c r="L275" s="39"/>
      <c r="M275" s="40"/>
      <c r="N275" s="41"/>
      <c r="O275" s="40"/>
      <c r="P275" s="41"/>
      <c r="Q275" s="35"/>
      <c r="R275" s="43"/>
    </row>
    <row r="276" ht="14.25" customHeight="1">
      <c r="A276" s="92"/>
      <c r="B276" s="93"/>
      <c r="C276" s="61"/>
      <c r="D276" s="51"/>
      <c r="E276" s="73"/>
      <c r="F276" s="727"/>
      <c r="G276" s="728"/>
      <c r="H276" s="729"/>
      <c r="I276" s="633"/>
      <c r="J276" s="60"/>
      <c r="K276" s="38"/>
      <c r="L276" s="39"/>
      <c r="M276" s="40"/>
      <c r="N276" s="41"/>
      <c r="O276" s="40"/>
      <c r="P276" s="41"/>
      <c r="Q276" s="35"/>
      <c r="R276" s="43"/>
    </row>
    <row r="277" ht="14.25" customHeight="1">
      <c r="A277" s="92"/>
      <c r="B277" s="93"/>
      <c r="C277" s="61"/>
      <c r="D277" s="51"/>
      <c r="E277" s="73"/>
      <c r="F277" s="727"/>
      <c r="G277" s="728"/>
      <c r="H277" s="729"/>
      <c r="I277" s="633"/>
      <c r="J277" s="60"/>
      <c r="K277" s="38"/>
      <c r="L277" s="39"/>
      <c r="M277" s="40"/>
      <c r="N277" s="41"/>
      <c r="O277" s="40"/>
      <c r="P277" s="41"/>
      <c r="Q277" s="35"/>
      <c r="R277" s="43"/>
    </row>
    <row r="278" ht="14.25" customHeight="1">
      <c r="A278" s="92"/>
      <c r="B278" s="93"/>
      <c r="C278" s="61"/>
      <c r="D278" s="51"/>
      <c r="E278" s="73"/>
      <c r="F278" s="727"/>
      <c r="G278" s="728"/>
      <c r="H278" s="729"/>
      <c r="I278" s="633"/>
      <c r="J278" s="60"/>
      <c r="K278" s="38"/>
      <c r="L278" s="39"/>
      <c r="M278" s="40"/>
      <c r="N278" s="41"/>
      <c r="O278" s="40"/>
      <c r="P278" s="41"/>
      <c r="Q278" s="35"/>
      <c r="R278" s="43"/>
    </row>
    <row r="279" ht="14.25" customHeight="1">
      <c r="A279" s="92"/>
      <c r="B279" s="93"/>
      <c r="C279" s="61"/>
      <c r="D279" s="51"/>
      <c r="E279" s="73"/>
      <c r="F279" s="727"/>
      <c r="G279" s="728"/>
      <c r="H279" s="729"/>
      <c r="I279" s="633"/>
      <c r="J279" s="60"/>
      <c r="K279" s="38"/>
      <c r="L279" s="39"/>
      <c r="M279" s="40"/>
      <c r="N279" s="41"/>
      <c r="O279" s="40"/>
      <c r="P279" s="41"/>
      <c r="Q279" s="35"/>
      <c r="R279" s="43"/>
    </row>
    <row r="280" ht="14.25" customHeight="1">
      <c r="A280" s="92"/>
      <c r="B280" s="93"/>
      <c r="C280" s="61"/>
      <c r="D280" s="51"/>
      <c r="E280" s="73"/>
      <c r="F280" s="727"/>
      <c r="G280" s="728"/>
      <c r="H280" s="729"/>
      <c r="I280" s="633"/>
      <c r="J280" s="60"/>
      <c r="K280" s="38"/>
      <c r="L280" s="39"/>
      <c r="M280" s="40"/>
      <c r="N280" s="41"/>
      <c r="O280" s="40"/>
      <c r="P280" s="41"/>
      <c r="Q280" s="35"/>
      <c r="R280" s="43"/>
    </row>
    <row r="281" ht="14.25" customHeight="1">
      <c r="A281" s="92"/>
      <c r="B281" s="93"/>
      <c r="C281" s="61"/>
      <c r="D281" s="51"/>
      <c r="E281" s="73"/>
      <c r="F281" s="727"/>
      <c r="G281" s="728"/>
      <c r="H281" s="729"/>
      <c r="I281" s="633"/>
      <c r="J281" s="60"/>
      <c r="K281" s="38"/>
      <c r="L281" s="39"/>
      <c r="M281" s="40"/>
      <c r="N281" s="41"/>
      <c r="O281" s="40"/>
      <c r="P281" s="41"/>
      <c r="Q281" s="35"/>
      <c r="R281" s="43"/>
    </row>
    <row r="282" ht="14.25" customHeight="1">
      <c r="A282" s="92"/>
      <c r="B282" s="93"/>
      <c r="C282" s="61"/>
      <c r="D282" s="51"/>
      <c r="E282" s="73"/>
      <c r="F282" s="727"/>
      <c r="G282" s="728"/>
      <c r="H282" s="729"/>
      <c r="I282" s="633"/>
      <c r="J282" s="60"/>
      <c r="K282" s="38"/>
      <c r="L282" s="39"/>
      <c r="M282" s="40"/>
      <c r="N282" s="41"/>
      <c r="O282" s="40"/>
      <c r="P282" s="41"/>
      <c r="Q282" s="35"/>
      <c r="R282" s="43"/>
    </row>
    <row r="283" ht="14.25" customHeight="1">
      <c r="A283" s="92"/>
      <c r="B283" s="93"/>
      <c r="C283" s="61"/>
      <c r="D283" s="51"/>
      <c r="E283" s="73"/>
      <c r="F283" s="727"/>
      <c r="G283" s="728"/>
      <c r="H283" s="729"/>
      <c r="I283" s="633"/>
      <c r="J283" s="60"/>
      <c r="K283" s="38"/>
      <c r="L283" s="39"/>
      <c r="M283" s="40"/>
      <c r="N283" s="41"/>
      <c r="O283" s="40"/>
      <c r="P283" s="41"/>
      <c r="Q283" s="35"/>
      <c r="R283" s="43"/>
    </row>
    <row r="284" ht="14.25" customHeight="1">
      <c r="A284" s="92"/>
      <c r="B284" s="93"/>
      <c r="C284" s="61"/>
      <c r="D284" s="51"/>
      <c r="E284" s="73"/>
      <c r="F284" s="727"/>
      <c r="G284" s="728"/>
      <c r="H284" s="729"/>
      <c r="I284" s="633"/>
      <c r="J284" s="60"/>
      <c r="K284" s="38"/>
      <c r="L284" s="39"/>
      <c r="M284" s="40"/>
      <c r="N284" s="41"/>
      <c r="O284" s="40"/>
      <c r="P284" s="41"/>
      <c r="Q284" s="35"/>
      <c r="R284" s="43"/>
    </row>
    <row r="285" ht="14.25" customHeight="1">
      <c r="A285" s="92"/>
      <c r="B285" s="93"/>
      <c r="C285" s="61"/>
      <c r="D285" s="51"/>
      <c r="E285" s="73"/>
      <c r="F285" s="727"/>
      <c r="G285" s="728"/>
      <c r="H285" s="729"/>
      <c r="I285" s="633"/>
      <c r="J285" s="60"/>
      <c r="K285" s="38"/>
      <c r="L285" s="39"/>
      <c r="M285" s="40"/>
      <c r="N285" s="41"/>
      <c r="O285" s="40"/>
      <c r="P285" s="41"/>
      <c r="Q285" s="35"/>
      <c r="R285" s="43"/>
    </row>
    <row r="286" ht="14.25" customHeight="1">
      <c r="A286" s="92"/>
      <c r="B286" s="93"/>
      <c r="C286" s="61"/>
      <c r="D286" s="51"/>
      <c r="E286" s="73"/>
      <c r="F286" s="727"/>
      <c r="G286" s="728"/>
      <c r="H286" s="729"/>
      <c r="I286" s="633"/>
      <c r="J286" s="60"/>
      <c r="K286" s="38"/>
      <c r="L286" s="39"/>
      <c r="M286" s="40"/>
      <c r="N286" s="41"/>
      <c r="O286" s="40"/>
      <c r="P286" s="41"/>
      <c r="Q286" s="35"/>
      <c r="R286" s="43"/>
    </row>
    <row r="287" ht="14.25" customHeight="1">
      <c r="A287" s="95"/>
      <c r="B287" s="96"/>
      <c r="C287" s="97"/>
      <c r="D287" s="98"/>
      <c r="E287" s="95"/>
      <c r="F287" s="730"/>
      <c r="G287" s="731"/>
      <c r="H287" s="99"/>
      <c r="I287" s="634"/>
      <c r="J287" s="100"/>
      <c r="K287" s="101"/>
      <c r="L287" s="101"/>
      <c r="M287" s="102"/>
      <c r="N287" s="102"/>
      <c r="O287" s="102"/>
      <c r="P287" s="102"/>
      <c r="Q287" s="95"/>
      <c r="R287" s="43"/>
    </row>
    <row r="288" ht="14.25" customHeight="1">
      <c r="A288" s="95"/>
      <c r="B288" s="96"/>
      <c r="C288" s="97"/>
      <c r="D288" s="98"/>
      <c r="E288" s="95"/>
      <c r="F288" s="730"/>
      <c r="G288" s="731"/>
      <c r="H288" s="99"/>
      <c r="I288" s="634"/>
      <c r="J288" s="100"/>
      <c r="K288" s="101"/>
      <c r="L288" s="101"/>
      <c r="M288" s="102"/>
      <c r="N288" s="102"/>
      <c r="O288" s="102"/>
      <c r="P288" s="102"/>
      <c r="Q288" s="95"/>
      <c r="R288" s="43"/>
    </row>
    <row r="289" ht="14.25" customHeight="1">
      <c r="A289" s="95"/>
      <c r="B289" s="96"/>
      <c r="C289" s="97"/>
      <c r="D289" s="98"/>
      <c r="E289" s="95"/>
      <c r="F289" s="730"/>
      <c r="G289" s="731"/>
      <c r="H289" s="99"/>
      <c r="I289" s="634"/>
      <c r="J289" s="100"/>
      <c r="K289" s="101"/>
      <c r="L289" s="101"/>
      <c r="M289" s="102"/>
      <c r="N289" s="102"/>
      <c r="O289" s="102"/>
      <c r="P289" s="102"/>
      <c r="Q289" s="95"/>
      <c r="R289" s="43"/>
    </row>
    <row r="290" ht="14.25" customHeight="1">
      <c r="A290" s="95"/>
      <c r="B290" s="96"/>
      <c r="C290" s="97"/>
      <c r="D290" s="98"/>
      <c r="E290" s="95"/>
      <c r="F290" s="730"/>
      <c r="G290" s="731"/>
      <c r="H290" s="99"/>
      <c r="I290" s="634"/>
      <c r="J290" s="100"/>
      <c r="K290" s="101"/>
      <c r="L290" s="101"/>
      <c r="M290" s="102"/>
      <c r="N290" s="102"/>
      <c r="O290" s="102"/>
      <c r="P290" s="102"/>
      <c r="Q290" s="95"/>
      <c r="R290" s="43"/>
    </row>
    <row r="291" ht="14.25" customHeight="1">
      <c r="A291" s="95"/>
      <c r="B291" s="96"/>
      <c r="C291" s="97"/>
      <c r="D291" s="98"/>
      <c r="E291" s="95"/>
      <c r="F291" s="730"/>
      <c r="G291" s="731"/>
      <c r="H291" s="99"/>
      <c r="I291" s="634"/>
      <c r="J291" s="100"/>
      <c r="K291" s="101"/>
      <c r="L291" s="101"/>
      <c r="M291" s="102"/>
      <c r="N291" s="102"/>
      <c r="O291" s="102"/>
      <c r="P291" s="102"/>
      <c r="Q291" s="95"/>
      <c r="R291" s="43"/>
    </row>
    <row r="292" ht="14.25" customHeight="1">
      <c r="A292" s="95"/>
      <c r="B292" s="96"/>
      <c r="C292" s="97"/>
      <c r="D292" s="98"/>
      <c r="E292" s="95"/>
      <c r="F292" s="730"/>
      <c r="G292" s="731"/>
      <c r="H292" s="99"/>
      <c r="I292" s="634"/>
      <c r="J292" s="100"/>
      <c r="K292" s="101"/>
      <c r="L292" s="101"/>
      <c r="M292" s="102"/>
      <c r="N292" s="102"/>
      <c r="O292" s="102"/>
      <c r="P292" s="102"/>
      <c r="Q292" s="95"/>
      <c r="R292" s="43"/>
    </row>
    <row r="293" ht="14.25" customHeight="1">
      <c r="A293" s="95"/>
      <c r="B293" s="96"/>
      <c r="C293" s="97"/>
      <c r="D293" s="98"/>
      <c r="E293" s="95"/>
      <c r="F293" s="730"/>
      <c r="G293" s="731"/>
      <c r="H293" s="99"/>
      <c r="I293" s="634"/>
      <c r="J293" s="100"/>
      <c r="K293" s="101"/>
      <c r="L293" s="101"/>
      <c r="M293" s="102"/>
      <c r="N293" s="102"/>
      <c r="O293" s="102"/>
      <c r="P293" s="102"/>
      <c r="Q293" s="95"/>
      <c r="R293" s="43"/>
    </row>
    <row r="294" ht="14.25" customHeight="1">
      <c r="A294" s="95"/>
      <c r="B294" s="96"/>
      <c r="C294" s="97"/>
      <c r="D294" s="98"/>
      <c r="E294" s="95"/>
      <c r="F294" s="730"/>
      <c r="G294" s="731"/>
      <c r="H294" s="99"/>
      <c r="I294" s="634"/>
      <c r="J294" s="100"/>
      <c r="K294" s="101"/>
      <c r="L294" s="101"/>
      <c r="M294" s="102"/>
      <c r="N294" s="102"/>
      <c r="O294" s="102"/>
      <c r="P294" s="102"/>
      <c r="Q294" s="95"/>
      <c r="R294" s="43"/>
    </row>
    <row r="295" ht="14.25" customHeight="1">
      <c r="A295" s="95"/>
      <c r="B295" s="96"/>
      <c r="C295" s="97"/>
      <c r="D295" s="98"/>
      <c r="E295" s="95"/>
      <c r="F295" s="730"/>
      <c r="G295" s="731"/>
      <c r="H295" s="99"/>
      <c r="I295" s="634"/>
      <c r="J295" s="100"/>
      <c r="K295" s="101"/>
      <c r="L295" s="101"/>
      <c r="M295" s="102"/>
      <c r="N295" s="102"/>
      <c r="O295" s="102"/>
      <c r="P295" s="102"/>
      <c r="Q295" s="95"/>
      <c r="R295" s="43"/>
    </row>
    <row r="296" ht="14.25" customHeight="1">
      <c r="A296" s="95"/>
      <c r="B296" s="96"/>
      <c r="C296" s="97"/>
      <c r="D296" s="98"/>
      <c r="E296" s="95"/>
      <c r="F296" s="730"/>
      <c r="G296" s="731"/>
      <c r="H296" s="99"/>
      <c r="I296" s="634"/>
      <c r="J296" s="100"/>
      <c r="K296" s="101"/>
      <c r="L296" s="101"/>
      <c r="M296" s="102"/>
      <c r="N296" s="102"/>
      <c r="O296" s="102"/>
      <c r="P296" s="102"/>
      <c r="Q296" s="95"/>
      <c r="R296" s="43"/>
    </row>
    <row r="297" ht="14.25" customHeight="1">
      <c r="A297" s="95"/>
      <c r="B297" s="96"/>
      <c r="C297" s="97"/>
      <c r="D297" s="98"/>
      <c r="E297" s="95"/>
      <c r="F297" s="730"/>
      <c r="G297" s="731"/>
      <c r="H297" s="99"/>
      <c r="I297" s="634"/>
      <c r="J297" s="100"/>
      <c r="K297" s="101"/>
      <c r="L297" s="101"/>
      <c r="M297" s="102"/>
      <c r="N297" s="102"/>
      <c r="O297" s="102"/>
      <c r="P297" s="102"/>
      <c r="Q297" s="95"/>
      <c r="R297" s="43"/>
    </row>
    <row r="298" ht="14.25" customHeight="1">
      <c r="A298" s="95"/>
      <c r="B298" s="96"/>
      <c r="C298" s="97"/>
      <c r="D298" s="98"/>
      <c r="E298" s="95"/>
      <c r="F298" s="730"/>
      <c r="G298" s="731"/>
      <c r="H298" s="99"/>
      <c r="I298" s="634"/>
      <c r="J298" s="100"/>
      <c r="K298" s="101"/>
      <c r="L298" s="101"/>
      <c r="M298" s="102"/>
      <c r="N298" s="102"/>
      <c r="O298" s="102"/>
      <c r="P298" s="102"/>
      <c r="Q298" s="95"/>
      <c r="R298" s="43"/>
    </row>
    <row r="299" ht="14.25" customHeight="1">
      <c r="A299" s="95"/>
      <c r="B299" s="96"/>
      <c r="C299" s="97"/>
      <c r="D299" s="98"/>
      <c r="E299" s="95"/>
      <c r="F299" s="730"/>
      <c r="G299" s="731"/>
      <c r="H299" s="99"/>
      <c r="I299" s="634"/>
      <c r="J299" s="100"/>
      <c r="K299" s="101"/>
      <c r="L299" s="101"/>
      <c r="M299" s="102"/>
      <c r="N299" s="102"/>
      <c r="O299" s="102"/>
      <c r="P299" s="102"/>
      <c r="Q299" s="95"/>
      <c r="R299" s="43"/>
    </row>
    <row r="300" ht="14.25" customHeight="1">
      <c r="A300" s="95"/>
      <c r="B300" s="96"/>
      <c r="C300" s="97"/>
      <c r="D300" s="98"/>
      <c r="E300" s="95"/>
      <c r="F300" s="730"/>
      <c r="G300" s="731"/>
      <c r="H300" s="99"/>
      <c r="I300" s="634"/>
      <c r="J300" s="100"/>
      <c r="K300" s="101"/>
      <c r="L300" s="101"/>
      <c r="M300" s="102"/>
      <c r="N300" s="102"/>
      <c r="O300" s="102"/>
      <c r="P300" s="102"/>
      <c r="Q300" s="95"/>
      <c r="R300" s="43"/>
    </row>
    <row r="301" ht="14.25" customHeight="1">
      <c r="A301" s="95"/>
      <c r="B301" s="96"/>
      <c r="C301" s="97"/>
      <c r="D301" s="98"/>
      <c r="E301" s="95"/>
      <c r="F301" s="730"/>
      <c r="G301" s="731"/>
      <c r="H301" s="99"/>
      <c r="I301" s="634"/>
      <c r="J301" s="100"/>
      <c r="K301" s="101"/>
      <c r="L301" s="101"/>
      <c r="M301" s="102"/>
      <c r="N301" s="102"/>
      <c r="O301" s="102"/>
      <c r="P301" s="102"/>
      <c r="Q301" s="95"/>
      <c r="R301" s="43"/>
    </row>
    <row r="302" ht="14.25" customHeight="1">
      <c r="A302" s="95"/>
      <c r="B302" s="96"/>
      <c r="C302" s="97"/>
      <c r="D302" s="98"/>
      <c r="E302" s="95"/>
      <c r="F302" s="730"/>
      <c r="G302" s="731"/>
      <c r="H302" s="99"/>
      <c r="I302" s="634"/>
      <c r="J302" s="100"/>
      <c r="K302" s="101"/>
      <c r="L302" s="101"/>
      <c r="M302" s="102"/>
      <c r="N302" s="102"/>
      <c r="O302" s="102"/>
      <c r="P302" s="102"/>
      <c r="Q302" s="95"/>
      <c r="R302" s="43"/>
    </row>
    <row r="303" ht="14.25" customHeight="1">
      <c r="A303" s="95"/>
      <c r="B303" s="96"/>
      <c r="C303" s="97"/>
      <c r="D303" s="98"/>
      <c r="E303" s="95"/>
      <c r="F303" s="730"/>
      <c r="G303" s="731"/>
      <c r="H303" s="99"/>
      <c r="I303" s="634"/>
      <c r="J303" s="100"/>
      <c r="K303" s="101"/>
      <c r="L303" s="101"/>
      <c r="M303" s="102"/>
      <c r="N303" s="102"/>
      <c r="O303" s="102"/>
      <c r="P303" s="102"/>
      <c r="Q303" s="95"/>
      <c r="R303" s="43"/>
    </row>
    <row r="304" ht="14.25" customHeight="1">
      <c r="A304" s="95"/>
      <c r="B304" s="96"/>
      <c r="C304" s="97"/>
      <c r="D304" s="98"/>
      <c r="E304" s="95"/>
      <c r="F304" s="730"/>
      <c r="G304" s="731"/>
      <c r="H304" s="99"/>
      <c r="I304" s="634"/>
      <c r="J304" s="100"/>
      <c r="K304" s="101"/>
      <c r="L304" s="101"/>
      <c r="M304" s="102"/>
      <c r="N304" s="102"/>
      <c r="O304" s="102"/>
      <c r="P304" s="102"/>
      <c r="Q304" s="95"/>
      <c r="R304" s="43"/>
    </row>
    <row r="305" ht="14.25" customHeight="1">
      <c r="A305" s="95"/>
      <c r="B305" s="96"/>
      <c r="C305" s="97"/>
      <c r="D305" s="98"/>
      <c r="E305" s="95"/>
      <c r="F305" s="730"/>
      <c r="G305" s="731"/>
      <c r="H305" s="99"/>
      <c r="I305" s="634"/>
      <c r="J305" s="100"/>
      <c r="K305" s="101"/>
      <c r="L305" s="101"/>
      <c r="M305" s="102"/>
      <c r="N305" s="102"/>
      <c r="O305" s="102"/>
      <c r="P305" s="102"/>
      <c r="Q305" s="95"/>
      <c r="R305" s="43"/>
    </row>
    <row r="306" ht="14.25" customHeight="1">
      <c r="A306" s="95"/>
      <c r="B306" s="96"/>
      <c r="C306" s="97"/>
      <c r="D306" s="98"/>
      <c r="E306" s="95"/>
      <c r="F306" s="730"/>
      <c r="G306" s="731"/>
      <c r="H306" s="99"/>
      <c r="I306" s="634"/>
      <c r="J306" s="100"/>
      <c r="K306" s="101"/>
      <c r="L306" s="101"/>
      <c r="M306" s="102"/>
      <c r="N306" s="102"/>
      <c r="O306" s="102"/>
      <c r="P306" s="102"/>
      <c r="Q306" s="95"/>
      <c r="R306" s="43"/>
    </row>
    <row r="307" ht="14.25" customHeight="1">
      <c r="A307" s="95"/>
      <c r="B307" s="96"/>
      <c r="C307" s="97"/>
      <c r="D307" s="98"/>
      <c r="E307" s="95"/>
      <c r="F307" s="730"/>
      <c r="G307" s="731"/>
      <c r="H307" s="99"/>
      <c r="I307" s="634"/>
      <c r="J307" s="100"/>
      <c r="K307" s="101"/>
      <c r="L307" s="101"/>
      <c r="M307" s="102"/>
      <c r="N307" s="102"/>
      <c r="O307" s="102"/>
      <c r="P307" s="102"/>
      <c r="Q307" s="95"/>
      <c r="R307" s="43"/>
    </row>
    <row r="308" ht="14.25" customHeight="1">
      <c r="A308" s="95"/>
      <c r="B308" s="96"/>
      <c r="C308" s="97"/>
      <c r="D308" s="98"/>
      <c r="E308" s="95"/>
      <c r="F308" s="730"/>
      <c r="G308" s="731"/>
      <c r="H308" s="99"/>
      <c r="I308" s="634"/>
      <c r="J308" s="100"/>
      <c r="K308" s="101"/>
      <c r="L308" s="101"/>
      <c r="M308" s="102"/>
      <c r="N308" s="102"/>
      <c r="O308" s="102"/>
      <c r="P308" s="102"/>
      <c r="Q308" s="95"/>
      <c r="R308" s="43"/>
    </row>
    <row r="309" ht="14.25" customHeight="1">
      <c r="A309" s="95"/>
      <c r="B309" s="96"/>
      <c r="C309" s="97"/>
      <c r="D309" s="98"/>
      <c r="E309" s="95"/>
      <c r="F309" s="730"/>
      <c r="G309" s="731"/>
      <c r="H309" s="99"/>
      <c r="I309" s="634"/>
      <c r="J309" s="100"/>
      <c r="K309" s="101"/>
      <c r="L309" s="101"/>
      <c r="M309" s="102"/>
      <c r="N309" s="102"/>
      <c r="O309" s="102"/>
      <c r="P309" s="102"/>
      <c r="Q309" s="95"/>
      <c r="R309" s="43"/>
    </row>
    <row r="310" ht="14.25" customHeight="1">
      <c r="A310" s="95"/>
      <c r="B310" s="96"/>
      <c r="C310" s="97"/>
      <c r="D310" s="98"/>
      <c r="E310" s="95"/>
      <c r="F310" s="730"/>
      <c r="G310" s="731"/>
      <c r="H310" s="99"/>
      <c r="I310" s="634"/>
      <c r="J310" s="100"/>
      <c r="K310" s="101"/>
      <c r="L310" s="101"/>
      <c r="M310" s="102"/>
      <c r="N310" s="102"/>
      <c r="O310" s="102"/>
      <c r="P310" s="102"/>
      <c r="Q310" s="95"/>
      <c r="R310" s="43"/>
    </row>
    <row r="311" ht="14.25" customHeight="1">
      <c r="A311" s="95"/>
      <c r="B311" s="96"/>
      <c r="C311" s="97"/>
      <c r="D311" s="98"/>
      <c r="E311" s="95"/>
      <c r="F311" s="730"/>
      <c r="G311" s="731"/>
      <c r="H311" s="99"/>
      <c r="I311" s="634"/>
      <c r="J311" s="100"/>
      <c r="K311" s="101"/>
      <c r="L311" s="101"/>
      <c r="M311" s="102"/>
      <c r="N311" s="102"/>
      <c r="O311" s="102"/>
      <c r="P311" s="102"/>
      <c r="Q311" s="95"/>
      <c r="R311" s="43"/>
    </row>
    <row r="312" ht="14.25" customHeight="1">
      <c r="A312" s="95"/>
      <c r="B312" s="96"/>
      <c r="C312" s="97"/>
      <c r="D312" s="98"/>
      <c r="E312" s="95"/>
      <c r="F312" s="730"/>
      <c r="G312" s="731"/>
      <c r="H312" s="99"/>
      <c r="I312" s="634"/>
      <c r="J312" s="100"/>
      <c r="K312" s="101"/>
      <c r="L312" s="101"/>
      <c r="M312" s="102"/>
      <c r="N312" s="102"/>
      <c r="O312" s="102"/>
      <c r="P312" s="102"/>
      <c r="Q312" s="95"/>
      <c r="R312" s="43"/>
    </row>
    <row r="313" ht="14.25" customHeight="1">
      <c r="A313" s="95"/>
      <c r="B313" s="96"/>
      <c r="C313" s="97"/>
      <c r="D313" s="98"/>
      <c r="E313" s="95"/>
      <c r="F313" s="730"/>
      <c r="G313" s="731"/>
      <c r="H313" s="99"/>
      <c r="I313" s="634"/>
      <c r="J313" s="100"/>
      <c r="K313" s="101"/>
      <c r="L313" s="101"/>
      <c r="M313" s="102"/>
      <c r="N313" s="102"/>
      <c r="O313" s="102"/>
      <c r="P313" s="102"/>
      <c r="Q313" s="95"/>
      <c r="R313" s="43"/>
    </row>
    <row r="314" ht="14.25" customHeight="1">
      <c r="A314" s="95"/>
      <c r="B314" s="96"/>
      <c r="C314" s="97"/>
      <c r="D314" s="98"/>
      <c r="E314" s="95"/>
      <c r="F314" s="730"/>
      <c r="G314" s="731"/>
      <c r="H314" s="99"/>
      <c r="I314" s="634"/>
      <c r="J314" s="100"/>
      <c r="K314" s="101"/>
      <c r="L314" s="101"/>
      <c r="M314" s="102"/>
      <c r="N314" s="102"/>
      <c r="O314" s="102"/>
      <c r="P314" s="102"/>
      <c r="Q314" s="95"/>
      <c r="R314" s="43"/>
    </row>
    <row r="315" ht="14.25" customHeight="1">
      <c r="A315" s="95"/>
      <c r="B315" s="96"/>
      <c r="C315" s="97"/>
      <c r="D315" s="98"/>
      <c r="E315" s="95"/>
      <c r="F315" s="730"/>
      <c r="G315" s="731"/>
      <c r="H315" s="99"/>
      <c r="I315" s="634"/>
      <c r="J315" s="100"/>
      <c r="K315" s="101"/>
      <c r="L315" s="101"/>
      <c r="M315" s="102"/>
      <c r="N315" s="102"/>
      <c r="O315" s="102"/>
      <c r="P315" s="102"/>
      <c r="Q315" s="95"/>
      <c r="R315" s="43"/>
    </row>
    <row r="316" ht="14.25" customHeight="1">
      <c r="A316" s="95"/>
      <c r="B316" s="96"/>
      <c r="C316" s="97"/>
      <c r="D316" s="98"/>
      <c r="E316" s="95"/>
      <c r="F316" s="730"/>
      <c r="G316" s="731"/>
      <c r="H316" s="99"/>
      <c r="I316" s="634"/>
      <c r="J316" s="100"/>
      <c r="K316" s="101"/>
      <c r="L316" s="101"/>
      <c r="M316" s="102"/>
      <c r="N316" s="102"/>
      <c r="O316" s="102"/>
      <c r="P316" s="102"/>
      <c r="Q316" s="95"/>
      <c r="R316" s="43"/>
    </row>
    <row r="317" ht="14.25" customHeight="1">
      <c r="A317" s="95"/>
      <c r="B317" s="96"/>
      <c r="C317" s="97"/>
      <c r="D317" s="98"/>
      <c r="E317" s="95"/>
      <c r="F317" s="730"/>
      <c r="G317" s="731"/>
      <c r="H317" s="99"/>
      <c r="I317" s="634"/>
      <c r="J317" s="100"/>
      <c r="K317" s="101"/>
      <c r="L317" s="101"/>
      <c r="M317" s="102"/>
      <c r="N317" s="102"/>
      <c r="O317" s="102"/>
      <c r="P317" s="102"/>
      <c r="Q317" s="95"/>
      <c r="R317" s="43"/>
    </row>
    <row r="318" ht="14.25" customHeight="1">
      <c r="A318" s="95"/>
      <c r="B318" s="96"/>
      <c r="C318" s="97"/>
      <c r="D318" s="98"/>
      <c r="E318" s="95"/>
      <c r="F318" s="730"/>
      <c r="G318" s="731"/>
      <c r="H318" s="99"/>
      <c r="I318" s="634"/>
      <c r="J318" s="100"/>
      <c r="K318" s="101"/>
      <c r="L318" s="101"/>
      <c r="M318" s="102"/>
      <c r="N318" s="102"/>
      <c r="O318" s="102"/>
      <c r="P318" s="102"/>
      <c r="Q318" s="95"/>
      <c r="R318" s="43"/>
    </row>
    <row r="319" ht="14.25" customHeight="1">
      <c r="A319" s="95"/>
      <c r="B319" s="96"/>
      <c r="C319" s="97"/>
      <c r="D319" s="98"/>
      <c r="E319" s="95"/>
      <c r="F319" s="730"/>
      <c r="G319" s="731"/>
      <c r="H319" s="99"/>
      <c r="I319" s="634"/>
      <c r="J319" s="100"/>
      <c r="K319" s="101"/>
      <c r="L319" s="101"/>
      <c r="M319" s="102"/>
      <c r="N319" s="102"/>
      <c r="O319" s="102"/>
      <c r="P319" s="102"/>
      <c r="Q319" s="95"/>
      <c r="R319" s="43"/>
    </row>
    <row r="320" ht="14.25" customHeight="1">
      <c r="A320" s="95"/>
      <c r="B320" s="96"/>
      <c r="C320" s="97"/>
      <c r="D320" s="98"/>
      <c r="E320" s="95"/>
      <c r="F320" s="730"/>
      <c r="G320" s="731"/>
      <c r="H320" s="99"/>
      <c r="I320" s="634"/>
      <c r="J320" s="100"/>
      <c r="K320" s="101"/>
      <c r="L320" s="101"/>
      <c r="M320" s="102"/>
      <c r="N320" s="102"/>
      <c r="O320" s="102"/>
      <c r="P320" s="102"/>
      <c r="Q320" s="95"/>
      <c r="R320" s="43"/>
    </row>
    <row r="321" ht="14.25" customHeight="1">
      <c r="A321" s="95"/>
      <c r="B321" s="96"/>
      <c r="C321" s="97"/>
      <c r="D321" s="98"/>
      <c r="E321" s="95"/>
      <c r="F321" s="730"/>
      <c r="G321" s="731"/>
      <c r="H321" s="99"/>
      <c r="I321" s="634"/>
      <c r="J321" s="100"/>
      <c r="K321" s="101"/>
      <c r="L321" s="101"/>
      <c r="M321" s="102"/>
      <c r="N321" s="102"/>
      <c r="O321" s="102"/>
      <c r="P321" s="102"/>
      <c r="Q321" s="95"/>
      <c r="R321" s="43"/>
    </row>
    <row r="322" ht="14.25" customHeight="1">
      <c r="A322" s="95"/>
      <c r="B322" s="96"/>
      <c r="C322" s="97"/>
      <c r="D322" s="98"/>
      <c r="E322" s="95"/>
      <c r="F322" s="730"/>
      <c r="G322" s="731"/>
      <c r="H322" s="99"/>
      <c r="I322" s="634"/>
      <c r="J322" s="100"/>
      <c r="K322" s="101"/>
      <c r="L322" s="101"/>
      <c r="M322" s="102"/>
      <c r="N322" s="102"/>
      <c r="O322" s="102"/>
      <c r="P322" s="102"/>
      <c r="Q322" s="95"/>
      <c r="R322" s="43"/>
    </row>
    <row r="323" ht="14.25" customHeight="1">
      <c r="A323" s="95"/>
      <c r="B323" s="96"/>
      <c r="C323" s="97"/>
      <c r="D323" s="98"/>
      <c r="E323" s="95"/>
      <c r="F323" s="730"/>
      <c r="G323" s="731"/>
      <c r="H323" s="99"/>
      <c r="I323" s="634"/>
      <c r="J323" s="100"/>
      <c r="K323" s="101"/>
      <c r="L323" s="101"/>
      <c r="M323" s="102"/>
      <c r="N323" s="102"/>
      <c r="O323" s="102"/>
      <c r="P323" s="102"/>
      <c r="Q323" s="95"/>
      <c r="R323" s="43"/>
    </row>
    <row r="324" ht="14.25" customHeight="1">
      <c r="A324" s="95"/>
      <c r="B324" s="96"/>
      <c r="C324" s="97"/>
      <c r="D324" s="98"/>
      <c r="E324" s="95"/>
      <c r="F324" s="730"/>
      <c r="G324" s="731"/>
      <c r="H324" s="99"/>
      <c r="I324" s="634"/>
      <c r="J324" s="100"/>
      <c r="K324" s="101"/>
      <c r="L324" s="101"/>
      <c r="M324" s="102"/>
      <c r="N324" s="102"/>
      <c r="O324" s="102"/>
      <c r="P324" s="102"/>
      <c r="Q324" s="95"/>
      <c r="R324" s="43"/>
    </row>
    <row r="325" ht="14.25" customHeight="1">
      <c r="A325" s="95"/>
      <c r="B325" s="96"/>
      <c r="C325" s="97"/>
      <c r="D325" s="98"/>
      <c r="E325" s="95"/>
      <c r="F325" s="730"/>
      <c r="G325" s="731"/>
      <c r="H325" s="99"/>
      <c r="I325" s="634"/>
      <c r="J325" s="100"/>
      <c r="K325" s="101"/>
      <c r="L325" s="101"/>
      <c r="M325" s="102"/>
      <c r="N325" s="102"/>
      <c r="O325" s="102"/>
      <c r="P325" s="102"/>
      <c r="Q325" s="95"/>
      <c r="R325" s="43"/>
    </row>
    <row r="326" ht="14.25" customHeight="1">
      <c r="A326" s="95"/>
      <c r="B326" s="96"/>
      <c r="C326" s="97"/>
      <c r="D326" s="98"/>
      <c r="E326" s="95"/>
      <c r="F326" s="730"/>
      <c r="G326" s="731"/>
      <c r="H326" s="99"/>
      <c r="I326" s="634"/>
      <c r="J326" s="100"/>
      <c r="K326" s="101"/>
      <c r="L326" s="101"/>
      <c r="M326" s="102"/>
      <c r="N326" s="102"/>
      <c r="O326" s="102"/>
      <c r="P326" s="102"/>
      <c r="Q326" s="95"/>
      <c r="R326" s="43"/>
    </row>
    <row r="327" ht="14.25" customHeight="1">
      <c r="A327" s="95"/>
      <c r="B327" s="96"/>
      <c r="C327" s="97"/>
      <c r="D327" s="98"/>
      <c r="E327" s="95"/>
      <c r="F327" s="730"/>
      <c r="G327" s="731"/>
      <c r="H327" s="99"/>
      <c r="I327" s="634"/>
      <c r="J327" s="100"/>
      <c r="K327" s="101"/>
      <c r="L327" s="101"/>
      <c r="M327" s="102"/>
      <c r="N327" s="102"/>
      <c r="O327" s="102"/>
      <c r="P327" s="102"/>
      <c r="Q327" s="95"/>
      <c r="R327" s="43"/>
    </row>
    <row r="328" ht="14.25" customHeight="1">
      <c r="A328" s="95"/>
      <c r="B328" s="96"/>
      <c r="C328" s="97"/>
      <c r="D328" s="98"/>
      <c r="E328" s="95"/>
      <c r="F328" s="730"/>
      <c r="G328" s="731"/>
      <c r="H328" s="99"/>
      <c r="I328" s="634"/>
      <c r="J328" s="100"/>
      <c r="K328" s="101"/>
      <c r="L328" s="101"/>
      <c r="M328" s="102"/>
      <c r="N328" s="102"/>
      <c r="O328" s="102"/>
      <c r="P328" s="102"/>
      <c r="Q328" s="95"/>
      <c r="R328" s="43"/>
    </row>
    <row r="329" ht="14.25" customHeight="1">
      <c r="A329" s="95"/>
      <c r="B329" s="96"/>
      <c r="C329" s="97"/>
      <c r="D329" s="98"/>
      <c r="E329" s="95"/>
      <c r="F329" s="730"/>
      <c r="G329" s="731"/>
      <c r="H329" s="99"/>
      <c r="I329" s="634"/>
      <c r="J329" s="100"/>
      <c r="K329" s="101"/>
      <c r="L329" s="101"/>
      <c r="M329" s="102"/>
      <c r="N329" s="102"/>
      <c r="O329" s="102"/>
      <c r="P329" s="102"/>
      <c r="Q329" s="95"/>
      <c r="R329" s="43"/>
    </row>
    <row r="330" ht="14.25" customHeight="1">
      <c r="A330" s="95"/>
      <c r="B330" s="96"/>
      <c r="C330" s="97"/>
      <c r="D330" s="98"/>
      <c r="E330" s="95"/>
      <c r="F330" s="730"/>
      <c r="G330" s="731"/>
      <c r="H330" s="99"/>
      <c r="I330" s="634"/>
      <c r="J330" s="100"/>
      <c r="K330" s="101"/>
      <c r="L330" s="101"/>
      <c r="M330" s="102"/>
      <c r="N330" s="102"/>
      <c r="O330" s="102"/>
      <c r="P330" s="102"/>
      <c r="Q330" s="95"/>
      <c r="R330" s="43"/>
    </row>
    <row r="331" ht="14.25" customHeight="1">
      <c r="A331" s="95"/>
      <c r="B331" s="96"/>
      <c r="C331" s="97"/>
      <c r="D331" s="98"/>
      <c r="E331" s="95"/>
      <c r="F331" s="730"/>
      <c r="G331" s="731"/>
      <c r="H331" s="99"/>
      <c r="I331" s="634"/>
      <c r="J331" s="100"/>
      <c r="K331" s="101"/>
      <c r="L331" s="101"/>
      <c r="M331" s="102"/>
      <c r="N331" s="102"/>
      <c r="O331" s="102"/>
      <c r="P331" s="102"/>
      <c r="Q331" s="95"/>
      <c r="R331" s="43"/>
    </row>
    <row r="332" ht="14.25" customHeight="1">
      <c r="A332" s="95"/>
      <c r="B332" s="96"/>
      <c r="C332" s="97"/>
      <c r="D332" s="98"/>
      <c r="E332" s="95"/>
      <c r="F332" s="730"/>
      <c r="G332" s="731"/>
      <c r="H332" s="99"/>
      <c r="I332" s="634"/>
      <c r="J332" s="100"/>
      <c r="K332" s="101"/>
      <c r="L332" s="101"/>
      <c r="M332" s="102"/>
      <c r="N332" s="102"/>
      <c r="O332" s="102"/>
      <c r="P332" s="102"/>
      <c r="Q332" s="95"/>
      <c r="R332" s="43"/>
    </row>
    <row r="333" ht="14.25" customHeight="1">
      <c r="A333" s="95"/>
      <c r="B333" s="96"/>
      <c r="C333" s="97"/>
      <c r="D333" s="98"/>
      <c r="E333" s="95"/>
      <c r="F333" s="730"/>
      <c r="G333" s="731"/>
      <c r="H333" s="99"/>
      <c r="I333" s="634"/>
      <c r="J333" s="100"/>
      <c r="K333" s="101"/>
      <c r="L333" s="101"/>
      <c r="M333" s="102"/>
      <c r="N333" s="102"/>
      <c r="O333" s="102"/>
      <c r="P333" s="102"/>
      <c r="Q333" s="95"/>
      <c r="R333" s="43"/>
    </row>
    <row r="334" ht="14.25" customHeight="1">
      <c r="A334" s="95"/>
      <c r="B334" s="96"/>
      <c r="C334" s="97"/>
      <c r="D334" s="98"/>
      <c r="E334" s="95"/>
      <c r="F334" s="730"/>
      <c r="G334" s="731"/>
      <c r="H334" s="99"/>
      <c r="I334" s="634"/>
      <c r="J334" s="100"/>
      <c r="K334" s="101"/>
      <c r="L334" s="101"/>
      <c r="M334" s="102"/>
      <c r="N334" s="102"/>
      <c r="O334" s="102"/>
      <c r="P334" s="102"/>
      <c r="Q334" s="95"/>
      <c r="R334" s="43"/>
    </row>
    <row r="335" ht="14.25" customHeight="1">
      <c r="A335" s="95"/>
      <c r="B335" s="96"/>
      <c r="C335" s="97"/>
      <c r="D335" s="98"/>
      <c r="E335" s="95"/>
      <c r="F335" s="730"/>
      <c r="G335" s="731"/>
      <c r="H335" s="99"/>
      <c r="I335" s="634"/>
      <c r="J335" s="100"/>
      <c r="K335" s="101"/>
      <c r="L335" s="101"/>
      <c r="M335" s="102"/>
      <c r="N335" s="102"/>
      <c r="O335" s="102"/>
      <c r="P335" s="102"/>
      <c r="Q335" s="95"/>
      <c r="R335" s="43"/>
    </row>
    <row r="336" ht="14.25" customHeight="1">
      <c r="A336" s="95"/>
      <c r="B336" s="96"/>
      <c r="C336" s="97"/>
      <c r="D336" s="98"/>
      <c r="E336" s="95"/>
      <c r="F336" s="730"/>
      <c r="G336" s="731"/>
      <c r="H336" s="99"/>
      <c r="I336" s="634"/>
      <c r="J336" s="100"/>
      <c r="K336" s="101"/>
      <c r="L336" s="101"/>
      <c r="M336" s="102"/>
      <c r="N336" s="102"/>
      <c r="O336" s="102"/>
      <c r="P336" s="102"/>
      <c r="Q336" s="95"/>
      <c r="R336" s="43"/>
    </row>
    <row r="337" ht="14.25" customHeight="1">
      <c r="A337" s="95"/>
      <c r="B337" s="96"/>
      <c r="C337" s="97"/>
      <c r="D337" s="98"/>
      <c r="E337" s="95"/>
      <c r="F337" s="730"/>
      <c r="G337" s="731"/>
      <c r="H337" s="99"/>
      <c r="I337" s="634"/>
      <c r="J337" s="100"/>
      <c r="K337" s="101"/>
      <c r="L337" s="101"/>
      <c r="M337" s="102"/>
      <c r="N337" s="102"/>
      <c r="O337" s="102"/>
      <c r="P337" s="102"/>
      <c r="Q337" s="95"/>
      <c r="R337" s="43"/>
    </row>
    <row r="338" ht="14.25" customHeight="1">
      <c r="A338" s="95"/>
      <c r="B338" s="96"/>
      <c r="C338" s="97"/>
      <c r="D338" s="98"/>
      <c r="E338" s="95"/>
      <c r="F338" s="730"/>
      <c r="G338" s="731"/>
      <c r="H338" s="99"/>
      <c r="I338" s="634"/>
      <c r="J338" s="100"/>
      <c r="K338" s="101"/>
      <c r="L338" s="101"/>
      <c r="M338" s="102"/>
      <c r="N338" s="102"/>
      <c r="O338" s="102"/>
      <c r="P338" s="102"/>
      <c r="Q338" s="95"/>
      <c r="R338" s="43"/>
    </row>
    <row r="339" ht="14.25" customHeight="1">
      <c r="A339" s="95"/>
      <c r="B339" s="96"/>
      <c r="C339" s="97"/>
      <c r="D339" s="98"/>
      <c r="E339" s="95"/>
      <c r="F339" s="730"/>
      <c r="G339" s="731"/>
      <c r="H339" s="99"/>
      <c r="I339" s="634"/>
      <c r="J339" s="100"/>
      <c r="K339" s="101"/>
      <c r="L339" s="101"/>
      <c r="M339" s="102"/>
      <c r="N339" s="102"/>
      <c r="O339" s="102"/>
      <c r="P339" s="102"/>
      <c r="Q339" s="95"/>
      <c r="R339" s="43"/>
    </row>
    <row r="340" ht="14.25" customHeight="1">
      <c r="A340" s="95"/>
      <c r="B340" s="96"/>
      <c r="C340" s="97"/>
      <c r="D340" s="98"/>
      <c r="E340" s="95"/>
      <c r="F340" s="730"/>
      <c r="G340" s="731"/>
      <c r="H340" s="99"/>
      <c r="I340" s="634"/>
      <c r="J340" s="100"/>
      <c r="K340" s="101"/>
      <c r="L340" s="101"/>
      <c r="M340" s="102"/>
      <c r="N340" s="102"/>
      <c r="O340" s="102"/>
      <c r="P340" s="102"/>
      <c r="Q340" s="95"/>
      <c r="R340" s="43"/>
    </row>
    <row r="341" ht="14.25" customHeight="1">
      <c r="A341" s="95"/>
      <c r="B341" s="96"/>
      <c r="C341" s="97"/>
      <c r="D341" s="98"/>
      <c r="E341" s="95"/>
      <c r="F341" s="730"/>
      <c r="G341" s="731"/>
      <c r="H341" s="99"/>
      <c r="I341" s="634"/>
      <c r="J341" s="100"/>
      <c r="K341" s="101"/>
      <c r="L341" s="101"/>
      <c r="M341" s="102"/>
      <c r="N341" s="102"/>
      <c r="O341" s="102"/>
      <c r="P341" s="102"/>
      <c r="Q341" s="95"/>
      <c r="R341" s="43"/>
    </row>
    <row r="342" ht="14.25" customHeight="1">
      <c r="A342" s="95"/>
      <c r="B342" s="96"/>
      <c r="C342" s="97"/>
      <c r="D342" s="98"/>
      <c r="E342" s="95"/>
      <c r="F342" s="730"/>
      <c r="G342" s="731"/>
      <c r="H342" s="99"/>
      <c r="I342" s="634"/>
      <c r="J342" s="100"/>
      <c r="K342" s="101"/>
      <c r="L342" s="101"/>
      <c r="M342" s="102"/>
      <c r="N342" s="102"/>
      <c r="O342" s="102"/>
      <c r="P342" s="102"/>
      <c r="Q342" s="95"/>
      <c r="R342" s="43"/>
    </row>
    <row r="343" ht="14.25" customHeight="1">
      <c r="A343" s="95"/>
      <c r="B343" s="96"/>
      <c r="C343" s="97"/>
      <c r="D343" s="98"/>
      <c r="E343" s="95"/>
      <c r="F343" s="730"/>
      <c r="G343" s="731"/>
      <c r="H343" s="99"/>
      <c r="I343" s="634"/>
      <c r="J343" s="100"/>
      <c r="K343" s="101"/>
      <c r="L343" s="101"/>
      <c r="M343" s="102"/>
      <c r="N343" s="102"/>
      <c r="O343" s="102"/>
      <c r="P343" s="102"/>
      <c r="Q343" s="95"/>
      <c r="R343" s="43"/>
    </row>
    <row r="344" ht="14.25" customHeight="1">
      <c r="A344" s="95"/>
      <c r="B344" s="96"/>
      <c r="C344" s="97"/>
      <c r="D344" s="98"/>
      <c r="E344" s="95"/>
      <c r="F344" s="730"/>
      <c r="G344" s="731"/>
      <c r="H344" s="99"/>
      <c r="I344" s="634"/>
      <c r="J344" s="100"/>
      <c r="K344" s="101"/>
      <c r="L344" s="101"/>
      <c r="M344" s="102"/>
      <c r="N344" s="102"/>
      <c r="O344" s="102"/>
      <c r="P344" s="102"/>
      <c r="Q344" s="95"/>
      <c r="R344" s="43"/>
    </row>
    <row r="345" ht="14.25" customHeight="1">
      <c r="A345" s="95"/>
      <c r="B345" s="96"/>
      <c r="C345" s="97"/>
      <c r="D345" s="98"/>
      <c r="E345" s="95"/>
      <c r="F345" s="730"/>
      <c r="G345" s="731"/>
      <c r="H345" s="99"/>
      <c r="I345" s="634"/>
      <c r="J345" s="100"/>
      <c r="K345" s="101"/>
      <c r="L345" s="101"/>
      <c r="M345" s="102"/>
      <c r="N345" s="102"/>
      <c r="O345" s="102"/>
      <c r="P345" s="102"/>
      <c r="Q345" s="95"/>
      <c r="R345" s="43"/>
    </row>
    <row r="346" ht="14.25" customHeight="1">
      <c r="A346" s="95"/>
      <c r="B346" s="96"/>
      <c r="C346" s="97"/>
      <c r="D346" s="98"/>
      <c r="E346" s="95"/>
      <c r="F346" s="730"/>
      <c r="G346" s="731"/>
      <c r="H346" s="99"/>
      <c r="I346" s="634"/>
      <c r="J346" s="100"/>
      <c r="K346" s="101"/>
      <c r="L346" s="101"/>
      <c r="M346" s="102"/>
      <c r="N346" s="102"/>
      <c r="O346" s="102"/>
      <c r="P346" s="102"/>
      <c r="Q346" s="95"/>
      <c r="R346" s="43"/>
    </row>
    <row r="347" ht="14.25" customHeight="1">
      <c r="A347" s="95"/>
      <c r="B347" s="96"/>
      <c r="C347" s="97"/>
      <c r="D347" s="98"/>
      <c r="E347" s="95"/>
      <c r="F347" s="730"/>
      <c r="G347" s="731"/>
      <c r="H347" s="99"/>
      <c r="I347" s="634"/>
      <c r="J347" s="100"/>
      <c r="K347" s="101"/>
      <c r="L347" s="101"/>
      <c r="M347" s="102"/>
      <c r="N347" s="102"/>
      <c r="O347" s="102"/>
      <c r="P347" s="102"/>
      <c r="Q347" s="95"/>
      <c r="R347" s="43"/>
    </row>
    <row r="348" ht="14.25" customHeight="1">
      <c r="A348" s="95"/>
      <c r="B348" s="96"/>
      <c r="C348" s="97"/>
      <c r="D348" s="98"/>
      <c r="E348" s="95"/>
      <c r="F348" s="730"/>
      <c r="G348" s="731"/>
      <c r="H348" s="99"/>
      <c r="I348" s="634"/>
      <c r="J348" s="100"/>
      <c r="K348" s="101"/>
      <c r="L348" s="101"/>
      <c r="M348" s="102"/>
      <c r="N348" s="102"/>
      <c r="O348" s="102"/>
      <c r="P348" s="102"/>
      <c r="Q348" s="95"/>
      <c r="R348" s="43"/>
    </row>
    <row r="349" ht="14.25" customHeight="1">
      <c r="A349" s="95"/>
      <c r="B349" s="96"/>
      <c r="C349" s="97"/>
      <c r="D349" s="98"/>
      <c r="E349" s="95"/>
      <c r="F349" s="730"/>
      <c r="G349" s="731"/>
      <c r="H349" s="99"/>
      <c r="I349" s="634"/>
      <c r="J349" s="100"/>
      <c r="K349" s="101"/>
      <c r="L349" s="101"/>
      <c r="M349" s="102"/>
      <c r="N349" s="102"/>
      <c r="O349" s="102"/>
      <c r="P349" s="102"/>
      <c r="Q349" s="95"/>
      <c r="R349" s="43"/>
    </row>
    <row r="350" ht="14.25" customHeight="1">
      <c r="A350" s="95"/>
      <c r="B350" s="96"/>
      <c r="C350" s="97"/>
      <c r="D350" s="98"/>
      <c r="E350" s="95"/>
      <c r="F350" s="730"/>
      <c r="G350" s="731"/>
      <c r="H350" s="99"/>
      <c r="I350" s="634"/>
      <c r="J350" s="100"/>
      <c r="K350" s="101"/>
      <c r="L350" s="101"/>
      <c r="M350" s="102"/>
      <c r="N350" s="102"/>
      <c r="O350" s="102"/>
      <c r="P350" s="102"/>
      <c r="Q350" s="95"/>
      <c r="R350" s="43"/>
    </row>
    <row r="351" ht="14.25" customHeight="1">
      <c r="A351" s="95"/>
      <c r="B351" s="96"/>
      <c r="C351" s="97"/>
      <c r="D351" s="98"/>
      <c r="E351" s="95"/>
      <c r="F351" s="730"/>
      <c r="G351" s="731"/>
      <c r="H351" s="99"/>
      <c r="I351" s="634"/>
      <c r="J351" s="100"/>
      <c r="K351" s="101"/>
      <c r="L351" s="101"/>
      <c r="M351" s="102"/>
      <c r="N351" s="102"/>
      <c r="O351" s="102"/>
      <c r="P351" s="102"/>
      <c r="Q351" s="95"/>
      <c r="R351" s="43"/>
    </row>
    <row r="352" ht="14.25" customHeight="1">
      <c r="A352" s="95"/>
      <c r="B352" s="96"/>
      <c r="C352" s="97"/>
      <c r="D352" s="98"/>
      <c r="E352" s="95"/>
      <c r="F352" s="730"/>
      <c r="G352" s="731"/>
      <c r="H352" s="99"/>
      <c r="I352" s="634"/>
      <c r="J352" s="100"/>
      <c r="K352" s="101"/>
      <c r="L352" s="101"/>
      <c r="M352" s="102"/>
      <c r="N352" s="102"/>
      <c r="O352" s="102"/>
      <c r="P352" s="102"/>
      <c r="Q352" s="95"/>
      <c r="R352" s="43"/>
    </row>
    <row r="353" ht="14.25" customHeight="1">
      <c r="A353" s="95"/>
      <c r="B353" s="96"/>
      <c r="C353" s="97"/>
      <c r="D353" s="98"/>
      <c r="E353" s="95"/>
      <c r="F353" s="730"/>
      <c r="G353" s="731"/>
      <c r="H353" s="99"/>
      <c r="I353" s="634"/>
      <c r="J353" s="100"/>
      <c r="K353" s="101"/>
      <c r="L353" s="101"/>
      <c r="M353" s="102"/>
      <c r="N353" s="102"/>
      <c r="O353" s="102"/>
      <c r="P353" s="102"/>
      <c r="Q353" s="95"/>
      <c r="R353" s="43"/>
    </row>
    <row r="354" ht="14.25" customHeight="1">
      <c r="A354" s="95"/>
      <c r="B354" s="96"/>
      <c r="C354" s="97"/>
      <c r="D354" s="98"/>
      <c r="E354" s="95"/>
      <c r="F354" s="730"/>
      <c r="G354" s="731"/>
      <c r="H354" s="99"/>
      <c r="I354" s="634"/>
      <c r="J354" s="100"/>
      <c r="K354" s="101"/>
      <c r="L354" s="101"/>
      <c r="M354" s="102"/>
      <c r="N354" s="102"/>
      <c r="O354" s="102"/>
      <c r="P354" s="102"/>
      <c r="Q354" s="95"/>
      <c r="R354" s="43"/>
    </row>
    <row r="355" ht="14.25" customHeight="1">
      <c r="A355" s="95"/>
      <c r="B355" s="96"/>
      <c r="C355" s="97"/>
      <c r="D355" s="98"/>
      <c r="E355" s="95"/>
      <c r="F355" s="730"/>
      <c r="G355" s="731"/>
      <c r="H355" s="99"/>
      <c r="I355" s="634"/>
      <c r="J355" s="100"/>
      <c r="K355" s="101"/>
      <c r="L355" s="101"/>
      <c r="M355" s="102"/>
      <c r="N355" s="102"/>
      <c r="O355" s="102"/>
      <c r="P355" s="102"/>
      <c r="Q355" s="95"/>
      <c r="R355" s="43"/>
    </row>
    <row r="356" ht="14.25" customHeight="1">
      <c r="A356" s="95"/>
      <c r="B356" s="96"/>
      <c r="C356" s="97"/>
      <c r="D356" s="98"/>
      <c r="E356" s="95"/>
      <c r="F356" s="730"/>
      <c r="G356" s="731"/>
      <c r="H356" s="99"/>
      <c r="I356" s="634"/>
      <c r="J356" s="100"/>
      <c r="K356" s="101"/>
      <c r="L356" s="101"/>
      <c r="M356" s="102"/>
      <c r="N356" s="102"/>
      <c r="O356" s="102"/>
      <c r="P356" s="102"/>
      <c r="Q356" s="95"/>
      <c r="R356" s="43"/>
    </row>
    <row r="357" ht="14.25" customHeight="1">
      <c r="A357" s="95"/>
      <c r="B357" s="96"/>
      <c r="C357" s="97"/>
      <c r="D357" s="98"/>
      <c r="E357" s="95"/>
      <c r="F357" s="730"/>
      <c r="G357" s="731"/>
      <c r="H357" s="99"/>
      <c r="I357" s="634"/>
      <c r="J357" s="100"/>
      <c r="K357" s="101"/>
      <c r="L357" s="101"/>
      <c r="M357" s="102"/>
      <c r="N357" s="102"/>
      <c r="O357" s="102"/>
      <c r="P357" s="102"/>
      <c r="Q357" s="95"/>
      <c r="R357" s="43"/>
    </row>
    <row r="358" ht="14.25" customHeight="1">
      <c r="A358" s="95"/>
      <c r="B358" s="96"/>
      <c r="C358" s="97"/>
      <c r="D358" s="98"/>
      <c r="E358" s="95"/>
      <c r="F358" s="730"/>
      <c r="G358" s="731"/>
      <c r="H358" s="99"/>
      <c r="I358" s="634"/>
      <c r="J358" s="100"/>
      <c r="K358" s="101"/>
      <c r="L358" s="101"/>
      <c r="M358" s="102"/>
      <c r="N358" s="102"/>
      <c r="O358" s="102"/>
      <c r="P358" s="102"/>
      <c r="Q358" s="95"/>
      <c r="R358" s="43"/>
    </row>
    <row r="359" ht="14.25" customHeight="1">
      <c r="A359" s="95"/>
      <c r="B359" s="96"/>
      <c r="C359" s="97"/>
      <c r="D359" s="98"/>
      <c r="E359" s="95"/>
      <c r="F359" s="730"/>
      <c r="G359" s="731"/>
      <c r="H359" s="99"/>
      <c r="I359" s="634"/>
      <c r="J359" s="100"/>
      <c r="K359" s="101"/>
      <c r="L359" s="101"/>
      <c r="M359" s="102"/>
      <c r="N359" s="102"/>
      <c r="O359" s="102"/>
      <c r="P359" s="102"/>
      <c r="Q359" s="95"/>
      <c r="R359" s="43"/>
    </row>
    <row r="360" ht="14.25" customHeight="1">
      <c r="A360" s="95"/>
      <c r="B360" s="96"/>
      <c r="C360" s="97"/>
      <c r="D360" s="98"/>
      <c r="E360" s="95"/>
      <c r="F360" s="730"/>
      <c r="G360" s="731"/>
      <c r="H360" s="99"/>
      <c r="I360" s="634"/>
      <c r="J360" s="100"/>
      <c r="K360" s="101"/>
      <c r="L360" s="101"/>
      <c r="M360" s="102"/>
      <c r="N360" s="102"/>
      <c r="O360" s="102"/>
      <c r="P360" s="102"/>
      <c r="Q360" s="95"/>
      <c r="R360" s="43"/>
    </row>
    <row r="361" ht="14.25" customHeight="1">
      <c r="A361" s="95"/>
      <c r="B361" s="96"/>
      <c r="C361" s="97"/>
      <c r="D361" s="98"/>
      <c r="E361" s="95"/>
      <c r="F361" s="730"/>
      <c r="G361" s="731"/>
      <c r="H361" s="99"/>
      <c r="I361" s="634"/>
      <c r="J361" s="100"/>
      <c r="K361" s="101"/>
      <c r="L361" s="101"/>
      <c r="M361" s="102"/>
      <c r="N361" s="102"/>
      <c r="O361" s="102"/>
      <c r="P361" s="102"/>
      <c r="Q361" s="95"/>
      <c r="R361" s="43"/>
    </row>
    <row r="362" ht="14.25" customHeight="1">
      <c r="A362" s="95"/>
      <c r="B362" s="96"/>
      <c r="C362" s="97"/>
      <c r="D362" s="98"/>
      <c r="E362" s="95"/>
      <c r="F362" s="730"/>
      <c r="G362" s="731"/>
      <c r="H362" s="99"/>
      <c r="I362" s="634"/>
      <c r="J362" s="100"/>
      <c r="K362" s="101"/>
      <c r="L362" s="101"/>
      <c r="M362" s="102"/>
      <c r="N362" s="102"/>
      <c r="O362" s="102"/>
      <c r="P362" s="102"/>
      <c r="Q362" s="95"/>
      <c r="R362" s="43"/>
    </row>
    <row r="363" ht="14.25" customHeight="1">
      <c r="A363" s="95"/>
      <c r="B363" s="96"/>
      <c r="C363" s="97"/>
      <c r="D363" s="98"/>
      <c r="E363" s="95"/>
      <c r="F363" s="730"/>
      <c r="G363" s="731"/>
      <c r="H363" s="99"/>
      <c r="I363" s="634"/>
      <c r="J363" s="100"/>
      <c r="K363" s="101"/>
      <c r="L363" s="101"/>
      <c r="M363" s="102"/>
      <c r="N363" s="102"/>
      <c r="O363" s="102"/>
      <c r="P363" s="102"/>
      <c r="Q363" s="95"/>
      <c r="R363" s="43"/>
    </row>
    <row r="364" ht="14.25" customHeight="1">
      <c r="A364" s="95"/>
      <c r="B364" s="96"/>
      <c r="C364" s="97"/>
      <c r="D364" s="98"/>
      <c r="E364" s="95"/>
      <c r="F364" s="730"/>
      <c r="G364" s="731"/>
      <c r="H364" s="99"/>
      <c r="I364" s="634"/>
      <c r="J364" s="100"/>
      <c r="K364" s="101"/>
      <c r="L364" s="101"/>
      <c r="M364" s="102"/>
      <c r="N364" s="102"/>
      <c r="O364" s="102"/>
      <c r="P364" s="102"/>
      <c r="Q364" s="95"/>
      <c r="R364" s="43"/>
    </row>
    <row r="365" ht="14.25" customHeight="1">
      <c r="A365" s="95"/>
      <c r="B365" s="96"/>
      <c r="C365" s="97"/>
      <c r="D365" s="98"/>
      <c r="E365" s="95"/>
      <c r="F365" s="730"/>
      <c r="G365" s="731"/>
      <c r="H365" s="99"/>
      <c r="I365" s="634"/>
      <c r="J365" s="100"/>
      <c r="K365" s="101"/>
      <c r="L365" s="101"/>
      <c r="M365" s="102"/>
      <c r="N365" s="102"/>
      <c r="O365" s="102"/>
      <c r="P365" s="102"/>
      <c r="Q365" s="95"/>
      <c r="R365" s="43"/>
    </row>
    <row r="366" ht="14.25" customHeight="1">
      <c r="A366" s="95"/>
      <c r="B366" s="96"/>
      <c r="C366" s="97"/>
      <c r="D366" s="98"/>
      <c r="E366" s="95"/>
      <c r="F366" s="730"/>
      <c r="G366" s="731"/>
      <c r="H366" s="99"/>
      <c r="I366" s="634"/>
      <c r="J366" s="100"/>
      <c r="K366" s="101"/>
      <c r="L366" s="101"/>
      <c r="M366" s="102"/>
      <c r="N366" s="102"/>
      <c r="O366" s="102"/>
      <c r="P366" s="102"/>
      <c r="Q366" s="95"/>
      <c r="R366" s="43"/>
    </row>
    <row r="367" ht="14.25" customHeight="1">
      <c r="A367" s="95"/>
      <c r="B367" s="96"/>
      <c r="C367" s="97"/>
      <c r="D367" s="98"/>
      <c r="E367" s="95"/>
      <c r="F367" s="730"/>
      <c r="G367" s="731"/>
      <c r="H367" s="99"/>
      <c r="I367" s="634"/>
      <c r="J367" s="100"/>
      <c r="K367" s="101"/>
      <c r="L367" s="101"/>
      <c r="M367" s="102"/>
      <c r="N367" s="102"/>
      <c r="O367" s="102"/>
      <c r="P367" s="102"/>
      <c r="Q367" s="95"/>
      <c r="R367" s="43"/>
    </row>
    <row r="368" ht="14.25" customHeight="1">
      <c r="A368" s="95"/>
      <c r="B368" s="96"/>
      <c r="C368" s="97"/>
      <c r="D368" s="98"/>
      <c r="E368" s="95"/>
      <c r="F368" s="730"/>
      <c r="G368" s="731"/>
      <c r="H368" s="99"/>
      <c r="I368" s="634"/>
      <c r="J368" s="100"/>
      <c r="K368" s="101"/>
      <c r="L368" s="101"/>
      <c r="M368" s="102"/>
      <c r="N368" s="102"/>
      <c r="O368" s="102"/>
      <c r="P368" s="102"/>
      <c r="Q368" s="95"/>
      <c r="R368" s="43"/>
    </row>
    <row r="369" ht="14.25" customHeight="1">
      <c r="A369" s="95"/>
      <c r="B369" s="96"/>
      <c r="C369" s="97"/>
      <c r="D369" s="98"/>
      <c r="E369" s="95"/>
      <c r="F369" s="730"/>
      <c r="G369" s="731"/>
      <c r="H369" s="99"/>
      <c r="I369" s="634"/>
      <c r="J369" s="100"/>
      <c r="K369" s="101"/>
      <c r="L369" s="101"/>
      <c r="M369" s="102"/>
      <c r="N369" s="102"/>
      <c r="O369" s="102"/>
      <c r="P369" s="102"/>
      <c r="Q369" s="95"/>
      <c r="R369" s="43"/>
    </row>
    <row r="370" ht="14.25" customHeight="1">
      <c r="A370" s="95"/>
      <c r="B370" s="96"/>
      <c r="C370" s="97"/>
      <c r="D370" s="98"/>
      <c r="E370" s="95"/>
      <c r="F370" s="730"/>
      <c r="G370" s="731"/>
      <c r="H370" s="99"/>
      <c r="I370" s="634"/>
      <c r="J370" s="100"/>
      <c r="K370" s="101"/>
      <c r="L370" s="101"/>
      <c r="M370" s="102"/>
      <c r="N370" s="102"/>
      <c r="O370" s="102"/>
      <c r="P370" s="102"/>
      <c r="Q370" s="95"/>
      <c r="R370" s="43"/>
    </row>
    <row r="371" ht="14.25" customHeight="1">
      <c r="A371" s="95"/>
      <c r="B371" s="96"/>
      <c r="C371" s="97"/>
      <c r="D371" s="98"/>
      <c r="E371" s="95"/>
      <c r="F371" s="730"/>
      <c r="G371" s="731"/>
      <c r="H371" s="99"/>
      <c r="I371" s="634"/>
      <c r="J371" s="100"/>
      <c r="K371" s="101"/>
      <c r="L371" s="101"/>
      <c r="M371" s="102"/>
      <c r="N371" s="102"/>
      <c r="O371" s="102"/>
      <c r="P371" s="102"/>
      <c r="Q371" s="95"/>
      <c r="R371" s="43"/>
    </row>
    <row r="372" ht="14.25" customHeight="1">
      <c r="A372" s="95"/>
      <c r="B372" s="96"/>
      <c r="C372" s="97"/>
      <c r="D372" s="98"/>
      <c r="E372" s="95"/>
      <c r="F372" s="730"/>
      <c r="G372" s="731"/>
      <c r="H372" s="99"/>
      <c r="I372" s="634"/>
      <c r="J372" s="100"/>
      <c r="K372" s="101"/>
      <c r="L372" s="101"/>
      <c r="M372" s="102"/>
      <c r="N372" s="102"/>
      <c r="O372" s="102"/>
      <c r="P372" s="102"/>
      <c r="Q372" s="95"/>
      <c r="R372" s="43"/>
    </row>
    <row r="373" ht="14.25" customHeight="1">
      <c r="A373" s="95"/>
      <c r="B373" s="96"/>
      <c r="C373" s="97"/>
      <c r="D373" s="98"/>
      <c r="E373" s="95"/>
      <c r="F373" s="730"/>
      <c r="G373" s="731"/>
      <c r="H373" s="99"/>
      <c r="I373" s="634"/>
      <c r="J373" s="100"/>
      <c r="K373" s="101"/>
      <c r="L373" s="101"/>
      <c r="M373" s="102"/>
      <c r="N373" s="102"/>
      <c r="O373" s="102"/>
      <c r="P373" s="102"/>
      <c r="Q373" s="95"/>
      <c r="R373" s="43"/>
    </row>
    <row r="374" ht="14.25" customHeight="1">
      <c r="A374" s="95"/>
      <c r="B374" s="96"/>
      <c r="C374" s="97"/>
      <c r="D374" s="98"/>
      <c r="E374" s="95"/>
      <c r="F374" s="730"/>
      <c r="G374" s="731"/>
      <c r="H374" s="99"/>
      <c r="I374" s="634"/>
      <c r="J374" s="100"/>
      <c r="K374" s="101"/>
      <c r="L374" s="101"/>
      <c r="M374" s="102"/>
      <c r="N374" s="102"/>
      <c r="O374" s="102"/>
      <c r="P374" s="102"/>
      <c r="Q374" s="95"/>
      <c r="R374" s="43"/>
    </row>
    <row r="375" ht="14.25" customHeight="1">
      <c r="A375" s="95"/>
      <c r="B375" s="96"/>
      <c r="C375" s="97"/>
      <c r="D375" s="98"/>
      <c r="E375" s="95"/>
      <c r="F375" s="730"/>
      <c r="G375" s="731"/>
      <c r="H375" s="99"/>
      <c r="I375" s="634"/>
      <c r="J375" s="100"/>
      <c r="K375" s="101"/>
      <c r="L375" s="101"/>
      <c r="M375" s="102"/>
      <c r="N375" s="102"/>
      <c r="O375" s="102"/>
      <c r="P375" s="102"/>
      <c r="Q375" s="95"/>
      <c r="R375" s="43"/>
    </row>
    <row r="376" ht="14.25" customHeight="1">
      <c r="A376" s="95"/>
      <c r="B376" s="96"/>
      <c r="C376" s="97"/>
      <c r="D376" s="98"/>
      <c r="E376" s="95"/>
      <c r="F376" s="730"/>
      <c r="G376" s="731"/>
      <c r="H376" s="99"/>
      <c r="I376" s="634"/>
      <c r="J376" s="100"/>
      <c r="K376" s="101"/>
      <c r="L376" s="101"/>
      <c r="M376" s="102"/>
      <c r="N376" s="102"/>
      <c r="O376" s="102"/>
      <c r="P376" s="102"/>
      <c r="Q376" s="95"/>
      <c r="R376" s="43"/>
    </row>
    <row r="377" ht="14.25" customHeight="1">
      <c r="A377" s="95"/>
      <c r="B377" s="96"/>
      <c r="C377" s="97"/>
      <c r="D377" s="98"/>
      <c r="E377" s="95"/>
      <c r="F377" s="730"/>
      <c r="G377" s="731"/>
      <c r="H377" s="99"/>
      <c r="I377" s="634"/>
      <c r="J377" s="100"/>
      <c r="K377" s="101"/>
      <c r="L377" s="101"/>
      <c r="M377" s="102"/>
      <c r="N377" s="102"/>
      <c r="O377" s="102"/>
      <c r="P377" s="102"/>
      <c r="Q377" s="95"/>
      <c r="R377" s="43"/>
    </row>
    <row r="378" ht="14.25" customHeight="1">
      <c r="A378" s="95"/>
      <c r="B378" s="96"/>
      <c r="C378" s="97"/>
      <c r="D378" s="98"/>
      <c r="E378" s="95"/>
      <c r="F378" s="730"/>
      <c r="G378" s="731"/>
      <c r="H378" s="99"/>
      <c r="I378" s="634"/>
      <c r="J378" s="100"/>
      <c r="K378" s="101"/>
      <c r="L378" s="101"/>
      <c r="M378" s="102"/>
      <c r="N378" s="102"/>
      <c r="O378" s="102"/>
      <c r="P378" s="102"/>
      <c r="Q378" s="95"/>
      <c r="R378" s="43"/>
    </row>
    <row r="379" ht="14.25" customHeight="1">
      <c r="A379" s="95"/>
      <c r="B379" s="96"/>
      <c r="C379" s="97"/>
      <c r="D379" s="98"/>
      <c r="E379" s="95"/>
      <c r="F379" s="730"/>
      <c r="G379" s="731"/>
      <c r="H379" s="99"/>
      <c r="I379" s="634"/>
      <c r="J379" s="100"/>
      <c r="K379" s="101"/>
      <c r="L379" s="101"/>
      <c r="M379" s="102"/>
      <c r="N379" s="102"/>
      <c r="O379" s="102"/>
      <c r="P379" s="102"/>
      <c r="Q379" s="95"/>
      <c r="R379" s="43"/>
    </row>
    <row r="380" ht="14.25" customHeight="1">
      <c r="A380" s="95"/>
      <c r="B380" s="96"/>
      <c r="C380" s="97"/>
      <c r="D380" s="98"/>
      <c r="E380" s="95"/>
      <c r="F380" s="730"/>
      <c r="G380" s="731"/>
      <c r="H380" s="99"/>
      <c r="I380" s="634"/>
      <c r="J380" s="100"/>
      <c r="K380" s="101"/>
      <c r="L380" s="101"/>
      <c r="M380" s="102"/>
      <c r="N380" s="102"/>
      <c r="O380" s="102"/>
      <c r="P380" s="102"/>
      <c r="Q380" s="95"/>
      <c r="R380" s="43"/>
    </row>
    <row r="381" ht="14.25" customHeight="1">
      <c r="A381" s="95"/>
      <c r="B381" s="96"/>
      <c r="C381" s="97"/>
      <c r="D381" s="98"/>
      <c r="E381" s="95"/>
      <c r="F381" s="730"/>
      <c r="G381" s="731"/>
      <c r="H381" s="99"/>
      <c r="I381" s="634"/>
      <c r="J381" s="100"/>
      <c r="K381" s="101"/>
      <c r="L381" s="101"/>
      <c r="M381" s="102"/>
      <c r="N381" s="102"/>
      <c r="O381" s="102"/>
      <c r="P381" s="102"/>
      <c r="Q381" s="95"/>
      <c r="R381" s="43"/>
    </row>
    <row r="382" ht="14.25" customHeight="1">
      <c r="A382" s="95"/>
      <c r="B382" s="96"/>
      <c r="C382" s="97"/>
      <c r="D382" s="98"/>
      <c r="E382" s="95"/>
      <c r="F382" s="730"/>
      <c r="G382" s="731"/>
      <c r="H382" s="99"/>
      <c r="I382" s="634"/>
      <c r="J382" s="100"/>
      <c r="K382" s="101"/>
      <c r="L382" s="101"/>
      <c r="M382" s="102"/>
      <c r="N382" s="102"/>
      <c r="O382" s="102"/>
      <c r="P382" s="102"/>
      <c r="Q382" s="95"/>
      <c r="R382" s="43"/>
    </row>
    <row r="383" ht="14.25" customHeight="1">
      <c r="A383" s="95"/>
      <c r="B383" s="96"/>
      <c r="C383" s="97"/>
      <c r="D383" s="98"/>
      <c r="E383" s="95"/>
      <c r="F383" s="730"/>
      <c r="G383" s="731"/>
      <c r="H383" s="99"/>
      <c r="I383" s="634"/>
      <c r="J383" s="100"/>
      <c r="K383" s="101"/>
      <c r="L383" s="101"/>
      <c r="M383" s="102"/>
      <c r="N383" s="102"/>
      <c r="O383" s="102"/>
      <c r="P383" s="102"/>
      <c r="Q383" s="95"/>
      <c r="R383" s="43"/>
    </row>
    <row r="384" ht="14.25" customHeight="1">
      <c r="A384" s="95"/>
      <c r="B384" s="96"/>
      <c r="C384" s="97"/>
      <c r="D384" s="98"/>
      <c r="E384" s="95"/>
      <c r="F384" s="730"/>
      <c r="G384" s="731"/>
      <c r="H384" s="99"/>
      <c r="I384" s="634"/>
      <c r="J384" s="100"/>
      <c r="K384" s="101"/>
      <c r="L384" s="101"/>
      <c r="M384" s="102"/>
      <c r="N384" s="102"/>
      <c r="O384" s="102"/>
      <c r="P384" s="102"/>
      <c r="Q384" s="95"/>
      <c r="R384" s="43"/>
    </row>
    <row r="385" ht="14.25" customHeight="1">
      <c r="A385" s="95"/>
      <c r="B385" s="96"/>
      <c r="C385" s="97"/>
      <c r="D385" s="98"/>
      <c r="E385" s="95"/>
      <c r="F385" s="730"/>
      <c r="G385" s="731"/>
      <c r="H385" s="99"/>
      <c r="I385" s="634"/>
      <c r="J385" s="100"/>
      <c r="K385" s="101"/>
      <c r="L385" s="101"/>
      <c r="M385" s="102"/>
      <c r="N385" s="102"/>
      <c r="O385" s="102"/>
      <c r="P385" s="102"/>
      <c r="Q385" s="95"/>
      <c r="R385" s="43"/>
    </row>
    <row r="386" ht="14.25" customHeight="1">
      <c r="A386" s="95"/>
      <c r="B386" s="96"/>
      <c r="C386" s="97"/>
      <c r="D386" s="98"/>
      <c r="E386" s="95"/>
      <c r="F386" s="730"/>
      <c r="G386" s="731"/>
      <c r="H386" s="99"/>
      <c r="I386" s="634"/>
      <c r="J386" s="100"/>
      <c r="K386" s="101"/>
      <c r="L386" s="101"/>
      <c r="M386" s="102"/>
      <c r="N386" s="102"/>
      <c r="O386" s="102"/>
      <c r="P386" s="102"/>
      <c r="Q386" s="95"/>
      <c r="R386" s="43"/>
    </row>
    <row r="387" ht="14.25" customHeight="1">
      <c r="A387" s="95"/>
      <c r="B387" s="96"/>
      <c r="C387" s="97"/>
      <c r="D387" s="98"/>
      <c r="E387" s="95"/>
      <c r="F387" s="730"/>
      <c r="G387" s="731"/>
      <c r="H387" s="99"/>
      <c r="I387" s="634"/>
      <c r="J387" s="100"/>
      <c r="K387" s="101"/>
      <c r="L387" s="101"/>
      <c r="M387" s="102"/>
      <c r="N387" s="102"/>
      <c r="O387" s="102"/>
      <c r="P387" s="102"/>
      <c r="Q387" s="95"/>
      <c r="R387" s="43"/>
    </row>
    <row r="388" ht="14.25" customHeight="1">
      <c r="A388" s="95"/>
      <c r="B388" s="96"/>
      <c r="C388" s="97"/>
      <c r="D388" s="98"/>
      <c r="E388" s="95"/>
      <c r="F388" s="730"/>
      <c r="G388" s="731"/>
      <c r="H388" s="99"/>
      <c r="I388" s="634"/>
      <c r="J388" s="100"/>
      <c r="K388" s="101"/>
      <c r="L388" s="101"/>
      <c r="M388" s="102"/>
      <c r="N388" s="102"/>
      <c r="O388" s="102"/>
      <c r="P388" s="102"/>
      <c r="Q388" s="95"/>
      <c r="R388" s="43"/>
    </row>
    <row r="389" ht="14.25" customHeight="1">
      <c r="A389" s="95"/>
      <c r="B389" s="96"/>
      <c r="C389" s="97"/>
      <c r="D389" s="98"/>
      <c r="E389" s="95"/>
      <c r="F389" s="730"/>
      <c r="G389" s="731"/>
      <c r="H389" s="99"/>
      <c r="I389" s="634"/>
      <c r="J389" s="100"/>
      <c r="K389" s="101"/>
      <c r="L389" s="101"/>
      <c r="M389" s="102"/>
      <c r="N389" s="102"/>
      <c r="O389" s="102"/>
      <c r="P389" s="102"/>
      <c r="Q389" s="95"/>
      <c r="R389" s="43"/>
    </row>
    <row r="390" ht="14.25" customHeight="1">
      <c r="A390" s="95"/>
      <c r="B390" s="96"/>
      <c r="C390" s="97"/>
      <c r="D390" s="98"/>
      <c r="E390" s="95"/>
      <c r="F390" s="730"/>
      <c r="G390" s="731"/>
      <c r="H390" s="99"/>
      <c r="I390" s="634"/>
      <c r="J390" s="100"/>
      <c r="K390" s="101"/>
      <c r="L390" s="101"/>
      <c r="M390" s="102"/>
      <c r="N390" s="102"/>
      <c r="O390" s="102"/>
      <c r="P390" s="102"/>
      <c r="Q390" s="95"/>
      <c r="R390" s="43"/>
    </row>
    <row r="391" ht="14.25" customHeight="1">
      <c r="A391" s="95"/>
      <c r="B391" s="96"/>
      <c r="C391" s="97"/>
      <c r="D391" s="98"/>
      <c r="E391" s="95"/>
      <c r="F391" s="730"/>
      <c r="G391" s="731"/>
      <c r="H391" s="99"/>
      <c r="I391" s="634"/>
      <c r="J391" s="100"/>
      <c r="K391" s="101"/>
      <c r="L391" s="101"/>
      <c r="M391" s="102"/>
      <c r="N391" s="102"/>
      <c r="O391" s="102"/>
      <c r="P391" s="102"/>
      <c r="Q391" s="95"/>
      <c r="R391" s="43"/>
    </row>
    <row r="392" ht="14.25" customHeight="1">
      <c r="A392" s="95"/>
      <c r="B392" s="96"/>
      <c r="C392" s="97"/>
      <c r="D392" s="98"/>
      <c r="E392" s="95"/>
      <c r="F392" s="730"/>
      <c r="G392" s="731"/>
      <c r="H392" s="99"/>
      <c r="I392" s="634"/>
      <c r="J392" s="100"/>
      <c r="K392" s="101"/>
      <c r="L392" s="101"/>
      <c r="M392" s="102"/>
      <c r="N392" s="102"/>
      <c r="O392" s="102"/>
      <c r="P392" s="102"/>
      <c r="Q392" s="95"/>
      <c r="R392" s="43"/>
    </row>
    <row r="393" ht="14.25" customHeight="1">
      <c r="A393" s="95"/>
      <c r="B393" s="96"/>
      <c r="C393" s="97"/>
      <c r="D393" s="98"/>
      <c r="E393" s="95"/>
      <c r="F393" s="730"/>
      <c r="G393" s="731"/>
      <c r="H393" s="99"/>
      <c r="I393" s="634"/>
      <c r="J393" s="100"/>
      <c r="K393" s="101"/>
      <c r="L393" s="101"/>
      <c r="M393" s="102"/>
      <c r="N393" s="102"/>
      <c r="O393" s="102"/>
      <c r="P393" s="102"/>
      <c r="Q393" s="95"/>
      <c r="R393" s="43"/>
    </row>
    <row r="394" ht="14.25" customHeight="1">
      <c r="A394" s="95"/>
      <c r="B394" s="96"/>
      <c r="C394" s="97"/>
      <c r="D394" s="98"/>
      <c r="E394" s="95"/>
      <c r="F394" s="730"/>
      <c r="G394" s="731"/>
      <c r="H394" s="99"/>
      <c r="I394" s="634"/>
      <c r="J394" s="100"/>
      <c r="K394" s="101"/>
      <c r="L394" s="101"/>
      <c r="M394" s="102"/>
      <c r="N394" s="102"/>
      <c r="O394" s="102"/>
      <c r="P394" s="102"/>
      <c r="Q394" s="95"/>
      <c r="R394" s="43"/>
    </row>
    <row r="395" ht="14.25" customHeight="1">
      <c r="A395" s="95"/>
      <c r="B395" s="96"/>
      <c r="C395" s="97"/>
      <c r="D395" s="98"/>
      <c r="E395" s="95"/>
      <c r="F395" s="730"/>
      <c r="G395" s="731"/>
      <c r="H395" s="99"/>
      <c r="I395" s="634"/>
      <c r="J395" s="100"/>
      <c r="K395" s="101"/>
      <c r="L395" s="101"/>
      <c r="M395" s="102"/>
      <c r="N395" s="102"/>
      <c r="O395" s="102"/>
      <c r="P395" s="102"/>
      <c r="Q395" s="95"/>
      <c r="R395" s="43"/>
    </row>
    <row r="396" ht="14.25" customHeight="1">
      <c r="A396" s="95"/>
      <c r="B396" s="96"/>
      <c r="C396" s="97"/>
      <c r="D396" s="98"/>
      <c r="E396" s="95"/>
      <c r="F396" s="730"/>
      <c r="G396" s="731"/>
      <c r="H396" s="99"/>
      <c r="I396" s="634"/>
      <c r="J396" s="100"/>
      <c r="K396" s="101"/>
      <c r="L396" s="101"/>
      <c r="M396" s="102"/>
      <c r="N396" s="102"/>
      <c r="O396" s="102"/>
      <c r="P396" s="102"/>
      <c r="Q396" s="95"/>
      <c r="R396" s="43"/>
    </row>
    <row r="397" ht="14.25" customHeight="1">
      <c r="A397" s="95"/>
      <c r="B397" s="96"/>
      <c r="C397" s="97"/>
      <c r="D397" s="98"/>
      <c r="E397" s="95"/>
      <c r="F397" s="730"/>
      <c r="G397" s="731"/>
      <c r="H397" s="99"/>
      <c r="I397" s="634"/>
      <c r="J397" s="100"/>
      <c r="K397" s="101"/>
      <c r="L397" s="101"/>
      <c r="M397" s="102"/>
      <c r="N397" s="102"/>
      <c r="O397" s="102"/>
      <c r="P397" s="102"/>
      <c r="Q397" s="95"/>
      <c r="R397" s="43"/>
    </row>
    <row r="398" ht="14.25" customHeight="1">
      <c r="A398" s="95"/>
      <c r="B398" s="96"/>
      <c r="C398" s="97"/>
      <c r="D398" s="98"/>
      <c r="E398" s="95"/>
      <c r="F398" s="730"/>
      <c r="G398" s="731"/>
      <c r="H398" s="99"/>
      <c r="I398" s="634"/>
      <c r="J398" s="100"/>
      <c r="K398" s="101"/>
      <c r="L398" s="101"/>
      <c r="M398" s="102"/>
      <c r="N398" s="102"/>
      <c r="O398" s="102"/>
      <c r="P398" s="102"/>
      <c r="Q398" s="95"/>
      <c r="R398" s="43"/>
    </row>
    <row r="399" ht="14.25" customHeight="1">
      <c r="A399" s="95"/>
      <c r="B399" s="96"/>
      <c r="C399" s="97"/>
      <c r="D399" s="98"/>
      <c r="E399" s="95"/>
      <c r="F399" s="730"/>
      <c r="G399" s="731"/>
      <c r="H399" s="99"/>
      <c r="I399" s="634"/>
      <c r="J399" s="100"/>
      <c r="K399" s="101"/>
      <c r="L399" s="101"/>
      <c r="M399" s="102"/>
      <c r="N399" s="102"/>
      <c r="O399" s="102"/>
      <c r="P399" s="102"/>
      <c r="Q399" s="95"/>
      <c r="R399" s="43"/>
    </row>
    <row r="400" ht="14.25" customHeight="1">
      <c r="A400" s="95"/>
      <c r="B400" s="96"/>
      <c r="C400" s="97"/>
      <c r="D400" s="98"/>
      <c r="E400" s="95"/>
      <c r="F400" s="730"/>
      <c r="G400" s="731"/>
      <c r="H400" s="99"/>
      <c r="I400" s="634"/>
      <c r="J400" s="100"/>
      <c r="K400" s="101"/>
      <c r="L400" s="101"/>
      <c r="M400" s="102"/>
      <c r="N400" s="102"/>
      <c r="O400" s="102"/>
      <c r="P400" s="102"/>
      <c r="Q400" s="95"/>
      <c r="R400" s="43"/>
    </row>
    <row r="401" ht="14.25" customHeight="1">
      <c r="A401" s="95"/>
      <c r="B401" s="96"/>
      <c r="C401" s="97"/>
      <c r="D401" s="98"/>
      <c r="E401" s="95"/>
      <c r="F401" s="730"/>
      <c r="G401" s="731"/>
      <c r="H401" s="99"/>
      <c r="I401" s="634"/>
      <c r="J401" s="100"/>
      <c r="K401" s="101"/>
      <c r="L401" s="101"/>
      <c r="M401" s="102"/>
      <c r="N401" s="102"/>
      <c r="O401" s="102"/>
      <c r="P401" s="102"/>
      <c r="Q401" s="95"/>
      <c r="R401" s="43"/>
    </row>
    <row r="402" ht="14.25" customHeight="1">
      <c r="A402" s="95"/>
      <c r="B402" s="96"/>
      <c r="C402" s="97"/>
      <c r="D402" s="98"/>
      <c r="E402" s="95"/>
      <c r="F402" s="730"/>
      <c r="G402" s="731"/>
      <c r="H402" s="99"/>
      <c r="I402" s="634"/>
      <c r="J402" s="100"/>
      <c r="K402" s="101"/>
      <c r="L402" s="101"/>
      <c r="M402" s="102"/>
      <c r="N402" s="102"/>
      <c r="O402" s="102"/>
      <c r="P402" s="102"/>
      <c r="Q402" s="95"/>
      <c r="R402" s="43"/>
    </row>
    <row r="403" ht="14.25" customHeight="1">
      <c r="A403" s="95"/>
      <c r="B403" s="96"/>
      <c r="C403" s="97"/>
      <c r="D403" s="98"/>
      <c r="E403" s="95"/>
      <c r="F403" s="730"/>
      <c r="G403" s="731"/>
      <c r="H403" s="99"/>
      <c r="I403" s="634"/>
      <c r="J403" s="100"/>
      <c r="K403" s="101"/>
      <c r="L403" s="101"/>
      <c r="M403" s="102"/>
      <c r="N403" s="102"/>
      <c r="O403" s="102"/>
      <c r="P403" s="102"/>
      <c r="Q403" s="95"/>
      <c r="R403" s="43"/>
    </row>
    <row r="404" ht="14.25" customHeight="1">
      <c r="A404" s="95"/>
      <c r="B404" s="96"/>
      <c r="C404" s="97"/>
      <c r="D404" s="98"/>
      <c r="E404" s="95"/>
      <c r="F404" s="730"/>
      <c r="G404" s="731"/>
      <c r="H404" s="99"/>
      <c r="I404" s="634"/>
      <c r="J404" s="100"/>
      <c r="K404" s="101"/>
      <c r="L404" s="101"/>
      <c r="M404" s="102"/>
      <c r="N404" s="102"/>
      <c r="O404" s="102"/>
      <c r="P404" s="102"/>
      <c r="Q404" s="95"/>
      <c r="R404" s="43"/>
    </row>
    <row r="405" ht="14.25" customHeight="1">
      <c r="A405" s="95"/>
      <c r="B405" s="96"/>
      <c r="C405" s="97"/>
      <c r="D405" s="98"/>
      <c r="E405" s="95"/>
      <c r="F405" s="730"/>
      <c r="G405" s="731"/>
      <c r="H405" s="99"/>
      <c r="I405" s="634"/>
      <c r="J405" s="100"/>
      <c r="K405" s="101"/>
      <c r="L405" s="101"/>
      <c r="M405" s="102"/>
      <c r="N405" s="102"/>
      <c r="O405" s="102"/>
      <c r="P405" s="102"/>
      <c r="Q405" s="95"/>
      <c r="R405" s="43"/>
    </row>
    <row r="406" ht="14.25" customHeight="1">
      <c r="A406" s="95"/>
      <c r="B406" s="96"/>
      <c r="C406" s="97"/>
      <c r="D406" s="98"/>
      <c r="E406" s="95"/>
      <c r="F406" s="730"/>
      <c r="G406" s="731"/>
      <c r="H406" s="99"/>
      <c r="I406" s="634"/>
      <c r="J406" s="100"/>
      <c r="K406" s="101"/>
      <c r="L406" s="101"/>
      <c r="M406" s="102"/>
      <c r="N406" s="102"/>
      <c r="O406" s="102"/>
      <c r="P406" s="102"/>
      <c r="Q406" s="95"/>
      <c r="R406" s="43"/>
    </row>
    <row r="407" ht="14.25" customHeight="1">
      <c r="A407" s="95"/>
      <c r="B407" s="96"/>
      <c r="C407" s="97"/>
      <c r="D407" s="98"/>
      <c r="E407" s="95"/>
      <c r="F407" s="730"/>
      <c r="G407" s="731"/>
      <c r="H407" s="99"/>
      <c r="I407" s="634"/>
      <c r="J407" s="100"/>
      <c r="K407" s="101"/>
      <c r="L407" s="101"/>
      <c r="M407" s="102"/>
      <c r="N407" s="102"/>
      <c r="O407" s="102"/>
      <c r="P407" s="102"/>
      <c r="Q407" s="95"/>
      <c r="R407" s="43"/>
    </row>
    <row r="408" ht="14.25" customHeight="1">
      <c r="A408" s="95"/>
      <c r="B408" s="96"/>
      <c r="C408" s="97"/>
      <c r="D408" s="98"/>
      <c r="E408" s="95"/>
      <c r="F408" s="730"/>
      <c r="G408" s="731"/>
      <c r="H408" s="99"/>
      <c r="I408" s="634"/>
      <c r="J408" s="100"/>
      <c r="K408" s="101"/>
      <c r="L408" s="101"/>
      <c r="M408" s="102"/>
      <c r="N408" s="102"/>
      <c r="O408" s="102"/>
      <c r="P408" s="102"/>
      <c r="Q408" s="95"/>
      <c r="R408" s="43"/>
    </row>
    <row r="409" ht="14.25" customHeight="1">
      <c r="A409" s="95"/>
      <c r="B409" s="96"/>
      <c r="C409" s="97"/>
      <c r="D409" s="98"/>
      <c r="E409" s="95"/>
      <c r="F409" s="730"/>
      <c r="G409" s="731"/>
      <c r="H409" s="99"/>
      <c r="I409" s="634"/>
      <c r="J409" s="100"/>
      <c r="K409" s="101"/>
      <c r="L409" s="101"/>
      <c r="M409" s="102"/>
      <c r="N409" s="102"/>
      <c r="O409" s="102"/>
      <c r="P409" s="102"/>
      <c r="Q409" s="95"/>
      <c r="R409" s="43"/>
    </row>
    <row r="410" ht="14.25" customHeight="1">
      <c r="A410" s="95"/>
      <c r="B410" s="96"/>
      <c r="C410" s="97"/>
      <c r="D410" s="98"/>
      <c r="E410" s="95"/>
      <c r="F410" s="730"/>
      <c r="G410" s="731"/>
      <c r="H410" s="99"/>
      <c r="I410" s="634"/>
      <c r="J410" s="100"/>
      <c r="K410" s="101"/>
      <c r="L410" s="101"/>
      <c r="M410" s="102"/>
      <c r="N410" s="102"/>
      <c r="O410" s="102"/>
      <c r="P410" s="102"/>
      <c r="Q410" s="95"/>
      <c r="R410" s="43"/>
    </row>
    <row r="411" ht="14.25" customHeight="1">
      <c r="A411" s="95"/>
      <c r="B411" s="96"/>
      <c r="C411" s="97"/>
      <c r="D411" s="98"/>
      <c r="E411" s="95"/>
      <c r="F411" s="730"/>
      <c r="G411" s="731"/>
      <c r="H411" s="99"/>
      <c r="I411" s="634"/>
      <c r="J411" s="100"/>
      <c r="K411" s="101"/>
      <c r="L411" s="101"/>
      <c r="M411" s="102"/>
      <c r="N411" s="102"/>
      <c r="O411" s="102"/>
      <c r="P411" s="102"/>
      <c r="Q411" s="95"/>
      <c r="R411" s="43"/>
    </row>
    <row r="412" ht="14.25" customHeight="1">
      <c r="A412" s="95"/>
      <c r="B412" s="96"/>
      <c r="C412" s="97"/>
      <c r="D412" s="98"/>
      <c r="E412" s="95"/>
      <c r="F412" s="730"/>
      <c r="G412" s="731"/>
      <c r="H412" s="99"/>
      <c r="I412" s="634"/>
      <c r="J412" s="100"/>
      <c r="K412" s="101"/>
      <c r="L412" s="101"/>
      <c r="M412" s="102"/>
      <c r="N412" s="102"/>
      <c r="O412" s="102"/>
      <c r="P412" s="102"/>
      <c r="Q412" s="95"/>
      <c r="R412" s="43"/>
    </row>
    <row r="413" ht="14.25" customHeight="1">
      <c r="A413" s="95"/>
      <c r="B413" s="96"/>
      <c r="C413" s="97"/>
      <c r="D413" s="98"/>
      <c r="E413" s="95"/>
      <c r="F413" s="730"/>
      <c r="G413" s="731"/>
      <c r="H413" s="99"/>
      <c r="I413" s="634"/>
      <c r="J413" s="100"/>
      <c r="K413" s="101"/>
      <c r="L413" s="101"/>
      <c r="M413" s="102"/>
      <c r="N413" s="102"/>
      <c r="O413" s="102"/>
      <c r="P413" s="102"/>
      <c r="Q413" s="95"/>
      <c r="R413" s="43"/>
    </row>
    <row r="414" ht="14.25" customHeight="1">
      <c r="A414" s="95"/>
      <c r="B414" s="96"/>
      <c r="C414" s="97"/>
      <c r="D414" s="98"/>
      <c r="E414" s="95"/>
      <c r="F414" s="730"/>
      <c r="G414" s="731"/>
      <c r="H414" s="99"/>
      <c r="I414" s="634"/>
      <c r="J414" s="100"/>
      <c r="K414" s="101"/>
      <c r="L414" s="101"/>
      <c r="M414" s="102"/>
      <c r="N414" s="102"/>
      <c r="O414" s="102"/>
      <c r="P414" s="102"/>
      <c r="Q414" s="95"/>
      <c r="R414" s="43"/>
    </row>
    <row r="415" ht="14.25" customHeight="1">
      <c r="A415" s="95"/>
      <c r="B415" s="96"/>
      <c r="C415" s="97"/>
      <c r="D415" s="98"/>
      <c r="E415" s="95"/>
      <c r="F415" s="730"/>
      <c r="G415" s="731"/>
      <c r="H415" s="99"/>
      <c r="I415" s="634"/>
      <c r="J415" s="100"/>
      <c r="K415" s="101"/>
      <c r="L415" s="101"/>
      <c r="M415" s="102"/>
      <c r="N415" s="102"/>
      <c r="O415" s="102"/>
      <c r="P415" s="102"/>
      <c r="Q415" s="95"/>
      <c r="R415" s="43"/>
    </row>
    <row r="416" ht="14.25" customHeight="1">
      <c r="A416" s="95"/>
      <c r="B416" s="96"/>
      <c r="C416" s="97"/>
      <c r="D416" s="98"/>
      <c r="E416" s="95"/>
      <c r="F416" s="730"/>
      <c r="G416" s="731"/>
      <c r="H416" s="99"/>
      <c r="I416" s="634"/>
      <c r="J416" s="100"/>
      <c r="K416" s="101"/>
      <c r="L416" s="101"/>
      <c r="M416" s="102"/>
      <c r="N416" s="102"/>
      <c r="O416" s="102"/>
      <c r="P416" s="102"/>
      <c r="Q416" s="95"/>
      <c r="R416" s="43"/>
    </row>
    <row r="417" ht="14.25" customHeight="1">
      <c r="A417" s="95"/>
      <c r="B417" s="96"/>
      <c r="C417" s="97"/>
      <c r="D417" s="98"/>
      <c r="E417" s="95"/>
      <c r="F417" s="730"/>
      <c r="G417" s="731"/>
      <c r="H417" s="99"/>
      <c r="I417" s="634"/>
      <c r="J417" s="100"/>
      <c r="K417" s="101"/>
      <c r="L417" s="101"/>
      <c r="M417" s="102"/>
      <c r="N417" s="102"/>
      <c r="O417" s="102"/>
      <c r="P417" s="102"/>
      <c r="Q417" s="95"/>
      <c r="R417" s="43"/>
    </row>
    <row r="418" ht="14.25" customHeight="1">
      <c r="A418" s="95"/>
      <c r="B418" s="96"/>
      <c r="C418" s="97"/>
      <c r="D418" s="98"/>
      <c r="E418" s="95"/>
      <c r="F418" s="730"/>
      <c r="G418" s="731"/>
      <c r="H418" s="99"/>
      <c r="I418" s="634"/>
      <c r="J418" s="100"/>
      <c r="K418" s="101"/>
      <c r="L418" s="101"/>
      <c r="M418" s="102"/>
      <c r="N418" s="102"/>
      <c r="O418" s="102"/>
      <c r="P418" s="102"/>
      <c r="Q418" s="95"/>
      <c r="R418" s="43"/>
    </row>
    <row r="419" ht="14.25" customHeight="1">
      <c r="A419" s="95"/>
      <c r="B419" s="96"/>
      <c r="C419" s="97"/>
      <c r="D419" s="98"/>
      <c r="E419" s="95"/>
      <c r="F419" s="730"/>
      <c r="G419" s="731"/>
      <c r="H419" s="99"/>
      <c r="I419" s="634"/>
      <c r="J419" s="100"/>
      <c r="K419" s="101"/>
      <c r="L419" s="101"/>
      <c r="M419" s="102"/>
      <c r="N419" s="102"/>
      <c r="O419" s="102"/>
      <c r="P419" s="102"/>
      <c r="Q419" s="95"/>
      <c r="R419" s="43"/>
    </row>
    <row r="420" ht="14.25" customHeight="1">
      <c r="A420" s="95"/>
      <c r="B420" s="96"/>
      <c r="C420" s="97"/>
      <c r="D420" s="98"/>
      <c r="E420" s="95"/>
      <c r="F420" s="730"/>
      <c r="G420" s="731"/>
      <c r="H420" s="99"/>
      <c r="I420" s="634"/>
      <c r="J420" s="100"/>
      <c r="K420" s="101"/>
      <c r="L420" s="101"/>
      <c r="M420" s="102"/>
      <c r="N420" s="102"/>
      <c r="O420" s="102"/>
      <c r="P420" s="102"/>
      <c r="Q420" s="95"/>
      <c r="R420" s="43"/>
    </row>
    <row r="421" ht="14.25" customHeight="1">
      <c r="A421" s="95"/>
      <c r="B421" s="96"/>
      <c r="C421" s="97"/>
      <c r="D421" s="98"/>
      <c r="E421" s="95"/>
      <c r="F421" s="730"/>
      <c r="G421" s="731"/>
      <c r="H421" s="99"/>
      <c r="I421" s="634"/>
      <c r="J421" s="100"/>
      <c r="K421" s="101"/>
      <c r="L421" s="101"/>
      <c r="M421" s="102"/>
      <c r="N421" s="102"/>
      <c r="O421" s="102"/>
      <c r="P421" s="102"/>
      <c r="Q421" s="95"/>
      <c r="R421" s="43"/>
    </row>
    <row r="422" ht="14.25" customHeight="1">
      <c r="A422" s="95"/>
      <c r="B422" s="96"/>
      <c r="C422" s="97"/>
      <c r="D422" s="98"/>
      <c r="E422" s="95"/>
      <c r="F422" s="730"/>
      <c r="G422" s="731"/>
      <c r="H422" s="99"/>
      <c r="I422" s="634"/>
      <c r="J422" s="100"/>
      <c r="K422" s="101"/>
      <c r="L422" s="101"/>
      <c r="M422" s="102"/>
      <c r="N422" s="102"/>
      <c r="O422" s="102"/>
      <c r="P422" s="102"/>
      <c r="Q422" s="95"/>
      <c r="R422" s="43"/>
    </row>
    <row r="423" ht="14.25" customHeight="1">
      <c r="A423" s="95"/>
      <c r="B423" s="96"/>
      <c r="C423" s="97"/>
      <c r="D423" s="98"/>
      <c r="E423" s="95"/>
      <c r="F423" s="730"/>
      <c r="G423" s="731"/>
      <c r="H423" s="99"/>
      <c r="I423" s="634"/>
      <c r="J423" s="100"/>
      <c r="K423" s="101"/>
      <c r="L423" s="101"/>
      <c r="M423" s="102"/>
      <c r="N423" s="102"/>
      <c r="O423" s="102"/>
      <c r="P423" s="102"/>
      <c r="Q423" s="95"/>
      <c r="R423" s="43"/>
    </row>
    <row r="424" ht="14.25" customHeight="1">
      <c r="A424" s="95"/>
      <c r="B424" s="96"/>
      <c r="C424" s="97"/>
      <c r="D424" s="98"/>
      <c r="E424" s="95"/>
      <c r="F424" s="730"/>
      <c r="G424" s="731"/>
      <c r="H424" s="99"/>
      <c r="I424" s="634"/>
      <c r="J424" s="100"/>
      <c r="K424" s="101"/>
      <c r="L424" s="101"/>
      <c r="M424" s="102"/>
      <c r="N424" s="102"/>
      <c r="O424" s="102"/>
      <c r="P424" s="102"/>
      <c r="Q424" s="95"/>
      <c r="R424" s="43"/>
    </row>
    <row r="425" ht="14.25" customHeight="1">
      <c r="A425" s="95"/>
      <c r="B425" s="96"/>
      <c r="C425" s="97"/>
      <c r="D425" s="98"/>
      <c r="E425" s="95"/>
      <c r="F425" s="730"/>
      <c r="G425" s="731"/>
      <c r="H425" s="99"/>
      <c r="I425" s="634"/>
      <c r="J425" s="100"/>
      <c r="K425" s="101"/>
      <c r="L425" s="101"/>
      <c r="M425" s="102"/>
      <c r="N425" s="102"/>
      <c r="O425" s="102"/>
      <c r="P425" s="102"/>
      <c r="Q425" s="95"/>
      <c r="R425" s="43"/>
    </row>
    <row r="426" ht="14.25" customHeight="1">
      <c r="A426" s="95"/>
      <c r="B426" s="96"/>
      <c r="C426" s="97"/>
      <c r="D426" s="98"/>
      <c r="E426" s="95"/>
      <c r="F426" s="730"/>
      <c r="G426" s="731"/>
      <c r="H426" s="99"/>
      <c r="I426" s="634"/>
      <c r="J426" s="100"/>
      <c r="K426" s="101"/>
      <c r="L426" s="101"/>
      <c r="M426" s="102"/>
      <c r="N426" s="102"/>
      <c r="O426" s="102"/>
      <c r="P426" s="102"/>
      <c r="Q426" s="95"/>
      <c r="R426" s="43"/>
    </row>
    <row r="427" ht="14.25" customHeight="1">
      <c r="A427" s="95"/>
      <c r="B427" s="96"/>
      <c r="C427" s="97"/>
      <c r="D427" s="98"/>
      <c r="E427" s="95"/>
      <c r="F427" s="730"/>
      <c r="G427" s="731"/>
      <c r="H427" s="99"/>
      <c r="I427" s="634"/>
      <c r="J427" s="100"/>
      <c r="K427" s="101"/>
      <c r="L427" s="101"/>
      <c r="M427" s="102"/>
      <c r="N427" s="102"/>
      <c r="O427" s="102"/>
      <c r="P427" s="102"/>
      <c r="Q427" s="95"/>
      <c r="R427" s="43"/>
    </row>
    <row r="428" ht="14.25" customHeight="1">
      <c r="A428" s="95"/>
      <c r="B428" s="96"/>
      <c r="C428" s="97"/>
      <c r="D428" s="98"/>
      <c r="E428" s="95"/>
      <c r="F428" s="730"/>
      <c r="G428" s="731"/>
      <c r="H428" s="99"/>
      <c r="I428" s="634"/>
      <c r="J428" s="100"/>
      <c r="K428" s="101"/>
      <c r="L428" s="101"/>
      <c r="M428" s="102"/>
      <c r="N428" s="102"/>
      <c r="O428" s="102"/>
      <c r="P428" s="102"/>
      <c r="Q428" s="95"/>
      <c r="R428" s="43"/>
    </row>
    <row r="429" ht="14.25" customHeight="1">
      <c r="A429" s="95"/>
      <c r="B429" s="96"/>
      <c r="C429" s="97"/>
      <c r="D429" s="98"/>
      <c r="E429" s="95"/>
      <c r="F429" s="730"/>
      <c r="G429" s="731"/>
      <c r="H429" s="99"/>
      <c r="I429" s="634"/>
      <c r="J429" s="100"/>
      <c r="K429" s="101"/>
      <c r="L429" s="101"/>
      <c r="M429" s="102"/>
      <c r="N429" s="102"/>
      <c r="O429" s="102"/>
      <c r="P429" s="102"/>
      <c r="Q429" s="95"/>
      <c r="R429" s="43"/>
    </row>
    <row r="430" ht="14.25" customHeight="1">
      <c r="A430" s="95"/>
      <c r="B430" s="96"/>
      <c r="C430" s="97"/>
      <c r="D430" s="98"/>
      <c r="E430" s="95"/>
      <c r="F430" s="730"/>
      <c r="G430" s="731"/>
      <c r="H430" s="99"/>
      <c r="I430" s="634"/>
      <c r="J430" s="100"/>
      <c r="K430" s="101"/>
      <c r="L430" s="101"/>
      <c r="M430" s="102"/>
      <c r="N430" s="102"/>
      <c r="O430" s="102"/>
      <c r="P430" s="102"/>
      <c r="Q430" s="95"/>
      <c r="R430" s="43"/>
    </row>
    <row r="431" ht="14.25" customHeight="1">
      <c r="A431" s="95"/>
      <c r="B431" s="96"/>
      <c r="C431" s="97"/>
      <c r="D431" s="98"/>
      <c r="E431" s="95"/>
      <c r="F431" s="730"/>
      <c r="G431" s="731"/>
      <c r="H431" s="99"/>
      <c r="I431" s="634"/>
      <c r="J431" s="100"/>
      <c r="K431" s="101"/>
      <c r="L431" s="101"/>
      <c r="M431" s="102"/>
      <c r="N431" s="102"/>
      <c r="O431" s="102"/>
      <c r="P431" s="102"/>
      <c r="Q431" s="95"/>
      <c r="R431" s="43"/>
    </row>
    <row r="432" ht="14.25" customHeight="1">
      <c r="A432" s="95"/>
      <c r="B432" s="96"/>
      <c r="C432" s="97"/>
      <c r="D432" s="98"/>
      <c r="E432" s="95"/>
      <c r="F432" s="730"/>
      <c r="G432" s="731"/>
      <c r="H432" s="99"/>
      <c r="I432" s="634"/>
      <c r="J432" s="100"/>
      <c r="K432" s="101"/>
      <c r="L432" s="101"/>
      <c r="M432" s="102"/>
      <c r="N432" s="102"/>
      <c r="O432" s="102"/>
      <c r="P432" s="102"/>
      <c r="Q432" s="95"/>
      <c r="R432" s="43"/>
    </row>
    <row r="433" ht="14.25" customHeight="1">
      <c r="A433" s="95"/>
      <c r="B433" s="96"/>
      <c r="C433" s="97"/>
      <c r="D433" s="98"/>
      <c r="E433" s="95"/>
      <c r="F433" s="730"/>
      <c r="G433" s="731"/>
      <c r="H433" s="99"/>
      <c r="I433" s="634"/>
      <c r="J433" s="100"/>
      <c r="K433" s="101"/>
      <c r="L433" s="101"/>
      <c r="M433" s="102"/>
      <c r="N433" s="102"/>
      <c r="O433" s="102"/>
      <c r="P433" s="102"/>
      <c r="Q433" s="95"/>
      <c r="R433" s="43"/>
    </row>
    <row r="434" ht="14.25" customHeight="1">
      <c r="A434" s="95"/>
      <c r="B434" s="96"/>
      <c r="C434" s="97"/>
      <c r="D434" s="98"/>
      <c r="E434" s="95"/>
      <c r="F434" s="730"/>
      <c r="G434" s="731"/>
      <c r="H434" s="99"/>
      <c r="I434" s="634"/>
      <c r="J434" s="100"/>
      <c r="K434" s="101"/>
      <c r="L434" s="101"/>
      <c r="M434" s="102"/>
      <c r="N434" s="102"/>
      <c r="O434" s="102"/>
      <c r="P434" s="102"/>
      <c r="Q434" s="95"/>
      <c r="R434" s="43"/>
    </row>
    <row r="435" ht="14.25" customHeight="1">
      <c r="A435" s="95"/>
      <c r="B435" s="96"/>
      <c r="C435" s="97"/>
      <c r="D435" s="98"/>
      <c r="E435" s="95"/>
      <c r="F435" s="730"/>
      <c r="G435" s="731"/>
      <c r="H435" s="99"/>
      <c r="I435" s="634"/>
      <c r="J435" s="100"/>
      <c r="K435" s="101"/>
      <c r="L435" s="101"/>
      <c r="M435" s="102"/>
      <c r="N435" s="102"/>
      <c r="O435" s="102"/>
      <c r="P435" s="102"/>
      <c r="Q435" s="95"/>
      <c r="R435" s="43"/>
    </row>
    <row r="436" ht="14.25" customHeight="1">
      <c r="A436" s="95"/>
      <c r="B436" s="96"/>
      <c r="C436" s="97"/>
      <c r="D436" s="98"/>
      <c r="E436" s="95"/>
      <c r="F436" s="730"/>
      <c r="G436" s="731"/>
      <c r="H436" s="99"/>
      <c r="I436" s="634"/>
      <c r="J436" s="100"/>
      <c r="K436" s="101"/>
      <c r="L436" s="101"/>
      <c r="M436" s="102"/>
      <c r="N436" s="102"/>
      <c r="O436" s="102"/>
      <c r="P436" s="102"/>
      <c r="Q436" s="95"/>
      <c r="R436" s="43"/>
    </row>
    <row r="437" ht="14.25" customHeight="1">
      <c r="A437" s="95"/>
      <c r="B437" s="96"/>
      <c r="C437" s="97"/>
      <c r="D437" s="98"/>
      <c r="E437" s="95"/>
      <c r="F437" s="730"/>
      <c r="G437" s="731"/>
      <c r="H437" s="99"/>
      <c r="I437" s="634"/>
      <c r="J437" s="100"/>
      <c r="K437" s="101"/>
      <c r="L437" s="101"/>
      <c r="M437" s="102"/>
      <c r="N437" s="102"/>
      <c r="O437" s="102"/>
      <c r="P437" s="102"/>
      <c r="Q437" s="95"/>
      <c r="R437" s="43"/>
    </row>
    <row r="438" ht="14.25" customHeight="1">
      <c r="A438" s="95"/>
      <c r="B438" s="96"/>
      <c r="C438" s="97"/>
      <c r="D438" s="98"/>
      <c r="E438" s="95"/>
      <c r="F438" s="730"/>
      <c r="G438" s="731"/>
      <c r="H438" s="99"/>
      <c r="I438" s="634"/>
      <c r="J438" s="100"/>
      <c r="K438" s="101"/>
      <c r="L438" s="101"/>
      <c r="M438" s="102"/>
      <c r="N438" s="102"/>
      <c r="O438" s="102"/>
      <c r="P438" s="102"/>
      <c r="Q438" s="95"/>
      <c r="R438" s="43"/>
    </row>
    <row r="439" ht="14.25" customHeight="1">
      <c r="A439" s="95"/>
      <c r="B439" s="96"/>
      <c r="C439" s="97"/>
      <c r="D439" s="98"/>
      <c r="E439" s="95"/>
      <c r="F439" s="730"/>
      <c r="G439" s="731"/>
      <c r="H439" s="99"/>
      <c r="I439" s="634"/>
      <c r="J439" s="100"/>
      <c r="K439" s="101"/>
      <c r="L439" s="101"/>
      <c r="M439" s="102"/>
      <c r="N439" s="102"/>
      <c r="O439" s="102"/>
      <c r="P439" s="102"/>
      <c r="Q439" s="95"/>
      <c r="R439" s="43"/>
    </row>
    <row r="440" ht="14.25" customHeight="1">
      <c r="A440" s="95"/>
      <c r="B440" s="96"/>
      <c r="C440" s="97"/>
      <c r="D440" s="98"/>
      <c r="E440" s="95"/>
      <c r="F440" s="730"/>
      <c r="G440" s="731"/>
      <c r="H440" s="99"/>
      <c r="I440" s="634"/>
      <c r="J440" s="100"/>
      <c r="K440" s="101"/>
      <c r="L440" s="101"/>
      <c r="M440" s="102"/>
      <c r="N440" s="102"/>
      <c r="O440" s="102"/>
      <c r="P440" s="102"/>
      <c r="Q440" s="95"/>
      <c r="R440" s="43"/>
    </row>
    <row r="441" ht="14.25" customHeight="1">
      <c r="A441" s="95"/>
      <c r="B441" s="96"/>
      <c r="C441" s="97"/>
      <c r="D441" s="98"/>
      <c r="E441" s="95"/>
      <c r="F441" s="730"/>
      <c r="G441" s="731"/>
      <c r="H441" s="99"/>
      <c r="I441" s="634"/>
      <c r="J441" s="100"/>
      <c r="K441" s="101"/>
      <c r="L441" s="101"/>
      <c r="M441" s="102"/>
      <c r="N441" s="102"/>
      <c r="O441" s="102"/>
      <c r="P441" s="102"/>
      <c r="Q441" s="95"/>
      <c r="R441" s="43"/>
    </row>
    <row r="442" ht="14.25" customHeight="1">
      <c r="A442" s="95"/>
      <c r="B442" s="96"/>
      <c r="C442" s="97"/>
      <c r="D442" s="98"/>
      <c r="E442" s="95"/>
      <c r="F442" s="730"/>
      <c r="G442" s="731"/>
      <c r="H442" s="99"/>
      <c r="I442" s="634"/>
      <c r="J442" s="100"/>
      <c r="K442" s="101"/>
      <c r="L442" s="101"/>
      <c r="M442" s="102"/>
      <c r="N442" s="102"/>
      <c r="O442" s="102"/>
      <c r="P442" s="102"/>
      <c r="Q442" s="95"/>
      <c r="R442" s="43"/>
    </row>
    <row r="443" ht="14.25" customHeight="1">
      <c r="A443" s="95"/>
      <c r="B443" s="96"/>
      <c r="C443" s="97"/>
      <c r="D443" s="98"/>
      <c r="E443" s="95"/>
      <c r="F443" s="730"/>
      <c r="G443" s="731"/>
      <c r="H443" s="99"/>
      <c r="I443" s="634"/>
      <c r="J443" s="100"/>
      <c r="K443" s="101"/>
      <c r="L443" s="101"/>
      <c r="M443" s="102"/>
      <c r="N443" s="102"/>
      <c r="O443" s="102"/>
      <c r="P443" s="102"/>
      <c r="Q443" s="95"/>
      <c r="R443" s="43"/>
    </row>
    <row r="444" ht="14.25" customHeight="1">
      <c r="A444" s="95"/>
      <c r="B444" s="96"/>
      <c r="C444" s="97"/>
      <c r="D444" s="98"/>
      <c r="E444" s="95"/>
      <c r="F444" s="730"/>
      <c r="G444" s="731"/>
      <c r="H444" s="99"/>
      <c r="I444" s="634"/>
      <c r="J444" s="100"/>
      <c r="K444" s="101"/>
      <c r="L444" s="101"/>
      <c r="M444" s="102"/>
      <c r="N444" s="102"/>
      <c r="O444" s="102"/>
      <c r="P444" s="102"/>
      <c r="Q444" s="95"/>
      <c r="R444" s="43"/>
    </row>
    <row r="445" ht="14.25" customHeight="1">
      <c r="A445" s="95"/>
      <c r="B445" s="96"/>
      <c r="C445" s="97"/>
      <c r="D445" s="98"/>
      <c r="E445" s="95"/>
      <c r="F445" s="730"/>
      <c r="G445" s="731"/>
      <c r="H445" s="99"/>
      <c r="I445" s="634"/>
      <c r="J445" s="100"/>
      <c r="K445" s="101"/>
      <c r="L445" s="101"/>
      <c r="M445" s="102"/>
      <c r="N445" s="102"/>
      <c r="O445" s="102"/>
      <c r="P445" s="102"/>
      <c r="Q445" s="95"/>
      <c r="R445" s="43"/>
    </row>
    <row r="446" ht="14.25" customHeight="1">
      <c r="A446" s="95"/>
      <c r="B446" s="96"/>
      <c r="C446" s="97"/>
      <c r="D446" s="98"/>
      <c r="E446" s="95"/>
      <c r="F446" s="730"/>
      <c r="G446" s="731"/>
      <c r="H446" s="99"/>
      <c r="I446" s="634"/>
      <c r="J446" s="100"/>
      <c r="K446" s="101"/>
      <c r="L446" s="101"/>
      <c r="M446" s="102"/>
      <c r="N446" s="102"/>
      <c r="O446" s="102"/>
      <c r="P446" s="102"/>
      <c r="Q446" s="95"/>
      <c r="R446" s="43"/>
    </row>
    <row r="447" ht="14.25" customHeight="1">
      <c r="A447" s="95"/>
      <c r="B447" s="96"/>
      <c r="C447" s="97"/>
      <c r="D447" s="98"/>
      <c r="E447" s="95"/>
      <c r="F447" s="730"/>
      <c r="G447" s="731"/>
      <c r="H447" s="99"/>
      <c r="I447" s="634"/>
      <c r="J447" s="100"/>
      <c r="K447" s="101"/>
      <c r="L447" s="101"/>
      <c r="M447" s="102"/>
      <c r="N447" s="102"/>
      <c r="O447" s="102"/>
      <c r="P447" s="102"/>
      <c r="Q447" s="95"/>
      <c r="R447" s="43"/>
    </row>
    <row r="448" ht="14.25" customHeight="1">
      <c r="A448" s="95"/>
      <c r="B448" s="96"/>
      <c r="C448" s="97"/>
      <c r="D448" s="98"/>
      <c r="E448" s="95"/>
      <c r="F448" s="730"/>
      <c r="G448" s="731"/>
      <c r="H448" s="99"/>
      <c r="I448" s="634"/>
      <c r="J448" s="100"/>
      <c r="K448" s="101"/>
      <c r="L448" s="101"/>
      <c r="M448" s="102"/>
      <c r="N448" s="102"/>
      <c r="O448" s="102"/>
      <c r="P448" s="102"/>
      <c r="Q448" s="95"/>
      <c r="R448" s="43"/>
    </row>
    <row r="449" ht="14.25" customHeight="1">
      <c r="A449" s="95"/>
      <c r="B449" s="96"/>
      <c r="C449" s="97"/>
      <c r="D449" s="98"/>
      <c r="E449" s="95"/>
      <c r="F449" s="730"/>
      <c r="G449" s="731"/>
      <c r="H449" s="99"/>
      <c r="I449" s="634"/>
      <c r="J449" s="100"/>
      <c r="K449" s="101"/>
      <c r="L449" s="101"/>
      <c r="M449" s="102"/>
      <c r="N449" s="102"/>
      <c r="O449" s="102"/>
      <c r="P449" s="102"/>
      <c r="Q449" s="95"/>
      <c r="R449" s="43"/>
    </row>
    <row r="450" ht="14.25" customHeight="1">
      <c r="A450" s="95"/>
      <c r="B450" s="96"/>
      <c r="C450" s="97"/>
      <c r="D450" s="98"/>
      <c r="E450" s="95"/>
      <c r="F450" s="730"/>
      <c r="G450" s="731"/>
      <c r="H450" s="99"/>
      <c r="I450" s="634"/>
      <c r="J450" s="100"/>
      <c r="K450" s="101"/>
      <c r="L450" s="101"/>
      <c r="M450" s="102"/>
      <c r="N450" s="102"/>
      <c r="O450" s="102"/>
      <c r="P450" s="102"/>
      <c r="Q450" s="95"/>
      <c r="R450" s="43"/>
    </row>
    <row r="451" ht="14.25" customHeight="1">
      <c r="A451" s="95"/>
      <c r="B451" s="96"/>
      <c r="C451" s="97"/>
      <c r="D451" s="98"/>
      <c r="E451" s="95"/>
      <c r="F451" s="730"/>
      <c r="G451" s="731"/>
      <c r="H451" s="99"/>
      <c r="I451" s="634"/>
      <c r="J451" s="100"/>
      <c r="K451" s="101"/>
      <c r="L451" s="101"/>
      <c r="M451" s="102"/>
      <c r="N451" s="102"/>
      <c r="O451" s="102"/>
      <c r="P451" s="102"/>
      <c r="Q451" s="95"/>
      <c r="R451" s="43"/>
    </row>
    <row r="452" ht="14.25" customHeight="1">
      <c r="A452" s="95"/>
      <c r="B452" s="96"/>
      <c r="C452" s="97"/>
      <c r="D452" s="98"/>
      <c r="E452" s="95"/>
      <c r="F452" s="730"/>
      <c r="G452" s="731"/>
      <c r="H452" s="99"/>
      <c r="I452" s="634"/>
      <c r="J452" s="100"/>
      <c r="K452" s="101"/>
      <c r="L452" s="101"/>
      <c r="M452" s="102"/>
      <c r="N452" s="102"/>
      <c r="O452" s="102"/>
      <c r="P452" s="102"/>
      <c r="Q452" s="95"/>
      <c r="R452" s="43"/>
    </row>
    <row r="453" ht="14.25" customHeight="1">
      <c r="A453" s="95"/>
      <c r="B453" s="96"/>
      <c r="C453" s="97"/>
      <c r="D453" s="98"/>
      <c r="E453" s="95"/>
      <c r="F453" s="730"/>
      <c r="G453" s="731"/>
      <c r="H453" s="99"/>
      <c r="I453" s="634"/>
      <c r="J453" s="100"/>
      <c r="K453" s="101"/>
      <c r="L453" s="101"/>
      <c r="M453" s="102"/>
      <c r="N453" s="102"/>
      <c r="O453" s="102"/>
      <c r="P453" s="102"/>
      <c r="Q453" s="95"/>
      <c r="R453" s="43"/>
    </row>
    <row r="454" ht="14.25" customHeight="1">
      <c r="A454" s="95"/>
      <c r="B454" s="96"/>
      <c r="C454" s="97"/>
      <c r="D454" s="98"/>
      <c r="E454" s="95"/>
      <c r="F454" s="730"/>
      <c r="G454" s="731"/>
      <c r="H454" s="99"/>
      <c r="I454" s="634"/>
      <c r="J454" s="100"/>
      <c r="K454" s="101"/>
      <c r="L454" s="101"/>
      <c r="M454" s="102"/>
      <c r="N454" s="102"/>
      <c r="O454" s="102"/>
      <c r="P454" s="102"/>
      <c r="Q454" s="95"/>
      <c r="R454" s="43"/>
    </row>
    <row r="455" ht="14.25" customHeight="1">
      <c r="A455" s="95"/>
      <c r="B455" s="96"/>
      <c r="C455" s="97"/>
      <c r="D455" s="98"/>
      <c r="E455" s="95"/>
      <c r="F455" s="730"/>
      <c r="G455" s="731"/>
      <c r="H455" s="99"/>
      <c r="I455" s="634"/>
      <c r="J455" s="100"/>
      <c r="K455" s="101"/>
      <c r="L455" s="101"/>
      <c r="M455" s="102"/>
      <c r="N455" s="102"/>
      <c r="O455" s="102"/>
      <c r="P455" s="102"/>
      <c r="Q455" s="95"/>
      <c r="R455" s="43"/>
    </row>
    <row r="456" ht="14.25" customHeight="1">
      <c r="A456" s="95"/>
      <c r="B456" s="96"/>
      <c r="C456" s="97"/>
      <c r="D456" s="98"/>
      <c r="E456" s="95"/>
      <c r="F456" s="730"/>
      <c r="G456" s="731"/>
      <c r="H456" s="99"/>
      <c r="I456" s="634"/>
      <c r="J456" s="100"/>
      <c r="K456" s="101"/>
      <c r="L456" s="101"/>
      <c r="M456" s="102"/>
      <c r="N456" s="102"/>
      <c r="O456" s="102"/>
      <c r="P456" s="102"/>
      <c r="Q456" s="95"/>
      <c r="R456" s="43"/>
    </row>
    <row r="457" ht="14.25" customHeight="1">
      <c r="A457" s="95"/>
      <c r="B457" s="96"/>
      <c r="C457" s="97"/>
      <c r="D457" s="98"/>
      <c r="E457" s="95"/>
      <c r="F457" s="730"/>
      <c r="G457" s="731"/>
      <c r="H457" s="99"/>
      <c r="I457" s="634"/>
      <c r="J457" s="100"/>
      <c r="K457" s="101"/>
      <c r="L457" s="101"/>
      <c r="M457" s="102"/>
      <c r="N457" s="102"/>
      <c r="O457" s="102"/>
      <c r="P457" s="102"/>
      <c r="Q457" s="95"/>
      <c r="R457" s="43"/>
    </row>
    <row r="458" ht="14.25" customHeight="1">
      <c r="A458" s="95"/>
      <c r="B458" s="96"/>
      <c r="C458" s="97"/>
      <c r="D458" s="98"/>
      <c r="E458" s="95"/>
      <c r="F458" s="730"/>
      <c r="G458" s="731"/>
      <c r="H458" s="99"/>
      <c r="I458" s="634"/>
      <c r="J458" s="100"/>
      <c r="K458" s="101"/>
      <c r="L458" s="101"/>
      <c r="M458" s="102"/>
      <c r="N458" s="102"/>
      <c r="O458" s="102"/>
      <c r="P458" s="102"/>
      <c r="Q458" s="95"/>
      <c r="R458" s="43"/>
    </row>
    <row r="459" ht="14.25" customHeight="1">
      <c r="A459" s="95"/>
      <c r="B459" s="96"/>
      <c r="C459" s="97"/>
      <c r="D459" s="98"/>
      <c r="E459" s="95"/>
      <c r="F459" s="730"/>
      <c r="G459" s="731"/>
      <c r="H459" s="99"/>
      <c r="I459" s="634"/>
      <c r="J459" s="100"/>
      <c r="K459" s="101"/>
      <c r="L459" s="101"/>
      <c r="M459" s="102"/>
      <c r="N459" s="102"/>
      <c r="O459" s="102"/>
      <c r="P459" s="102"/>
      <c r="Q459" s="95"/>
      <c r="R459" s="43"/>
    </row>
    <row r="460" ht="14.25" customHeight="1">
      <c r="A460" s="95"/>
      <c r="B460" s="96"/>
      <c r="C460" s="97"/>
      <c r="D460" s="98"/>
      <c r="E460" s="95"/>
      <c r="F460" s="730"/>
      <c r="G460" s="731"/>
      <c r="H460" s="99"/>
      <c r="I460" s="634"/>
      <c r="J460" s="100"/>
      <c r="K460" s="101"/>
      <c r="L460" s="101"/>
      <c r="M460" s="102"/>
      <c r="N460" s="102"/>
      <c r="O460" s="102"/>
      <c r="P460" s="102"/>
      <c r="Q460" s="95"/>
      <c r="R460" s="43"/>
    </row>
    <row r="461" ht="14.25" customHeight="1">
      <c r="A461" s="95"/>
      <c r="B461" s="96"/>
      <c r="C461" s="97"/>
      <c r="D461" s="98"/>
      <c r="E461" s="95"/>
      <c r="F461" s="730"/>
      <c r="G461" s="731"/>
      <c r="H461" s="99"/>
      <c r="I461" s="634"/>
      <c r="J461" s="100"/>
      <c r="K461" s="101"/>
      <c r="L461" s="101"/>
      <c r="M461" s="102"/>
      <c r="N461" s="102"/>
      <c r="O461" s="102"/>
      <c r="P461" s="102"/>
      <c r="Q461" s="95"/>
      <c r="R461" s="43"/>
    </row>
    <row r="462" ht="14.25" customHeight="1">
      <c r="A462" s="95"/>
      <c r="B462" s="96"/>
      <c r="C462" s="97"/>
      <c r="D462" s="98"/>
      <c r="E462" s="95"/>
      <c r="F462" s="730"/>
      <c r="G462" s="731"/>
      <c r="H462" s="99"/>
      <c r="I462" s="634"/>
      <c r="J462" s="100"/>
      <c r="K462" s="101"/>
      <c r="L462" s="101"/>
      <c r="M462" s="102"/>
      <c r="N462" s="102"/>
      <c r="O462" s="102"/>
      <c r="P462" s="102"/>
      <c r="Q462" s="95"/>
      <c r="R462" s="43"/>
    </row>
    <row r="463" ht="14.25" customHeight="1">
      <c r="A463" s="95"/>
      <c r="B463" s="96"/>
      <c r="C463" s="97"/>
      <c r="D463" s="98"/>
      <c r="E463" s="95"/>
      <c r="F463" s="730"/>
      <c r="G463" s="731"/>
      <c r="H463" s="99"/>
      <c r="I463" s="634"/>
      <c r="J463" s="100"/>
      <c r="K463" s="101"/>
      <c r="L463" s="101"/>
      <c r="M463" s="102"/>
      <c r="N463" s="102"/>
      <c r="O463" s="102"/>
      <c r="P463" s="102"/>
      <c r="Q463" s="95"/>
      <c r="R463" s="43"/>
    </row>
    <row r="464" ht="14.25" customHeight="1">
      <c r="A464" s="95"/>
      <c r="B464" s="96"/>
      <c r="C464" s="97"/>
      <c r="D464" s="98"/>
      <c r="E464" s="95"/>
      <c r="F464" s="730"/>
      <c r="G464" s="731"/>
      <c r="H464" s="99"/>
      <c r="I464" s="634"/>
      <c r="J464" s="100"/>
      <c r="K464" s="101"/>
      <c r="L464" s="101"/>
      <c r="M464" s="102"/>
      <c r="N464" s="102"/>
      <c r="O464" s="102"/>
      <c r="P464" s="102"/>
      <c r="Q464" s="95"/>
      <c r="R464" s="43"/>
    </row>
    <row r="465" ht="14.25" customHeight="1">
      <c r="A465" s="95"/>
      <c r="B465" s="96"/>
      <c r="C465" s="97"/>
      <c r="D465" s="98"/>
      <c r="E465" s="95"/>
      <c r="F465" s="730"/>
      <c r="G465" s="731"/>
      <c r="H465" s="99"/>
      <c r="I465" s="634"/>
      <c r="J465" s="100"/>
      <c r="K465" s="101"/>
      <c r="L465" s="101"/>
      <c r="M465" s="102"/>
      <c r="N465" s="102"/>
      <c r="O465" s="102"/>
      <c r="P465" s="102"/>
      <c r="Q465" s="95"/>
      <c r="R465" s="43"/>
    </row>
    <row r="466" ht="14.25" customHeight="1">
      <c r="A466" s="95"/>
      <c r="B466" s="96"/>
      <c r="C466" s="97"/>
      <c r="D466" s="98"/>
      <c r="E466" s="95"/>
      <c r="F466" s="730"/>
      <c r="G466" s="731"/>
      <c r="H466" s="99"/>
      <c r="I466" s="634"/>
      <c r="J466" s="100"/>
      <c r="K466" s="101"/>
      <c r="L466" s="101"/>
      <c r="M466" s="102"/>
      <c r="N466" s="102"/>
      <c r="O466" s="102"/>
      <c r="P466" s="102"/>
      <c r="Q466" s="95"/>
      <c r="R466" s="43"/>
    </row>
    <row r="467" ht="14.25" customHeight="1">
      <c r="A467" s="95"/>
      <c r="B467" s="96"/>
      <c r="C467" s="97"/>
      <c r="D467" s="98"/>
      <c r="E467" s="95"/>
      <c r="F467" s="730"/>
      <c r="G467" s="731"/>
      <c r="H467" s="99"/>
      <c r="I467" s="634"/>
      <c r="J467" s="100"/>
      <c r="K467" s="101"/>
      <c r="L467" s="101"/>
      <c r="M467" s="102"/>
      <c r="N467" s="102"/>
      <c r="O467" s="102"/>
      <c r="P467" s="102"/>
      <c r="Q467" s="95"/>
      <c r="R467" s="43"/>
    </row>
    <row r="468" ht="14.25" customHeight="1">
      <c r="A468" s="95"/>
      <c r="B468" s="96"/>
      <c r="C468" s="97"/>
      <c r="D468" s="98"/>
      <c r="E468" s="95"/>
      <c r="F468" s="730"/>
      <c r="G468" s="731"/>
      <c r="H468" s="99"/>
      <c r="I468" s="634"/>
      <c r="J468" s="100"/>
      <c r="K468" s="101"/>
      <c r="L468" s="101"/>
      <c r="M468" s="102"/>
      <c r="N468" s="102"/>
      <c r="O468" s="102"/>
      <c r="P468" s="102"/>
      <c r="Q468" s="95"/>
      <c r="R468" s="43"/>
    </row>
    <row r="469" ht="14.25" customHeight="1">
      <c r="A469" s="95"/>
      <c r="B469" s="96"/>
      <c r="C469" s="97"/>
      <c r="D469" s="98"/>
      <c r="E469" s="95"/>
      <c r="F469" s="730"/>
      <c r="G469" s="731"/>
      <c r="H469" s="99"/>
      <c r="I469" s="634"/>
      <c r="J469" s="100"/>
      <c r="K469" s="101"/>
      <c r="L469" s="101"/>
      <c r="M469" s="102"/>
      <c r="N469" s="102"/>
      <c r="O469" s="102"/>
      <c r="P469" s="102"/>
      <c r="Q469" s="95"/>
      <c r="R469" s="43"/>
    </row>
    <row r="470" ht="14.25" customHeight="1">
      <c r="A470" s="95"/>
      <c r="B470" s="96"/>
      <c r="C470" s="97"/>
      <c r="D470" s="98"/>
      <c r="E470" s="95"/>
      <c r="F470" s="730"/>
      <c r="G470" s="731"/>
      <c r="H470" s="99"/>
      <c r="I470" s="634"/>
      <c r="J470" s="100"/>
      <c r="K470" s="101"/>
      <c r="L470" s="101"/>
      <c r="M470" s="102"/>
      <c r="N470" s="102"/>
      <c r="O470" s="102"/>
      <c r="P470" s="102"/>
      <c r="Q470" s="95"/>
      <c r="R470" s="43"/>
    </row>
    <row r="471" ht="14.25" customHeight="1">
      <c r="A471" s="95"/>
      <c r="B471" s="96"/>
      <c r="C471" s="97"/>
      <c r="D471" s="98"/>
      <c r="E471" s="95"/>
      <c r="F471" s="730"/>
      <c r="G471" s="731"/>
      <c r="H471" s="99"/>
      <c r="I471" s="634"/>
      <c r="J471" s="100"/>
      <c r="K471" s="101"/>
      <c r="L471" s="101"/>
      <c r="M471" s="102"/>
      <c r="N471" s="102"/>
      <c r="O471" s="102"/>
      <c r="P471" s="102"/>
      <c r="Q471" s="95"/>
      <c r="R471" s="43"/>
    </row>
    <row r="472" ht="14.25" customHeight="1">
      <c r="A472" s="95"/>
      <c r="B472" s="96"/>
      <c r="C472" s="97"/>
      <c r="D472" s="98"/>
      <c r="E472" s="95"/>
      <c r="F472" s="730"/>
      <c r="G472" s="731"/>
      <c r="H472" s="99"/>
      <c r="I472" s="634"/>
      <c r="J472" s="100"/>
      <c r="K472" s="101"/>
      <c r="L472" s="101"/>
      <c r="M472" s="102"/>
      <c r="N472" s="102"/>
      <c r="O472" s="102"/>
      <c r="P472" s="102"/>
      <c r="Q472" s="95"/>
      <c r="R472" s="43"/>
    </row>
    <row r="473" ht="14.25" customHeight="1">
      <c r="A473" s="95"/>
      <c r="B473" s="96"/>
      <c r="C473" s="97"/>
      <c r="D473" s="98"/>
      <c r="E473" s="95"/>
      <c r="F473" s="730"/>
      <c r="G473" s="731"/>
      <c r="H473" s="99"/>
      <c r="I473" s="634"/>
      <c r="J473" s="100"/>
      <c r="K473" s="101"/>
      <c r="L473" s="101"/>
      <c r="M473" s="102"/>
      <c r="N473" s="102"/>
      <c r="O473" s="102"/>
      <c r="P473" s="102"/>
      <c r="Q473" s="95"/>
      <c r="R473" s="43"/>
    </row>
    <row r="474" ht="14.25" customHeight="1">
      <c r="A474" s="95"/>
      <c r="B474" s="96"/>
      <c r="C474" s="97"/>
      <c r="D474" s="98"/>
      <c r="E474" s="95"/>
      <c r="F474" s="730"/>
      <c r="G474" s="731"/>
      <c r="H474" s="99"/>
      <c r="I474" s="634"/>
      <c r="J474" s="100"/>
      <c r="K474" s="101"/>
      <c r="L474" s="101"/>
      <c r="M474" s="102"/>
      <c r="N474" s="102"/>
      <c r="O474" s="102"/>
      <c r="P474" s="102"/>
      <c r="Q474" s="95"/>
      <c r="R474" s="43"/>
    </row>
    <row r="475" ht="14.25" customHeight="1">
      <c r="A475" s="95"/>
      <c r="B475" s="96"/>
      <c r="C475" s="97"/>
      <c r="D475" s="98"/>
      <c r="E475" s="95"/>
      <c r="F475" s="730"/>
      <c r="G475" s="731"/>
      <c r="H475" s="99"/>
      <c r="I475" s="634"/>
      <c r="J475" s="100"/>
      <c r="K475" s="101"/>
      <c r="L475" s="101"/>
      <c r="M475" s="102"/>
      <c r="N475" s="102"/>
      <c r="O475" s="102"/>
      <c r="P475" s="102"/>
      <c r="Q475" s="95"/>
      <c r="R475" s="43"/>
    </row>
    <row r="476" ht="14.25" customHeight="1">
      <c r="A476" s="95"/>
      <c r="B476" s="96"/>
      <c r="C476" s="97"/>
      <c r="D476" s="98"/>
      <c r="E476" s="95"/>
      <c r="F476" s="730"/>
      <c r="G476" s="731"/>
      <c r="H476" s="99"/>
      <c r="I476" s="634"/>
      <c r="J476" s="100"/>
      <c r="K476" s="101"/>
      <c r="L476" s="101"/>
      <c r="M476" s="102"/>
      <c r="N476" s="102"/>
      <c r="O476" s="102"/>
      <c r="P476" s="102"/>
      <c r="Q476" s="95"/>
      <c r="R476" s="43"/>
    </row>
    <row r="477" ht="14.25" customHeight="1">
      <c r="A477" s="95"/>
      <c r="B477" s="96"/>
      <c r="C477" s="97"/>
      <c r="D477" s="98"/>
      <c r="E477" s="95"/>
      <c r="F477" s="730"/>
      <c r="G477" s="731"/>
      <c r="H477" s="99"/>
      <c r="I477" s="634"/>
      <c r="J477" s="100"/>
      <c r="K477" s="101"/>
      <c r="L477" s="101"/>
      <c r="M477" s="102"/>
      <c r="N477" s="102"/>
      <c r="O477" s="102"/>
      <c r="P477" s="102"/>
      <c r="Q477" s="95"/>
      <c r="R477" s="43"/>
    </row>
    <row r="478" ht="14.25" customHeight="1">
      <c r="A478" s="95"/>
      <c r="B478" s="96"/>
      <c r="C478" s="97"/>
      <c r="D478" s="98"/>
      <c r="E478" s="95"/>
      <c r="F478" s="730"/>
      <c r="G478" s="731"/>
      <c r="H478" s="99"/>
      <c r="I478" s="634"/>
      <c r="J478" s="100"/>
      <c r="K478" s="101"/>
      <c r="L478" s="101"/>
      <c r="M478" s="102"/>
      <c r="N478" s="102"/>
      <c r="O478" s="102"/>
      <c r="P478" s="102"/>
      <c r="Q478" s="95"/>
      <c r="R478" s="43"/>
    </row>
    <row r="479" ht="14.25" customHeight="1">
      <c r="A479" s="95"/>
      <c r="B479" s="96"/>
      <c r="C479" s="97"/>
      <c r="D479" s="98"/>
      <c r="E479" s="95"/>
      <c r="F479" s="730"/>
      <c r="G479" s="731"/>
      <c r="H479" s="99"/>
      <c r="I479" s="634"/>
      <c r="J479" s="100"/>
      <c r="K479" s="101"/>
      <c r="L479" s="101"/>
      <c r="M479" s="102"/>
      <c r="N479" s="102"/>
      <c r="O479" s="102"/>
      <c r="P479" s="102"/>
      <c r="Q479" s="95"/>
      <c r="R479" s="43"/>
    </row>
    <row r="480" ht="14.25" customHeight="1">
      <c r="A480" s="95"/>
      <c r="B480" s="96"/>
      <c r="C480" s="97"/>
      <c r="D480" s="98"/>
      <c r="E480" s="95"/>
      <c r="F480" s="730"/>
      <c r="G480" s="731"/>
      <c r="H480" s="99"/>
      <c r="I480" s="634"/>
      <c r="J480" s="100"/>
      <c r="K480" s="101"/>
      <c r="L480" s="101"/>
      <c r="M480" s="102"/>
      <c r="N480" s="102"/>
      <c r="O480" s="102"/>
      <c r="P480" s="102"/>
      <c r="Q480" s="95"/>
      <c r="R480" s="43"/>
    </row>
    <row r="481" ht="14.25" customHeight="1">
      <c r="A481" s="95"/>
      <c r="B481" s="96"/>
      <c r="C481" s="97"/>
      <c r="D481" s="98"/>
      <c r="E481" s="95"/>
      <c r="F481" s="730"/>
      <c r="G481" s="731"/>
      <c r="H481" s="99"/>
      <c r="I481" s="634"/>
      <c r="J481" s="100"/>
      <c r="K481" s="101"/>
      <c r="L481" s="101"/>
      <c r="M481" s="102"/>
      <c r="N481" s="102"/>
      <c r="O481" s="102"/>
      <c r="P481" s="102"/>
      <c r="Q481" s="95"/>
      <c r="R481" s="43"/>
    </row>
    <row r="482" ht="14.25" customHeight="1">
      <c r="A482" s="95"/>
      <c r="B482" s="96"/>
      <c r="C482" s="97"/>
      <c r="D482" s="98"/>
      <c r="E482" s="95"/>
      <c r="F482" s="730"/>
      <c r="G482" s="731"/>
      <c r="H482" s="99"/>
      <c r="I482" s="634"/>
      <c r="J482" s="100"/>
      <c r="K482" s="101"/>
      <c r="L482" s="101"/>
      <c r="M482" s="102"/>
      <c r="N482" s="102"/>
      <c r="O482" s="102"/>
      <c r="P482" s="102"/>
      <c r="Q482" s="95"/>
      <c r="R482" s="43"/>
    </row>
    <row r="483" ht="14.25" customHeight="1">
      <c r="A483" s="95"/>
      <c r="B483" s="96"/>
      <c r="C483" s="97"/>
      <c r="D483" s="98"/>
      <c r="E483" s="95"/>
      <c r="F483" s="730"/>
      <c r="G483" s="731"/>
      <c r="H483" s="99"/>
      <c r="I483" s="634"/>
      <c r="J483" s="100"/>
      <c r="K483" s="101"/>
      <c r="L483" s="101"/>
      <c r="M483" s="102"/>
      <c r="N483" s="102"/>
      <c r="O483" s="102"/>
      <c r="P483" s="102"/>
      <c r="Q483" s="95"/>
      <c r="R483" s="43"/>
    </row>
    <row r="484" ht="14.25" customHeight="1">
      <c r="A484" s="95"/>
      <c r="B484" s="96"/>
      <c r="C484" s="97"/>
      <c r="D484" s="98"/>
      <c r="E484" s="95"/>
      <c r="F484" s="730"/>
      <c r="G484" s="731"/>
      <c r="H484" s="99"/>
      <c r="I484" s="634"/>
      <c r="J484" s="100"/>
      <c r="K484" s="101"/>
      <c r="L484" s="101"/>
      <c r="M484" s="102"/>
      <c r="N484" s="102"/>
      <c r="O484" s="102"/>
      <c r="P484" s="102"/>
      <c r="Q484" s="95"/>
      <c r="R484" s="43"/>
    </row>
    <row r="485" ht="14.25" customHeight="1">
      <c r="A485" s="95"/>
      <c r="B485" s="96"/>
      <c r="C485" s="97"/>
      <c r="D485" s="98"/>
      <c r="E485" s="95"/>
      <c r="F485" s="730"/>
      <c r="G485" s="731"/>
      <c r="H485" s="99"/>
      <c r="I485" s="634"/>
      <c r="J485" s="100"/>
      <c r="K485" s="101"/>
      <c r="L485" s="101"/>
      <c r="M485" s="102"/>
      <c r="N485" s="102"/>
      <c r="O485" s="102"/>
      <c r="P485" s="102"/>
      <c r="Q485" s="95"/>
      <c r="R485" s="43"/>
    </row>
    <row r="486" ht="14.25" customHeight="1">
      <c r="A486" s="95"/>
      <c r="B486" s="96"/>
      <c r="C486" s="97"/>
      <c r="D486" s="98"/>
      <c r="E486" s="95"/>
      <c r="F486" s="730"/>
      <c r="G486" s="731"/>
      <c r="H486" s="99"/>
      <c r="I486" s="634"/>
      <c r="J486" s="100"/>
      <c r="K486" s="101"/>
      <c r="L486" s="101"/>
      <c r="M486" s="102"/>
      <c r="N486" s="102"/>
      <c r="O486" s="102"/>
      <c r="P486" s="102"/>
      <c r="Q486" s="95"/>
      <c r="R486" s="43"/>
    </row>
    <row r="487" ht="14.25" customHeight="1">
      <c r="A487" s="95"/>
      <c r="B487" s="96"/>
      <c r="C487" s="97"/>
      <c r="D487" s="98"/>
      <c r="E487" s="95"/>
      <c r="F487" s="730"/>
      <c r="G487" s="731"/>
      <c r="H487" s="99"/>
      <c r="I487" s="634"/>
      <c r="J487" s="100"/>
      <c r="K487" s="101"/>
      <c r="L487" s="101"/>
      <c r="M487" s="102"/>
      <c r="N487" s="102"/>
      <c r="O487" s="102"/>
      <c r="P487" s="102"/>
      <c r="Q487" s="95"/>
      <c r="R487" s="43"/>
    </row>
    <row r="488" ht="14.25" customHeight="1">
      <c r="A488" s="95"/>
      <c r="B488" s="96"/>
      <c r="C488" s="97"/>
      <c r="D488" s="98"/>
      <c r="E488" s="95"/>
      <c r="F488" s="730"/>
      <c r="G488" s="731"/>
      <c r="H488" s="99"/>
      <c r="I488" s="634"/>
      <c r="J488" s="100"/>
      <c r="K488" s="101"/>
      <c r="L488" s="101"/>
      <c r="M488" s="102"/>
      <c r="N488" s="102"/>
      <c r="O488" s="102"/>
      <c r="P488" s="102"/>
      <c r="Q488" s="95"/>
      <c r="R488" s="43"/>
    </row>
    <row r="489" ht="14.25" customHeight="1">
      <c r="A489" s="95"/>
      <c r="B489" s="96"/>
      <c r="C489" s="97"/>
      <c r="D489" s="98"/>
      <c r="E489" s="95"/>
      <c r="F489" s="730"/>
      <c r="G489" s="731"/>
      <c r="H489" s="99"/>
      <c r="I489" s="634"/>
      <c r="J489" s="100"/>
      <c r="K489" s="101"/>
      <c r="L489" s="101"/>
      <c r="M489" s="102"/>
      <c r="N489" s="102"/>
      <c r="O489" s="102"/>
      <c r="P489" s="102"/>
      <c r="Q489" s="95"/>
      <c r="R489" s="43"/>
    </row>
    <row r="490" ht="14.25" customHeight="1">
      <c r="A490" s="95"/>
      <c r="B490" s="96"/>
      <c r="C490" s="97"/>
      <c r="D490" s="98"/>
      <c r="E490" s="95"/>
      <c r="F490" s="730"/>
      <c r="G490" s="731"/>
      <c r="H490" s="99"/>
      <c r="I490" s="634"/>
      <c r="J490" s="100"/>
      <c r="K490" s="101"/>
      <c r="L490" s="101"/>
      <c r="M490" s="102"/>
      <c r="N490" s="102"/>
      <c r="O490" s="102"/>
      <c r="P490" s="102"/>
      <c r="Q490" s="95"/>
      <c r="R490" s="43"/>
    </row>
    <row r="491" ht="14.25" customHeight="1">
      <c r="A491" s="95"/>
      <c r="B491" s="96"/>
      <c r="C491" s="97"/>
      <c r="D491" s="98"/>
      <c r="E491" s="95"/>
      <c r="F491" s="730"/>
      <c r="G491" s="731"/>
      <c r="H491" s="99"/>
      <c r="I491" s="634"/>
      <c r="J491" s="100"/>
      <c r="K491" s="101"/>
      <c r="L491" s="101"/>
      <c r="M491" s="102"/>
      <c r="N491" s="102"/>
      <c r="O491" s="102"/>
      <c r="P491" s="102"/>
      <c r="Q491" s="95"/>
      <c r="R491" s="43"/>
    </row>
    <row r="492" ht="14.25" customHeight="1">
      <c r="A492" s="95"/>
      <c r="B492" s="96"/>
      <c r="C492" s="97"/>
      <c r="D492" s="98"/>
      <c r="E492" s="95"/>
      <c r="F492" s="730"/>
      <c r="G492" s="731"/>
      <c r="H492" s="99"/>
      <c r="I492" s="634"/>
      <c r="J492" s="100"/>
      <c r="K492" s="101"/>
      <c r="L492" s="101"/>
      <c r="M492" s="102"/>
      <c r="N492" s="102"/>
      <c r="O492" s="102"/>
      <c r="P492" s="102"/>
      <c r="Q492" s="95"/>
      <c r="R492" s="43"/>
    </row>
    <row r="493" ht="14.25" customHeight="1">
      <c r="A493" s="95"/>
      <c r="B493" s="96"/>
      <c r="C493" s="97"/>
      <c r="D493" s="98"/>
      <c r="E493" s="95"/>
      <c r="F493" s="730"/>
      <c r="G493" s="731"/>
      <c r="H493" s="99"/>
      <c r="I493" s="634"/>
      <c r="J493" s="100"/>
      <c r="K493" s="101"/>
      <c r="L493" s="101"/>
      <c r="M493" s="102"/>
      <c r="N493" s="102"/>
      <c r="O493" s="102"/>
      <c r="P493" s="102"/>
      <c r="Q493" s="95"/>
      <c r="R493" s="43"/>
    </row>
    <row r="494" ht="14.25" customHeight="1">
      <c r="A494" s="95"/>
      <c r="B494" s="96"/>
      <c r="C494" s="97"/>
      <c r="D494" s="98"/>
      <c r="E494" s="95"/>
      <c r="F494" s="730"/>
      <c r="G494" s="731"/>
      <c r="H494" s="99"/>
      <c r="I494" s="634"/>
      <c r="J494" s="100"/>
      <c r="K494" s="101"/>
      <c r="L494" s="101"/>
      <c r="M494" s="102"/>
      <c r="N494" s="102"/>
      <c r="O494" s="102"/>
      <c r="P494" s="102"/>
      <c r="Q494" s="95"/>
      <c r="R494" s="43"/>
    </row>
    <row r="495" ht="14.25" customHeight="1">
      <c r="A495" s="95"/>
      <c r="B495" s="96"/>
      <c r="C495" s="97"/>
      <c r="D495" s="98"/>
      <c r="E495" s="95"/>
      <c r="F495" s="730"/>
      <c r="G495" s="731"/>
      <c r="H495" s="99"/>
      <c r="I495" s="634"/>
      <c r="J495" s="100"/>
      <c r="K495" s="101"/>
      <c r="L495" s="101"/>
      <c r="M495" s="102"/>
      <c r="N495" s="102"/>
      <c r="O495" s="102"/>
      <c r="P495" s="102"/>
      <c r="Q495" s="95"/>
      <c r="R495" s="43"/>
    </row>
    <row r="496" ht="14.25" customHeight="1">
      <c r="A496" s="95"/>
      <c r="B496" s="96"/>
      <c r="C496" s="97"/>
      <c r="D496" s="98"/>
      <c r="E496" s="95"/>
      <c r="F496" s="730"/>
      <c r="G496" s="731"/>
      <c r="H496" s="99"/>
      <c r="I496" s="634"/>
      <c r="J496" s="100"/>
      <c r="K496" s="101"/>
      <c r="L496" s="101"/>
      <c r="M496" s="102"/>
      <c r="N496" s="102"/>
      <c r="O496" s="102"/>
      <c r="P496" s="102"/>
      <c r="Q496" s="95"/>
      <c r="R496" s="43"/>
    </row>
    <row r="497" ht="14.25" customHeight="1">
      <c r="A497" s="95"/>
      <c r="B497" s="96"/>
      <c r="C497" s="97"/>
      <c r="D497" s="98"/>
      <c r="E497" s="95"/>
      <c r="F497" s="730"/>
      <c r="G497" s="731"/>
      <c r="H497" s="99"/>
      <c r="I497" s="634"/>
      <c r="J497" s="100"/>
      <c r="K497" s="101"/>
      <c r="L497" s="101"/>
      <c r="M497" s="102"/>
      <c r="N497" s="102"/>
      <c r="O497" s="102"/>
      <c r="P497" s="102"/>
      <c r="Q497" s="95"/>
      <c r="R497" s="43"/>
    </row>
    <row r="498" ht="14.25" customHeight="1">
      <c r="A498" s="95"/>
      <c r="B498" s="96"/>
      <c r="C498" s="97"/>
      <c r="D498" s="98"/>
      <c r="E498" s="95"/>
      <c r="F498" s="730"/>
      <c r="G498" s="731"/>
      <c r="H498" s="99"/>
      <c r="I498" s="634"/>
      <c r="J498" s="100"/>
      <c r="K498" s="101"/>
      <c r="L498" s="101"/>
      <c r="M498" s="102"/>
      <c r="N498" s="102"/>
      <c r="O498" s="102"/>
      <c r="P498" s="102"/>
      <c r="Q498" s="95"/>
      <c r="R498" s="43"/>
    </row>
    <row r="499" ht="14.25" customHeight="1">
      <c r="A499" s="95"/>
      <c r="B499" s="96"/>
      <c r="C499" s="97"/>
      <c r="D499" s="98"/>
      <c r="E499" s="95"/>
      <c r="F499" s="730"/>
      <c r="G499" s="731"/>
      <c r="H499" s="99"/>
      <c r="I499" s="634"/>
      <c r="J499" s="100"/>
      <c r="K499" s="101"/>
      <c r="L499" s="101"/>
      <c r="M499" s="102"/>
      <c r="N499" s="102"/>
      <c r="O499" s="102"/>
      <c r="P499" s="102"/>
      <c r="Q499" s="95"/>
      <c r="R499" s="43"/>
    </row>
    <row r="500" ht="14.25" customHeight="1">
      <c r="A500" s="95"/>
      <c r="B500" s="96"/>
      <c r="C500" s="97"/>
      <c r="D500" s="98"/>
      <c r="E500" s="95"/>
      <c r="F500" s="730"/>
      <c r="G500" s="731"/>
      <c r="H500" s="99"/>
      <c r="I500" s="634"/>
      <c r="J500" s="100"/>
      <c r="K500" s="101"/>
      <c r="L500" s="101"/>
      <c r="M500" s="102"/>
      <c r="N500" s="102"/>
      <c r="O500" s="102"/>
      <c r="P500" s="102"/>
      <c r="Q500" s="95"/>
      <c r="R500" s="43"/>
    </row>
    <row r="501" ht="14.25" customHeight="1">
      <c r="A501" s="95"/>
      <c r="B501" s="96"/>
      <c r="C501" s="97"/>
      <c r="D501" s="98"/>
      <c r="E501" s="95"/>
      <c r="F501" s="730"/>
      <c r="G501" s="731"/>
      <c r="H501" s="99"/>
      <c r="I501" s="634"/>
      <c r="J501" s="100"/>
      <c r="K501" s="101"/>
      <c r="L501" s="101"/>
      <c r="M501" s="102"/>
      <c r="N501" s="102"/>
      <c r="O501" s="102"/>
      <c r="P501" s="102"/>
      <c r="Q501" s="95"/>
      <c r="R501" s="43"/>
    </row>
    <row r="502" ht="14.25" customHeight="1">
      <c r="A502" s="95"/>
      <c r="B502" s="96"/>
      <c r="C502" s="97"/>
      <c r="D502" s="98"/>
      <c r="E502" s="95"/>
      <c r="F502" s="730"/>
      <c r="G502" s="731"/>
      <c r="H502" s="99"/>
      <c r="I502" s="634"/>
      <c r="J502" s="100"/>
      <c r="K502" s="101"/>
      <c r="L502" s="101"/>
      <c r="M502" s="102"/>
      <c r="N502" s="102"/>
      <c r="O502" s="102"/>
      <c r="P502" s="102"/>
      <c r="Q502" s="95"/>
      <c r="R502" s="43"/>
    </row>
    <row r="503" ht="14.25" customHeight="1">
      <c r="A503" s="95"/>
      <c r="B503" s="96"/>
      <c r="C503" s="97"/>
      <c r="D503" s="98"/>
      <c r="E503" s="95"/>
      <c r="F503" s="730"/>
      <c r="G503" s="731"/>
      <c r="H503" s="99"/>
      <c r="I503" s="634"/>
      <c r="J503" s="100"/>
      <c r="K503" s="101"/>
      <c r="L503" s="101"/>
      <c r="M503" s="102"/>
      <c r="N503" s="102"/>
      <c r="O503" s="102"/>
      <c r="P503" s="102"/>
      <c r="Q503" s="95"/>
      <c r="R503" s="43"/>
    </row>
    <row r="504" ht="14.25" customHeight="1">
      <c r="A504" s="95"/>
      <c r="B504" s="96"/>
      <c r="C504" s="97"/>
      <c r="D504" s="98"/>
      <c r="E504" s="95"/>
      <c r="F504" s="730"/>
      <c r="G504" s="731"/>
      <c r="H504" s="99"/>
      <c r="I504" s="634"/>
      <c r="J504" s="100"/>
      <c r="K504" s="101"/>
      <c r="L504" s="101"/>
      <c r="M504" s="102"/>
      <c r="N504" s="102"/>
      <c r="O504" s="102"/>
      <c r="P504" s="102"/>
      <c r="Q504" s="95"/>
      <c r="R504" s="43"/>
    </row>
    <row r="505" ht="14.25" customHeight="1">
      <c r="A505" s="95"/>
      <c r="B505" s="96"/>
      <c r="C505" s="97"/>
      <c r="D505" s="98"/>
      <c r="E505" s="95"/>
      <c r="F505" s="730"/>
      <c r="G505" s="731"/>
      <c r="H505" s="99"/>
      <c r="I505" s="634"/>
      <c r="J505" s="100"/>
      <c r="K505" s="101"/>
      <c r="L505" s="101"/>
      <c r="M505" s="102"/>
      <c r="N505" s="102"/>
      <c r="O505" s="102"/>
      <c r="P505" s="102"/>
      <c r="Q505" s="95"/>
      <c r="R505" s="43"/>
    </row>
    <row r="506" ht="14.25" customHeight="1">
      <c r="A506" s="95"/>
      <c r="B506" s="96"/>
      <c r="C506" s="97"/>
      <c r="D506" s="98"/>
      <c r="E506" s="95"/>
      <c r="F506" s="730"/>
      <c r="G506" s="731"/>
      <c r="H506" s="99"/>
      <c r="I506" s="634"/>
      <c r="J506" s="100"/>
      <c r="K506" s="101"/>
      <c r="L506" s="101"/>
      <c r="M506" s="102"/>
      <c r="N506" s="102"/>
      <c r="O506" s="102"/>
      <c r="P506" s="102"/>
      <c r="Q506" s="95"/>
      <c r="R506" s="43"/>
    </row>
    <row r="507" ht="14.25" customHeight="1">
      <c r="A507" s="95"/>
      <c r="B507" s="96"/>
      <c r="C507" s="97"/>
      <c r="D507" s="98"/>
      <c r="E507" s="95"/>
      <c r="F507" s="730"/>
      <c r="G507" s="731"/>
      <c r="H507" s="99"/>
      <c r="I507" s="634"/>
      <c r="J507" s="100"/>
      <c r="K507" s="101"/>
      <c r="L507" s="101"/>
      <c r="M507" s="102"/>
      <c r="N507" s="102"/>
      <c r="O507" s="102"/>
      <c r="P507" s="102"/>
      <c r="Q507" s="95"/>
      <c r="R507" s="43"/>
    </row>
    <row r="508" ht="14.25" customHeight="1">
      <c r="A508" s="95"/>
      <c r="B508" s="96"/>
      <c r="C508" s="97"/>
      <c r="D508" s="98"/>
      <c r="E508" s="95"/>
      <c r="F508" s="730"/>
      <c r="G508" s="731"/>
      <c r="H508" s="99"/>
      <c r="I508" s="634"/>
      <c r="J508" s="100"/>
      <c r="K508" s="101"/>
      <c r="L508" s="101"/>
      <c r="M508" s="102"/>
      <c r="N508" s="102"/>
      <c r="O508" s="102"/>
      <c r="P508" s="102"/>
      <c r="Q508" s="95"/>
      <c r="R508" s="43"/>
    </row>
    <row r="509" ht="14.25" customHeight="1">
      <c r="A509" s="95"/>
      <c r="B509" s="96"/>
      <c r="C509" s="97"/>
      <c r="D509" s="98"/>
      <c r="E509" s="95"/>
      <c r="F509" s="730"/>
      <c r="G509" s="731"/>
      <c r="H509" s="99"/>
      <c r="I509" s="634"/>
      <c r="J509" s="100"/>
      <c r="K509" s="101"/>
      <c r="L509" s="101"/>
      <c r="M509" s="102"/>
      <c r="N509" s="102"/>
      <c r="O509" s="102"/>
      <c r="P509" s="102"/>
      <c r="Q509" s="95"/>
      <c r="R509" s="43"/>
    </row>
    <row r="510" ht="14.25" customHeight="1">
      <c r="A510" s="95"/>
      <c r="B510" s="96"/>
      <c r="C510" s="97"/>
      <c r="D510" s="98"/>
      <c r="E510" s="95"/>
      <c r="F510" s="730"/>
      <c r="G510" s="731"/>
      <c r="H510" s="99"/>
      <c r="I510" s="634"/>
      <c r="J510" s="100"/>
      <c r="K510" s="101"/>
      <c r="L510" s="101"/>
      <c r="M510" s="102"/>
      <c r="N510" s="102"/>
      <c r="O510" s="102"/>
      <c r="P510" s="102"/>
      <c r="Q510" s="95"/>
      <c r="R510" s="43"/>
    </row>
    <row r="511" ht="14.25" customHeight="1">
      <c r="A511" s="95"/>
      <c r="B511" s="96"/>
      <c r="C511" s="97"/>
      <c r="D511" s="98"/>
      <c r="E511" s="95"/>
      <c r="F511" s="730"/>
      <c r="G511" s="731"/>
      <c r="H511" s="99"/>
      <c r="I511" s="634"/>
      <c r="J511" s="100"/>
      <c r="K511" s="101"/>
      <c r="L511" s="101"/>
      <c r="M511" s="102"/>
      <c r="N511" s="102"/>
      <c r="O511" s="102"/>
      <c r="P511" s="102"/>
      <c r="Q511" s="95"/>
      <c r="R511" s="43"/>
    </row>
    <row r="512" ht="14.25" customHeight="1">
      <c r="A512" s="95"/>
      <c r="B512" s="96"/>
      <c r="C512" s="97"/>
      <c r="D512" s="98"/>
      <c r="E512" s="95"/>
      <c r="F512" s="730"/>
      <c r="G512" s="731"/>
      <c r="H512" s="99"/>
      <c r="I512" s="634"/>
      <c r="J512" s="100"/>
      <c r="K512" s="101"/>
      <c r="L512" s="101"/>
      <c r="M512" s="102"/>
      <c r="N512" s="102"/>
      <c r="O512" s="102"/>
      <c r="P512" s="102"/>
      <c r="Q512" s="95"/>
      <c r="R512" s="43"/>
    </row>
    <row r="513" ht="14.25" customHeight="1">
      <c r="A513" s="95"/>
      <c r="B513" s="96"/>
      <c r="C513" s="97"/>
      <c r="D513" s="98"/>
      <c r="E513" s="95"/>
      <c r="F513" s="730"/>
      <c r="G513" s="731"/>
      <c r="H513" s="99"/>
      <c r="I513" s="634"/>
      <c r="J513" s="100"/>
      <c r="K513" s="101"/>
      <c r="L513" s="101"/>
      <c r="M513" s="102"/>
      <c r="N513" s="102"/>
      <c r="O513" s="102"/>
      <c r="P513" s="102"/>
      <c r="Q513" s="95"/>
      <c r="R513" s="43"/>
    </row>
    <row r="514" ht="14.25" customHeight="1">
      <c r="A514" s="95"/>
      <c r="B514" s="96"/>
      <c r="C514" s="97"/>
      <c r="D514" s="98"/>
      <c r="E514" s="95"/>
      <c r="F514" s="730"/>
      <c r="G514" s="731"/>
      <c r="H514" s="99"/>
      <c r="I514" s="634"/>
      <c r="J514" s="100"/>
      <c r="K514" s="101"/>
      <c r="L514" s="101"/>
      <c r="M514" s="102"/>
      <c r="N514" s="102"/>
      <c r="O514" s="102"/>
      <c r="P514" s="102"/>
      <c r="Q514" s="95"/>
      <c r="R514" s="43"/>
    </row>
    <row r="515" ht="14.25" customHeight="1">
      <c r="A515" s="95"/>
      <c r="B515" s="96"/>
      <c r="C515" s="97"/>
      <c r="D515" s="98"/>
      <c r="E515" s="95"/>
      <c r="F515" s="730"/>
      <c r="G515" s="731"/>
      <c r="H515" s="99"/>
      <c r="I515" s="634"/>
      <c r="J515" s="100"/>
      <c r="K515" s="101"/>
      <c r="L515" s="101"/>
      <c r="M515" s="102"/>
      <c r="N515" s="102"/>
      <c r="O515" s="102"/>
      <c r="P515" s="102"/>
      <c r="Q515" s="95"/>
      <c r="R515" s="43"/>
    </row>
    <row r="516" ht="14.25" customHeight="1">
      <c r="A516" s="95"/>
      <c r="B516" s="96"/>
      <c r="C516" s="97"/>
      <c r="D516" s="98"/>
      <c r="E516" s="95"/>
      <c r="F516" s="730"/>
      <c r="G516" s="731"/>
      <c r="H516" s="99"/>
      <c r="I516" s="634"/>
      <c r="J516" s="100"/>
      <c r="K516" s="101"/>
      <c r="L516" s="101"/>
      <c r="M516" s="102"/>
      <c r="N516" s="102"/>
      <c r="O516" s="102"/>
      <c r="P516" s="102"/>
      <c r="Q516" s="95"/>
      <c r="R516" s="43"/>
    </row>
    <row r="517" ht="14.25" customHeight="1">
      <c r="A517" s="95"/>
      <c r="B517" s="96"/>
      <c r="C517" s="97"/>
      <c r="D517" s="98"/>
      <c r="E517" s="95"/>
      <c r="F517" s="730"/>
      <c r="G517" s="731"/>
      <c r="H517" s="99"/>
      <c r="I517" s="634"/>
      <c r="J517" s="100"/>
      <c r="K517" s="101"/>
      <c r="L517" s="101"/>
      <c r="M517" s="102"/>
      <c r="N517" s="102"/>
      <c r="O517" s="102"/>
      <c r="P517" s="102"/>
      <c r="Q517" s="95"/>
      <c r="R517" s="43"/>
    </row>
    <row r="518" ht="14.25" customHeight="1">
      <c r="A518" s="95"/>
      <c r="B518" s="96"/>
      <c r="C518" s="97"/>
      <c r="D518" s="98"/>
      <c r="E518" s="95"/>
      <c r="F518" s="730"/>
      <c r="G518" s="731"/>
      <c r="H518" s="99"/>
      <c r="I518" s="634"/>
      <c r="J518" s="100"/>
      <c r="K518" s="101"/>
      <c r="L518" s="101"/>
      <c r="M518" s="102"/>
      <c r="N518" s="102"/>
      <c r="O518" s="102"/>
      <c r="P518" s="102"/>
      <c r="Q518" s="95"/>
      <c r="R518" s="43"/>
    </row>
    <row r="519" ht="14.25" customHeight="1">
      <c r="A519" s="95"/>
      <c r="B519" s="96"/>
      <c r="C519" s="97"/>
      <c r="D519" s="98"/>
      <c r="E519" s="95"/>
      <c r="F519" s="730"/>
      <c r="G519" s="731"/>
      <c r="H519" s="99"/>
      <c r="I519" s="634"/>
      <c r="J519" s="100"/>
      <c r="K519" s="101"/>
      <c r="L519" s="101"/>
      <c r="M519" s="102"/>
      <c r="N519" s="102"/>
      <c r="O519" s="102"/>
      <c r="P519" s="102"/>
      <c r="Q519" s="95"/>
      <c r="R519" s="43"/>
    </row>
    <row r="520" ht="14.25" customHeight="1">
      <c r="A520" s="95"/>
      <c r="B520" s="96"/>
      <c r="C520" s="97"/>
      <c r="D520" s="98"/>
      <c r="E520" s="95"/>
      <c r="F520" s="730"/>
      <c r="G520" s="731"/>
      <c r="H520" s="99"/>
      <c r="I520" s="634"/>
      <c r="J520" s="100"/>
      <c r="K520" s="101"/>
      <c r="L520" s="101"/>
      <c r="M520" s="102"/>
      <c r="N520" s="102"/>
      <c r="O520" s="102"/>
      <c r="P520" s="102"/>
      <c r="Q520" s="95"/>
      <c r="R520" s="43"/>
    </row>
    <row r="521" ht="14.25" customHeight="1">
      <c r="A521" s="95"/>
      <c r="B521" s="96"/>
      <c r="C521" s="97"/>
      <c r="D521" s="98"/>
      <c r="E521" s="95"/>
      <c r="F521" s="730"/>
      <c r="G521" s="731"/>
      <c r="H521" s="99"/>
      <c r="I521" s="634"/>
      <c r="J521" s="100"/>
      <c r="K521" s="101"/>
      <c r="L521" s="101"/>
      <c r="M521" s="102"/>
      <c r="N521" s="102"/>
      <c r="O521" s="102"/>
      <c r="P521" s="102"/>
      <c r="Q521" s="95"/>
      <c r="R521" s="43"/>
    </row>
    <row r="522" ht="14.25" customHeight="1">
      <c r="A522" s="95"/>
      <c r="B522" s="96"/>
      <c r="C522" s="97"/>
      <c r="D522" s="98"/>
      <c r="E522" s="95"/>
      <c r="F522" s="730"/>
      <c r="G522" s="731"/>
      <c r="H522" s="99"/>
      <c r="I522" s="634"/>
      <c r="J522" s="100"/>
      <c r="K522" s="101"/>
      <c r="L522" s="101"/>
      <c r="M522" s="102"/>
      <c r="N522" s="102"/>
      <c r="O522" s="102"/>
      <c r="P522" s="102"/>
      <c r="Q522" s="95"/>
      <c r="R522" s="43"/>
    </row>
    <row r="523" ht="14.25" customHeight="1">
      <c r="A523" s="95"/>
      <c r="B523" s="96"/>
      <c r="C523" s="97"/>
      <c r="D523" s="98"/>
      <c r="E523" s="95"/>
      <c r="F523" s="730"/>
      <c r="G523" s="731"/>
      <c r="H523" s="99"/>
      <c r="I523" s="634"/>
      <c r="J523" s="100"/>
      <c r="K523" s="101"/>
      <c r="L523" s="101"/>
      <c r="M523" s="102"/>
      <c r="N523" s="102"/>
      <c r="O523" s="102"/>
      <c r="P523" s="102"/>
      <c r="Q523" s="95"/>
      <c r="R523" s="43"/>
    </row>
    <row r="524" ht="14.25" customHeight="1">
      <c r="A524" s="95"/>
      <c r="B524" s="96"/>
      <c r="C524" s="97"/>
      <c r="D524" s="98"/>
      <c r="E524" s="95"/>
      <c r="F524" s="730"/>
      <c r="G524" s="731"/>
      <c r="H524" s="99"/>
      <c r="I524" s="634"/>
      <c r="J524" s="100"/>
      <c r="K524" s="101"/>
      <c r="L524" s="101"/>
      <c r="M524" s="102"/>
      <c r="N524" s="102"/>
      <c r="O524" s="102"/>
      <c r="P524" s="102"/>
      <c r="Q524" s="95"/>
      <c r="R524" s="43"/>
    </row>
    <row r="525" ht="14.25" customHeight="1">
      <c r="A525" s="95"/>
      <c r="B525" s="96"/>
      <c r="C525" s="97"/>
      <c r="D525" s="98"/>
      <c r="E525" s="95"/>
      <c r="F525" s="730"/>
      <c r="G525" s="731"/>
      <c r="H525" s="99"/>
      <c r="I525" s="634"/>
      <c r="J525" s="100"/>
      <c r="K525" s="101"/>
      <c r="L525" s="101"/>
      <c r="M525" s="102"/>
      <c r="N525" s="102"/>
      <c r="O525" s="102"/>
      <c r="P525" s="102"/>
      <c r="Q525" s="95"/>
      <c r="R525" s="43"/>
    </row>
    <row r="526" ht="14.25" customHeight="1">
      <c r="A526" s="95"/>
      <c r="B526" s="96"/>
      <c r="C526" s="97"/>
      <c r="D526" s="98"/>
      <c r="E526" s="95"/>
      <c r="F526" s="730"/>
      <c r="G526" s="731"/>
      <c r="H526" s="99"/>
      <c r="I526" s="634"/>
      <c r="J526" s="100"/>
      <c r="K526" s="101"/>
      <c r="L526" s="101"/>
      <c r="M526" s="102"/>
      <c r="N526" s="102"/>
      <c r="O526" s="102"/>
      <c r="P526" s="102"/>
      <c r="Q526" s="95"/>
      <c r="R526" s="43"/>
    </row>
    <row r="527" ht="14.25" customHeight="1">
      <c r="A527" s="95"/>
      <c r="B527" s="96"/>
      <c r="C527" s="97"/>
      <c r="D527" s="98"/>
      <c r="E527" s="95"/>
      <c r="F527" s="730"/>
      <c r="G527" s="731"/>
      <c r="H527" s="99"/>
      <c r="I527" s="634"/>
      <c r="J527" s="100"/>
      <c r="K527" s="101"/>
      <c r="L527" s="101"/>
      <c r="M527" s="102"/>
      <c r="N527" s="102"/>
      <c r="O527" s="102"/>
      <c r="P527" s="102"/>
      <c r="Q527" s="95"/>
      <c r="R527" s="43"/>
    </row>
    <row r="528" ht="14.25" customHeight="1">
      <c r="A528" s="95"/>
      <c r="B528" s="96"/>
      <c r="C528" s="97"/>
      <c r="D528" s="98"/>
      <c r="E528" s="95"/>
      <c r="F528" s="730"/>
      <c r="G528" s="731"/>
      <c r="H528" s="99"/>
      <c r="I528" s="634"/>
      <c r="J528" s="100"/>
      <c r="K528" s="101"/>
      <c r="L528" s="101"/>
      <c r="M528" s="102"/>
      <c r="N528" s="102"/>
      <c r="O528" s="102"/>
      <c r="P528" s="102"/>
      <c r="Q528" s="95"/>
      <c r="R528" s="43"/>
    </row>
    <row r="529" ht="14.25" customHeight="1">
      <c r="A529" s="95"/>
      <c r="B529" s="96"/>
      <c r="C529" s="97"/>
      <c r="D529" s="98"/>
      <c r="E529" s="95"/>
      <c r="F529" s="730"/>
      <c r="G529" s="731"/>
      <c r="H529" s="99"/>
      <c r="I529" s="634"/>
      <c r="J529" s="100"/>
      <c r="K529" s="101"/>
      <c r="L529" s="101"/>
      <c r="M529" s="102"/>
      <c r="N529" s="102"/>
      <c r="O529" s="102"/>
      <c r="P529" s="102"/>
      <c r="Q529" s="95"/>
      <c r="R529" s="43"/>
    </row>
    <row r="530" ht="14.25" customHeight="1">
      <c r="A530" s="95"/>
      <c r="B530" s="96"/>
      <c r="C530" s="97"/>
      <c r="D530" s="98"/>
      <c r="E530" s="95"/>
      <c r="F530" s="730"/>
      <c r="G530" s="731"/>
      <c r="H530" s="99"/>
      <c r="I530" s="634"/>
      <c r="J530" s="100"/>
      <c r="K530" s="101"/>
      <c r="L530" s="101"/>
      <c r="M530" s="102"/>
      <c r="N530" s="102"/>
      <c r="O530" s="102"/>
      <c r="P530" s="102"/>
      <c r="Q530" s="95"/>
      <c r="R530" s="43"/>
    </row>
    <row r="531" ht="14.25" customHeight="1">
      <c r="A531" s="95"/>
      <c r="B531" s="96"/>
      <c r="C531" s="97"/>
      <c r="D531" s="98"/>
      <c r="E531" s="95"/>
      <c r="F531" s="730"/>
      <c r="G531" s="731"/>
      <c r="H531" s="99"/>
      <c r="I531" s="634"/>
      <c r="J531" s="100"/>
      <c r="K531" s="101"/>
      <c r="L531" s="101"/>
      <c r="M531" s="102"/>
      <c r="N531" s="102"/>
      <c r="O531" s="102"/>
      <c r="P531" s="102"/>
      <c r="Q531" s="95"/>
      <c r="R531" s="43"/>
    </row>
    <row r="532" ht="14.25" customHeight="1">
      <c r="A532" s="95"/>
      <c r="B532" s="96"/>
      <c r="C532" s="97"/>
      <c r="D532" s="98"/>
      <c r="E532" s="95"/>
      <c r="F532" s="730"/>
      <c r="G532" s="731"/>
      <c r="H532" s="99"/>
      <c r="I532" s="634"/>
      <c r="J532" s="100"/>
      <c r="K532" s="101"/>
      <c r="L532" s="101"/>
      <c r="M532" s="102"/>
      <c r="N532" s="102"/>
      <c r="O532" s="102"/>
      <c r="P532" s="102"/>
      <c r="Q532" s="95"/>
      <c r="R532" s="43"/>
    </row>
    <row r="533" ht="14.25" customHeight="1">
      <c r="A533" s="95"/>
      <c r="B533" s="96"/>
      <c r="C533" s="97"/>
      <c r="D533" s="98"/>
      <c r="E533" s="95"/>
      <c r="F533" s="730"/>
      <c r="G533" s="731"/>
      <c r="H533" s="99"/>
      <c r="I533" s="634"/>
      <c r="J533" s="100"/>
      <c r="K533" s="101"/>
      <c r="L533" s="101"/>
      <c r="M533" s="102"/>
      <c r="N533" s="102"/>
      <c r="O533" s="102"/>
      <c r="P533" s="102"/>
      <c r="Q533" s="95"/>
      <c r="R533" s="43"/>
    </row>
    <row r="534" ht="14.25" customHeight="1">
      <c r="A534" s="95"/>
      <c r="B534" s="96"/>
      <c r="C534" s="97"/>
      <c r="D534" s="98"/>
      <c r="E534" s="95"/>
      <c r="F534" s="730"/>
      <c r="G534" s="731"/>
      <c r="H534" s="99"/>
      <c r="I534" s="634"/>
      <c r="J534" s="100"/>
      <c r="K534" s="101"/>
      <c r="L534" s="101"/>
      <c r="M534" s="102"/>
      <c r="N534" s="102"/>
      <c r="O534" s="102"/>
      <c r="P534" s="102"/>
      <c r="Q534" s="95"/>
      <c r="R534" s="43"/>
    </row>
    <row r="535" ht="14.25" customHeight="1">
      <c r="A535" s="95"/>
      <c r="B535" s="96"/>
      <c r="C535" s="97"/>
      <c r="D535" s="98"/>
      <c r="E535" s="95"/>
      <c r="F535" s="730"/>
      <c r="G535" s="731"/>
      <c r="H535" s="99"/>
      <c r="I535" s="634"/>
      <c r="J535" s="100"/>
      <c r="K535" s="101"/>
      <c r="L535" s="101"/>
      <c r="M535" s="102"/>
      <c r="N535" s="102"/>
      <c r="O535" s="102"/>
      <c r="P535" s="102"/>
      <c r="Q535" s="95"/>
      <c r="R535" s="43"/>
    </row>
    <row r="536" ht="14.25" customHeight="1">
      <c r="A536" s="95"/>
      <c r="B536" s="96"/>
      <c r="C536" s="97"/>
      <c r="D536" s="98"/>
      <c r="E536" s="95"/>
      <c r="F536" s="730"/>
      <c r="G536" s="731"/>
      <c r="H536" s="99"/>
      <c r="I536" s="634"/>
      <c r="J536" s="100"/>
      <c r="K536" s="101"/>
      <c r="L536" s="101"/>
      <c r="M536" s="102"/>
      <c r="N536" s="102"/>
      <c r="O536" s="102"/>
      <c r="P536" s="102"/>
      <c r="Q536" s="95"/>
      <c r="R536" s="43"/>
    </row>
    <row r="537" ht="14.25" customHeight="1">
      <c r="A537" s="95"/>
      <c r="B537" s="96"/>
      <c r="C537" s="97"/>
      <c r="D537" s="98"/>
      <c r="E537" s="95"/>
      <c r="F537" s="730"/>
      <c r="G537" s="731"/>
      <c r="H537" s="99"/>
      <c r="I537" s="634"/>
      <c r="J537" s="100"/>
      <c r="K537" s="101"/>
      <c r="L537" s="101"/>
      <c r="M537" s="102"/>
      <c r="N537" s="102"/>
      <c r="O537" s="102"/>
      <c r="P537" s="102"/>
      <c r="Q537" s="95"/>
      <c r="R537" s="43"/>
    </row>
    <row r="538" ht="14.25" customHeight="1">
      <c r="A538" s="95"/>
      <c r="B538" s="96"/>
      <c r="C538" s="97"/>
      <c r="D538" s="98"/>
      <c r="E538" s="95"/>
      <c r="F538" s="730"/>
      <c r="G538" s="731"/>
      <c r="H538" s="99"/>
      <c r="I538" s="634"/>
      <c r="J538" s="100"/>
      <c r="K538" s="101"/>
      <c r="L538" s="101"/>
      <c r="M538" s="102"/>
      <c r="N538" s="102"/>
      <c r="O538" s="102"/>
      <c r="P538" s="102"/>
      <c r="Q538" s="95"/>
      <c r="R538" s="43"/>
    </row>
    <row r="539" ht="14.25" customHeight="1">
      <c r="A539" s="95"/>
      <c r="B539" s="96"/>
      <c r="C539" s="97"/>
      <c r="D539" s="98"/>
      <c r="E539" s="95"/>
      <c r="F539" s="730"/>
      <c r="G539" s="731"/>
      <c r="H539" s="99"/>
      <c r="I539" s="634"/>
      <c r="J539" s="100"/>
      <c r="K539" s="101"/>
      <c r="L539" s="101"/>
      <c r="M539" s="102"/>
      <c r="N539" s="102"/>
      <c r="O539" s="102"/>
      <c r="P539" s="102"/>
      <c r="Q539" s="95"/>
      <c r="R539" s="43"/>
    </row>
    <row r="540" ht="14.25" customHeight="1">
      <c r="A540" s="95"/>
      <c r="B540" s="96"/>
      <c r="C540" s="97"/>
      <c r="D540" s="98"/>
      <c r="E540" s="95"/>
      <c r="F540" s="730"/>
      <c r="G540" s="731"/>
      <c r="H540" s="99"/>
      <c r="I540" s="634"/>
      <c r="J540" s="100"/>
      <c r="K540" s="101"/>
      <c r="L540" s="101"/>
      <c r="M540" s="102"/>
      <c r="N540" s="102"/>
      <c r="O540" s="102"/>
      <c r="P540" s="102"/>
      <c r="Q540" s="95"/>
      <c r="R540" s="43"/>
    </row>
    <row r="541" ht="14.25" customHeight="1">
      <c r="A541" s="95"/>
      <c r="B541" s="96"/>
      <c r="C541" s="97"/>
      <c r="D541" s="98"/>
      <c r="E541" s="95"/>
      <c r="F541" s="730"/>
      <c r="G541" s="731"/>
      <c r="H541" s="99"/>
      <c r="I541" s="634"/>
      <c r="J541" s="100"/>
      <c r="K541" s="101"/>
      <c r="L541" s="101"/>
      <c r="M541" s="102"/>
      <c r="N541" s="102"/>
      <c r="O541" s="102"/>
      <c r="P541" s="102"/>
      <c r="Q541" s="95"/>
      <c r="R541" s="43"/>
    </row>
    <row r="542" ht="14.25" customHeight="1">
      <c r="A542" s="95"/>
      <c r="B542" s="96"/>
      <c r="C542" s="97"/>
      <c r="D542" s="98"/>
      <c r="E542" s="95"/>
      <c r="F542" s="730"/>
      <c r="G542" s="731"/>
      <c r="H542" s="99"/>
      <c r="I542" s="634"/>
      <c r="J542" s="100"/>
      <c r="K542" s="101"/>
      <c r="L542" s="101"/>
      <c r="M542" s="102"/>
      <c r="N542" s="102"/>
      <c r="O542" s="102"/>
      <c r="P542" s="102"/>
      <c r="Q542" s="95"/>
      <c r="R542" s="43"/>
    </row>
    <row r="543" ht="14.25" customHeight="1">
      <c r="A543" s="95"/>
      <c r="B543" s="96"/>
      <c r="C543" s="97"/>
      <c r="D543" s="98"/>
      <c r="E543" s="95"/>
      <c r="F543" s="730"/>
      <c r="G543" s="731"/>
      <c r="H543" s="99"/>
      <c r="I543" s="634"/>
      <c r="J543" s="100"/>
      <c r="K543" s="101"/>
      <c r="L543" s="101"/>
      <c r="M543" s="102"/>
      <c r="N543" s="102"/>
      <c r="O543" s="102"/>
      <c r="P543" s="102"/>
      <c r="Q543" s="95"/>
      <c r="R543" s="43"/>
    </row>
    <row r="544" ht="14.25" customHeight="1">
      <c r="A544" s="95"/>
      <c r="B544" s="96"/>
      <c r="C544" s="97"/>
      <c r="D544" s="98"/>
      <c r="E544" s="95"/>
      <c r="F544" s="730"/>
      <c r="G544" s="731"/>
      <c r="H544" s="99"/>
      <c r="I544" s="634"/>
      <c r="J544" s="100"/>
      <c r="K544" s="101"/>
      <c r="L544" s="101"/>
      <c r="M544" s="102"/>
      <c r="N544" s="102"/>
      <c r="O544" s="102"/>
      <c r="P544" s="102"/>
      <c r="Q544" s="95"/>
      <c r="R544" s="43"/>
    </row>
    <row r="545" ht="14.25" customHeight="1">
      <c r="A545" s="95"/>
      <c r="B545" s="96"/>
      <c r="C545" s="97"/>
      <c r="D545" s="98"/>
      <c r="E545" s="95"/>
      <c r="F545" s="730"/>
      <c r="G545" s="731"/>
      <c r="H545" s="99"/>
      <c r="I545" s="634"/>
      <c r="J545" s="100"/>
      <c r="K545" s="101"/>
      <c r="L545" s="101"/>
      <c r="M545" s="102"/>
      <c r="N545" s="102"/>
      <c r="O545" s="102"/>
      <c r="P545" s="102"/>
      <c r="Q545" s="95"/>
      <c r="R545" s="43"/>
    </row>
    <row r="546" ht="14.25" customHeight="1">
      <c r="A546" s="95"/>
      <c r="B546" s="96"/>
      <c r="C546" s="97"/>
      <c r="D546" s="98"/>
      <c r="E546" s="95"/>
      <c r="F546" s="730"/>
      <c r="G546" s="731"/>
      <c r="H546" s="99"/>
      <c r="I546" s="634"/>
      <c r="J546" s="100"/>
      <c r="K546" s="101"/>
      <c r="L546" s="101"/>
      <c r="M546" s="102"/>
      <c r="N546" s="102"/>
      <c r="O546" s="102"/>
      <c r="P546" s="102"/>
      <c r="Q546" s="95"/>
      <c r="R546" s="43"/>
    </row>
    <row r="547" ht="14.25" customHeight="1">
      <c r="A547" s="95"/>
      <c r="B547" s="96"/>
      <c r="C547" s="97"/>
      <c r="D547" s="98"/>
      <c r="E547" s="95"/>
      <c r="F547" s="730"/>
      <c r="G547" s="731"/>
      <c r="H547" s="99"/>
      <c r="I547" s="634"/>
      <c r="J547" s="100"/>
      <c r="K547" s="101"/>
      <c r="L547" s="101"/>
      <c r="M547" s="102"/>
      <c r="N547" s="102"/>
      <c r="O547" s="102"/>
      <c r="P547" s="102"/>
      <c r="Q547" s="95"/>
      <c r="R547" s="43"/>
    </row>
    <row r="548" ht="14.25" customHeight="1">
      <c r="A548" s="95"/>
      <c r="B548" s="96"/>
      <c r="C548" s="97"/>
      <c r="D548" s="98"/>
      <c r="E548" s="95"/>
      <c r="F548" s="730"/>
      <c r="G548" s="731"/>
      <c r="H548" s="99"/>
      <c r="I548" s="634"/>
      <c r="J548" s="100"/>
      <c r="K548" s="101"/>
      <c r="L548" s="101"/>
      <c r="M548" s="102"/>
      <c r="N548" s="102"/>
      <c r="O548" s="102"/>
      <c r="P548" s="102"/>
      <c r="Q548" s="95"/>
      <c r="R548" s="43"/>
    </row>
    <row r="549" ht="14.25" customHeight="1">
      <c r="A549" s="95"/>
      <c r="B549" s="96"/>
      <c r="C549" s="97"/>
      <c r="D549" s="98"/>
      <c r="E549" s="95"/>
      <c r="F549" s="730"/>
      <c r="G549" s="731"/>
      <c r="H549" s="99"/>
      <c r="I549" s="634"/>
      <c r="J549" s="100"/>
      <c r="K549" s="101"/>
      <c r="L549" s="101"/>
      <c r="M549" s="102"/>
      <c r="N549" s="102"/>
      <c r="O549" s="102"/>
      <c r="P549" s="102"/>
      <c r="Q549" s="95"/>
      <c r="R549" s="43"/>
    </row>
    <row r="550" ht="14.25" customHeight="1">
      <c r="A550" s="95"/>
      <c r="B550" s="96"/>
      <c r="C550" s="97"/>
      <c r="D550" s="98"/>
      <c r="E550" s="95"/>
      <c r="F550" s="730"/>
      <c r="G550" s="731"/>
      <c r="H550" s="99"/>
      <c r="I550" s="634"/>
      <c r="J550" s="100"/>
      <c r="K550" s="101"/>
      <c r="L550" s="101"/>
      <c r="M550" s="102"/>
      <c r="N550" s="102"/>
      <c r="O550" s="102"/>
      <c r="P550" s="102"/>
      <c r="Q550" s="95"/>
      <c r="R550" s="43"/>
    </row>
    <row r="551" ht="14.25" customHeight="1">
      <c r="A551" s="95"/>
      <c r="B551" s="96"/>
      <c r="C551" s="97"/>
      <c r="D551" s="98"/>
      <c r="E551" s="95"/>
      <c r="F551" s="730"/>
      <c r="G551" s="731"/>
      <c r="H551" s="99"/>
      <c r="I551" s="634"/>
      <c r="J551" s="100"/>
      <c r="K551" s="101"/>
      <c r="L551" s="101"/>
      <c r="M551" s="102"/>
      <c r="N551" s="102"/>
      <c r="O551" s="102"/>
      <c r="P551" s="102"/>
      <c r="Q551" s="95"/>
      <c r="R551" s="43"/>
    </row>
    <row r="552" ht="14.25" customHeight="1">
      <c r="A552" s="95"/>
      <c r="B552" s="96"/>
      <c r="C552" s="97"/>
      <c r="D552" s="98"/>
      <c r="E552" s="95"/>
      <c r="F552" s="730"/>
      <c r="G552" s="731"/>
      <c r="H552" s="99"/>
      <c r="I552" s="634"/>
      <c r="J552" s="100"/>
      <c r="K552" s="101"/>
      <c r="L552" s="101"/>
      <c r="M552" s="102"/>
      <c r="N552" s="102"/>
      <c r="O552" s="102"/>
      <c r="P552" s="102"/>
      <c r="Q552" s="95"/>
      <c r="R552" s="43"/>
    </row>
    <row r="553" ht="14.25" customHeight="1">
      <c r="A553" s="95"/>
      <c r="B553" s="96"/>
      <c r="C553" s="97"/>
      <c r="D553" s="98"/>
      <c r="E553" s="95"/>
      <c r="F553" s="730"/>
      <c r="G553" s="731"/>
      <c r="H553" s="99"/>
      <c r="I553" s="634"/>
      <c r="J553" s="100"/>
      <c r="K553" s="101"/>
      <c r="L553" s="101"/>
      <c r="M553" s="102"/>
      <c r="N553" s="102"/>
      <c r="O553" s="102"/>
      <c r="P553" s="102"/>
      <c r="Q553" s="95"/>
      <c r="R553" s="43"/>
    </row>
    <row r="554" ht="14.25" customHeight="1">
      <c r="A554" s="95"/>
      <c r="B554" s="96"/>
      <c r="C554" s="97"/>
      <c r="D554" s="98"/>
      <c r="E554" s="95"/>
      <c r="F554" s="730"/>
      <c r="G554" s="731"/>
      <c r="H554" s="99"/>
      <c r="I554" s="634"/>
      <c r="J554" s="100"/>
      <c r="K554" s="101"/>
      <c r="L554" s="101"/>
      <c r="M554" s="102"/>
      <c r="N554" s="102"/>
      <c r="O554" s="102"/>
      <c r="P554" s="102"/>
      <c r="Q554" s="95"/>
      <c r="R554" s="43"/>
    </row>
    <row r="555" ht="14.25" customHeight="1">
      <c r="A555" s="95"/>
      <c r="B555" s="96"/>
      <c r="C555" s="97"/>
      <c r="D555" s="98"/>
      <c r="E555" s="95"/>
      <c r="F555" s="730"/>
      <c r="G555" s="731"/>
      <c r="H555" s="99"/>
      <c r="I555" s="634"/>
      <c r="J555" s="100"/>
      <c r="K555" s="101"/>
      <c r="L555" s="101"/>
      <c r="M555" s="102"/>
      <c r="N555" s="102"/>
      <c r="O555" s="102"/>
      <c r="P555" s="102"/>
      <c r="Q555" s="95"/>
      <c r="R555" s="43"/>
    </row>
    <row r="556" ht="14.25" customHeight="1">
      <c r="A556" s="95"/>
      <c r="B556" s="96"/>
      <c r="C556" s="97"/>
      <c r="D556" s="98"/>
      <c r="E556" s="95"/>
      <c r="F556" s="730"/>
      <c r="G556" s="731"/>
      <c r="H556" s="99"/>
      <c r="I556" s="634"/>
      <c r="J556" s="100"/>
      <c r="K556" s="101"/>
      <c r="L556" s="101"/>
      <c r="M556" s="102"/>
      <c r="N556" s="102"/>
      <c r="O556" s="102"/>
      <c r="P556" s="102"/>
      <c r="Q556" s="95"/>
      <c r="R556" s="43"/>
    </row>
    <row r="557" ht="14.25" customHeight="1">
      <c r="A557" s="95"/>
      <c r="B557" s="96"/>
      <c r="C557" s="97"/>
      <c r="D557" s="98"/>
      <c r="E557" s="95"/>
      <c r="F557" s="730"/>
      <c r="G557" s="731"/>
      <c r="H557" s="99"/>
      <c r="I557" s="634"/>
      <c r="J557" s="100"/>
      <c r="K557" s="101"/>
      <c r="L557" s="101"/>
      <c r="M557" s="102"/>
      <c r="N557" s="102"/>
      <c r="O557" s="102"/>
      <c r="P557" s="102"/>
      <c r="Q557" s="95"/>
      <c r="R557" s="43"/>
    </row>
    <row r="558" ht="14.25" customHeight="1">
      <c r="A558" s="95"/>
      <c r="B558" s="96"/>
      <c r="C558" s="97"/>
      <c r="D558" s="98"/>
      <c r="E558" s="95"/>
      <c r="F558" s="730"/>
      <c r="G558" s="731"/>
      <c r="H558" s="99"/>
      <c r="I558" s="634"/>
      <c r="J558" s="100"/>
      <c r="K558" s="101"/>
      <c r="L558" s="101"/>
      <c r="M558" s="102"/>
      <c r="N558" s="102"/>
      <c r="O558" s="102"/>
      <c r="P558" s="102"/>
      <c r="Q558" s="95"/>
      <c r="R558" s="43"/>
    </row>
    <row r="559" ht="14.25" customHeight="1">
      <c r="A559" s="95"/>
      <c r="B559" s="96"/>
      <c r="C559" s="97"/>
      <c r="D559" s="98"/>
      <c r="E559" s="95"/>
      <c r="F559" s="730"/>
      <c r="G559" s="731"/>
      <c r="H559" s="99"/>
      <c r="I559" s="634"/>
      <c r="J559" s="100"/>
      <c r="K559" s="101"/>
      <c r="L559" s="101"/>
      <c r="M559" s="102"/>
      <c r="N559" s="102"/>
      <c r="O559" s="102"/>
      <c r="P559" s="102"/>
      <c r="Q559" s="95"/>
      <c r="R559" s="43"/>
    </row>
    <row r="560" ht="14.25" customHeight="1">
      <c r="A560" s="95"/>
      <c r="B560" s="96"/>
      <c r="C560" s="97"/>
      <c r="D560" s="98"/>
      <c r="E560" s="95"/>
      <c r="F560" s="730"/>
      <c r="G560" s="731"/>
      <c r="H560" s="99"/>
      <c r="I560" s="634"/>
      <c r="J560" s="100"/>
      <c r="K560" s="101"/>
      <c r="L560" s="101"/>
      <c r="M560" s="102"/>
      <c r="N560" s="102"/>
      <c r="O560" s="102"/>
      <c r="P560" s="102"/>
      <c r="Q560" s="95"/>
      <c r="R560" s="43"/>
    </row>
    <row r="561" ht="14.25" customHeight="1">
      <c r="A561" s="95"/>
      <c r="B561" s="96"/>
      <c r="C561" s="97"/>
      <c r="D561" s="98"/>
      <c r="E561" s="95"/>
      <c r="F561" s="730"/>
      <c r="G561" s="731"/>
      <c r="H561" s="99"/>
      <c r="I561" s="634"/>
      <c r="J561" s="100"/>
      <c r="K561" s="101"/>
      <c r="L561" s="101"/>
      <c r="M561" s="102"/>
      <c r="N561" s="102"/>
      <c r="O561" s="102"/>
      <c r="P561" s="102"/>
      <c r="Q561" s="95"/>
      <c r="R561" s="43"/>
    </row>
    <row r="562" ht="14.25" customHeight="1">
      <c r="A562" s="95"/>
      <c r="B562" s="96"/>
      <c r="C562" s="97"/>
      <c r="D562" s="98"/>
      <c r="E562" s="95"/>
      <c r="F562" s="730"/>
      <c r="G562" s="731"/>
      <c r="H562" s="99"/>
      <c r="I562" s="634"/>
      <c r="J562" s="100"/>
      <c r="K562" s="101"/>
      <c r="L562" s="101"/>
      <c r="M562" s="102"/>
      <c r="N562" s="102"/>
      <c r="O562" s="102"/>
      <c r="P562" s="102"/>
      <c r="Q562" s="95"/>
      <c r="R562" s="43"/>
    </row>
    <row r="563" ht="14.25" customHeight="1">
      <c r="A563" s="95"/>
      <c r="B563" s="96"/>
      <c r="C563" s="97"/>
      <c r="D563" s="98"/>
      <c r="E563" s="95"/>
      <c r="F563" s="730"/>
      <c r="G563" s="731"/>
      <c r="H563" s="99"/>
      <c r="I563" s="634"/>
      <c r="J563" s="100"/>
      <c r="K563" s="101"/>
      <c r="L563" s="101"/>
      <c r="M563" s="102"/>
      <c r="N563" s="102"/>
      <c r="O563" s="102"/>
      <c r="P563" s="102"/>
      <c r="Q563" s="95"/>
      <c r="R563" s="43"/>
    </row>
    <row r="564" ht="14.25" customHeight="1">
      <c r="A564" s="95"/>
      <c r="B564" s="96"/>
      <c r="C564" s="97"/>
      <c r="D564" s="98"/>
      <c r="E564" s="95"/>
      <c r="F564" s="730"/>
      <c r="G564" s="731"/>
      <c r="H564" s="99"/>
      <c r="I564" s="634"/>
      <c r="J564" s="100"/>
      <c r="K564" s="101"/>
      <c r="L564" s="101"/>
      <c r="M564" s="102"/>
      <c r="N564" s="102"/>
      <c r="O564" s="102"/>
      <c r="P564" s="102"/>
      <c r="Q564" s="95"/>
      <c r="R564" s="43"/>
    </row>
    <row r="565" ht="14.25" customHeight="1">
      <c r="A565" s="95"/>
      <c r="B565" s="96"/>
      <c r="C565" s="97"/>
      <c r="D565" s="98"/>
      <c r="E565" s="95"/>
      <c r="F565" s="730"/>
      <c r="G565" s="731"/>
      <c r="H565" s="99"/>
      <c r="I565" s="634"/>
      <c r="J565" s="100"/>
      <c r="K565" s="101"/>
      <c r="L565" s="101"/>
      <c r="M565" s="102"/>
      <c r="N565" s="102"/>
      <c r="O565" s="102"/>
      <c r="P565" s="102"/>
      <c r="Q565" s="95"/>
      <c r="R565" s="43"/>
    </row>
    <row r="566" ht="14.25" customHeight="1">
      <c r="A566" s="95"/>
      <c r="B566" s="96"/>
      <c r="C566" s="97"/>
      <c r="D566" s="98"/>
      <c r="E566" s="95"/>
      <c r="F566" s="730"/>
      <c r="G566" s="731"/>
      <c r="H566" s="99"/>
      <c r="I566" s="634"/>
      <c r="J566" s="100"/>
      <c r="K566" s="101"/>
      <c r="L566" s="101"/>
      <c r="M566" s="102"/>
      <c r="N566" s="102"/>
      <c r="O566" s="102"/>
      <c r="P566" s="102"/>
      <c r="Q566" s="95"/>
      <c r="R566" s="43"/>
    </row>
    <row r="567" ht="14.25" customHeight="1">
      <c r="A567" s="95"/>
      <c r="B567" s="96"/>
      <c r="C567" s="97"/>
      <c r="D567" s="98"/>
      <c r="E567" s="95"/>
      <c r="F567" s="730"/>
      <c r="G567" s="731"/>
      <c r="H567" s="99"/>
      <c r="I567" s="634"/>
      <c r="J567" s="100"/>
      <c r="K567" s="101"/>
      <c r="L567" s="101"/>
      <c r="M567" s="102"/>
      <c r="N567" s="102"/>
      <c r="O567" s="102"/>
      <c r="P567" s="102"/>
      <c r="Q567" s="95"/>
      <c r="R567" s="43"/>
    </row>
    <row r="568" ht="14.25" customHeight="1">
      <c r="A568" s="95"/>
      <c r="B568" s="96"/>
      <c r="C568" s="97"/>
      <c r="D568" s="98"/>
      <c r="E568" s="95"/>
      <c r="F568" s="730"/>
      <c r="G568" s="731"/>
      <c r="H568" s="99"/>
      <c r="I568" s="634"/>
      <c r="J568" s="100"/>
      <c r="K568" s="101"/>
      <c r="L568" s="101"/>
      <c r="M568" s="102"/>
      <c r="N568" s="102"/>
      <c r="O568" s="102"/>
      <c r="P568" s="102"/>
      <c r="Q568" s="95"/>
      <c r="R568" s="43"/>
    </row>
    <row r="569" ht="14.25" customHeight="1">
      <c r="A569" s="95"/>
      <c r="B569" s="96"/>
      <c r="C569" s="97"/>
      <c r="D569" s="98"/>
      <c r="E569" s="95"/>
      <c r="F569" s="730"/>
      <c r="G569" s="731"/>
      <c r="H569" s="99"/>
      <c r="I569" s="634"/>
      <c r="J569" s="100"/>
      <c r="K569" s="101"/>
      <c r="L569" s="101"/>
      <c r="M569" s="102"/>
      <c r="N569" s="102"/>
      <c r="O569" s="102"/>
      <c r="P569" s="102"/>
      <c r="Q569" s="95"/>
      <c r="R569" s="43"/>
    </row>
    <row r="570" ht="14.25" customHeight="1">
      <c r="A570" s="95"/>
      <c r="B570" s="96"/>
      <c r="C570" s="97"/>
      <c r="D570" s="98"/>
      <c r="E570" s="95"/>
      <c r="F570" s="730"/>
      <c r="G570" s="731"/>
      <c r="H570" s="99"/>
      <c r="I570" s="634"/>
      <c r="J570" s="100"/>
      <c r="K570" s="101"/>
      <c r="L570" s="101"/>
      <c r="M570" s="102"/>
      <c r="N570" s="102"/>
      <c r="O570" s="102"/>
      <c r="P570" s="102"/>
      <c r="Q570" s="95"/>
      <c r="R570" s="43"/>
    </row>
    <row r="571" ht="14.25" customHeight="1">
      <c r="A571" s="95"/>
      <c r="B571" s="96"/>
      <c r="C571" s="97"/>
      <c r="D571" s="98"/>
      <c r="E571" s="95"/>
      <c r="F571" s="730"/>
      <c r="G571" s="731"/>
      <c r="H571" s="99"/>
      <c r="I571" s="634"/>
      <c r="J571" s="100"/>
      <c r="K571" s="101"/>
      <c r="L571" s="101"/>
      <c r="M571" s="102"/>
      <c r="N571" s="102"/>
      <c r="O571" s="102"/>
      <c r="P571" s="102"/>
      <c r="Q571" s="95"/>
      <c r="R571" s="43"/>
    </row>
    <row r="572" ht="14.25" customHeight="1">
      <c r="A572" s="95"/>
      <c r="B572" s="96"/>
      <c r="C572" s="97"/>
      <c r="D572" s="98"/>
      <c r="E572" s="95"/>
      <c r="F572" s="730"/>
      <c r="G572" s="731"/>
      <c r="H572" s="99"/>
      <c r="I572" s="634"/>
      <c r="J572" s="100"/>
      <c r="K572" s="101"/>
      <c r="L572" s="101"/>
      <c r="M572" s="102"/>
      <c r="N572" s="102"/>
      <c r="O572" s="102"/>
      <c r="P572" s="102"/>
      <c r="Q572" s="95"/>
      <c r="R572" s="43"/>
    </row>
    <row r="573" ht="14.25" customHeight="1">
      <c r="A573" s="95"/>
      <c r="B573" s="96"/>
      <c r="C573" s="97"/>
      <c r="D573" s="98"/>
      <c r="E573" s="95"/>
      <c r="F573" s="730"/>
      <c r="G573" s="731"/>
      <c r="H573" s="99"/>
      <c r="I573" s="634"/>
      <c r="J573" s="100"/>
      <c r="K573" s="101"/>
      <c r="L573" s="101"/>
      <c r="M573" s="102"/>
      <c r="N573" s="102"/>
      <c r="O573" s="102"/>
      <c r="P573" s="102"/>
      <c r="Q573" s="95"/>
      <c r="R573" s="43"/>
    </row>
    <row r="574" ht="14.25" customHeight="1">
      <c r="A574" s="95"/>
      <c r="B574" s="96"/>
      <c r="C574" s="97"/>
      <c r="D574" s="98"/>
      <c r="E574" s="95"/>
      <c r="F574" s="730"/>
      <c r="G574" s="731"/>
      <c r="H574" s="99"/>
      <c r="I574" s="634"/>
      <c r="J574" s="100"/>
      <c r="K574" s="101"/>
      <c r="L574" s="101"/>
      <c r="M574" s="102"/>
      <c r="N574" s="102"/>
      <c r="O574" s="102"/>
      <c r="P574" s="102"/>
      <c r="Q574" s="95"/>
      <c r="R574" s="43"/>
    </row>
    <row r="575" ht="14.25" customHeight="1">
      <c r="A575" s="95"/>
      <c r="B575" s="96"/>
      <c r="C575" s="97"/>
      <c r="D575" s="98"/>
      <c r="E575" s="95"/>
      <c r="F575" s="730"/>
      <c r="G575" s="731"/>
      <c r="H575" s="99"/>
      <c r="I575" s="634"/>
      <c r="J575" s="100"/>
      <c r="K575" s="101"/>
      <c r="L575" s="101"/>
      <c r="M575" s="102"/>
      <c r="N575" s="102"/>
      <c r="O575" s="102"/>
      <c r="P575" s="102"/>
      <c r="Q575" s="95"/>
      <c r="R575" s="43"/>
    </row>
    <row r="576" ht="14.25" customHeight="1">
      <c r="A576" s="95"/>
      <c r="B576" s="96"/>
      <c r="C576" s="97"/>
      <c r="D576" s="98"/>
      <c r="E576" s="95"/>
      <c r="F576" s="730"/>
      <c r="G576" s="731"/>
      <c r="H576" s="99"/>
      <c r="I576" s="634"/>
      <c r="J576" s="100"/>
      <c r="K576" s="101"/>
      <c r="L576" s="101"/>
      <c r="M576" s="102"/>
      <c r="N576" s="102"/>
      <c r="O576" s="102"/>
      <c r="P576" s="102"/>
      <c r="Q576" s="95"/>
      <c r="R576" s="43"/>
    </row>
    <row r="577" ht="14.25" customHeight="1">
      <c r="A577" s="95"/>
      <c r="B577" s="96"/>
      <c r="C577" s="97"/>
      <c r="D577" s="98"/>
      <c r="E577" s="95"/>
      <c r="F577" s="730"/>
      <c r="G577" s="731"/>
      <c r="H577" s="99"/>
      <c r="I577" s="634"/>
      <c r="J577" s="100"/>
      <c r="K577" s="101"/>
      <c r="L577" s="101"/>
      <c r="M577" s="102"/>
      <c r="N577" s="102"/>
      <c r="O577" s="102"/>
      <c r="P577" s="102"/>
      <c r="Q577" s="95"/>
      <c r="R577" s="43"/>
    </row>
    <row r="578" ht="14.25" customHeight="1">
      <c r="A578" s="95"/>
      <c r="B578" s="96"/>
      <c r="C578" s="97"/>
      <c r="D578" s="98"/>
      <c r="E578" s="95"/>
      <c r="F578" s="730"/>
      <c r="G578" s="731"/>
      <c r="H578" s="99"/>
      <c r="I578" s="634"/>
      <c r="J578" s="100"/>
      <c r="K578" s="101"/>
      <c r="L578" s="101"/>
      <c r="M578" s="102"/>
      <c r="N578" s="102"/>
      <c r="O578" s="102"/>
      <c r="P578" s="102"/>
      <c r="Q578" s="95"/>
      <c r="R578" s="43"/>
    </row>
    <row r="579" ht="14.25" customHeight="1">
      <c r="A579" s="95"/>
      <c r="B579" s="96"/>
      <c r="C579" s="97"/>
      <c r="D579" s="98"/>
      <c r="E579" s="95"/>
      <c r="F579" s="730"/>
      <c r="G579" s="731"/>
      <c r="H579" s="99"/>
      <c r="I579" s="634"/>
      <c r="J579" s="100"/>
      <c r="K579" s="101"/>
      <c r="L579" s="101"/>
      <c r="M579" s="102"/>
      <c r="N579" s="102"/>
      <c r="O579" s="102"/>
      <c r="P579" s="102"/>
      <c r="Q579" s="95"/>
      <c r="R579" s="43"/>
    </row>
    <row r="580" ht="14.25" customHeight="1">
      <c r="A580" s="95"/>
      <c r="B580" s="96"/>
      <c r="C580" s="97"/>
      <c r="D580" s="98"/>
      <c r="E580" s="95"/>
      <c r="F580" s="730"/>
      <c r="G580" s="731"/>
      <c r="H580" s="99"/>
      <c r="I580" s="634"/>
      <c r="J580" s="100"/>
      <c r="K580" s="101"/>
      <c r="L580" s="101"/>
      <c r="M580" s="102"/>
      <c r="N580" s="102"/>
      <c r="O580" s="102"/>
      <c r="P580" s="102"/>
      <c r="Q580" s="95"/>
      <c r="R580" s="43"/>
    </row>
    <row r="581" ht="14.25" customHeight="1">
      <c r="A581" s="95"/>
      <c r="B581" s="96"/>
      <c r="C581" s="97"/>
      <c r="D581" s="98"/>
      <c r="E581" s="95"/>
      <c r="F581" s="730"/>
      <c r="G581" s="731"/>
      <c r="H581" s="99"/>
      <c r="I581" s="634"/>
      <c r="J581" s="100"/>
      <c r="K581" s="101"/>
      <c r="L581" s="101"/>
      <c r="M581" s="102"/>
      <c r="N581" s="102"/>
      <c r="O581" s="102"/>
      <c r="P581" s="102"/>
      <c r="Q581" s="95"/>
      <c r="R581" s="43"/>
    </row>
    <row r="582" ht="14.25" customHeight="1">
      <c r="A582" s="95"/>
      <c r="B582" s="96"/>
      <c r="C582" s="97"/>
      <c r="D582" s="98"/>
      <c r="E582" s="95"/>
      <c r="F582" s="730"/>
      <c r="G582" s="731"/>
      <c r="H582" s="99"/>
      <c r="I582" s="634"/>
      <c r="J582" s="100"/>
      <c r="K582" s="101"/>
      <c r="L582" s="101"/>
      <c r="M582" s="102"/>
      <c r="N582" s="102"/>
      <c r="O582" s="102"/>
      <c r="P582" s="102"/>
      <c r="Q582" s="95"/>
      <c r="R582" s="43"/>
    </row>
    <row r="583" ht="14.25" customHeight="1">
      <c r="A583" s="95"/>
      <c r="B583" s="96"/>
      <c r="C583" s="97"/>
      <c r="D583" s="98"/>
      <c r="E583" s="95"/>
      <c r="F583" s="730"/>
      <c r="G583" s="731"/>
      <c r="H583" s="99"/>
      <c r="I583" s="634"/>
      <c r="J583" s="100"/>
      <c r="K583" s="101"/>
      <c r="L583" s="101"/>
      <c r="M583" s="102"/>
      <c r="N583" s="102"/>
      <c r="O583" s="102"/>
      <c r="P583" s="102"/>
      <c r="Q583" s="95"/>
      <c r="R583" s="43"/>
    </row>
    <row r="584" ht="14.25" customHeight="1">
      <c r="A584" s="95"/>
      <c r="B584" s="96"/>
      <c r="C584" s="97"/>
      <c r="D584" s="98"/>
      <c r="E584" s="95"/>
      <c r="F584" s="730"/>
      <c r="G584" s="731"/>
      <c r="H584" s="99"/>
      <c r="I584" s="634"/>
      <c r="J584" s="100"/>
      <c r="K584" s="101"/>
      <c r="L584" s="101"/>
      <c r="M584" s="102"/>
      <c r="N584" s="102"/>
      <c r="O584" s="102"/>
      <c r="P584" s="102"/>
      <c r="Q584" s="95"/>
      <c r="R584" s="43"/>
    </row>
    <row r="585" ht="14.25" customHeight="1">
      <c r="A585" s="95"/>
      <c r="B585" s="96"/>
      <c r="C585" s="97"/>
      <c r="D585" s="98"/>
      <c r="E585" s="95"/>
      <c r="F585" s="730"/>
      <c r="G585" s="731"/>
      <c r="H585" s="99"/>
      <c r="I585" s="634"/>
      <c r="J585" s="100"/>
      <c r="K585" s="101"/>
      <c r="L585" s="101"/>
      <c r="M585" s="102"/>
      <c r="N585" s="102"/>
      <c r="O585" s="102"/>
      <c r="P585" s="102"/>
      <c r="Q585" s="95"/>
      <c r="R585" s="43"/>
    </row>
    <row r="586" ht="14.25" customHeight="1">
      <c r="A586" s="95"/>
      <c r="B586" s="96"/>
      <c r="C586" s="97"/>
      <c r="D586" s="98"/>
      <c r="E586" s="95"/>
      <c r="F586" s="730"/>
      <c r="G586" s="731"/>
      <c r="H586" s="99"/>
      <c r="I586" s="634"/>
      <c r="J586" s="100"/>
      <c r="K586" s="101"/>
      <c r="L586" s="101"/>
      <c r="M586" s="102"/>
      <c r="N586" s="102"/>
      <c r="O586" s="102"/>
      <c r="P586" s="102"/>
      <c r="Q586" s="95"/>
      <c r="R586" s="43"/>
    </row>
    <row r="587" ht="14.25" customHeight="1">
      <c r="A587" s="95"/>
      <c r="B587" s="96"/>
      <c r="C587" s="97"/>
      <c r="D587" s="98"/>
      <c r="E587" s="95"/>
      <c r="F587" s="730"/>
      <c r="G587" s="731"/>
      <c r="H587" s="99"/>
      <c r="I587" s="634"/>
      <c r="J587" s="100"/>
      <c r="K587" s="101"/>
      <c r="L587" s="101"/>
      <c r="M587" s="102"/>
      <c r="N587" s="102"/>
      <c r="O587" s="102"/>
      <c r="P587" s="102"/>
      <c r="Q587" s="95"/>
      <c r="R587" s="43"/>
    </row>
    <row r="588" ht="14.25" customHeight="1">
      <c r="A588" s="95"/>
      <c r="B588" s="96"/>
      <c r="C588" s="97"/>
      <c r="D588" s="98"/>
      <c r="E588" s="95"/>
      <c r="F588" s="730"/>
      <c r="G588" s="731"/>
      <c r="H588" s="99"/>
      <c r="I588" s="634"/>
      <c r="J588" s="100"/>
      <c r="K588" s="101"/>
      <c r="L588" s="101"/>
      <c r="M588" s="102"/>
      <c r="N588" s="102"/>
      <c r="O588" s="102"/>
      <c r="P588" s="102"/>
      <c r="Q588" s="95"/>
      <c r="R588" s="43"/>
    </row>
    <row r="589" ht="14.25" customHeight="1">
      <c r="A589" s="95"/>
      <c r="B589" s="96"/>
      <c r="C589" s="97"/>
      <c r="D589" s="98"/>
      <c r="E589" s="95"/>
      <c r="F589" s="730"/>
      <c r="G589" s="731"/>
      <c r="H589" s="99"/>
      <c r="I589" s="634"/>
      <c r="J589" s="100"/>
      <c r="K589" s="101"/>
      <c r="L589" s="101"/>
      <c r="M589" s="102"/>
      <c r="N589" s="102"/>
      <c r="O589" s="102"/>
      <c r="P589" s="102"/>
      <c r="Q589" s="95"/>
      <c r="R589" s="43"/>
    </row>
    <row r="590" ht="14.25" customHeight="1">
      <c r="A590" s="95"/>
      <c r="B590" s="96"/>
      <c r="C590" s="97"/>
      <c r="D590" s="98"/>
      <c r="E590" s="95"/>
      <c r="F590" s="730"/>
      <c r="G590" s="731"/>
      <c r="H590" s="99"/>
      <c r="I590" s="634"/>
      <c r="J590" s="100"/>
      <c r="K590" s="101"/>
      <c r="L590" s="101"/>
      <c r="M590" s="102"/>
      <c r="N590" s="102"/>
      <c r="O590" s="102"/>
      <c r="P590" s="102"/>
      <c r="Q590" s="95"/>
      <c r="R590" s="43"/>
    </row>
    <row r="591" ht="14.25" customHeight="1">
      <c r="A591" s="95"/>
      <c r="B591" s="96"/>
      <c r="C591" s="97"/>
      <c r="D591" s="98"/>
      <c r="E591" s="95"/>
      <c r="F591" s="730"/>
      <c r="G591" s="731"/>
      <c r="H591" s="99"/>
      <c r="I591" s="634"/>
      <c r="J591" s="100"/>
      <c r="K591" s="101"/>
      <c r="L591" s="101"/>
      <c r="M591" s="102"/>
      <c r="N591" s="102"/>
      <c r="O591" s="102"/>
      <c r="P591" s="102"/>
      <c r="Q591" s="95"/>
      <c r="R591" s="43"/>
    </row>
    <row r="592" ht="14.25" customHeight="1">
      <c r="A592" s="95"/>
      <c r="B592" s="96"/>
      <c r="C592" s="97"/>
      <c r="D592" s="98"/>
      <c r="E592" s="95"/>
      <c r="F592" s="730"/>
      <c r="G592" s="731"/>
      <c r="H592" s="99"/>
      <c r="I592" s="634"/>
      <c r="J592" s="100"/>
      <c r="K592" s="101"/>
      <c r="L592" s="101"/>
      <c r="M592" s="102"/>
      <c r="N592" s="102"/>
      <c r="O592" s="102"/>
      <c r="P592" s="102"/>
      <c r="Q592" s="95"/>
      <c r="R592" s="43"/>
    </row>
    <row r="593" ht="14.25" customHeight="1">
      <c r="A593" s="95"/>
      <c r="B593" s="96"/>
      <c r="C593" s="97"/>
      <c r="D593" s="98"/>
      <c r="E593" s="95"/>
      <c r="F593" s="730"/>
      <c r="G593" s="731"/>
      <c r="H593" s="99"/>
      <c r="I593" s="634"/>
      <c r="J593" s="100"/>
      <c r="K593" s="101"/>
      <c r="L593" s="101"/>
      <c r="M593" s="102"/>
      <c r="N593" s="102"/>
      <c r="O593" s="102"/>
      <c r="P593" s="102"/>
      <c r="Q593" s="95"/>
      <c r="R593" s="43"/>
    </row>
    <row r="594" ht="14.25" customHeight="1">
      <c r="A594" s="95"/>
      <c r="B594" s="96"/>
      <c r="C594" s="97"/>
      <c r="D594" s="98"/>
      <c r="E594" s="95"/>
      <c r="F594" s="730"/>
      <c r="G594" s="731"/>
      <c r="H594" s="99"/>
      <c r="I594" s="634"/>
      <c r="J594" s="100"/>
      <c r="K594" s="101"/>
      <c r="L594" s="101"/>
      <c r="M594" s="102"/>
      <c r="N594" s="102"/>
      <c r="O594" s="102"/>
      <c r="P594" s="102"/>
      <c r="Q594" s="95"/>
      <c r="R594" s="43"/>
    </row>
    <row r="595" ht="14.25" customHeight="1">
      <c r="A595" s="95"/>
      <c r="B595" s="96"/>
      <c r="C595" s="97"/>
      <c r="D595" s="98"/>
      <c r="E595" s="95"/>
      <c r="F595" s="730"/>
      <c r="G595" s="731"/>
      <c r="H595" s="99"/>
      <c r="I595" s="634"/>
      <c r="J595" s="100"/>
      <c r="K595" s="101"/>
      <c r="L595" s="101"/>
      <c r="M595" s="102"/>
      <c r="N595" s="102"/>
      <c r="O595" s="102"/>
      <c r="P595" s="102"/>
      <c r="Q595" s="95"/>
      <c r="R595" s="43"/>
    </row>
    <row r="596" ht="14.25" customHeight="1">
      <c r="A596" s="95"/>
      <c r="B596" s="96"/>
      <c r="C596" s="97"/>
      <c r="D596" s="98"/>
      <c r="E596" s="95"/>
      <c r="F596" s="730"/>
      <c r="G596" s="731"/>
      <c r="H596" s="99"/>
      <c r="I596" s="634"/>
      <c r="J596" s="100"/>
      <c r="K596" s="101"/>
      <c r="L596" s="101"/>
      <c r="M596" s="102"/>
      <c r="N596" s="102"/>
      <c r="O596" s="102"/>
      <c r="P596" s="102"/>
      <c r="Q596" s="95"/>
      <c r="R596" s="43"/>
    </row>
    <row r="597" ht="14.25" customHeight="1">
      <c r="A597" s="95"/>
      <c r="B597" s="96"/>
      <c r="C597" s="97"/>
      <c r="D597" s="98"/>
      <c r="E597" s="95"/>
      <c r="F597" s="730"/>
      <c r="G597" s="731"/>
      <c r="H597" s="99"/>
      <c r="I597" s="634"/>
      <c r="J597" s="100"/>
      <c r="K597" s="101"/>
      <c r="L597" s="101"/>
      <c r="M597" s="102"/>
      <c r="N597" s="102"/>
      <c r="O597" s="102"/>
      <c r="P597" s="102"/>
      <c r="Q597" s="95"/>
      <c r="R597" s="43"/>
    </row>
    <row r="598" ht="14.25" customHeight="1">
      <c r="A598" s="95"/>
      <c r="B598" s="96"/>
      <c r="C598" s="97"/>
      <c r="D598" s="98"/>
      <c r="E598" s="95"/>
      <c r="F598" s="730"/>
      <c r="G598" s="731"/>
      <c r="H598" s="99"/>
      <c r="I598" s="634"/>
      <c r="J598" s="100"/>
      <c r="K598" s="101"/>
      <c r="L598" s="101"/>
      <c r="M598" s="102"/>
      <c r="N598" s="102"/>
      <c r="O598" s="102"/>
      <c r="P598" s="102"/>
      <c r="Q598" s="95"/>
      <c r="R598" s="43"/>
    </row>
    <row r="599" ht="14.25" customHeight="1">
      <c r="A599" s="95"/>
      <c r="B599" s="96"/>
      <c r="C599" s="97"/>
      <c r="D599" s="98"/>
      <c r="E599" s="95"/>
      <c r="F599" s="730"/>
      <c r="G599" s="731"/>
      <c r="H599" s="99"/>
      <c r="I599" s="634"/>
      <c r="J599" s="100"/>
      <c r="K599" s="101"/>
      <c r="L599" s="101"/>
      <c r="M599" s="102"/>
      <c r="N599" s="102"/>
      <c r="O599" s="102"/>
      <c r="P599" s="102"/>
      <c r="Q599" s="95"/>
      <c r="R599" s="43"/>
    </row>
    <row r="600" ht="14.25" customHeight="1">
      <c r="A600" s="95"/>
      <c r="B600" s="96"/>
      <c r="C600" s="97"/>
      <c r="D600" s="98"/>
      <c r="E600" s="95"/>
      <c r="F600" s="730"/>
      <c r="G600" s="731"/>
      <c r="H600" s="99"/>
      <c r="I600" s="634"/>
      <c r="J600" s="100"/>
      <c r="K600" s="101"/>
      <c r="L600" s="101"/>
      <c r="M600" s="102"/>
      <c r="N600" s="102"/>
      <c r="O600" s="102"/>
      <c r="P600" s="102"/>
      <c r="Q600" s="95"/>
      <c r="R600" s="43"/>
    </row>
    <row r="601" ht="14.25" customHeight="1">
      <c r="A601" s="95"/>
      <c r="B601" s="96"/>
      <c r="C601" s="97"/>
      <c r="D601" s="98"/>
      <c r="E601" s="95"/>
      <c r="F601" s="730"/>
      <c r="G601" s="731"/>
      <c r="H601" s="99"/>
      <c r="I601" s="634"/>
      <c r="J601" s="100"/>
      <c r="K601" s="101"/>
      <c r="L601" s="101"/>
      <c r="M601" s="102"/>
      <c r="N601" s="102"/>
      <c r="O601" s="102"/>
      <c r="P601" s="102"/>
      <c r="Q601" s="95"/>
      <c r="R601" s="43"/>
    </row>
    <row r="602" ht="14.25" customHeight="1">
      <c r="A602" s="95"/>
      <c r="B602" s="96"/>
      <c r="C602" s="97"/>
      <c r="D602" s="98"/>
      <c r="E602" s="95"/>
      <c r="F602" s="730"/>
      <c r="G602" s="731"/>
      <c r="H602" s="99"/>
      <c r="I602" s="634"/>
      <c r="J602" s="100"/>
      <c r="K602" s="101"/>
      <c r="L602" s="101"/>
      <c r="M602" s="102"/>
      <c r="N602" s="102"/>
      <c r="O602" s="102"/>
      <c r="P602" s="102"/>
      <c r="Q602" s="95"/>
      <c r="R602" s="43"/>
    </row>
    <row r="603" ht="14.25" customHeight="1">
      <c r="A603" s="95"/>
      <c r="B603" s="96"/>
      <c r="C603" s="97"/>
      <c r="D603" s="98"/>
      <c r="E603" s="95"/>
      <c r="F603" s="730"/>
      <c r="G603" s="731"/>
      <c r="H603" s="99"/>
      <c r="I603" s="634"/>
      <c r="J603" s="100"/>
      <c r="K603" s="101"/>
      <c r="L603" s="101"/>
      <c r="M603" s="102"/>
      <c r="N603" s="102"/>
      <c r="O603" s="102"/>
      <c r="P603" s="102"/>
      <c r="Q603" s="95"/>
      <c r="R603" s="43"/>
    </row>
    <row r="604" ht="14.25" customHeight="1">
      <c r="A604" s="95"/>
      <c r="B604" s="96"/>
      <c r="C604" s="97"/>
      <c r="D604" s="98"/>
      <c r="E604" s="95"/>
      <c r="F604" s="730"/>
      <c r="G604" s="731"/>
      <c r="H604" s="99"/>
      <c r="I604" s="634"/>
      <c r="J604" s="100"/>
      <c r="K604" s="101"/>
      <c r="L604" s="101"/>
      <c r="M604" s="102"/>
      <c r="N604" s="102"/>
      <c r="O604" s="102"/>
      <c r="P604" s="102"/>
      <c r="Q604" s="95"/>
      <c r="R604" s="43"/>
    </row>
    <row r="605" ht="14.25" customHeight="1">
      <c r="A605" s="95"/>
      <c r="B605" s="96"/>
      <c r="C605" s="97"/>
      <c r="D605" s="98"/>
      <c r="E605" s="95"/>
      <c r="F605" s="730"/>
      <c r="G605" s="731"/>
      <c r="H605" s="99"/>
      <c r="I605" s="634"/>
      <c r="J605" s="100"/>
      <c r="K605" s="101"/>
      <c r="L605" s="101"/>
      <c r="M605" s="102"/>
      <c r="N605" s="102"/>
      <c r="O605" s="102"/>
      <c r="P605" s="102"/>
      <c r="Q605" s="95"/>
      <c r="R605" s="43"/>
    </row>
    <row r="606" ht="14.25" customHeight="1">
      <c r="A606" s="95"/>
      <c r="B606" s="96"/>
      <c r="C606" s="97"/>
      <c r="D606" s="98"/>
      <c r="E606" s="95"/>
      <c r="F606" s="730"/>
      <c r="G606" s="731"/>
      <c r="H606" s="99"/>
      <c r="I606" s="634"/>
      <c r="J606" s="100"/>
      <c r="K606" s="101"/>
      <c r="L606" s="101"/>
      <c r="M606" s="102"/>
      <c r="N606" s="102"/>
      <c r="O606" s="102"/>
      <c r="P606" s="102"/>
      <c r="Q606" s="95"/>
      <c r="R606" s="43"/>
    </row>
    <row r="607" ht="14.25" customHeight="1">
      <c r="A607" s="95"/>
      <c r="B607" s="96"/>
      <c r="C607" s="97"/>
      <c r="D607" s="98"/>
      <c r="E607" s="95"/>
      <c r="F607" s="730"/>
      <c r="G607" s="731"/>
      <c r="H607" s="99"/>
      <c r="I607" s="634"/>
      <c r="J607" s="100"/>
      <c r="K607" s="101"/>
      <c r="L607" s="101"/>
      <c r="M607" s="102"/>
      <c r="N607" s="102"/>
      <c r="O607" s="102"/>
      <c r="P607" s="102"/>
      <c r="Q607" s="95"/>
      <c r="R607" s="43"/>
    </row>
    <row r="608" ht="14.25" customHeight="1">
      <c r="A608" s="95"/>
      <c r="B608" s="96"/>
      <c r="C608" s="97"/>
      <c r="D608" s="98"/>
      <c r="E608" s="95"/>
      <c r="F608" s="730"/>
      <c r="G608" s="731"/>
      <c r="H608" s="99"/>
      <c r="I608" s="634"/>
      <c r="J608" s="100"/>
      <c r="K608" s="101"/>
      <c r="L608" s="101"/>
      <c r="M608" s="102"/>
      <c r="N608" s="102"/>
      <c r="O608" s="102"/>
      <c r="P608" s="102"/>
      <c r="Q608" s="95"/>
      <c r="R608" s="43"/>
    </row>
    <row r="609" ht="14.25" customHeight="1">
      <c r="A609" s="95"/>
      <c r="B609" s="96"/>
      <c r="C609" s="97"/>
      <c r="D609" s="98"/>
      <c r="E609" s="95"/>
      <c r="F609" s="730"/>
      <c r="G609" s="731"/>
      <c r="H609" s="99"/>
      <c r="I609" s="634"/>
      <c r="J609" s="100"/>
      <c r="K609" s="101"/>
      <c r="L609" s="101"/>
      <c r="M609" s="102"/>
      <c r="N609" s="102"/>
      <c r="O609" s="102"/>
      <c r="P609" s="102"/>
      <c r="Q609" s="95"/>
      <c r="R609" s="43"/>
    </row>
    <row r="610" ht="14.25" customHeight="1">
      <c r="A610" s="95"/>
      <c r="B610" s="96"/>
      <c r="C610" s="97"/>
      <c r="D610" s="98"/>
      <c r="E610" s="95"/>
      <c r="F610" s="730"/>
      <c r="G610" s="731"/>
      <c r="H610" s="99"/>
      <c r="I610" s="634"/>
      <c r="J610" s="100"/>
      <c r="K610" s="101"/>
      <c r="L610" s="101"/>
      <c r="M610" s="102"/>
      <c r="N610" s="102"/>
      <c r="O610" s="102"/>
      <c r="P610" s="102"/>
      <c r="Q610" s="95"/>
      <c r="R610" s="43"/>
    </row>
    <row r="611" ht="14.25" customHeight="1">
      <c r="A611" s="95"/>
      <c r="B611" s="96"/>
      <c r="C611" s="97"/>
      <c r="D611" s="98"/>
      <c r="E611" s="95"/>
      <c r="F611" s="730"/>
      <c r="G611" s="731"/>
      <c r="H611" s="99"/>
      <c r="I611" s="634"/>
      <c r="J611" s="100"/>
      <c r="K611" s="101"/>
      <c r="L611" s="101"/>
      <c r="M611" s="102"/>
      <c r="N611" s="102"/>
      <c r="O611" s="102"/>
      <c r="P611" s="102"/>
      <c r="Q611" s="95"/>
      <c r="R611" s="43"/>
    </row>
    <row r="612" ht="14.25" customHeight="1">
      <c r="A612" s="95"/>
      <c r="B612" s="96"/>
      <c r="C612" s="97"/>
      <c r="D612" s="98"/>
      <c r="E612" s="95"/>
      <c r="F612" s="730"/>
      <c r="G612" s="731"/>
      <c r="H612" s="99"/>
      <c r="I612" s="634"/>
      <c r="J612" s="100"/>
      <c r="K612" s="101"/>
      <c r="L612" s="101"/>
      <c r="M612" s="102"/>
      <c r="N612" s="102"/>
      <c r="O612" s="102"/>
      <c r="P612" s="102"/>
      <c r="Q612" s="95"/>
      <c r="R612" s="43"/>
    </row>
    <row r="613" ht="14.25" customHeight="1">
      <c r="A613" s="95"/>
      <c r="B613" s="96"/>
      <c r="C613" s="97"/>
      <c r="D613" s="98"/>
      <c r="E613" s="95"/>
      <c r="F613" s="730"/>
      <c r="G613" s="731"/>
      <c r="H613" s="99"/>
      <c r="I613" s="634"/>
      <c r="J613" s="100"/>
      <c r="K613" s="101"/>
      <c r="L613" s="101"/>
      <c r="M613" s="102"/>
      <c r="N613" s="102"/>
      <c r="O613" s="102"/>
      <c r="P613" s="102"/>
      <c r="Q613" s="95"/>
      <c r="R613" s="43"/>
    </row>
    <row r="614" ht="14.25" customHeight="1">
      <c r="A614" s="95"/>
      <c r="B614" s="96"/>
      <c r="C614" s="97"/>
      <c r="D614" s="98"/>
      <c r="E614" s="95"/>
      <c r="F614" s="730"/>
      <c r="G614" s="731"/>
      <c r="H614" s="99"/>
      <c r="I614" s="634"/>
      <c r="J614" s="100"/>
      <c r="K614" s="101"/>
      <c r="L614" s="101"/>
      <c r="M614" s="102"/>
      <c r="N614" s="102"/>
      <c r="O614" s="102"/>
      <c r="P614" s="102"/>
      <c r="Q614" s="95"/>
      <c r="R614" s="43"/>
    </row>
    <row r="615" ht="14.25" customHeight="1">
      <c r="A615" s="95"/>
      <c r="B615" s="96"/>
      <c r="C615" s="97"/>
      <c r="D615" s="98"/>
      <c r="E615" s="95"/>
      <c r="F615" s="730"/>
      <c r="G615" s="731"/>
      <c r="H615" s="99"/>
      <c r="I615" s="634"/>
      <c r="J615" s="100"/>
      <c r="K615" s="101"/>
      <c r="L615" s="101"/>
      <c r="M615" s="102"/>
      <c r="N615" s="102"/>
      <c r="O615" s="102"/>
      <c r="P615" s="102"/>
      <c r="Q615" s="95"/>
      <c r="R615" s="43"/>
    </row>
    <row r="616" ht="14.25" customHeight="1">
      <c r="A616" s="95"/>
      <c r="B616" s="96"/>
      <c r="C616" s="97"/>
      <c r="D616" s="98"/>
      <c r="E616" s="95"/>
      <c r="F616" s="730"/>
      <c r="G616" s="731"/>
      <c r="H616" s="99"/>
      <c r="I616" s="634"/>
      <c r="J616" s="100"/>
      <c r="K616" s="101"/>
      <c r="L616" s="101"/>
      <c r="M616" s="102"/>
      <c r="N616" s="102"/>
      <c r="O616" s="102"/>
      <c r="P616" s="102"/>
      <c r="Q616" s="95"/>
      <c r="R616" s="43"/>
    </row>
    <row r="617" ht="14.25" customHeight="1">
      <c r="A617" s="95"/>
      <c r="B617" s="96"/>
      <c r="C617" s="97"/>
      <c r="D617" s="98"/>
      <c r="E617" s="95"/>
      <c r="F617" s="730"/>
      <c r="G617" s="731"/>
      <c r="H617" s="99"/>
      <c r="I617" s="634"/>
      <c r="J617" s="100"/>
      <c r="K617" s="101"/>
      <c r="L617" s="101"/>
      <c r="M617" s="102"/>
      <c r="N617" s="102"/>
      <c r="O617" s="102"/>
      <c r="P617" s="102"/>
      <c r="Q617" s="95"/>
      <c r="R617" s="43"/>
    </row>
    <row r="618" ht="14.25" customHeight="1">
      <c r="A618" s="95"/>
      <c r="B618" s="96"/>
      <c r="C618" s="97"/>
      <c r="D618" s="98"/>
      <c r="E618" s="95"/>
      <c r="F618" s="730"/>
      <c r="G618" s="731"/>
      <c r="H618" s="99"/>
      <c r="I618" s="634"/>
      <c r="J618" s="100"/>
      <c r="K618" s="101"/>
      <c r="L618" s="101"/>
      <c r="M618" s="102"/>
      <c r="N618" s="102"/>
      <c r="O618" s="102"/>
      <c r="P618" s="102"/>
      <c r="Q618" s="95"/>
      <c r="R618" s="43"/>
    </row>
    <row r="619" ht="14.25" customHeight="1">
      <c r="A619" s="95"/>
      <c r="B619" s="96"/>
      <c r="C619" s="97"/>
      <c r="D619" s="98"/>
      <c r="E619" s="95"/>
      <c r="F619" s="730"/>
      <c r="G619" s="731"/>
      <c r="H619" s="99"/>
      <c r="I619" s="634"/>
      <c r="J619" s="100"/>
      <c r="K619" s="101"/>
      <c r="L619" s="101"/>
      <c r="M619" s="102"/>
      <c r="N619" s="102"/>
      <c r="O619" s="102"/>
      <c r="P619" s="102"/>
      <c r="Q619" s="95"/>
      <c r="R619" s="43"/>
    </row>
    <row r="620" ht="14.25" customHeight="1">
      <c r="A620" s="95"/>
      <c r="B620" s="96"/>
      <c r="C620" s="97"/>
      <c r="D620" s="98"/>
      <c r="E620" s="95"/>
      <c r="F620" s="730"/>
      <c r="G620" s="731"/>
      <c r="H620" s="99"/>
      <c r="I620" s="634"/>
      <c r="J620" s="100"/>
      <c r="K620" s="101"/>
      <c r="L620" s="101"/>
      <c r="M620" s="102"/>
      <c r="N620" s="102"/>
      <c r="O620" s="102"/>
      <c r="P620" s="102"/>
      <c r="Q620" s="95"/>
      <c r="R620" s="43"/>
    </row>
    <row r="621" ht="14.25" customHeight="1">
      <c r="A621" s="95"/>
      <c r="B621" s="96"/>
      <c r="C621" s="97"/>
      <c r="D621" s="98"/>
      <c r="E621" s="95"/>
      <c r="F621" s="730"/>
      <c r="G621" s="731"/>
      <c r="H621" s="99"/>
      <c r="I621" s="634"/>
      <c r="J621" s="100"/>
      <c r="K621" s="101"/>
      <c r="L621" s="101"/>
      <c r="M621" s="102"/>
      <c r="N621" s="102"/>
      <c r="O621" s="102"/>
      <c r="P621" s="102"/>
      <c r="Q621" s="95"/>
      <c r="R621" s="43"/>
    </row>
    <row r="622" ht="14.25" customHeight="1">
      <c r="A622" s="95"/>
      <c r="B622" s="96"/>
      <c r="C622" s="97"/>
      <c r="D622" s="98"/>
      <c r="E622" s="95"/>
      <c r="F622" s="730"/>
      <c r="G622" s="731"/>
      <c r="H622" s="99"/>
      <c r="I622" s="634"/>
      <c r="J622" s="100"/>
      <c r="K622" s="101"/>
      <c r="L622" s="101"/>
      <c r="M622" s="102"/>
      <c r="N622" s="102"/>
      <c r="O622" s="102"/>
      <c r="P622" s="102"/>
      <c r="Q622" s="95"/>
      <c r="R622" s="43"/>
    </row>
    <row r="623" ht="14.25" customHeight="1">
      <c r="A623" s="95"/>
      <c r="B623" s="96"/>
      <c r="C623" s="97"/>
      <c r="D623" s="98"/>
      <c r="E623" s="95"/>
      <c r="F623" s="730"/>
      <c r="G623" s="731"/>
      <c r="H623" s="99"/>
      <c r="I623" s="634"/>
      <c r="J623" s="100"/>
      <c r="K623" s="101"/>
      <c r="L623" s="101"/>
      <c r="M623" s="102"/>
      <c r="N623" s="102"/>
      <c r="O623" s="102"/>
      <c r="P623" s="102"/>
      <c r="Q623" s="95"/>
      <c r="R623" s="43"/>
    </row>
    <row r="624" ht="14.25" customHeight="1">
      <c r="A624" s="95"/>
      <c r="B624" s="96"/>
      <c r="C624" s="97"/>
      <c r="D624" s="98"/>
      <c r="E624" s="95"/>
      <c r="F624" s="730"/>
      <c r="G624" s="731"/>
      <c r="H624" s="99"/>
      <c r="I624" s="634"/>
      <c r="J624" s="100"/>
      <c r="K624" s="101"/>
      <c r="L624" s="101"/>
      <c r="M624" s="102"/>
      <c r="N624" s="102"/>
      <c r="O624" s="102"/>
      <c r="P624" s="102"/>
      <c r="Q624" s="95"/>
      <c r="R624" s="43"/>
    </row>
    <row r="625" ht="14.25" customHeight="1">
      <c r="A625" s="95"/>
      <c r="B625" s="96"/>
      <c r="C625" s="97"/>
      <c r="D625" s="98"/>
      <c r="E625" s="95"/>
      <c r="F625" s="730"/>
      <c r="G625" s="731"/>
      <c r="H625" s="99"/>
      <c r="I625" s="634"/>
      <c r="J625" s="100"/>
      <c r="K625" s="101"/>
      <c r="L625" s="101"/>
      <c r="M625" s="102"/>
      <c r="N625" s="102"/>
      <c r="O625" s="102"/>
      <c r="P625" s="102"/>
      <c r="Q625" s="95"/>
      <c r="R625" s="43"/>
    </row>
    <row r="626" ht="14.25" customHeight="1">
      <c r="A626" s="95"/>
      <c r="B626" s="96"/>
      <c r="C626" s="97"/>
      <c r="D626" s="98"/>
      <c r="E626" s="95"/>
      <c r="F626" s="730"/>
      <c r="G626" s="731"/>
      <c r="H626" s="99"/>
      <c r="I626" s="634"/>
      <c r="J626" s="100"/>
      <c r="K626" s="101"/>
      <c r="L626" s="101"/>
      <c r="M626" s="102"/>
      <c r="N626" s="102"/>
      <c r="O626" s="102"/>
      <c r="P626" s="102"/>
      <c r="Q626" s="95"/>
      <c r="R626" s="43"/>
    </row>
    <row r="627" ht="14.25" customHeight="1">
      <c r="A627" s="95"/>
      <c r="B627" s="96"/>
      <c r="C627" s="97"/>
      <c r="D627" s="98"/>
      <c r="E627" s="95"/>
      <c r="F627" s="730"/>
      <c r="G627" s="731"/>
      <c r="H627" s="99"/>
      <c r="I627" s="634"/>
      <c r="J627" s="100"/>
      <c r="K627" s="101"/>
      <c r="L627" s="101"/>
      <c r="M627" s="102"/>
      <c r="N627" s="102"/>
      <c r="O627" s="102"/>
      <c r="P627" s="102"/>
      <c r="Q627" s="95"/>
      <c r="R627" s="43"/>
    </row>
    <row r="628" ht="14.25" customHeight="1">
      <c r="A628" s="95"/>
      <c r="B628" s="96"/>
      <c r="C628" s="97"/>
      <c r="D628" s="98"/>
      <c r="E628" s="95"/>
      <c r="F628" s="730"/>
      <c r="G628" s="731"/>
      <c r="H628" s="99"/>
      <c r="I628" s="634"/>
      <c r="J628" s="100"/>
      <c r="K628" s="101"/>
      <c r="L628" s="101"/>
      <c r="M628" s="102"/>
      <c r="N628" s="102"/>
      <c r="O628" s="102"/>
      <c r="P628" s="102"/>
      <c r="Q628" s="95"/>
      <c r="R628" s="43"/>
    </row>
    <row r="629" ht="14.25" customHeight="1">
      <c r="A629" s="95"/>
      <c r="B629" s="96"/>
      <c r="C629" s="97"/>
      <c r="D629" s="98"/>
      <c r="E629" s="95"/>
      <c r="F629" s="730"/>
      <c r="G629" s="731"/>
      <c r="H629" s="99"/>
      <c r="I629" s="634"/>
      <c r="J629" s="100"/>
      <c r="K629" s="101"/>
      <c r="L629" s="101"/>
      <c r="M629" s="102"/>
      <c r="N629" s="102"/>
      <c r="O629" s="102"/>
      <c r="P629" s="102"/>
      <c r="Q629" s="95"/>
      <c r="R629" s="43"/>
    </row>
    <row r="630" ht="14.25" customHeight="1">
      <c r="A630" s="95"/>
      <c r="B630" s="96"/>
      <c r="C630" s="97"/>
      <c r="D630" s="98"/>
      <c r="E630" s="95"/>
      <c r="F630" s="730"/>
      <c r="G630" s="731"/>
      <c r="H630" s="99"/>
      <c r="I630" s="634"/>
      <c r="J630" s="100"/>
      <c r="K630" s="101"/>
      <c r="L630" s="101"/>
      <c r="M630" s="102"/>
      <c r="N630" s="102"/>
      <c r="O630" s="102"/>
      <c r="P630" s="102"/>
      <c r="Q630" s="95"/>
      <c r="R630" s="43"/>
    </row>
    <row r="631" ht="14.25" customHeight="1">
      <c r="A631" s="95"/>
      <c r="B631" s="96"/>
      <c r="C631" s="97"/>
      <c r="D631" s="98"/>
      <c r="E631" s="95"/>
      <c r="F631" s="730"/>
      <c r="G631" s="731"/>
      <c r="H631" s="99"/>
      <c r="I631" s="634"/>
      <c r="J631" s="100"/>
      <c r="K631" s="101"/>
      <c r="L631" s="101"/>
      <c r="M631" s="102"/>
      <c r="N631" s="102"/>
      <c r="O631" s="102"/>
      <c r="P631" s="102"/>
      <c r="Q631" s="95"/>
      <c r="R631" s="43"/>
    </row>
    <row r="632" ht="14.25" customHeight="1">
      <c r="A632" s="95"/>
      <c r="B632" s="96"/>
      <c r="C632" s="97"/>
      <c r="D632" s="98"/>
      <c r="E632" s="95"/>
      <c r="F632" s="730"/>
      <c r="G632" s="731"/>
      <c r="H632" s="99"/>
      <c r="I632" s="634"/>
      <c r="J632" s="100"/>
      <c r="K632" s="101"/>
      <c r="L632" s="101"/>
      <c r="M632" s="102"/>
      <c r="N632" s="102"/>
      <c r="O632" s="102"/>
      <c r="P632" s="102"/>
      <c r="Q632" s="95"/>
      <c r="R632" s="43"/>
    </row>
    <row r="633" ht="14.25" customHeight="1">
      <c r="A633" s="95"/>
      <c r="B633" s="96"/>
      <c r="C633" s="97"/>
      <c r="D633" s="98"/>
      <c r="E633" s="95"/>
      <c r="F633" s="730"/>
      <c r="G633" s="731"/>
      <c r="H633" s="99"/>
      <c r="I633" s="634"/>
      <c r="J633" s="100"/>
      <c r="K633" s="101"/>
      <c r="L633" s="101"/>
      <c r="M633" s="102"/>
      <c r="N633" s="102"/>
      <c r="O633" s="102"/>
      <c r="P633" s="102"/>
      <c r="Q633" s="95"/>
      <c r="R633" s="43"/>
    </row>
    <row r="634" ht="14.25" customHeight="1">
      <c r="A634" s="95"/>
      <c r="B634" s="96"/>
      <c r="C634" s="97"/>
      <c r="D634" s="98"/>
      <c r="E634" s="95"/>
      <c r="F634" s="730"/>
      <c r="G634" s="731"/>
      <c r="H634" s="99"/>
      <c r="I634" s="634"/>
      <c r="J634" s="100"/>
      <c r="K634" s="101"/>
      <c r="L634" s="101"/>
      <c r="M634" s="102"/>
      <c r="N634" s="102"/>
      <c r="O634" s="102"/>
      <c r="P634" s="102"/>
      <c r="Q634" s="95"/>
      <c r="R634" s="43"/>
    </row>
    <row r="635" ht="14.25" customHeight="1">
      <c r="A635" s="95"/>
      <c r="B635" s="96"/>
      <c r="C635" s="97"/>
      <c r="D635" s="98"/>
      <c r="E635" s="95"/>
      <c r="F635" s="730"/>
      <c r="G635" s="731"/>
      <c r="H635" s="99"/>
      <c r="I635" s="634"/>
      <c r="J635" s="100"/>
      <c r="K635" s="101"/>
      <c r="L635" s="101"/>
      <c r="M635" s="102"/>
      <c r="N635" s="102"/>
      <c r="O635" s="102"/>
      <c r="P635" s="102"/>
      <c r="Q635" s="95"/>
      <c r="R635" s="43"/>
    </row>
    <row r="636" ht="14.25" customHeight="1">
      <c r="A636" s="95"/>
      <c r="B636" s="96"/>
      <c r="C636" s="97"/>
      <c r="D636" s="98"/>
      <c r="E636" s="95"/>
      <c r="F636" s="730"/>
      <c r="G636" s="731"/>
      <c r="H636" s="99"/>
      <c r="I636" s="634"/>
      <c r="J636" s="100"/>
      <c r="K636" s="101"/>
      <c r="L636" s="101"/>
      <c r="M636" s="102"/>
      <c r="N636" s="102"/>
      <c r="O636" s="102"/>
      <c r="P636" s="102"/>
      <c r="Q636" s="95"/>
      <c r="R636" s="43"/>
    </row>
    <row r="637" ht="14.25" customHeight="1">
      <c r="A637" s="95"/>
      <c r="B637" s="96"/>
      <c r="C637" s="97"/>
      <c r="D637" s="98"/>
      <c r="E637" s="95"/>
      <c r="F637" s="730"/>
      <c r="G637" s="731"/>
      <c r="H637" s="99"/>
      <c r="I637" s="634"/>
      <c r="J637" s="100"/>
      <c r="K637" s="101"/>
      <c r="L637" s="101"/>
      <c r="M637" s="102"/>
      <c r="N637" s="102"/>
      <c r="O637" s="102"/>
      <c r="P637" s="102"/>
      <c r="Q637" s="95"/>
      <c r="R637" s="43"/>
    </row>
    <row r="638" ht="14.25" customHeight="1">
      <c r="A638" s="95"/>
      <c r="B638" s="96"/>
      <c r="C638" s="97"/>
      <c r="D638" s="98"/>
      <c r="E638" s="95"/>
      <c r="F638" s="730"/>
      <c r="G638" s="731"/>
      <c r="H638" s="99"/>
      <c r="I638" s="634"/>
      <c r="J638" s="100"/>
      <c r="K638" s="101"/>
      <c r="L638" s="101"/>
      <c r="M638" s="102"/>
      <c r="N638" s="102"/>
      <c r="O638" s="102"/>
      <c r="P638" s="102"/>
      <c r="Q638" s="95"/>
      <c r="R638" s="43"/>
    </row>
    <row r="639" ht="14.25" customHeight="1">
      <c r="A639" s="95"/>
      <c r="B639" s="96"/>
      <c r="C639" s="97"/>
      <c r="D639" s="98"/>
      <c r="E639" s="95"/>
      <c r="F639" s="730"/>
      <c r="G639" s="731"/>
      <c r="H639" s="99"/>
      <c r="I639" s="634"/>
      <c r="J639" s="100"/>
      <c r="K639" s="101"/>
      <c r="L639" s="101"/>
      <c r="M639" s="102"/>
      <c r="N639" s="102"/>
      <c r="O639" s="102"/>
      <c r="P639" s="102"/>
      <c r="Q639" s="95"/>
      <c r="R639" s="43"/>
    </row>
    <row r="640" ht="14.25" customHeight="1">
      <c r="A640" s="95"/>
      <c r="B640" s="96"/>
      <c r="C640" s="97"/>
      <c r="D640" s="98"/>
      <c r="E640" s="95"/>
      <c r="F640" s="730"/>
      <c r="G640" s="731"/>
      <c r="H640" s="99"/>
      <c r="I640" s="634"/>
      <c r="J640" s="100"/>
      <c r="K640" s="101"/>
      <c r="L640" s="101"/>
      <c r="M640" s="102"/>
      <c r="N640" s="102"/>
      <c r="O640" s="102"/>
      <c r="P640" s="102"/>
      <c r="Q640" s="95"/>
      <c r="R640" s="43"/>
    </row>
    <row r="641" ht="14.25" customHeight="1">
      <c r="A641" s="95"/>
      <c r="B641" s="96"/>
      <c r="C641" s="97"/>
      <c r="D641" s="98"/>
      <c r="E641" s="95"/>
      <c r="F641" s="730"/>
      <c r="G641" s="731"/>
      <c r="H641" s="99"/>
      <c r="I641" s="634"/>
      <c r="J641" s="100"/>
      <c r="K641" s="101"/>
      <c r="L641" s="101"/>
      <c r="M641" s="102"/>
      <c r="N641" s="102"/>
      <c r="O641" s="102"/>
      <c r="P641" s="102"/>
      <c r="Q641" s="95"/>
      <c r="R641" s="43"/>
    </row>
    <row r="642" ht="14.25" customHeight="1">
      <c r="A642" s="95"/>
      <c r="B642" s="96"/>
      <c r="C642" s="97"/>
      <c r="D642" s="98"/>
      <c r="E642" s="95"/>
      <c r="F642" s="730"/>
      <c r="G642" s="731"/>
      <c r="H642" s="99"/>
      <c r="I642" s="634"/>
      <c r="J642" s="100"/>
      <c r="K642" s="101"/>
      <c r="L642" s="101"/>
      <c r="M642" s="102"/>
      <c r="N642" s="102"/>
      <c r="O642" s="102"/>
      <c r="P642" s="102"/>
      <c r="Q642" s="95"/>
      <c r="R642" s="43"/>
    </row>
    <row r="643" ht="14.25" customHeight="1">
      <c r="A643" s="95"/>
      <c r="B643" s="96"/>
      <c r="C643" s="97"/>
      <c r="D643" s="98"/>
      <c r="E643" s="95"/>
      <c r="F643" s="730"/>
      <c r="G643" s="731"/>
      <c r="H643" s="99"/>
      <c r="I643" s="634"/>
      <c r="J643" s="100"/>
      <c r="K643" s="101"/>
      <c r="L643" s="101"/>
      <c r="M643" s="102"/>
      <c r="N643" s="102"/>
      <c r="O643" s="102"/>
      <c r="P643" s="102"/>
      <c r="Q643" s="95"/>
      <c r="R643" s="43"/>
    </row>
    <row r="644" ht="14.25" customHeight="1">
      <c r="A644" s="95"/>
      <c r="B644" s="96"/>
      <c r="C644" s="97"/>
      <c r="D644" s="98"/>
      <c r="E644" s="95"/>
      <c r="F644" s="730"/>
      <c r="G644" s="731"/>
      <c r="H644" s="99"/>
      <c r="I644" s="634"/>
      <c r="J644" s="100"/>
      <c r="K644" s="101"/>
      <c r="L644" s="101"/>
      <c r="M644" s="102"/>
      <c r="N644" s="102"/>
      <c r="O644" s="102"/>
      <c r="P644" s="102"/>
      <c r="Q644" s="95"/>
      <c r="R644" s="43"/>
    </row>
    <row r="645" ht="14.25" customHeight="1">
      <c r="A645" s="95"/>
      <c r="B645" s="96"/>
      <c r="C645" s="97"/>
      <c r="D645" s="98"/>
      <c r="E645" s="95"/>
      <c r="F645" s="730"/>
      <c r="G645" s="731"/>
      <c r="H645" s="99"/>
      <c r="I645" s="634"/>
      <c r="J645" s="100"/>
      <c r="K645" s="101"/>
      <c r="L645" s="101"/>
      <c r="M645" s="102"/>
      <c r="N645" s="102"/>
      <c r="O645" s="102"/>
      <c r="P645" s="102"/>
      <c r="Q645" s="95"/>
      <c r="R645" s="43"/>
    </row>
    <row r="646" ht="14.25" customHeight="1">
      <c r="A646" s="95"/>
      <c r="B646" s="96"/>
      <c r="C646" s="97"/>
      <c r="D646" s="98"/>
      <c r="E646" s="95"/>
      <c r="F646" s="730"/>
      <c r="G646" s="731"/>
      <c r="H646" s="99"/>
      <c r="I646" s="634"/>
      <c r="J646" s="100"/>
      <c r="K646" s="101"/>
      <c r="L646" s="101"/>
      <c r="M646" s="102"/>
      <c r="N646" s="102"/>
      <c r="O646" s="102"/>
      <c r="P646" s="102"/>
      <c r="Q646" s="95"/>
      <c r="R646" s="43"/>
    </row>
    <row r="647" ht="14.25" customHeight="1">
      <c r="A647" s="95"/>
      <c r="B647" s="96"/>
      <c r="C647" s="97"/>
      <c r="D647" s="98"/>
      <c r="E647" s="95"/>
      <c r="F647" s="730"/>
      <c r="G647" s="731"/>
      <c r="H647" s="99"/>
      <c r="I647" s="634"/>
      <c r="J647" s="100"/>
      <c r="K647" s="101"/>
      <c r="L647" s="101"/>
      <c r="M647" s="102"/>
      <c r="N647" s="102"/>
      <c r="O647" s="102"/>
      <c r="P647" s="102"/>
      <c r="Q647" s="95"/>
      <c r="R647" s="43"/>
    </row>
    <row r="648" ht="14.25" customHeight="1">
      <c r="A648" s="95"/>
      <c r="B648" s="96"/>
      <c r="C648" s="97"/>
      <c r="D648" s="98"/>
      <c r="E648" s="95"/>
      <c r="F648" s="730"/>
      <c r="G648" s="731"/>
      <c r="H648" s="99"/>
      <c r="I648" s="634"/>
      <c r="J648" s="100"/>
      <c r="K648" s="101"/>
      <c r="L648" s="101"/>
      <c r="M648" s="102"/>
      <c r="N648" s="102"/>
      <c r="O648" s="102"/>
      <c r="P648" s="102"/>
      <c r="Q648" s="95"/>
      <c r="R648" s="43"/>
    </row>
    <row r="649" ht="14.25" customHeight="1">
      <c r="A649" s="95"/>
      <c r="B649" s="96"/>
      <c r="C649" s="97"/>
      <c r="D649" s="98"/>
      <c r="E649" s="95"/>
      <c r="F649" s="730"/>
      <c r="G649" s="731"/>
      <c r="H649" s="99"/>
      <c r="I649" s="634"/>
      <c r="J649" s="100"/>
      <c r="K649" s="101"/>
      <c r="L649" s="101"/>
      <c r="M649" s="102"/>
      <c r="N649" s="102"/>
      <c r="O649" s="102"/>
      <c r="P649" s="102"/>
      <c r="Q649" s="95"/>
      <c r="R649" s="43"/>
    </row>
    <row r="650" ht="14.25" customHeight="1">
      <c r="A650" s="95"/>
      <c r="B650" s="96"/>
      <c r="C650" s="97"/>
      <c r="D650" s="98"/>
      <c r="E650" s="95"/>
      <c r="F650" s="730"/>
      <c r="G650" s="731"/>
      <c r="H650" s="99"/>
      <c r="I650" s="634"/>
      <c r="J650" s="100"/>
      <c r="K650" s="101"/>
      <c r="L650" s="101"/>
      <c r="M650" s="102"/>
      <c r="N650" s="102"/>
      <c r="O650" s="102"/>
      <c r="P650" s="102"/>
      <c r="Q650" s="95"/>
      <c r="R650" s="43"/>
    </row>
    <row r="651" ht="14.25" customHeight="1">
      <c r="A651" s="95"/>
      <c r="B651" s="96"/>
      <c r="C651" s="97"/>
      <c r="D651" s="98"/>
      <c r="E651" s="95"/>
      <c r="F651" s="730"/>
      <c r="G651" s="731"/>
      <c r="H651" s="99"/>
      <c r="I651" s="634"/>
      <c r="J651" s="100"/>
      <c r="K651" s="101"/>
      <c r="L651" s="101"/>
      <c r="M651" s="102"/>
      <c r="N651" s="102"/>
      <c r="O651" s="102"/>
      <c r="P651" s="102"/>
      <c r="Q651" s="95"/>
      <c r="R651" s="43"/>
    </row>
    <row r="652" ht="14.25" customHeight="1">
      <c r="A652" s="95"/>
      <c r="B652" s="96"/>
      <c r="C652" s="97"/>
      <c r="D652" s="98"/>
      <c r="E652" s="95"/>
      <c r="F652" s="730"/>
      <c r="G652" s="731"/>
      <c r="H652" s="99"/>
      <c r="I652" s="634"/>
      <c r="J652" s="100"/>
      <c r="K652" s="101"/>
      <c r="L652" s="101"/>
      <c r="M652" s="102"/>
      <c r="N652" s="102"/>
      <c r="O652" s="102"/>
      <c r="P652" s="102"/>
      <c r="Q652" s="95"/>
      <c r="R652" s="43"/>
    </row>
    <row r="653" ht="14.25" customHeight="1">
      <c r="A653" s="95"/>
      <c r="B653" s="96"/>
      <c r="C653" s="97"/>
      <c r="D653" s="98"/>
      <c r="E653" s="95"/>
      <c r="F653" s="730"/>
      <c r="G653" s="731"/>
      <c r="H653" s="99"/>
      <c r="I653" s="634"/>
      <c r="J653" s="100"/>
      <c r="K653" s="101"/>
      <c r="L653" s="101"/>
      <c r="M653" s="102"/>
      <c r="N653" s="102"/>
      <c r="O653" s="102"/>
      <c r="P653" s="102"/>
      <c r="Q653" s="95"/>
      <c r="R653" s="43"/>
    </row>
    <row r="654" ht="14.25" customHeight="1">
      <c r="A654" s="95"/>
      <c r="B654" s="96"/>
      <c r="C654" s="97"/>
      <c r="D654" s="98"/>
      <c r="E654" s="95"/>
      <c r="F654" s="730"/>
      <c r="G654" s="731"/>
      <c r="H654" s="99"/>
      <c r="I654" s="634"/>
      <c r="J654" s="100"/>
      <c r="K654" s="101"/>
      <c r="L654" s="101"/>
      <c r="M654" s="102"/>
      <c r="N654" s="102"/>
      <c r="O654" s="102"/>
      <c r="P654" s="102"/>
      <c r="Q654" s="95"/>
      <c r="R654" s="43"/>
    </row>
    <row r="655" ht="14.25" customHeight="1">
      <c r="A655" s="95"/>
      <c r="B655" s="96"/>
      <c r="C655" s="97"/>
      <c r="D655" s="98"/>
      <c r="E655" s="95"/>
      <c r="F655" s="730"/>
      <c r="G655" s="731"/>
      <c r="H655" s="99"/>
      <c r="I655" s="634"/>
      <c r="J655" s="100"/>
      <c r="K655" s="101"/>
      <c r="L655" s="101"/>
      <c r="M655" s="102"/>
      <c r="N655" s="102"/>
      <c r="O655" s="102"/>
      <c r="P655" s="102"/>
      <c r="Q655" s="95"/>
      <c r="R655" s="43"/>
    </row>
    <row r="656" ht="14.25" customHeight="1">
      <c r="A656" s="95"/>
      <c r="B656" s="96"/>
      <c r="C656" s="97"/>
      <c r="D656" s="98"/>
      <c r="E656" s="95"/>
      <c r="F656" s="730"/>
      <c r="G656" s="731"/>
      <c r="H656" s="99"/>
      <c r="I656" s="634"/>
      <c r="J656" s="100"/>
      <c r="K656" s="101"/>
      <c r="L656" s="101"/>
      <c r="M656" s="102"/>
      <c r="N656" s="102"/>
      <c r="O656" s="102"/>
      <c r="P656" s="102"/>
      <c r="Q656" s="95"/>
      <c r="R656" s="43"/>
    </row>
    <row r="657" ht="14.25" customHeight="1">
      <c r="A657" s="95"/>
      <c r="B657" s="96"/>
      <c r="C657" s="97"/>
      <c r="D657" s="98"/>
      <c r="E657" s="95"/>
      <c r="F657" s="730"/>
      <c r="G657" s="731"/>
      <c r="H657" s="99"/>
      <c r="I657" s="634"/>
      <c r="J657" s="100"/>
      <c r="K657" s="101"/>
      <c r="L657" s="101"/>
      <c r="M657" s="102"/>
      <c r="N657" s="102"/>
      <c r="O657" s="102"/>
      <c r="P657" s="102"/>
      <c r="Q657" s="95"/>
      <c r="R657" s="43"/>
    </row>
    <row r="658" ht="14.25" customHeight="1">
      <c r="A658" s="95"/>
      <c r="B658" s="96"/>
      <c r="C658" s="97"/>
      <c r="D658" s="98"/>
      <c r="E658" s="95"/>
      <c r="F658" s="730"/>
      <c r="G658" s="731"/>
      <c r="H658" s="99"/>
      <c r="I658" s="634"/>
      <c r="J658" s="100"/>
      <c r="K658" s="101"/>
      <c r="L658" s="101"/>
      <c r="M658" s="102"/>
      <c r="N658" s="102"/>
      <c r="O658" s="102"/>
      <c r="P658" s="102"/>
      <c r="Q658" s="95"/>
      <c r="R658" s="43"/>
    </row>
    <row r="659" ht="14.25" customHeight="1">
      <c r="A659" s="95"/>
      <c r="B659" s="96"/>
      <c r="C659" s="97"/>
      <c r="D659" s="98"/>
      <c r="E659" s="95"/>
      <c r="F659" s="730"/>
      <c r="G659" s="731"/>
      <c r="H659" s="99"/>
      <c r="I659" s="634"/>
      <c r="J659" s="100"/>
      <c r="K659" s="101"/>
      <c r="L659" s="101"/>
      <c r="M659" s="102"/>
      <c r="N659" s="102"/>
      <c r="O659" s="102"/>
      <c r="P659" s="102"/>
      <c r="Q659" s="95"/>
      <c r="R659" s="43"/>
    </row>
    <row r="660" ht="14.25" customHeight="1">
      <c r="A660" s="95"/>
      <c r="B660" s="96"/>
      <c r="C660" s="97"/>
      <c r="D660" s="98"/>
      <c r="E660" s="95"/>
      <c r="F660" s="730"/>
      <c r="G660" s="731"/>
      <c r="H660" s="99"/>
      <c r="I660" s="634"/>
      <c r="J660" s="100"/>
      <c r="K660" s="101"/>
      <c r="L660" s="101"/>
      <c r="M660" s="102"/>
      <c r="N660" s="102"/>
      <c r="O660" s="102"/>
      <c r="P660" s="102"/>
      <c r="Q660" s="95"/>
      <c r="R660" s="43"/>
    </row>
    <row r="661" ht="14.25" customHeight="1">
      <c r="A661" s="95"/>
      <c r="B661" s="96"/>
      <c r="C661" s="97"/>
      <c r="D661" s="98"/>
      <c r="E661" s="95"/>
      <c r="F661" s="730"/>
      <c r="G661" s="731"/>
      <c r="H661" s="99"/>
      <c r="I661" s="634"/>
      <c r="J661" s="100"/>
      <c r="K661" s="101"/>
      <c r="L661" s="101"/>
      <c r="M661" s="102"/>
      <c r="N661" s="102"/>
      <c r="O661" s="102"/>
      <c r="P661" s="102"/>
      <c r="Q661" s="95"/>
      <c r="R661" s="43"/>
    </row>
    <row r="662" ht="14.25" customHeight="1">
      <c r="A662" s="95"/>
      <c r="B662" s="96"/>
      <c r="C662" s="97"/>
      <c r="D662" s="98"/>
      <c r="E662" s="95"/>
      <c r="F662" s="730"/>
      <c r="G662" s="731"/>
      <c r="H662" s="99"/>
      <c r="I662" s="634"/>
      <c r="J662" s="100"/>
      <c r="K662" s="101"/>
      <c r="L662" s="101"/>
      <c r="M662" s="102"/>
      <c r="N662" s="102"/>
      <c r="O662" s="102"/>
      <c r="P662" s="102"/>
      <c r="Q662" s="95"/>
      <c r="R662" s="43"/>
    </row>
    <row r="663" ht="14.25" customHeight="1">
      <c r="A663" s="95"/>
      <c r="B663" s="96"/>
      <c r="C663" s="97"/>
      <c r="D663" s="98"/>
      <c r="E663" s="95"/>
      <c r="F663" s="730"/>
      <c r="G663" s="731"/>
      <c r="H663" s="99"/>
      <c r="I663" s="634"/>
      <c r="J663" s="100"/>
      <c r="K663" s="101"/>
      <c r="L663" s="101"/>
      <c r="M663" s="102"/>
      <c r="N663" s="102"/>
      <c r="O663" s="102"/>
      <c r="P663" s="102"/>
      <c r="Q663" s="95"/>
      <c r="R663" s="43"/>
    </row>
    <row r="664" ht="14.25" customHeight="1">
      <c r="A664" s="95"/>
      <c r="B664" s="96"/>
      <c r="C664" s="97"/>
      <c r="D664" s="98"/>
      <c r="E664" s="95"/>
      <c r="F664" s="730"/>
      <c r="G664" s="731"/>
      <c r="H664" s="99"/>
      <c r="I664" s="634"/>
      <c r="J664" s="100"/>
      <c r="K664" s="101"/>
      <c r="L664" s="101"/>
      <c r="M664" s="102"/>
      <c r="N664" s="102"/>
      <c r="O664" s="102"/>
      <c r="P664" s="102"/>
      <c r="Q664" s="95"/>
      <c r="R664" s="43"/>
    </row>
    <row r="665" ht="14.25" customHeight="1">
      <c r="A665" s="95"/>
      <c r="B665" s="96"/>
      <c r="C665" s="97"/>
      <c r="D665" s="98"/>
      <c r="E665" s="95"/>
      <c r="F665" s="730"/>
      <c r="G665" s="731"/>
      <c r="H665" s="99"/>
      <c r="I665" s="634"/>
      <c r="J665" s="100"/>
      <c r="K665" s="101"/>
      <c r="L665" s="101"/>
      <c r="M665" s="102"/>
      <c r="N665" s="102"/>
      <c r="O665" s="102"/>
      <c r="P665" s="102"/>
      <c r="Q665" s="95"/>
      <c r="R665" s="43"/>
    </row>
    <row r="666" ht="14.25" customHeight="1">
      <c r="A666" s="95"/>
      <c r="B666" s="96"/>
      <c r="C666" s="97"/>
      <c r="D666" s="98"/>
      <c r="E666" s="95"/>
      <c r="F666" s="730"/>
      <c r="G666" s="731"/>
      <c r="H666" s="99"/>
      <c r="I666" s="634"/>
      <c r="J666" s="100"/>
      <c r="K666" s="101"/>
      <c r="L666" s="101"/>
      <c r="M666" s="102"/>
      <c r="N666" s="102"/>
      <c r="O666" s="102"/>
      <c r="P666" s="102"/>
      <c r="Q666" s="95"/>
      <c r="R666" s="43"/>
    </row>
    <row r="667" ht="14.25" customHeight="1">
      <c r="A667" s="95"/>
      <c r="B667" s="96"/>
      <c r="C667" s="97"/>
      <c r="D667" s="98"/>
      <c r="E667" s="95"/>
      <c r="F667" s="730"/>
      <c r="G667" s="731"/>
      <c r="H667" s="99"/>
      <c r="I667" s="634"/>
      <c r="J667" s="100"/>
      <c r="K667" s="101"/>
      <c r="L667" s="101"/>
      <c r="M667" s="102"/>
      <c r="N667" s="102"/>
      <c r="O667" s="102"/>
      <c r="P667" s="102"/>
      <c r="Q667" s="95"/>
      <c r="R667" s="43"/>
    </row>
    <row r="668" ht="14.25" customHeight="1">
      <c r="A668" s="95"/>
      <c r="B668" s="96"/>
      <c r="C668" s="97"/>
      <c r="D668" s="98"/>
      <c r="E668" s="95"/>
      <c r="F668" s="730"/>
      <c r="G668" s="731"/>
      <c r="H668" s="99"/>
      <c r="I668" s="634"/>
      <c r="J668" s="100"/>
      <c r="K668" s="101"/>
      <c r="L668" s="101"/>
      <c r="M668" s="102"/>
      <c r="N668" s="102"/>
      <c r="O668" s="102"/>
      <c r="P668" s="102"/>
      <c r="Q668" s="95"/>
      <c r="R668" s="43"/>
    </row>
    <row r="669" ht="14.25" customHeight="1">
      <c r="A669" s="95"/>
      <c r="B669" s="96"/>
      <c r="C669" s="97"/>
      <c r="D669" s="98"/>
      <c r="E669" s="95"/>
      <c r="F669" s="730"/>
      <c r="G669" s="731"/>
      <c r="H669" s="99"/>
      <c r="I669" s="634"/>
      <c r="J669" s="100"/>
      <c r="K669" s="101"/>
      <c r="L669" s="101"/>
      <c r="M669" s="102"/>
      <c r="N669" s="102"/>
      <c r="O669" s="102"/>
      <c r="P669" s="102"/>
      <c r="Q669" s="95"/>
      <c r="R669" s="43"/>
    </row>
    <row r="670" ht="14.25" customHeight="1">
      <c r="A670" s="95"/>
      <c r="B670" s="96"/>
      <c r="C670" s="97"/>
      <c r="D670" s="98"/>
      <c r="E670" s="95"/>
      <c r="F670" s="730"/>
      <c r="G670" s="731"/>
      <c r="H670" s="99"/>
      <c r="I670" s="634"/>
      <c r="J670" s="100"/>
      <c r="K670" s="101"/>
      <c r="L670" s="101"/>
      <c r="M670" s="102"/>
      <c r="N670" s="102"/>
      <c r="O670" s="102"/>
      <c r="P670" s="102"/>
      <c r="Q670" s="95"/>
      <c r="R670" s="43"/>
    </row>
    <row r="671" ht="14.25" customHeight="1">
      <c r="A671" s="95"/>
      <c r="B671" s="96"/>
      <c r="C671" s="97"/>
      <c r="D671" s="98"/>
      <c r="E671" s="95"/>
      <c r="F671" s="730"/>
      <c r="G671" s="731"/>
      <c r="H671" s="99"/>
      <c r="I671" s="634"/>
      <c r="J671" s="100"/>
      <c r="K671" s="101"/>
      <c r="L671" s="101"/>
      <c r="M671" s="102"/>
      <c r="N671" s="102"/>
      <c r="O671" s="102"/>
      <c r="P671" s="102"/>
      <c r="Q671" s="95"/>
      <c r="R671" s="43"/>
    </row>
    <row r="672" ht="14.25" customHeight="1">
      <c r="A672" s="95"/>
      <c r="B672" s="96"/>
      <c r="C672" s="97"/>
      <c r="D672" s="98"/>
      <c r="E672" s="95"/>
      <c r="F672" s="730"/>
      <c r="G672" s="731"/>
      <c r="H672" s="99"/>
      <c r="I672" s="634"/>
      <c r="J672" s="100"/>
      <c r="K672" s="101"/>
      <c r="L672" s="101"/>
      <c r="M672" s="102"/>
      <c r="N672" s="102"/>
      <c r="O672" s="102"/>
      <c r="P672" s="102"/>
      <c r="Q672" s="95"/>
      <c r="R672" s="43"/>
    </row>
    <row r="673" ht="14.25" customHeight="1">
      <c r="A673" s="95"/>
      <c r="B673" s="96"/>
      <c r="C673" s="97"/>
      <c r="D673" s="98"/>
      <c r="E673" s="95"/>
      <c r="F673" s="730"/>
      <c r="G673" s="731"/>
      <c r="H673" s="99"/>
      <c r="I673" s="634"/>
      <c r="J673" s="100"/>
      <c r="K673" s="101"/>
      <c r="L673" s="101"/>
      <c r="M673" s="102"/>
      <c r="N673" s="102"/>
      <c r="O673" s="102"/>
      <c r="P673" s="102"/>
      <c r="Q673" s="95"/>
      <c r="R673" s="43"/>
    </row>
    <row r="674" ht="14.25" customHeight="1">
      <c r="A674" s="95"/>
      <c r="B674" s="96"/>
      <c r="C674" s="97"/>
      <c r="D674" s="98"/>
      <c r="E674" s="95"/>
      <c r="F674" s="730"/>
      <c r="G674" s="731"/>
      <c r="H674" s="99"/>
      <c r="I674" s="634"/>
      <c r="J674" s="100"/>
      <c r="K674" s="101"/>
      <c r="L674" s="101"/>
      <c r="M674" s="102"/>
      <c r="N674" s="102"/>
      <c r="O674" s="102"/>
      <c r="P674" s="102"/>
      <c r="Q674" s="95"/>
      <c r="R674" s="43"/>
    </row>
    <row r="675" ht="14.25" customHeight="1">
      <c r="A675" s="95"/>
      <c r="B675" s="96"/>
      <c r="C675" s="97"/>
      <c r="D675" s="98"/>
      <c r="E675" s="95"/>
      <c r="F675" s="730"/>
      <c r="G675" s="731"/>
      <c r="H675" s="99"/>
      <c r="I675" s="634"/>
      <c r="J675" s="100"/>
      <c r="K675" s="101"/>
      <c r="L675" s="101"/>
      <c r="M675" s="102"/>
      <c r="N675" s="102"/>
      <c r="O675" s="102"/>
      <c r="P675" s="102"/>
      <c r="Q675" s="95"/>
      <c r="R675" s="43"/>
    </row>
    <row r="676" ht="14.25" customHeight="1">
      <c r="A676" s="95"/>
      <c r="B676" s="96"/>
      <c r="C676" s="97"/>
      <c r="D676" s="98"/>
      <c r="E676" s="95"/>
      <c r="F676" s="730"/>
      <c r="G676" s="731"/>
      <c r="H676" s="99"/>
      <c r="I676" s="634"/>
      <c r="J676" s="100"/>
      <c r="K676" s="101"/>
      <c r="L676" s="101"/>
      <c r="M676" s="102"/>
      <c r="N676" s="102"/>
      <c r="O676" s="102"/>
      <c r="P676" s="102"/>
      <c r="Q676" s="95"/>
      <c r="R676" s="43"/>
    </row>
    <row r="677" ht="14.25" customHeight="1">
      <c r="A677" s="95"/>
      <c r="B677" s="96"/>
      <c r="C677" s="97"/>
      <c r="D677" s="98"/>
      <c r="E677" s="95"/>
      <c r="F677" s="730"/>
      <c r="G677" s="731"/>
      <c r="H677" s="99"/>
      <c r="I677" s="634"/>
      <c r="J677" s="100"/>
      <c r="K677" s="101"/>
      <c r="L677" s="101"/>
      <c r="M677" s="102"/>
      <c r="N677" s="102"/>
      <c r="O677" s="102"/>
      <c r="P677" s="102"/>
      <c r="Q677" s="95"/>
      <c r="R677" s="43"/>
    </row>
    <row r="678" ht="14.25" customHeight="1">
      <c r="A678" s="95"/>
      <c r="B678" s="96"/>
      <c r="C678" s="97"/>
      <c r="D678" s="98"/>
      <c r="E678" s="95"/>
      <c r="F678" s="730"/>
      <c r="G678" s="731"/>
      <c r="H678" s="99"/>
      <c r="I678" s="634"/>
      <c r="J678" s="100"/>
      <c r="K678" s="101"/>
      <c r="L678" s="101"/>
      <c r="M678" s="102"/>
      <c r="N678" s="102"/>
      <c r="O678" s="102"/>
      <c r="P678" s="102"/>
      <c r="Q678" s="95"/>
      <c r="R678" s="43"/>
    </row>
    <row r="679" ht="14.25" customHeight="1">
      <c r="A679" s="95"/>
      <c r="B679" s="96"/>
      <c r="C679" s="97"/>
      <c r="D679" s="98"/>
      <c r="E679" s="95"/>
      <c r="F679" s="730"/>
      <c r="G679" s="731"/>
      <c r="H679" s="99"/>
      <c r="I679" s="634"/>
      <c r="J679" s="100"/>
      <c r="K679" s="101"/>
      <c r="L679" s="101"/>
      <c r="M679" s="102"/>
      <c r="N679" s="102"/>
      <c r="O679" s="102"/>
      <c r="P679" s="102"/>
      <c r="Q679" s="95"/>
      <c r="R679" s="43"/>
    </row>
    <row r="680" ht="14.25" customHeight="1">
      <c r="A680" s="95"/>
      <c r="B680" s="96"/>
      <c r="C680" s="97"/>
      <c r="D680" s="98"/>
      <c r="E680" s="95"/>
      <c r="F680" s="730"/>
      <c r="G680" s="731"/>
      <c r="H680" s="99"/>
      <c r="I680" s="634"/>
      <c r="J680" s="100"/>
      <c r="K680" s="101"/>
      <c r="L680" s="101"/>
      <c r="M680" s="102"/>
      <c r="N680" s="102"/>
      <c r="O680" s="102"/>
      <c r="P680" s="102"/>
      <c r="Q680" s="95"/>
      <c r="R680" s="43"/>
    </row>
    <row r="681" ht="14.25" customHeight="1">
      <c r="A681" s="95"/>
      <c r="B681" s="96"/>
      <c r="C681" s="97"/>
      <c r="D681" s="98"/>
      <c r="E681" s="95"/>
      <c r="F681" s="730"/>
      <c r="G681" s="731"/>
      <c r="H681" s="99"/>
      <c r="I681" s="634"/>
      <c r="J681" s="100"/>
      <c r="K681" s="101"/>
      <c r="L681" s="101"/>
      <c r="M681" s="102"/>
      <c r="N681" s="102"/>
      <c r="O681" s="102"/>
      <c r="P681" s="102"/>
      <c r="Q681" s="95"/>
      <c r="R681" s="43"/>
    </row>
    <row r="682" ht="14.25" customHeight="1">
      <c r="A682" s="95"/>
      <c r="B682" s="96"/>
      <c r="C682" s="97"/>
      <c r="D682" s="98"/>
      <c r="E682" s="95"/>
      <c r="F682" s="730"/>
      <c r="G682" s="731"/>
      <c r="H682" s="99"/>
      <c r="I682" s="634"/>
      <c r="J682" s="100"/>
      <c r="K682" s="101"/>
      <c r="L682" s="101"/>
      <c r="M682" s="102"/>
      <c r="N682" s="102"/>
      <c r="O682" s="102"/>
      <c r="P682" s="102"/>
      <c r="Q682" s="95"/>
      <c r="R682" s="43"/>
    </row>
    <row r="683" ht="14.25" customHeight="1">
      <c r="A683" s="95"/>
      <c r="B683" s="96"/>
      <c r="C683" s="97"/>
      <c r="D683" s="98"/>
      <c r="E683" s="95"/>
      <c r="F683" s="730"/>
      <c r="G683" s="731"/>
      <c r="H683" s="99"/>
      <c r="I683" s="634"/>
      <c r="J683" s="100"/>
      <c r="K683" s="101"/>
      <c r="L683" s="101"/>
      <c r="M683" s="102"/>
      <c r="N683" s="102"/>
      <c r="O683" s="102"/>
      <c r="P683" s="102"/>
      <c r="Q683" s="95"/>
      <c r="R683" s="43"/>
    </row>
    <row r="684" ht="14.25" customHeight="1">
      <c r="A684" s="95"/>
      <c r="B684" s="96"/>
      <c r="C684" s="97"/>
      <c r="D684" s="98"/>
      <c r="E684" s="95"/>
      <c r="F684" s="730"/>
      <c r="G684" s="731"/>
      <c r="H684" s="99"/>
      <c r="I684" s="634"/>
      <c r="J684" s="100"/>
      <c r="K684" s="101"/>
      <c r="L684" s="101"/>
      <c r="M684" s="102"/>
      <c r="N684" s="102"/>
      <c r="O684" s="102"/>
      <c r="P684" s="102"/>
      <c r="Q684" s="95"/>
      <c r="R684" s="43"/>
    </row>
    <row r="685" ht="14.25" customHeight="1">
      <c r="A685" s="95"/>
      <c r="B685" s="96"/>
      <c r="C685" s="97"/>
      <c r="D685" s="98"/>
      <c r="E685" s="95"/>
      <c r="F685" s="730"/>
      <c r="G685" s="731"/>
      <c r="H685" s="99"/>
      <c r="I685" s="634"/>
      <c r="J685" s="100"/>
      <c r="K685" s="101"/>
      <c r="L685" s="101"/>
      <c r="M685" s="102"/>
      <c r="N685" s="102"/>
      <c r="O685" s="102"/>
      <c r="P685" s="102"/>
      <c r="Q685" s="95"/>
      <c r="R685" s="43"/>
    </row>
    <row r="686" ht="14.25" customHeight="1">
      <c r="A686" s="95"/>
      <c r="B686" s="96"/>
      <c r="C686" s="97"/>
      <c r="D686" s="98"/>
      <c r="E686" s="95"/>
      <c r="F686" s="730"/>
      <c r="G686" s="731"/>
      <c r="H686" s="99"/>
      <c r="I686" s="634"/>
      <c r="J686" s="100"/>
      <c r="K686" s="101"/>
      <c r="L686" s="101"/>
      <c r="M686" s="102"/>
      <c r="N686" s="102"/>
      <c r="O686" s="102"/>
      <c r="P686" s="102"/>
      <c r="Q686" s="95"/>
      <c r="R686" s="43"/>
    </row>
    <row r="687" ht="14.25" customHeight="1">
      <c r="A687" s="95"/>
      <c r="B687" s="96"/>
      <c r="C687" s="97"/>
      <c r="D687" s="98"/>
      <c r="E687" s="95"/>
      <c r="F687" s="730"/>
      <c r="G687" s="731"/>
      <c r="H687" s="99"/>
      <c r="I687" s="634"/>
      <c r="J687" s="100"/>
      <c r="K687" s="101"/>
      <c r="L687" s="101"/>
      <c r="M687" s="102"/>
      <c r="N687" s="102"/>
      <c r="O687" s="102"/>
      <c r="P687" s="102"/>
      <c r="Q687" s="95"/>
      <c r="R687" s="43"/>
    </row>
    <row r="688" ht="14.25" customHeight="1">
      <c r="A688" s="95"/>
      <c r="B688" s="96"/>
      <c r="C688" s="97"/>
      <c r="D688" s="98"/>
      <c r="E688" s="95"/>
      <c r="F688" s="730"/>
      <c r="G688" s="731"/>
      <c r="H688" s="99"/>
      <c r="I688" s="634"/>
      <c r="J688" s="100"/>
      <c r="K688" s="101"/>
      <c r="L688" s="101"/>
      <c r="M688" s="102"/>
      <c r="N688" s="102"/>
      <c r="O688" s="102"/>
      <c r="P688" s="102"/>
      <c r="Q688" s="95"/>
      <c r="R688" s="43"/>
    </row>
    <row r="689" ht="14.25" customHeight="1">
      <c r="A689" s="95"/>
      <c r="B689" s="96"/>
      <c r="C689" s="97"/>
      <c r="D689" s="98"/>
      <c r="E689" s="95"/>
      <c r="F689" s="730"/>
      <c r="G689" s="731"/>
      <c r="H689" s="99"/>
      <c r="I689" s="634"/>
      <c r="J689" s="100"/>
      <c r="K689" s="101"/>
      <c r="L689" s="101"/>
      <c r="M689" s="102"/>
      <c r="N689" s="102"/>
      <c r="O689" s="102"/>
      <c r="P689" s="102"/>
      <c r="Q689" s="95"/>
      <c r="R689" s="43"/>
    </row>
    <row r="690" ht="14.25" customHeight="1">
      <c r="A690" s="95"/>
      <c r="B690" s="96"/>
      <c r="C690" s="97"/>
      <c r="D690" s="98"/>
      <c r="E690" s="95"/>
      <c r="F690" s="730"/>
      <c r="G690" s="731"/>
      <c r="H690" s="99"/>
      <c r="I690" s="634"/>
      <c r="J690" s="100"/>
      <c r="K690" s="101"/>
      <c r="L690" s="101"/>
      <c r="M690" s="102"/>
      <c r="N690" s="102"/>
      <c r="O690" s="102"/>
      <c r="P690" s="102"/>
      <c r="Q690" s="95"/>
      <c r="R690" s="43"/>
    </row>
    <row r="691" ht="14.25" customHeight="1">
      <c r="A691" s="95"/>
      <c r="B691" s="96"/>
      <c r="C691" s="97"/>
      <c r="D691" s="98"/>
      <c r="E691" s="95"/>
      <c r="F691" s="730"/>
      <c r="G691" s="731"/>
      <c r="H691" s="99"/>
      <c r="I691" s="634"/>
      <c r="J691" s="100"/>
      <c r="K691" s="101"/>
      <c r="L691" s="101"/>
      <c r="M691" s="102"/>
      <c r="N691" s="102"/>
      <c r="O691" s="102"/>
      <c r="P691" s="102"/>
      <c r="Q691" s="95"/>
      <c r="R691" s="43"/>
    </row>
    <row r="692" ht="14.25" customHeight="1">
      <c r="A692" s="95"/>
      <c r="B692" s="96"/>
      <c r="C692" s="97"/>
      <c r="D692" s="98"/>
      <c r="E692" s="95"/>
      <c r="F692" s="730"/>
      <c r="G692" s="731"/>
      <c r="H692" s="99"/>
      <c r="I692" s="634"/>
      <c r="J692" s="100"/>
      <c r="K692" s="101"/>
      <c r="L692" s="101"/>
      <c r="M692" s="102"/>
      <c r="N692" s="102"/>
      <c r="O692" s="102"/>
      <c r="P692" s="102"/>
      <c r="Q692" s="95"/>
      <c r="R692" s="43"/>
    </row>
    <row r="693" ht="14.25" customHeight="1">
      <c r="A693" s="95"/>
      <c r="B693" s="96"/>
      <c r="C693" s="97"/>
      <c r="D693" s="98"/>
      <c r="E693" s="95"/>
      <c r="F693" s="730"/>
      <c r="G693" s="731"/>
      <c r="H693" s="99"/>
      <c r="I693" s="634"/>
      <c r="J693" s="100"/>
      <c r="K693" s="101"/>
      <c r="L693" s="101"/>
      <c r="M693" s="102"/>
      <c r="N693" s="102"/>
      <c r="O693" s="102"/>
      <c r="P693" s="102"/>
      <c r="Q693" s="95"/>
      <c r="R693" s="43"/>
    </row>
    <row r="694" ht="14.25" customHeight="1">
      <c r="A694" s="95"/>
      <c r="B694" s="96"/>
      <c r="C694" s="97"/>
      <c r="D694" s="98"/>
      <c r="E694" s="95"/>
      <c r="F694" s="730"/>
      <c r="G694" s="731"/>
      <c r="H694" s="99"/>
      <c r="I694" s="634"/>
      <c r="J694" s="100"/>
      <c r="K694" s="101"/>
      <c r="L694" s="101"/>
      <c r="M694" s="102"/>
      <c r="N694" s="102"/>
      <c r="O694" s="102"/>
      <c r="P694" s="102"/>
      <c r="Q694" s="95"/>
      <c r="R694" s="43"/>
    </row>
    <row r="695" ht="14.25" customHeight="1">
      <c r="A695" s="95"/>
      <c r="B695" s="96"/>
      <c r="C695" s="97"/>
      <c r="D695" s="98"/>
      <c r="E695" s="95"/>
      <c r="F695" s="730"/>
      <c r="G695" s="731"/>
      <c r="H695" s="99"/>
      <c r="I695" s="634"/>
      <c r="J695" s="100"/>
      <c r="K695" s="101"/>
      <c r="L695" s="101"/>
      <c r="M695" s="102"/>
      <c r="N695" s="102"/>
      <c r="O695" s="102"/>
      <c r="P695" s="102"/>
      <c r="Q695" s="95"/>
      <c r="R695" s="43"/>
    </row>
    <row r="696" ht="14.25" customHeight="1">
      <c r="A696" s="95"/>
      <c r="B696" s="96"/>
      <c r="C696" s="97"/>
      <c r="D696" s="98"/>
      <c r="E696" s="95"/>
      <c r="F696" s="730"/>
      <c r="G696" s="731"/>
      <c r="H696" s="99"/>
      <c r="I696" s="634"/>
      <c r="J696" s="100"/>
      <c r="K696" s="101"/>
      <c r="L696" s="101"/>
      <c r="M696" s="102"/>
      <c r="N696" s="102"/>
      <c r="O696" s="102"/>
      <c r="P696" s="102"/>
      <c r="Q696" s="95"/>
      <c r="R696" s="43"/>
    </row>
    <row r="697" ht="14.25" customHeight="1">
      <c r="A697" s="95"/>
      <c r="B697" s="96"/>
      <c r="C697" s="97"/>
      <c r="D697" s="98"/>
      <c r="E697" s="95"/>
      <c r="F697" s="730"/>
      <c r="G697" s="731"/>
      <c r="H697" s="99"/>
      <c r="I697" s="634"/>
      <c r="J697" s="100"/>
      <c r="K697" s="101"/>
      <c r="L697" s="101"/>
      <c r="M697" s="102"/>
      <c r="N697" s="102"/>
      <c r="O697" s="102"/>
      <c r="P697" s="102"/>
      <c r="Q697" s="95"/>
      <c r="R697" s="43"/>
    </row>
    <row r="698" ht="14.25" customHeight="1">
      <c r="A698" s="95"/>
      <c r="B698" s="96"/>
      <c r="C698" s="97"/>
      <c r="D698" s="98"/>
      <c r="E698" s="95"/>
      <c r="F698" s="730"/>
      <c r="G698" s="731"/>
      <c r="H698" s="99"/>
      <c r="I698" s="634"/>
      <c r="J698" s="100"/>
      <c r="K698" s="101"/>
      <c r="L698" s="101"/>
      <c r="M698" s="102"/>
      <c r="N698" s="102"/>
      <c r="O698" s="102"/>
      <c r="P698" s="102"/>
      <c r="Q698" s="95"/>
      <c r="R698" s="43"/>
    </row>
    <row r="699" ht="14.25" customHeight="1">
      <c r="A699" s="95"/>
      <c r="B699" s="96"/>
      <c r="C699" s="97"/>
      <c r="D699" s="98"/>
      <c r="E699" s="95"/>
      <c r="F699" s="730"/>
      <c r="G699" s="731"/>
      <c r="H699" s="99"/>
      <c r="I699" s="634"/>
      <c r="J699" s="100"/>
      <c r="K699" s="101"/>
      <c r="L699" s="101"/>
      <c r="M699" s="102"/>
      <c r="N699" s="102"/>
      <c r="O699" s="102"/>
      <c r="P699" s="102"/>
      <c r="Q699" s="95"/>
      <c r="R699" s="43"/>
    </row>
    <row r="700" ht="14.25" customHeight="1">
      <c r="A700" s="95"/>
      <c r="B700" s="96"/>
      <c r="C700" s="97"/>
      <c r="D700" s="98"/>
      <c r="E700" s="95"/>
      <c r="F700" s="730"/>
      <c r="G700" s="731"/>
      <c r="H700" s="99"/>
      <c r="I700" s="634"/>
      <c r="J700" s="100"/>
      <c r="K700" s="101"/>
      <c r="L700" s="101"/>
      <c r="M700" s="102"/>
      <c r="N700" s="102"/>
      <c r="O700" s="102"/>
      <c r="P700" s="102"/>
      <c r="Q700" s="95"/>
      <c r="R700" s="43"/>
    </row>
    <row r="701" ht="14.25" customHeight="1">
      <c r="A701" s="95"/>
      <c r="B701" s="96"/>
      <c r="C701" s="97"/>
      <c r="D701" s="98"/>
      <c r="E701" s="95"/>
      <c r="F701" s="730"/>
      <c r="G701" s="731"/>
      <c r="H701" s="99"/>
      <c r="I701" s="634"/>
      <c r="J701" s="100"/>
      <c r="K701" s="101"/>
      <c r="L701" s="101"/>
      <c r="M701" s="102"/>
      <c r="N701" s="102"/>
      <c r="O701" s="102"/>
      <c r="P701" s="102"/>
      <c r="Q701" s="95"/>
      <c r="R701" s="43"/>
    </row>
    <row r="702" ht="14.25" customHeight="1">
      <c r="A702" s="95"/>
      <c r="B702" s="96"/>
      <c r="C702" s="97"/>
      <c r="D702" s="98"/>
      <c r="E702" s="95"/>
      <c r="F702" s="730"/>
      <c r="G702" s="731"/>
      <c r="H702" s="99"/>
      <c r="I702" s="634"/>
      <c r="J702" s="100"/>
      <c r="K702" s="101"/>
      <c r="L702" s="101"/>
      <c r="M702" s="102"/>
      <c r="N702" s="102"/>
      <c r="O702" s="102"/>
      <c r="P702" s="102"/>
      <c r="Q702" s="95"/>
      <c r="R702" s="43"/>
    </row>
    <row r="703" ht="14.25" customHeight="1">
      <c r="A703" s="95"/>
      <c r="B703" s="96"/>
      <c r="C703" s="97"/>
      <c r="D703" s="98"/>
      <c r="E703" s="95"/>
      <c r="F703" s="730"/>
      <c r="G703" s="731"/>
      <c r="H703" s="99"/>
      <c r="I703" s="634"/>
      <c r="J703" s="100"/>
      <c r="K703" s="101"/>
      <c r="L703" s="101"/>
      <c r="M703" s="102"/>
      <c r="N703" s="102"/>
      <c r="O703" s="102"/>
      <c r="P703" s="102"/>
      <c r="Q703" s="95"/>
      <c r="R703" s="43"/>
    </row>
    <row r="704" ht="14.25" customHeight="1">
      <c r="A704" s="95"/>
      <c r="B704" s="96"/>
      <c r="C704" s="97"/>
      <c r="D704" s="98"/>
      <c r="E704" s="95"/>
      <c r="F704" s="730"/>
      <c r="G704" s="731"/>
      <c r="H704" s="99"/>
      <c r="I704" s="634"/>
      <c r="J704" s="100"/>
      <c r="K704" s="101"/>
      <c r="L704" s="101"/>
      <c r="M704" s="102"/>
      <c r="N704" s="102"/>
      <c r="O704" s="102"/>
      <c r="P704" s="102"/>
      <c r="Q704" s="95"/>
      <c r="R704" s="43"/>
    </row>
    <row r="705" ht="14.25" customHeight="1">
      <c r="A705" s="95"/>
      <c r="B705" s="96"/>
      <c r="C705" s="97"/>
      <c r="D705" s="98"/>
      <c r="E705" s="95"/>
      <c r="F705" s="730"/>
      <c r="G705" s="731"/>
      <c r="H705" s="99"/>
      <c r="I705" s="634"/>
      <c r="J705" s="100"/>
      <c r="K705" s="101"/>
      <c r="L705" s="101"/>
      <c r="M705" s="102"/>
      <c r="N705" s="102"/>
      <c r="O705" s="102"/>
      <c r="P705" s="102"/>
      <c r="Q705" s="95"/>
      <c r="R705" s="43"/>
    </row>
    <row r="706" ht="14.25" customHeight="1">
      <c r="A706" s="95"/>
      <c r="B706" s="96"/>
      <c r="C706" s="97"/>
      <c r="D706" s="98"/>
      <c r="E706" s="95"/>
      <c r="F706" s="730"/>
      <c r="G706" s="731"/>
      <c r="H706" s="99"/>
      <c r="I706" s="634"/>
      <c r="J706" s="100"/>
      <c r="K706" s="101"/>
      <c r="L706" s="101"/>
      <c r="M706" s="102"/>
      <c r="N706" s="102"/>
      <c r="O706" s="102"/>
      <c r="P706" s="102"/>
      <c r="Q706" s="95"/>
      <c r="R706" s="43"/>
    </row>
    <row r="707" ht="14.25" customHeight="1">
      <c r="A707" s="95"/>
      <c r="B707" s="96"/>
      <c r="C707" s="97"/>
      <c r="D707" s="98"/>
      <c r="E707" s="95"/>
      <c r="F707" s="730"/>
      <c r="G707" s="731"/>
      <c r="H707" s="99"/>
      <c r="I707" s="634"/>
      <c r="J707" s="100"/>
      <c r="K707" s="101"/>
      <c r="L707" s="101"/>
      <c r="M707" s="102"/>
      <c r="N707" s="102"/>
      <c r="O707" s="102"/>
      <c r="P707" s="102"/>
      <c r="Q707" s="95"/>
      <c r="R707" s="43"/>
    </row>
    <row r="708" ht="14.25" customHeight="1">
      <c r="A708" s="95"/>
      <c r="B708" s="96"/>
      <c r="C708" s="97"/>
      <c r="D708" s="98"/>
      <c r="E708" s="95"/>
      <c r="F708" s="730"/>
      <c r="G708" s="731"/>
      <c r="H708" s="99"/>
      <c r="I708" s="634"/>
      <c r="J708" s="100"/>
      <c r="K708" s="101"/>
      <c r="L708" s="101"/>
      <c r="M708" s="102"/>
      <c r="N708" s="102"/>
      <c r="O708" s="102"/>
      <c r="P708" s="102"/>
      <c r="Q708" s="95"/>
      <c r="R708" s="43"/>
    </row>
    <row r="709" ht="14.25" customHeight="1">
      <c r="A709" s="95"/>
      <c r="B709" s="96"/>
      <c r="C709" s="97"/>
      <c r="D709" s="98"/>
      <c r="E709" s="95"/>
      <c r="F709" s="730"/>
      <c r="G709" s="731"/>
      <c r="H709" s="99"/>
      <c r="I709" s="634"/>
      <c r="J709" s="100"/>
      <c r="K709" s="101"/>
      <c r="L709" s="101"/>
      <c r="M709" s="102"/>
      <c r="N709" s="102"/>
      <c r="O709" s="102"/>
      <c r="P709" s="102"/>
      <c r="Q709" s="95"/>
      <c r="R709" s="43"/>
    </row>
    <row r="710" ht="14.25" customHeight="1">
      <c r="A710" s="95"/>
      <c r="B710" s="96"/>
      <c r="C710" s="97"/>
      <c r="D710" s="98"/>
      <c r="E710" s="95"/>
      <c r="F710" s="730"/>
      <c r="G710" s="731"/>
      <c r="H710" s="99"/>
      <c r="I710" s="634"/>
      <c r="J710" s="100"/>
      <c r="K710" s="101"/>
      <c r="L710" s="101"/>
      <c r="M710" s="102"/>
      <c r="N710" s="102"/>
      <c r="O710" s="102"/>
      <c r="P710" s="102"/>
      <c r="Q710" s="95"/>
      <c r="R710" s="43"/>
    </row>
    <row r="711" ht="14.25" customHeight="1">
      <c r="A711" s="95"/>
      <c r="B711" s="96"/>
      <c r="C711" s="97"/>
      <c r="D711" s="98"/>
      <c r="E711" s="95"/>
      <c r="F711" s="730"/>
      <c r="G711" s="731"/>
      <c r="H711" s="99"/>
      <c r="I711" s="634"/>
      <c r="J711" s="100"/>
      <c r="K711" s="101"/>
      <c r="L711" s="101"/>
      <c r="M711" s="102"/>
      <c r="N711" s="102"/>
      <c r="O711" s="102"/>
      <c r="P711" s="102"/>
      <c r="Q711" s="95"/>
      <c r="R711" s="43"/>
    </row>
    <row r="712" ht="14.25" customHeight="1">
      <c r="A712" s="95"/>
      <c r="B712" s="96"/>
      <c r="C712" s="97"/>
      <c r="D712" s="98"/>
      <c r="E712" s="95"/>
      <c r="F712" s="730"/>
      <c r="G712" s="731"/>
      <c r="H712" s="99"/>
      <c r="I712" s="634"/>
      <c r="J712" s="100"/>
      <c r="K712" s="101"/>
      <c r="L712" s="101"/>
      <c r="M712" s="102"/>
      <c r="N712" s="102"/>
      <c r="O712" s="102"/>
      <c r="P712" s="102"/>
      <c r="Q712" s="95"/>
      <c r="R712" s="43"/>
    </row>
    <row r="713" ht="14.25" customHeight="1">
      <c r="A713" s="95"/>
      <c r="B713" s="96"/>
      <c r="C713" s="97"/>
      <c r="D713" s="98"/>
      <c r="E713" s="95"/>
      <c r="F713" s="730"/>
      <c r="G713" s="731"/>
      <c r="H713" s="99"/>
      <c r="I713" s="634"/>
      <c r="J713" s="100"/>
      <c r="K713" s="101"/>
      <c r="L713" s="101"/>
      <c r="M713" s="102"/>
      <c r="N713" s="102"/>
      <c r="O713" s="102"/>
      <c r="P713" s="102"/>
      <c r="Q713" s="95"/>
      <c r="R713" s="43"/>
    </row>
    <row r="714" ht="14.25" customHeight="1">
      <c r="A714" s="95"/>
      <c r="B714" s="96"/>
      <c r="C714" s="97"/>
      <c r="D714" s="98"/>
      <c r="E714" s="95"/>
      <c r="F714" s="730"/>
      <c r="G714" s="731"/>
      <c r="H714" s="99"/>
      <c r="I714" s="634"/>
      <c r="J714" s="100"/>
      <c r="K714" s="101"/>
      <c r="L714" s="101"/>
      <c r="M714" s="102"/>
      <c r="N714" s="102"/>
      <c r="O714" s="102"/>
      <c r="P714" s="102"/>
      <c r="Q714" s="95"/>
      <c r="R714" s="43"/>
    </row>
    <row r="715" ht="14.25" customHeight="1">
      <c r="A715" s="95"/>
      <c r="B715" s="96"/>
      <c r="C715" s="97"/>
      <c r="D715" s="98"/>
      <c r="E715" s="95"/>
      <c r="F715" s="730"/>
      <c r="G715" s="731"/>
      <c r="H715" s="99"/>
      <c r="I715" s="634"/>
      <c r="J715" s="100"/>
      <c r="K715" s="101"/>
      <c r="L715" s="101"/>
      <c r="M715" s="102"/>
      <c r="N715" s="102"/>
      <c r="O715" s="102"/>
      <c r="P715" s="102"/>
      <c r="Q715" s="95"/>
      <c r="R715" s="43"/>
    </row>
    <row r="716" ht="14.25" customHeight="1">
      <c r="A716" s="95"/>
      <c r="B716" s="96"/>
      <c r="C716" s="97"/>
      <c r="D716" s="98"/>
      <c r="E716" s="95"/>
      <c r="F716" s="730"/>
      <c r="G716" s="731"/>
      <c r="H716" s="99"/>
      <c r="I716" s="634"/>
      <c r="J716" s="100"/>
      <c r="K716" s="101"/>
      <c r="L716" s="101"/>
      <c r="M716" s="102"/>
      <c r="N716" s="102"/>
      <c r="O716" s="102"/>
      <c r="P716" s="102"/>
      <c r="Q716" s="95"/>
      <c r="R716" s="43"/>
    </row>
    <row r="717" ht="14.25" customHeight="1">
      <c r="A717" s="95"/>
      <c r="B717" s="96"/>
      <c r="C717" s="97"/>
      <c r="D717" s="98"/>
      <c r="E717" s="95"/>
      <c r="F717" s="730"/>
      <c r="G717" s="731"/>
      <c r="H717" s="99"/>
      <c r="I717" s="634"/>
      <c r="J717" s="100"/>
      <c r="K717" s="101"/>
      <c r="L717" s="101"/>
      <c r="M717" s="102"/>
      <c r="N717" s="102"/>
      <c r="O717" s="102"/>
      <c r="P717" s="102"/>
      <c r="Q717" s="95"/>
      <c r="R717" s="43"/>
    </row>
    <row r="718" ht="14.25" customHeight="1">
      <c r="A718" s="95"/>
      <c r="B718" s="96"/>
      <c r="C718" s="97"/>
      <c r="D718" s="98"/>
      <c r="E718" s="95"/>
      <c r="F718" s="730"/>
      <c r="G718" s="731"/>
      <c r="H718" s="99"/>
      <c r="I718" s="634"/>
      <c r="J718" s="100"/>
      <c r="K718" s="101"/>
      <c r="L718" s="101"/>
      <c r="M718" s="102"/>
      <c r="N718" s="102"/>
      <c r="O718" s="102"/>
      <c r="P718" s="102"/>
      <c r="Q718" s="95"/>
      <c r="R718" s="43"/>
    </row>
    <row r="719" ht="14.25" customHeight="1">
      <c r="A719" s="95"/>
      <c r="B719" s="96"/>
      <c r="C719" s="97"/>
      <c r="D719" s="98"/>
      <c r="E719" s="95"/>
      <c r="F719" s="730"/>
      <c r="G719" s="731"/>
      <c r="H719" s="99"/>
      <c r="I719" s="634"/>
      <c r="J719" s="100"/>
      <c r="K719" s="101"/>
      <c r="L719" s="101"/>
      <c r="M719" s="102"/>
      <c r="N719" s="102"/>
      <c r="O719" s="102"/>
      <c r="P719" s="102"/>
      <c r="Q719" s="95"/>
      <c r="R719" s="43"/>
    </row>
    <row r="720" ht="14.25" customHeight="1">
      <c r="A720" s="95"/>
      <c r="B720" s="96"/>
      <c r="C720" s="97"/>
      <c r="D720" s="98"/>
      <c r="E720" s="95"/>
      <c r="F720" s="730"/>
      <c r="G720" s="731"/>
      <c r="H720" s="99"/>
      <c r="I720" s="634"/>
      <c r="J720" s="100"/>
      <c r="K720" s="101"/>
      <c r="L720" s="101"/>
      <c r="M720" s="102"/>
      <c r="N720" s="102"/>
      <c r="O720" s="102"/>
      <c r="P720" s="102"/>
      <c r="Q720" s="95"/>
      <c r="R720" s="43"/>
    </row>
    <row r="721" ht="14.25" customHeight="1">
      <c r="A721" s="95"/>
      <c r="B721" s="96"/>
      <c r="C721" s="97"/>
      <c r="D721" s="98"/>
      <c r="E721" s="95"/>
      <c r="F721" s="730"/>
      <c r="G721" s="731"/>
      <c r="H721" s="99"/>
      <c r="I721" s="634"/>
      <c r="J721" s="100"/>
      <c r="K721" s="101"/>
      <c r="L721" s="101"/>
      <c r="M721" s="102"/>
      <c r="N721" s="102"/>
      <c r="O721" s="102"/>
      <c r="P721" s="102"/>
      <c r="Q721" s="95"/>
      <c r="R721" s="43"/>
    </row>
    <row r="722" ht="14.25" customHeight="1">
      <c r="A722" s="95"/>
      <c r="B722" s="96"/>
      <c r="C722" s="97"/>
      <c r="D722" s="98"/>
      <c r="E722" s="95"/>
      <c r="F722" s="730"/>
      <c r="G722" s="731"/>
      <c r="H722" s="99"/>
      <c r="I722" s="634"/>
      <c r="J722" s="100"/>
      <c r="K722" s="101"/>
      <c r="L722" s="101"/>
      <c r="M722" s="102"/>
      <c r="N722" s="102"/>
      <c r="O722" s="102"/>
      <c r="P722" s="102"/>
      <c r="Q722" s="95"/>
      <c r="R722" s="43"/>
    </row>
    <row r="723" ht="14.25" customHeight="1">
      <c r="A723" s="95"/>
      <c r="B723" s="96"/>
      <c r="C723" s="97"/>
      <c r="D723" s="98"/>
      <c r="E723" s="95"/>
      <c r="F723" s="730"/>
      <c r="G723" s="731"/>
      <c r="H723" s="99"/>
      <c r="I723" s="634"/>
      <c r="J723" s="100"/>
      <c r="K723" s="101"/>
      <c r="L723" s="101"/>
      <c r="M723" s="102"/>
      <c r="N723" s="102"/>
      <c r="O723" s="102"/>
      <c r="P723" s="102"/>
      <c r="Q723" s="95"/>
      <c r="R723" s="43"/>
    </row>
    <row r="724" ht="14.25" customHeight="1">
      <c r="A724" s="95"/>
      <c r="B724" s="96"/>
      <c r="C724" s="97"/>
      <c r="D724" s="98"/>
      <c r="E724" s="95"/>
      <c r="F724" s="730"/>
      <c r="G724" s="731"/>
      <c r="H724" s="99"/>
      <c r="I724" s="634"/>
      <c r="J724" s="100"/>
      <c r="K724" s="101"/>
      <c r="L724" s="101"/>
      <c r="M724" s="102"/>
      <c r="N724" s="102"/>
      <c r="O724" s="102"/>
      <c r="P724" s="102"/>
      <c r="Q724" s="95"/>
      <c r="R724" s="43"/>
    </row>
    <row r="725" ht="14.25" customHeight="1">
      <c r="A725" s="95"/>
      <c r="B725" s="96"/>
      <c r="C725" s="97"/>
      <c r="D725" s="98"/>
      <c r="E725" s="95"/>
      <c r="F725" s="730"/>
      <c r="G725" s="731"/>
      <c r="H725" s="99"/>
      <c r="I725" s="634"/>
      <c r="J725" s="100"/>
      <c r="K725" s="101"/>
      <c r="L725" s="101"/>
      <c r="M725" s="102"/>
      <c r="N725" s="102"/>
      <c r="O725" s="102"/>
      <c r="P725" s="102"/>
      <c r="Q725" s="95"/>
      <c r="R725" s="43"/>
    </row>
    <row r="726" ht="14.25" customHeight="1">
      <c r="A726" s="95"/>
      <c r="B726" s="96"/>
      <c r="C726" s="97"/>
      <c r="D726" s="98"/>
      <c r="E726" s="95"/>
      <c r="F726" s="730"/>
      <c r="G726" s="731"/>
      <c r="H726" s="99"/>
      <c r="I726" s="634"/>
      <c r="J726" s="100"/>
      <c r="K726" s="101"/>
      <c r="L726" s="101"/>
      <c r="M726" s="102"/>
      <c r="N726" s="102"/>
      <c r="O726" s="102"/>
      <c r="P726" s="102"/>
      <c r="Q726" s="95"/>
      <c r="R726" s="43"/>
    </row>
    <row r="727" ht="14.25" customHeight="1">
      <c r="A727" s="95"/>
      <c r="B727" s="96"/>
      <c r="C727" s="97"/>
      <c r="D727" s="98"/>
      <c r="E727" s="95"/>
      <c r="F727" s="730"/>
      <c r="G727" s="731"/>
      <c r="H727" s="99"/>
      <c r="I727" s="634"/>
      <c r="J727" s="100"/>
      <c r="K727" s="101"/>
      <c r="L727" s="101"/>
      <c r="M727" s="102"/>
      <c r="N727" s="102"/>
      <c r="O727" s="102"/>
      <c r="P727" s="102"/>
      <c r="Q727" s="95"/>
      <c r="R727" s="43"/>
    </row>
    <row r="728" ht="14.25" customHeight="1">
      <c r="A728" s="95"/>
      <c r="B728" s="96"/>
      <c r="C728" s="97"/>
      <c r="D728" s="98"/>
      <c r="E728" s="95"/>
      <c r="F728" s="730"/>
      <c r="G728" s="731"/>
      <c r="H728" s="99"/>
      <c r="I728" s="634"/>
      <c r="J728" s="100"/>
      <c r="K728" s="101"/>
      <c r="L728" s="101"/>
      <c r="M728" s="102"/>
      <c r="N728" s="102"/>
      <c r="O728" s="102"/>
      <c r="P728" s="102"/>
      <c r="Q728" s="95"/>
      <c r="R728" s="43"/>
    </row>
    <row r="729" ht="14.25" customHeight="1">
      <c r="A729" s="95"/>
      <c r="B729" s="96"/>
      <c r="C729" s="97"/>
      <c r="D729" s="98"/>
      <c r="E729" s="95"/>
      <c r="F729" s="730"/>
      <c r="G729" s="731"/>
      <c r="H729" s="99"/>
      <c r="I729" s="634"/>
      <c r="J729" s="100"/>
      <c r="K729" s="101"/>
      <c r="L729" s="101"/>
      <c r="M729" s="102"/>
      <c r="N729" s="102"/>
      <c r="O729" s="102"/>
      <c r="P729" s="102"/>
      <c r="Q729" s="95"/>
      <c r="R729" s="43"/>
    </row>
    <row r="730" ht="14.25" customHeight="1">
      <c r="A730" s="95"/>
      <c r="B730" s="96"/>
      <c r="C730" s="97"/>
      <c r="D730" s="98"/>
      <c r="E730" s="95"/>
      <c r="F730" s="730"/>
      <c r="G730" s="731"/>
      <c r="H730" s="99"/>
      <c r="I730" s="634"/>
      <c r="J730" s="100"/>
      <c r="K730" s="101"/>
      <c r="L730" s="101"/>
      <c r="M730" s="102"/>
      <c r="N730" s="102"/>
      <c r="O730" s="102"/>
      <c r="P730" s="102"/>
      <c r="Q730" s="95"/>
      <c r="R730" s="43"/>
    </row>
    <row r="731" ht="14.25" customHeight="1">
      <c r="A731" s="95"/>
      <c r="B731" s="96"/>
      <c r="C731" s="97"/>
      <c r="D731" s="98"/>
      <c r="E731" s="95"/>
      <c r="F731" s="730"/>
      <c r="G731" s="731"/>
      <c r="H731" s="99"/>
      <c r="I731" s="634"/>
      <c r="J731" s="100"/>
      <c r="K731" s="101"/>
      <c r="L731" s="101"/>
      <c r="M731" s="102"/>
      <c r="N731" s="102"/>
      <c r="O731" s="102"/>
      <c r="P731" s="102"/>
      <c r="Q731" s="95"/>
      <c r="R731" s="43"/>
    </row>
    <row r="732" ht="14.25" customHeight="1">
      <c r="A732" s="95"/>
      <c r="B732" s="96"/>
      <c r="C732" s="97"/>
      <c r="D732" s="98"/>
      <c r="E732" s="95"/>
      <c r="F732" s="730"/>
      <c r="G732" s="731"/>
      <c r="H732" s="99"/>
      <c r="I732" s="634"/>
      <c r="J732" s="100"/>
      <c r="K732" s="101"/>
      <c r="L732" s="101"/>
      <c r="M732" s="102"/>
      <c r="N732" s="102"/>
      <c r="O732" s="102"/>
      <c r="P732" s="102"/>
      <c r="Q732" s="95"/>
      <c r="R732" s="43"/>
    </row>
    <row r="733" ht="14.25" customHeight="1">
      <c r="A733" s="95"/>
      <c r="B733" s="96"/>
      <c r="C733" s="97"/>
      <c r="D733" s="98"/>
      <c r="E733" s="95"/>
      <c r="F733" s="730"/>
      <c r="G733" s="731"/>
      <c r="H733" s="99"/>
      <c r="I733" s="634"/>
      <c r="J733" s="100"/>
      <c r="K733" s="101"/>
      <c r="L733" s="101"/>
      <c r="M733" s="102"/>
      <c r="N733" s="102"/>
      <c r="O733" s="102"/>
      <c r="P733" s="102"/>
      <c r="Q733" s="95"/>
      <c r="R733" s="43"/>
    </row>
    <row r="734" ht="14.25" customHeight="1">
      <c r="A734" s="95"/>
      <c r="B734" s="96"/>
      <c r="C734" s="97"/>
      <c r="D734" s="98"/>
      <c r="E734" s="95"/>
      <c r="F734" s="730"/>
      <c r="G734" s="731"/>
      <c r="H734" s="99"/>
      <c r="I734" s="634"/>
      <c r="J734" s="100"/>
      <c r="K734" s="101"/>
      <c r="L734" s="101"/>
      <c r="M734" s="102"/>
      <c r="N734" s="102"/>
      <c r="O734" s="102"/>
      <c r="P734" s="102"/>
      <c r="Q734" s="95"/>
      <c r="R734" s="43"/>
    </row>
    <row r="735" ht="14.25" customHeight="1">
      <c r="A735" s="95"/>
      <c r="B735" s="96"/>
      <c r="C735" s="97"/>
      <c r="D735" s="98"/>
      <c r="E735" s="95"/>
      <c r="F735" s="730"/>
      <c r="G735" s="731"/>
      <c r="H735" s="99"/>
      <c r="I735" s="634"/>
      <c r="J735" s="100"/>
      <c r="K735" s="101"/>
      <c r="L735" s="101"/>
      <c r="M735" s="102"/>
      <c r="N735" s="102"/>
      <c r="O735" s="102"/>
      <c r="P735" s="102"/>
      <c r="Q735" s="95"/>
      <c r="R735" s="43"/>
    </row>
    <row r="736" ht="14.25" customHeight="1">
      <c r="A736" s="95"/>
      <c r="B736" s="96"/>
      <c r="C736" s="97"/>
      <c r="D736" s="98"/>
      <c r="E736" s="95"/>
      <c r="F736" s="730"/>
      <c r="G736" s="731"/>
      <c r="H736" s="99"/>
      <c r="I736" s="634"/>
      <c r="J736" s="100"/>
      <c r="K736" s="101"/>
      <c r="L736" s="101"/>
      <c r="M736" s="102"/>
      <c r="N736" s="102"/>
      <c r="O736" s="102"/>
      <c r="P736" s="102"/>
      <c r="Q736" s="95"/>
      <c r="R736" s="43"/>
    </row>
    <row r="737" ht="14.25" customHeight="1">
      <c r="A737" s="95"/>
      <c r="B737" s="96"/>
      <c r="C737" s="97"/>
      <c r="D737" s="98"/>
      <c r="E737" s="95"/>
      <c r="F737" s="730"/>
      <c r="G737" s="731"/>
      <c r="H737" s="99"/>
      <c r="I737" s="634"/>
      <c r="J737" s="100"/>
      <c r="K737" s="101"/>
      <c r="L737" s="101"/>
      <c r="M737" s="102"/>
      <c r="N737" s="102"/>
      <c r="O737" s="102"/>
      <c r="P737" s="102"/>
      <c r="Q737" s="95"/>
      <c r="R737" s="43"/>
    </row>
    <row r="738" ht="14.25" customHeight="1">
      <c r="A738" s="95"/>
      <c r="B738" s="96"/>
      <c r="C738" s="97"/>
      <c r="D738" s="98"/>
      <c r="E738" s="95"/>
      <c r="F738" s="730"/>
      <c r="G738" s="731"/>
      <c r="H738" s="99"/>
      <c r="I738" s="634"/>
      <c r="J738" s="100"/>
      <c r="K738" s="101"/>
      <c r="L738" s="101"/>
      <c r="M738" s="102"/>
      <c r="N738" s="102"/>
      <c r="O738" s="102"/>
      <c r="P738" s="102"/>
      <c r="Q738" s="95"/>
      <c r="R738" s="43"/>
    </row>
    <row r="739" ht="14.25" customHeight="1">
      <c r="A739" s="95"/>
      <c r="B739" s="96"/>
      <c r="C739" s="97"/>
      <c r="D739" s="98"/>
      <c r="E739" s="95"/>
      <c r="F739" s="730"/>
      <c r="G739" s="731"/>
      <c r="H739" s="99"/>
      <c r="I739" s="634"/>
      <c r="J739" s="100"/>
      <c r="K739" s="101"/>
      <c r="L739" s="101"/>
      <c r="M739" s="102"/>
      <c r="N739" s="102"/>
      <c r="O739" s="102"/>
      <c r="P739" s="102"/>
      <c r="Q739" s="95"/>
      <c r="R739" s="43"/>
    </row>
    <row r="740" ht="14.25" customHeight="1">
      <c r="A740" s="95"/>
      <c r="B740" s="96"/>
      <c r="C740" s="97"/>
      <c r="D740" s="98"/>
      <c r="E740" s="95"/>
      <c r="F740" s="730"/>
      <c r="G740" s="731"/>
      <c r="H740" s="99"/>
      <c r="I740" s="634"/>
      <c r="J740" s="100"/>
      <c r="K740" s="101"/>
      <c r="L740" s="101"/>
      <c r="M740" s="102"/>
      <c r="N740" s="102"/>
      <c r="O740" s="102"/>
      <c r="P740" s="102"/>
      <c r="Q740" s="95"/>
      <c r="R740" s="43"/>
    </row>
    <row r="741" ht="14.25" customHeight="1">
      <c r="A741" s="95"/>
      <c r="B741" s="96"/>
      <c r="C741" s="97"/>
      <c r="D741" s="98"/>
      <c r="E741" s="95"/>
      <c r="F741" s="730"/>
      <c r="G741" s="731"/>
      <c r="H741" s="99"/>
      <c r="I741" s="634"/>
      <c r="J741" s="100"/>
      <c r="K741" s="101"/>
      <c r="L741" s="101"/>
      <c r="M741" s="102"/>
      <c r="N741" s="102"/>
      <c r="O741" s="102"/>
      <c r="P741" s="102"/>
      <c r="Q741" s="95"/>
      <c r="R741" s="43"/>
    </row>
    <row r="742" ht="14.25" customHeight="1">
      <c r="A742" s="95"/>
      <c r="B742" s="96"/>
      <c r="C742" s="97"/>
      <c r="D742" s="98"/>
      <c r="E742" s="95"/>
      <c r="F742" s="730"/>
      <c r="G742" s="731"/>
      <c r="H742" s="99"/>
      <c r="I742" s="634"/>
      <c r="J742" s="100"/>
      <c r="K742" s="101"/>
      <c r="L742" s="101"/>
      <c r="M742" s="102"/>
      <c r="N742" s="102"/>
      <c r="O742" s="102"/>
      <c r="P742" s="102"/>
      <c r="Q742" s="95"/>
      <c r="R742" s="43"/>
    </row>
    <row r="743" ht="14.25" customHeight="1">
      <c r="A743" s="95"/>
      <c r="B743" s="96"/>
      <c r="C743" s="97"/>
      <c r="D743" s="98"/>
      <c r="E743" s="95"/>
      <c r="F743" s="730"/>
      <c r="G743" s="731"/>
      <c r="H743" s="99"/>
      <c r="I743" s="634"/>
      <c r="J743" s="100"/>
      <c r="K743" s="101"/>
      <c r="L743" s="101"/>
      <c r="M743" s="102"/>
      <c r="N743" s="102"/>
      <c r="O743" s="102"/>
      <c r="P743" s="102"/>
      <c r="Q743" s="95"/>
      <c r="R743" s="43"/>
    </row>
    <row r="744" ht="14.25" customHeight="1">
      <c r="A744" s="95"/>
      <c r="B744" s="96"/>
      <c r="C744" s="97"/>
      <c r="D744" s="98"/>
      <c r="E744" s="95"/>
      <c r="F744" s="730"/>
      <c r="G744" s="731"/>
      <c r="H744" s="99"/>
      <c r="I744" s="634"/>
      <c r="J744" s="100"/>
      <c r="K744" s="101"/>
      <c r="L744" s="101"/>
      <c r="M744" s="102"/>
      <c r="N744" s="102"/>
      <c r="O744" s="102"/>
      <c r="P744" s="102"/>
      <c r="Q744" s="95"/>
      <c r="R744" s="43"/>
    </row>
    <row r="745" ht="14.25" customHeight="1">
      <c r="A745" s="95"/>
      <c r="B745" s="96"/>
      <c r="C745" s="97"/>
      <c r="D745" s="98"/>
      <c r="E745" s="95"/>
      <c r="F745" s="730"/>
      <c r="G745" s="731"/>
      <c r="H745" s="99"/>
      <c r="I745" s="634"/>
      <c r="J745" s="100"/>
      <c r="K745" s="101"/>
      <c r="L745" s="101"/>
      <c r="M745" s="102"/>
      <c r="N745" s="102"/>
      <c r="O745" s="102"/>
      <c r="P745" s="102"/>
      <c r="Q745" s="95"/>
      <c r="R745" s="43"/>
    </row>
    <row r="746" ht="14.25" customHeight="1">
      <c r="A746" s="95"/>
      <c r="B746" s="96"/>
      <c r="C746" s="97"/>
      <c r="D746" s="98"/>
      <c r="E746" s="95"/>
      <c r="F746" s="730"/>
      <c r="G746" s="731"/>
      <c r="H746" s="99"/>
      <c r="I746" s="634"/>
      <c r="J746" s="100"/>
      <c r="K746" s="101"/>
      <c r="L746" s="101"/>
      <c r="M746" s="102"/>
      <c r="N746" s="102"/>
      <c r="O746" s="102"/>
      <c r="P746" s="102"/>
      <c r="Q746" s="95"/>
      <c r="R746" s="43"/>
    </row>
    <row r="747" ht="14.25" customHeight="1">
      <c r="A747" s="95"/>
      <c r="B747" s="96"/>
      <c r="C747" s="97"/>
      <c r="D747" s="98"/>
      <c r="E747" s="95"/>
      <c r="F747" s="730"/>
      <c r="G747" s="731"/>
      <c r="H747" s="99"/>
      <c r="I747" s="634"/>
      <c r="J747" s="100"/>
      <c r="K747" s="101"/>
      <c r="L747" s="101"/>
      <c r="M747" s="102"/>
      <c r="N747" s="102"/>
      <c r="O747" s="102"/>
      <c r="P747" s="102"/>
      <c r="Q747" s="95"/>
      <c r="R747" s="43"/>
    </row>
    <row r="748" ht="14.25" customHeight="1">
      <c r="A748" s="95"/>
      <c r="B748" s="96"/>
      <c r="C748" s="97"/>
      <c r="D748" s="98"/>
      <c r="E748" s="95"/>
      <c r="F748" s="730"/>
      <c r="G748" s="731"/>
      <c r="H748" s="99"/>
      <c r="I748" s="634"/>
      <c r="J748" s="100"/>
      <c r="K748" s="101"/>
      <c r="L748" s="101"/>
      <c r="M748" s="102"/>
      <c r="N748" s="102"/>
      <c r="O748" s="102"/>
      <c r="P748" s="102"/>
      <c r="Q748" s="95"/>
      <c r="R748" s="43"/>
    </row>
    <row r="749" ht="14.25" customHeight="1">
      <c r="A749" s="95"/>
      <c r="B749" s="96"/>
      <c r="C749" s="97"/>
      <c r="D749" s="98"/>
      <c r="E749" s="95"/>
      <c r="F749" s="730"/>
      <c r="G749" s="731"/>
      <c r="H749" s="99"/>
      <c r="I749" s="634"/>
      <c r="J749" s="100"/>
      <c r="K749" s="101"/>
      <c r="L749" s="101"/>
      <c r="M749" s="102"/>
      <c r="N749" s="102"/>
      <c r="O749" s="102"/>
      <c r="P749" s="102"/>
      <c r="Q749" s="95"/>
      <c r="R749" s="43"/>
    </row>
    <row r="750" ht="14.25" customHeight="1">
      <c r="A750" s="95"/>
      <c r="B750" s="96"/>
      <c r="C750" s="97"/>
      <c r="D750" s="98"/>
      <c r="E750" s="95"/>
      <c r="F750" s="730"/>
      <c r="G750" s="731"/>
      <c r="H750" s="99"/>
      <c r="I750" s="634"/>
      <c r="J750" s="100"/>
      <c r="K750" s="101"/>
      <c r="L750" s="101"/>
      <c r="M750" s="102"/>
      <c r="N750" s="102"/>
      <c r="O750" s="102"/>
      <c r="P750" s="102"/>
      <c r="Q750" s="95"/>
      <c r="R750" s="43"/>
    </row>
    <row r="751" ht="14.25" customHeight="1">
      <c r="A751" s="95"/>
      <c r="B751" s="96"/>
      <c r="C751" s="97"/>
      <c r="D751" s="98"/>
      <c r="E751" s="95"/>
      <c r="F751" s="730"/>
      <c r="G751" s="731"/>
      <c r="H751" s="99"/>
      <c r="I751" s="634"/>
      <c r="J751" s="100"/>
      <c r="K751" s="101"/>
      <c r="L751" s="101"/>
      <c r="M751" s="102"/>
      <c r="N751" s="102"/>
      <c r="O751" s="102"/>
      <c r="P751" s="102"/>
      <c r="Q751" s="95"/>
      <c r="R751" s="43"/>
    </row>
    <row r="752" ht="14.25" customHeight="1">
      <c r="A752" s="95"/>
      <c r="B752" s="96"/>
      <c r="C752" s="97"/>
      <c r="D752" s="98"/>
      <c r="E752" s="95"/>
      <c r="F752" s="730"/>
      <c r="G752" s="731"/>
      <c r="H752" s="99"/>
      <c r="I752" s="634"/>
      <c r="J752" s="100"/>
      <c r="K752" s="101"/>
      <c r="L752" s="101"/>
      <c r="M752" s="102"/>
      <c r="N752" s="102"/>
      <c r="O752" s="102"/>
      <c r="P752" s="102"/>
      <c r="Q752" s="95"/>
      <c r="R752" s="43"/>
    </row>
    <row r="753" ht="14.25" customHeight="1">
      <c r="A753" s="95"/>
      <c r="B753" s="96"/>
      <c r="C753" s="97"/>
      <c r="D753" s="98"/>
      <c r="E753" s="95"/>
      <c r="F753" s="730"/>
      <c r="G753" s="731"/>
      <c r="H753" s="99"/>
      <c r="I753" s="634"/>
      <c r="J753" s="100"/>
      <c r="K753" s="101"/>
      <c r="L753" s="101"/>
      <c r="M753" s="102"/>
      <c r="N753" s="102"/>
      <c r="O753" s="102"/>
      <c r="P753" s="102"/>
      <c r="Q753" s="95"/>
      <c r="R753" s="43"/>
    </row>
    <row r="754" ht="14.25" customHeight="1">
      <c r="A754" s="95"/>
      <c r="B754" s="96"/>
      <c r="C754" s="97"/>
      <c r="D754" s="98"/>
      <c r="E754" s="95"/>
      <c r="F754" s="730"/>
      <c r="G754" s="731"/>
      <c r="H754" s="99"/>
      <c r="I754" s="634"/>
      <c r="J754" s="100"/>
      <c r="K754" s="101"/>
      <c r="L754" s="101"/>
      <c r="M754" s="102"/>
      <c r="N754" s="102"/>
      <c r="O754" s="102"/>
      <c r="P754" s="102"/>
      <c r="Q754" s="95"/>
      <c r="R754" s="43"/>
    </row>
  </sheetData>
  <mergeCells count="15">
    <mergeCell ref="H1:H2"/>
    <mergeCell ref="I1:I2"/>
    <mergeCell ref="J1:J2"/>
    <mergeCell ref="K1:L1"/>
    <mergeCell ref="M1:N1"/>
    <mergeCell ref="O1:P1"/>
    <mergeCell ref="Q1:Q2"/>
    <mergeCell ref="A1:A2"/>
    <mergeCell ref="B1:B2"/>
    <mergeCell ref="C1:C2"/>
    <mergeCell ref="D1:D2"/>
    <mergeCell ref="E1:E2"/>
    <mergeCell ref="F1:F2"/>
    <mergeCell ref="G1:G2"/>
    <mergeCell ref="E127:E134"/>
  </mergeCells>
  <dataValidations>
    <dataValidation type="custom" allowBlank="1" showErrorMessage="1" sqref="C3:C10 C12 C14:C39">
      <formula1>LTE(LEN(C3),(22))</formula1>
    </dataValidation>
  </dataValidations>
  <printOptions/>
  <pageMargins bottom="0.75" footer="0.0" header="0.0" left="0.7" right="0.7" top="0.75"/>
  <pageSetup orientation="portrait"/>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pageSetUpPr/>
  </sheetPr>
  <sheetViews>
    <sheetView workbookViewId="0"/>
  </sheetViews>
  <sheetFormatPr customHeight="1" defaultColWidth="14.43" defaultRowHeight="15.0"/>
  <cols>
    <col customWidth="1" min="1" max="1" width="18.86"/>
    <col customWidth="1" min="2" max="2" width="7.71"/>
    <col customWidth="1" min="3" max="3" width="18.0"/>
    <col customWidth="1" min="4" max="4" width="38.14"/>
    <col customWidth="1" min="5" max="5" width="54.43"/>
    <col customWidth="1" min="6" max="6" width="13.86"/>
    <col customWidth="1" hidden="1" min="7" max="7" width="10.43"/>
    <col customWidth="1" min="8" max="8" width="9.29"/>
    <col customWidth="1" min="9" max="14" width="13.0"/>
    <col customWidth="1" min="15" max="15" width="29.14"/>
    <col customWidth="1" min="16" max="16" width="13.57"/>
    <col customWidth="1" min="17" max="17" width="15.14"/>
    <col customWidth="1" min="18" max="18" width="43.0"/>
    <col customWidth="1" min="19" max="27" width="9.86"/>
  </cols>
  <sheetData>
    <row r="1" ht="14.25" customHeight="1">
      <c r="A1" s="732" t="s">
        <v>2016</v>
      </c>
      <c r="B1" s="732" t="s">
        <v>43</v>
      </c>
      <c r="C1" s="733" t="s">
        <v>2</v>
      </c>
      <c r="D1" s="733" t="s">
        <v>2017</v>
      </c>
      <c r="E1" s="733" t="s">
        <v>4</v>
      </c>
      <c r="F1" s="734" t="s">
        <v>2018</v>
      </c>
      <c r="G1" s="735" t="s">
        <v>5</v>
      </c>
      <c r="H1" s="736" t="s">
        <v>6</v>
      </c>
      <c r="I1" s="737" t="s">
        <v>7</v>
      </c>
      <c r="J1" s="8"/>
      <c r="K1" s="738" t="s">
        <v>8</v>
      </c>
      <c r="L1" s="8"/>
      <c r="M1" s="739" t="s">
        <v>9</v>
      </c>
      <c r="N1" s="8"/>
      <c r="O1" s="740" t="s">
        <v>10</v>
      </c>
      <c r="P1" s="12"/>
      <c r="Q1" s="13"/>
      <c r="R1" s="13"/>
      <c r="S1" s="13"/>
      <c r="T1" s="13"/>
      <c r="U1" s="13"/>
      <c r="V1" s="13"/>
      <c r="W1" s="13"/>
      <c r="X1" s="13"/>
      <c r="Y1" s="13"/>
      <c r="Z1" s="13"/>
      <c r="AA1" s="13"/>
    </row>
    <row r="2" ht="31.5" customHeight="1">
      <c r="A2" s="14"/>
      <c r="B2" s="14"/>
      <c r="C2" s="15"/>
      <c r="D2" s="15"/>
      <c r="E2" s="15"/>
      <c r="F2" s="15"/>
      <c r="G2" s="15"/>
      <c r="H2" s="16"/>
      <c r="I2" s="17" t="s">
        <v>2019</v>
      </c>
      <c r="J2" s="18" t="s">
        <v>2020</v>
      </c>
      <c r="K2" s="19" t="s">
        <v>2021</v>
      </c>
      <c r="L2" s="20" t="s">
        <v>2022</v>
      </c>
      <c r="M2" s="21" t="s">
        <v>2023</v>
      </c>
      <c r="N2" s="22" t="s">
        <v>2024</v>
      </c>
      <c r="O2" s="23"/>
      <c r="P2" s="12"/>
      <c r="Q2" s="13"/>
      <c r="R2" s="13"/>
      <c r="S2" s="13"/>
      <c r="T2" s="13"/>
      <c r="U2" s="13"/>
      <c r="V2" s="13"/>
      <c r="W2" s="13"/>
      <c r="X2" s="13"/>
      <c r="Y2" s="13"/>
      <c r="Z2" s="13"/>
      <c r="AA2" s="13"/>
    </row>
    <row r="3" ht="14.25" customHeight="1">
      <c r="A3" s="741" t="s">
        <v>2025</v>
      </c>
      <c r="B3" s="742" t="s">
        <v>2026</v>
      </c>
      <c r="C3" s="743" t="s">
        <v>2027</v>
      </c>
      <c r="D3" s="743" t="s">
        <v>2028</v>
      </c>
      <c r="E3" s="743" t="s">
        <v>2029</v>
      </c>
      <c r="F3" s="744">
        <v>43250.0</v>
      </c>
      <c r="G3" s="745">
        <v>43250.0</v>
      </c>
      <c r="H3" s="746">
        <v>45944.0</v>
      </c>
      <c r="I3" s="31">
        <f t="shared" ref="I3:I45" si="1">F3*0.5+F3</f>
        <v>64875</v>
      </c>
      <c r="J3" s="32">
        <f t="shared" ref="J3:J45" si="2">F3*0.3+F3</f>
        <v>56225</v>
      </c>
      <c r="K3" s="33">
        <f t="shared" ref="K3:K45" si="3">F3*0.3+F3</f>
        <v>56225</v>
      </c>
      <c r="L3" s="34">
        <f t="shared" ref="L3:L45" si="4">F3*0.2+F3</f>
        <v>51900</v>
      </c>
      <c r="M3" s="33">
        <f t="shared" ref="M3:M45" si="5">F3*0.15+F3</f>
        <v>49737.5</v>
      </c>
      <c r="N3" s="34">
        <f t="shared" ref="N3:N45" si="6">F3*0.1+F3</f>
        <v>47575</v>
      </c>
      <c r="O3" s="93"/>
      <c r="P3" s="43"/>
    </row>
    <row r="4" ht="14.25" customHeight="1">
      <c r="A4" s="741" t="s">
        <v>2025</v>
      </c>
      <c r="B4" s="742" t="s">
        <v>2026</v>
      </c>
      <c r="C4" s="743" t="s">
        <v>2030</v>
      </c>
      <c r="D4" s="743" t="s">
        <v>2031</v>
      </c>
      <c r="E4" s="743" t="s">
        <v>2032</v>
      </c>
      <c r="F4" s="744">
        <v>8800.0</v>
      </c>
      <c r="G4" s="745">
        <v>8800.0</v>
      </c>
      <c r="H4" s="746">
        <v>45944.0</v>
      </c>
      <c r="I4" s="38">
        <f t="shared" si="1"/>
        <v>13200</v>
      </c>
      <c r="J4" s="39">
        <f t="shared" si="2"/>
        <v>11440</v>
      </c>
      <c r="K4" s="40">
        <f t="shared" si="3"/>
        <v>11440</v>
      </c>
      <c r="L4" s="41">
        <f t="shared" si="4"/>
        <v>10560</v>
      </c>
      <c r="M4" s="40">
        <f t="shared" si="5"/>
        <v>10120</v>
      </c>
      <c r="N4" s="41">
        <f t="shared" si="6"/>
        <v>9680</v>
      </c>
      <c r="O4" s="93"/>
      <c r="P4" s="43"/>
    </row>
    <row r="5" ht="14.25" customHeight="1">
      <c r="A5" s="741" t="s">
        <v>2025</v>
      </c>
      <c r="B5" s="742" t="s">
        <v>2026</v>
      </c>
      <c r="C5" s="747" t="s">
        <v>2033</v>
      </c>
      <c r="D5" s="743" t="s">
        <v>2034</v>
      </c>
      <c r="E5" s="743" t="s">
        <v>2035</v>
      </c>
      <c r="F5" s="744">
        <v>70500.0</v>
      </c>
      <c r="G5" s="745">
        <v>70500.0</v>
      </c>
      <c r="H5" s="746">
        <v>45944.0</v>
      </c>
      <c r="I5" s="38">
        <f t="shared" si="1"/>
        <v>105750</v>
      </c>
      <c r="J5" s="39">
        <f t="shared" si="2"/>
        <v>91650</v>
      </c>
      <c r="K5" s="40">
        <f t="shared" si="3"/>
        <v>91650</v>
      </c>
      <c r="L5" s="41">
        <f t="shared" si="4"/>
        <v>84600</v>
      </c>
      <c r="M5" s="40">
        <f t="shared" si="5"/>
        <v>81075</v>
      </c>
      <c r="N5" s="41">
        <f t="shared" si="6"/>
        <v>77550</v>
      </c>
      <c r="O5" s="93"/>
      <c r="P5" s="43"/>
    </row>
    <row r="6" ht="14.25" customHeight="1">
      <c r="A6" s="741" t="s">
        <v>2025</v>
      </c>
      <c r="B6" s="742" t="s">
        <v>2026</v>
      </c>
      <c r="C6" s="747" t="s">
        <v>2036</v>
      </c>
      <c r="D6" s="743" t="s">
        <v>2034</v>
      </c>
      <c r="E6" s="743" t="s">
        <v>2037</v>
      </c>
      <c r="F6" s="744">
        <v>96000.0</v>
      </c>
      <c r="G6" s="745">
        <v>96000.0</v>
      </c>
      <c r="H6" s="746">
        <v>45944.0</v>
      </c>
      <c r="I6" s="38">
        <f t="shared" si="1"/>
        <v>144000</v>
      </c>
      <c r="J6" s="39">
        <f t="shared" si="2"/>
        <v>124800</v>
      </c>
      <c r="K6" s="40">
        <f t="shared" si="3"/>
        <v>124800</v>
      </c>
      <c r="L6" s="41">
        <f t="shared" si="4"/>
        <v>115200</v>
      </c>
      <c r="M6" s="40">
        <f t="shared" si="5"/>
        <v>110400</v>
      </c>
      <c r="N6" s="41">
        <f t="shared" si="6"/>
        <v>105600</v>
      </c>
      <c r="O6" s="93"/>
      <c r="P6" s="43"/>
    </row>
    <row r="7" ht="14.25" customHeight="1">
      <c r="A7" s="741" t="s">
        <v>2025</v>
      </c>
      <c r="B7" s="742" t="s">
        <v>2026</v>
      </c>
      <c r="C7" s="747" t="s">
        <v>2038</v>
      </c>
      <c r="D7" s="743" t="s">
        <v>2039</v>
      </c>
      <c r="E7" s="743" t="s">
        <v>2040</v>
      </c>
      <c r="F7" s="744">
        <v>26000.0</v>
      </c>
      <c r="G7" s="745">
        <v>26000.0</v>
      </c>
      <c r="H7" s="746">
        <v>45944.0</v>
      </c>
      <c r="I7" s="38">
        <f t="shared" si="1"/>
        <v>39000</v>
      </c>
      <c r="J7" s="39">
        <f t="shared" si="2"/>
        <v>33800</v>
      </c>
      <c r="K7" s="40">
        <f t="shared" si="3"/>
        <v>33800</v>
      </c>
      <c r="L7" s="41">
        <f t="shared" si="4"/>
        <v>31200</v>
      </c>
      <c r="M7" s="40">
        <f t="shared" si="5"/>
        <v>29900</v>
      </c>
      <c r="N7" s="41">
        <f t="shared" si="6"/>
        <v>28600</v>
      </c>
      <c r="O7" s="93"/>
      <c r="P7" s="43"/>
    </row>
    <row r="8" ht="14.25" customHeight="1">
      <c r="A8" s="741" t="s">
        <v>2025</v>
      </c>
      <c r="B8" s="742" t="s">
        <v>2026</v>
      </c>
      <c r="C8" s="743" t="s">
        <v>2041</v>
      </c>
      <c r="D8" s="743" t="s">
        <v>2042</v>
      </c>
      <c r="E8" s="743" t="s">
        <v>2043</v>
      </c>
      <c r="F8" s="744">
        <v>19500.0</v>
      </c>
      <c r="G8" s="745">
        <v>19500.0</v>
      </c>
      <c r="H8" s="746">
        <v>45944.0</v>
      </c>
      <c r="I8" s="38">
        <f t="shared" si="1"/>
        <v>29250</v>
      </c>
      <c r="J8" s="39">
        <f t="shared" si="2"/>
        <v>25350</v>
      </c>
      <c r="K8" s="40">
        <f t="shared" si="3"/>
        <v>25350</v>
      </c>
      <c r="L8" s="41">
        <f t="shared" si="4"/>
        <v>23400</v>
      </c>
      <c r="M8" s="40">
        <f t="shared" si="5"/>
        <v>22425</v>
      </c>
      <c r="N8" s="41">
        <f t="shared" si="6"/>
        <v>21450</v>
      </c>
      <c r="O8" s="93"/>
      <c r="P8" s="43"/>
    </row>
    <row r="9" ht="14.25" customHeight="1">
      <c r="A9" s="741" t="s">
        <v>2025</v>
      </c>
      <c r="B9" s="742" t="s">
        <v>2026</v>
      </c>
      <c r="C9" s="743" t="s">
        <v>2044</v>
      </c>
      <c r="D9" s="743" t="s">
        <v>2045</v>
      </c>
      <c r="E9" s="743" t="s">
        <v>2046</v>
      </c>
      <c r="F9" s="744">
        <v>19550.0</v>
      </c>
      <c r="G9" s="745">
        <v>19500.0</v>
      </c>
      <c r="H9" s="746">
        <v>45944.0</v>
      </c>
      <c r="I9" s="38">
        <f t="shared" si="1"/>
        <v>29325</v>
      </c>
      <c r="J9" s="39">
        <f t="shared" si="2"/>
        <v>25415</v>
      </c>
      <c r="K9" s="40">
        <f t="shared" si="3"/>
        <v>25415</v>
      </c>
      <c r="L9" s="41">
        <f t="shared" si="4"/>
        <v>23460</v>
      </c>
      <c r="M9" s="40">
        <f t="shared" si="5"/>
        <v>22482.5</v>
      </c>
      <c r="N9" s="41">
        <f t="shared" si="6"/>
        <v>21505</v>
      </c>
      <c r="O9" s="93"/>
      <c r="P9" s="43"/>
    </row>
    <row r="10" ht="14.25" customHeight="1">
      <c r="A10" s="741" t="s">
        <v>2025</v>
      </c>
      <c r="B10" s="742" t="s">
        <v>2026</v>
      </c>
      <c r="C10" s="743" t="s">
        <v>2047</v>
      </c>
      <c r="D10" s="743" t="s">
        <v>2048</v>
      </c>
      <c r="E10" s="743" t="s">
        <v>2049</v>
      </c>
      <c r="F10" s="744">
        <v>7000.0</v>
      </c>
      <c r="G10" s="745">
        <v>7000.0</v>
      </c>
      <c r="H10" s="746">
        <v>45944.0</v>
      </c>
      <c r="I10" s="38">
        <f t="shared" si="1"/>
        <v>10500</v>
      </c>
      <c r="J10" s="39">
        <f t="shared" si="2"/>
        <v>9100</v>
      </c>
      <c r="K10" s="40">
        <f t="shared" si="3"/>
        <v>9100</v>
      </c>
      <c r="L10" s="41">
        <f t="shared" si="4"/>
        <v>8400</v>
      </c>
      <c r="M10" s="40">
        <f t="shared" si="5"/>
        <v>8050</v>
      </c>
      <c r="N10" s="41">
        <f t="shared" si="6"/>
        <v>7700</v>
      </c>
      <c r="O10" s="93"/>
      <c r="P10" s="43"/>
    </row>
    <row r="11" ht="14.25" customHeight="1">
      <c r="A11" s="741" t="s">
        <v>2025</v>
      </c>
      <c r="B11" s="742" t="s">
        <v>2026</v>
      </c>
      <c r="C11" s="743" t="s">
        <v>2050</v>
      </c>
      <c r="D11" s="743" t="s">
        <v>2051</v>
      </c>
      <c r="E11" s="743" t="s">
        <v>2052</v>
      </c>
      <c r="F11" s="744">
        <v>9100.0</v>
      </c>
      <c r="G11" s="745">
        <v>9100.0</v>
      </c>
      <c r="H11" s="746">
        <v>45944.0</v>
      </c>
      <c r="I11" s="38">
        <f t="shared" si="1"/>
        <v>13650</v>
      </c>
      <c r="J11" s="39">
        <f t="shared" si="2"/>
        <v>11830</v>
      </c>
      <c r="K11" s="40">
        <f t="shared" si="3"/>
        <v>11830</v>
      </c>
      <c r="L11" s="41">
        <f t="shared" si="4"/>
        <v>10920</v>
      </c>
      <c r="M11" s="40">
        <f t="shared" si="5"/>
        <v>10465</v>
      </c>
      <c r="N11" s="41">
        <f t="shared" si="6"/>
        <v>10010</v>
      </c>
      <c r="O11" s="93"/>
      <c r="P11" s="43"/>
    </row>
    <row r="12" ht="14.25" customHeight="1">
      <c r="A12" s="741" t="s">
        <v>2025</v>
      </c>
      <c r="B12" s="742" t="s">
        <v>2026</v>
      </c>
      <c r="C12" s="743" t="s">
        <v>2053</v>
      </c>
      <c r="D12" s="743" t="s">
        <v>2054</v>
      </c>
      <c r="E12" s="743" t="s">
        <v>2055</v>
      </c>
      <c r="F12" s="744">
        <v>15500.0</v>
      </c>
      <c r="G12" s="745">
        <v>15500.0</v>
      </c>
      <c r="H12" s="746">
        <v>45944.0</v>
      </c>
      <c r="I12" s="38">
        <f t="shared" si="1"/>
        <v>23250</v>
      </c>
      <c r="J12" s="39">
        <f t="shared" si="2"/>
        <v>20150</v>
      </c>
      <c r="K12" s="40">
        <f t="shared" si="3"/>
        <v>20150</v>
      </c>
      <c r="L12" s="41">
        <f t="shared" si="4"/>
        <v>18600</v>
      </c>
      <c r="M12" s="40">
        <f t="shared" si="5"/>
        <v>17825</v>
      </c>
      <c r="N12" s="41">
        <f t="shared" si="6"/>
        <v>17050</v>
      </c>
      <c r="O12" s="93"/>
      <c r="P12" s="43"/>
    </row>
    <row r="13" ht="14.25" customHeight="1">
      <c r="A13" s="741" t="s">
        <v>2025</v>
      </c>
      <c r="B13" s="742" t="s">
        <v>2026</v>
      </c>
      <c r="C13" s="743" t="s">
        <v>2056</v>
      </c>
      <c r="D13" s="743" t="s">
        <v>2057</v>
      </c>
      <c r="E13" s="743" t="s">
        <v>2058</v>
      </c>
      <c r="F13" s="744">
        <v>21000.0</v>
      </c>
      <c r="G13" s="745">
        <v>21000.0</v>
      </c>
      <c r="H13" s="746">
        <v>45944.0</v>
      </c>
      <c r="I13" s="38">
        <f t="shared" si="1"/>
        <v>31500</v>
      </c>
      <c r="J13" s="39">
        <f t="shared" si="2"/>
        <v>27300</v>
      </c>
      <c r="K13" s="40">
        <f t="shared" si="3"/>
        <v>27300</v>
      </c>
      <c r="L13" s="41">
        <f t="shared" si="4"/>
        <v>25200</v>
      </c>
      <c r="M13" s="40">
        <f t="shared" si="5"/>
        <v>24150</v>
      </c>
      <c r="N13" s="41">
        <f t="shared" si="6"/>
        <v>23100</v>
      </c>
      <c r="O13" s="93"/>
      <c r="P13" s="43"/>
    </row>
    <row r="14" ht="14.25" customHeight="1">
      <c r="A14" s="741" t="s">
        <v>2025</v>
      </c>
      <c r="B14" s="742" t="s">
        <v>2026</v>
      </c>
      <c r="C14" s="743" t="s">
        <v>2059</v>
      </c>
      <c r="D14" s="743" t="s">
        <v>2060</v>
      </c>
      <c r="E14" s="743" t="s">
        <v>2061</v>
      </c>
      <c r="F14" s="744">
        <v>21000.0</v>
      </c>
      <c r="G14" s="745">
        <v>21000.0</v>
      </c>
      <c r="H14" s="746">
        <v>45944.0</v>
      </c>
      <c r="I14" s="38">
        <f t="shared" si="1"/>
        <v>31500</v>
      </c>
      <c r="J14" s="39">
        <f t="shared" si="2"/>
        <v>27300</v>
      </c>
      <c r="K14" s="40">
        <f t="shared" si="3"/>
        <v>27300</v>
      </c>
      <c r="L14" s="41">
        <f t="shared" si="4"/>
        <v>25200</v>
      </c>
      <c r="M14" s="40">
        <f t="shared" si="5"/>
        <v>24150</v>
      </c>
      <c r="N14" s="41">
        <f t="shared" si="6"/>
        <v>23100</v>
      </c>
      <c r="O14" s="93"/>
      <c r="P14" s="43"/>
    </row>
    <row r="15" ht="14.25" customHeight="1">
      <c r="A15" s="741" t="s">
        <v>2025</v>
      </c>
      <c r="B15" s="742" t="s">
        <v>2026</v>
      </c>
      <c r="C15" s="743" t="s">
        <v>2062</v>
      </c>
      <c r="D15" s="743" t="s">
        <v>2060</v>
      </c>
      <c r="E15" s="743" t="s">
        <v>2063</v>
      </c>
      <c r="F15" s="744">
        <v>225000.0</v>
      </c>
      <c r="G15" s="745">
        <v>225000.0</v>
      </c>
      <c r="H15" s="746">
        <v>45944.0</v>
      </c>
      <c r="I15" s="38">
        <f t="shared" si="1"/>
        <v>337500</v>
      </c>
      <c r="J15" s="39">
        <f t="shared" si="2"/>
        <v>292500</v>
      </c>
      <c r="K15" s="40">
        <f t="shared" si="3"/>
        <v>292500</v>
      </c>
      <c r="L15" s="41">
        <f t="shared" si="4"/>
        <v>270000</v>
      </c>
      <c r="M15" s="40">
        <f t="shared" si="5"/>
        <v>258750</v>
      </c>
      <c r="N15" s="41">
        <f t="shared" si="6"/>
        <v>247500</v>
      </c>
      <c r="O15" s="93"/>
      <c r="P15" s="43"/>
    </row>
    <row r="16" ht="14.25" customHeight="1">
      <c r="A16" s="741" t="s">
        <v>2025</v>
      </c>
      <c r="B16" s="742" t="s">
        <v>2026</v>
      </c>
      <c r="C16" s="743" t="s">
        <v>2064</v>
      </c>
      <c r="D16" s="743" t="s">
        <v>2060</v>
      </c>
      <c r="E16" s="743" t="s">
        <v>2063</v>
      </c>
      <c r="F16" s="744">
        <v>225000.0</v>
      </c>
      <c r="G16" s="745">
        <v>225000.0</v>
      </c>
      <c r="H16" s="746">
        <v>45944.0</v>
      </c>
      <c r="I16" s="38">
        <f t="shared" si="1"/>
        <v>337500</v>
      </c>
      <c r="J16" s="39">
        <f t="shared" si="2"/>
        <v>292500</v>
      </c>
      <c r="K16" s="40">
        <f t="shared" si="3"/>
        <v>292500</v>
      </c>
      <c r="L16" s="41">
        <f t="shared" si="4"/>
        <v>270000</v>
      </c>
      <c r="M16" s="40">
        <f t="shared" si="5"/>
        <v>258750</v>
      </c>
      <c r="N16" s="41">
        <f t="shared" si="6"/>
        <v>247500</v>
      </c>
      <c r="O16" s="93"/>
      <c r="P16" s="43"/>
    </row>
    <row r="17" ht="14.25" customHeight="1">
      <c r="A17" s="741" t="s">
        <v>2025</v>
      </c>
      <c r="B17" s="742" t="s">
        <v>2026</v>
      </c>
      <c r="C17" s="743" t="s">
        <v>2065</v>
      </c>
      <c r="D17" s="743" t="s">
        <v>2066</v>
      </c>
      <c r="E17" s="743" t="s">
        <v>2067</v>
      </c>
      <c r="F17" s="744">
        <v>54600.0</v>
      </c>
      <c r="G17" s="745">
        <v>54600.0</v>
      </c>
      <c r="H17" s="746">
        <v>45944.0</v>
      </c>
      <c r="I17" s="38">
        <f t="shared" si="1"/>
        <v>81900</v>
      </c>
      <c r="J17" s="39">
        <f t="shared" si="2"/>
        <v>70980</v>
      </c>
      <c r="K17" s="40">
        <f t="shared" si="3"/>
        <v>70980</v>
      </c>
      <c r="L17" s="41">
        <f t="shared" si="4"/>
        <v>65520</v>
      </c>
      <c r="M17" s="40">
        <f t="shared" si="5"/>
        <v>62790</v>
      </c>
      <c r="N17" s="41">
        <f t="shared" si="6"/>
        <v>60060</v>
      </c>
      <c r="O17" s="93"/>
      <c r="P17" s="43"/>
    </row>
    <row r="18" ht="14.25" customHeight="1">
      <c r="A18" s="741" t="s">
        <v>2025</v>
      </c>
      <c r="B18" s="742" t="s">
        <v>2026</v>
      </c>
      <c r="C18" s="743" t="s">
        <v>2068</v>
      </c>
      <c r="D18" s="743" t="s">
        <v>2045</v>
      </c>
      <c r="E18" s="743" t="s">
        <v>2069</v>
      </c>
      <c r="F18" s="744">
        <v>19500.0</v>
      </c>
      <c r="G18" s="745">
        <v>19500.0</v>
      </c>
      <c r="H18" s="746">
        <v>45944.0</v>
      </c>
      <c r="I18" s="38">
        <f t="shared" si="1"/>
        <v>29250</v>
      </c>
      <c r="J18" s="39">
        <f t="shared" si="2"/>
        <v>25350</v>
      </c>
      <c r="K18" s="40">
        <f t="shared" si="3"/>
        <v>25350</v>
      </c>
      <c r="L18" s="41">
        <f t="shared" si="4"/>
        <v>23400</v>
      </c>
      <c r="M18" s="40">
        <f t="shared" si="5"/>
        <v>22425</v>
      </c>
      <c r="N18" s="41">
        <f t="shared" si="6"/>
        <v>21450</v>
      </c>
      <c r="O18" s="93"/>
      <c r="P18" s="43"/>
    </row>
    <row r="19" ht="14.25" customHeight="1">
      <c r="A19" s="741" t="s">
        <v>2025</v>
      </c>
      <c r="B19" s="742" t="s">
        <v>2026</v>
      </c>
      <c r="C19" s="743" t="s">
        <v>2070</v>
      </c>
      <c r="D19" s="743" t="s">
        <v>2048</v>
      </c>
      <c r="E19" s="743" t="s">
        <v>2071</v>
      </c>
      <c r="F19" s="744">
        <v>19050.0</v>
      </c>
      <c r="G19" s="745">
        <v>19050.0</v>
      </c>
      <c r="H19" s="746">
        <v>45944.0</v>
      </c>
      <c r="I19" s="38">
        <f t="shared" si="1"/>
        <v>28575</v>
      </c>
      <c r="J19" s="39">
        <f t="shared" si="2"/>
        <v>24765</v>
      </c>
      <c r="K19" s="40">
        <f t="shared" si="3"/>
        <v>24765</v>
      </c>
      <c r="L19" s="41">
        <f t="shared" si="4"/>
        <v>22860</v>
      </c>
      <c r="M19" s="40">
        <f t="shared" si="5"/>
        <v>21907.5</v>
      </c>
      <c r="N19" s="41">
        <f t="shared" si="6"/>
        <v>20955</v>
      </c>
      <c r="O19" s="93"/>
      <c r="P19" s="43"/>
    </row>
    <row r="20" ht="14.25" customHeight="1">
      <c r="A20" s="741" t="s">
        <v>2025</v>
      </c>
      <c r="B20" s="742" t="s">
        <v>2026</v>
      </c>
      <c r="C20" s="743" t="s">
        <v>2072</v>
      </c>
      <c r="D20" s="743" t="s">
        <v>2073</v>
      </c>
      <c r="E20" s="743" t="s">
        <v>2074</v>
      </c>
      <c r="F20" s="744">
        <v>29500.0</v>
      </c>
      <c r="G20" s="745">
        <v>29500.0</v>
      </c>
      <c r="H20" s="746">
        <v>45944.0</v>
      </c>
      <c r="I20" s="38">
        <f t="shared" si="1"/>
        <v>44250</v>
      </c>
      <c r="J20" s="39">
        <f t="shared" si="2"/>
        <v>38350</v>
      </c>
      <c r="K20" s="40">
        <f t="shared" si="3"/>
        <v>38350</v>
      </c>
      <c r="L20" s="41">
        <f t="shared" si="4"/>
        <v>35400</v>
      </c>
      <c r="M20" s="40">
        <f t="shared" si="5"/>
        <v>33925</v>
      </c>
      <c r="N20" s="41">
        <f t="shared" si="6"/>
        <v>32450</v>
      </c>
      <c r="O20" s="93"/>
      <c r="P20" s="43"/>
    </row>
    <row r="21" ht="14.25" customHeight="1">
      <c r="A21" s="741" t="s">
        <v>2025</v>
      </c>
      <c r="B21" s="742" t="s">
        <v>2026</v>
      </c>
      <c r="C21" s="743" t="s">
        <v>2075</v>
      </c>
      <c r="D21" s="743" t="s">
        <v>2076</v>
      </c>
      <c r="E21" s="743" t="s">
        <v>2077</v>
      </c>
      <c r="F21" s="744">
        <v>23000.0</v>
      </c>
      <c r="G21" s="745">
        <v>23000.0</v>
      </c>
      <c r="H21" s="746">
        <v>45944.0</v>
      </c>
      <c r="I21" s="38">
        <f t="shared" si="1"/>
        <v>34500</v>
      </c>
      <c r="J21" s="39">
        <f t="shared" si="2"/>
        <v>29900</v>
      </c>
      <c r="K21" s="40">
        <f t="shared" si="3"/>
        <v>29900</v>
      </c>
      <c r="L21" s="41">
        <f t="shared" si="4"/>
        <v>27600</v>
      </c>
      <c r="M21" s="40">
        <f t="shared" si="5"/>
        <v>26450</v>
      </c>
      <c r="N21" s="41">
        <f t="shared" si="6"/>
        <v>25300</v>
      </c>
      <c r="O21" s="93"/>
      <c r="P21" s="43"/>
    </row>
    <row r="22" ht="14.25" customHeight="1">
      <c r="A22" s="741" t="s">
        <v>2025</v>
      </c>
      <c r="B22" s="742" t="s">
        <v>2026</v>
      </c>
      <c r="C22" s="743" t="s">
        <v>2078</v>
      </c>
      <c r="D22" s="743" t="s">
        <v>2057</v>
      </c>
      <c r="E22" s="743" t="s">
        <v>2079</v>
      </c>
      <c r="F22" s="744">
        <v>21000.0</v>
      </c>
      <c r="G22" s="745">
        <v>21000.0</v>
      </c>
      <c r="H22" s="746">
        <v>45944.0</v>
      </c>
      <c r="I22" s="38">
        <f t="shared" si="1"/>
        <v>31500</v>
      </c>
      <c r="J22" s="39">
        <f t="shared" si="2"/>
        <v>27300</v>
      </c>
      <c r="K22" s="40">
        <f t="shared" si="3"/>
        <v>27300</v>
      </c>
      <c r="L22" s="41">
        <f t="shared" si="4"/>
        <v>25200</v>
      </c>
      <c r="M22" s="40">
        <f t="shared" si="5"/>
        <v>24150</v>
      </c>
      <c r="N22" s="41">
        <f t="shared" si="6"/>
        <v>23100</v>
      </c>
      <c r="O22" s="93"/>
      <c r="P22" s="43"/>
    </row>
    <row r="23" ht="14.25" customHeight="1">
      <c r="A23" s="741" t="s">
        <v>2025</v>
      </c>
      <c r="B23" s="742" t="s">
        <v>2026</v>
      </c>
      <c r="C23" s="743" t="s">
        <v>2080</v>
      </c>
      <c r="D23" s="743" t="s">
        <v>2081</v>
      </c>
      <c r="E23" s="743" t="s">
        <v>2082</v>
      </c>
      <c r="F23" s="744">
        <v>20000.0</v>
      </c>
      <c r="G23" s="745">
        <v>20000.0</v>
      </c>
      <c r="H23" s="746">
        <v>45944.0</v>
      </c>
      <c r="I23" s="38">
        <f t="shared" si="1"/>
        <v>30000</v>
      </c>
      <c r="J23" s="39">
        <f t="shared" si="2"/>
        <v>26000</v>
      </c>
      <c r="K23" s="40">
        <f t="shared" si="3"/>
        <v>26000</v>
      </c>
      <c r="L23" s="41">
        <f t="shared" si="4"/>
        <v>24000</v>
      </c>
      <c r="M23" s="40">
        <f t="shared" si="5"/>
        <v>23000</v>
      </c>
      <c r="N23" s="41">
        <f t="shared" si="6"/>
        <v>22000</v>
      </c>
      <c r="O23" s="93"/>
      <c r="P23" s="43"/>
    </row>
    <row r="24" ht="14.25" customHeight="1">
      <c r="A24" s="741" t="s">
        <v>2025</v>
      </c>
      <c r="B24" s="742" t="s">
        <v>2026</v>
      </c>
      <c r="C24" s="743" t="s">
        <v>2083</v>
      </c>
      <c r="D24" s="743" t="s">
        <v>2084</v>
      </c>
      <c r="E24" s="743" t="s">
        <v>2085</v>
      </c>
      <c r="F24" s="744">
        <v>31000.0</v>
      </c>
      <c r="G24" s="745">
        <v>31000.0</v>
      </c>
      <c r="H24" s="746">
        <v>45944.0</v>
      </c>
      <c r="I24" s="38">
        <f t="shared" si="1"/>
        <v>46500</v>
      </c>
      <c r="J24" s="39">
        <f t="shared" si="2"/>
        <v>40300</v>
      </c>
      <c r="K24" s="40">
        <f t="shared" si="3"/>
        <v>40300</v>
      </c>
      <c r="L24" s="41">
        <f t="shared" si="4"/>
        <v>37200</v>
      </c>
      <c r="M24" s="40">
        <f t="shared" si="5"/>
        <v>35650</v>
      </c>
      <c r="N24" s="41">
        <f t="shared" si="6"/>
        <v>34100</v>
      </c>
      <c r="O24" s="93"/>
      <c r="P24" s="43"/>
    </row>
    <row r="25" ht="14.25" customHeight="1">
      <c r="A25" s="741" t="s">
        <v>2025</v>
      </c>
      <c r="B25" s="742" t="s">
        <v>2026</v>
      </c>
      <c r="C25" s="743" t="s">
        <v>2086</v>
      </c>
      <c r="D25" s="743" t="s">
        <v>2087</v>
      </c>
      <c r="E25" s="743" t="s">
        <v>2088</v>
      </c>
      <c r="F25" s="744">
        <v>33500.0</v>
      </c>
      <c r="G25" s="745">
        <v>33500.0</v>
      </c>
      <c r="H25" s="746">
        <v>45944.0</v>
      </c>
      <c r="I25" s="38">
        <f t="shared" si="1"/>
        <v>50250</v>
      </c>
      <c r="J25" s="39">
        <f t="shared" si="2"/>
        <v>43550</v>
      </c>
      <c r="K25" s="40">
        <f t="shared" si="3"/>
        <v>43550</v>
      </c>
      <c r="L25" s="41">
        <f t="shared" si="4"/>
        <v>40200</v>
      </c>
      <c r="M25" s="40">
        <f t="shared" si="5"/>
        <v>38525</v>
      </c>
      <c r="N25" s="41">
        <f t="shared" si="6"/>
        <v>36850</v>
      </c>
      <c r="O25" s="93"/>
      <c r="P25" s="43"/>
    </row>
    <row r="26" ht="14.25" customHeight="1">
      <c r="A26" s="741" t="s">
        <v>2025</v>
      </c>
      <c r="B26" s="742" t="s">
        <v>2026</v>
      </c>
      <c r="C26" s="743" t="s">
        <v>2089</v>
      </c>
      <c r="D26" s="743" t="s">
        <v>2090</v>
      </c>
      <c r="E26" s="743" t="s">
        <v>2091</v>
      </c>
      <c r="F26" s="744">
        <v>19800.0</v>
      </c>
      <c r="G26" s="745">
        <v>19800.0</v>
      </c>
      <c r="H26" s="746">
        <v>45944.0</v>
      </c>
      <c r="I26" s="38">
        <f t="shared" si="1"/>
        <v>29700</v>
      </c>
      <c r="J26" s="39">
        <f t="shared" si="2"/>
        <v>25740</v>
      </c>
      <c r="K26" s="40">
        <f t="shared" si="3"/>
        <v>25740</v>
      </c>
      <c r="L26" s="41">
        <f t="shared" si="4"/>
        <v>23760</v>
      </c>
      <c r="M26" s="40">
        <f t="shared" si="5"/>
        <v>22770</v>
      </c>
      <c r="N26" s="41">
        <f t="shared" si="6"/>
        <v>21780</v>
      </c>
      <c r="O26" s="93"/>
      <c r="P26" s="43"/>
    </row>
    <row r="27" ht="14.25" customHeight="1">
      <c r="A27" s="741" t="s">
        <v>2025</v>
      </c>
      <c r="B27" s="742" t="s">
        <v>2026</v>
      </c>
      <c r="C27" s="743" t="s">
        <v>2092</v>
      </c>
      <c r="D27" s="743" t="s">
        <v>2090</v>
      </c>
      <c r="E27" s="743" t="s">
        <v>2093</v>
      </c>
      <c r="F27" s="744">
        <v>142000.0</v>
      </c>
      <c r="G27" s="745">
        <v>142000.0</v>
      </c>
      <c r="H27" s="746">
        <v>45944.0</v>
      </c>
      <c r="I27" s="38">
        <f t="shared" si="1"/>
        <v>213000</v>
      </c>
      <c r="J27" s="39">
        <f t="shared" si="2"/>
        <v>184600</v>
      </c>
      <c r="K27" s="40">
        <f t="shared" si="3"/>
        <v>184600</v>
      </c>
      <c r="L27" s="41">
        <f t="shared" si="4"/>
        <v>170400</v>
      </c>
      <c r="M27" s="40">
        <f t="shared" si="5"/>
        <v>163300</v>
      </c>
      <c r="N27" s="41">
        <f t="shared" si="6"/>
        <v>156200</v>
      </c>
      <c r="O27" s="93"/>
      <c r="P27" s="43"/>
    </row>
    <row r="28" ht="14.25" customHeight="1">
      <c r="A28" s="741" t="s">
        <v>2025</v>
      </c>
      <c r="B28" s="742" t="s">
        <v>2026</v>
      </c>
      <c r="C28" s="743" t="s">
        <v>2094</v>
      </c>
      <c r="D28" s="743" t="s">
        <v>2090</v>
      </c>
      <c r="E28" s="743" t="s">
        <v>2095</v>
      </c>
      <c r="F28" s="744">
        <v>126500.0</v>
      </c>
      <c r="G28" s="745">
        <v>126500.0</v>
      </c>
      <c r="H28" s="746">
        <v>45944.0</v>
      </c>
      <c r="I28" s="38">
        <f t="shared" si="1"/>
        <v>189750</v>
      </c>
      <c r="J28" s="39">
        <f t="shared" si="2"/>
        <v>164450</v>
      </c>
      <c r="K28" s="40">
        <f t="shared" si="3"/>
        <v>164450</v>
      </c>
      <c r="L28" s="41">
        <f t="shared" si="4"/>
        <v>151800</v>
      </c>
      <c r="M28" s="40">
        <f t="shared" si="5"/>
        <v>145475</v>
      </c>
      <c r="N28" s="41">
        <f t="shared" si="6"/>
        <v>139150</v>
      </c>
      <c r="O28" s="93"/>
      <c r="P28" s="43"/>
    </row>
    <row r="29" ht="14.25" customHeight="1">
      <c r="A29" s="741" t="s">
        <v>2025</v>
      </c>
      <c r="B29" s="742" t="s">
        <v>2026</v>
      </c>
      <c r="C29" s="743" t="s">
        <v>2096</v>
      </c>
      <c r="D29" s="743" t="s">
        <v>2090</v>
      </c>
      <c r="E29" s="743" t="s">
        <v>2097</v>
      </c>
      <c r="F29" s="744">
        <v>110500.0</v>
      </c>
      <c r="G29" s="745">
        <v>110500.0</v>
      </c>
      <c r="H29" s="746">
        <v>45944.0</v>
      </c>
      <c r="I29" s="38">
        <f t="shared" si="1"/>
        <v>165750</v>
      </c>
      <c r="J29" s="39">
        <f t="shared" si="2"/>
        <v>143650</v>
      </c>
      <c r="K29" s="40">
        <f t="shared" si="3"/>
        <v>143650</v>
      </c>
      <c r="L29" s="41">
        <f t="shared" si="4"/>
        <v>132600</v>
      </c>
      <c r="M29" s="40">
        <f t="shared" si="5"/>
        <v>127075</v>
      </c>
      <c r="N29" s="41">
        <f t="shared" si="6"/>
        <v>121550</v>
      </c>
      <c r="O29" s="93"/>
      <c r="P29" s="43"/>
    </row>
    <row r="30" ht="14.25" customHeight="1">
      <c r="A30" s="741" t="s">
        <v>2025</v>
      </c>
      <c r="B30" s="742" t="s">
        <v>2026</v>
      </c>
      <c r="C30" s="743" t="s">
        <v>2098</v>
      </c>
      <c r="D30" s="743" t="s">
        <v>2099</v>
      </c>
      <c r="E30" s="743" t="s">
        <v>2100</v>
      </c>
      <c r="F30" s="744">
        <v>14200.0</v>
      </c>
      <c r="G30" s="745">
        <v>14200.0</v>
      </c>
      <c r="H30" s="746">
        <v>45944.0</v>
      </c>
      <c r="I30" s="38">
        <f t="shared" si="1"/>
        <v>21300</v>
      </c>
      <c r="J30" s="39">
        <f t="shared" si="2"/>
        <v>18460</v>
      </c>
      <c r="K30" s="40">
        <f t="shared" si="3"/>
        <v>18460</v>
      </c>
      <c r="L30" s="41">
        <f t="shared" si="4"/>
        <v>17040</v>
      </c>
      <c r="M30" s="40">
        <f t="shared" si="5"/>
        <v>16330</v>
      </c>
      <c r="N30" s="41">
        <f t="shared" si="6"/>
        <v>15620</v>
      </c>
      <c r="O30" s="93"/>
      <c r="P30" s="43"/>
    </row>
    <row r="31" ht="14.25" customHeight="1">
      <c r="A31" s="741" t="s">
        <v>2025</v>
      </c>
      <c r="B31" s="742" t="s">
        <v>2026</v>
      </c>
      <c r="C31" s="743" t="s">
        <v>2101</v>
      </c>
      <c r="D31" s="743" t="s">
        <v>2102</v>
      </c>
      <c r="E31" s="743" t="s">
        <v>2103</v>
      </c>
      <c r="F31" s="744">
        <v>20500.0</v>
      </c>
      <c r="G31" s="745">
        <v>20500.0</v>
      </c>
      <c r="H31" s="746">
        <v>45944.0</v>
      </c>
      <c r="I31" s="38">
        <f t="shared" si="1"/>
        <v>30750</v>
      </c>
      <c r="J31" s="39">
        <f t="shared" si="2"/>
        <v>26650</v>
      </c>
      <c r="K31" s="40">
        <f t="shared" si="3"/>
        <v>26650</v>
      </c>
      <c r="L31" s="41">
        <f t="shared" si="4"/>
        <v>24600</v>
      </c>
      <c r="M31" s="40">
        <f t="shared" si="5"/>
        <v>23575</v>
      </c>
      <c r="N31" s="41">
        <f t="shared" si="6"/>
        <v>22550</v>
      </c>
      <c r="O31" s="93"/>
      <c r="P31" s="43"/>
    </row>
    <row r="32" ht="14.25" customHeight="1">
      <c r="A32" s="741" t="s">
        <v>2025</v>
      </c>
      <c r="B32" s="742" t="s">
        <v>2026</v>
      </c>
      <c r="C32" s="743" t="s">
        <v>2104</v>
      </c>
      <c r="D32" s="743" t="s">
        <v>2105</v>
      </c>
      <c r="E32" s="743" t="s">
        <v>2106</v>
      </c>
      <c r="F32" s="744">
        <v>42000.0</v>
      </c>
      <c r="G32" s="745">
        <v>42000.0</v>
      </c>
      <c r="H32" s="746">
        <v>45944.0</v>
      </c>
      <c r="I32" s="38">
        <f t="shared" si="1"/>
        <v>63000</v>
      </c>
      <c r="J32" s="39">
        <f t="shared" si="2"/>
        <v>54600</v>
      </c>
      <c r="K32" s="40">
        <f t="shared" si="3"/>
        <v>54600</v>
      </c>
      <c r="L32" s="41">
        <f t="shared" si="4"/>
        <v>50400</v>
      </c>
      <c r="M32" s="40">
        <f t="shared" si="5"/>
        <v>48300</v>
      </c>
      <c r="N32" s="41">
        <f t="shared" si="6"/>
        <v>46200</v>
      </c>
      <c r="O32" s="93"/>
      <c r="P32" s="43"/>
    </row>
    <row r="33" ht="14.25" customHeight="1">
      <c r="A33" s="741" t="s">
        <v>2025</v>
      </c>
      <c r="B33" s="742" t="s">
        <v>2026</v>
      </c>
      <c r="C33" s="743" t="s">
        <v>2107</v>
      </c>
      <c r="D33" s="743" t="s">
        <v>2105</v>
      </c>
      <c r="E33" s="743" t="s">
        <v>2108</v>
      </c>
      <c r="F33" s="744">
        <v>83200.0</v>
      </c>
      <c r="G33" s="745">
        <v>83200.0</v>
      </c>
      <c r="H33" s="746">
        <v>45944.0</v>
      </c>
      <c r="I33" s="38">
        <f t="shared" si="1"/>
        <v>124800</v>
      </c>
      <c r="J33" s="39">
        <f t="shared" si="2"/>
        <v>108160</v>
      </c>
      <c r="K33" s="40">
        <f t="shared" si="3"/>
        <v>108160</v>
      </c>
      <c r="L33" s="41">
        <f t="shared" si="4"/>
        <v>99840</v>
      </c>
      <c r="M33" s="40">
        <f t="shared" si="5"/>
        <v>95680</v>
      </c>
      <c r="N33" s="41">
        <f t="shared" si="6"/>
        <v>91520</v>
      </c>
      <c r="O33" s="93"/>
      <c r="P33" s="43"/>
    </row>
    <row r="34" ht="14.25" customHeight="1">
      <c r="A34" s="741" t="s">
        <v>2025</v>
      </c>
      <c r="B34" s="742" t="s">
        <v>2026</v>
      </c>
      <c r="C34" s="743" t="s">
        <v>2109</v>
      </c>
      <c r="D34" s="743" t="s">
        <v>2105</v>
      </c>
      <c r="E34" s="743" t="s">
        <v>2110</v>
      </c>
      <c r="F34" s="744">
        <v>124000.0</v>
      </c>
      <c r="G34" s="745">
        <v>124000.0</v>
      </c>
      <c r="H34" s="746">
        <v>45944.0</v>
      </c>
      <c r="I34" s="38">
        <f t="shared" si="1"/>
        <v>186000</v>
      </c>
      <c r="J34" s="39">
        <f t="shared" si="2"/>
        <v>161200</v>
      </c>
      <c r="K34" s="40">
        <f t="shared" si="3"/>
        <v>161200</v>
      </c>
      <c r="L34" s="41">
        <f t="shared" si="4"/>
        <v>148800</v>
      </c>
      <c r="M34" s="40">
        <f t="shared" si="5"/>
        <v>142600</v>
      </c>
      <c r="N34" s="41">
        <f t="shared" si="6"/>
        <v>136400</v>
      </c>
      <c r="O34" s="93"/>
      <c r="P34" s="43"/>
    </row>
    <row r="35" ht="14.25" customHeight="1">
      <c r="A35" s="741" t="s">
        <v>2025</v>
      </c>
      <c r="B35" s="742" t="s">
        <v>2026</v>
      </c>
      <c r="C35" s="743" t="s">
        <v>2111</v>
      </c>
      <c r="D35" s="743" t="s">
        <v>2105</v>
      </c>
      <c r="E35" s="743" t="s">
        <v>2112</v>
      </c>
      <c r="F35" s="744">
        <v>165000.0</v>
      </c>
      <c r="G35" s="745">
        <v>165000.0</v>
      </c>
      <c r="H35" s="746">
        <v>45944.0</v>
      </c>
      <c r="I35" s="38">
        <f t="shared" si="1"/>
        <v>247500</v>
      </c>
      <c r="J35" s="39">
        <f t="shared" si="2"/>
        <v>214500</v>
      </c>
      <c r="K35" s="40">
        <f t="shared" si="3"/>
        <v>214500</v>
      </c>
      <c r="L35" s="41">
        <f t="shared" si="4"/>
        <v>198000</v>
      </c>
      <c r="M35" s="40">
        <f t="shared" si="5"/>
        <v>189750</v>
      </c>
      <c r="N35" s="41">
        <f t="shared" si="6"/>
        <v>181500</v>
      </c>
      <c r="O35" s="93"/>
      <c r="P35" s="43"/>
    </row>
    <row r="36" ht="14.25" customHeight="1">
      <c r="A36" s="741" t="s">
        <v>2025</v>
      </c>
      <c r="B36" s="742" t="s">
        <v>2026</v>
      </c>
      <c r="C36" s="743" t="s">
        <v>2113</v>
      </c>
      <c r="D36" s="743" t="s">
        <v>2114</v>
      </c>
      <c r="E36" s="743" t="s">
        <v>2115</v>
      </c>
      <c r="F36" s="744">
        <v>39500.0</v>
      </c>
      <c r="G36" s="745">
        <v>39500.0</v>
      </c>
      <c r="H36" s="746">
        <v>45944.0</v>
      </c>
      <c r="I36" s="38">
        <f t="shared" si="1"/>
        <v>59250</v>
      </c>
      <c r="J36" s="39">
        <f t="shared" si="2"/>
        <v>51350</v>
      </c>
      <c r="K36" s="40">
        <f t="shared" si="3"/>
        <v>51350</v>
      </c>
      <c r="L36" s="41">
        <f t="shared" si="4"/>
        <v>47400</v>
      </c>
      <c r="M36" s="40">
        <f t="shared" si="5"/>
        <v>45425</v>
      </c>
      <c r="N36" s="41">
        <f t="shared" si="6"/>
        <v>43450</v>
      </c>
      <c r="O36" s="93"/>
      <c r="P36" s="43"/>
    </row>
    <row r="37" ht="14.25" customHeight="1">
      <c r="A37" s="741" t="s">
        <v>2116</v>
      </c>
      <c r="B37" s="748" t="s">
        <v>2026</v>
      </c>
      <c r="C37" s="747" t="s">
        <v>2117</v>
      </c>
      <c r="D37" s="743" t="s">
        <v>2118</v>
      </c>
      <c r="E37" s="743" t="s">
        <v>2119</v>
      </c>
      <c r="F37" s="744">
        <v>3380.0</v>
      </c>
      <c r="G37" s="745">
        <v>3380.0</v>
      </c>
      <c r="H37" s="746">
        <v>45944.0</v>
      </c>
      <c r="I37" s="38">
        <f t="shared" si="1"/>
        <v>5070</v>
      </c>
      <c r="J37" s="39">
        <f t="shared" si="2"/>
        <v>4394</v>
      </c>
      <c r="K37" s="40">
        <f t="shared" si="3"/>
        <v>4394</v>
      </c>
      <c r="L37" s="41">
        <f t="shared" si="4"/>
        <v>4056</v>
      </c>
      <c r="M37" s="40">
        <f t="shared" si="5"/>
        <v>3887</v>
      </c>
      <c r="N37" s="41">
        <f t="shared" si="6"/>
        <v>3718</v>
      </c>
      <c r="O37" s="93"/>
      <c r="P37" s="43"/>
    </row>
    <row r="38" ht="14.25" customHeight="1">
      <c r="A38" s="741" t="s">
        <v>2116</v>
      </c>
      <c r="B38" s="748" t="s">
        <v>2026</v>
      </c>
      <c r="C38" s="743" t="s">
        <v>2120</v>
      </c>
      <c r="D38" s="743" t="s">
        <v>2121</v>
      </c>
      <c r="E38" s="743" t="s">
        <v>2122</v>
      </c>
      <c r="F38" s="744">
        <v>2800.0</v>
      </c>
      <c r="G38" s="745">
        <v>1400.0</v>
      </c>
      <c r="H38" s="746">
        <v>45944.0</v>
      </c>
      <c r="I38" s="38">
        <f t="shared" si="1"/>
        <v>4200</v>
      </c>
      <c r="J38" s="39">
        <f t="shared" si="2"/>
        <v>3640</v>
      </c>
      <c r="K38" s="40">
        <f t="shared" si="3"/>
        <v>3640</v>
      </c>
      <c r="L38" s="41">
        <f t="shared" si="4"/>
        <v>3360</v>
      </c>
      <c r="M38" s="40">
        <f t="shared" si="5"/>
        <v>3220</v>
      </c>
      <c r="N38" s="41">
        <f t="shared" si="6"/>
        <v>3080</v>
      </c>
      <c r="O38" s="93"/>
      <c r="P38" s="43"/>
    </row>
    <row r="39" ht="14.25" customHeight="1">
      <c r="A39" s="741" t="s">
        <v>2116</v>
      </c>
      <c r="B39" s="748" t="s">
        <v>2026</v>
      </c>
      <c r="C39" s="747" t="s">
        <v>2123</v>
      </c>
      <c r="D39" s="743" t="s">
        <v>2124</v>
      </c>
      <c r="E39" s="743" t="s">
        <v>2125</v>
      </c>
      <c r="F39" s="744">
        <v>2500.0</v>
      </c>
      <c r="G39" s="745">
        <v>2500.0</v>
      </c>
      <c r="H39" s="746">
        <v>45944.0</v>
      </c>
      <c r="I39" s="38">
        <f t="shared" si="1"/>
        <v>3750</v>
      </c>
      <c r="J39" s="39">
        <f t="shared" si="2"/>
        <v>3250</v>
      </c>
      <c r="K39" s="40">
        <f t="shared" si="3"/>
        <v>3250</v>
      </c>
      <c r="L39" s="41">
        <f t="shared" si="4"/>
        <v>3000</v>
      </c>
      <c r="M39" s="40">
        <f t="shared" si="5"/>
        <v>2875</v>
      </c>
      <c r="N39" s="41">
        <f t="shared" si="6"/>
        <v>2750</v>
      </c>
      <c r="O39" s="93"/>
      <c r="P39" s="43"/>
    </row>
    <row r="40" ht="14.25" customHeight="1">
      <c r="A40" s="741" t="s">
        <v>2116</v>
      </c>
      <c r="B40" s="748" t="s">
        <v>2026</v>
      </c>
      <c r="C40" s="747" t="s">
        <v>2126</v>
      </c>
      <c r="D40" s="743" t="s">
        <v>2127</v>
      </c>
      <c r="E40" s="743" t="s">
        <v>2128</v>
      </c>
      <c r="F40" s="744">
        <v>300.0</v>
      </c>
      <c r="G40" s="745">
        <v>300.0</v>
      </c>
      <c r="H40" s="746">
        <v>45944.0</v>
      </c>
      <c r="I40" s="38">
        <f t="shared" si="1"/>
        <v>450</v>
      </c>
      <c r="J40" s="39">
        <f t="shared" si="2"/>
        <v>390</v>
      </c>
      <c r="K40" s="40">
        <f t="shared" si="3"/>
        <v>390</v>
      </c>
      <c r="L40" s="41">
        <f t="shared" si="4"/>
        <v>360</v>
      </c>
      <c r="M40" s="40">
        <f t="shared" si="5"/>
        <v>345</v>
      </c>
      <c r="N40" s="41">
        <f t="shared" si="6"/>
        <v>330</v>
      </c>
      <c r="O40" s="93"/>
      <c r="P40" s="43"/>
    </row>
    <row r="41" ht="14.25" customHeight="1">
      <c r="A41" s="741" t="s">
        <v>2116</v>
      </c>
      <c r="B41" s="748" t="s">
        <v>2026</v>
      </c>
      <c r="C41" s="747" t="s">
        <v>2129</v>
      </c>
      <c r="D41" s="743" t="s">
        <v>2130</v>
      </c>
      <c r="E41" s="743" t="s">
        <v>2131</v>
      </c>
      <c r="F41" s="744">
        <v>500.0</v>
      </c>
      <c r="G41" s="745"/>
      <c r="H41" s="746">
        <v>45944.0</v>
      </c>
      <c r="I41" s="38">
        <f t="shared" si="1"/>
        <v>750</v>
      </c>
      <c r="J41" s="39">
        <f t="shared" si="2"/>
        <v>650</v>
      </c>
      <c r="K41" s="40">
        <f t="shared" si="3"/>
        <v>650</v>
      </c>
      <c r="L41" s="41">
        <f t="shared" si="4"/>
        <v>600</v>
      </c>
      <c r="M41" s="40">
        <f t="shared" si="5"/>
        <v>575</v>
      </c>
      <c r="N41" s="41">
        <f t="shared" si="6"/>
        <v>550</v>
      </c>
      <c r="O41" s="93"/>
      <c r="P41" s="43"/>
    </row>
    <row r="42" ht="14.25" customHeight="1">
      <c r="A42" s="741" t="s">
        <v>2116</v>
      </c>
      <c r="B42" s="748" t="s">
        <v>2026</v>
      </c>
      <c r="C42" s="747" t="s">
        <v>2132</v>
      </c>
      <c r="D42" s="743" t="s">
        <v>2133</v>
      </c>
      <c r="E42" s="743" t="s">
        <v>2134</v>
      </c>
      <c r="F42" s="744">
        <v>15800.0</v>
      </c>
      <c r="G42" s="745">
        <v>15800.0</v>
      </c>
      <c r="H42" s="746">
        <v>45944.0</v>
      </c>
      <c r="I42" s="38">
        <f t="shared" si="1"/>
        <v>23700</v>
      </c>
      <c r="J42" s="39">
        <f t="shared" si="2"/>
        <v>20540</v>
      </c>
      <c r="K42" s="40">
        <f t="shared" si="3"/>
        <v>20540</v>
      </c>
      <c r="L42" s="41">
        <f t="shared" si="4"/>
        <v>18960</v>
      </c>
      <c r="M42" s="40">
        <f t="shared" si="5"/>
        <v>18170</v>
      </c>
      <c r="N42" s="41">
        <f t="shared" si="6"/>
        <v>17380</v>
      </c>
      <c r="O42" s="93"/>
      <c r="P42" s="43"/>
    </row>
    <row r="43" ht="14.25" customHeight="1">
      <c r="A43" s="741" t="s">
        <v>2116</v>
      </c>
      <c r="B43" s="748" t="s">
        <v>2026</v>
      </c>
      <c r="C43" s="747" t="s">
        <v>2135</v>
      </c>
      <c r="D43" s="743" t="s">
        <v>2136</v>
      </c>
      <c r="E43" s="749" t="s">
        <v>2137</v>
      </c>
      <c r="F43" s="744">
        <v>5000.0</v>
      </c>
      <c r="G43" s="745"/>
      <c r="H43" s="746">
        <v>45944.0</v>
      </c>
      <c r="I43" s="38">
        <f t="shared" si="1"/>
        <v>7500</v>
      </c>
      <c r="J43" s="39">
        <f t="shared" si="2"/>
        <v>6500</v>
      </c>
      <c r="K43" s="40">
        <f t="shared" si="3"/>
        <v>6500</v>
      </c>
      <c r="L43" s="41">
        <f t="shared" si="4"/>
        <v>6000</v>
      </c>
      <c r="M43" s="40">
        <f t="shared" si="5"/>
        <v>5750</v>
      </c>
      <c r="N43" s="41">
        <f t="shared" si="6"/>
        <v>5500</v>
      </c>
      <c r="O43" s="93"/>
      <c r="P43" s="43"/>
    </row>
    <row r="44" ht="14.25" customHeight="1">
      <c r="A44" s="741" t="s">
        <v>2116</v>
      </c>
      <c r="B44" s="748" t="s">
        <v>2026</v>
      </c>
      <c r="C44" s="743" t="s">
        <v>2138</v>
      </c>
      <c r="D44" s="743" t="s">
        <v>2127</v>
      </c>
      <c r="E44" s="743" t="s">
        <v>2139</v>
      </c>
      <c r="F44" s="744">
        <v>250.0</v>
      </c>
      <c r="G44" s="745">
        <v>250.0</v>
      </c>
      <c r="H44" s="746">
        <v>45944.0</v>
      </c>
      <c r="I44" s="38">
        <f t="shared" si="1"/>
        <v>375</v>
      </c>
      <c r="J44" s="39">
        <f t="shared" si="2"/>
        <v>325</v>
      </c>
      <c r="K44" s="40">
        <f t="shared" si="3"/>
        <v>325</v>
      </c>
      <c r="L44" s="41">
        <f t="shared" si="4"/>
        <v>300</v>
      </c>
      <c r="M44" s="40">
        <f t="shared" si="5"/>
        <v>287.5</v>
      </c>
      <c r="N44" s="41">
        <f t="shared" si="6"/>
        <v>275</v>
      </c>
      <c r="O44" s="93"/>
      <c r="P44" s="43"/>
    </row>
    <row r="45" ht="14.25" customHeight="1">
      <c r="A45" s="741" t="s">
        <v>2116</v>
      </c>
      <c r="B45" s="748" t="s">
        <v>2026</v>
      </c>
      <c r="C45" s="747" t="s">
        <v>2140</v>
      </c>
      <c r="D45" s="743" t="s">
        <v>2141</v>
      </c>
      <c r="E45" s="743" t="s">
        <v>2142</v>
      </c>
      <c r="F45" s="744">
        <v>24000.0</v>
      </c>
      <c r="G45" s="745">
        <v>26000.0</v>
      </c>
      <c r="H45" s="746">
        <v>45944.0</v>
      </c>
      <c r="I45" s="38">
        <f t="shared" si="1"/>
        <v>36000</v>
      </c>
      <c r="J45" s="39">
        <f t="shared" si="2"/>
        <v>31200</v>
      </c>
      <c r="K45" s="40">
        <f t="shared" si="3"/>
        <v>31200</v>
      </c>
      <c r="L45" s="41">
        <f t="shared" si="4"/>
        <v>28800</v>
      </c>
      <c r="M45" s="40">
        <f t="shared" si="5"/>
        <v>27600</v>
      </c>
      <c r="N45" s="41">
        <f t="shared" si="6"/>
        <v>26400</v>
      </c>
      <c r="O45" s="93"/>
      <c r="P45" s="43"/>
    </row>
    <row r="46" ht="14.25" customHeight="1">
      <c r="A46" s="741" t="s">
        <v>2116</v>
      </c>
      <c r="B46" s="748" t="s">
        <v>2026</v>
      </c>
      <c r="C46" s="747" t="s">
        <v>2143</v>
      </c>
      <c r="D46" s="743" t="s">
        <v>2144</v>
      </c>
      <c r="E46" s="743" t="s">
        <v>2145</v>
      </c>
      <c r="F46" s="744">
        <v>26000.0</v>
      </c>
      <c r="G46" s="745"/>
      <c r="H46" s="746">
        <v>45944.0</v>
      </c>
      <c r="I46" s="38"/>
      <c r="J46" s="39"/>
      <c r="K46" s="40"/>
      <c r="L46" s="41"/>
      <c r="M46" s="40"/>
      <c r="N46" s="41"/>
      <c r="O46" s="93"/>
      <c r="P46" s="43"/>
    </row>
    <row r="47" ht="14.25" customHeight="1">
      <c r="A47" s="741" t="s">
        <v>2116</v>
      </c>
      <c r="B47" s="748" t="s">
        <v>2026</v>
      </c>
      <c r="C47" s="747" t="s">
        <v>2146</v>
      </c>
      <c r="D47" s="743" t="s">
        <v>2147</v>
      </c>
      <c r="E47" s="743" t="s">
        <v>2148</v>
      </c>
      <c r="F47" s="744">
        <v>1050.0</v>
      </c>
      <c r="G47" s="745"/>
      <c r="H47" s="746">
        <v>45944.0</v>
      </c>
      <c r="I47" s="38"/>
      <c r="J47" s="39"/>
      <c r="K47" s="40"/>
      <c r="L47" s="41"/>
      <c r="M47" s="40"/>
      <c r="N47" s="41"/>
      <c r="O47" s="93"/>
      <c r="P47" s="43"/>
    </row>
    <row r="48" ht="14.25" customHeight="1">
      <c r="A48" s="741" t="s">
        <v>2116</v>
      </c>
      <c r="B48" s="748" t="s">
        <v>2026</v>
      </c>
      <c r="C48" s="747" t="s">
        <v>2149</v>
      </c>
      <c r="D48" s="743" t="s">
        <v>2150</v>
      </c>
      <c r="E48" s="743" t="s">
        <v>2151</v>
      </c>
      <c r="F48" s="744">
        <v>280.0</v>
      </c>
      <c r="G48" s="745"/>
      <c r="H48" s="746">
        <v>45944.0</v>
      </c>
      <c r="I48" s="38"/>
      <c r="J48" s="39"/>
      <c r="K48" s="40"/>
      <c r="L48" s="41"/>
      <c r="M48" s="40"/>
      <c r="N48" s="41"/>
      <c r="O48" s="93"/>
      <c r="P48" s="43"/>
    </row>
    <row r="49" ht="14.25" customHeight="1">
      <c r="A49" s="741" t="s">
        <v>2116</v>
      </c>
      <c r="B49" s="748" t="s">
        <v>2026</v>
      </c>
      <c r="C49" s="747" t="s">
        <v>2152</v>
      </c>
      <c r="D49" s="743" t="s">
        <v>2153</v>
      </c>
      <c r="E49" s="743" t="s">
        <v>2154</v>
      </c>
      <c r="F49" s="744">
        <v>8000.0</v>
      </c>
      <c r="G49" s="745">
        <v>8000.0</v>
      </c>
      <c r="H49" s="746">
        <v>45944.0</v>
      </c>
      <c r="I49" s="38">
        <f t="shared" ref="I49:I344" si="7">F49*0.5+F49</f>
        <v>12000</v>
      </c>
      <c r="J49" s="39">
        <f t="shared" ref="J49:J344" si="8">F49*0.3+F49</f>
        <v>10400</v>
      </c>
      <c r="K49" s="40">
        <f t="shared" ref="K49:K344" si="9">F49*0.3+F49</f>
        <v>10400</v>
      </c>
      <c r="L49" s="41">
        <f t="shared" ref="L49:L344" si="10">F49*0.2+F49</f>
        <v>9600</v>
      </c>
      <c r="M49" s="40">
        <f t="shared" ref="M49:M344" si="11">F49*0.15+F49</f>
        <v>9200</v>
      </c>
      <c r="N49" s="41">
        <f t="shared" ref="N49:N344" si="12">F49*0.1+F49</f>
        <v>8800</v>
      </c>
      <c r="O49" s="93"/>
      <c r="P49" s="43"/>
    </row>
    <row r="50" ht="14.25" customHeight="1">
      <c r="A50" s="741" t="s">
        <v>2116</v>
      </c>
      <c r="B50" s="748" t="s">
        <v>2026</v>
      </c>
      <c r="C50" s="743" t="s">
        <v>2155</v>
      </c>
      <c r="D50" s="743" t="s">
        <v>2156</v>
      </c>
      <c r="E50" s="743" t="s">
        <v>2157</v>
      </c>
      <c r="F50" s="744">
        <v>7800.0</v>
      </c>
      <c r="G50" s="745">
        <v>7800.0</v>
      </c>
      <c r="H50" s="746">
        <v>45944.0</v>
      </c>
      <c r="I50" s="38">
        <f t="shared" si="7"/>
        <v>11700</v>
      </c>
      <c r="J50" s="39">
        <f t="shared" si="8"/>
        <v>10140</v>
      </c>
      <c r="K50" s="40">
        <f t="shared" si="9"/>
        <v>10140</v>
      </c>
      <c r="L50" s="41">
        <f t="shared" si="10"/>
        <v>9360</v>
      </c>
      <c r="M50" s="40">
        <f t="shared" si="11"/>
        <v>8970</v>
      </c>
      <c r="N50" s="41">
        <f t="shared" si="12"/>
        <v>8580</v>
      </c>
      <c r="O50" s="93"/>
      <c r="P50" s="43"/>
    </row>
    <row r="51" ht="14.25" hidden="1" customHeight="1">
      <c r="A51" s="741" t="s">
        <v>2116</v>
      </c>
      <c r="B51" s="748" t="s">
        <v>2026</v>
      </c>
      <c r="C51" s="743" t="s">
        <v>2158</v>
      </c>
      <c r="D51" s="743" t="s">
        <v>2159</v>
      </c>
      <c r="E51" s="743" t="s">
        <v>2160</v>
      </c>
      <c r="F51" s="744"/>
      <c r="G51" s="745">
        <v>6500.0</v>
      </c>
      <c r="H51" s="746">
        <v>45944.0</v>
      </c>
      <c r="I51" s="38">
        <f t="shared" si="7"/>
        <v>0</v>
      </c>
      <c r="J51" s="39">
        <f t="shared" si="8"/>
        <v>0</v>
      </c>
      <c r="K51" s="40">
        <f t="shared" si="9"/>
        <v>0</v>
      </c>
      <c r="L51" s="41">
        <f t="shared" si="10"/>
        <v>0</v>
      </c>
      <c r="M51" s="40">
        <f t="shared" si="11"/>
        <v>0</v>
      </c>
      <c r="N51" s="41">
        <f t="shared" si="12"/>
        <v>0</v>
      </c>
      <c r="O51" s="93"/>
      <c r="P51" s="43"/>
    </row>
    <row r="52" ht="14.25" customHeight="1">
      <c r="A52" s="741" t="s">
        <v>2116</v>
      </c>
      <c r="B52" s="748" t="s">
        <v>2026</v>
      </c>
      <c r="C52" s="743" t="s">
        <v>2161</v>
      </c>
      <c r="D52" s="743" t="s">
        <v>2162</v>
      </c>
      <c r="E52" s="743" t="s">
        <v>2163</v>
      </c>
      <c r="F52" s="744">
        <v>16500.0</v>
      </c>
      <c r="G52" s="745">
        <v>16500.0</v>
      </c>
      <c r="H52" s="746">
        <v>45944.0</v>
      </c>
      <c r="I52" s="38">
        <f t="shared" si="7"/>
        <v>24750</v>
      </c>
      <c r="J52" s="39">
        <f t="shared" si="8"/>
        <v>21450</v>
      </c>
      <c r="K52" s="40">
        <f t="shared" si="9"/>
        <v>21450</v>
      </c>
      <c r="L52" s="41">
        <f t="shared" si="10"/>
        <v>19800</v>
      </c>
      <c r="M52" s="40">
        <f t="shared" si="11"/>
        <v>18975</v>
      </c>
      <c r="N52" s="41">
        <f t="shared" si="12"/>
        <v>18150</v>
      </c>
      <c r="O52" s="93"/>
      <c r="P52" s="43"/>
    </row>
    <row r="53" ht="14.25" customHeight="1">
      <c r="A53" s="741" t="s">
        <v>2164</v>
      </c>
      <c r="B53" s="748" t="s">
        <v>2026</v>
      </c>
      <c r="C53" s="743" t="s">
        <v>2165</v>
      </c>
      <c r="D53" s="743" t="s">
        <v>2166</v>
      </c>
      <c r="E53" s="743" t="s">
        <v>2167</v>
      </c>
      <c r="F53" s="744">
        <v>3250.0</v>
      </c>
      <c r="G53" s="745">
        <v>3250.0</v>
      </c>
      <c r="H53" s="746">
        <v>45944.0</v>
      </c>
      <c r="I53" s="38">
        <f t="shared" si="7"/>
        <v>4875</v>
      </c>
      <c r="J53" s="39">
        <f t="shared" si="8"/>
        <v>4225</v>
      </c>
      <c r="K53" s="40">
        <f t="shared" si="9"/>
        <v>4225</v>
      </c>
      <c r="L53" s="41">
        <f t="shared" si="10"/>
        <v>3900</v>
      </c>
      <c r="M53" s="40">
        <f t="shared" si="11"/>
        <v>3737.5</v>
      </c>
      <c r="N53" s="41">
        <f t="shared" si="12"/>
        <v>3575</v>
      </c>
      <c r="O53" s="93"/>
      <c r="P53" s="43"/>
    </row>
    <row r="54" ht="14.25" customHeight="1">
      <c r="A54" s="741" t="s">
        <v>2164</v>
      </c>
      <c r="B54" s="748" t="s">
        <v>2026</v>
      </c>
      <c r="C54" s="743" t="s">
        <v>2168</v>
      </c>
      <c r="D54" s="743" t="s">
        <v>2169</v>
      </c>
      <c r="E54" s="743" t="s">
        <v>2170</v>
      </c>
      <c r="F54" s="744">
        <v>180.0</v>
      </c>
      <c r="G54" s="745">
        <v>150.0</v>
      </c>
      <c r="H54" s="746">
        <v>45944.0</v>
      </c>
      <c r="I54" s="38">
        <f t="shared" si="7"/>
        <v>270</v>
      </c>
      <c r="J54" s="39">
        <f t="shared" si="8"/>
        <v>234</v>
      </c>
      <c r="K54" s="40">
        <f t="shared" si="9"/>
        <v>234</v>
      </c>
      <c r="L54" s="41">
        <f t="shared" si="10"/>
        <v>216</v>
      </c>
      <c r="M54" s="40">
        <f t="shared" si="11"/>
        <v>207</v>
      </c>
      <c r="N54" s="41">
        <f t="shared" si="12"/>
        <v>198</v>
      </c>
      <c r="O54" s="93"/>
      <c r="P54" s="43"/>
    </row>
    <row r="55" ht="14.25" customHeight="1">
      <c r="A55" s="741" t="s">
        <v>2164</v>
      </c>
      <c r="B55" s="748" t="s">
        <v>2026</v>
      </c>
      <c r="C55" s="747" t="s">
        <v>2171</v>
      </c>
      <c r="D55" s="743" t="s">
        <v>2172</v>
      </c>
      <c r="E55" s="743" t="s">
        <v>2173</v>
      </c>
      <c r="F55" s="744">
        <v>3350.0</v>
      </c>
      <c r="G55" s="745">
        <v>3350.0</v>
      </c>
      <c r="H55" s="746">
        <v>45944.0</v>
      </c>
      <c r="I55" s="38">
        <f t="shared" si="7"/>
        <v>5025</v>
      </c>
      <c r="J55" s="39">
        <f t="shared" si="8"/>
        <v>4355</v>
      </c>
      <c r="K55" s="40">
        <f t="shared" si="9"/>
        <v>4355</v>
      </c>
      <c r="L55" s="41">
        <f t="shared" si="10"/>
        <v>4020</v>
      </c>
      <c r="M55" s="40">
        <f t="shared" si="11"/>
        <v>3852.5</v>
      </c>
      <c r="N55" s="41">
        <f t="shared" si="12"/>
        <v>3685</v>
      </c>
      <c r="O55" s="93"/>
      <c r="P55" s="43"/>
    </row>
    <row r="56" ht="14.25" customHeight="1">
      <c r="A56" s="741" t="s">
        <v>2174</v>
      </c>
      <c r="B56" s="748" t="s">
        <v>2026</v>
      </c>
      <c r="C56" s="743" t="s">
        <v>2175</v>
      </c>
      <c r="D56" s="743" t="s">
        <v>2176</v>
      </c>
      <c r="E56" s="743" t="s">
        <v>2177</v>
      </c>
      <c r="F56" s="744">
        <v>4800.0</v>
      </c>
      <c r="G56" s="745">
        <v>4800.0</v>
      </c>
      <c r="H56" s="746">
        <v>45944.0</v>
      </c>
      <c r="I56" s="38">
        <f t="shared" si="7"/>
        <v>7200</v>
      </c>
      <c r="J56" s="39">
        <f t="shared" si="8"/>
        <v>6240</v>
      </c>
      <c r="K56" s="40">
        <f t="shared" si="9"/>
        <v>6240</v>
      </c>
      <c r="L56" s="41">
        <f t="shared" si="10"/>
        <v>5760</v>
      </c>
      <c r="M56" s="40">
        <f t="shared" si="11"/>
        <v>5520</v>
      </c>
      <c r="N56" s="41">
        <f t="shared" si="12"/>
        <v>5280</v>
      </c>
      <c r="O56" s="93"/>
      <c r="P56" s="43"/>
    </row>
    <row r="57" ht="14.25" customHeight="1">
      <c r="A57" s="741" t="s">
        <v>2174</v>
      </c>
      <c r="B57" s="748" t="s">
        <v>2026</v>
      </c>
      <c r="C57" s="743" t="s">
        <v>2178</v>
      </c>
      <c r="D57" s="743" t="s">
        <v>2179</v>
      </c>
      <c r="E57" s="743" t="s">
        <v>2180</v>
      </c>
      <c r="F57" s="744">
        <v>4800.0</v>
      </c>
      <c r="G57" s="745">
        <v>4800.0</v>
      </c>
      <c r="H57" s="746">
        <v>45944.0</v>
      </c>
      <c r="I57" s="38">
        <f t="shared" si="7"/>
        <v>7200</v>
      </c>
      <c r="J57" s="39">
        <f t="shared" si="8"/>
        <v>6240</v>
      </c>
      <c r="K57" s="40">
        <f t="shared" si="9"/>
        <v>6240</v>
      </c>
      <c r="L57" s="41">
        <f t="shared" si="10"/>
        <v>5760</v>
      </c>
      <c r="M57" s="40">
        <f t="shared" si="11"/>
        <v>5520</v>
      </c>
      <c r="N57" s="41">
        <f t="shared" si="12"/>
        <v>5280</v>
      </c>
      <c r="O57" s="93"/>
      <c r="P57" s="43"/>
    </row>
    <row r="58" ht="14.25" customHeight="1">
      <c r="A58" s="741" t="s">
        <v>2174</v>
      </c>
      <c r="B58" s="748" t="s">
        <v>2026</v>
      </c>
      <c r="C58" s="743" t="s">
        <v>2181</v>
      </c>
      <c r="D58" s="743" t="s">
        <v>2182</v>
      </c>
      <c r="E58" s="743" t="s">
        <v>2183</v>
      </c>
      <c r="F58" s="744">
        <v>4400.0</v>
      </c>
      <c r="G58" s="745">
        <v>4400.0</v>
      </c>
      <c r="H58" s="746">
        <v>45944.0</v>
      </c>
      <c r="I58" s="38">
        <f t="shared" si="7"/>
        <v>6600</v>
      </c>
      <c r="J58" s="39">
        <f t="shared" si="8"/>
        <v>5720</v>
      </c>
      <c r="K58" s="40">
        <f t="shared" si="9"/>
        <v>5720</v>
      </c>
      <c r="L58" s="41">
        <f t="shared" si="10"/>
        <v>5280</v>
      </c>
      <c r="M58" s="40">
        <f t="shared" si="11"/>
        <v>5060</v>
      </c>
      <c r="N58" s="41">
        <f t="shared" si="12"/>
        <v>4840</v>
      </c>
      <c r="O58" s="93"/>
      <c r="P58" s="43"/>
    </row>
    <row r="59" ht="14.25" customHeight="1">
      <c r="A59" s="741" t="s">
        <v>2174</v>
      </c>
      <c r="B59" s="748" t="s">
        <v>2026</v>
      </c>
      <c r="C59" s="747" t="s">
        <v>2184</v>
      </c>
      <c r="D59" s="743" t="s">
        <v>2185</v>
      </c>
      <c r="E59" s="743" t="s">
        <v>2186</v>
      </c>
      <c r="F59" s="744">
        <v>700.0</v>
      </c>
      <c r="G59" s="745">
        <v>700.0</v>
      </c>
      <c r="H59" s="746">
        <v>45944.0</v>
      </c>
      <c r="I59" s="38">
        <f t="shared" si="7"/>
        <v>1050</v>
      </c>
      <c r="J59" s="39">
        <f t="shared" si="8"/>
        <v>910</v>
      </c>
      <c r="K59" s="40">
        <f t="shared" si="9"/>
        <v>910</v>
      </c>
      <c r="L59" s="41">
        <f t="shared" si="10"/>
        <v>840</v>
      </c>
      <c r="M59" s="40">
        <f t="shared" si="11"/>
        <v>805</v>
      </c>
      <c r="N59" s="41">
        <f t="shared" si="12"/>
        <v>770</v>
      </c>
      <c r="O59" s="93"/>
      <c r="P59" s="43"/>
    </row>
    <row r="60" ht="14.25" customHeight="1">
      <c r="A60" s="741" t="s">
        <v>2174</v>
      </c>
      <c r="B60" s="748" t="s">
        <v>2026</v>
      </c>
      <c r="C60" s="743" t="s">
        <v>2187</v>
      </c>
      <c r="D60" s="743" t="s">
        <v>2188</v>
      </c>
      <c r="E60" s="743" t="s">
        <v>2189</v>
      </c>
      <c r="F60" s="744">
        <v>4800.0</v>
      </c>
      <c r="G60" s="745">
        <v>4800.0</v>
      </c>
      <c r="H60" s="746">
        <v>45944.0</v>
      </c>
      <c r="I60" s="38">
        <f t="shared" si="7"/>
        <v>7200</v>
      </c>
      <c r="J60" s="39">
        <f t="shared" si="8"/>
        <v>6240</v>
      </c>
      <c r="K60" s="40">
        <f t="shared" si="9"/>
        <v>6240</v>
      </c>
      <c r="L60" s="41">
        <f t="shared" si="10"/>
        <v>5760</v>
      </c>
      <c r="M60" s="40">
        <f t="shared" si="11"/>
        <v>5520</v>
      </c>
      <c r="N60" s="41">
        <f t="shared" si="12"/>
        <v>5280</v>
      </c>
      <c r="O60" s="93"/>
      <c r="P60" s="43"/>
    </row>
    <row r="61" ht="14.25" customHeight="1">
      <c r="A61" s="741" t="s">
        <v>2174</v>
      </c>
      <c r="B61" s="748" t="s">
        <v>2026</v>
      </c>
      <c r="C61" s="747" t="s">
        <v>2190</v>
      </c>
      <c r="D61" s="743" t="s">
        <v>2191</v>
      </c>
      <c r="E61" s="743" t="s">
        <v>2192</v>
      </c>
      <c r="F61" s="744">
        <v>6000.0</v>
      </c>
      <c r="G61" s="745">
        <v>6000.0</v>
      </c>
      <c r="H61" s="746">
        <v>45944.0</v>
      </c>
      <c r="I61" s="38">
        <f t="shared" si="7"/>
        <v>9000</v>
      </c>
      <c r="J61" s="39">
        <f t="shared" si="8"/>
        <v>7800</v>
      </c>
      <c r="K61" s="40">
        <f t="shared" si="9"/>
        <v>7800</v>
      </c>
      <c r="L61" s="41">
        <f t="shared" si="10"/>
        <v>7200</v>
      </c>
      <c r="M61" s="40">
        <f t="shared" si="11"/>
        <v>6900</v>
      </c>
      <c r="N61" s="41">
        <f t="shared" si="12"/>
        <v>6600</v>
      </c>
      <c r="O61" s="93"/>
      <c r="P61" s="43"/>
    </row>
    <row r="62" ht="14.25" hidden="1" customHeight="1">
      <c r="A62" s="741" t="s">
        <v>2193</v>
      </c>
      <c r="B62" s="748" t="s">
        <v>2026</v>
      </c>
      <c r="C62" s="743" t="s">
        <v>2194</v>
      </c>
      <c r="D62" s="743" t="s">
        <v>2195</v>
      </c>
      <c r="E62" s="743" t="s">
        <v>2196</v>
      </c>
      <c r="F62" s="744"/>
      <c r="G62" s="745">
        <v>2350.0</v>
      </c>
      <c r="H62" s="746">
        <v>45944.0</v>
      </c>
      <c r="I62" s="38">
        <f t="shared" si="7"/>
        <v>0</v>
      </c>
      <c r="J62" s="39">
        <f t="shared" si="8"/>
        <v>0</v>
      </c>
      <c r="K62" s="40">
        <f t="shared" si="9"/>
        <v>0</v>
      </c>
      <c r="L62" s="41">
        <f t="shared" si="10"/>
        <v>0</v>
      </c>
      <c r="M62" s="40">
        <f t="shared" si="11"/>
        <v>0</v>
      </c>
      <c r="N62" s="41">
        <f t="shared" si="12"/>
        <v>0</v>
      </c>
      <c r="O62" s="93"/>
      <c r="P62" s="43"/>
    </row>
    <row r="63" ht="14.25" hidden="1" customHeight="1">
      <c r="A63" s="741" t="s">
        <v>2193</v>
      </c>
      <c r="B63" s="748" t="s">
        <v>2026</v>
      </c>
      <c r="C63" s="743" t="s">
        <v>2197</v>
      </c>
      <c r="D63" s="743" t="s">
        <v>2198</v>
      </c>
      <c r="E63" s="743" t="s">
        <v>2199</v>
      </c>
      <c r="F63" s="744"/>
      <c r="G63" s="745">
        <v>1500.0</v>
      </c>
      <c r="H63" s="746">
        <v>45944.0</v>
      </c>
      <c r="I63" s="38">
        <f t="shared" si="7"/>
        <v>0</v>
      </c>
      <c r="J63" s="39">
        <f t="shared" si="8"/>
        <v>0</v>
      </c>
      <c r="K63" s="40">
        <f t="shared" si="9"/>
        <v>0</v>
      </c>
      <c r="L63" s="41">
        <f t="shared" si="10"/>
        <v>0</v>
      </c>
      <c r="M63" s="40">
        <f t="shared" si="11"/>
        <v>0</v>
      </c>
      <c r="N63" s="41">
        <f t="shared" si="12"/>
        <v>0</v>
      </c>
      <c r="O63" s="93"/>
      <c r="P63" s="43"/>
    </row>
    <row r="64" ht="14.25" hidden="1" customHeight="1">
      <c r="A64" s="741" t="s">
        <v>2193</v>
      </c>
      <c r="B64" s="748" t="s">
        <v>2026</v>
      </c>
      <c r="C64" s="743" t="s">
        <v>2200</v>
      </c>
      <c r="D64" s="743" t="s">
        <v>2201</v>
      </c>
      <c r="E64" s="743" t="s">
        <v>2202</v>
      </c>
      <c r="F64" s="744"/>
      <c r="G64" s="745">
        <v>3400.0</v>
      </c>
      <c r="H64" s="746">
        <v>45944.0</v>
      </c>
      <c r="I64" s="38">
        <f t="shared" si="7"/>
        <v>0</v>
      </c>
      <c r="J64" s="39">
        <f t="shared" si="8"/>
        <v>0</v>
      </c>
      <c r="K64" s="40">
        <f t="shared" si="9"/>
        <v>0</v>
      </c>
      <c r="L64" s="41">
        <f t="shared" si="10"/>
        <v>0</v>
      </c>
      <c r="M64" s="40">
        <f t="shared" si="11"/>
        <v>0</v>
      </c>
      <c r="N64" s="41">
        <f t="shared" si="12"/>
        <v>0</v>
      </c>
      <c r="O64" s="93"/>
      <c r="P64" s="43"/>
    </row>
    <row r="65" ht="14.25" hidden="1" customHeight="1">
      <c r="A65" s="741" t="s">
        <v>2193</v>
      </c>
      <c r="B65" s="748" t="s">
        <v>2026</v>
      </c>
      <c r="C65" s="743" t="s">
        <v>2203</v>
      </c>
      <c r="D65" s="743" t="s">
        <v>2204</v>
      </c>
      <c r="E65" s="743" t="s">
        <v>2205</v>
      </c>
      <c r="F65" s="744"/>
      <c r="G65" s="745">
        <v>1850.0</v>
      </c>
      <c r="H65" s="746">
        <v>45944.0</v>
      </c>
      <c r="I65" s="38">
        <f t="shared" si="7"/>
        <v>0</v>
      </c>
      <c r="J65" s="39">
        <f t="shared" si="8"/>
        <v>0</v>
      </c>
      <c r="K65" s="40">
        <f t="shared" si="9"/>
        <v>0</v>
      </c>
      <c r="L65" s="41">
        <f t="shared" si="10"/>
        <v>0</v>
      </c>
      <c r="M65" s="40">
        <f t="shared" si="11"/>
        <v>0</v>
      </c>
      <c r="N65" s="41">
        <f t="shared" si="12"/>
        <v>0</v>
      </c>
      <c r="O65" s="93"/>
      <c r="P65" s="43"/>
    </row>
    <row r="66" ht="14.25" hidden="1" customHeight="1">
      <c r="A66" s="741" t="s">
        <v>2193</v>
      </c>
      <c r="B66" s="748" t="s">
        <v>2026</v>
      </c>
      <c r="C66" s="743" t="s">
        <v>2206</v>
      </c>
      <c r="D66" s="743" t="s">
        <v>2204</v>
      </c>
      <c r="E66" s="743" t="s">
        <v>2207</v>
      </c>
      <c r="F66" s="744"/>
      <c r="G66" s="745">
        <v>5600.0</v>
      </c>
      <c r="H66" s="746">
        <v>45944.0</v>
      </c>
      <c r="I66" s="38">
        <f t="shared" si="7"/>
        <v>0</v>
      </c>
      <c r="J66" s="39">
        <f t="shared" si="8"/>
        <v>0</v>
      </c>
      <c r="K66" s="40">
        <f t="shared" si="9"/>
        <v>0</v>
      </c>
      <c r="L66" s="41">
        <f t="shared" si="10"/>
        <v>0</v>
      </c>
      <c r="M66" s="40">
        <f t="shared" si="11"/>
        <v>0</v>
      </c>
      <c r="N66" s="41">
        <f t="shared" si="12"/>
        <v>0</v>
      </c>
      <c r="O66" s="93"/>
      <c r="P66" s="43"/>
    </row>
    <row r="67" ht="14.25" hidden="1" customHeight="1">
      <c r="A67" s="741" t="s">
        <v>2193</v>
      </c>
      <c r="B67" s="748" t="s">
        <v>2026</v>
      </c>
      <c r="C67" s="743" t="s">
        <v>2208</v>
      </c>
      <c r="D67" s="743" t="s">
        <v>2209</v>
      </c>
      <c r="E67" s="743" t="s">
        <v>2210</v>
      </c>
      <c r="F67" s="744"/>
      <c r="G67" s="745">
        <v>3000.0</v>
      </c>
      <c r="H67" s="746">
        <v>45944.0</v>
      </c>
      <c r="I67" s="38">
        <f t="shared" si="7"/>
        <v>0</v>
      </c>
      <c r="J67" s="39">
        <f t="shared" si="8"/>
        <v>0</v>
      </c>
      <c r="K67" s="40">
        <f t="shared" si="9"/>
        <v>0</v>
      </c>
      <c r="L67" s="41">
        <f t="shared" si="10"/>
        <v>0</v>
      </c>
      <c r="M67" s="40">
        <f t="shared" si="11"/>
        <v>0</v>
      </c>
      <c r="N67" s="41">
        <f t="shared" si="12"/>
        <v>0</v>
      </c>
      <c r="O67" s="93"/>
      <c r="P67" s="43"/>
    </row>
    <row r="68" ht="14.25" customHeight="1">
      <c r="A68" s="741" t="s">
        <v>2193</v>
      </c>
      <c r="B68" s="748" t="s">
        <v>2026</v>
      </c>
      <c r="C68" s="743" t="s">
        <v>2211</v>
      </c>
      <c r="D68" s="743" t="s">
        <v>2212</v>
      </c>
      <c r="E68" s="743" t="s">
        <v>2213</v>
      </c>
      <c r="F68" s="744">
        <v>17000.0</v>
      </c>
      <c r="G68" s="745">
        <v>17000.0</v>
      </c>
      <c r="H68" s="746">
        <v>45944.0</v>
      </c>
      <c r="I68" s="38">
        <f t="shared" si="7"/>
        <v>25500</v>
      </c>
      <c r="J68" s="39">
        <f t="shared" si="8"/>
        <v>22100</v>
      </c>
      <c r="K68" s="40">
        <f t="shared" si="9"/>
        <v>22100</v>
      </c>
      <c r="L68" s="41">
        <f t="shared" si="10"/>
        <v>20400</v>
      </c>
      <c r="M68" s="40">
        <f t="shared" si="11"/>
        <v>19550</v>
      </c>
      <c r="N68" s="41">
        <f t="shared" si="12"/>
        <v>18700</v>
      </c>
      <c r="O68" s="93"/>
      <c r="P68" s="43"/>
    </row>
    <row r="69" ht="14.25" hidden="1" customHeight="1">
      <c r="A69" s="741" t="s">
        <v>2193</v>
      </c>
      <c r="B69" s="748" t="s">
        <v>2026</v>
      </c>
      <c r="C69" s="743" t="s">
        <v>2214</v>
      </c>
      <c r="D69" s="743" t="s">
        <v>2215</v>
      </c>
      <c r="E69" s="743" t="s">
        <v>2216</v>
      </c>
      <c r="F69" s="744">
        <v>1900.0</v>
      </c>
      <c r="G69" s="745">
        <v>1400.0</v>
      </c>
      <c r="H69" s="746">
        <v>45944.0</v>
      </c>
      <c r="I69" s="38">
        <f t="shared" si="7"/>
        <v>2850</v>
      </c>
      <c r="J69" s="39">
        <f t="shared" si="8"/>
        <v>2470</v>
      </c>
      <c r="K69" s="40">
        <f t="shared" si="9"/>
        <v>2470</v>
      </c>
      <c r="L69" s="41">
        <f t="shared" si="10"/>
        <v>2280</v>
      </c>
      <c r="M69" s="40">
        <f t="shared" si="11"/>
        <v>2185</v>
      </c>
      <c r="N69" s="41">
        <f t="shared" si="12"/>
        <v>2090</v>
      </c>
      <c r="O69" s="93"/>
      <c r="P69" s="43"/>
    </row>
    <row r="70" ht="14.25" customHeight="1">
      <c r="A70" s="741" t="s">
        <v>2193</v>
      </c>
      <c r="B70" s="748" t="s">
        <v>2026</v>
      </c>
      <c r="C70" s="743" t="s">
        <v>2217</v>
      </c>
      <c r="D70" s="743" t="s">
        <v>2218</v>
      </c>
      <c r="E70" s="743" t="s">
        <v>2219</v>
      </c>
      <c r="F70" s="744">
        <v>1500.0</v>
      </c>
      <c r="G70" s="745">
        <v>1500.0</v>
      </c>
      <c r="H70" s="746">
        <v>45944.0</v>
      </c>
      <c r="I70" s="38">
        <f t="shared" si="7"/>
        <v>2250</v>
      </c>
      <c r="J70" s="39">
        <f t="shared" si="8"/>
        <v>1950</v>
      </c>
      <c r="K70" s="40">
        <f t="shared" si="9"/>
        <v>1950</v>
      </c>
      <c r="L70" s="41">
        <f t="shared" si="10"/>
        <v>1800</v>
      </c>
      <c r="M70" s="40">
        <f t="shared" si="11"/>
        <v>1725</v>
      </c>
      <c r="N70" s="41">
        <f t="shared" si="12"/>
        <v>1650</v>
      </c>
      <c r="O70" s="93"/>
      <c r="P70" s="43"/>
    </row>
    <row r="71" ht="14.25" customHeight="1">
      <c r="A71" s="741" t="s">
        <v>2193</v>
      </c>
      <c r="B71" s="748" t="s">
        <v>2026</v>
      </c>
      <c r="C71" s="747" t="s">
        <v>2220</v>
      </c>
      <c r="D71" s="743" t="s">
        <v>2221</v>
      </c>
      <c r="E71" s="743" t="s">
        <v>2222</v>
      </c>
      <c r="F71" s="744">
        <v>3500.0</v>
      </c>
      <c r="G71" s="745">
        <v>3500.0</v>
      </c>
      <c r="H71" s="746">
        <v>45944.0</v>
      </c>
      <c r="I71" s="38">
        <f t="shared" si="7"/>
        <v>5250</v>
      </c>
      <c r="J71" s="39">
        <f t="shared" si="8"/>
        <v>4550</v>
      </c>
      <c r="K71" s="40">
        <f t="shared" si="9"/>
        <v>4550</v>
      </c>
      <c r="L71" s="41">
        <f t="shared" si="10"/>
        <v>4200</v>
      </c>
      <c r="M71" s="40">
        <f t="shared" si="11"/>
        <v>4025</v>
      </c>
      <c r="N71" s="41">
        <f t="shared" si="12"/>
        <v>3850</v>
      </c>
      <c r="O71" s="93"/>
      <c r="P71" s="43"/>
    </row>
    <row r="72" ht="14.25" customHeight="1">
      <c r="A72" s="741" t="s">
        <v>2193</v>
      </c>
      <c r="B72" s="748" t="s">
        <v>2026</v>
      </c>
      <c r="C72" s="743" t="s">
        <v>2223</v>
      </c>
      <c r="D72" s="743" t="s">
        <v>2224</v>
      </c>
      <c r="E72" s="743" t="s">
        <v>2225</v>
      </c>
      <c r="F72" s="744">
        <v>3100.0</v>
      </c>
      <c r="G72" s="745">
        <v>3100.0</v>
      </c>
      <c r="H72" s="746">
        <v>45944.0</v>
      </c>
      <c r="I72" s="38">
        <f t="shared" si="7"/>
        <v>4650</v>
      </c>
      <c r="J72" s="39">
        <f t="shared" si="8"/>
        <v>4030</v>
      </c>
      <c r="K72" s="40">
        <f t="shared" si="9"/>
        <v>4030</v>
      </c>
      <c r="L72" s="41">
        <f t="shared" si="10"/>
        <v>3720</v>
      </c>
      <c r="M72" s="40">
        <f t="shared" si="11"/>
        <v>3565</v>
      </c>
      <c r="N72" s="41">
        <f t="shared" si="12"/>
        <v>3410</v>
      </c>
      <c r="O72" s="93"/>
      <c r="P72" s="43"/>
    </row>
    <row r="73" ht="14.25" customHeight="1">
      <c r="A73" s="741" t="s">
        <v>2193</v>
      </c>
      <c r="B73" s="748" t="s">
        <v>2026</v>
      </c>
      <c r="C73" s="743" t="s">
        <v>2226</v>
      </c>
      <c r="D73" s="743" t="s">
        <v>2227</v>
      </c>
      <c r="E73" s="743" t="s">
        <v>2228</v>
      </c>
      <c r="F73" s="744">
        <v>4500.0</v>
      </c>
      <c r="G73" s="745">
        <v>4500.0</v>
      </c>
      <c r="H73" s="746">
        <v>45944.0</v>
      </c>
      <c r="I73" s="38">
        <f t="shared" si="7"/>
        <v>6750</v>
      </c>
      <c r="J73" s="39">
        <f t="shared" si="8"/>
        <v>5850</v>
      </c>
      <c r="K73" s="40">
        <f t="shared" si="9"/>
        <v>5850</v>
      </c>
      <c r="L73" s="41">
        <f t="shared" si="10"/>
        <v>5400</v>
      </c>
      <c r="M73" s="40">
        <f t="shared" si="11"/>
        <v>5175</v>
      </c>
      <c r="N73" s="41">
        <f t="shared" si="12"/>
        <v>4950</v>
      </c>
      <c r="O73" s="93"/>
      <c r="P73" s="43"/>
    </row>
    <row r="74" ht="14.25" customHeight="1">
      <c r="A74" s="741"/>
      <c r="B74" s="748"/>
      <c r="C74" s="743" t="s">
        <v>2229</v>
      </c>
      <c r="D74" s="743" t="s">
        <v>2230</v>
      </c>
      <c r="E74" s="743" t="s">
        <v>2231</v>
      </c>
      <c r="F74" s="744">
        <v>6800.0</v>
      </c>
      <c r="G74" s="745"/>
      <c r="H74" s="746">
        <v>45944.0</v>
      </c>
      <c r="I74" s="38">
        <f t="shared" si="7"/>
        <v>10200</v>
      </c>
      <c r="J74" s="39">
        <f t="shared" si="8"/>
        <v>8840</v>
      </c>
      <c r="K74" s="40">
        <f t="shared" si="9"/>
        <v>8840</v>
      </c>
      <c r="L74" s="41">
        <f t="shared" si="10"/>
        <v>8160</v>
      </c>
      <c r="M74" s="40">
        <f t="shared" si="11"/>
        <v>7820</v>
      </c>
      <c r="N74" s="41">
        <f t="shared" si="12"/>
        <v>7480</v>
      </c>
      <c r="O74" s="93"/>
      <c r="P74" s="43"/>
    </row>
    <row r="75" ht="14.25" customHeight="1">
      <c r="A75" s="741" t="s">
        <v>2193</v>
      </c>
      <c r="B75" s="748" t="s">
        <v>2026</v>
      </c>
      <c r="C75" s="743" t="s">
        <v>2232</v>
      </c>
      <c r="D75" s="743" t="s">
        <v>2233</v>
      </c>
      <c r="E75" s="743" t="s">
        <v>2234</v>
      </c>
      <c r="F75" s="744">
        <v>3850.0</v>
      </c>
      <c r="G75" s="745">
        <v>3850.0</v>
      </c>
      <c r="H75" s="746">
        <v>45944.0</v>
      </c>
      <c r="I75" s="38">
        <f t="shared" si="7"/>
        <v>5775</v>
      </c>
      <c r="J75" s="39">
        <f t="shared" si="8"/>
        <v>5005</v>
      </c>
      <c r="K75" s="40">
        <f t="shared" si="9"/>
        <v>5005</v>
      </c>
      <c r="L75" s="41">
        <f t="shared" si="10"/>
        <v>4620</v>
      </c>
      <c r="M75" s="40">
        <f t="shared" si="11"/>
        <v>4427.5</v>
      </c>
      <c r="N75" s="41">
        <f t="shared" si="12"/>
        <v>4235</v>
      </c>
      <c r="O75" s="93"/>
      <c r="P75" s="43"/>
    </row>
    <row r="76" ht="14.25" customHeight="1">
      <c r="A76" s="741" t="s">
        <v>2193</v>
      </c>
      <c r="B76" s="748" t="s">
        <v>2026</v>
      </c>
      <c r="C76" s="743" t="s">
        <v>2235</v>
      </c>
      <c r="D76" s="743" t="s">
        <v>2236</v>
      </c>
      <c r="E76" s="743" t="s">
        <v>2237</v>
      </c>
      <c r="F76" s="744">
        <v>3900.0</v>
      </c>
      <c r="G76" s="745">
        <v>3900.0</v>
      </c>
      <c r="H76" s="746">
        <v>45944.0</v>
      </c>
      <c r="I76" s="38">
        <f t="shared" si="7"/>
        <v>5850</v>
      </c>
      <c r="J76" s="39">
        <f t="shared" si="8"/>
        <v>5070</v>
      </c>
      <c r="K76" s="40">
        <f t="shared" si="9"/>
        <v>5070</v>
      </c>
      <c r="L76" s="41">
        <f t="shared" si="10"/>
        <v>4680</v>
      </c>
      <c r="M76" s="40">
        <f t="shared" si="11"/>
        <v>4485</v>
      </c>
      <c r="N76" s="41">
        <f t="shared" si="12"/>
        <v>4290</v>
      </c>
      <c r="O76" s="93"/>
      <c r="P76" s="43"/>
    </row>
    <row r="77" ht="14.25" customHeight="1">
      <c r="A77" s="741" t="s">
        <v>2193</v>
      </c>
      <c r="B77" s="748" t="s">
        <v>2026</v>
      </c>
      <c r="C77" s="743" t="s">
        <v>2214</v>
      </c>
      <c r="D77" s="743" t="s">
        <v>2238</v>
      </c>
      <c r="E77" s="743" t="s">
        <v>2239</v>
      </c>
      <c r="F77" s="744">
        <v>1900.0</v>
      </c>
      <c r="G77" s="745">
        <v>1900.0</v>
      </c>
      <c r="H77" s="746">
        <v>45944.0</v>
      </c>
      <c r="I77" s="38">
        <f t="shared" si="7"/>
        <v>2850</v>
      </c>
      <c r="J77" s="39">
        <f t="shared" si="8"/>
        <v>2470</v>
      </c>
      <c r="K77" s="40">
        <f t="shared" si="9"/>
        <v>2470</v>
      </c>
      <c r="L77" s="41">
        <f t="shared" si="10"/>
        <v>2280</v>
      </c>
      <c r="M77" s="40">
        <f t="shared" si="11"/>
        <v>2185</v>
      </c>
      <c r="N77" s="41">
        <f t="shared" si="12"/>
        <v>2090</v>
      </c>
      <c r="O77" s="93"/>
      <c r="P77" s="43"/>
      <c r="R77" s="56"/>
      <c r="S77" s="56"/>
      <c r="T77" s="56"/>
      <c r="U77" s="56"/>
      <c r="V77" s="56"/>
      <c r="W77" s="56"/>
      <c r="X77" s="56"/>
      <c r="Y77" s="56"/>
      <c r="Z77" s="56"/>
      <c r="AA77" s="56"/>
    </row>
    <row r="78" ht="14.25" customHeight="1">
      <c r="A78" s="741" t="s">
        <v>2193</v>
      </c>
      <c r="B78" s="748" t="s">
        <v>2026</v>
      </c>
      <c r="C78" s="743" t="s">
        <v>2240</v>
      </c>
      <c r="D78" s="743" t="s">
        <v>2241</v>
      </c>
      <c r="E78" s="743" t="s">
        <v>2242</v>
      </c>
      <c r="F78" s="744">
        <v>8400.0</v>
      </c>
      <c r="G78" s="745">
        <v>8400.0</v>
      </c>
      <c r="H78" s="746">
        <v>45944.0</v>
      </c>
      <c r="I78" s="38">
        <f t="shared" si="7"/>
        <v>12600</v>
      </c>
      <c r="J78" s="39">
        <f t="shared" si="8"/>
        <v>10920</v>
      </c>
      <c r="K78" s="40">
        <f t="shared" si="9"/>
        <v>10920</v>
      </c>
      <c r="L78" s="41">
        <f t="shared" si="10"/>
        <v>10080</v>
      </c>
      <c r="M78" s="40">
        <f t="shared" si="11"/>
        <v>9660</v>
      </c>
      <c r="N78" s="41">
        <f t="shared" si="12"/>
        <v>9240</v>
      </c>
      <c r="O78" s="93"/>
      <c r="P78" s="43"/>
    </row>
    <row r="79" ht="14.25" customHeight="1">
      <c r="A79" s="741" t="s">
        <v>2193</v>
      </c>
      <c r="B79" s="748" t="s">
        <v>2026</v>
      </c>
      <c r="C79" s="743" t="s">
        <v>2243</v>
      </c>
      <c r="D79" s="743" t="s">
        <v>2241</v>
      </c>
      <c r="E79" s="743" t="s">
        <v>2244</v>
      </c>
      <c r="F79" s="744">
        <v>11700.0</v>
      </c>
      <c r="G79" s="745">
        <v>11700.0</v>
      </c>
      <c r="H79" s="746">
        <v>45944.0</v>
      </c>
      <c r="I79" s="38">
        <f t="shared" si="7"/>
        <v>17550</v>
      </c>
      <c r="J79" s="39">
        <f t="shared" si="8"/>
        <v>15210</v>
      </c>
      <c r="K79" s="40">
        <f t="shared" si="9"/>
        <v>15210</v>
      </c>
      <c r="L79" s="41">
        <f t="shared" si="10"/>
        <v>14040</v>
      </c>
      <c r="M79" s="40">
        <f t="shared" si="11"/>
        <v>13455</v>
      </c>
      <c r="N79" s="41">
        <f t="shared" si="12"/>
        <v>12870</v>
      </c>
      <c r="O79" s="93"/>
      <c r="P79" s="43"/>
      <c r="R79" s="56"/>
      <c r="S79" s="56"/>
      <c r="T79" s="56"/>
      <c r="U79" s="56"/>
      <c r="V79" s="56"/>
      <c r="W79" s="56"/>
      <c r="X79" s="56"/>
      <c r="Y79" s="56"/>
      <c r="Z79" s="56"/>
      <c r="AA79" s="56"/>
    </row>
    <row r="80" ht="14.25" customHeight="1">
      <c r="A80" s="741" t="s">
        <v>2193</v>
      </c>
      <c r="B80" s="748" t="s">
        <v>2026</v>
      </c>
      <c r="C80" s="750" t="s">
        <v>2245</v>
      </c>
      <c r="D80" s="750" t="s">
        <v>2246</v>
      </c>
      <c r="E80" s="743" t="s">
        <v>2247</v>
      </c>
      <c r="F80" s="744">
        <v>120.0</v>
      </c>
      <c r="G80" s="745">
        <v>120.0</v>
      </c>
      <c r="H80" s="746">
        <v>45944.0</v>
      </c>
      <c r="I80" s="38">
        <f t="shared" si="7"/>
        <v>180</v>
      </c>
      <c r="J80" s="39">
        <f t="shared" si="8"/>
        <v>156</v>
      </c>
      <c r="K80" s="40">
        <f t="shared" si="9"/>
        <v>156</v>
      </c>
      <c r="L80" s="41">
        <f t="shared" si="10"/>
        <v>144</v>
      </c>
      <c r="M80" s="40">
        <f t="shared" si="11"/>
        <v>138</v>
      </c>
      <c r="N80" s="41">
        <f t="shared" si="12"/>
        <v>132</v>
      </c>
      <c r="O80" s="93"/>
      <c r="P80" s="43"/>
    </row>
    <row r="81" ht="14.25" customHeight="1">
      <c r="A81" s="741" t="s">
        <v>2193</v>
      </c>
      <c r="B81" s="748" t="s">
        <v>2026</v>
      </c>
      <c r="C81" s="750" t="s">
        <v>2248</v>
      </c>
      <c r="D81" s="750" t="s">
        <v>2249</v>
      </c>
      <c r="E81" s="743" t="s">
        <v>2250</v>
      </c>
      <c r="F81" s="744">
        <v>130.0</v>
      </c>
      <c r="G81" s="745">
        <v>130.0</v>
      </c>
      <c r="H81" s="746">
        <v>45944.0</v>
      </c>
      <c r="I81" s="38">
        <f t="shared" si="7"/>
        <v>195</v>
      </c>
      <c r="J81" s="39">
        <f t="shared" si="8"/>
        <v>169</v>
      </c>
      <c r="K81" s="40">
        <f t="shared" si="9"/>
        <v>169</v>
      </c>
      <c r="L81" s="41">
        <f t="shared" si="10"/>
        <v>156</v>
      </c>
      <c r="M81" s="40">
        <f t="shared" si="11"/>
        <v>149.5</v>
      </c>
      <c r="N81" s="41">
        <f t="shared" si="12"/>
        <v>143</v>
      </c>
      <c r="O81" s="93"/>
      <c r="P81" s="43"/>
    </row>
    <row r="82" ht="14.25" customHeight="1">
      <c r="A82" s="741" t="s">
        <v>2193</v>
      </c>
      <c r="B82" s="748" t="s">
        <v>2026</v>
      </c>
      <c r="C82" s="747" t="s">
        <v>2251</v>
      </c>
      <c r="D82" s="743" t="s">
        <v>2252</v>
      </c>
      <c r="E82" s="743" t="s">
        <v>2253</v>
      </c>
      <c r="F82" s="744">
        <v>310.0</v>
      </c>
      <c r="G82" s="745">
        <v>310.0</v>
      </c>
      <c r="H82" s="746">
        <v>45944.0</v>
      </c>
      <c r="I82" s="38">
        <f t="shared" si="7"/>
        <v>465</v>
      </c>
      <c r="J82" s="39">
        <f t="shared" si="8"/>
        <v>403</v>
      </c>
      <c r="K82" s="40">
        <f t="shared" si="9"/>
        <v>403</v>
      </c>
      <c r="L82" s="41">
        <f t="shared" si="10"/>
        <v>372</v>
      </c>
      <c r="M82" s="40">
        <f t="shared" si="11"/>
        <v>356.5</v>
      </c>
      <c r="N82" s="41">
        <f t="shared" si="12"/>
        <v>341</v>
      </c>
      <c r="O82" s="93"/>
      <c r="P82" s="43"/>
    </row>
    <row r="83" ht="14.25" customHeight="1">
      <c r="A83" s="741" t="s">
        <v>2193</v>
      </c>
      <c r="B83" s="748" t="s">
        <v>2026</v>
      </c>
      <c r="C83" s="743" t="s">
        <v>2254</v>
      </c>
      <c r="D83" s="743" t="s">
        <v>2255</v>
      </c>
      <c r="E83" s="743" t="s">
        <v>2256</v>
      </c>
      <c r="F83" s="744">
        <v>3700.0</v>
      </c>
      <c r="G83" s="745">
        <v>3700.0</v>
      </c>
      <c r="H83" s="746">
        <v>45944.0</v>
      </c>
      <c r="I83" s="38">
        <f t="shared" si="7"/>
        <v>5550</v>
      </c>
      <c r="J83" s="39">
        <f t="shared" si="8"/>
        <v>4810</v>
      </c>
      <c r="K83" s="40">
        <f t="shared" si="9"/>
        <v>4810</v>
      </c>
      <c r="L83" s="41">
        <f t="shared" si="10"/>
        <v>4440</v>
      </c>
      <c r="M83" s="40">
        <f t="shared" si="11"/>
        <v>4255</v>
      </c>
      <c r="N83" s="41">
        <f t="shared" si="12"/>
        <v>4070</v>
      </c>
      <c r="O83" s="93"/>
      <c r="P83" s="43"/>
    </row>
    <row r="84" ht="14.25" customHeight="1">
      <c r="A84" s="741" t="s">
        <v>2193</v>
      </c>
      <c r="B84" s="748" t="s">
        <v>2026</v>
      </c>
      <c r="C84" s="747" t="s">
        <v>2257</v>
      </c>
      <c r="D84" s="743" t="s">
        <v>2258</v>
      </c>
      <c r="E84" s="743" t="s">
        <v>2259</v>
      </c>
      <c r="F84" s="744">
        <v>700.0</v>
      </c>
      <c r="G84" s="745">
        <v>700.0</v>
      </c>
      <c r="H84" s="746">
        <v>45944.0</v>
      </c>
      <c r="I84" s="38">
        <f t="shared" si="7"/>
        <v>1050</v>
      </c>
      <c r="J84" s="39">
        <f t="shared" si="8"/>
        <v>910</v>
      </c>
      <c r="K84" s="40">
        <f t="shared" si="9"/>
        <v>910</v>
      </c>
      <c r="L84" s="41">
        <f t="shared" si="10"/>
        <v>840</v>
      </c>
      <c r="M84" s="40">
        <f t="shared" si="11"/>
        <v>805</v>
      </c>
      <c r="N84" s="41">
        <f t="shared" si="12"/>
        <v>770</v>
      </c>
      <c r="O84" s="93"/>
      <c r="P84" s="43"/>
    </row>
    <row r="85" ht="14.25" customHeight="1">
      <c r="A85" s="741" t="s">
        <v>2260</v>
      </c>
      <c r="B85" s="748" t="s">
        <v>2026</v>
      </c>
      <c r="C85" s="743" t="s">
        <v>2261</v>
      </c>
      <c r="D85" s="743" t="s">
        <v>2262</v>
      </c>
      <c r="E85" s="743" t="s">
        <v>2263</v>
      </c>
      <c r="F85" s="744">
        <v>111800.0</v>
      </c>
      <c r="G85" s="745">
        <v>111800.0</v>
      </c>
      <c r="H85" s="746">
        <v>45944.0</v>
      </c>
      <c r="I85" s="38">
        <f t="shared" si="7"/>
        <v>167700</v>
      </c>
      <c r="J85" s="39">
        <f t="shared" si="8"/>
        <v>145340</v>
      </c>
      <c r="K85" s="40">
        <f t="shared" si="9"/>
        <v>145340</v>
      </c>
      <c r="L85" s="41">
        <f t="shared" si="10"/>
        <v>134160</v>
      </c>
      <c r="M85" s="40">
        <f t="shared" si="11"/>
        <v>128570</v>
      </c>
      <c r="N85" s="41">
        <f t="shared" si="12"/>
        <v>122980</v>
      </c>
      <c r="O85" s="93"/>
      <c r="P85" s="43"/>
    </row>
    <row r="86" ht="14.25" customHeight="1">
      <c r="A86" s="741" t="s">
        <v>2260</v>
      </c>
      <c r="B86" s="748" t="s">
        <v>2026</v>
      </c>
      <c r="C86" s="743" t="s">
        <v>2264</v>
      </c>
      <c r="D86" s="743" t="s">
        <v>2265</v>
      </c>
      <c r="E86" s="743" t="s">
        <v>2266</v>
      </c>
      <c r="F86" s="744">
        <v>84000.0</v>
      </c>
      <c r="G86" s="745">
        <v>84000.0</v>
      </c>
      <c r="H86" s="746">
        <v>45944.0</v>
      </c>
      <c r="I86" s="38">
        <f t="shared" si="7"/>
        <v>126000</v>
      </c>
      <c r="J86" s="39">
        <f t="shared" si="8"/>
        <v>109200</v>
      </c>
      <c r="K86" s="40">
        <f t="shared" si="9"/>
        <v>109200</v>
      </c>
      <c r="L86" s="41">
        <f t="shared" si="10"/>
        <v>100800</v>
      </c>
      <c r="M86" s="40">
        <f t="shared" si="11"/>
        <v>96600</v>
      </c>
      <c r="N86" s="41">
        <f t="shared" si="12"/>
        <v>92400</v>
      </c>
      <c r="O86" s="93"/>
      <c r="P86" s="43"/>
    </row>
    <row r="87" ht="14.25" customHeight="1">
      <c r="A87" s="741" t="s">
        <v>2260</v>
      </c>
      <c r="B87" s="748" t="s">
        <v>2026</v>
      </c>
      <c r="C87" s="743" t="s">
        <v>2267</v>
      </c>
      <c r="D87" s="743" t="s">
        <v>2265</v>
      </c>
      <c r="E87" s="743" t="s">
        <v>2268</v>
      </c>
      <c r="F87" s="744">
        <v>90500.0</v>
      </c>
      <c r="G87" s="745">
        <v>90500.0</v>
      </c>
      <c r="H87" s="746">
        <v>45944.0</v>
      </c>
      <c r="I87" s="38">
        <f t="shared" si="7"/>
        <v>135750</v>
      </c>
      <c r="J87" s="39">
        <f t="shared" si="8"/>
        <v>117650</v>
      </c>
      <c r="K87" s="40">
        <f t="shared" si="9"/>
        <v>117650</v>
      </c>
      <c r="L87" s="41">
        <f t="shared" si="10"/>
        <v>108600</v>
      </c>
      <c r="M87" s="40">
        <f t="shared" si="11"/>
        <v>104075</v>
      </c>
      <c r="N87" s="41">
        <f t="shared" si="12"/>
        <v>99550</v>
      </c>
      <c r="O87" s="93"/>
      <c r="P87" s="43"/>
    </row>
    <row r="88" ht="14.25" customHeight="1">
      <c r="A88" s="742" t="s">
        <v>2269</v>
      </c>
      <c r="B88" s="748" t="s">
        <v>2026</v>
      </c>
      <c r="C88" s="751" t="s">
        <v>2270</v>
      </c>
      <c r="D88" s="751" t="s">
        <v>2271</v>
      </c>
      <c r="E88" s="743" t="s">
        <v>2272</v>
      </c>
      <c r="F88" s="744">
        <v>19800.0</v>
      </c>
      <c r="G88" s="745">
        <v>19800.0</v>
      </c>
      <c r="H88" s="746">
        <v>45944.0</v>
      </c>
      <c r="I88" s="38">
        <f t="shared" si="7"/>
        <v>29700</v>
      </c>
      <c r="J88" s="39">
        <f t="shared" si="8"/>
        <v>25740</v>
      </c>
      <c r="K88" s="40">
        <f t="shared" si="9"/>
        <v>25740</v>
      </c>
      <c r="L88" s="41">
        <f t="shared" si="10"/>
        <v>23760</v>
      </c>
      <c r="M88" s="40">
        <f t="shared" si="11"/>
        <v>22770</v>
      </c>
      <c r="N88" s="41">
        <f t="shared" si="12"/>
        <v>21780</v>
      </c>
      <c r="O88" s="93"/>
      <c r="P88" s="43"/>
    </row>
    <row r="89" ht="14.25" customHeight="1">
      <c r="A89" s="742" t="s">
        <v>2269</v>
      </c>
      <c r="B89" s="748" t="s">
        <v>2026</v>
      </c>
      <c r="C89" s="751" t="s">
        <v>2273</v>
      </c>
      <c r="D89" s="751" t="s">
        <v>2271</v>
      </c>
      <c r="E89" s="743" t="s">
        <v>2274</v>
      </c>
      <c r="F89" s="744">
        <v>30000.0</v>
      </c>
      <c r="G89" s="745">
        <v>30000.0</v>
      </c>
      <c r="H89" s="746">
        <v>45944.0</v>
      </c>
      <c r="I89" s="38">
        <f t="shared" si="7"/>
        <v>45000</v>
      </c>
      <c r="J89" s="39">
        <f t="shared" si="8"/>
        <v>39000</v>
      </c>
      <c r="K89" s="40">
        <f t="shared" si="9"/>
        <v>39000</v>
      </c>
      <c r="L89" s="41">
        <f t="shared" si="10"/>
        <v>36000</v>
      </c>
      <c r="M89" s="40">
        <f t="shared" si="11"/>
        <v>34500</v>
      </c>
      <c r="N89" s="41">
        <f t="shared" si="12"/>
        <v>33000</v>
      </c>
      <c r="O89" s="93"/>
      <c r="P89" s="43"/>
    </row>
    <row r="90" ht="14.25" customHeight="1">
      <c r="A90" s="742" t="s">
        <v>2269</v>
      </c>
      <c r="B90" s="748" t="s">
        <v>2026</v>
      </c>
      <c r="C90" s="751" t="s">
        <v>2275</v>
      </c>
      <c r="D90" s="743" t="s">
        <v>2276</v>
      </c>
      <c r="E90" s="743" t="s">
        <v>2277</v>
      </c>
      <c r="F90" s="744">
        <v>3200.0</v>
      </c>
      <c r="G90" s="745">
        <v>3200.0</v>
      </c>
      <c r="H90" s="746">
        <v>45944.0</v>
      </c>
      <c r="I90" s="38">
        <f t="shared" si="7"/>
        <v>4800</v>
      </c>
      <c r="J90" s="39">
        <f t="shared" si="8"/>
        <v>4160</v>
      </c>
      <c r="K90" s="40">
        <f t="shared" si="9"/>
        <v>4160</v>
      </c>
      <c r="L90" s="41">
        <f t="shared" si="10"/>
        <v>3840</v>
      </c>
      <c r="M90" s="40">
        <f t="shared" si="11"/>
        <v>3680</v>
      </c>
      <c r="N90" s="41">
        <f t="shared" si="12"/>
        <v>3520</v>
      </c>
      <c r="O90" s="93"/>
      <c r="P90" s="43"/>
    </row>
    <row r="91" ht="14.25" customHeight="1">
      <c r="A91" s="742" t="s">
        <v>2269</v>
      </c>
      <c r="B91" s="748" t="s">
        <v>2026</v>
      </c>
      <c r="C91" s="751" t="s">
        <v>2278</v>
      </c>
      <c r="D91" s="743" t="s">
        <v>2271</v>
      </c>
      <c r="E91" s="743" t="s">
        <v>2279</v>
      </c>
      <c r="F91" s="744">
        <v>31500.0</v>
      </c>
      <c r="G91" s="745">
        <v>31500.0</v>
      </c>
      <c r="H91" s="746">
        <v>45944.0</v>
      </c>
      <c r="I91" s="38">
        <f t="shared" si="7"/>
        <v>47250</v>
      </c>
      <c r="J91" s="39">
        <f t="shared" si="8"/>
        <v>40950</v>
      </c>
      <c r="K91" s="40">
        <f t="shared" si="9"/>
        <v>40950</v>
      </c>
      <c r="L91" s="41">
        <f t="shared" si="10"/>
        <v>37800</v>
      </c>
      <c r="M91" s="40">
        <f t="shared" si="11"/>
        <v>36225</v>
      </c>
      <c r="N91" s="41">
        <f t="shared" si="12"/>
        <v>34650</v>
      </c>
      <c r="O91" s="93"/>
      <c r="P91" s="43"/>
    </row>
    <row r="92" ht="14.25" customHeight="1">
      <c r="A92" s="742" t="s">
        <v>2269</v>
      </c>
      <c r="B92" s="748" t="s">
        <v>2026</v>
      </c>
      <c r="C92" s="751" t="s">
        <v>2280</v>
      </c>
      <c r="D92" s="743" t="s">
        <v>2276</v>
      </c>
      <c r="E92" s="743" t="s">
        <v>2281</v>
      </c>
      <c r="F92" s="744">
        <v>5050.0</v>
      </c>
      <c r="G92" s="745">
        <v>5050.0</v>
      </c>
      <c r="H92" s="746">
        <v>45944.0</v>
      </c>
      <c r="I92" s="38">
        <f t="shared" si="7"/>
        <v>7575</v>
      </c>
      <c r="J92" s="39">
        <f t="shared" si="8"/>
        <v>6565</v>
      </c>
      <c r="K92" s="40">
        <f t="shared" si="9"/>
        <v>6565</v>
      </c>
      <c r="L92" s="41">
        <f t="shared" si="10"/>
        <v>6060</v>
      </c>
      <c r="M92" s="40">
        <f t="shared" si="11"/>
        <v>5807.5</v>
      </c>
      <c r="N92" s="41">
        <f t="shared" si="12"/>
        <v>5555</v>
      </c>
      <c r="O92" s="93"/>
      <c r="P92" s="43"/>
    </row>
    <row r="93" ht="14.25" customHeight="1">
      <c r="A93" s="742" t="s">
        <v>2269</v>
      </c>
      <c r="B93" s="748" t="s">
        <v>2026</v>
      </c>
      <c r="C93" s="751" t="s">
        <v>2282</v>
      </c>
      <c r="D93" s="743" t="s">
        <v>2271</v>
      </c>
      <c r="E93" s="743" t="s">
        <v>2283</v>
      </c>
      <c r="F93" s="744">
        <v>36550.0</v>
      </c>
      <c r="G93" s="745">
        <v>36550.0</v>
      </c>
      <c r="H93" s="746">
        <v>45944.0</v>
      </c>
      <c r="I93" s="38">
        <f t="shared" si="7"/>
        <v>54825</v>
      </c>
      <c r="J93" s="39">
        <f t="shared" si="8"/>
        <v>47515</v>
      </c>
      <c r="K93" s="40">
        <f t="shared" si="9"/>
        <v>47515</v>
      </c>
      <c r="L93" s="41">
        <f t="shared" si="10"/>
        <v>43860</v>
      </c>
      <c r="M93" s="40">
        <f t="shared" si="11"/>
        <v>42032.5</v>
      </c>
      <c r="N93" s="41">
        <f t="shared" si="12"/>
        <v>40205</v>
      </c>
      <c r="O93" s="93" t="s">
        <v>2284</v>
      </c>
      <c r="P93" s="43"/>
    </row>
    <row r="94" ht="14.25" hidden="1" customHeight="1">
      <c r="A94" s="742"/>
      <c r="B94" s="748"/>
      <c r="C94" s="751"/>
      <c r="D94" s="743" t="s">
        <v>2285</v>
      </c>
      <c r="E94" s="743"/>
      <c r="F94" s="744"/>
      <c r="G94" s="745">
        <v>8900.0</v>
      </c>
      <c r="H94" s="746">
        <v>45944.0</v>
      </c>
      <c r="I94" s="38">
        <f t="shared" si="7"/>
        <v>0</v>
      </c>
      <c r="J94" s="39">
        <f t="shared" si="8"/>
        <v>0</v>
      </c>
      <c r="K94" s="40">
        <f t="shared" si="9"/>
        <v>0</v>
      </c>
      <c r="L94" s="41">
        <f t="shared" si="10"/>
        <v>0</v>
      </c>
      <c r="M94" s="40">
        <f t="shared" si="11"/>
        <v>0</v>
      </c>
      <c r="N94" s="41">
        <f t="shared" si="12"/>
        <v>0</v>
      </c>
      <c r="O94" s="93"/>
      <c r="P94" s="67"/>
      <c r="Q94" s="56"/>
      <c r="R94" s="56"/>
      <c r="S94" s="56"/>
      <c r="T94" s="56"/>
      <c r="U94" s="56"/>
      <c r="V94" s="56"/>
      <c r="W94" s="56"/>
      <c r="X94" s="56"/>
      <c r="Y94" s="56"/>
      <c r="Z94" s="56"/>
      <c r="AA94" s="56"/>
    </row>
    <row r="95" ht="14.25" hidden="1" customHeight="1">
      <c r="A95" s="742"/>
      <c r="B95" s="748"/>
      <c r="C95" s="751"/>
      <c r="D95" s="743" t="s">
        <v>2286</v>
      </c>
      <c r="E95" s="743"/>
      <c r="F95" s="744"/>
      <c r="G95" s="745">
        <v>2000.0</v>
      </c>
      <c r="H95" s="746">
        <v>45944.0</v>
      </c>
      <c r="I95" s="38">
        <f t="shared" si="7"/>
        <v>0</v>
      </c>
      <c r="J95" s="39">
        <f t="shared" si="8"/>
        <v>0</v>
      </c>
      <c r="K95" s="40">
        <f t="shared" si="9"/>
        <v>0</v>
      </c>
      <c r="L95" s="41">
        <f t="shared" si="10"/>
        <v>0</v>
      </c>
      <c r="M95" s="40">
        <f t="shared" si="11"/>
        <v>0</v>
      </c>
      <c r="N95" s="41">
        <f t="shared" si="12"/>
        <v>0</v>
      </c>
      <c r="O95" s="93"/>
      <c r="P95" s="67"/>
      <c r="Q95" s="56"/>
      <c r="R95" s="56"/>
      <c r="S95" s="56"/>
      <c r="T95" s="56"/>
      <c r="U95" s="56"/>
      <c r="V95" s="56"/>
      <c r="W95" s="56"/>
      <c r="X95" s="56"/>
      <c r="Y95" s="56"/>
      <c r="Z95" s="56"/>
      <c r="AA95" s="56"/>
    </row>
    <row r="96" ht="14.25" customHeight="1">
      <c r="A96" s="742" t="s">
        <v>2269</v>
      </c>
      <c r="B96" s="748" t="s">
        <v>2026</v>
      </c>
      <c r="C96" s="751" t="s">
        <v>2287</v>
      </c>
      <c r="D96" s="743" t="s">
        <v>2276</v>
      </c>
      <c r="E96" s="743" t="s">
        <v>2288</v>
      </c>
      <c r="F96" s="744">
        <v>8600.0</v>
      </c>
      <c r="G96" s="745">
        <v>8600.0</v>
      </c>
      <c r="H96" s="746">
        <v>45944.0</v>
      </c>
      <c r="I96" s="38">
        <f t="shared" si="7"/>
        <v>12900</v>
      </c>
      <c r="J96" s="39">
        <f t="shared" si="8"/>
        <v>11180</v>
      </c>
      <c r="K96" s="40">
        <f t="shared" si="9"/>
        <v>11180</v>
      </c>
      <c r="L96" s="41">
        <f t="shared" si="10"/>
        <v>10320</v>
      </c>
      <c r="M96" s="40">
        <f t="shared" si="11"/>
        <v>9890</v>
      </c>
      <c r="N96" s="41">
        <f t="shared" si="12"/>
        <v>9460</v>
      </c>
      <c r="O96" s="93"/>
      <c r="P96" s="67"/>
      <c r="Q96" s="56"/>
      <c r="R96" s="56"/>
      <c r="S96" s="56"/>
      <c r="T96" s="56"/>
      <c r="U96" s="56"/>
      <c r="V96" s="56"/>
      <c r="W96" s="56"/>
      <c r="X96" s="56"/>
      <c r="Y96" s="56"/>
      <c r="Z96" s="56"/>
      <c r="AA96" s="56"/>
    </row>
    <row r="97" ht="14.25" customHeight="1">
      <c r="A97" s="742" t="s">
        <v>2269</v>
      </c>
      <c r="B97" s="748" t="s">
        <v>2026</v>
      </c>
      <c r="C97" s="743" t="s">
        <v>2289</v>
      </c>
      <c r="D97" s="751" t="s">
        <v>2271</v>
      </c>
      <c r="E97" s="743" t="s">
        <v>2290</v>
      </c>
      <c r="F97" s="744">
        <v>46800.0</v>
      </c>
      <c r="G97" s="745">
        <v>46800.0</v>
      </c>
      <c r="H97" s="746">
        <v>45944.0</v>
      </c>
      <c r="I97" s="38">
        <f t="shared" si="7"/>
        <v>70200</v>
      </c>
      <c r="J97" s="39">
        <f t="shared" si="8"/>
        <v>60840</v>
      </c>
      <c r="K97" s="40">
        <f t="shared" si="9"/>
        <v>60840</v>
      </c>
      <c r="L97" s="41">
        <f t="shared" si="10"/>
        <v>56160</v>
      </c>
      <c r="M97" s="40">
        <f t="shared" si="11"/>
        <v>53820</v>
      </c>
      <c r="N97" s="41">
        <f t="shared" si="12"/>
        <v>51480</v>
      </c>
      <c r="O97" s="93"/>
      <c r="P97" s="67"/>
    </row>
    <row r="98" ht="14.25" customHeight="1">
      <c r="A98" s="742" t="s">
        <v>2269</v>
      </c>
      <c r="B98" s="748" t="s">
        <v>2026</v>
      </c>
      <c r="C98" s="743" t="s">
        <v>2291</v>
      </c>
      <c r="D98" s="743" t="s">
        <v>2276</v>
      </c>
      <c r="E98" s="743" t="s">
        <v>2292</v>
      </c>
      <c r="F98" s="744">
        <v>17000.0</v>
      </c>
      <c r="G98" s="745">
        <v>17000.0</v>
      </c>
      <c r="H98" s="746">
        <v>45944.0</v>
      </c>
      <c r="I98" s="38">
        <f t="shared" si="7"/>
        <v>25500</v>
      </c>
      <c r="J98" s="39">
        <f t="shared" si="8"/>
        <v>22100</v>
      </c>
      <c r="K98" s="40">
        <f t="shared" si="9"/>
        <v>22100</v>
      </c>
      <c r="L98" s="41">
        <f t="shared" si="10"/>
        <v>20400</v>
      </c>
      <c r="M98" s="40">
        <f t="shared" si="11"/>
        <v>19550</v>
      </c>
      <c r="N98" s="41">
        <f t="shared" si="12"/>
        <v>18700</v>
      </c>
      <c r="O98" s="93"/>
      <c r="P98" s="67"/>
    </row>
    <row r="99" ht="14.25" customHeight="1">
      <c r="A99" s="742" t="s">
        <v>2269</v>
      </c>
      <c r="B99" s="748" t="s">
        <v>2026</v>
      </c>
      <c r="C99" s="751" t="s">
        <v>2293</v>
      </c>
      <c r="D99" s="743" t="s">
        <v>2294</v>
      </c>
      <c r="E99" s="743" t="s">
        <v>2295</v>
      </c>
      <c r="F99" s="744">
        <v>17800.0</v>
      </c>
      <c r="G99" s="745">
        <v>17800.0</v>
      </c>
      <c r="H99" s="746">
        <v>45944.0</v>
      </c>
      <c r="I99" s="38">
        <f t="shared" si="7"/>
        <v>26700</v>
      </c>
      <c r="J99" s="39">
        <f t="shared" si="8"/>
        <v>23140</v>
      </c>
      <c r="K99" s="40">
        <f t="shared" si="9"/>
        <v>23140</v>
      </c>
      <c r="L99" s="41">
        <f t="shared" si="10"/>
        <v>21360</v>
      </c>
      <c r="M99" s="40">
        <f t="shared" si="11"/>
        <v>20470</v>
      </c>
      <c r="N99" s="41">
        <f t="shared" si="12"/>
        <v>19580</v>
      </c>
      <c r="O99" s="93"/>
      <c r="P99" s="43"/>
    </row>
    <row r="100" ht="14.25" customHeight="1">
      <c r="A100" s="742" t="s">
        <v>2296</v>
      </c>
      <c r="B100" s="748" t="s">
        <v>2026</v>
      </c>
      <c r="C100" s="743" t="s">
        <v>2297</v>
      </c>
      <c r="D100" s="743" t="s">
        <v>2298</v>
      </c>
      <c r="E100" s="743" t="s">
        <v>2299</v>
      </c>
      <c r="F100" s="744">
        <v>12500.0</v>
      </c>
      <c r="G100" s="745">
        <v>12500.0</v>
      </c>
      <c r="H100" s="746">
        <v>45944.0</v>
      </c>
      <c r="I100" s="38">
        <f t="shared" si="7"/>
        <v>18750</v>
      </c>
      <c r="J100" s="39">
        <f t="shared" si="8"/>
        <v>16250</v>
      </c>
      <c r="K100" s="40">
        <f t="shared" si="9"/>
        <v>16250</v>
      </c>
      <c r="L100" s="41">
        <f t="shared" si="10"/>
        <v>15000</v>
      </c>
      <c r="M100" s="40">
        <f t="shared" si="11"/>
        <v>14375</v>
      </c>
      <c r="N100" s="41">
        <f t="shared" si="12"/>
        <v>13750</v>
      </c>
      <c r="O100" s="93"/>
      <c r="P100" s="67"/>
    </row>
    <row r="101" ht="14.25" customHeight="1">
      <c r="A101" s="742" t="s">
        <v>2296</v>
      </c>
      <c r="B101" s="748" t="s">
        <v>2026</v>
      </c>
      <c r="C101" s="751" t="s">
        <v>2138</v>
      </c>
      <c r="D101" s="751" t="s">
        <v>2127</v>
      </c>
      <c r="E101" s="743" t="s">
        <v>2139</v>
      </c>
      <c r="F101" s="744">
        <v>250.0</v>
      </c>
      <c r="G101" s="745">
        <v>250.0</v>
      </c>
      <c r="H101" s="746">
        <v>45944.0</v>
      </c>
      <c r="I101" s="38">
        <f t="shared" si="7"/>
        <v>375</v>
      </c>
      <c r="J101" s="39">
        <f t="shared" si="8"/>
        <v>325</v>
      </c>
      <c r="K101" s="40">
        <f t="shared" si="9"/>
        <v>325</v>
      </c>
      <c r="L101" s="41">
        <f t="shared" si="10"/>
        <v>300</v>
      </c>
      <c r="M101" s="40">
        <f t="shared" si="11"/>
        <v>287.5</v>
      </c>
      <c r="N101" s="41">
        <f t="shared" si="12"/>
        <v>275</v>
      </c>
      <c r="O101" s="93"/>
      <c r="P101" s="43"/>
    </row>
    <row r="102" ht="14.25" customHeight="1">
      <c r="A102" s="742" t="s">
        <v>2296</v>
      </c>
      <c r="B102" s="748" t="s">
        <v>2026</v>
      </c>
      <c r="C102" s="752" t="s">
        <v>2300</v>
      </c>
      <c r="D102" s="743" t="s">
        <v>2301</v>
      </c>
      <c r="E102" s="743" t="s">
        <v>2302</v>
      </c>
      <c r="F102" s="744">
        <v>1850.0</v>
      </c>
      <c r="G102" s="745">
        <v>1850.0</v>
      </c>
      <c r="H102" s="746">
        <v>45944.0</v>
      </c>
      <c r="I102" s="38">
        <f t="shared" si="7"/>
        <v>2775</v>
      </c>
      <c r="J102" s="39">
        <f t="shared" si="8"/>
        <v>2405</v>
      </c>
      <c r="K102" s="40">
        <f t="shared" si="9"/>
        <v>2405</v>
      </c>
      <c r="L102" s="41">
        <f t="shared" si="10"/>
        <v>2220</v>
      </c>
      <c r="M102" s="40">
        <f t="shared" si="11"/>
        <v>2127.5</v>
      </c>
      <c r="N102" s="41">
        <f t="shared" si="12"/>
        <v>2035</v>
      </c>
      <c r="O102" s="93"/>
      <c r="P102" s="67"/>
    </row>
    <row r="103" ht="14.25" customHeight="1">
      <c r="A103" s="742"/>
      <c r="B103" s="748"/>
      <c r="C103" s="752" t="s">
        <v>2303</v>
      </c>
      <c r="D103" s="743" t="s">
        <v>2304</v>
      </c>
      <c r="E103" s="743" t="s">
        <v>2305</v>
      </c>
      <c r="F103" s="744">
        <v>3650.0</v>
      </c>
      <c r="G103" s="745"/>
      <c r="H103" s="746">
        <v>45944.0</v>
      </c>
      <c r="I103" s="38">
        <f t="shared" si="7"/>
        <v>5475</v>
      </c>
      <c r="J103" s="39">
        <f t="shared" si="8"/>
        <v>4745</v>
      </c>
      <c r="K103" s="40">
        <f t="shared" si="9"/>
        <v>4745</v>
      </c>
      <c r="L103" s="41">
        <f t="shared" si="10"/>
        <v>4380</v>
      </c>
      <c r="M103" s="40">
        <f t="shared" si="11"/>
        <v>4197.5</v>
      </c>
      <c r="N103" s="41">
        <f t="shared" si="12"/>
        <v>4015</v>
      </c>
      <c r="O103" s="93"/>
      <c r="P103" s="67"/>
    </row>
    <row r="104" ht="14.25" customHeight="1">
      <c r="A104" s="742" t="s">
        <v>2296</v>
      </c>
      <c r="B104" s="748" t="s">
        <v>2026</v>
      </c>
      <c r="C104" s="751" t="s">
        <v>2306</v>
      </c>
      <c r="D104" s="743" t="s">
        <v>2307</v>
      </c>
      <c r="E104" s="743" t="s">
        <v>2308</v>
      </c>
      <c r="F104" s="744">
        <v>1400.0</v>
      </c>
      <c r="G104" s="745">
        <v>1400.0</v>
      </c>
      <c r="H104" s="746">
        <v>46057.0</v>
      </c>
      <c r="I104" s="38">
        <f t="shared" si="7"/>
        <v>2100</v>
      </c>
      <c r="J104" s="39">
        <f t="shared" si="8"/>
        <v>1820</v>
      </c>
      <c r="K104" s="40">
        <f t="shared" si="9"/>
        <v>1820</v>
      </c>
      <c r="L104" s="41">
        <f t="shared" si="10"/>
        <v>1680</v>
      </c>
      <c r="M104" s="40">
        <f t="shared" si="11"/>
        <v>1610</v>
      </c>
      <c r="N104" s="41">
        <f t="shared" si="12"/>
        <v>1540</v>
      </c>
      <c r="O104" s="93"/>
      <c r="P104" s="67"/>
    </row>
    <row r="105" ht="14.25" customHeight="1">
      <c r="A105" s="742" t="s">
        <v>2296</v>
      </c>
      <c r="B105" s="748" t="s">
        <v>2026</v>
      </c>
      <c r="C105" s="751" t="s">
        <v>2309</v>
      </c>
      <c r="D105" s="743" t="s">
        <v>2310</v>
      </c>
      <c r="E105" s="743" t="s">
        <v>2311</v>
      </c>
      <c r="F105" s="744">
        <v>1350.0</v>
      </c>
      <c r="G105" s="745">
        <v>1350.0</v>
      </c>
      <c r="H105" s="746">
        <v>46057.0</v>
      </c>
      <c r="I105" s="38">
        <f t="shared" si="7"/>
        <v>2025</v>
      </c>
      <c r="J105" s="39">
        <f t="shared" si="8"/>
        <v>1755</v>
      </c>
      <c r="K105" s="40">
        <f t="shared" si="9"/>
        <v>1755</v>
      </c>
      <c r="L105" s="41">
        <f t="shared" si="10"/>
        <v>1620</v>
      </c>
      <c r="M105" s="40">
        <f t="shared" si="11"/>
        <v>1552.5</v>
      </c>
      <c r="N105" s="41">
        <f t="shared" si="12"/>
        <v>1485</v>
      </c>
      <c r="O105" s="93"/>
      <c r="P105" s="67"/>
    </row>
    <row r="106" ht="14.25" customHeight="1">
      <c r="A106" s="742" t="s">
        <v>2296</v>
      </c>
      <c r="B106" s="748" t="s">
        <v>2026</v>
      </c>
      <c r="C106" s="751" t="s">
        <v>2312</v>
      </c>
      <c r="D106" s="743" t="s">
        <v>2313</v>
      </c>
      <c r="E106" s="753" t="s">
        <v>2314</v>
      </c>
      <c r="F106" s="744">
        <v>24800.0</v>
      </c>
      <c r="G106" s="745"/>
      <c r="H106" s="746">
        <v>45944.0</v>
      </c>
      <c r="I106" s="38">
        <f t="shared" si="7"/>
        <v>37200</v>
      </c>
      <c r="J106" s="39">
        <f t="shared" si="8"/>
        <v>32240</v>
      </c>
      <c r="K106" s="40">
        <f t="shared" si="9"/>
        <v>32240</v>
      </c>
      <c r="L106" s="41">
        <f t="shared" si="10"/>
        <v>29760</v>
      </c>
      <c r="M106" s="40">
        <f t="shared" si="11"/>
        <v>28520</v>
      </c>
      <c r="N106" s="41">
        <f t="shared" si="12"/>
        <v>27280</v>
      </c>
      <c r="O106" s="93"/>
      <c r="P106" s="67"/>
    </row>
    <row r="107" ht="14.25" customHeight="1">
      <c r="A107" s="742" t="s">
        <v>2296</v>
      </c>
      <c r="B107" s="748" t="s">
        <v>2026</v>
      </c>
      <c r="C107" s="752" t="s">
        <v>2126</v>
      </c>
      <c r="D107" s="743" t="s">
        <v>2127</v>
      </c>
      <c r="E107" s="743" t="s">
        <v>2128</v>
      </c>
      <c r="F107" s="744">
        <v>300.0</v>
      </c>
      <c r="G107" s="745">
        <v>300.0</v>
      </c>
      <c r="H107" s="746">
        <v>46057.0</v>
      </c>
      <c r="I107" s="38">
        <f t="shared" si="7"/>
        <v>450</v>
      </c>
      <c r="J107" s="39">
        <f t="shared" si="8"/>
        <v>390</v>
      </c>
      <c r="K107" s="40">
        <f t="shared" si="9"/>
        <v>390</v>
      </c>
      <c r="L107" s="41">
        <f t="shared" si="10"/>
        <v>360</v>
      </c>
      <c r="M107" s="40">
        <f t="shared" si="11"/>
        <v>345</v>
      </c>
      <c r="N107" s="41">
        <f t="shared" si="12"/>
        <v>330</v>
      </c>
      <c r="O107" s="93"/>
      <c r="P107" s="43"/>
    </row>
    <row r="108" ht="14.25" customHeight="1">
      <c r="A108" s="742" t="s">
        <v>2296</v>
      </c>
      <c r="B108" s="748" t="s">
        <v>2026</v>
      </c>
      <c r="C108" s="747" t="s">
        <v>2315</v>
      </c>
      <c r="D108" s="743" t="s">
        <v>2316</v>
      </c>
      <c r="E108" s="743" t="s">
        <v>2317</v>
      </c>
      <c r="F108" s="744">
        <v>300.0</v>
      </c>
      <c r="G108" s="745">
        <v>300.0</v>
      </c>
      <c r="H108" s="746">
        <v>45944.0</v>
      </c>
      <c r="I108" s="38">
        <f t="shared" si="7"/>
        <v>450</v>
      </c>
      <c r="J108" s="39">
        <f t="shared" si="8"/>
        <v>390</v>
      </c>
      <c r="K108" s="40">
        <f t="shared" si="9"/>
        <v>390</v>
      </c>
      <c r="L108" s="41">
        <f t="shared" si="10"/>
        <v>360</v>
      </c>
      <c r="M108" s="40">
        <f t="shared" si="11"/>
        <v>345</v>
      </c>
      <c r="N108" s="41">
        <f t="shared" si="12"/>
        <v>330</v>
      </c>
      <c r="O108" s="93"/>
      <c r="P108" s="43"/>
    </row>
    <row r="109" ht="14.25" customHeight="1">
      <c r="A109" s="742" t="s">
        <v>2296</v>
      </c>
      <c r="B109" s="748" t="s">
        <v>2026</v>
      </c>
      <c r="C109" s="751" t="s">
        <v>2318</v>
      </c>
      <c r="D109" s="743" t="s">
        <v>2319</v>
      </c>
      <c r="E109" s="743" t="s">
        <v>2320</v>
      </c>
      <c r="F109" s="744">
        <v>1350.0</v>
      </c>
      <c r="G109" s="745">
        <v>1350.0</v>
      </c>
      <c r="H109" s="746">
        <v>45944.0</v>
      </c>
      <c r="I109" s="38">
        <f t="shared" si="7"/>
        <v>2025</v>
      </c>
      <c r="J109" s="39">
        <f t="shared" si="8"/>
        <v>1755</v>
      </c>
      <c r="K109" s="40">
        <f t="shared" si="9"/>
        <v>1755</v>
      </c>
      <c r="L109" s="41">
        <f t="shared" si="10"/>
        <v>1620</v>
      </c>
      <c r="M109" s="40">
        <f t="shared" si="11"/>
        <v>1552.5</v>
      </c>
      <c r="N109" s="41">
        <f t="shared" si="12"/>
        <v>1485</v>
      </c>
      <c r="O109" s="93"/>
      <c r="P109" s="43"/>
    </row>
    <row r="110" ht="14.25" customHeight="1">
      <c r="A110" s="742" t="s">
        <v>2296</v>
      </c>
      <c r="B110" s="748" t="s">
        <v>2026</v>
      </c>
      <c r="C110" s="751" t="s">
        <v>2321</v>
      </c>
      <c r="D110" s="743" t="s">
        <v>2322</v>
      </c>
      <c r="E110" s="743" t="s">
        <v>2323</v>
      </c>
      <c r="F110" s="744">
        <v>6600.0</v>
      </c>
      <c r="G110" s="745">
        <v>6600.0</v>
      </c>
      <c r="H110" s="746">
        <v>45944.0</v>
      </c>
      <c r="I110" s="38">
        <f t="shared" si="7"/>
        <v>9900</v>
      </c>
      <c r="J110" s="39">
        <f t="shared" si="8"/>
        <v>8580</v>
      </c>
      <c r="K110" s="40">
        <f t="shared" si="9"/>
        <v>8580</v>
      </c>
      <c r="L110" s="41">
        <f t="shared" si="10"/>
        <v>7920</v>
      </c>
      <c r="M110" s="40">
        <f t="shared" si="11"/>
        <v>7590</v>
      </c>
      <c r="N110" s="41">
        <f t="shared" si="12"/>
        <v>7260</v>
      </c>
      <c r="O110" s="93"/>
      <c r="P110" s="43"/>
    </row>
    <row r="111" ht="14.25" customHeight="1">
      <c r="A111" s="742" t="s">
        <v>2296</v>
      </c>
      <c r="B111" s="748" t="s">
        <v>2026</v>
      </c>
      <c r="C111" s="751" t="s">
        <v>2324</v>
      </c>
      <c r="D111" s="743" t="s">
        <v>2325</v>
      </c>
      <c r="E111" s="743" t="s">
        <v>2326</v>
      </c>
      <c r="F111" s="744">
        <v>6500.0</v>
      </c>
      <c r="G111" s="745">
        <v>6500.0</v>
      </c>
      <c r="H111" s="746">
        <v>45944.0</v>
      </c>
      <c r="I111" s="38">
        <f t="shared" si="7"/>
        <v>9750</v>
      </c>
      <c r="J111" s="39">
        <f t="shared" si="8"/>
        <v>8450</v>
      </c>
      <c r="K111" s="40">
        <f t="shared" si="9"/>
        <v>8450</v>
      </c>
      <c r="L111" s="41">
        <f t="shared" si="10"/>
        <v>7800</v>
      </c>
      <c r="M111" s="40">
        <f t="shared" si="11"/>
        <v>7475</v>
      </c>
      <c r="N111" s="41">
        <f t="shared" si="12"/>
        <v>7150</v>
      </c>
      <c r="O111" s="93"/>
      <c r="P111" s="43"/>
    </row>
    <row r="112" ht="14.25" hidden="1" customHeight="1">
      <c r="A112" s="742" t="s">
        <v>2296</v>
      </c>
      <c r="B112" s="748" t="s">
        <v>2026</v>
      </c>
      <c r="C112" s="751" t="s">
        <v>2327</v>
      </c>
      <c r="D112" s="743" t="s">
        <v>2328</v>
      </c>
      <c r="E112" s="743" t="s">
        <v>2329</v>
      </c>
      <c r="F112" s="744"/>
      <c r="G112" s="745">
        <v>5300.0</v>
      </c>
      <c r="H112" s="746">
        <v>45944.0</v>
      </c>
      <c r="I112" s="38">
        <f t="shared" si="7"/>
        <v>0</v>
      </c>
      <c r="J112" s="39">
        <f t="shared" si="8"/>
        <v>0</v>
      </c>
      <c r="K112" s="40">
        <f t="shared" si="9"/>
        <v>0</v>
      </c>
      <c r="L112" s="41">
        <f t="shared" si="10"/>
        <v>0</v>
      </c>
      <c r="M112" s="40">
        <f t="shared" si="11"/>
        <v>0</v>
      </c>
      <c r="N112" s="41">
        <f t="shared" si="12"/>
        <v>0</v>
      </c>
      <c r="O112" s="93"/>
      <c r="P112" s="43"/>
    </row>
    <row r="113" ht="14.25" customHeight="1">
      <c r="A113" s="742" t="s">
        <v>2296</v>
      </c>
      <c r="B113" s="748" t="s">
        <v>2026</v>
      </c>
      <c r="C113" s="752" t="s">
        <v>2330</v>
      </c>
      <c r="D113" s="751" t="s">
        <v>2331</v>
      </c>
      <c r="E113" s="743" t="s">
        <v>2332</v>
      </c>
      <c r="F113" s="744">
        <v>1550.0</v>
      </c>
      <c r="G113" s="745">
        <v>1550.0</v>
      </c>
      <c r="H113" s="746">
        <v>45944.0</v>
      </c>
      <c r="I113" s="38">
        <f t="shared" si="7"/>
        <v>2325</v>
      </c>
      <c r="J113" s="39">
        <f t="shared" si="8"/>
        <v>2015</v>
      </c>
      <c r="K113" s="40">
        <f t="shared" si="9"/>
        <v>2015</v>
      </c>
      <c r="L113" s="41">
        <f t="shared" si="10"/>
        <v>1860</v>
      </c>
      <c r="M113" s="40">
        <f t="shared" si="11"/>
        <v>1782.5</v>
      </c>
      <c r="N113" s="41">
        <f t="shared" si="12"/>
        <v>1705</v>
      </c>
      <c r="O113" s="93"/>
      <c r="P113" s="43"/>
    </row>
    <row r="114" ht="14.25" customHeight="1">
      <c r="A114" s="742" t="s">
        <v>2296</v>
      </c>
      <c r="B114" s="748" t="s">
        <v>2026</v>
      </c>
      <c r="C114" s="752" t="s">
        <v>2333</v>
      </c>
      <c r="D114" s="743" t="s">
        <v>2334</v>
      </c>
      <c r="E114" s="743" t="s">
        <v>2335</v>
      </c>
      <c r="F114" s="744">
        <v>1550.0</v>
      </c>
      <c r="G114" s="745">
        <v>1550.0</v>
      </c>
      <c r="H114" s="746">
        <v>45944.0</v>
      </c>
      <c r="I114" s="38">
        <f t="shared" si="7"/>
        <v>2325</v>
      </c>
      <c r="J114" s="39">
        <f t="shared" si="8"/>
        <v>2015</v>
      </c>
      <c r="K114" s="40">
        <f t="shared" si="9"/>
        <v>2015</v>
      </c>
      <c r="L114" s="41">
        <f t="shared" si="10"/>
        <v>1860</v>
      </c>
      <c r="M114" s="40">
        <f t="shared" si="11"/>
        <v>1782.5</v>
      </c>
      <c r="N114" s="41">
        <f t="shared" si="12"/>
        <v>1705</v>
      </c>
      <c r="O114" s="93"/>
      <c r="P114" s="67"/>
    </row>
    <row r="115" ht="14.25" customHeight="1">
      <c r="A115" s="742" t="s">
        <v>2296</v>
      </c>
      <c r="B115" s="748" t="s">
        <v>2026</v>
      </c>
      <c r="C115" s="752" t="s">
        <v>2336</v>
      </c>
      <c r="D115" s="751" t="s">
        <v>2337</v>
      </c>
      <c r="E115" s="743" t="s">
        <v>2338</v>
      </c>
      <c r="F115" s="744">
        <v>1650.0</v>
      </c>
      <c r="G115" s="745">
        <v>1650.0</v>
      </c>
      <c r="H115" s="746">
        <v>45944.0</v>
      </c>
      <c r="I115" s="38">
        <f t="shared" si="7"/>
        <v>2475</v>
      </c>
      <c r="J115" s="39">
        <f t="shared" si="8"/>
        <v>2145</v>
      </c>
      <c r="K115" s="40">
        <f t="shared" si="9"/>
        <v>2145</v>
      </c>
      <c r="L115" s="41">
        <f t="shared" si="10"/>
        <v>1980</v>
      </c>
      <c r="M115" s="40">
        <f t="shared" si="11"/>
        <v>1897.5</v>
      </c>
      <c r="N115" s="41">
        <f t="shared" si="12"/>
        <v>1815</v>
      </c>
      <c r="O115" s="93"/>
      <c r="P115" s="67"/>
    </row>
    <row r="116" ht="14.25" hidden="1" customHeight="1">
      <c r="A116" s="742" t="s">
        <v>2296</v>
      </c>
      <c r="B116" s="748" t="s">
        <v>2026</v>
      </c>
      <c r="C116" s="752" t="s">
        <v>2339</v>
      </c>
      <c r="D116" s="743" t="s">
        <v>2340</v>
      </c>
      <c r="E116" s="743"/>
      <c r="F116" s="744"/>
      <c r="G116" s="745"/>
      <c r="H116" s="746">
        <v>45944.0</v>
      </c>
      <c r="I116" s="38">
        <f t="shared" si="7"/>
        <v>0</v>
      </c>
      <c r="J116" s="39">
        <f t="shared" si="8"/>
        <v>0</v>
      </c>
      <c r="K116" s="40">
        <f t="shared" si="9"/>
        <v>0</v>
      </c>
      <c r="L116" s="41">
        <f t="shared" si="10"/>
        <v>0</v>
      </c>
      <c r="M116" s="40">
        <f t="shared" si="11"/>
        <v>0</v>
      </c>
      <c r="N116" s="41">
        <f t="shared" si="12"/>
        <v>0</v>
      </c>
      <c r="O116" s="93"/>
      <c r="P116" s="67"/>
    </row>
    <row r="117" ht="14.25" customHeight="1">
      <c r="A117" s="742" t="s">
        <v>2296</v>
      </c>
      <c r="B117" s="748" t="s">
        <v>2026</v>
      </c>
      <c r="C117" s="752" t="s">
        <v>2341</v>
      </c>
      <c r="D117" s="751" t="s">
        <v>2337</v>
      </c>
      <c r="E117" s="743" t="s">
        <v>2342</v>
      </c>
      <c r="F117" s="744">
        <v>1700.0</v>
      </c>
      <c r="G117" s="745">
        <v>1700.0</v>
      </c>
      <c r="H117" s="746">
        <v>45944.0</v>
      </c>
      <c r="I117" s="38">
        <f t="shared" si="7"/>
        <v>2550</v>
      </c>
      <c r="J117" s="39">
        <f t="shared" si="8"/>
        <v>2210</v>
      </c>
      <c r="K117" s="40">
        <f t="shared" si="9"/>
        <v>2210</v>
      </c>
      <c r="L117" s="41">
        <f t="shared" si="10"/>
        <v>2040</v>
      </c>
      <c r="M117" s="40">
        <f t="shared" si="11"/>
        <v>1955</v>
      </c>
      <c r="N117" s="41">
        <f t="shared" si="12"/>
        <v>1870</v>
      </c>
      <c r="O117" s="93"/>
      <c r="P117" s="67"/>
    </row>
    <row r="118" ht="14.25" customHeight="1">
      <c r="A118" s="742" t="s">
        <v>2343</v>
      </c>
      <c r="B118" s="748" t="s">
        <v>2026</v>
      </c>
      <c r="C118" s="751" t="s">
        <v>2344</v>
      </c>
      <c r="D118" s="751" t="s">
        <v>2345</v>
      </c>
      <c r="E118" s="743" t="s">
        <v>2346</v>
      </c>
      <c r="F118" s="744">
        <v>1600.0</v>
      </c>
      <c r="G118" s="745">
        <v>1600.0</v>
      </c>
      <c r="H118" s="746">
        <v>45944.0</v>
      </c>
      <c r="I118" s="38">
        <f t="shared" si="7"/>
        <v>2400</v>
      </c>
      <c r="J118" s="39">
        <f t="shared" si="8"/>
        <v>2080</v>
      </c>
      <c r="K118" s="40">
        <f t="shared" si="9"/>
        <v>2080</v>
      </c>
      <c r="L118" s="41">
        <f t="shared" si="10"/>
        <v>1920</v>
      </c>
      <c r="M118" s="40">
        <f t="shared" si="11"/>
        <v>1840</v>
      </c>
      <c r="N118" s="41">
        <f t="shared" si="12"/>
        <v>1760</v>
      </c>
      <c r="O118" s="93"/>
      <c r="P118" s="67"/>
    </row>
    <row r="119" ht="14.25" customHeight="1">
      <c r="A119" s="742" t="s">
        <v>2347</v>
      </c>
      <c r="B119" s="748" t="s">
        <v>2026</v>
      </c>
      <c r="C119" s="751" t="s">
        <v>2348</v>
      </c>
      <c r="D119" s="751" t="s">
        <v>2349</v>
      </c>
      <c r="E119" s="743" t="s">
        <v>2350</v>
      </c>
      <c r="F119" s="744">
        <v>2650.0</v>
      </c>
      <c r="G119" s="745">
        <v>2650.0</v>
      </c>
      <c r="H119" s="746">
        <v>45944.0</v>
      </c>
      <c r="I119" s="38">
        <f t="shared" si="7"/>
        <v>3975</v>
      </c>
      <c r="J119" s="39">
        <f t="shared" si="8"/>
        <v>3445</v>
      </c>
      <c r="K119" s="40">
        <f t="shared" si="9"/>
        <v>3445</v>
      </c>
      <c r="L119" s="41">
        <f t="shared" si="10"/>
        <v>3180</v>
      </c>
      <c r="M119" s="40">
        <f t="shared" si="11"/>
        <v>3047.5</v>
      </c>
      <c r="N119" s="41">
        <f t="shared" si="12"/>
        <v>2915</v>
      </c>
      <c r="O119" s="93"/>
      <c r="P119" s="67"/>
    </row>
    <row r="120" ht="14.25" customHeight="1">
      <c r="A120" s="742" t="s">
        <v>2347</v>
      </c>
      <c r="B120" s="748" t="s">
        <v>2026</v>
      </c>
      <c r="C120" s="751" t="s">
        <v>2351</v>
      </c>
      <c r="D120" s="751" t="s">
        <v>2352</v>
      </c>
      <c r="E120" s="743" t="s">
        <v>2353</v>
      </c>
      <c r="F120" s="744">
        <v>2700.0</v>
      </c>
      <c r="G120" s="745">
        <v>2700.0</v>
      </c>
      <c r="H120" s="746">
        <v>45944.0</v>
      </c>
      <c r="I120" s="38">
        <f t="shared" si="7"/>
        <v>4050</v>
      </c>
      <c r="J120" s="39">
        <f t="shared" si="8"/>
        <v>3510</v>
      </c>
      <c r="K120" s="40">
        <f t="shared" si="9"/>
        <v>3510</v>
      </c>
      <c r="L120" s="41">
        <f t="shared" si="10"/>
        <v>3240</v>
      </c>
      <c r="M120" s="40">
        <f t="shared" si="11"/>
        <v>3105</v>
      </c>
      <c r="N120" s="41">
        <f t="shared" si="12"/>
        <v>2970</v>
      </c>
      <c r="O120" s="93"/>
      <c r="P120" s="67"/>
    </row>
    <row r="121" ht="14.25" customHeight="1">
      <c r="A121" s="742" t="s">
        <v>2347</v>
      </c>
      <c r="B121" s="748" t="s">
        <v>2026</v>
      </c>
      <c r="C121" s="751" t="s">
        <v>2354</v>
      </c>
      <c r="D121" s="751" t="s">
        <v>2355</v>
      </c>
      <c r="E121" s="743" t="s">
        <v>2356</v>
      </c>
      <c r="F121" s="744">
        <v>2350.0</v>
      </c>
      <c r="G121" s="745">
        <v>2350.0</v>
      </c>
      <c r="H121" s="746">
        <v>45944.0</v>
      </c>
      <c r="I121" s="38">
        <f t="shared" si="7"/>
        <v>3525</v>
      </c>
      <c r="J121" s="39">
        <f t="shared" si="8"/>
        <v>3055</v>
      </c>
      <c r="K121" s="40">
        <f t="shared" si="9"/>
        <v>3055</v>
      </c>
      <c r="L121" s="41">
        <f t="shared" si="10"/>
        <v>2820</v>
      </c>
      <c r="M121" s="40">
        <f t="shared" si="11"/>
        <v>2702.5</v>
      </c>
      <c r="N121" s="41">
        <f t="shared" si="12"/>
        <v>2585</v>
      </c>
      <c r="O121" s="93"/>
      <c r="P121" s="67"/>
    </row>
    <row r="122" ht="14.25" customHeight="1">
      <c r="A122" s="742" t="s">
        <v>2347</v>
      </c>
      <c r="B122" s="748" t="s">
        <v>2026</v>
      </c>
      <c r="C122" s="751" t="s">
        <v>2357</v>
      </c>
      <c r="D122" s="751" t="s">
        <v>2358</v>
      </c>
      <c r="E122" s="743" t="s">
        <v>2359</v>
      </c>
      <c r="F122" s="744">
        <v>1500.0</v>
      </c>
      <c r="G122" s="745">
        <v>1500.0</v>
      </c>
      <c r="H122" s="746">
        <v>45944.0</v>
      </c>
      <c r="I122" s="38">
        <f t="shared" si="7"/>
        <v>2250</v>
      </c>
      <c r="J122" s="39">
        <f t="shared" si="8"/>
        <v>1950</v>
      </c>
      <c r="K122" s="40">
        <f t="shared" si="9"/>
        <v>1950</v>
      </c>
      <c r="L122" s="41">
        <f t="shared" si="10"/>
        <v>1800</v>
      </c>
      <c r="M122" s="40">
        <f t="shared" si="11"/>
        <v>1725</v>
      </c>
      <c r="N122" s="41">
        <f t="shared" si="12"/>
        <v>1650</v>
      </c>
      <c r="O122" s="93"/>
      <c r="P122" s="67"/>
    </row>
    <row r="123" ht="14.25" customHeight="1">
      <c r="A123" s="742" t="s">
        <v>2360</v>
      </c>
      <c r="B123" s="748" t="s">
        <v>2026</v>
      </c>
      <c r="C123" s="751" t="s">
        <v>2361</v>
      </c>
      <c r="D123" s="751" t="s">
        <v>2362</v>
      </c>
      <c r="E123" s="743" t="s">
        <v>2363</v>
      </c>
      <c r="F123" s="744">
        <v>37500.0</v>
      </c>
      <c r="G123" s="745">
        <v>37500.0</v>
      </c>
      <c r="H123" s="746">
        <v>45944.0</v>
      </c>
      <c r="I123" s="38">
        <f t="shared" si="7"/>
        <v>56250</v>
      </c>
      <c r="J123" s="39">
        <f t="shared" si="8"/>
        <v>48750</v>
      </c>
      <c r="K123" s="40">
        <f t="shared" si="9"/>
        <v>48750</v>
      </c>
      <c r="L123" s="41">
        <f t="shared" si="10"/>
        <v>45000</v>
      </c>
      <c r="M123" s="40">
        <f t="shared" si="11"/>
        <v>43125</v>
      </c>
      <c r="N123" s="41">
        <f t="shared" si="12"/>
        <v>41250</v>
      </c>
      <c r="O123" s="93"/>
      <c r="P123" s="67"/>
    </row>
    <row r="124" ht="14.25" customHeight="1">
      <c r="A124" s="742" t="s">
        <v>2360</v>
      </c>
      <c r="B124" s="748" t="s">
        <v>2026</v>
      </c>
      <c r="C124" s="751" t="s">
        <v>2364</v>
      </c>
      <c r="D124" s="751" t="s">
        <v>2362</v>
      </c>
      <c r="E124" s="743" t="s">
        <v>2365</v>
      </c>
      <c r="F124" s="744">
        <v>58000.0</v>
      </c>
      <c r="G124" s="745">
        <v>58000.0</v>
      </c>
      <c r="H124" s="746">
        <v>45944.0</v>
      </c>
      <c r="I124" s="38">
        <f t="shared" si="7"/>
        <v>87000</v>
      </c>
      <c r="J124" s="39">
        <f t="shared" si="8"/>
        <v>75400</v>
      </c>
      <c r="K124" s="40">
        <f t="shared" si="9"/>
        <v>75400</v>
      </c>
      <c r="L124" s="41">
        <f t="shared" si="10"/>
        <v>69600</v>
      </c>
      <c r="M124" s="40">
        <f t="shared" si="11"/>
        <v>66700</v>
      </c>
      <c r="N124" s="41">
        <f t="shared" si="12"/>
        <v>63800</v>
      </c>
      <c r="O124" s="93"/>
      <c r="P124" s="67"/>
    </row>
    <row r="125" ht="14.25" customHeight="1">
      <c r="A125" s="742" t="s">
        <v>2360</v>
      </c>
      <c r="B125" s="748" t="s">
        <v>2026</v>
      </c>
      <c r="C125" s="751" t="s">
        <v>2366</v>
      </c>
      <c r="D125" s="751" t="s">
        <v>2362</v>
      </c>
      <c r="E125" s="743" t="s">
        <v>2367</v>
      </c>
      <c r="F125" s="744">
        <v>80800.0</v>
      </c>
      <c r="G125" s="745">
        <v>80000.0</v>
      </c>
      <c r="H125" s="746">
        <v>45944.0</v>
      </c>
      <c r="I125" s="38">
        <f t="shared" si="7"/>
        <v>121200</v>
      </c>
      <c r="J125" s="39">
        <f t="shared" si="8"/>
        <v>105040</v>
      </c>
      <c r="K125" s="40">
        <f t="shared" si="9"/>
        <v>105040</v>
      </c>
      <c r="L125" s="41">
        <f t="shared" si="10"/>
        <v>96960</v>
      </c>
      <c r="M125" s="40">
        <f t="shared" si="11"/>
        <v>92920</v>
      </c>
      <c r="N125" s="41">
        <f t="shared" si="12"/>
        <v>88880</v>
      </c>
      <c r="O125" s="93"/>
      <c r="P125" s="67"/>
    </row>
    <row r="126" ht="14.25" customHeight="1">
      <c r="A126" s="742" t="s">
        <v>2360</v>
      </c>
      <c r="B126" s="748" t="s">
        <v>2026</v>
      </c>
      <c r="C126" s="751" t="s">
        <v>2368</v>
      </c>
      <c r="D126" s="743" t="s">
        <v>2369</v>
      </c>
      <c r="E126" s="743" t="s">
        <v>2370</v>
      </c>
      <c r="F126" s="744">
        <v>3200.0</v>
      </c>
      <c r="G126" s="745">
        <v>3200.0</v>
      </c>
      <c r="H126" s="746">
        <v>45944.0</v>
      </c>
      <c r="I126" s="38">
        <f t="shared" si="7"/>
        <v>4800</v>
      </c>
      <c r="J126" s="39">
        <f t="shared" si="8"/>
        <v>4160</v>
      </c>
      <c r="K126" s="40">
        <f t="shared" si="9"/>
        <v>4160</v>
      </c>
      <c r="L126" s="41">
        <f t="shared" si="10"/>
        <v>3840</v>
      </c>
      <c r="M126" s="40">
        <f t="shared" si="11"/>
        <v>3680</v>
      </c>
      <c r="N126" s="41">
        <f t="shared" si="12"/>
        <v>3520</v>
      </c>
      <c r="O126" s="93"/>
      <c r="P126" s="67"/>
    </row>
    <row r="127" ht="14.25" customHeight="1">
      <c r="A127" s="742" t="s">
        <v>2360</v>
      </c>
      <c r="B127" s="748" t="s">
        <v>2026</v>
      </c>
      <c r="C127" s="743" t="s">
        <v>2371</v>
      </c>
      <c r="D127" s="743" t="s">
        <v>2372</v>
      </c>
      <c r="E127" s="743" t="s">
        <v>2373</v>
      </c>
      <c r="F127" s="744">
        <v>6050.0</v>
      </c>
      <c r="G127" s="745">
        <v>6050.0</v>
      </c>
      <c r="H127" s="746">
        <v>45944.0</v>
      </c>
      <c r="I127" s="38">
        <f t="shared" si="7"/>
        <v>9075</v>
      </c>
      <c r="J127" s="39">
        <f t="shared" si="8"/>
        <v>7865</v>
      </c>
      <c r="K127" s="40">
        <f t="shared" si="9"/>
        <v>7865</v>
      </c>
      <c r="L127" s="41">
        <f t="shared" si="10"/>
        <v>7260</v>
      </c>
      <c r="M127" s="40">
        <f t="shared" si="11"/>
        <v>6957.5</v>
      </c>
      <c r="N127" s="41">
        <f t="shared" si="12"/>
        <v>6655</v>
      </c>
      <c r="O127" s="93"/>
      <c r="P127" s="67"/>
    </row>
    <row r="128" ht="14.25" customHeight="1">
      <c r="A128" s="742" t="s">
        <v>2360</v>
      </c>
      <c r="B128" s="748" t="s">
        <v>2026</v>
      </c>
      <c r="C128" s="751" t="s">
        <v>2374</v>
      </c>
      <c r="D128" s="751" t="s">
        <v>2375</v>
      </c>
      <c r="E128" s="743" t="s">
        <v>2376</v>
      </c>
      <c r="F128" s="744">
        <v>3400.0</v>
      </c>
      <c r="G128" s="745">
        <v>3400.0</v>
      </c>
      <c r="H128" s="746">
        <v>45944.0</v>
      </c>
      <c r="I128" s="38">
        <f t="shared" si="7"/>
        <v>5100</v>
      </c>
      <c r="J128" s="39">
        <f t="shared" si="8"/>
        <v>4420</v>
      </c>
      <c r="K128" s="40">
        <f t="shared" si="9"/>
        <v>4420</v>
      </c>
      <c r="L128" s="41">
        <f t="shared" si="10"/>
        <v>4080</v>
      </c>
      <c r="M128" s="40">
        <f t="shared" si="11"/>
        <v>3910</v>
      </c>
      <c r="N128" s="41">
        <f t="shared" si="12"/>
        <v>3740</v>
      </c>
      <c r="O128" s="93"/>
      <c r="P128" s="67"/>
    </row>
    <row r="129" ht="14.25" customHeight="1">
      <c r="A129" s="742" t="s">
        <v>2377</v>
      </c>
      <c r="B129" s="748" t="s">
        <v>2026</v>
      </c>
      <c r="C129" s="743" t="s">
        <v>2378</v>
      </c>
      <c r="D129" s="743" t="s">
        <v>2379</v>
      </c>
      <c r="E129" s="743" t="s">
        <v>2380</v>
      </c>
      <c r="F129" s="744">
        <v>81500.0</v>
      </c>
      <c r="G129" s="745">
        <v>81500.0</v>
      </c>
      <c r="H129" s="746">
        <v>45944.0</v>
      </c>
      <c r="I129" s="38">
        <f t="shared" si="7"/>
        <v>122250</v>
      </c>
      <c r="J129" s="39">
        <f t="shared" si="8"/>
        <v>105950</v>
      </c>
      <c r="K129" s="40">
        <f t="shared" si="9"/>
        <v>105950</v>
      </c>
      <c r="L129" s="41">
        <f t="shared" si="10"/>
        <v>97800</v>
      </c>
      <c r="M129" s="40">
        <f t="shared" si="11"/>
        <v>93725</v>
      </c>
      <c r="N129" s="41">
        <f t="shared" si="12"/>
        <v>89650</v>
      </c>
      <c r="O129" s="93"/>
      <c r="P129" s="67"/>
    </row>
    <row r="130" ht="14.25" customHeight="1">
      <c r="A130" s="742" t="s">
        <v>2377</v>
      </c>
      <c r="B130" s="748" t="s">
        <v>2026</v>
      </c>
      <c r="C130" s="743" t="s">
        <v>2381</v>
      </c>
      <c r="D130" s="743" t="s">
        <v>2382</v>
      </c>
      <c r="E130" s="743" t="s">
        <v>2383</v>
      </c>
      <c r="F130" s="744">
        <v>60000.0</v>
      </c>
      <c r="G130" s="745">
        <v>60000.0</v>
      </c>
      <c r="H130" s="746">
        <v>45944.0</v>
      </c>
      <c r="I130" s="38">
        <f t="shared" si="7"/>
        <v>90000</v>
      </c>
      <c r="J130" s="39">
        <f t="shared" si="8"/>
        <v>78000</v>
      </c>
      <c r="K130" s="40">
        <f t="shared" si="9"/>
        <v>78000</v>
      </c>
      <c r="L130" s="41">
        <f t="shared" si="10"/>
        <v>72000</v>
      </c>
      <c r="M130" s="40">
        <f t="shared" si="11"/>
        <v>69000</v>
      </c>
      <c r="N130" s="41">
        <f t="shared" si="12"/>
        <v>66000</v>
      </c>
      <c r="O130" s="93"/>
      <c r="P130" s="67"/>
    </row>
    <row r="131" ht="14.25" customHeight="1">
      <c r="A131" s="742" t="s">
        <v>2377</v>
      </c>
      <c r="B131" s="748" t="s">
        <v>2026</v>
      </c>
      <c r="C131" s="743" t="s">
        <v>2384</v>
      </c>
      <c r="D131" s="743" t="s">
        <v>2385</v>
      </c>
      <c r="E131" s="743" t="s">
        <v>2386</v>
      </c>
      <c r="F131" s="744">
        <v>198000.0</v>
      </c>
      <c r="G131" s="745">
        <v>198000.0</v>
      </c>
      <c r="H131" s="746">
        <v>45944.0</v>
      </c>
      <c r="I131" s="38">
        <f t="shared" si="7"/>
        <v>297000</v>
      </c>
      <c r="J131" s="39">
        <f t="shared" si="8"/>
        <v>257400</v>
      </c>
      <c r="K131" s="40">
        <f t="shared" si="9"/>
        <v>257400</v>
      </c>
      <c r="L131" s="41">
        <f t="shared" si="10"/>
        <v>237600</v>
      </c>
      <c r="M131" s="40">
        <f t="shared" si="11"/>
        <v>227700</v>
      </c>
      <c r="N131" s="41">
        <f t="shared" si="12"/>
        <v>217800</v>
      </c>
      <c r="O131" s="93"/>
      <c r="P131" s="67"/>
    </row>
    <row r="132" ht="14.25" customHeight="1">
      <c r="A132" s="742" t="s">
        <v>2377</v>
      </c>
      <c r="B132" s="748" t="s">
        <v>2026</v>
      </c>
      <c r="C132" s="743" t="s">
        <v>2387</v>
      </c>
      <c r="D132" s="743" t="s">
        <v>2388</v>
      </c>
      <c r="E132" s="743" t="s">
        <v>2383</v>
      </c>
      <c r="F132" s="744">
        <v>205000.0</v>
      </c>
      <c r="G132" s="745">
        <v>205000.0</v>
      </c>
      <c r="H132" s="746">
        <v>45944.0</v>
      </c>
      <c r="I132" s="38">
        <f t="shared" si="7"/>
        <v>307500</v>
      </c>
      <c r="J132" s="39">
        <f t="shared" si="8"/>
        <v>266500</v>
      </c>
      <c r="K132" s="40">
        <f t="shared" si="9"/>
        <v>266500</v>
      </c>
      <c r="L132" s="41">
        <f t="shared" si="10"/>
        <v>246000</v>
      </c>
      <c r="M132" s="40">
        <f t="shared" si="11"/>
        <v>235750</v>
      </c>
      <c r="N132" s="41">
        <f t="shared" si="12"/>
        <v>225500</v>
      </c>
      <c r="O132" s="93"/>
      <c r="P132" s="67"/>
    </row>
    <row r="133" ht="14.25" customHeight="1">
      <c r="A133" s="742" t="s">
        <v>2389</v>
      </c>
      <c r="B133" s="748" t="s">
        <v>2026</v>
      </c>
      <c r="C133" s="743" t="s">
        <v>2390</v>
      </c>
      <c r="D133" s="743" t="s">
        <v>2391</v>
      </c>
      <c r="E133" s="743" t="s">
        <v>2392</v>
      </c>
      <c r="F133" s="744">
        <v>8350.0</v>
      </c>
      <c r="G133" s="745">
        <v>8350.0</v>
      </c>
      <c r="H133" s="746">
        <v>45944.0</v>
      </c>
      <c r="I133" s="38">
        <f t="shared" si="7"/>
        <v>12525</v>
      </c>
      <c r="J133" s="39">
        <f t="shared" si="8"/>
        <v>10855</v>
      </c>
      <c r="K133" s="40">
        <f t="shared" si="9"/>
        <v>10855</v>
      </c>
      <c r="L133" s="41">
        <f t="shared" si="10"/>
        <v>10020</v>
      </c>
      <c r="M133" s="40">
        <f t="shared" si="11"/>
        <v>9602.5</v>
      </c>
      <c r="N133" s="41">
        <f t="shared" si="12"/>
        <v>9185</v>
      </c>
      <c r="O133" s="93"/>
      <c r="P133" s="67"/>
    </row>
    <row r="134" ht="14.25" customHeight="1">
      <c r="A134" s="742" t="s">
        <v>2389</v>
      </c>
      <c r="B134" s="748" t="s">
        <v>2026</v>
      </c>
      <c r="C134" s="743" t="s">
        <v>2393</v>
      </c>
      <c r="D134" s="743" t="s">
        <v>2394</v>
      </c>
      <c r="E134" s="743" t="s">
        <v>2395</v>
      </c>
      <c r="F134" s="744">
        <v>6950.0</v>
      </c>
      <c r="G134" s="745">
        <v>6950.0</v>
      </c>
      <c r="H134" s="746">
        <v>45944.0</v>
      </c>
      <c r="I134" s="38">
        <f t="shared" si="7"/>
        <v>10425</v>
      </c>
      <c r="J134" s="39">
        <f t="shared" si="8"/>
        <v>9035</v>
      </c>
      <c r="K134" s="40">
        <f t="shared" si="9"/>
        <v>9035</v>
      </c>
      <c r="L134" s="41">
        <f t="shared" si="10"/>
        <v>8340</v>
      </c>
      <c r="M134" s="40">
        <f t="shared" si="11"/>
        <v>7992.5</v>
      </c>
      <c r="N134" s="41">
        <f t="shared" si="12"/>
        <v>7645</v>
      </c>
      <c r="O134" s="93"/>
      <c r="P134" s="67"/>
    </row>
    <row r="135" ht="14.25" customHeight="1">
      <c r="A135" s="742" t="s">
        <v>2389</v>
      </c>
      <c r="B135" s="748" t="s">
        <v>2026</v>
      </c>
      <c r="C135" s="743" t="s">
        <v>2396</v>
      </c>
      <c r="D135" s="743" t="s">
        <v>2397</v>
      </c>
      <c r="E135" s="743" t="s">
        <v>2398</v>
      </c>
      <c r="F135" s="744">
        <v>6750.0</v>
      </c>
      <c r="G135" s="745">
        <v>6750.0</v>
      </c>
      <c r="H135" s="746">
        <v>45944.0</v>
      </c>
      <c r="I135" s="38">
        <f t="shared" si="7"/>
        <v>10125</v>
      </c>
      <c r="J135" s="39">
        <f t="shared" si="8"/>
        <v>8775</v>
      </c>
      <c r="K135" s="40">
        <f t="shared" si="9"/>
        <v>8775</v>
      </c>
      <c r="L135" s="41">
        <f t="shared" si="10"/>
        <v>8100</v>
      </c>
      <c r="M135" s="40">
        <f t="shared" si="11"/>
        <v>7762.5</v>
      </c>
      <c r="N135" s="41">
        <f t="shared" si="12"/>
        <v>7425</v>
      </c>
      <c r="O135" s="93"/>
      <c r="P135" s="67"/>
    </row>
    <row r="136" ht="14.25" customHeight="1">
      <c r="A136" s="742" t="s">
        <v>2389</v>
      </c>
      <c r="B136" s="748" t="s">
        <v>2026</v>
      </c>
      <c r="C136" s="743" t="s">
        <v>2399</v>
      </c>
      <c r="D136" s="743" t="s">
        <v>2400</v>
      </c>
      <c r="E136" s="743" t="s">
        <v>2400</v>
      </c>
      <c r="F136" s="744">
        <v>750.0</v>
      </c>
      <c r="G136" s="745">
        <v>750.0</v>
      </c>
      <c r="H136" s="746">
        <v>45944.0</v>
      </c>
      <c r="I136" s="38">
        <f t="shared" si="7"/>
        <v>1125</v>
      </c>
      <c r="J136" s="39">
        <f t="shared" si="8"/>
        <v>975</v>
      </c>
      <c r="K136" s="40">
        <f t="shared" si="9"/>
        <v>975</v>
      </c>
      <c r="L136" s="41">
        <f t="shared" si="10"/>
        <v>900</v>
      </c>
      <c r="M136" s="40">
        <f t="shared" si="11"/>
        <v>862.5</v>
      </c>
      <c r="N136" s="41">
        <f t="shared" si="12"/>
        <v>825</v>
      </c>
      <c r="O136" s="93"/>
      <c r="P136" s="67"/>
    </row>
    <row r="137" ht="14.25" customHeight="1">
      <c r="A137" s="742" t="s">
        <v>2389</v>
      </c>
      <c r="B137" s="748" t="s">
        <v>2026</v>
      </c>
      <c r="C137" s="743" t="s">
        <v>2401</v>
      </c>
      <c r="D137" s="743" t="s">
        <v>2402</v>
      </c>
      <c r="E137" s="743" t="s">
        <v>2403</v>
      </c>
      <c r="F137" s="744">
        <v>5350.0</v>
      </c>
      <c r="G137" s="745">
        <v>5350.0</v>
      </c>
      <c r="H137" s="746">
        <v>45944.0</v>
      </c>
      <c r="I137" s="38">
        <f t="shared" si="7"/>
        <v>8025</v>
      </c>
      <c r="J137" s="39">
        <f t="shared" si="8"/>
        <v>6955</v>
      </c>
      <c r="K137" s="40">
        <f t="shared" si="9"/>
        <v>6955</v>
      </c>
      <c r="L137" s="41">
        <f t="shared" si="10"/>
        <v>6420</v>
      </c>
      <c r="M137" s="40">
        <f t="shared" si="11"/>
        <v>6152.5</v>
      </c>
      <c r="N137" s="41">
        <f t="shared" si="12"/>
        <v>5885</v>
      </c>
      <c r="O137" s="93"/>
      <c r="P137" s="67"/>
    </row>
    <row r="138" ht="14.25" customHeight="1">
      <c r="A138" s="742" t="s">
        <v>2389</v>
      </c>
      <c r="B138" s="748" t="s">
        <v>2026</v>
      </c>
      <c r="C138" s="750" t="s">
        <v>2404</v>
      </c>
      <c r="D138" s="750" t="s">
        <v>2405</v>
      </c>
      <c r="E138" s="750" t="s">
        <v>2405</v>
      </c>
      <c r="F138" s="744">
        <v>8400.0</v>
      </c>
      <c r="G138" s="745">
        <v>8400.0</v>
      </c>
      <c r="H138" s="746">
        <v>45944.0</v>
      </c>
      <c r="I138" s="38">
        <f t="shared" si="7"/>
        <v>12600</v>
      </c>
      <c r="J138" s="39">
        <f t="shared" si="8"/>
        <v>10920</v>
      </c>
      <c r="K138" s="40">
        <f t="shared" si="9"/>
        <v>10920</v>
      </c>
      <c r="L138" s="41">
        <f t="shared" si="10"/>
        <v>10080</v>
      </c>
      <c r="M138" s="40">
        <f t="shared" si="11"/>
        <v>9660</v>
      </c>
      <c r="N138" s="41">
        <f t="shared" si="12"/>
        <v>9240</v>
      </c>
      <c r="O138" s="93"/>
      <c r="P138" s="67"/>
    </row>
    <row r="139" ht="14.25" customHeight="1">
      <c r="A139" s="742" t="s">
        <v>2389</v>
      </c>
      <c r="B139" s="748" t="s">
        <v>2026</v>
      </c>
      <c r="C139" s="750" t="s">
        <v>2406</v>
      </c>
      <c r="D139" s="750" t="s">
        <v>2407</v>
      </c>
      <c r="E139" s="750" t="s">
        <v>2407</v>
      </c>
      <c r="F139" s="744">
        <v>7650.0</v>
      </c>
      <c r="G139" s="745">
        <v>7650.0</v>
      </c>
      <c r="H139" s="746">
        <v>45944.0</v>
      </c>
      <c r="I139" s="38">
        <f t="shared" si="7"/>
        <v>11475</v>
      </c>
      <c r="J139" s="39">
        <f t="shared" si="8"/>
        <v>9945</v>
      </c>
      <c r="K139" s="40">
        <f t="shared" si="9"/>
        <v>9945</v>
      </c>
      <c r="L139" s="41">
        <f t="shared" si="10"/>
        <v>9180</v>
      </c>
      <c r="M139" s="40">
        <f t="shared" si="11"/>
        <v>8797.5</v>
      </c>
      <c r="N139" s="41">
        <f t="shared" si="12"/>
        <v>8415</v>
      </c>
      <c r="O139" s="93"/>
      <c r="P139" s="67"/>
    </row>
    <row r="140" ht="14.25" customHeight="1">
      <c r="A140" s="742" t="s">
        <v>2408</v>
      </c>
      <c r="B140" s="748" t="s">
        <v>2026</v>
      </c>
      <c r="C140" s="743" t="s">
        <v>2409</v>
      </c>
      <c r="D140" s="743" t="s">
        <v>2410</v>
      </c>
      <c r="E140" s="743" t="s">
        <v>2411</v>
      </c>
      <c r="F140" s="744">
        <v>15550.0</v>
      </c>
      <c r="G140" s="745">
        <v>15550.0</v>
      </c>
      <c r="H140" s="746">
        <v>45944.0</v>
      </c>
      <c r="I140" s="38">
        <f t="shared" si="7"/>
        <v>23325</v>
      </c>
      <c r="J140" s="39">
        <f t="shared" si="8"/>
        <v>20215</v>
      </c>
      <c r="K140" s="40">
        <f t="shared" si="9"/>
        <v>20215</v>
      </c>
      <c r="L140" s="41">
        <f t="shared" si="10"/>
        <v>18660</v>
      </c>
      <c r="M140" s="40">
        <f t="shared" si="11"/>
        <v>17882.5</v>
      </c>
      <c r="N140" s="41">
        <f t="shared" si="12"/>
        <v>17105</v>
      </c>
      <c r="O140" s="93"/>
      <c r="P140" s="67"/>
    </row>
    <row r="141" ht="14.25" customHeight="1">
      <c r="A141" s="742" t="s">
        <v>2408</v>
      </c>
      <c r="B141" s="748" t="s">
        <v>2026</v>
      </c>
      <c r="C141" s="743" t="s">
        <v>2412</v>
      </c>
      <c r="D141" s="743" t="s">
        <v>2413</v>
      </c>
      <c r="E141" s="743" t="s">
        <v>2414</v>
      </c>
      <c r="F141" s="744">
        <v>10500.0</v>
      </c>
      <c r="G141" s="745">
        <v>10500.0</v>
      </c>
      <c r="H141" s="746">
        <v>45944.0</v>
      </c>
      <c r="I141" s="38">
        <f t="shared" si="7"/>
        <v>15750</v>
      </c>
      <c r="J141" s="39">
        <f t="shared" si="8"/>
        <v>13650</v>
      </c>
      <c r="K141" s="40">
        <f t="shared" si="9"/>
        <v>13650</v>
      </c>
      <c r="L141" s="41">
        <f t="shared" si="10"/>
        <v>12600</v>
      </c>
      <c r="M141" s="40">
        <f t="shared" si="11"/>
        <v>12075</v>
      </c>
      <c r="N141" s="41">
        <f t="shared" si="12"/>
        <v>11550</v>
      </c>
      <c r="O141" s="93"/>
      <c r="P141" s="67"/>
    </row>
    <row r="142" ht="14.25" customHeight="1">
      <c r="A142" s="742" t="s">
        <v>2408</v>
      </c>
      <c r="B142" s="748" t="s">
        <v>2026</v>
      </c>
      <c r="C142" s="743" t="s">
        <v>2415</v>
      </c>
      <c r="D142" s="743" t="s">
        <v>2416</v>
      </c>
      <c r="E142" s="743" t="s">
        <v>2417</v>
      </c>
      <c r="F142" s="744">
        <v>4550.0</v>
      </c>
      <c r="G142" s="745">
        <v>4550.0</v>
      </c>
      <c r="H142" s="746">
        <v>45944.0</v>
      </c>
      <c r="I142" s="38">
        <f t="shared" si="7"/>
        <v>6825</v>
      </c>
      <c r="J142" s="39">
        <f t="shared" si="8"/>
        <v>5915</v>
      </c>
      <c r="K142" s="40">
        <f t="shared" si="9"/>
        <v>5915</v>
      </c>
      <c r="L142" s="41">
        <f t="shared" si="10"/>
        <v>5460</v>
      </c>
      <c r="M142" s="40">
        <f t="shared" si="11"/>
        <v>5232.5</v>
      </c>
      <c r="N142" s="41">
        <f t="shared" si="12"/>
        <v>5005</v>
      </c>
      <c r="O142" s="93"/>
      <c r="P142" s="67"/>
    </row>
    <row r="143" ht="14.25" customHeight="1">
      <c r="A143" s="742" t="s">
        <v>2408</v>
      </c>
      <c r="B143" s="748" t="s">
        <v>2026</v>
      </c>
      <c r="C143" s="743" t="s">
        <v>2418</v>
      </c>
      <c r="D143" s="743" t="s">
        <v>2416</v>
      </c>
      <c r="E143" s="743" t="s">
        <v>2419</v>
      </c>
      <c r="F143" s="744">
        <v>6550.0</v>
      </c>
      <c r="G143" s="745">
        <v>6550.0</v>
      </c>
      <c r="H143" s="746">
        <v>45944.0</v>
      </c>
      <c r="I143" s="38">
        <f t="shared" si="7"/>
        <v>9825</v>
      </c>
      <c r="J143" s="39">
        <f t="shared" si="8"/>
        <v>8515</v>
      </c>
      <c r="K143" s="40">
        <f t="shared" si="9"/>
        <v>8515</v>
      </c>
      <c r="L143" s="41">
        <f t="shared" si="10"/>
        <v>7860</v>
      </c>
      <c r="M143" s="40">
        <f t="shared" si="11"/>
        <v>7532.5</v>
      </c>
      <c r="N143" s="41">
        <f t="shared" si="12"/>
        <v>7205</v>
      </c>
      <c r="O143" s="93"/>
      <c r="P143" s="67"/>
    </row>
    <row r="144" ht="14.25" customHeight="1">
      <c r="A144" s="742" t="s">
        <v>2420</v>
      </c>
      <c r="B144" s="748" t="s">
        <v>2026</v>
      </c>
      <c r="C144" s="747" t="s">
        <v>2421</v>
      </c>
      <c r="D144" s="743" t="s">
        <v>2422</v>
      </c>
      <c r="E144" s="743" t="s">
        <v>2423</v>
      </c>
      <c r="F144" s="744">
        <v>40500.0</v>
      </c>
      <c r="G144" s="745">
        <v>40500.0</v>
      </c>
      <c r="H144" s="746">
        <v>45944.0</v>
      </c>
      <c r="I144" s="38">
        <f t="shared" si="7"/>
        <v>60750</v>
      </c>
      <c r="J144" s="39">
        <f t="shared" si="8"/>
        <v>52650</v>
      </c>
      <c r="K144" s="40">
        <f t="shared" si="9"/>
        <v>52650</v>
      </c>
      <c r="L144" s="41">
        <f t="shared" si="10"/>
        <v>48600</v>
      </c>
      <c r="M144" s="40">
        <f t="shared" si="11"/>
        <v>46575</v>
      </c>
      <c r="N144" s="41">
        <f t="shared" si="12"/>
        <v>44550</v>
      </c>
      <c r="O144" s="93"/>
      <c r="P144" s="67"/>
    </row>
    <row r="145" ht="14.25" customHeight="1">
      <c r="A145" s="742" t="s">
        <v>2420</v>
      </c>
      <c r="B145" s="748" t="s">
        <v>2026</v>
      </c>
      <c r="C145" s="747" t="s">
        <v>2424</v>
      </c>
      <c r="D145" s="743" t="s">
        <v>2425</v>
      </c>
      <c r="E145" s="743" t="s">
        <v>2426</v>
      </c>
      <c r="F145" s="744">
        <v>51000.0</v>
      </c>
      <c r="G145" s="745">
        <v>51000.0</v>
      </c>
      <c r="H145" s="746">
        <v>45944.0</v>
      </c>
      <c r="I145" s="38">
        <f t="shared" si="7"/>
        <v>76500</v>
      </c>
      <c r="J145" s="39">
        <f t="shared" si="8"/>
        <v>66300</v>
      </c>
      <c r="K145" s="40">
        <f t="shared" si="9"/>
        <v>66300</v>
      </c>
      <c r="L145" s="41">
        <f t="shared" si="10"/>
        <v>61200</v>
      </c>
      <c r="M145" s="40">
        <f t="shared" si="11"/>
        <v>58650</v>
      </c>
      <c r="N145" s="41">
        <f t="shared" si="12"/>
        <v>56100</v>
      </c>
      <c r="O145" s="93"/>
      <c r="P145" s="67"/>
    </row>
    <row r="146" ht="14.25" customHeight="1">
      <c r="A146" s="742" t="s">
        <v>2420</v>
      </c>
      <c r="B146" s="748" t="s">
        <v>2026</v>
      </c>
      <c r="C146" s="747" t="s">
        <v>2427</v>
      </c>
      <c r="D146" s="743" t="s">
        <v>2422</v>
      </c>
      <c r="E146" s="743" t="s">
        <v>2428</v>
      </c>
      <c r="F146" s="744">
        <v>55000.0</v>
      </c>
      <c r="G146" s="745">
        <v>55000.0</v>
      </c>
      <c r="H146" s="746">
        <v>45944.0</v>
      </c>
      <c r="I146" s="38">
        <f t="shared" si="7"/>
        <v>82500</v>
      </c>
      <c r="J146" s="39">
        <f t="shared" si="8"/>
        <v>71500</v>
      </c>
      <c r="K146" s="40">
        <f t="shared" si="9"/>
        <v>71500</v>
      </c>
      <c r="L146" s="41">
        <f t="shared" si="10"/>
        <v>66000</v>
      </c>
      <c r="M146" s="40">
        <f t="shared" si="11"/>
        <v>63250</v>
      </c>
      <c r="N146" s="41">
        <f t="shared" si="12"/>
        <v>60500</v>
      </c>
      <c r="O146" s="93"/>
      <c r="P146" s="67"/>
    </row>
    <row r="147" ht="14.25" customHeight="1">
      <c r="A147" s="742" t="s">
        <v>2420</v>
      </c>
      <c r="B147" s="748" t="s">
        <v>2026</v>
      </c>
      <c r="C147" s="747" t="s">
        <v>2429</v>
      </c>
      <c r="D147" s="743" t="s">
        <v>2425</v>
      </c>
      <c r="E147" s="743" t="s">
        <v>2430</v>
      </c>
      <c r="F147" s="744">
        <v>65500.0</v>
      </c>
      <c r="G147" s="745">
        <v>65500.0</v>
      </c>
      <c r="H147" s="746">
        <v>45944.0</v>
      </c>
      <c r="I147" s="38">
        <f t="shared" si="7"/>
        <v>98250</v>
      </c>
      <c r="J147" s="39">
        <f t="shared" si="8"/>
        <v>85150</v>
      </c>
      <c r="K147" s="40">
        <f t="shared" si="9"/>
        <v>85150</v>
      </c>
      <c r="L147" s="41">
        <f t="shared" si="10"/>
        <v>78600</v>
      </c>
      <c r="M147" s="40">
        <f t="shared" si="11"/>
        <v>75325</v>
      </c>
      <c r="N147" s="41">
        <f t="shared" si="12"/>
        <v>72050</v>
      </c>
      <c r="O147" s="93"/>
      <c r="P147" s="67"/>
    </row>
    <row r="148" ht="14.25" customHeight="1">
      <c r="A148" s="742" t="s">
        <v>2431</v>
      </c>
      <c r="B148" s="748" t="s">
        <v>2026</v>
      </c>
      <c r="C148" s="747" t="s">
        <v>2432</v>
      </c>
      <c r="D148" s="743" t="s">
        <v>2433</v>
      </c>
      <c r="E148" s="743" t="s">
        <v>2434</v>
      </c>
      <c r="F148" s="744">
        <v>57000.0</v>
      </c>
      <c r="G148" s="745">
        <v>57000.0</v>
      </c>
      <c r="H148" s="746">
        <v>45944.0</v>
      </c>
      <c r="I148" s="38">
        <f t="shared" si="7"/>
        <v>85500</v>
      </c>
      <c r="J148" s="39">
        <f t="shared" si="8"/>
        <v>74100</v>
      </c>
      <c r="K148" s="40">
        <f t="shared" si="9"/>
        <v>74100</v>
      </c>
      <c r="L148" s="41">
        <f t="shared" si="10"/>
        <v>68400</v>
      </c>
      <c r="M148" s="40">
        <f t="shared" si="11"/>
        <v>65550</v>
      </c>
      <c r="N148" s="41">
        <f t="shared" si="12"/>
        <v>62700</v>
      </c>
      <c r="O148" s="93"/>
      <c r="P148" s="67"/>
    </row>
    <row r="149" ht="14.25" customHeight="1">
      <c r="A149" s="742" t="s">
        <v>2431</v>
      </c>
      <c r="B149" s="748" t="s">
        <v>2026</v>
      </c>
      <c r="C149" s="747" t="s">
        <v>2435</v>
      </c>
      <c r="D149" s="743" t="s">
        <v>2433</v>
      </c>
      <c r="E149" s="743" t="s">
        <v>2436</v>
      </c>
      <c r="F149" s="744">
        <v>88000.0</v>
      </c>
      <c r="G149" s="745">
        <v>88000.0</v>
      </c>
      <c r="H149" s="746">
        <v>45944.0</v>
      </c>
      <c r="I149" s="38">
        <f t="shared" si="7"/>
        <v>132000</v>
      </c>
      <c r="J149" s="39">
        <f t="shared" si="8"/>
        <v>114400</v>
      </c>
      <c r="K149" s="40">
        <f t="shared" si="9"/>
        <v>114400</v>
      </c>
      <c r="L149" s="41">
        <f t="shared" si="10"/>
        <v>105600</v>
      </c>
      <c r="M149" s="40">
        <f t="shared" si="11"/>
        <v>101200</v>
      </c>
      <c r="N149" s="41">
        <f t="shared" si="12"/>
        <v>96800</v>
      </c>
      <c r="O149" s="93"/>
      <c r="P149" s="67"/>
    </row>
    <row r="150" ht="14.25" customHeight="1">
      <c r="A150" s="742" t="s">
        <v>2431</v>
      </c>
      <c r="B150" s="748" t="s">
        <v>2026</v>
      </c>
      <c r="C150" s="743" t="s">
        <v>2437</v>
      </c>
      <c r="D150" s="743" t="s">
        <v>2433</v>
      </c>
      <c r="E150" s="743" t="s">
        <v>2438</v>
      </c>
      <c r="F150" s="744">
        <v>145000.0</v>
      </c>
      <c r="G150" s="745">
        <v>145000.0</v>
      </c>
      <c r="H150" s="746">
        <v>45944.0</v>
      </c>
      <c r="I150" s="38">
        <f t="shared" si="7"/>
        <v>217500</v>
      </c>
      <c r="J150" s="39">
        <f t="shared" si="8"/>
        <v>188500</v>
      </c>
      <c r="K150" s="40">
        <f t="shared" si="9"/>
        <v>188500</v>
      </c>
      <c r="L150" s="41">
        <f t="shared" si="10"/>
        <v>174000</v>
      </c>
      <c r="M150" s="40">
        <f t="shared" si="11"/>
        <v>166750</v>
      </c>
      <c r="N150" s="41">
        <f t="shared" si="12"/>
        <v>159500</v>
      </c>
      <c r="O150" s="93"/>
      <c r="P150" s="67"/>
    </row>
    <row r="151" ht="14.25" customHeight="1">
      <c r="A151" s="742" t="s">
        <v>2431</v>
      </c>
      <c r="B151" s="748" t="s">
        <v>2026</v>
      </c>
      <c r="C151" s="743" t="s">
        <v>2439</v>
      </c>
      <c r="D151" s="743" t="s">
        <v>2440</v>
      </c>
      <c r="E151" s="743" t="s">
        <v>2440</v>
      </c>
      <c r="F151" s="744">
        <v>6600.0</v>
      </c>
      <c r="G151" s="745">
        <v>6600.0</v>
      </c>
      <c r="H151" s="746">
        <v>45944.0</v>
      </c>
      <c r="I151" s="38">
        <f t="shared" si="7"/>
        <v>9900</v>
      </c>
      <c r="J151" s="39">
        <f t="shared" si="8"/>
        <v>8580</v>
      </c>
      <c r="K151" s="40">
        <f t="shared" si="9"/>
        <v>8580</v>
      </c>
      <c r="L151" s="41">
        <f t="shared" si="10"/>
        <v>7920</v>
      </c>
      <c r="M151" s="40">
        <f t="shared" si="11"/>
        <v>7590</v>
      </c>
      <c r="N151" s="41">
        <f t="shared" si="12"/>
        <v>7260</v>
      </c>
      <c r="O151" s="93"/>
      <c r="P151" s="67"/>
    </row>
    <row r="152" ht="14.25" customHeight="1">
      <c r="A152" s="742" t="s">
        <v>2431</v>
      </c>
      <c r="B152" s="748" t="s">
        <v>2026</v>
      </c>
      <c r="C152" s="743" t="s">
        <v>2441</v>
      </c>
      <c r="D152" s="743" t="s">
        <v>2442</v>
      </c>
      <c r="E152" s="743" t="s">
        <v>2442</v>
      </c>
      <c r="F152" s="744">
        <v>1850.0</v>
      </c>
      <c r="G152" s="745">
        <v>1850.0</v>
      </c>
      <c r="H152" s="746">
        <v>45944.0</v>
      </c>
      <c r="I152" s="38">
        <f t="shared" si="7"/>
        <v>2775</v>
      </c>
      <c r="J152" s="39">
        <f t="shared" si="8"/>
        <v>2405</v>
      </c>
      <c r="K152" s="40">
        <f t="shared" si="9"/>
        <v>2405</v>
      </c>
      <c r="L152" s="41">
        <f t="shared" si="10"/>
        <v>2220</v>
      </c>
      <c r="M152" s="40">
        <f t="shared" si="11"/>
        <v>2127.5</v>
      </c>
      <c r="N152" s="41">
        <f t="shared" si="12"/>
        <v>2035</v>
      </c>
      <c r="O152" s="93"/>
      <c r="P152" s="67"/>
    </row>
    <row r="153" ht="14.25" customHeight="1">
      <c r="A153" s="742" t="s">
        <v>2431</v>
      </c>
      <c r="B153" s="748" t="s">
        <v>2026</v>
      </c>
      <c r="C153" s="743" t="s">
        <v>2443</v>
      </c>
      <c r="D153" s="743" t="s">
        <v>2444</v>
      </c>
      <c r="E153" s="743" t="s">
        <v>2445</v>
      </c>
      <c r="F153" s="744">
        <v>6950.0</v>
      </c>
      <c r="G153" s="745">
        <v>6950.0</v>
      </c>
      <c r="H153" s="746">
        <v>45944.0</v>
      </c>
      <c r="I153" s="38">
        <f t="shared" si="7"/>
        <v>10425</v>
      </c>
      <c r="J153" s="39">
        <f t="shared" si="8"/>
        <v>9035</v>
      </c>
      <c r="K153" s="40">
        <f t="shared" si="9"/>
        <v>9035</v>
      </c>
      <c r="L153" s="41">
        <f t="shared" si="10"/>
        <v>8340</v>
      </c>
      <c r="M153" s="40">
        <f t="shared" si="11"/>
        <v>7992.5</v>
      </c>
      <c r="N153" s="41">
        <f t="shared" si="12"/>
        <v>7645</v>
      </c>
      <c r="O153" s="93"/>
      <c r="P153" s="67"/>
    </row>
    <row r="154" ht="14.25" customHeight="1">
      <c r="A154" s="742" t="s">
        <v>2431</v>
      </c>
      <c r="B154" s="748" t="s">
        <v>2026</v>
      </c>
      <c r="C154" s="743" t="s">
        <v>2446</v>
      </c>
      <c r="D154" s="743" t="s">
        <v>2447</v>
      </c>
      <c r="E154" s="743" t="s">
        <v>2447</v>
      </c>
      <c r="F154" s="744">
        <v>1300.0</v>
      </c>
      <c r="G154" s="745">
        <v>1300.0</v>
      </c>
      <c r="H154" s="746">
        <v>45944.0</v>
      </c>
      <c r="I154" s="38">
        <f t="shared" si="7"/>
        <v>1950</v>
      </c>
      <c r="J154" s="39">
        <f t="shared" si="8"/>
        <v>1690</v>
      </c>
      <c r="K154" s="40">
        <f t="shared" si="9"/>
        <v>1690</v>
      </c>
      <c r="L154" s="41">
        <f t="shared" si="10"/>
        <v>1560</v>
      </c>
      <c r="M154" s="40">
        <f t="shared" si="11"/>
        <v>1495</v>
      </c>
      <c r="N154" s="41">
        <f t="shared" si="12"/>
        <v>1430</v>
      </c>
      <c r="O154" s="93"/>
      <c r="P154" s="67"/>
    </row>
    <row r="155" ht="14.25" customHeight="1">
      <c r="A155" s="742" t="s">
        <v>2448</v>
      </c>
      <c r="B155" s="748" t="s">
        <v>2026</v>
      </c>
      <c r="C155" s="743" t="s">
        <v>2449</v>
      </c>
      <c r="D155" s="743" t="s">
        <v>2450</v>
      </c>
      <c r="E155" s="743" t="s">
        <v>2451</v>
      </c>
      <c r="F155" s="744">
        <v>58500.0</v>
      </c>
      <c r="G155" s="745">
        <v>58500.0</v>
      </c>
      <c r="H155" s="746">
        <v>45944.0</v>
      </c>
      <c r="I155" s="38">
        <f t="shared" si="7"/>
        <v>87750</v>
      </c>
      <c r="J155" s="39">
        <f t="shared" si="8"/>
        <v>76050</v>
      </c>
      <c r="K155" s="40">
        <f t="shared" si="9"/>
        <v>76050</v>
      </c>
      <c r="L155" s="41">
        <f t="shared" si="10"/>
        <v>70200</v>
      </c>
      <c r="M155" s="40">
        <f t="shared" si="11"/>
        <v>67275</v>
      </c>
      <c r="N155" s="41">
        <f t="shared" si="12"/>
        <v>64350</v>
      </c>
      <c r="O155" s="93"/>
      <c r="P155" s="67"/>
    </row>
    <row r="156" ht="14.25" hidden="1" customHeight="1">
      <c r="A156" s="742" t="s">
        <v>2448</v>
      </c>
      <c r="B156" s="748" t="s">
        <v>2026</v>
      </c>
      <c r="C156" s="743" t="s">
        <v>2452</v>
      </c>
      <c r="D156" s="743" t="s">
        <v>2453</v>
      </c>
      <c r="E156" s="743" t="s">
        <v>2454</v>
      </c>
      <c r="F156" s="744"/>
      <c r="G156" s="745">
        <v>2950.0</v>
      </c>
      <c r="H156" s="746">
        <v>45944.0</v>
      </c>
      <c r="I156" s="38">
        <f t="shared" si="7"/>
        <v>0</v>
      </c>
      <c r="J156" s="39">
        <f t="shared" si="8"/>
        <v>0</v>
      </c>
      <c r="K156" s="40">
        <f t="shared" si="9"/>
        <v>0</v>
      </c>
      <c r="L156" s="41">
        <f t="shared" si="10"/>
        <v>0</v>
      </c>
      <c r="M156" s="40">
        <f t="shared" si="11"/>
        <v>0</v>
      </c>
      <c r="N156" s="41">
        <f t="shared" si="12"/>
        <v>0</v>
      </c>
      <c r="O156" s="93"/>
      <c r="P156" s="67"/>
    </row>
    <row r="157" ht="14.25" customHeight="1">
      <c r="A157" s="742" t="s">
        <v>2455</v>
      </c>
      <c r="B157" s="748" t="s">
        <v>2456</v>
      </c>
      <c r="C157" s="754" t="s">
        <v>2457</v>
      </c>
      <c r="D157" s="755" t="s">
        <v>2034</v>
      </c>
      <c r="E157" s="756" t="s">
        <v>2458</v>
      </c>
      <c r="F157" s="757">
        <v>157500.0</v>
      </c>
      <c r="G157" s="758">
        <v>157500.0</v>
      </c>
      <c r="H157" s="746">
        <v>45944.0</v>
      </c>
      <c r="I157" s="38">
        <f t="shared" si="7"/>
        <v>236250</v>
      </c>
      <c r="J157" s="39">
        <f t="shared" si="8"/>
        <v>204750</v>
      </c>
      <c r="K157" s="40">
        <f t="shared" si="9"/>
        <v>204750</v>
      </c>
      <c r="L157" s="41">
        <f t="shared" si="10"/>
        <v>189000</v>
      </c>
      <c r="M157" s="40">
        <f t="shared" si="11"/>
        <v>181125</v>
      </c>
      <c r="N157" s="41">
        <f t="shared" si="12"/>
        <v>173250</v>
      </c>
      <c r="O157" s="93"/>
      <c r="P157" s="67"/>
    </row>
    <row r="158" ht="14.25" customHeight="1">
      <c r="A158" s="742" t="s">
        <v>2455</v>
      </c>
      <c r="B158" s="748" t="s">
        <v>2456</v>
      </c>
      <c r="C158" s="759" t="s">
        <v>2459</v>
      </c>
      <c r="D158" s="760" t="s">
        <v>2034</v>
      </c>
      <c r="E158" s="761" t="s">
        <v>2460</v>
      </c>
      <c r="F158" s="757">
        <v>157500.0</v>
      </c>
      <c r="G158" s="758">
        <v>157500.0</v>
      </c>
      <c r="H158" s="746">
        <v>45944.0</v>
      </c>
      <c r="I158" s="38">
        <f t="shared" si="7"/>
        <v>236250</v>
      </c>
      <c r="J158" s="39">
        <f t="shared" si="8"/>
        <v>204750</v>
      </c>
      <c r="K158" s="40">
        <f t="shared" si="9"/>
        <v>204750</v>
      </c>
      <c r="L158" s="41">
        <f t="shared" si="10"/>
        <v>189000</v>
      </c>
      <c r="M158" s="40">
        <f t="shared" si="11"/>
        <v>181125</v>
      </c>
      <c r="N158" s="41">
        <f t="shared" si="12"/>
        <v>173250</v>
      </c>
      <c r="O158" s="93"/>
      <c r="P158" s="43"/>
    </row>
    <row r="159" ht="14.25" customHeight="1">
      <c r="A159" s="742" t="s">
        <v>2455</v>
      </c>
      <c r="B159" s="748" t="s">
        <v>2456</v>
      </c>
      <c r="C159" s="759" t="s">
        <v>2461</v>
      </c>
      <c r="D159" s="760" t="s">
        <v>2034</v>
      </c>
      <c r="E159" s="761" t="s">
        <v>2462</v>
      </c>
      <c r="F159" s="762">
        <v>154000.0</v>
      </c>
      <c r="G159" s="763">
        <v>154000.0</v>
      </c>
      <c r="H159" s="746">
        <v>45944.0</v>
      </c>
      <c r="I159" s="38">
        <f t="shared" si="7"/>
        <v>231000</v>
      </c>
      <c r="J159" s="39">
        <f t="shared" si="8"/>
        <v>200200</v>
      </c>
      <c r="K159" s="40">
        <f t="shared" si="9"/>
        <v>200200</v>
      </c>
      <c r="L159" s="41">
        <f t="shared" si="10"/>
        <v>184800</v>
      </c>
      <c r="M159" s="40">
        <f t="shared" si="11"/>
        <v>177100</v>
      </c>
      <c r="N159" s="41">
        <f t="shared" si="12"/>
        <v>169400</v>
      </c>
      <c r="O159" s="93"/>
      <c r="P159" s="43"/>
    </row>
    <row r="160" ht="14.25" customHeight="1">
      <c r="A160" s="742"/>
      <c r="B160" s="748"/>
      <c r="C160" s="759" t="s">
        <v>2463</v>
      </c>
      <c r="D160" s="760" t="s">
        <v>2464</v>
      </c>
      <c r="E160" s="761" t="s">
        <v>2465</v>
      </c>
      <c r="F160" s="762">
        <v>154000.0</v>
      </c>
      <c r="G160" s="763"/>
      <c r="H160" s="746">
        <v>45944.0</v>
      </c>
      <c r="I160" s="38">
        <f t="shared" si="7"/>
        <v>231000</v>
      </c>
      <c r="J160" s="39">
        <f t="shared" si="8"/>
        <v>200200</v>
      </c>
      <c r="K160" s="40">
        <f t="shared" si="9"/>
        <v>200200</v>
      </c>
      <c r="L160" s="41">
        <f t="shared" si="10"/>
        <v>184800</v>
      </c>
      <c r="M160" s="40">
        <f t="shared" si="11"/>
        <v>177100</v>
      </c>
      <c r="N160" s="41">
        <f t="shared" si="12"/>
        <v>169400</v>
      </c>
      <c r="O160" s="93"/>
      <c r="P160" s="43"/>
    </row>
    <row r="161" ht="14.25" customHeight="1">
      <c r="A161" s="742" t="s">
        <v>2455</v>
      </c>
      <c r="B161" s="748" t="s">
        <v>2456</v>
      </c>
      <c r="C161" s="759" t="s">
        <v>2466</v>
      </c>
      <c r="D161" s="760" t="s">
        <v>2467</v>
      </c>
      <c r="E161" s="761" t="s">
        <v>2468</v>
      </c>
      <c r="F161" s="757">
        <v>21500.0</v>
      </c>
      <c r="G161" s="758">
        <v>21500.0</v>
      </c>
      <c r="H161" s="746">
        <v>45944.0</v>
      </c>
      <c r="I161" s="38">
        <f t="shared" si="7"/>
        <v>32250</v>
      </c>
      <c r="J161" s="39">
        <f t="shared" si="8"/>
        <v>27950</v>
      </c>
      <c r="K161" s="40">
        <f t="shared" si="9"/>
        <v>27950</v>
      </c>
      <c r="L161" s="41">
        <f t="shared" si="10"/>
        <v>25800</v>
      </c>
      <c r="M161" s="40">
        <f t="shared" si="11"/>
        <v>24725</v>
      </c>
      <c r="N161" s="41">
        <f t="shared" si="12"/>
        <v>23650</v>
      </c>
      <c r="O161" s="93"/>
      <c r="P161" s="43"/>
    </row>
    <row r="162" ht="14.25" customHeight="1">
      <c r="A162" s="742"/>
      <c r="B162" s="748"/>
      <c r="C162" s="759" t="s">
        <v>2469</v>
      </c>
      <c r="D162" s="760" t="s">
        <v>2470</v>
      </c>
      <c r="E162" s="761" t="s">
        <v>2470</v>
      </c>
      <c r="F162" s="757">
        <v>21500.0</v>
      </c>
      <c r="G162" s="758"/>
      <c r="H162" s="746">
        <v>45944.0</v>
      </c>
      <c r="I162" s="38">
        <f t="shared" si="7"/>
        <v>32250</v>
      </c>
      <c r="J162" s="39">
        <f t="shared" si="8"/>
        <v>27950</v>
      </c>
      <c r="K162" s="40">
        <f t="shared" si="9"/>
        <v>27950</v>
      </c>
      <c r="L162" s="41">
        <f t="shared" si="10"/>
        <v>25800</v>
      </c>
      <c r="M162" s="40">
        <f t="shared" si="11"/>
        <v>24725</v>
      </c>
      <c r="N162" s="41">
        <f t="shared" si="12"/>
        <v>23650</v>
      </c>
      <c r="O162" s="93"/>
      <c r="P162" s="43"/>
    </row>
    <row r="163" ht="14.25" customHeight="1">
      <c r="A163" s="742" t="s">
        <v>2455</v>
      </c>
      <c r="B163" s="748" t="s">
        <v>2456</v>
      </c>
      <c r="C163" s="759" t="s">
        <v>2471</v>
      </c>
      <c r="D163" s="760" t="s">
        <v>2472</v>
      </c>
      <c r="E163" s="761" t="s">
        <v>2473</v>
      </c>
      <c r="F163" s="757">
        <v>36500.0</v>
      </c>
      <c r="G163" s="758">
        <v>36500.0</v>
      </c>
      <c r="H163" s="746">
        <v>45944.0</v>
      </c>
      <c r="I163" s="38">
        <f t="shared" si="7"/>
        <v>54750</v>
      </c>
      <c r="J163" s="39">
        <f t="shared" si="8"/>
        <v>47450</v>
      </c>
      <c r="K163" s="40">
        <f t="shared" si="9"/>
        <v>47450</v>
      </c>
      <c r="L163" s="41">
        <f t="shared" si="10"/>
        <v>43800</v>
      </c>
      <c r="M163" s="40">
        <f t="shared" si="11"/>
        <v>41975</v>
      </c>
      <c r="N163" s="41">
        <f t="shared" si="12"/>
        <v>40150</v>
      </c>
      <c r="O163" s="93"/>
      <c r="P163" s="43"/>
    </row>
    <row r="164" ht="14.25" customHeight="1">
      <c r="A164" s="742" t="s">
        <v>2455</v>
      </c>
      <c r="B164" s="748" t="s">
        <v>2456</v>
      </c>
      <c r="C164" s="759" t="s">
        <v>2474</v>
      </c>
      <c r="D164" s="760" t="s">
        <v>2039</v>
      </c>
      <c r="E164" s="761" t="s">
        <v>2475</v>
      </c>
      <c r="F164" s="762">
        <v>32000.0</v>
      </c>
      <c r="G164" s="763">
        <v>32000.0</v>
      </c>
      <c r="H164" s="746">
        <v>45944.0</v>
      </c>
      <c r="I164" s="38">
        <f t="shared" si="7"/>
        <v>48000</v>
      </c>
      <c r="J164" s="39">
        <f t="shared" si="8"/>
        <v>41600</v>
      </c>
      <c r="K164" s="40">
        <f t="shared" si="9"/>
        <v>41600</v>
      </c>
      <c r="L164" s="41">
        <f t="shared" si="10"/>
        <v>38400</v>
      </c>
      <c r="M164" s="40">
        <f t="shared" si="11"/>
        <v>36800</v>
      </c>
      <c r="N164" s="41">
        <f t="shared" si="12"/>
        <v>35200</v>
      </c>
      <c r="O164" s="93"/>
      <c r="P164" s="43"/>
    </row>
    <row r="165" ht="14.25" customHeight="1">
      <c r="A165" s="742" t="s">
        <v>2455</v>
      </c>
      <c r="B165" s="748" t="s">
        <v>2456</v>
      </c>
      <c r="C165" s="759" t="s">
        <v>2476</v>
      </c>
      <c r="D165" s="760" t="s">
        <v>2066</v>
      </c>
      <c r="E165" s="761" t="s">
        <v>2477</v>
      </c>
      <c r="F165" s="757">
        <v>59500.0</v>
      </c>
      <c r="G165" s="758">
        <v>59500.0</v>
      </c>
      <c r="H165" s="746">
        <v>45944.0</v>
      </c>
      <c r="I165" s="38">
        <f t="shared" si="7"/>
        <v>89250</v>
      </c>
      <c r="J165" s="39">
        <f t="shared" si="8"/>
        <v>77350</v>
      </c>
      <c r="K165" s="40">
        <f t="shared" si="9"/>
        <v>77350</v>
      </c>
      <c r="L165" s="41">
        <f t="shared" si="10"/>
        <v>71400</v>
      </c>
      <c r="M165" s="40">
        <f t="shared" si="11"/>
        <v>68425</v>
      </c>
      <c r="N165" s="41">
        <f t="shared" si="12"/>
        <v>65450</v>
      </c>
      <c r="O165" s="93"/>
      <c r="P165" s="43"/>
    </row>
    <row r="166" ht="14.25" customHeight="1">
      <c r="A166" s="742" t="s">
        <v>2455</v>
      </c>
      <c r="B166" s="748" t="s">
        <v>2456</v>
      </c>
      <c r="C166" s="764" t="s">
        <v>2478</v>
      </c>
      <c r="D166" s="760" t="s">
        <v>2479</v>
      </c>
      <c r="E166" s="761" t="s">
        <v>2480</v>
      </c>
      <c r="F166" s="762">
        <v>22000.0</v>
      </c>
      <c r="G166" s="763">
        <v>22000.0</v>
      </c>
      <c r="H166" s="746">
        <v>45944.0</v>
      </c>
      <c r="I166" s="38">
        <f t="shared" si="7"/>
        <v>33000</v>
      </c>
      <c r="J166" s="39">
        <f t="shared" si="8"/>
        <v>28600</v>
      </c>
      <c r="K166" s="40">
        <f t="shared" si="9"/>
        <v>28600</v>
      </c>
      <c r="L166" s="41">
        <f t="shared" si="10"/>
        <v>26400</v>
      </c>
      <c r="M166" s="40">
        <f t="shared" si="11"/>
        <v>25300</v>
      </c>
      <c r="N166" s="41">
        <f t="shared" si="12"/>
        <v>24200</v>
      </c>
      <c r="O166" s="93"/>
      <c r="P166" s="67"/>
    </row>
    <row r="167" ht="14.25" customHeight="1">
      <c r="A167" s="742" t="s">
        <v>2455</v>
      </c>
      <c r="B167" s="748" t="s">
        <v>2456</v>
      </c>
      <c r="C167" s="764" t="s">
        <v>2481</v>
      </c>
      <c r="D167" s="760" t="s">
        <v>2482</v>
      </c>
      <c r="E167" s="761" t="s">
        <v>2483</v>
      </c>
      <c r="F167" s="762">
        <v>42500.0</v>
      </c>
      <c r="G167" s="763">
        <v>42500.0</v>
      </c>
      <c r="H167" s="746">
        <v>45944.0</v>
      </c>
      <c r="I167" s="38">
        <f t="shared" si="7"/>
        <v>63750</v>
      </c>
      <c r="J167" s="39">
        <f t="shared" si="8"/>
        <v>55250</v>
      </c>
      <c r="K167" s="40">
        <f t="shared" si="9"/>
        <v>55250</v>
      </c>
      <c r="L167" s="41">
        <f t="shared" si="10"/>
        <v>51000</v>
      </c>
      <c r="M167" s="40">
        <f t="shared" si="11"/>
        <v>48875</v>
      </c>
      <c r="N167" s="41">
        <f t="shared" si="12"/>
        <v>46750</v>
      </c>
      <c r="O167" s="93"/>
      <c r="P167" s="67"/>
    </row>
    <row r="168" ht="14.25" customHeight="1">
      <c r="A168" s="742" t="s">
        <v>2455</v>
      </c>
      <c r="B168" s="748" t="s">
        <v>2456</v>
      </c>
      <c r="C168" s="759" t="s">
        <v>2484</v>
      </c>
      <c r="D168" s="760" t="s">
        <v>2485</v>
      </c>
      <c r="E168" s="761" t="s">
        <v>2486</v>
      </c>
      <c r="F168" s="762">
        <v>38000.0</v>
      </c>
      <c r="G168" s="763">
        <v>38000.0</v>
      </c>
      <c r="H168" s="746">
        <v>45944.0</v>
      </c>
      <c r="I168" s="38">
        <f t="shared" si="7"/>
        <v>57000</v>
      </c>
      <c r="J168" s="39">
        <f t="shared" si="8"/>
        <v>49400</v>
      </c>
      <c r="K168" s="40">
        <f t="shared" si="9"/>
        <v>49400</v>
      </c>
      <c r="L168" s="41">
        <f t="shared" si="10"/>
        <v>45600</v>
      </c>
      <c r="M168" s="40">
        <f t="shared" si="11"/>
        <v>43700</v>
      </c>
      <c r="N168" s="41">
        <f t="shared" si="12"/>
        <v>41800</v>
      </c>
      <c r="O168" s="93"/>
      <c r="P168" s="67"/>
    </row>
    <row r="169" ht="14.25" customHeight="1">
      <c r="A169" s="742" t="s">
        <v>2455</v>
      </c>
      <c r="B169" s="748" t="s">
        <v>2456</v>
      </c>
      <c r="C169" s="759" t="s">
        <v>2487</v>
      </c>
      <c r="D169" s="761" t="s">
        <v>2488</v>
      </c>
      <c r="E169" s="761" t="s">
        <v>2489</v>
      </c>
      <c r="F169" s="762">
        <v>34000.0</v>
      </c>
      <c r="G169" s="763">
        <v>34000.0</v>
      </c>
      <c r="H169" s="746">
        <v>45944.0</v>
      </c>
      <c r="I169" s="38">
        <f t="shared" si="7"/>
        <v>51000</v>
      </c>
      <c r="J169" s="39">
        <f t="shared" si="8"/>
        <v>44200</v>
      </c>
      <c r="K169" s="40">
        <f t="shared" si="9"/>
        <v>44200</v>
      </c>
      <c r="L169" s="41">
        <f t="shared" si="10"/>
        <v>40800</v>
      </c>
      <c r="M169" s="40">
        <f t="shared" si="11"/>
        <v>39100</v>
      </c>
      <c r="N169" s="41">
        <f t="shared" si="12"/>
        <v>37400</v>
      </c>
      <c r="O169" s="93"/>
      <c r="P169" s="67"/>
    </row>
    <row r="170" ht="14.25" customHeight="1">
      <c r="A170" s="742" t="s">
        <v>2455</v>
      </c>
      <c r="B170" s="748" t="s">
        <v>2456</v>
      </c>
      <c r="C170" s="759" t="s">
        <v>2490</v>
      </c>
      <c r="D170" s="760" t="s">
        <v>2491</v>
      </c>
      <c r="E170" s="761" t="s">
        <v>2492</v>
      </c>
      <c r="F170" s="762">
        <v>9500.0</v>
      </c>
      <c r="G170" s="763">
        <v>9500.0</v>
      </c>
      <c r="H170" s="746">
        <v>45944.0</v>
      </c>
      <c r="I170" s="38">
        <f t="shared" si="7"/>
        <v>14250</v>
      </c>
      <c r="J170" s="39">
        <f t="shared" si="8"/>
        <v>12350</v>
      </c>
      <c r="K170" s="40">
        <f t="shared" si="9"/>
        <v>12350</v>
      </c>
      <c r="L170" s="41">
        <f t="shared" si="10"/>
        <v>11400</v>
      </c>
      <c r="M170" s="40">
        <f t="shared" si="11"/>
        <v>10925</v>
      </c>
      <c r="N170" s="41">
        <f t="shared" si="12"/>
        <v>10450</v>
      </c>
      <c r="O170" s="93"/>
      <c r="P170" s="67"/>
    </row>
    <row r="171" ht="14.25" customHeight="1">
      <c r="A171" s="742" t="s">
        <v>2455</v>
      </c>
      <c r="B171" s="748" t="s">
        <v>2456</v>
      </c>
      <c r="C171" s="759" t="s">
        <v>2493</v>
      </c>
      <c r="D171" s="760" t="s">
        <v>2491</v>
      </c>
      <c r="E171" s="761" t="s">
        <v>2494</v>
      </c>
      <c r="F171" s="757">
        <v>8600.0</v>
      </c>
      <c r="G171" s="758">
        <v>8600.0</v>
      </c>
      <c r="H171" s="746">
        <v>45944.0</v>
      </c>
      <c r="I171" s="38">
        <f t="shared" si="7"/>
        <v>12900</v>
      </c>
      <c r="J171" s="39">
        <f t="shared" si="8"/>
        <v>11180</v>
      </c>
      <c r="K171" s="40">
        <f t="shared" si="9"/>
        <v>11180</v>
      </c>
      <c r="L171" s="41">
        <f t="shared" si="10"/>
        <v>10320</v>
      </c>
      <c r="M171" s="40">
        <f t="shared" si="11"/>
        <v>9890</v>
      </c>
      <c r="N171" s="41">
        <f t="shared" si="12"/>
        <v>9460</v>
      </c>
      <c r="O171" s="93"/>
      <c r="P171" s="67"/>
    </row>
    <row r="172" ht="14.25" customHeight="1">
      <c r="A172" s="742" t="s">
        <v>2455</v>
      </c>
      <c r="B172" s="748" t="s">
        <v>2456</v>
      </c>
      <c r="C172" s="764" t="s">
        <v>2495</v>
      </c>
      <c r="D172" s="760" t="s">
        <v>2496</v>
      </c>
      <c r="E172" s="761" t="s">
        <v>2497</v>
      </c>
      <c r="F172" s="757">
        <v>12000.0</v>
      </c>
      <c r="G172" s="758">
        <v>12000.0</v>
      </c>
      <c r="H172" s="746">
        <v>45944.0</v>
      </c>
      <c r="I172" s="38">
        <f t="shared" si="7"/>
        <v>18000</v>
      </c>
      <c r="J172" s="39">
        <f t="shared" si="8"/>
        <v>15600</v>
      </c>
      <c r="K172" s="40">
        <f t="shared" si="9"/>
        <v>15600</v>
      </c>
      <c r="L172" s="41">
        <f t="shared" si="10"/>
        <v>14400</v>
      </c>
      <c r="M172" s="40">
        <f t="shared" si="11"/>
        <v>13800</v>
      </c>
      <c r="N172" s="41">
        <f t="shared" si="12"/>
        <v>13200</v>
      </c>
      <c r="O172" s="93"/>
      <c r="P172" s="67"/>
    </row>
    <row r="173" ht="14.25" customHeight="1">
      <c r="A173" s="742" t="s">
        <v>2455</v>
      </c>
      <c r="B173" s="748" t="s">
        <v>2456</v>
      </c>
      <c r="C173" s="764" t="s">
        <v>2498</v>
      </c>
      <c r="D173" s="760" t="s">
        <v>2496</v>
      </c>
      <c r="E173" s="761" t="s">
        <v>2499</v>
      </c>
      <c r="F173" s="757">
        <v>9500.0</v>
      </c>
      <c r="G173" s="758">
        <v>9500.0</v>
      </c>
      <c r="H173" s="746">
        <v>45944.0</v>
      </c>
      <c r="I173" s="38">
        <f t="shared" si="7"/>
        <v>14250</v>
      </c>
      <c r="J173" s="39">
        <f t="shared" si="8"/>
        <v>12350</v>
      </c>
      <c r="K173" s="40">
        <f t="shared" si="9"/>
        <v>12350</v>
      </c>
      <c r="L173" s="41">
        <f t="shared" si="10"/>
        <v>11400</v>
      </c>
      <c r="M173" s="40">
        <f t="shared" si="11"/>
        <v>10925</v>
      </c>
      <c r="N173" s="41">
        <f t="shared" si="12"/>
        <v>10450</v>
      </c>
      <c r="O173" s="93"/>
      <c r="P173" s="67"/>
    </row>
    <row r="174" ht="14.25" customHeight="1">
      <c r="A174" s="742" t="s">
        <v>2455</v>
      </c>
      <c r="B174" s="748" t="s">
        <v>2456</v>
      </c>
      <c r="C174" s="765" t="s">
        <v>2500</v>
      </c>
      <c r="D174" s="766" t="s">
        <v>2501</v>
      </c>
      <c r="E174" s="766" t="s">
        <v>2502</v>
      </c>
      <c r="F174" s="757">
        <v>63500.0</v>
      </c>
      <c r="G174" s="758">
        <v>63500.0</v>
      </c>
      <c r="H174" s="746">
        <v>45944.0</v>
      </c>
      <c r="I174" s="38">
        <f t="shared" si="7"/>
        <v>95250</v>
      </c>
      <c r="J174" s="39">
        <f t="shared" si="8"/>
        <v>82550</v>
      </c>
      <c r="K174" s="40">
        <f t="shared" si="9"/>
        <v>82550</v>
      </c>
      <c r="L174" s="41">
        <f t="shared" si="10"/>
        <v>76200</v>
      </c>
      <c r="M174" s="40">
        <f t="shared" si="11"/>
        <v>73025</v>
      </c>
      <c r="N174" s="41">
        <f t="shared" si="12"/>
        <v>69850</v>
      </c>
      <c r="O174" s="93"/>
      <c r="P174" s="67"/>
    </row>
    <row r="175" ht="14.25" customHeight="1">
      <c r="A175" s="742" t="s">
        <v>2455</v>
      </c>
      <c r="B175" s="748" t="s">
        <v>2456</v>
      </c>
      <c r="C175" s="765" t="s">
        <v>2503</v>
      </c>
      <c r="D175" s="766" t="s">
        <v>2501</v>
      </c>
      <c r="E175" s="766" t="s">
        <v>2504</v>
      </c>
      <c r="F175" s="757">
        <v>71500.0</v>
      </c>
      <c r="G175" s="758">
        <v>71500.0</v>
      </c>
      <c r="H175" s="746">
        <v>45944.0</v>
      </c>
      <c r="I175" s="38">
        <f t="shared" si="7"/>
        <v>107250</v>
      </c>
      <c r="J175" s="39">
        <f t="shared" si="8"/>
        <v>92950</v>
      </c>
      <c r="K175" s="40">
        <f t="shared" si="9"/>
        <v>92950</v>
      </c>
      <c r="L175" s="41">
        <f t="shared" si="10"/>
        <v>85800</v>
      </c>
      <c r="M175" s="40">
        <f t="shared" si="11"/>
        <v>82225</v>
      </c>
      <c r="N175" s="41">
        <f t="shared" si="12"/>
        <v>78650</v>
      </c>
      <c r="O175" s="93"/>
      <c r="P175" s="67"/>
    </row>
    <row r="176" ht="14.25" customHeight="1">
      <c r="A176" s="742" t="s">
        <v>2455</v>
      </c>
      <c r="B176" s="748" t="s">
        <v>2456</v>
      </c>
      <c r="C176" s="767" t="s">
        <v>2083</v>
      </c>
      <c r="D176" s="761" t="s">
        <v>2084</v>
      </c>
      <c r="E176" s="768" t="s">
        <v>2085</v>
      </c>
      <c r="F176" s="757">
        <v>31000.0</v>
      </c>
      <c r="G176" s="758">
        <v>31000.0</v>
      </c>
      <c r="H176" s="746">
        <v>45944.0</v>
      </c>
      <c r="I176" s="38">
        <f t="shared" si="7"/>
        <v>46500</v>
      </c>
      <c r="J176" s="39">
        <f t="shared" si="8"/>
        <v>40300</v>
      </c>
      <c r="K176" s="40">
        <f t="shared" si="9"/>
        <v>40300</v>
      </c>
      <c r="L176" s="41">
        <f t="shared" si="10"/>
        <v>37200</v>
      </c>
      <c r="M176" s="40">
        <f t="shared" si="11"/>
        <v>35650</v>
      </c>
      <c r="N176" s="41">
        <f t="shared" si="12"/>
        <v>34100</v>
      </c>
      <c r="O176" s="93"/>
      <c r="P176" s="67"/>
    </row>
    <row r="177" ht="14.25" customHeight="1">
      <c r="A177" s="742" t="s">
        <v>2455</v>
      </c>
      <c r="B177" s="748" t="s">
        <v>2456</v>
      </c>
      <c r="C177" s="767" t="s">
        <v>2089</v>
      </c>
      <c r="D177" s="761" t="s">
        <v>2090</v>
      </c>
      <c r="E177" s="768" t="s">
        <v>2091</v>
      </c>
      <c r="F177" s="769">
        <v>19800.0</v>
      </c>
      <c r="G177" s="770">
        <v>19800.0</v>
      </c>
      <c r="H177" s="746">
        <v>45944.0</v>
      </c>
      <c r="I177" s="38">
        <f t="shared" si="7"/>
        <v>29700</v>
      </c>
      <c r="J177" s="39">
        <f t="shared" si="8"/>
        <v>25740</v>
      </c>
      <c r="K177" s="40">
        <f t="shared" si="9"/>
        <v>25740</v>
      </c>
      <c r="L177" s="41">
        <f t="shared" si="10"/>
        <v>23760</v>
      </c>
      <c r="M177" s="40">
        <f t="shared" si="11"/>
        <v>22770</v>
      </c>
      <c r="N177" s="41">
        <f t="shared" si="12"/>
        <v>21780</v>
      </c>
      <c r="O177" s="93"/>
      <c r="P177" s="67"/>
    </row>
    <row r="178" ht="14.25" customHeight="1">
      <c r="A178" s="742" t="s">
        <v>2455</v>
      </c>
      <c r="B178" s="748" t="s">
        <v>2456</v>
      </c>
      <c r="C178" s="767" t="s">
        <v>2092</v>
      </c>
      <c r="D178" s="761" t="s">
        <v>2090</v>
      </c>
      <c r="E178" s="761" t="s">
        <v>2093</v>
      </c>
      <c r="F178" s="769">
        <v>142500.0</v>
      </c>
      <c r="G178" s="770">
        <v>142500.0</v>
      </c>
      <c r="H178" s="746">
        <v>45944.0</v>
      </c>
      <c r="I178" s="38">
        <f t="shared" si="7"/>
        <v>213750</v>
      </c>
      <c r="J178" s="39">
        <f t="shared" si="8"/>
        <v>185250</v>
      </c>
      <c r="K178" s="40">
        <f t="shared" si="9"/>
        <v>185250</v>
      </c>
      <c r="L178" s="41">
        <f t="shared" si="10"/>
        <v>171000</v>
      </c>
      <c r="M178" s="40">
        <f t="shared" si="11"/>
        <v>163875</v>
      </c>
      <c r="N178" s="41">
        <f t="shared" si="12"/>
        <v>156750</v>
      </c>
      <c r="O178" s="93"/>
      <c r="P178" s="67"/>
    </row>
    <row r="179" ht="14.25" customHeight="1">
      <c r="A179" s="742" t="s">
        <v>2455</v>
      </c>
      <c r="B179" s="748" t="s">
        <v>2456</v>
      </c>
      <c r="C179" s="767" t="s">
        <v>2094</v>
      </c>
      <c r="D179" s="761" t="s">
        <v>2090</v>
      </c>
      <c r="E179" s="761" t="s">
        <v>2095</v>
      </c>
      <c r="F179" s="771">
        <v>126500.0</v>
      </c>
      <c r="G179" s="772">
        <v>126500.0</v>
      </c>
      <c r="H179" s="746">
        <v>45944.0</v>
      </c>
      <c r="I179" s="38">
        <f t="shared" si="7"/>
        <v>189750</v>
      </c>
      <c r="J179" s="39">
        <f t="shared" si="8"/>
        <v>164450</v>
      </c>
      <c r="K179" s="40">
        <f t="shared" si="9"/>
        <v>164450</v>
      </c>
      <c r="L179" s="41">
        <f t="shared" si="10"/>
        <v>151800</v>
      </c>
      <c r="M179" s="40">
        <f t="shared" si="11"/>
        <v>145475</v>
      </c>
      <c r="N179" s="41">
        <f t="shared" si="12"/>
        <v>139150</v>
      </c>
      <c r="O179" s="93"/>
      <c r="P179" s="67"/>
    </row>
    <row r="180" ht="14.25" customHeight="1">
      <c r="A180" s="742" t="s">
        <v>2455</v>
      </c>
      <c r="B180" s="748" t="s">
        <v>2456</v>
      </c>
      <c r="C180" s="767" t="s">
        <v>2096</v>
      </c>
      <c r="D180" s="761" t="s">
        <v>2090</v>
      </c>
      <c r="E180" s="761" t="s">
        <v>2097</v>
      </c>
      <c r="F180" s="769">
        <v>111000.0</v>
      </c>
      <c r="G180" s="770">
        <v>111000.0</v>
      </c>
      <c r="H180" s="746">
        <v>45944.0</v>
      </c>
      <c r="I180" s="38">
        <f t="shared" si="7"/>
        <v>166500</v>
      </c>
      <c r="J180" s="39">
        <f t="shared" si="8"/>
        <v>144300</v>
      </c>
      <c r="K180" s="40">
        <f t="shared" si="9"/>
        <v>144300</v>
      </c>
      <c r="L180" s="41">
        <f t="shared" si="10"/>
        <v>133200</v>
      </c>
      <c r="M180" s="40">
        <f t="shared" si="11"/>
        <v>127650</v>
      </c>
      <c r="N180" s="41">
        <f t="shared" si="12"/>
        <v>122100</v>
      </c>
      <c r="O180" s="93"/>
      <c r="P180" s="67"/>
    </row>
    <row r="181" ht="14.25" customHeight="1">
      <c r="A181" s="742" t="s">
        <v>2455</v>
      </c>
      <c r="B181" s="748" t="s">
        <v>2456</v>
      </c>
      <c r="C181" s="764" t="s">
        <v>2505</v>
      </c>
      <c r="D181" s="760" t="s">
        <v>2506</v>
      </c>
      <c r="E181" s="760" t="s">
        <v>2507</v>
      </c>
      <c r="F181" s="769">
        <v>18500.0</v>
      </c>
      <c r="G181" s="770">
        <v>18500.0</v>
      </c>
      <c r="H181" s="746">
        <v>45944.0</v>
      </c>
      <c r="I181" s="38">
        <f t="shared" si="7"/>
        <v>27750</v>
      </c>
      <c r="J181" s="39">
        <f t="shared" si="8"/>
        <v>24050</v>
      </c>
      <c r="K181" s="40">
        <f t="shared" si="9"/>
        <v>24050</v>
      </c>
      <c r="L181" s="41">
        <f t="shared" si="10"/>
        <v>22200</v>
      </c>
      <c r="M181" s="40">
        <f t="shared" si="11"/>
        <v>21275</v>
      </c>
      <c r="N181" s="41">
        <f t="shared" si="12"/>
        <v>20350</v>
      </c>
      <c r="O181" s="93"/>
      <c r="P181" s="67"/>
    </row>
    <row r="182" ht="14.25" customHeight="1">
      <c r="A182" s="742" t="s">
        <v>2455</v>
      </c>
      <c r="B182" s="748" t="s">
        <v>2456</v>
      </c>
      <c r="C182" s="764" t="s">
        <v>2508</v>
      </c>
      <c r="D182" s="760" t="s">
        <v>2506</v>
      </c>
      <c r="E182" s="760" t="s">
        <v>2509</v>
      </c>
      <c r="F182" s="769">
        <v>18500.0</v>
      </c>
      <c r="G182" s="770">
        <v>18500.0</v>
      </c>
      <c r="H182" s="746">
        <v>45944.0</v>
      </c>
      <c r="I182" s="38">
        <f t="shared" si="7"/>
        <v>27750</v>
      </c>
      <c r="J182" s="39">
        <f t="shared" si="8"/>
        <v>24050</v>
      </c>
      <c r="K182" s="40">
        <f t="shared" si="9"/>
        <v>24050</v>
      </c>
      <c r="L182" s="41">
        <f t="shared" si="10"/>
        <v>22200</v>
      </c>
      <c r="M182" s="40">
        <f t="shared" si="11"/>
        <v>21275</v>
      </c>
      <c r="N182" s="41">
        <f t="shared" si="12"/>
        <v>20350</v>
      </c>
      <c r="O182" s="93"/>
      <c r="P182" s="67"/>
    </row>
    <row r="183" ht="14.25" customHeight="1">
      <c r="A183" s="742" t="s">
        <v>2455</v>
      </c>
      <c r="B183" s="748" t="s">
        <v>2456</v>
      </c>
      <c r="C183" s="767" t="s">
        <v>2510</v>
      </c>
      <c r="D183" s="761" t="s">
        <v>2034</v>
      </c>
      <c r="E183" s="761" t="s">
        <v>2511</v>
      </c>
      <c r="F183" s="769">
        <v>98500.0</v>
      </c>
      <c r="G183" s="770">
        <v>98500.0</v>
      </c>
      <c r="H183" s="746">
        <v>45944.0</v>
      </c>
      <c r="I183" s="38">
        <f t="shared" si="7"/>
        <v>147750</v>
      </c>
      <c r="J183" s="39">
        <f t="shared" si="8"/>
        <v>128050</v>
      </c>
      <c r="K183" s="40">
        <f t="shared" si="9"/>
        <v>128050</v>
      </c>
      <c r="L183" s="41">
        <f t="shared" si="10"/>
        <v>118200</v>
      </c>
      <c r="M183" s="40">
        <f t="shared" si="11"/>
        <v>113275</v>
      </c>
      <c r="N183" s="41">
        <f t="shared" si="12"/>
        <v>108350</v>
      </c>
      <c r="O183" s="93"/>
      <c r="P183" s="67"/>
    </row>
    <row r="184" ht="14.25" customHeight="1">
      <c r="A184" s="742" t="s">
        <v>2455</v>
      </c>
      <c r="B184" s="748" t="s">
        <v>2456</v>
      </c>
      <c r="C184" s="773" t="s">
        <v>2038</v>
      </c>
      <c r="D184" s="761" t="s">
        <v>2039</v>
      </c>
      <c r="E184" s="768" t="s">
        <v>2040</v>
      </c>
      <c r="F184" s="774">
        <v>26500.0</v>
      </c>
      <c r="G184" s="775">
        <v>26500.0</v>
      </c>
      <c r="H184" s="746">
        <v>45944.0</v>
      </c>
      <c r="I184" s="38">
        <f t="shared" si="7"/>
        <v>39750</v>
      </c>
      <c r="J184" s="39">
        <f t="shared" si="8"/>
        <v>34450</v>
      </c>
      <c r="K184" s="40">
        <f t="shared" si="9"/>
        <v>34450</v>
      </c>
      <c r="L184" s="41">
        <f t="shared" si="10"/>
        <v>31800</v>
      </c>
      <c r="M184" s="40">
        <f t="shared" si="11"/>
        <v>30475</v>
      </c>
      <c r="N184" s="41">
        <f t="shared" si="12"/>
        <v>29150</v>
      </c>
      <c r="O184" s="93"/>
      <c r="P184" s="43"/>
      <c r="Q184" s="36"/>
      <c r="R184" s="36"/>
    </row>
    <row r="185" ht="14.25" customHeight="1">
      <c r="A185" s="742" t="s">
        <v>2455</v>
      </c>
      <c r="B185" s="748" t="s">
        <v>2456</v>
      </c>
      <c r="C185" s="767" t="s">
        <v>2047</v>
      </c>
      <c r="D185" s="761" t="s">
        <v>2048</v>
      </c>
      <c r="E185" s="761" t="s">
        <v>2049</v>
      </c>
      <c r="F185" s="769">
        <v>7850.0</v>
      </c>
      <c r="G185" s="770">
        <v>7850.0</v>
      </c>
      <c r="H185" s="746">
        <v>45944.0</v>
      </c>
      <c r="I185" s="38">
        <f t="shared" si="7"/>
        <v>11775</v>
      </c>
      <c r="J185" s="39">
        <f t="shared" si="8"/>
        <v>10205</v>
      </c>
      <c r="K185" s="40">
        <f t="shared" si="9"/>
        <v>10205</v>
      </c>
      <c r="L185" s="41">
        <f t="shared" si="10"/>
        <v>9420</v>
      </c>
      <c r="M185" s="40">
        <f t="shared" si="11"/>
        <v>9027.5</v>
      </c>
      <c r="N185" s="41">
        <f t="shared" si="12"/>
        <v>8635</v>
      </c>
      <c r="O185" s="93"/>
      <c r="P185" s="43"/>
      <c r="Q185" s="36"/>
      <c r="R185" s="36"/>
    </row>
    <row r="186" ht="14.25" customHeight="1">
      <c r="A186" s="742" t="s">
        <v>2455</v>
      </c>
      <c r="B186" s="748" t="s">
        <v>2456</v>
      </c>
      <c r="C186" s="767" t="s">
        <v>2512</v>
      </c>
      <c r="D186" s="761" t="s">
        <v>2051</v>
      </c>
      <c r="E186" s="761" t="s">
        <v>2513</v>
      </c>
      <c r="F186" s="769">
        <v>11500.0</v>
      </c>
      <c r="G186" s="770">
        <v>11500.0</v>
      </c>
      <c r="H186" s="746">
        <v>45944.0</v>
      </c>
      <c r="I186" s="38">
        <f t="shared" si="7"/>
        <v>17250</v>
      </c>
      <c r="J186" s="39">
        <f t="shared" si="8"/>
        <v>14950</v>
      </c>
      <c r="K186" s="40">
        <f t="shared" si="9"/>
        <v>14950</v>
      </c>
      <c r="L186" s="41">
        <f t="shared" si="10"/>
        <v>13800</v>
      </c>
      <c r="M186" s="40">
        <f t="shared" si="11"/>
        <v>13225</v>
      </c>
      <c r="N186" s="41">
        <f t="shared" si="12"/>
        <v>12650</v>
      </c>
      <c r="O186" s="93"/>
      <c r="P186" s="43"/>
      <c r="Q186" s="36"/>
      <c r="R186" s="36"/>
    </row>
    <row r="187" ht="14.25" customHeight="1">
      <c r="A187" s="742" t="s">
        <v>2455</v>
      </c>
      <c r="B187" s="748" t="s">
        <v>2456</v>
      </c>
      <c r="C187" s="767" t="s">
        <v>2044</v>
      </c>
      <c r="D187" s="761" t="s">
        <v>2045</v>
      </c>
      <c r="E187" s="768" t="s">
        <v>2046</v>
      </c>
      <c r="F187" s="769">
        <v>19800.0</v>
      </c>
      <c r="G187" s="770">
        <v>19800.0</v>
      </c>
      <c r="H187" s="746">
        <v>45944.0</v>
      </c>
      <c r="I187" s="38">
        <f t="shared" si="7"/>
        <v>29700</v>
      </c>
      <c r="J187" s="39">
        <f t="shared" si="8"/>
        <v>25740</v>
      </c>
      <c r="K187" s="40">
        <f t="shared" si="9"/>
        <v>25740</v>
      </c>
      <c r="L187" s="41">
        <f t="shared" si="10"/>
        <v>23760</v>
      </c>
      <c r="M187" s="40">
        <f t="shared" si="11"/>
        <v>22770</v>
      </c>
      <c r="N187" s="41">
        <f t="shared" si="12"/>
        <v>21780</v>
      </c>
      <c r="O187" s="93"/>
      <c r="P187" s="43"/>
      <c r="Q187" s="36"/>
      <c r="R187" s="36"/>
    </row>
    <row r="188" ht="14.25" customHeight="1">
      <c r="A188" s="776"/>
      <c r="B188" s="777"/>
      <c r="C188" s="778" t="s">
        <v>2514</v>
      </c>
      <c r="D188" s="37" t="s">
        <v>2515</v>
      </c>
      <c r="E188" s="37" t="s">
        <v>2516</v>
      </c>
      <c r="F188" s="769">
        <v>178000.0</v>
      </c>
      <c r="G188" s="779"/>
      <c r="H188" s="746">
        <v>45944.0</v>
      </c>
      <c r="I188" s="38">
        <f t="shared" si="7"/>
        <v>267000</v>
      </c>
      <c r="J188" s="39">
        <f t="shared" si="8"/>
        <v>231400</v>
      </c>
      <c r="K188" s="40">
        <f t="shared" si="9"/>
        <v>231400</v>
      </c>
      <c r="L188" s="41">
        <f t="shared" si="10"/>
        <v>213600</v>
      </c>
      <c r="M188" s="40">
        <f t="shared" si="11"/>
        <v>204700</v>
      </c>
      <c r="N188" s="41">
        <f t="shared" si="12"/>
        <v>195800</v>
      </c>
      <c r="O188" s="93"/>
      <c r="P188" s="43"/>
      <c r="Q188" s="36"/>
      <c r="R188" s="36"/>
    </row>
    <row r="189" ht="14.25" customHeight="1">
      <c r="A189" s="776"/>
      <c r="B189" s="777"/>
      <c r="C189" s="778" t="s">
        <v>2517</v>
      </c>
      <c r="D189" s="37" t="s">
        <v>2515</v>
      </c>
      <c r="E189" s="37" t="s">
        <v>2518</v>
      </c>
      <c r="F189" s="769">
        <v>178000.0</v>
      </c>
      <c r="G189" s="779"/>
      <c r="H189" s="746">
        <v>45944.0</v>
      </c>
      <c r="I189" s="38">
        <f t="shared" si="7"/>
        <v>267000</v>
      </c>
      <c r="J189" s="39">
        <f t="shared" si="8"/>
        <v>231400</v>
      </c>
      <c r="K189" s="40">
        <f t="shared" si="9"/>
        <v>231400</v>
      </c>
      <c r="L189" s="41">
        <f t="shared" si="10"/>
        <v>213600</v>
      </c>
      <c r="M189" s="40">
        <f t="shared" si="11"/>
        <v>204700</v>
      </c>
      <c r="N189" s="41">
        <f t="shared" si="12"/>
        <v>195800</v>
      </c>
      <c r="O189" s="93"/>
      <c r="P189" s="43"/>
      <c r="Q189" s="36"/>
      <c r="R189" s="36"/>
    </row>
    <row r="190" ht="14.25" customHeight="1">
      <c r="A190" s="776"/>
      <c r="B190" s="777"/>
      <c r="C190" s="780" t="s">
        <v>2519</v>
      </c>
      <c r="D190" s="37" t="s">
        <v>2515</v>
      </c>
      <c r="E190" s="781" t="s">
        <v>2520</v>
      </c>
      <c r="F190" s="769">
        <v>190500.0</v>
      </c>
      <c r="G190" s="779"/>
      <c r="H190" s="746">
        <v>45944.0</v>
      </c>
      <c r="I190" s="38">
        <f t="shared" si="7"/>
        <v>285750</v>
      </c>
      <c r="J190" s="39">
        <f t="shared" si="8"/>
        <v>247650</v>
      </c>
      <c r="K190" s="40">
        <f t="shared" si="9"/>
        <v>247650</v>
      </c>
      <c r="L190" s="41">
        <f t="shared" si="10"/>
        <v>228600</v>
      </c>
      <c r="M190" s="40">
        <f t="shared" si="11"/>
        <v>219075</v>
      </c>
      <c r="N190" s="41">
        <f t="shared" si="12"/>
        <v>209550</v>
      </c>
      <c r="O190" s="93"/>
      <c r="P190" s="43"/>
      <c r="Q190" s="36"/>
      <c r="R190" s="36"/>
    </row>
    <row r="191" ht="14.25" customHeight="1">
      <c r="A191" s="776"/>
      <c r="B191" s="777"/>
      <c r="C191" s="778" t="s">
        <v>2521</v>
      </c>
      <c r="D191" s="37" t="s">
        <v>2515</v>
      </c>
      <c r="E191" s="37" t="s">
        <v>2522</v>
      </c>
      <c r="F191" s="769">
        <v>205000.0</v>
      </c>
      <c r="G191" s="779"/>
      <c r="H191" s="746">
        <v>45944.0</v>
      </c>
      <c r="I191" s="38">
        <f t="shared" si="7"/>
        <v>307500</v>
      </c>
      <c r="J191" s="39">
        <f t="shared" si="8"/>
        <v>266500</v>
      </c>
      <c r="K191" s="40">
        <f t="shared" si="9"/>
        <v>266500</v>
      </c>
      <c r="L191" s="41">
        <f t="shared" si="10"/>
        <v>246000</v>
      </c>
      <c r="M191" s="40">
        <f t="shared" si="11"/>
        <v>235750</v>
      </c>
      <c r="N191" s="41">
        <f t="shared" si="12"/>
        <v>225500</v>
      </c>
      <c r="O191" s="93"/>
      <c r="P191" s="43"/>
      <c r="Q191" s="36"/>
      <c r="R191" s="36"/>
    </row>
    <row r="192" ht="14.25" customHeight="1">
      <c r="A192" s="776"/>
      <c r="B192" s="777"/>
      <c r="C192" s="27" t="s">
        <v>2264</v>
      </c>
      <c r="D192" s="778" t="s">
        <v>2523</v>
      </c>
      <c r="E192" s="37" t="s">
        <v>2524</v>
      </c>
      <c r="F192" s="769">
        <v>84500.0</v>
      </c>
      <c r="G192" s="779"/>
      <c r="H192" s="746">
        <v>45944.0</v>
      </c>
      <c r="I192" s="38">
        <f t="shared" si="7"/>
        <v>126750</v>
      </c>
      <c r="J192" s="39">
        <f t="shared" si="8"/>
        <v>109850</v>
      </c>
      <c r="K192" s="40">
        <f t="shared" si="9"/>
        <v>109850</v>
      </c>
      <c r="L192" s="41">
        <f t="shared" si="10"/>
        <v>101400</v>
      </c>
      <c r="M192" s="40">
        <f t="shared" si="11"/>
        <v>97175</v>
      </c>
      <c r="N192" s="41">
        <f t="shared" si="12"/>
        <v>92950</v>
      </c>
      <c r="O192" s="93"/>
      <c r="P192" s="43"/>
      <c r="Q192" s="36"/>
      <c r="R192" s="36"/>
    </row>
    <row r="193" ht="14.25" customHeight="1">
      <c r="A193" s="776"/>
      <c r="B193" s="777"/>
      <c r="C193" s="780" t="s">
        <v>2267</v>
      </c>
      <c r="D193" s="37" t="s">
        <v>2523</v>
      </c>
      <c r="E193" s="37" t="s">
        <v>2525</v>
      </c>
      <c r="F193" s="769">
        <v>90500.0</v>
      </c>
      <c r="G193" s="779"/>
      <c r="H193" s="746">
        <v>45944.0</v>
      </c>
      <c r="I193" s="38">
        <f t="shared" si="7"/>
        <v>135750</v>
      </c>
      <c r="J193" s="39">
        <f t="shared" si="8"/>
        <v>117650</v>
      </c>
      <c r="K193" s="40">
        <f t="shared" si="9"/>
        <v>117650</v>
      </c>
      <c r="L193" s="41">
        <f t="shared" si="10"/>
        <v>108600</v>
      </c>
      <c r="M193" s="40">
        <f t="shared" si="11"/>
        <v>104075</v>
      </c>
      <c r="N193" s="41">
        <f t="shared" si="12"/>
        <v>99550</v>
      </c>
      <c r="O193" s="93"/>
      <c r="P193" s="43"/>
      <c r="Q193" s="36"/>
      <c r="R193" s="36"/>
    </row>
    <row r="194" ht="14.25" customHeight="1">
      <c r="A194" s="776"/>
      <c r="B194" s="777"/>
      <c r="C194" s="780" t="s">
        <v>2161</v>
      </c>
      <c r="D194" s="37" t="s">
        <v>1538</v>
      </c>
      <c r="E194" s="37" t="s">
        <v>2526</v>
      </c>
      <c r="F194" s="769">
        <v>16500.0</v>
      </c>
      <c r="G194" s="779"/>
      <c r="H194" s="746">
        <v>45944.0</v>
      </c>
      <c r="I194" s="38">
        <f t="shared" si="7"/>
        <v>24750</v>
      </c>
      <c r="J194" s="39">
        <f t="shared" si="8"/>
        <v>21450</v>
      </c>
      <c r="K194" s="40">
        <f t="shared" si="9"/>
        <v>21450</v>
      </c>
      <c r="L194" s="41">
        <f t="shared" si="10"/>
        <v>19800</v>
      </c>
      <c r="M194" s="40">
        <f t="shared" si="11"/>
        <v>18975</v>
      </c>
      <c r="N194" s="41">
        <f t="shared" si="12"/>
        <v>18150</v>
      </c>
      <c r="O194" s="93"/>
      <c r="P194" s="43"/>
      <c r="Q194" s="36"/>
      <c r="R194" s="36"/>
    </row>
    <row r="195" ht="14.25" customHeight="1">
      <c r="A195" s="776"/>
      <c r="B195" s="777"/>
      <c r="C195" s="782"/>
      <c r="D195" s="37"/>
      <c r="E195" s="37"/>
      <c r="F195" s="783"/>
      <c r="G195" s="779"/>
      <c r="H195" s="746">
        <v>45944.0</v>
      </c>
      <c r="I195" s="38">
        <f t="shared" si="7"/>
        <v>0</v>
      </c>
      <c r="J195" s="39">
        <f t="shared" si="8"/>
        <v>0</v>
      </c>
      <c r="K195" s="40">
        <f t="shared" si="9"/>
        <v>0</v>
      </c>
      <c r="L195" s="41">
        <f t="shared" si="10"/>
        <v>0</v>
      </c>
      <c r="M195" s="40">
        <f t="shared" si="11"/>
        <v>0</v>
      </c>
      <c r="N195" s="41">
        <f t="shared" si="12"/>
        <v>0</v>
      </c>
      <c r="O195" s="93"/>
      <c r="P195" s="43"/>
      <c r="Q195" s="36"/>
      <c r="R195" s="36"/>
    </row>
    <row r="196" ht="14.25" customHeight="1">
      <c r="A196" s="776"/>
      <c r="B196" s="777"/>
      <c r="C196" s="784"/>
      <c r="D196" s="37"/>
      <c r="E196" s="37"/>
      <c r="F196" s="783"/>
      <c r="G196" s="779"/>
      <c r="H196" s="746">
        <v>45944.0</v>
      </c>
      <c r="I196" s="38">
        <f t="shared" si="7"/>
        <v>0</v>
      </c>
      <c r="J196" s="39">
        <f t="shared" si="8"/>
        <v>0</v>
      </c>
      <c r="K196" s="40">
        <f t="shared" si="9"/>
        <v>0</v>
      </c>
      <c r="L196" s="41">
        <f t="shared" si="10"/>
        <v>0</v>
      </c>
      <c r="M196" s="40">
        <f t="shared" si="11"/>
        <v>0</v>
      </c>
      <c r="N196" s="41">
        <f t="shared" si="12"/>
        <v>0</v>
      </c>
      <c r="O196" s="93"/>
      <c r="P196" s="43"/>
      <c r="Q196" s="36"/>
      <c r="R196" s="36"/>
    </row>
    <row r="197" ht="14.25" customHeight="1">
      <c r="A197" s="776"/>
      <c r="B197" s="777"/>
      <c r="C197" s="784"/>
      <c r="D197" s="37"/>
      <c r="E197" s="37"/>
      <c r="F197" s="783"/>
      <c r="G197" s="779"/>
      <c r="H197" s="746">
        <v>45944.0</v>
      </c>
      <c r="I197" s="38">
        <f t="shared" si="7"/>
        <v>0</v>
      </c>
      <c r="J197" s="39">
        <f t="shared" si="8"/>
        <v>0</v>
      </c>
      <c r="K197" s="40">
        <f t="shared" si="9"/>
        <v>0</v>
      </c>
      <c r="L197" s="41">
        <f t="shared" si="10"/>
        <v>0</v>
      </c>
      <c r="M197" s="40">
        <f t="shared" si="11"/>
        <v>0</v>
      </c>
      <c r="N197" s="41">
        <f t="shared" si="12"/>
        <v>0</v>
      </c>
      <c r="O197" s="93"/>
      <c r="P197" s="43"/>
      <c r="Q197" s="36"/>
      <c r="R197" s="36"/>
    </row>
    <row r="198" ht="14.25" customHeight="1">
      <c r="A198" s="776"/>
      <c r="B198" s="777"/>
      <c r="C198" s="784"/>
      <c r="D198" s="37"/>
      <c r="E198" s="37"/>
      <c r="F198" s="783"/>
      <c r="G198" s="779"/>
      <c r="H198" s="746">
        <v>45944.0</v>
      </c>
      <c r="I198" s="38">
        <f t="shared" si="7"/>
        <v>0</v>
      </c>
      <c r="J198" s="39">
        <f t="shared" si="8"/>
        <v>0</v>
      </c>
      <c r="K198" s="40">
        <f t="shared" si="9"/>
        <v>0</v>
      </c>
      <c r="L198" s="41">
        <f t="shared" si="10"/>
        <v>0</v>
      </c>
      <c r="M198" s="40">
        <f t="shared" si="11"/>
        <v>0</v>
      </c>
      <c r="N198" s="41">
        <f t="shared" si="12"/>
        <v>0</v>
      </c>
      <c r="O198" s="93"/>
      <c r="P198" s="43"/>
      <c r="Q198" s="36"/>
      <c r="R198" s="36"/>
    </row>
    <row r="199" ht="14.25" customHeight="1">
      <c r="A199" s="776"/>
      <c r="B199" s="777"/>
      <c r="C199" s="782"/>
      <c r="D199" s="37"/>
      <c r="E199" s="37"/>
      <c r="F199" s="783"/>
      <c r="G199" s="779"/>
      <c r="H199" s="746">
        <v>45944.0</v>
      </c>
      <c r="I199" s="38">
        <f t="shared" si="7"/>
        <v>0</v>
      </c>
      <c r="J199" s="39">
        <f t="shared" si="8"/>
        <v>0</v>
      </c>
      <c r="K199" s="40">
        <f t="shared" si="9"/>
        <v>0</v>
      </c>
      <c r="L199" s="41">
        <f t="shared" si="10"/>
        <v>0</v>
      </c>
      <c r="M199" s="40">
        <f t="shared" si="11"/>
        <v>0</v>
      </c>
      <c r="N199" s="41">
        <f t="shared" si="12"/>
        <v>0</v>
      </c>
      <c r="O199" s="93"/>
      <c r="P199" s="43"/>
      <c r="Q199" s="36"/>
      <c r="R199" s="36"/>
    </row>
    <row r="200" ht="14.25" customHeight="1">
      <c r="A200" s="776"/>
      <c r="B200" s="777"/>
      <c r="C200" s="784"/>
      <c r="D200" s="37"/>
      <c r="E200" s="37"/>
      <c r="F200" s="783"/>
      <c r="G200" s="779"/>
      <c r="H200" s="746">
        <v>45944.0</v>
      </c>
      <c r="I200" s="38">
        <f t="shared" si="7"/>
        <v>0</v>
      </c>
      <c r="J200" s="39">
        <f t="shared" si="8"/>
        <v>0</v>
      </c>
      <c r="K200" s="40">
        <f t="shared" si="9"/>
        <v>0</v>
      </c>
      <c r="L200" s="41">
        <f t="shared" si="10"/>
        <v>0</v>
      </c>
      <c r="M200" s="40">
        <f t="shared" si="11"/>
        <v>0</v>
      </c>
      <c r="N200" s="41">
        <f t="shared" si="12"/>
        <v>0</v>
      </c>
      <c r="O200" s="93"/>
      <c r="P200" s="43"/>
      <c r="Q200" s="36"/>
      <c r="R200" s="36"/>
    </row>
    <row r="201" ht="14.25" customHeight="1">
      <c r="A201" s="776"/>
      <c r="B201" s="777"/>
      <c r="C201" s="784"/>
      <c r="D201" s="37"/>
      <c r="E201" s="37"/>
      <c r="F201" s="783"/>
      <c r="G201" s="779"/>
      <c r="H201" s="746">
        <v>45944.0</v>
      </c>
      <c r="I201" s="38">
        <f t="shared" si="7"/>
        <v>0</v>
      </c>
      <c r="J201" s="39">
        <f t="shared" si="8"/>
        <v>0</v>
      </c>
      <c r="K201" s="40">
        <f t="shared" si="9"/>
        <v>0</v>
      </c>
      <c r="L201" s="41">
        <f t="shared" si="10"/>
        <v>0</v>
      </c>
      <c r="M201" s="40">
        <f t="shared" si="11"/>
        <v>0</v>
      </c>
      <c r="N201" s="41">
        <f t="shared" si="12"/>
        <v>0</v>
      </c>
      <c r="O201" s="93"/>
      <c r="P201" s="43"/>
      <c r="Q201" s="36"/>
      <c r="R201" s="36"/>
    </row>
    <row r="202" ht="14.25" customHeight="1">
      <c r="A202" s="776"/>
      <c r="B202" s="777"/>
      <c r="C202" s="784"/>
      <c r="D202" s="37"/>
      <c r="E202" s="37"/>
      <c r="F202" s="783"/>
      <c r="G202" s="779"/>
      <c r="H202" s="746">
        <v>45944.0</v>
      </c>
      <c r="I202" s="38">
        <f t="shared" si="7"/>
        <v>0</v>
      </c>
      <c r="J202" s="39">
        <f t="shared" si="8"/>
        <v>0</v>
      </c>
      <c r="K202" s="40">
        <f t="shared" si="9"/>
        <v>0</v>
      </c>
      <c r="L202" s="41">
        <f t="shared" si="10"/>
        <v>0</v>
      </c>
      <c r="M202" s="40">
        <f t="shared" si="11"/>
        <v>0</v>
      </c>
      <c r="N202" s="41">
        <f t="shared" si="12"/>
        <v>0</v>
      </c>
      <c r="O202" s="93"/>
      <c r="P202" s="43"/>
      <c r="Q202" s="36"/>
      <c r="R202" s="36"/>
    </row>
    <row r="203" ht="14.25" customHeight="1">
      <c r="A203" s="776"/>
      <c r="B203" s="777"/>
      <c r="C203" s="784"/>
      <c r="D203" s="37"/>
      <c r="E203" s="37"/>
      <c r="F203" s="783"/>
      <c r="G203" s="779"/>
      <c r="H203" s="746">
        <v>45944.0</v>
      </c>
      <c r="I203" s="38">
        <f t="shared" si="7"/>
        <v>0</v>
      </c>
      <c r="J203" s="39">
        <f t="shared" si="8"/>
        <v>0</v>
      </c>
      <c r="K203" s="40">
        <f t="shared" si="9"/>
        <v>0</v>
      </c>
      <c r="L203" s="41">
        <f t="shared" si="10"/>
        <v>0</v>
      </c>
      <c r="M203" s="40">
        <f t="shared" si="11"/>
        <v>0</v>
      </c>
      <c r="N203" s="41">
        <f t="shared" si="12"/>
        <v>0</v>
      </c>
      <c r="O203" s="93"/>
      <c r="P203" s="43"/>
      <c r="Q203" s="36"/>
      <c r="R203" s="36"/>
    </row>
    <row r="204" ht="14.25" customHeight="1">
      <c r="A204" s="776"/>
      <c r="B204" s="777"/>
      <c r="C204" s="784"/>
      <c r="D204" s="37"/>
      <c r="E204" s="37"/>
      <c r="F204" s="783"/>
      <c r="G204" s="779"/>
      <c r="H204" s="746">
        <v>45944.0</v>
      </c>
      <c r="I204" s="38">
        <f t="shared" si="7"/>
        <v>0</v>
      </c>
      <c r="J204" s="39">
        <f t="shared" si="8"/>
        <v>0</v>
      </c>
      <c r="K204" s="40">
        <f t="shared" si="9"/>
        <v>0</v>
      </c>
      <c r="L204" s="41">
        <f t="shared" si="10"/>
        <v>0</v>
      </c>
      <c r="M204" s="40">
        <f t="shared" si="11"/>
        <v>0</v>
      </c>
      <c r="N204" s="41">
        <f t="shared" si="12"/>
        <v>0</v>
      </c>
      <c r="O204" s="93"/>
      <c r="P204" s="43"/>
      <c r="Q204" s="36"/>
      <c r="R204" s="36"/>
    </row>
    <row r="205" ht="14.25" customHeight="1">
      <c r="A205" s="776"/>
      <c r="B205" s="777"/>
      <c r="C205" s="784"/>
      <c r="D205" s="37"/>
      <c r="E205" s="37"/>
      <c r="F205" s="783"/>
      <c r="G205" s="779"/>
      <c r="H205" s="746">
        <v>45944.0</v>
      </c>
      <c r="I205" s="38">
        <f t="shared" si="7"/>
        <v>0</v>
      </c>
      <c r="J205" s="39">
        <f t="shared" si="8"/>
        <v>0</v>
      </c>
      <c r="K205" s="40">
        <f t="shared" si="9"/>
        <v>0</v>
      </c>
      <c r="L205" s="41">
        <f t="shared" si="10"/>
        <v>0</v>
      </c>
      <c r="M205" s="40">
        <f t="shared" si="11"/>
        <v>0</v>
      </c>
      <c r="N205" s="41">
        <f t="shared" si="12"/>
        <v>0</v>
      </c>
      <c r="O205" s="93"/>
      <c r="P205" s="43"/>
      <c r="Q205" s="36"/>
      <c r="R205" s="36"/>
    </row>
    <row r="206" ht="14.25" customHeight="1">
      <c r="A206" s="776"/>
      <c r="B206" s="777"/>
      <c r="C206" s="784"/>
      <c r="D206" s="37"/>
      <c r="E206" s="37"/>
      <c r="F206" s="783"/>
      <c r="G206" s="779"/>
      <c r="H206" s="746"/>
      <c r="I206" s="38">
        <f t="shared" si="7"/>
        <v>0</v>
      </c>
      <c r="J206" s="39">
        <f t="shared" si="8"/>
        <v>0</v>
      </c>
      <c r="K206" s="40">
        <f t="shared" si="9"/>
        <v>0</v>
      </c>
      <c r="L206" s="41">
        <f t="shared" si="10"/>
        <v>0</v>
      </c>
      <c r="M206" s="40">
        <f t="shared" si="11"/>
        <v>0</v>
      </c>
      <c r="N206" s="41">
        <f t="shared" si="12"/>
        <v>0</v>
      </c>
      <c r="O206" s="93"/>
      <c r="P206" s="43"/>
      <c r="Q206" s="36"/>
      <c r="R206" s="36"/>
    </row>
    <row r="207" ht="14.25" customHeight="1">
      <c r="A207" s="776"/>
      <c r="B207" s="777"/>
      <c r="C207" s="784"/>
      <c r="D207" s="37"/>
      <c r="E207" s="37"/>
      <c r="F207" s="783"/>
      <c r="G207" s="779"/>
      <c r="H207" s="746"/>
      <c r="I207" s="38">
        <f t="shared" si="7"/>
        <v>0</v>
      </c>
      <c r="J207" s="39">
        <f t="shared" si="8"/>
        <v>0</v>
      </c>
      <c r="K207" s="40">
        <f t="shared" si="9"/>
        <v>0</v>
      </c>
      <c r="L207" s="41">
        <f t="shared" si="10"/>
        <v>0</v>
      </c>
      <c r="M207" s="40">
        <f t="shared" si="11"/>
        <v>0</v>
      </c>
      <c r="N207" s="41">
        <f t="shared" si="12"/>
        <v>0</v>
      </c>
      <c r="O207" s="93"/>
      <c r="P207" s="43"/>
      <c r="Q207" s="36"/>
      <c r="R207" s="36"/>
    </row>
    <row r="208" ht="14.25" customHeight="1">
      <c r="A208" s="776"/>
      <c r="B208" s="777"/>
      <c r="C208" s="785"/>
      <c r="D208" s="778"/>
      <c r="E208" s="37"/>
      <c r="F208" s="783"/>
      <c r="G208" s="779"/>
      <c r="H208" s="746"/>
      <c r="I208" s="38">
        <f t="shared" si="7"/>
        <v>0</v>
      </c>
      <c r="J208" s="39">
        <f t="shared" si="8"/>
        <v>0</v>
      </c>
      <c r="K208" s="40">
        <f t="shared" si="9"/>
        <v>0</v>
      </c>
      <c r="L208" s="41">
        <f t="shared" si="10"/>
        <v>0</v>
      </c>
      <c r="M208" s="40">
        <f t="shared" si="11"/>
        <v>0</v>
      </c>
      <c r="N208" s="41">
        <f t="shared" si="12"/>
        <v>0</v>
      </c>
      <c r="O208" s="93"/>
      <c r="P208" s="43"/>
      <c r="Q208" s="36"/>
      <c r="R208" s="36"/>
    </row>
    <row r="209" ht="14.25" customHeight="1">
      <c r="A209" s="776"/>
      <c r="B209" s="777"/>
      <c r="C209" s="785"/>
      <c r="D209" s="778"/>
      <c r="E209" s="37"/>
      <c r="F209" s="783"/>
      <c r="G209" s="779"/>
      <c r="H209" s="746"/>
      <c r="I209" s="38">
        <f t="shared" si="7"/>
        <v>0</v>
      </c>
      <c r="J209" s="39">
        <f t="shared" si="8"/>
        <v>0</v>
      </c>
      <c r="K209" s="40">
        <f t="shared" si="9"/>
        <v>0</v>
      </c>
      <c r="L209" s="41">
        <f t="shared" si="10"/>
        <v>0</v>
      </c>
      <c r="M209" s="40">
        <f t="shared" si="11"/>
        <v>0</v>
      </c>
      <c r="N209" s="41">
        <f t="shared" si="12"/>
        <v>0</v>
      </c>
      <c r="O209" s="93"/>
      <c r="P209" s="43"/>
      <c r="Q209" s="36"/>
      <c r="R209" s="36"/>
    </row>
    <row r="210" ht="14.25" customHeight="1">
      <c r="A210" s="776"/>
      <c r="B210" s="777"/>
      <c r="C210" s="784"/>
      <c r="D210" s="37"/>
      <c r="E210" s="37"/>
      <c r="F210" s="783"/>
      <c r="G210" s="779"/>
      <c r="H210" s="746"/>
      <c r="I210" s="38">
        <f t="shared" si="7"/>
        <v>0</v>
      </c>
      <c r="J210" s="39">
        <f t="shared" si="8"/>
        <v>0</v>
      </c>
      <c r="K210" s="40">
        <f t="shared" si="9"/>
        <v>0</v>
      </c>
      <c r="L210" s="41">
        <f t="shared" si="10"/>
        <v>0</v>
      </c>
      <c r="M210" s="40">
        <f t="shared" si="11"/>
        <v>0</v>
      </c>
      <c r="N210" s="41">
        <f t="shared" si="12"/>
        <v>0</v>
      </c>
      <c r="O210" s="93"/>
      <c r="P210" s="43"/>
      <c r="Q210" s="36"/>
      <c r="R210" s="36"/>
    </row>
    <row r="211" ht="14.25" customHeight="1">
      <c r="A211" s="776"/>
      <c r="B211" s="777"/>
      <c r="C211" s="784"/>
      <c r="D211" s="37"/>
      <c r="E211" s="37"/>
      <c r="F211" s="783"/>
      <c r="G211" s="779"/>
      <c r="H211" s="746"/>
      <c r="I211" s="38">
        <f t="shared" si="7"/>
        <v>0</v>
      </c>
      <c r="J211" s="39">
        <f t="shared" si="8"/>
        <v>0</v>
      </c>
      <c r="K211" s="40">
        <f t="shared" si="9"/>
        <v>0</v>
      </c>
      <c r="L211" s="41">
        <f t="shared" si="10"/>
        <v>0</v>
      </c>
      <c r="M211" s="40">
        <f t="shared" si="11"/>
        <v>0</v>
      </c>
      <c r="N211" s="41">
        <f t="shared" si="12"/>
        <v>0</v>
      </c>
      <c r="O211" s="93"/>
      <c r="P211" s="43"/>
      <c r="Q211" s="36"/>
      <c r="R211" s="36"/>
    </row>
    <row r="212" ht="14.25" customHeight="1">
      <c r="A212" s="776"/>
      <c r="B212" s="777"/>
      <c r="C212" s="784"/>
      <c r="D212" s="37"/>
      <c r="E212" s="37"/>
      <c r="F212" s="783"/>
      <c r="G212" s="779"/>
      <c r="H212" s="746"/>
      <c r="I212" s="38">
        <f t="shared" si="7"/>
        <v>0</v>
      </c>
      <c r="J212" s="39">
        <f t="shared" si="8"/>
        <v>0</v>
      </c>
      <c r="K212" s="40">
        <f t="shared" si="9"/>
        <v>0</v>
      </c>
      <c r="L212" s="41">
        <f t="shared" si="10"/>
        <v>0</v>
      </c>
      <c r="M212" s="40">
        <f t="shared" si="11"/>
        <v>0</v>
      </c>
      <c r="N212" s="41">
        <f t="shared" si="12"/>
        <v>0</v>
      </c>
      <c r="O212" s="93"/>
      <c r="P212" s="43"/>
      <c r="Q212" s="36"/>
      <c r="R212" s="36"/>
    </row>
    <row r="213" ht="14.25" customHeight="1">
      <c r="A213" s="776"/>
      <c r="B213" s="777"/>
      <c r="C213" s="784"/>
      <c r="D213" s="37"/>
      <c r="E213" s="37"/>
      <c r="F213" s="783"/>
      <c r="G213" s="779"/>
      <c r="H213" s="746"/>
      <c r="I213" s="38">
        <f t="shared" si="7"/>
        <v>0</v>
      </c>
      <c r="J213" s="39">
        <f t="shared" si="8"/>
        <v>0</v>
      </c>
      <c r="K213" s="40">
        <f t="shared" si="9"/>
        <v>0</v>
      </c>
      <c r="L213" s="41">
        <f t="shared" si="10"/>
        <v>0</v>
      </c>
      <c r="M213" s="40">
        <f t="shared" si="11"/>
        <v>0</v>
      </c>
      <c r="N213" s="41">
        <f t="shared" si="12"/>
        <v>0</v>
      </c>
      <c r="O213" s="93"/>
      <c r="P213" s="43"/>
      <c r="Q213" s="36"/>
      <c r="R213" s="36"/>
    </row>
    <row r="214" ht="14.25" customHeight="1">
      <c r="A214" s="776"/>
      <c r="B214" s="777"/>
      <c r="C214" s="784"/>
      <c r="D214" s="37"/>
      <c r="E214" s="37"/>
      <c r="F214" s="783"/>
      <c r="G214" s="779"/>
      <c r="H214" s="746"/>
      <c r="I214" s="38">
        <f t="shared" si="7"/>
        <v>0</v>
      </c>
      <c r="J214" s="39">
        <f t="shared" si="8"/>
        <v>0</v>
      </c>
      <c r="K214" s="40">
        <f t="shared" si="9"/>
        <v>0</v>
      </c>
      <c r="L214" s="41">
        <f t="shared" si="10"/>
        <v>0</v>
      </c>
      <c r="M214" s="40">
        <f t="shared" si="11"/>
        <v>0</v>
      </c>
      <c r="N214" s="41">
        <f t="shared" si="12"/>
        <v>0</v>
      </c>
      <c r="O214" s="93"/>
      <c r="P214" s="43"/>
      <c r="Q214" s="36"/>
      <c r="R214" s="36"/>
    </row>
    <row r="215" ht="14.25" customHeight="1">
      <c r="A215" s="776"/>
      <c r="B215" s="777"/>
      <c r="C215" s="785"/>
      <c r="D215" s="37"/>
      <c r="E215" s="37"/>
      <c r="F215" s="786"/>
      <c r="G215" s="787"/>
      <c r="H215" s="746"/>
      <c r="I215" s="38">
        <f t="shared" si="7"/>
        <v>0</v>
      </c>
      <c r="J215" s="39">
        <f t="shared" si="8"/>
        <v>0</v>
      </c>
      <c r="K215" s="40">
        <f t="shared" si="9"/>
        <v>0</v>
      </c>
      <c r="L215" s="41">
        <f t="shared" si="10"/>
        <v>0</v>
      </c>
      <c r="M215" s="40">
        <f t="shared" si="11"/>
        <v>0</v>
      </c>
      <c r="N215" s="41">
        <f t="shared" si="12"/>
        <v>0</v>
      </c>
      <c r="O215" s="93"/>
      <c r="P215" s="43"/>
      <c r="Q215" s="36"/>
      <c r="R215" s="36"/>
    </row>
    <row r="216" ht="14.25" customHeight="1">
      <c r="A216" s="776"/>
      <c r="B216" s="777"/>
      <c r="C216" s="784"/>
      <c r="D216" s="781"/>
      <c r="E216" s="37"/>
      <c r="F216" s="783"/>
      <c r="G216" s="779"/>
      <c r="H216" s="746"/>
      <c r="I216" s="38">
        <f t="shared" si="7"/>
        <v>0</v>
      </c>
      <c r="J216" s="39">
        <f t="shared" si="8"/>
        <v>0</v>
      </c>
      <c r="K216" s="40">
        <f t="shared" si="9"/>
        <v>0</v>
      </c>
      <c r="L216" s="41">
        <f t="shared" si="10"/>
        <v>0</v>
      </c>
      <c r="M216" s="40">
        <f t="shared" si="11"/>
        <v>0</v>
      </c>
      <c r="N216" s="41">
        <f t="shared" si="12"/>
        <v>0</v>
      </c>
      <c r="O216" s="93"/>
      <c r="P216" s="43"/>
      <c r="Q216" s="36"/>
      <c r="R216" s="36"/>
    </row>
    <row r="217" ht="14.25" customHeight="1">
      <c r="A217" s="776"/>
      <c r="B217" s="777"/>
      <c r="C217" s="784"/>
      <c r="D217" s="781"/>
      <c r="E217" s="37"/>
      <c r="F217" s="783"/>
      <c r="G217" s="779"/>
      <c r="H217" s="746"/>
      <c r="I217" s="38">
        <f t="shared" si="7"/>
        <v>0</v>
      </c>
      <c r="J217" s="39">
        <f t="shared" si="8"/>
        <v>0</v>
      </c>
      <c r="K217" s="40">
        <f t="shared" si="9"/>
        <v>0</v>
      </c>
      <c r="L217" s="41">
        <f t="shared" si="10"/>
        <v>0</v>
      </c>
      <c r="M217" s="40">
        <f t="shared" si="11"/>
        <v>0</v>
      </c>
      <c r="N217" s="41">
        <f t="shared" si="12"/>
        <v>0</v>
      </c>
      <c r="O217" s="93"/>
      <c r="P217" s="43"/>
      <c r="Q217" s="36"/>
      <c r="R217" s="36"/>
    </row>
    <row r="218" ht="14.25" customHeight="1">
      <c r="A218" s="776"/>
      <c r="B218" s="777"/>
      <c r="C218" s="784"/>
      <c r="D218" s="778"/>
      <c r="E218" s="788"/>
      <c r="F218" s="783"/>
      <c r="G218" s="779"/>
      <c r="H218" s="746"/>
      <c r="I218" s="38">
        <f t="shared" si="7"/>
        <v>0</v>
      </c>
      <c r="J218" s="39">
        <f t="shared" si="8"/>
        <v>0</v>
      </c>
      <c r="K218" s="40">
        <f t="shared" si="9"/>
        <v>0</v>
      </c>
      <c r="L218" s="41">
        <f t="shared" si="10"/>
        <v>0</v>
      </c>
      <c r="M218" s="40">
        <f t="shared" si="11"/>
        <v>0</v>
      </c>
      <c r="N218" s="41">
        <f t="shared" si="12"/>
        <v>0</v>
      </c>
      <c r="O218" s="93"/>
      <c r="P218" s="43"/>
      <c r="Q218" s="36"/>
      <c r="R218" s="36"/>
    </row>
    <row r="219" ht="14.25" customHeight="1">
      <c r="A219" s="776"/>
      <c r="B219" s="777"/>
      <c r="C219" s="785"/>
      <c r="D219" s="778"/>
      <c r="E219" s="37"/>
      <c r="F219" s="783"/>
      <c r="G219" s="779"/>
      <c r="H219" s="746"/>
      <c r="I219" s="38">
        <f t="shared" si="7"/>
        <v>0</v>
      </c>
      <c r="J219" s="39">
        <f t="shared" si="8"/>
        <v>0</v>
      </c>
      <c r="K219" s="40">
        <f t="shared" si="9"/>
        <v>0</v>
      </c>
      <c r="L219" s="41">
        <f t="shared" si="10"/>
        <v>0</v>
      </c>
      <c r="M219" s="40">
        <f t="shared" si="11"/>
        <v>0</v>
      </c>
      <c r="N219" s="41">
        <f t="shared" si="12"/>
        <v>0</v>
      </c>
      <c r="O219" s="93"/>
      <c r="P219" s="43"/>
      <c r="Q219" s="36"/>
      <c r="R219" s="36"/>
    </row>
    <row r="220" ht="14.25" customHeight="1">
      <c r="A220" s="776"/>
      <c r="B220" s="777"/>
      <c r="C220" s="785"/>
      <c r="D220" s="778"/>
      <c r="E220" s="37"/>
      <c r="F220" s="783"/>
      <c r="G220" s="779"/>
      <c r="H220" s="746"/>
      <c r="I220" s="38">
        <f t="shared" si="7"/>
        <v>0</v>
      </c>
      <c r="J220" s="39">
        <f t="shared" si="8"/>
        <v>0</v>
      </c>
      <c r="K220" s="40">
        <f t="shared" si="9"/>
        <v>0</v>
      </c>
      <c r="L220" s="41">
        <f t="shared" si="10"/>
        <v>0</v>
      </c>
      <c r="M220" s="40">
        <f t="shared" si="11"/>
        <v>0</v>
      </c>
      <c r="N220" s="41">
        <f t="shared" si="12"/>
        <v>0</v>
      </c>
      <c r="O220" s="93"/>
      <c r="P220" s="43"/>
      <c r="Q220" s="36"/>
      <c r="R220" s="36"/>
    </row>
    <row r="221" ht="14.25" customHeight="1">
      <c r="A221" s="776"/>
      <c r="B221" s="777"/>
      <c r="C221" s="789"/>
      <c r="D221" s="790"/>
      <c r="E221" s="37"/>
      <c r="F221" s="791"/>
      <c r="G221" s="792"/>
      <c r="H221" s="746"/>
      <c r="I221" s="38">
        <f t="shared" si="7"/>
        <v>0</v>
      </c>
      <c r="J221" s="39">
        <f t="shared" si="8"/>
        <v>0</v>
      </c>
      <c r="K221" s="40">
        <f t="shared" si="9"/>
        <v>0</v>
      </c>
      <c r="L221" s="41">
        <f t="shared" si="10"/>
        <v>0</v>
      </c>
      <c r="M221" s="40">
        <f t="shared" si="11"/>
        <v>0</v>
      </c>
      <c r="N221" s="41">
        <f t="shared" si="12"/>
        <v>0</v>
      </c>
      <c r="O221" s="93"/>
      <c r="P221" s="43"/>
    </row>
    <row r="222" ht="14.25" customHeight="1">
      <c r="A222" s="776"/>
      <c r="B222" s="777"/>
      <c r="C222" s="789"/>
      <c r="D222" s="790"/>
      <c r="E222" s="37"/>
      <c r="F222" s="791"/>
      <c r="G222" s="792"/>
      <c r="H222" s="746"/>
      <c r="I222" s="38">
        <f t="shared" si="7"/>
        <v>0</v>
      </c>
      <c r="J222" s="39">
        <f t="shared" si="8"/>
        <v>0</v>
      </c>
      <c r="K222" s="40">
        <f t="shared" si="9"/>
        <v>0</v>
      </c>
      <c r="L222" s="41">
        <f t="shared" si="10"/>
        <v>0</v>
      </c>
      <c r="M222" s="40">
        <f t="shared" si="11"/>
        <v>0</v>
      </c>
      <c r="N222" s="41">
        <f t="shared" si="12"/>
        <v>0</v>
      </c>
      <c r="O222" s="93"/>
      <c r="P222" s="43"/>
    </row>
    <row r="223" ht="14.25" customHeight="1">
      <c r="A223" s="776"/>
      <c r="B223" s="777"/>
      <c r="C223" s="789"/>
      <c r="D223" s="790"/>
      <c r="E223" s="37"/>
      <c r="F223" s="791"/>
      <c r="G223" s="792"/>
      <c r="H223" s="746"/>
      <c r="I223" s="38">
        <f t="shared" si="7"/>
        <v>0</v>
      </c>
      <c r="J223" s="39">
        <f t="shared" si="8"/>
        <v>0</v>
      </c>
      <c r="K223" s="40">
        <f t="shared" si="9"/>
        <v>0</v>
      </c>
      <c r="L223" s="41">
        <f t="shared" si="10"/>
        <v>0</v>
      </c>
      <c r="M223" s="40">
        <f t="shared" si="11"/>
        <v>0</v>
      </c>
      <c r="N223" s="41">
        <f t="shared" si="12"/>
        <v>0</v>
      </c>
      <c r="O223" s="93"/>
      <c r="P223" s="43"/>
    </row>
    <row r="224" ht="14.25" customHeight="1">
      <c r="A224" s="776"/>
      <c r="B224" s="777"/>
      <c r="C224" s="789"/>
      <c r="D224" s="790"/>
      <c r="E224" s="37"/>
      <c r="F224" s="791"/>
      <c r="G224" s="792"/>
      <c r="H224" s="746"/>
      <c r="I224" s="38">
        <f t="shared" si="7"/>
        <v>0</v>
      </c>
      <c r="J224" s="39">
        <f t="shared" si="8"/>
        <v>0</v>
      </c>
      <c r="K224" s="40">
        <f t="shared" si="9"/>
        <v>0</v>
      </c>
      <c r="L224" s="41">
        <f t="shared" si="10"/>
        <v>0</v>
      </c>
      <c r="M224" s="40">
        <f t="shared" si="11"/>
        <v>0</v>
      </c>
      <c r="N224" s="41">
        <f t="shared" si="12"/>
        <v>0</v>
      </c>
      <c r="O224" s="93"/>
      <c r="P224" s="43"/>
    </row>
    <row r="225" ht="14.25" customHeight="1">
      <c r="A225" s="776"/>
      <c r="B225" s="777"/>
      <c r="C225" s="789"/>
      <c r="D225" s="790"/>
      <c r="E225" s="37"/>
      <c r="F225" s="791"/>
      <c r="G225" s="792"/>
      <c r="H225" s="746"/>
      <c r="I225" s="38">
        <f t="shared" si="7"/>
        <v>0</v>
      </c>
      <c r="J225" s="39">
        <f t="shared" si="8"/>
        <v>0</v>
      </c>
      <c r="K225" s="40">
        <f t="shared" si="9"/>
        <v>0</v>
      </c>
      <c r="L225" s="41">
        <f t="shared" si="10"/>
        <v>0</v>
      </c>
      <c r="M225" s="40">
        <f t="shared" si="11"/>
        <v>0</v>
      </c>
      <c r="N225" s="41">
        <f t="shared" si="12"/>
        <v>0</v>
      </c>
      <c r="O225" s="93"/>
      <c r="P225" s="43"/>
    </row>
    <row r="226" ht="14.25" customHeight="1">
      <c r="A226" s="776"/>
      <c r="B226" s="777"/>
      <c r="C226" s="789"/>
      <c r="D226" s="790"/>
      <c r="E226" s="37"/>
      <c r="F226" s="791"/>
      <c r="G226" s="792"/>
      <c r="H226" s="746"/>
      <c r="I226" s="38">
        <f t="shared" si="7"/>
        <v>0</v>
      </c>
      <c r="J226" s="39">
        <f t="shared" si="8"/>
        <v>0</v>
      </c>
      <c r="K226" s="40">
        <f t="shared" si="9"/>
        <v>0</v>
      </c>
      <c r="L226" s="41">
        <f t="shared" si="10"/>
        <v>0</v>
      </c>
      <c r="M226" s="40">
        <f t="shared" si="11"/>
        <v>0</v>
      </c>
      <c r="N226" s="41">
        <f t="shared" si="12"/>
        <v>0</v>
      </c>
      <c r="O226" s="93"/>
      <c r="P226" s="43"/>
    </row>
    <row r="227" ht="14.25" customHeight="1">
      <c r="A227" s="776"/>
      <c r="B227" s="777"/>
      <c r="C227" s="789"/>
      <c r="D227" s="790"/>
      <c r="E227" s="37"/>
      <c r="F227" s="791"/>
      <c r="G227" s="792"/>
      <c r="H227" s="746"/>
      <c r="I227" s="38">
        <f t="shared" si="7"/>
        <v>0</v>
      </c>
      <c r="J227" s="39">
        <f t="shared" si="8"/>
        <v>0</v>
      </c>
      <c r="K227" s="40">
        <f t="shared" si="9"/>
        <v>0</v>
      </c>
      <c r="L227" s="41">
        <f t="shared" si="10"/>
        <v>0</v>
      </c>
      <c r="M227" s="40">
        <f t="shared" si="11"/>
        <v>0</v>
      </c>
      <c r="N227" s="41">
        <f t="shared" si="12"/>
        <v>0</v>
      </c>
      <c r="O227" s="93"/>
      <c r="P227" s="43"/>
    </row>
    <row r="228" ht="14.25" customHeight="1">
      <c r="A228" s="776"/>
      <c r="B228" s="777"/>
      <c r="C228" s="789"/>
      <c r="D228" s="790"/>
      <c r="E228" s="37"/>
      <c r="F228" s="791"/>
      <c r="G228" s="792"/>
      <c r="H228" s="746"/>
      <c r="I228" s="38">
        <f t="shared" si="7"/>
        <v>0</v>
      </c>
      <c r="J228" s="39">
        <f t="shared" si="8"/>
        <v>0</v>
      </c>
      <c r="K228" s="40">
        <f t="shared" si="9"/>
        <v>0</v>
      </c>
      <c r="L228" s="41">
        <f t="shared" si="10"/>
        <v>0</v>
      </c>
      <c r="M228" s="40">
        <f t="shared" si="11"/>
        <v>0</v>
      </c>
      <c r="N228" s="41">
        <f t="shared" si="12"/>
        <v>0</v>
      </c>
      <c r="O228" s="93"/>
      <c r="P228" s="43"/>
    </row>
    <row r="229" ht="14.25" customHeight="1">
      <c r="A229" s="776"/>
      <c r="B229" s="777"/>
      <c r="C229" s="789"/>
      <c r="D229" s="790"/>
      <c r="E229" s="37"/>
      <c r="F229" s="791"/>
      <c r="G229" s="792"/>
      <c r="H229" s="746"/>
      <c r="I229" s="38">
        <f t="shared" si="7"/>
        <v>0</v>
      </c>
      <c r="J229" s="39">
        <f t="shared" si="8"/>
        <v>0</v>
      </c>
      <c r="K229" s="40">
        <f t="shared" si="9"/>
        <v>0</v>
      </c>
      <c r="L229" s="41">
        <f t="shared" si="10"/>
        <v>0</v>
      </c>
      <c r="M229" s="40">
        <f t="shared" si="11"/>
        <v>0</v>
      </c>
      <c r="N229" s="41">
        <f t="shared" si="12"/>
        <v>0</v>
      </c>
      <c r="O229" s="93"/>
      <c r="P229" s="43"/>
    </row>
    <row r="230" ht="14.25" customHeight="1">
      <c r="A230" s="776"/>
      <c r="B230" s="777"/>
      <c r="C230" s="789"/>
      <c r="D230" s="790"/>
      <c r="E230" s="37"/>
      <c r="F230" s="791"/>
      <c r="G230" s="792"/>
      <c r="H230" s="746"/>
      <c r="I230" s="38">
        <f t="shared" si="7"/>
        <v>0</v>
      </c>
      <c r="J230" s="39">
        <f t="shared" si="8"/>
        <v>0</v>
      </c>
      <c r="K230" s="40">
        <f t="shared" si="9"/>
        <v>0</v>
      </c>
      <c r="L230" s="41">
        <f t="shared" si="10"/>
        <v>0</v>
      </c>
      <c r="M230" s="40">
        <f t="shared" si="11"/>
        <v>0</v>
      </c>
      <c r="N230" s="41">
        <f t="shared" si="12"/>
        <v>0</v>
      </c>
      <c r="O230" s="93"/>
      <c r="P230" s="43"/>
    </row>
    <row r="231" ht="14.25" customHeight="1">
      <c r="A231" s="776"/>
      <c r="B231" s="777"/>
      <c r="C231" s="789"/>
      <c r="D231" s="790"/>
      <c r="E231" s="37"/>
      <c r="F231" s="791"/>
      <c r="G231" s="792"/>
      <c r="H231" s="746"/>
      <c r="I231" s="38">
        <f t="shared" si="7"/>
        <v>0</v>
      </c>
      <c r="J231" s="39">
        <f t="shared" si="8"/>
        <v>0</v>
      </c>
      <c r="K231" s="40">
        <f t="shared" si="9"/>
        <v>0</v>
      </c>
      <c r="L231" s="41">
        <f t="shared" si="10"/>
        <v>0</v>
      </c>
      <c r="M231" s="40">
        <f t="shared" si="11"/>
        <v>0</v>
      </c>
      <c r="N231" s="41">
        <f t="shared" si="12"/>
        <v>0</v>
      </c>
      <c r="O231" s="93"/>
      <c r="P231" s="43"/>
    </row>
    <row r="232" ht="14.25" customHeight="1">
      <c r="A232" s="776"/>
      <c r="B232" s="777"/>
      <c r="C232" s="793"/>
      <c r="D232" s="790"/>
      <c r="E232" s="37"/>
      <c r="F232" s="794"/>
      <c r="G232" s="795"/>
      <c r="H232" s="746"/>
      <c r="I232" s="38">
        <f t="shared" si="7"/>
        <v>0</v>
      </c>
      <c r="J232" s="39">
        <f t="shared" si="8"/>
        <v>0</v>
      </c>
      <c r="K232" s="40">
        <f t="shared" si="9"/>
        <v>0</v>
      </c>
      <c r="L232" s="41">
        <f t="shared" si="10"/>
        <v>0</v>
      </c>
      <c r="M232" s="40">
        <f t="shared" si="11"/>
        <v>0</v>
      </c>
      <c r="N232" s="41">
        <f t="shared" si="12"/>
        <v>0</v>
      </c>
      <c r="O232" s="93"/>
      <c r="P232" s="43"/>
    </row>
    <row r="233" ht="14.25" customHeight="1">
      <c r="A233" s="776"/>
      <c r="B233" s="777"/>
      <c r="C233" s="785"/>
      <c r="D233" s="790"/>
      <c r="E233" s="37"/>
      <c r="F233" s="791"/>
      <c r="G233" s="792"/>
      <c r="H233" s="746"/>
      <c r="I233" s="38">
        <f t="shared" si="7"/>
        <v>0</v>
      </c>
      <c r="J233" s="39">
        <f t="shared" si="8"/>
        <v>0</v>
      </c>
      <c r="K233" s="40">
        <f t="shared" si="9"/>
        <v>0</v>
      </c>
      <c r="L233" s="41">
        <f t="shared" si="10"/>
        <v>0</v>
      </c>
      <c r="M233" s="40">
        <f t="shared" si="11"/>
        <v>0</v>
      </c>
      <c r="N233" s="41">
        <f t="shared" si="12"/>
        <v>0</v>
      </c>
      <c r="O233" s="93"/>
      <c r="P233" s="43"/>
    </row>
    <row r="234" ht="14.25" customHeight="1">
      <c r="A234" s="776"/>
      <c r="B234" s="777"/>
      <c r="C234" s="785"/>
      <c r="D234" s="790"/>
      <c r="E234" s="790"/>
      <c r="F234" s="791"/>
      <c r="G234" s="792"/>
      <c r="H234" s="746"/>
      <c r="I234" s="38">
        <f t="shared" si="7"/>
        <v>0</v>
      </c>
      <c r="J234" s="39">
        <f t="shared" si="8"/>
        <v>0</v>
      </c>
      <c r="K234" s="40">
        <f t="shared" si="9"/>
        <v>0</v>
      </c>
      <c r="L234" s="41">
        <f t="shared" si="10"/>
        <v>0</v>
      </c>
      <c r="M234" s="40">
        <f t="shared" si="11"/>
        <v>0</v>
      </c>
      <c r="N234" s="41">
        <f t="shared" si="12"/>
        <v>0</v>
      </c>
      <c r="O234" s="93"/>
      <c r="P234" s="43"/>
    </row>
    <row r="235" ht="14.25" customHeight="1">
      <c r="A235" s="776"/>
      <c r="B235" s="777"/>
      <c r="C235" s="785"/>
      <c r="D235" s="790"/>
      <c r="E235" s="790"/>
      <c r="F235" s="791"/>
      <c r="G235" s="792"/>
      <c r="H235" s="746"/>
      <c r="I235" s="38">
        <f t="shared" si="7"/>
        <v>0</v>
      </c>
      <c r="J235" s="39">
        <f t="shared" si="8"/>
        <v>0</v>
      </c>
      <c r="K235" s="40">
        <f t="shared" si="9"/>
        <v>0</v>
      </c>
      <c r="L235" s="41">
        <f t="shared" si="10"/>
        <v>0</v>
      </c>
      <c r="M235" s="40">
        <f t="shared" si="11"/>
        <v>0</v>
      </c>
      <c r="N235" s="41">
        <f t="shared" si="12"/>
        <v>0</v>
      </c>
      <c r="O235" s="93"/>
      <c r="P235" s="43"/>
    </row>
    <row r="236" ht="14.25" customHeight="1">
      <c r="A236" s="776"/>
      <c r="B236" s="777"/>
      <c r="C236" s="785"/>
      <c r="D236" s="790"/>
      <c r="E236" s="790"/>
      <c r="F236" s="791"/>
      <c r="G236" s="792"/>
      <c r="H236" s="746"/>
      <c r="I236" s="38">
        <f t="shared" si="7"/>
        <v>0</v>
      </c>
      <c r="J236" s="39">
        <f t="shared" si="8"/>
        <v>0</v>
      </c>
      <c r="K236" s="40">
        <f t="shared" si="9"/>
        <v>0</v>
      </c>
      <c r="L236" s="41">
        <f t="shared" si="10"/>
        <v>0</v>
      </c>
      <c r="M236" s="40">
        <f t="shared" si="11"/>
        <v>0</v>
      </c>
      <c r="N236" s="41">
        <f t="shared" si="12"/>
        <v>0</v>
      </c>
      <c r="O236" s="93"/>
      <c r="P236" s="43"/>
    </row>
    <row r="237" ht="14.25" customHeight="1">
      <c r="A237" s="776"/>
      <c r="B237" s="777"/>
      <c r="C237" s="785"/>
      <c r="D237" s="790"/>
      <c r="E237" s="790"/>
      <c r="F237" s="791"/>
      <c r="G237" s="792"/>
      <c r="H237" s="746"/>
      <c r="I237" s="38">
        <f t="shared" si="7"/>
        <v>0</v>
      </c>
      <c r="J237" s="39">
        <f t="shared" si="8"/>
        <v>0</v>
      </c>
      <c r="K237" s="40">
        <f t="shared" si="9"/>
        <v>0</v>
      </c>
      <c r="L237" s="41">
        <f t="shared" si="10"/>
        <v>0</v>
      </c>
      <c r="M237" s="40">
        <f t="shared" si="11"/>
        <v>0</v>
      </c>
      <c r="N237" s="41">
        <f t="shared" si="12"/>
        <v>0</v>
      </c>
      <c r="O237" s="93"/>
      <c r="P237" s="43"/>
    </row>
    <row r="238" ht="14.25" customHeight="1">
      <c r="A238" s="776"/>
      <c r="B238" s="777"/>
      <c r="C238" s="782"/>
      <c r="D238" s="796"/>
      <c r="E238" s="790"/>
      <c r="F238" s="794"/>
      <c r="G238" s="795"/>
      <c r="H238" s="746"/>
      <c r="I238" s="38">
        <f t="shared" si="7"/>
        <v>0</v>
      </c>
      <c r="J238" s="39">
        <f t="shared" si="8"/>
        <v>0</v>
      </c>
      <c r="K238" s="40">
        <f t="shared" si="9"/>
        <v>0</v>
      </c>
      <c r="L238" s="41">
        <f t="shared" si="10"/>
        <v>0</v>
      </c>
      <c r="M238" s="40">
        <f t="shared" si="11"/>
        <v>0</v>
      </c>
      <c r="N238" s="41">
        <f t="shared" si="12"/>
        <v>0</v>
      </c>
      <c r="O238" s="93"/>
      <c r="P238" s="43"/>
    </row>
    <row r="239" ht="14.25" customHeight="1">
      <c r="A239" s="776"/>
      <c r="B239" s="777"/>
      <c r="C239" s="793"/>
      <c r="D239" s="796"/>
      <c r="E239" s="790"/>
      <c r="F239" s="794"/>
      <c r="G239" s="795"/>
      <c r="H239" s="746"/>
      <c r="I239" s="38">
        <f t="shared" si="7"/>
        <v>0</v>
      </c>
      <c r="J239" s="39">
        <f t="shared" si="8"/>
        <v>0</v>
      </c>
      <c r="K239" s="40">
        <f t="shared" si="9"/>
        <v>0</v>
      </c>
      <c r="L239" s="41">
        <f t="shared" si="10"/>
        <v>0</v>
      </c>
      <c r="M239" s="40">
        <f t="shared" si="11"/>
        <v>0</v>
      </c>
      <c r="N239" s="41">
        <f t="shared" si="12"/>
        <v>0</v>
      </c>
      <c r="O239" s="93"/>
      <c r="P239" s="43"/>
    </row>
    <row r="240" ht="14.25" customHeight="1">
      <c r="A240" s="776"/>
      <c r="B240" s="777"/>
      <c r="C240" s="793"/>
      <c r="D240" s="796"/>
      <c r="E240" s="796"/>
      <c r="F240" s="794"/>
      <c r="G240" s="795"/>
      <c r="H240" s="746"/>
      <c r="I240" s="38">
        <f t="shared" si="7"/>
        <v>0</v>
      </c>
      <c r="J240" s="39">
        <f t="shared" si="8"/>
        <v>0</v>
      </c>
      <c r="K240" s="40">
        <f t="shared" si="9"/>
        <v>0</v>
      </c>
      <c r="L240" s="41">
        <f t="shared" si="10"/>
        <v>0</v>
      </c>
      <c r="M240" s="40">
        <f t="shared" si="11"/>
        <v>0</v>
      </c>
      <c r="N240" s="41">
        <f t="shared" si="12"/>
        <v>0</v>
      </c>
      <c r="O240" s="93"/>
      <c r="P240" s="43"/>
    </row>
    <row r="241" ht="14.25" customHeight="1">
      <c r="A241" s="776"/>
      <c r="B241" s="777"/>
      <c r="C241" s="789"/>
      <c r="D241" s="796"/>
      <c r="E241" s="790"/>
      <c r="F241" s="791"/>
      <c r="G241" s="792"/>
      <c r="H241" s="746"/>
      <c r="I241" s="38">
        <f t="shared" si="7"/>
        <v>0</v>
      </c>
      <c r="J241" s="39">
        <f t="shared" si="8"/>
        <v>0</v>
      </c>
      <c r="K241" s="40">
        <f t="shared" si="9"/>
        <v>0</v>
      </c>
      <c r="L241" s="41">
        <f t="shared" si="10"/>
        <v>0</v>
      </c>
      <c r="M241" s="40">
        <f t="shared" si="11"/>
        <v>0</v>
      </c>
      <c r="N241" s="41">
        <f t="shared" si="12"/>
        <v>0</v>
      </c>
      <c r="O241" s="93"/>
      <c r="P241" s="43"/>
    </row>
    <row r="242" ht="14.25" customHeight="1">
      <c r="A242" s="776"/>
      <c r="B242" s="777"/>
      <c r="C242" s="782"/>
      <c r="D242" s="796"/>
      <c r="E242" s="790"/>
      <c r="F242" s="794"/>
      <c r="G242" s="795"/>
      <c r="H242" s="746"/>
      <c r="I242" s="38">
        <f t="shared" si="7"/>
        <v>0</v>
      </c>
      <c r="J242" s="39">
        <f t="shared" si="8"/>
        <v>0</v>
      </c>
      <c r="K242" s="40">
        <f t="shared" si="9"/>
        <v>0</v>
      </c>
      <c r="L242" s="41">
        <f t="shared" si="10"/>
        <v>0</v>
      </c>
      <c r="M242" s="40">
        <f t="shared" si="11"/>
        <v>0</v>
      </c>
      <c r="N242" s="41">
        <f t="shared" si="12"/>
        <v>0</v>
      </c>
      <c r="O242" s="93"/>
      <c r="P242" s="43"/>
    </row>
    <row r="243" ht="14.25" customHeight="1">
      <c r="A243" s="776"/>
      <c r="B243" s="777"/>
      <c r="C243" s="793"/>
      <c r="D243" s="796"/>
      <c r="E243" s="790"/>
      <c r="F243" s="791"/>
      <c r="G243" s="792"/>
      <c r="H243" s="746"/>
      <c r="I243" s="38">
        <f t="shared" si="7"/>
        <v>0</v>
      </c>
      <c r="J243" s="39">
        <f t="shared" si="8"/>
        <v>0</v>
      </c>
      <c r="K243" s="40">
        <f t="shared" si="9"/>
        <v>0</v>
      </c>
      <c r="L243" s="41">
        <f t="shared" si="10"/>
        <v>0</v>
      </c>
      <c r="M243" s="40">
        <f t="shared" si="11"/>
        <v>0</v>
      </c>
      <c r="N243" s="41">
        <f t="shared" si="12"/>
        <v>0</v>
      </c>
      <c r="O243" s="93"/>
      <c r="P243" s="43"/>
    </row>
    <row r="244" ht="14.25" customHeight="1">
      <c r="A244" s="776"/>
      <c r="B244" s="777"/>
      <c r="C244" s="793"/>
      <c r="D244" s="796"/>
      <c r="E244" s="790"/>
      <c r="F244" s="794"/>
      <c r="G244" s="795"/>
      <c r="H244" s="746"/>
      <c r="I244" s="38">
        <f t="shared" si="7"/>
        <v>0</v>
      </c>
      <c r="J244" s="39">
        <f t="shared" si="8"/>
        <v>0</v>
      </c>
      <c r="K244" s="40">
        <f t="shared" si="9"/>
        <v>0</v>
      </c>
      <c r="L244" s="41">
        <f t="shared" si="10"/>
        <v>0</v>
      </c>
      <c r="M244" s="40">
        <f t="shared" si="11"/>
        <v>0</v>
      </c>
      <c r="N244" s="41">
        <f t="shared" si="12"/>
        <v>0</v>
      </c>
      <c r="O244" s="93"/>
      <c r="P244" s="43"/>
    </row>
    <row r="245" ht="14.25" customHeight="1">
      <c r="A245" s="776"/>
      <c r="B245" s="777"/>
      <c r="C245" s="785"/>
      <c r="D245" s="796"/>
      <c r="E245" s="790"/>
      <c r="F245" s="783"/>
      <c r="G245" s="779"/>
      <c r="H245" s="746"/>
      <c r="I245" s="38">
        <f t="shared" si="7"/>
        <v>0</v>
      </c>
      <c r="J245" s="39">
        <f t="shared" si="8"/>
        <v>0</v>
      </c>
      <c r="K245" s="40">
        <f t="shared" si="9"/>
        <v>0</v>
      </c>
      <c r="L245" s="41">
        <f t="shared" si="10"/>
        <v>0</v>
      </c>
      <c r="M245" s="40">
        <f t="shared" si="11"/>
        <v>0</v>
      </c>
      <c r="N245" s="41">
        <f t="shared" si="12"/>
        <v>0</v>
      </c>
      <c r="O245" s="93"/>
      <c r="P245" s="43"/>
    </row>
    <row r="246" ht="14.25" customHeight="1">
      <c r="A246" s="776"/>
      <c r="B246" s="777"/>
      <c r="C246" s="785"/>
      <c r="D246" s="796"/>
      <c r="E246" s="790"/>
      <c r="F246" s="794"/>
      <c r="G246" s="795"/>
      <c r="H246" s="797"/>
      <c r="I246" s="38">
        <f t="shared" si="7"/>
        <v>0</v>
      </c>
      <c r="J246" s="39">
        <f t="shared" si="8"/>
        <v>0</v>
      </c>
      <c r="K246" s="40">
        <f t="shared" si="9"/>
        <v>0</v>
      </c>
      <c r="L246" s="41">
        <f t="shared" si="10"/>
        <v>0</v>
      </c>
      <c r="M246" s="40">
        <f t="shared" si="11"/>
        <v>0</v>
      </c>
      <c r="N246" s="41">
        <f t="shared" si="12"/>
        <v>0</v>
      </c>
      <c r="O246" s="93"/>
      <c r="P246" s="43"/>
    </row>
    <row r="247" ht="14.25" customHeight="1">
      <c r="A247" s="776"/>
      <c r="B247" s="777"/>
      <c r="C247" s="793"/>
      <c r="D247" s="796"/>
      <c r="E247" s="790"/>
      <c r="F247" s="791"/>
      <c r="G247" s="792"/>
      <c r="H247" s="797"/>
      <c r="I247" s="38">
        <f t="shared" si="7"/>
        <v>0</v>
      </c>
      <c r="J247" s="39">
        <f t="shared" si="8"/>
        <v>0</v>
      </c>
      <c r="K247" s="40">
        <f t="shared" si="9"/>
        <v>0</v>
      </c>
      <c r="L247" s="41">
        <f t="shared" si="10"/>
        <v>0</v>
      </c>
      <c r="M247" s="40">
        <f t="shared" si="11"/>
        <v>0</v>
      </c>
      <c r="N247" s="41">
        <f t="shared" si="12"/>
        <v>0</v>
      </c>
      <c r="O247" s="93"/>
      <c r="P247" s="43"/>
    </row>
    <row r="248" ht="14.25" customHeight="1">
      <c r="A248" s="776"/>
      <c r="B248" s="777"/>
      <c r="C248" s="785"/>
      <c r="D248" s="790"/>
      <c r="E248" s="790"/>
      <c r="F248" s="791"/>
      <c r="G248" s="792"/>
      <c r="H248" s="797"/>
      <c r="I248" s="38">
        <f t="shared" si="7"/>
        <v>0</v>
      </c>
      <c r="J248" s="39">
        <f t="shared" si="8"/>
        <v>0</v>
      </c>
      <c r="K248" s="40">
        <f t="shared" si="9"/>
        <v>0</v>
      </c>
      <c r="L248" s="41">
        <f t="shared" si="10"/>
        <v>0</v>
      </c>
      <c r="M248" s="40">
        <f t="shared" si="11"/>
        <v>0</v>
      </c>
      <c r="N248" s="41">
        <f t="shared" si="12"/>
        <v>0</v>
      </c>
      <c r="O248" s="93"/>
      <c r="P248" s="43"/>
    </row>
    <row r="249" ht="14.25" customHeight="1">
      <c r="A249" s="776"/>
      <c r="B249" s="777"/>
      <c r="C249" s="785"/>
      <c r="D249" s="790"/>
      <c r="E249" s="790"/>
      <c r="F249" s="791"/>
      <c r="G249" s="792"/>
      <c r="H249" s="797"/>
      <c r="I249" s="38">
        <f t="shared" si="7"/>
        <v>0</v>
      </c>
      <c r="J249" s="39">
        <f t="shared" si="8"/>
        <v>0</v>
      </c>
      <c r="K249" s="40">
        <f t="shared" si="9"/>
        <v>0</v>
      </c>
      <c r="L249" s="41">
        <f t="shared" si="10"/>
        <v>0</v>
      </c>
      <c r="M249" s="40">
        <f t="shared" si="11"/>
        <v>0</v>
      </c>
      <c r="N249" s="41">
        <f t="shared" si="12"/>
        <v>0</v>
      </c>
      <c r="O249" s="93"/>
      <c r="P249" s="43"/>
    </row>
    <row r="250" ht="14.25" customHeight="1">
      <c r="A250" s="776"/>
      <c r="B250" s="777"/>
      <c r="C250" s="785"/>
      <c r="D250" s="790"/>
      <c r="E250" s="790"/>
      <c r="F250" s="791"/>
      <c r="G250" s="792"/>
      <c r="H250" s="797"/>
      <c r="I250" s="38">
        <f t="shared" si="7"/>
        <v>0</v>
      </c>
      <c r="J250" s="39">
        <f t="shared" si="8"/>
        <v>0</v>
      </c>
      <c r="K250" s="40">
        <f t="shared" si="9"/>
        <v>0</v>
      </c>
      <c r="L250" s="41">
        <f t="shared" si="10"/>
        <v>0</v>
      </c>
      <c r="M250" s="40">
        <f t="shared" si="11"/>
        <v>0</v>
      </c>
      <c r="N250" s="41">
        <f t="shared" si="12"/>
        <v>0</v>
      </c>
      <c r="O250" s="93"/>
      <c r="P250" s="43"/>
    </row>
    <row r="251" ht="14.25" customHeight="1">
      <c r="A251" s="776"/>
      <c r="B251" s="777"/>
      <c r="C251" s="798"/>
      <c r="D251" s="796"/>
      <c r="E251" s="799"/>
      <c r="F251" s="800"/>
      <c r="G251" s="801"/>
      <c r="H251" s="797"/>
      <c r="I251" s="38">
        <f t="shared" si="7"/>
        <v>0</v>
      </c>
      <c r="J251" s="39">
        <f t="shared" si="8"/>
        <v>0</v>
      </c>
      <c r="K251" s="40">
        <f t="shared" si="9"/>
        <v>0</v>
      </c>
      <c r="L251" s="41">
        <f t="shared" si="10"/>
        <v>0</v>
      </c>
      <c r="M251" s="40">
        <f t="shared" si="11"/>
        <v>0</v>
      </c>
      <c r="N251" s="41">
        <f t="shared" si="12"/>
        <v>0</v>
      </c>
      <c r="O251" s="93"/>
      <c r="P251" s="43"/>
    </row>
    <row r="252" ht="14.25" customHeight="1">
      <c r="A252" s="776"/>
      <c r="B252" s="777"/>
      <c r="C252" s="798"/>
      <c r="D252" s="796"/>
      <c r="E252" s="799"/>
      <c r="F252" s="800"/>
      <c r="G252" s="801"/>
      <c r="H252" s="797"/>
      <c r="I252" s="38">
        <f t="shared" si="7"/>
        <v>0</v>
      </c>
      <c r="J252" s="39">
        <f t="shared" si="8"/>
        <v>0</v>
      </c>
      <c r="K252" s="40">
        <f t="shared" si="9"/>
        <v>0</v>
      </c>
      <c r="L252" s="41">
        <f t="shared" si="10"/>
        <v>0</v>
      </c>
      <c r="M252" s="40">
        <f t="shared" si="11"/>
        <v>0</v>
      </c>
      <c r="N252" s="41">
        <f t="shared" si="12"/>
        <v>0</v>
      </c>
      <c r="O252" s="93"/>
      <c r="P252" s="43"/>
    </row>
    <row r="253" ht="14.25" customHeight="1">
      <c r="A253" s="776"/>
      <c r="B253" s="777"/>
      <c r="C253" s="798"/>
      <c r="D253" s="796"/>
      <c r="E253" s="799"/>
      <c r="F253" s="800"/>
      <c r="G253" s="801"/>
      <c r="H253" s="797"/>
      <c r="I253" s="38">
        <f t="shared" si="7"/>
        <v>0</v>
      </c>
      <c r="J253" s="39">
        <f t="shared" si="8"/>
        <v>0</v>
      </c>
      <c r="K253" s="40">
        <f t="shared" si="9"/>
        <v>0</v>
      </c>
      <c r="L253" s="41">
        <f t="shared" si="10"/>
        <v>0</v>
      </c>
      <c r="M253" s="40">
        <f t="shared" si="11"/>
        <v>0</v>
      </c>
      <c r="N253" s="41">
        <f t="shared" si="12"/>
        <v>0</v>
      </c>
      <c r="O253" s="93"/>
      <c r="P253" s="43"/>
    </row>
    <row r="254" ht="14.25" customHeight="1">
      <c r="A254" s="776"/>
      <c r="B254" s="777"/>
      <c r="C254" s="798"/>
      <c r="D254" s="796"/>
      <c r="E254" s="799"/>
      <c r="F254" s="800"/>
      <c r="G254" s="801"/>
      <c r="H254" s="797"/>
      <c r="I254" s="38">
        <f t="shared" si="7"/>
        <v>0</v>
      </c>
      <c r="J254" s="39">
        <f t="shared" si="8"/>
        <v>0</v>
      </c>
      <c r="K254" s="40">
        <f t="shared" si="9"/>
        <v>0</v>
      </c>
      <c r="L254" s="41">
        <f t="shared" si="10"/>
        <v>0</v>
      </c>
      <c r="M254" s="40">
        <f t="shared" si="11"/>
        <v>0</v>
      </c>
      <c r="N254" s="41">
        <f t="shared" si="12"/>
        <v>0</v>
      </c>
      <c r="O254" s="93"/>
      <c r="P254" s="43"/>
    </row>
    <row r="255" ht="14.25" customHeight="1">
      <c r="A255" s="776"/>
      <c r="B255" s="777"/>
      <c r="C255" s="798"/>
      <c r="D255" s="796"/>
      <c r="E255" s="799"/>
      <c r="F255" s="800"/>
      <c r="G255" s="801"/>
      <c r="H255" s="797"/>
      <c r="I255" s="38">
        <f t="shared" si="7"/>
        <v>0</v>
      </c>
      <c r="J255" s="39">
        <f t="shared" si="8"/>
        <v>0</v>
      </c>
      <c r="K255" s="40">
        <f t="shared" si="9"/>
        <v>0</v>
      </c>
      <c r="L255" s="41">
        <f t="shared" si="10"/>
        <v>0</v>
      </c>
      <c r="M255" s="40">
        <f t="shared" si="11"/>
        <v>0</v>
      </c>
      <c r="N255" s="41">
        <f t="shared" si="12"/>
        <v>0</v>
      </c>
      <c r="O255" s="93"/>
      <c r="P255" s="43"/>
    </row>
    <row r="256" ht="14.25" customHeight="1">
      <c r="A256" s="776"/>
      <c r="B256" s="777"/>
      <c r="C256" s="798"/>
      <c r="D256" s="796"/>
      <c r="E256" s="799"/>
      <c r="F256" s="800"/>
      <c r="G256" s="801"/>
      <c r="H256" s="797"/>
      <c r="I256" s="38">
        <f t="shared" si="7"/>
        <v>0</v>
      </c>
      <c r="J256" s="39">
        <f t="shared" si="8"/>
        <v>0</v>
      </c>
      <c r="K256" s="40">
        <f t="shared" si="9"/>
        <v>0</v>
      </c>
      <c r="L256" s="41">
        <f t="shared" si="10"/>
        <v>0</v>
      </c>
      <c r="M256" s="40">
        <f t="shared" si="11"/>
        <v>0</v>
      </c>
      <c r="N256" s="41">
        <f t="shared" si="12"/>
        <v>0</v>
      </c>
      <c r="O256" s="93"/>
      <c r="P256" s="43"/>
    </row>
    <row r="257" ht="14.25" customHeight="1">
      <c r="A257" s="776"/>
      <c r="B257" s="777"/>
      <c r="C257" s="798"/>
      <c r="D257" s="796"/>
      <c r="E257" s="799"/>
      <c r="F257" s="800"/>
      <c r="G257" s="801"/>
      <c r="H257" s="797"/>
      <c r="I257" s="38">
        <f t="shared" si="7"/>
        <v>0</v>
      </c>
      <c r="J257" s="39">
        <f t="shared" si="8"/>
        <v>0</v>
      </c>
      <c r="K257" s="40">
        <f t="shared" si="9"/>
        <v>0</v>
      </c>
      <c r="L257" s="41">
        <f t="shared" si="10"/>
        <v>0</v>
      </c>
      <c r="M257" s="40">
        <f t="shared" si="11"/>
        <v>0</v>
      </c>
      <c r="N257" s="41">
        <f t="shared" si="12"/>
        <v>0</v>
      </c>
      <c r="O257" s="93"/>
      <c r="P257" s="43"/>
    </row>
    <row r="258" ht="14.25" customHeight="1">
      <c r="A258" s="776"/>
      <c r="B258" s="777"/>
      <c r="C258" s="782"/>
      <c r="D258" s="796"/>
      <c r="E258" s="799"/>
      <c r="F258" s="800"/>
      <c r="G258" s="801"/>
      <c r="H258" s="797"/>
      <c r="I258" s="38">
        <f t="shared" si="7"/>
        <v>0</v>
      </c>
      <c r="J258" s="39">
        <f t="shared" si="8"/>
        <v>0</v>
      </c>
      <c r="K258" s="40">
        <f t="shared" si="9"/>
        <v>0</v>
      </c>
      <c r="L258" s="41">
        <f t="shared" si="10"/>
        <v>0</v>
      </c>
      <c r="M258" s="40">
        <f t="shared" si="11"/>
        <v>0</v>
      </c>
      <c r="N258" s="41">
        <f t="shared" si="12"/>
        <v>0</v>
      </c>
      <c r="O258" s="93"/>
      <c r="P258" s="43"/>
    </row>
    <row r="259" ht="14.25" customHeight="1">
      <c r="A259" s="776"/>
      <c r="B259" s="777"/>
      <c r="C259" s="785"/>
      <c r="D259" s="796"/>
      <c r="E259" s="799"/>
      <c r="F259" s="802"/>
      <c r="G259" s="803"/>
      <c r="H259" s="797"/>
      <c r="I259" s="38">
        <f t="shared" si="7"/>
        <v>0</v>
      </c>
      <c r="J259" s="39">
        <f t="shared" si="8"/>
        <v>0</v>
      </c>
      <c r="K259" s="40">
        <f t="shared" si="9"/>
        <v>0</v>
      </c>
      <c r="L259" s="41">
        <f t="shared" si="10"/>
        <v>0</v>
      </c>
      <c r="M259" s="40">
        <f t="shared" si="11"/>
        <v>0</v>
      </c>
      <c r="N259" s="41">
        <f t="shared" si="12"/>
        <v>0</v>
      </c>
      <c r="O259" s="93"/>
      <c r="P259" s="43"/>
    </row>
    <row r="260" ht="14.25" customHeight="1">
      <c r="A260" s="776"/>
      <c r="B260" s="777"/>
      <c r="C260" s="785"/>
      <c r="D260" s="796"/>
      <c r="E260" s="799"/>
      <c r="F260" s="802"/>
      <c r="G260" s="803"/>
      <c r="H260" s="797"/>
      <c r="I260" s="38">
        <f t="shared" si="7"/>
        <v>0</v>
      </c>
      <c r="J260" s="39">
        <f t="shared" si="8"/>
        <v>0</v>
      </c>
      <c r="K260" s="40">
        <f t="shared" si="9"/>
        <v>0</v>
      </c>
      <c r="L260" s="41">
        <f t="shared" si="10"/>
        <v>0</v>
      </c>
      <c r="M260" s="40">
        <f t="shared" si="11"/>
        <v>0</v>
      </c>
      <c r="N260" s="41">
        <f t="shared" si="12"/>
        <v>0</v>
      </c>
      <c r="O260" s="93"/>
      <c r="P260" s="43"/>
    </row>
    <row r="261" ht="14.25" customHeight="1">
      <c r="A261" s="776"/>
      <c r="B261" s="777"/>
      <c r="C261" s="785"/>
      <c r="D261" s="796"/>
      <c r="E261" s="799"/>
      <c r="F261" s="802"/>
      <c r="G261" s="803"/>
      <c r="H261" s="797"/>
      <c r="I261" s="38">
        <f t="shared" si="7"/>
        <v>0</v>
      </c>
      <c r="J261" s="39">
        <f t="shared" si="8"/>
        <v>0</v>
      </c>
      <c r="K261" s="40">
        <f t="shared" si="9"/>
        <v>0</v>
      </c>
      <c r="L261" s="41">
        <f t="shared" si="10"/>
        <v>0</v>
      </c>
      <c r="M261" s="40">
        <f t="shared" si="11"/>
        <v>0</v>
      </c>
      <c r="N261" s="41">
        <f t="shared" si="12"/>
        <v>0</v>
      </c>
      <c r="O261" s="93"/>
      <c r="P261" s="43"/>
    </row>
    <row r="262" ht="14.25" customHeight="1">
      <c r="A262" s="776"/>
      <c r="B262" s="777"/>
      <c r="C262" s="785"/>
      <c r="D262" s="37"/>
      <c r="E262" s="799"/>
      <c r="F262" s="802"/>
      <c r="G262" s="803"/>
      <c r="H262" s="797"/>
      <c r="I262" s="38">
        <f t="shared" si="7"/>
        <v>0</v>
      </c>
      <c r="J262" s="39">
        <f t="shared" si="8"/>
        <v>0</v>
      </c>
      <c r="K262" s="40">
        <f t="shared" si="9"/>
        <v>0</v>
      </c>
      <c r="L262" s="41">
        <f t="shared" si="10"/>
        <v>0</v>
      </c>
      <c r="M262" s="40">
        <f t="shared" si="11"/>
        <v>0</v>
      </c>
      <c r="N262" s="41">
        <f t="shared" si="12"/>
        <v>0</v>
      </c>
      <c r="O262" s="93"/>
      <c r="P262" s="43"/>
    </row>
    <row r="263" ht="14.25" customHeight="1">
      <c r="A263" s="776"/>
      <c r="B263" s="777"/>
      <c r="C263" s="785"/>
      <c r="D263" s="796"/>
      <c r="E263" s="799"/>
      <c r="F263" s="802"/>
      <c r="G263" s="803"/>
      <c r="H263" s="797"/>
      <c r="I263" s="38">
        <f t="shared" si="7"/>
        <v>0</v>
      </c>
      <c r="J263" s="39">
        <f t="shared" si="8"/>
        <v>0</v>
      </c>
      <c r="K263" s="40">
        <f t="shared" si="9"/>
        <v>0</v>
      </c>
      <c r="L263" s="41">
        <f t="shared" si="10"/>
        <v>0</v>
      </c>
      <c r="M263" s="40">
        <f t="shared" si="11"/>
        <v>0</v>
      </c>
      <c r="N263" s="41">
        <f t="shared" si="12"/>
        <v>0</v>
      </c>
      <c r="O263" s="93"/>
      <c r="P263" s="43"/>
    </row>
    <row r="264" ht="14.25" customHeight="1">
      <c r="A264" s="776"/>
      <c r="B264" s="777"/>
      <c r="C264" s="785"/>
      <c r="D264" s="796"/>
      <c r="E264" s="799"/>
      <c r="F264" s="802"/>
      <c r="G264" s="803"/>
      <c r="H264" s="797"/>
      <c r="I264" s="38">
        <f t="shared" si="7"/>
        <v>0</v>
      </c>
      <c r="J264" s="39">
        <f t="shared" si="8"/>
        <v>0</v>
      </c>
      <c r="K264" s="40">
        <f t="shared" si="9"/>
        <v>0</v>
      </c>
      <c r="L264" s="41">
        <f t="shared" si="10"/>
        <v>0</v>
      </c>
      <c r="M264" s="40">
        <f t="shared" si="11"/>
        <v>0</v>
      </c>
      <c r="N264" s="41">
        <f t="shared" si="12"/>
        <v>0</v>
      </c>
      <c r="O264" s="93"/>
      <c r="P264" s="43"/>
    </row>
    <row r="265" ht="14.25" customHeight="1">
      <c r="A265" s="776"/>
      <c r="B265" s="777"/>
      <c r="C265" s="785"/>
      <c r="D265" s="796"/>
      <c r="E265" s="799"/>
      <c r="F265" s="802"/>
      <c r="G265" s="803"/>
      <c r="H265" s="797"/>
      <c r="I265" s="38">
        <f t="shared" si="7"/>
        <v>0</v>
      </c>
      <c r="J265" s="39">
        <f t="shared" si="8"/>
        <v>0</v>
      </c>
      <c r="K265" s="40">
        <f t="shared" si="9"/>
        <v>0</v>
      </c>
      <c r="L265" s="41">
        <f t="shared" si="10"/>
        <v>0</v>
      </c>
      <c r="M265" s="40">
        <f t="shared" si="11"/>
        <v>0</v>
      </c>
      <c r="N265" s="41">
        <f t="shared" si="12"/>
        <v>0</v>
      </c>
      <c r="O265" s="93"/>
      <c r="P265" s="43"/>
    </row>
    <row r="266" ht="14.25" customHeight="1">
      <c r="A266" s="776"/>
      <c r="B266" s="777"/>
      <c r="C266" s="785"/>
      <c r="D266" s="796"/>
      <c r="E266" s="799"/>
      <c r="F266" s="802"/>
      <c r="G266" s="803"/>
      <c r="H266" s="797"/>
      <c r="I266" s="38">
        <f t="shared" si="7"/>
        <v>0</v>
      </c>
      <c r="J266" s="39">
        <f t="shared" si="8"/>
        <v>0</v>
      </c>
      <c r="K266" s="40">
        <f t="shared" si="9"/>
        <v>0</v>
      </c>
      <c r="L266" s="41">
        <f t="shared" si="10"/>
        <v>0</v>
      </c>
      <c r="M266" s="40">
        <f t="shared" si="11"/>
        <v>0</v>
      </c>
      <c r="N266" s="41">
        <f t="shared" si="12"/>
        <v>0</v>
      </c>
      <c r="O266" s="93"/>
      <c r="P266" s="43"/>
    </row>
    <row r="267" ht="14.25" customHeight="1">
      <c r="A267" s="776"/>
      <c r="B267" s="777"/>
      <c r="C267" s="785"/>
      <c r="D267" s="796"/>
      <c r="E267" s="799"/>
      <c r="F267" s="802"/>
      <c r="G267" s="803"/>
      <c r="H267" s="797"/>
      <c r="I267" s="38">
        <f t="shared" si="7"/>
        <v>0</v>
      </c>
      <c r="J267" s="39">
        <f t="shared" si="8"/>
        <v>0</v>
      </c>
      <c r="K267" s="40">
        <f t="shared" si="9"/>
        <v>0</v>
      </c>
      <c r="L267" s="41">
        <f t="shared" si="10"/>
        <v>0</v>
      </c>
      <c r="M267" s="40">
        <f t="shared" si="11"/>
        <v>0</v>
      </c>
      <c r="N267" s="41">
        <f t="shared" si="12"/>
        <v>0</v>
      </c>
      <c r="O267" s="93"/>
      <c r="P267" s="43"/>
    </row>
    <row r="268" ht="14.25" customHeight="1">
      <c r="A268" s="776"/>
      <c r="B268" s="777"/>
      <c r="C268" s="785"/>
      <c r="D268" s="796"/>
      <c r="E268" s="799"/>
      <c r="F268" s="802"/>
      <c r="G268" s="803"/>
      <c r="H268" s="797"/>
      <c r="I268" s="38">
        <f t="shared" si="7"/>
        <v>0</v>
      </c>
      <c r="J268" s="39">
        <f t="shared" si="8"/>
        <v>0</v>
      </c>
      <c r="K268" s="40">
        <f t="shared" si="9"/>
        <v>0</v>
      </c>
      <c r="L268" s="41">
        <f t="shared" si="10"/>
        <v>0</v>
      </c>
      <c r="M268" s="40">
        <f t="shared" si="11"/>
        <v>0</v>
      </c>
      <c r="N268" s="41">
        <f t="shared" si="12"/>
        <v>0</v>
      </c>
      <c r="O268" s="93"/>
      <c r="P268" s="43"/>
    </row>
    <row r="269" ht="14.25" customHeight="1">
      <c r="A269" s="776"/>
      <c r="B269" s="777"/>
      <c r="C269" s="785"/>
      <c r="D269" s="796"/>
      <c r="E269" s="799"/>
      <c r="F269" s="800"/>
      <c r="G269" s="801"/>
      <c r="H269" s="797"/>
      <c r="I269" s="38">
        <f t="shared" si="7"/>
        <v>0</v>
      </c>
      <c r="J269" s="39">
        <f t="shared" si="8"/>
        <v>0</v>
      </c>
      <c r="K269" s="40">
        <f t="shared" si="9"/>
        <v>0</v>
      </c>
      <c r="L269" s="41">
        <f t="shared" si="10"/>
        <v>0</v>
      </c>
      <c r="M269" s="40">
        <f t="shared" si="11"/>
        <v>0</v>
      </c>
      <c r="N269" s="41">
        <f t="shared" si="12"/>
        <v>0</v>
      </c>
      <c r="O269" s="93"/>
      <c r="P269" s="43"/>
    </row>
    <row r="270" ht="14.25" customHeight="1">
      <c r="A270" s="776"/>
      <c r="B270" s="777"/>
      <c r="C270" s="785"/>
      <c r="D270" s="37"/>
      <c r="E270" s="799"/>
      <c r="F270" s="804"/>
      <c r="G270" s="805"/>
      <c r="H270" s="797"/>
      <c r="I270" s="38">
        <f t="shared" si="7"/>
        <v>0</v>
      </c>
      <c r="J270" s="39">
        <f t="shared" si="8"/>
        <v>0</v>
      </c>
      <c r="K270" s="40">
        <f t="shared" si="9"/>
        <v>0</v>
      </c>
      <c r="L270" s="41">
        <f t="shared" si="10"/>
        <v>0</v>
      </c>
      <c r="M270" s="40">
        <f t="shared" si="11"/>
        <v>0</v>
      </c>
      <c r="N270" s="41">
        <f t="shared" si="12"/>
        <v>0</v>
      </c>
      <c r="O270" s="93"/>
      <c r="P270" s="43"/>
    </row>
    <row r="271" ht="14.25" customHeight="1">
      <c r="A271" s="776"/>
      <c r="B271" s="777"/>
      <c r="C271" s="785"/>
      <c r="D271" s="806"/>
      <c r="E271" s="799"/>
      <c r="F271" s="804"/>
      <c r="G271" s="805"/>
      <c r="H271" s="797"/>
      <c r="I271" s="38">
        <f t="shared" si="7"/>
        <v>0</v>
      </c>
      <c r="J271" s="39">
        <f t="shared" si="8"/>
        <v>0</v>
      </c>
      <c r="K271" s="40">
        <f t="shared" si="9"/>
        <v>0</v>
      </c>
      <c r="L271" s="41">
        <f t="shared" si="10"/>
        <v>0</v>
      </c>
      <c r="M271" s="40">
        <f t="shared" si="11"/>
        <v>0</v>
      </c>
      <c r="N271" s="41">
        <f t="shared" si="12"/>
        <v>0</v>
      </c>
      <c r="O271" s="93"/>
      <c r="P271" s="43"/>
    </row>
    <row r="272" ht="14.25" customHeight="1">
      <c r="A272" s="776"/>
      <c r="B272" s="777"/>
      <c r="C272" s="785"/>
      <c r="D272" s="37"/>
      <c r="E272" s="799"/>
      <c r="F272" s="804"/>
      <c r="G272" s="805"/>
      <c r="H272" s="797"/>
      <c r="I272" s="38">
        <f t="shared" si="7"/>
        <v>0</v>
      </c>
      <c r="J272" s="39">
        <f t="shared" si="8"/>
        <v>0</v>
      </c>
      <c r="K272" s="40">
        <f t="shared" si="9"/>
        <v>0</v>
      </c>
      <c r="L272" s="41">
        <f t="shared" si="10"/>
        <v>0</v>
      </c>
      <c r="M272" s="40">
        <f t="shared" si="11"/>
        <v>0</v>
      </c>
      <c r="N272" s="41">
        <f t="shared" si="12"/>
        <v>0</v>
      </c>
      <c r="O272" s="93"/>
      <c r="P272" s="43"/>
    </row>
    <row r="273" ht="14.25" customHeight="1">
      <c r="A273" s="776"/>
      <c r="B273" s="777"/>
      <c r="C273" s="785"/>
      <c r="D273" s="37"/>
      <c r="E273" s="799"/>
      <c r="F273" s="804"/>
      <c r="G273" s="805"/>
      <c r="H273" s="797"/>
      <c r="I273" s="38">
        <f t="shared" si="7"/>
        <v>0</v>
      </c>
      <c r="J273" s="39">
        <f t="shared" si="8"/>
        <v>0</v>
      </c>
      <c r="K273" s="40">
        <f t="shared" si="9"/>
        <v>0</v>
      </c>
      <c r="L273" s="41">
        <f t="shared" si="10"/>
        <v>0</v>
      </c>
      <c r="M273" s="40">
        <f t="shared" si="11"/>
        <v>0</v>
      </c>
      <c r="N273" s="41">
        <f t="shared" si="12"/>
        <v>0</v>
      </c>
      <c r="O273" s="93"/>
      <c r="P273" s="43"/>
    </row>
    <row r="274" ht="14.25" customHeight="1">
      <c r="A274" s="776"/>
      <c r="B274" s="777"/>
      <c r="C274" s="785"/>
      <c r="D274" s="37"/>
      <c r="E274" s="799"/>
      <c r="F274" s="804"/>
      <c r="G274" s="805"/>
      <c r="H274" s="797"/>
      <c r="I274" s="38">
        <f t="shared" si="7"/>
        <v>0</v>
      </c>
      <c r="J274" s="39">
        <f t="shared" si="8"/>
        <v>0</v>
      </c>
      <c r="K274" s="40">
        <f t="shared" si="9"/>
        <v>0</v>
      </c>
      <c r="L274" s="41">
        <f t="shared" si="10"/>
        <v>0</v>
      </c>
      <c r="M274" s="40">
        <f t="shared" si="11"/>
        <v>0</v>
      </c>
      <c r="N274" s="41">
        <f t="shared" si="12"/>
        <v>0</v>
      </c>
      <c r="O274" s="93"/>
      <c r="P274" s="43"/>
    </row>
    <row r="275" ht="14.25" customHeight="1">
      <c r="A275" s="776"/>
      <c r="B275" s="777"/>
      <c r="C275" s="785"/>
      <c r="D275" s="37"/>
      <c r="E275" s="799"/>
      <c r="F275" s="804"/>
      <c r="G275" s="805"/>
      <c r="H275" s="797"/>
      <c r="I275" s="38">
        <f t="shared" si="7"/>
        <v>0</v>
      </c>
      <c r="J275" s="39">
        <f t="shared" si="8"/>
        <v>0</v>
      </c>
      <c r="K275" s="40">
        <f t="shared" si="9"/>
        <v>0</v>
      </c>
      <c r="L275" s="41">
        <f t="shared" si="10"/>
        <v>0</v>
      </c>
      <c r="M275" s="40">
        <f t="shared" si="11"/>
        <v>0</v>
      </c>
      <c r="N275" s="41">
        <f t="shared" si="12"/>
        <v>0</v>
      </c>
      <c r="O275" s="93"/>
      <c r="P275" s="43"/>
    </row>
    <row r="276" ht="14.25" customHeight="1">
      <c r="A276" s="776"/>
      <c r="B276" s="777"/>
      <c r="C276" s="785"/>
      <c r="D276" s="37"/>
      <c r="E276" s="799"/>
      <c r="F276" s="802"/>
      <c r="G276" s="803"/>
      <c r="H276" s="797"/>
      <c r="I276" s="38">
        <f t="shared" si="7"/>
        <v>0</v>
      </c>
      <c r="J276" s="39">
        <f t="shared" si="8"/>
        <v>0</v>
      </c>
      <c r="K276" s="40">
        <f t="shared" si="9"/>
        <v>0</v>
      </c>
      <c r="L276" s="41">
        <f t="shared" si="10"/>
        <v>0</v>
      </c>
      <c r="M276" s="40">
        <f t="shared" si="11"/>
        <v>0</v>
      </c>
      <c r="N276" s="41">
        <f t="shared" si="12"/>
        <v>0</v>
      </c>
      <c r="O276" s="93"/>
      <c r="P276" s="43"/>
    </row>
    <row r="277" ht="14.25" customHeight="1">
      <c r="A277" s="776"/>
      <c r="B277" s="777"/>
      <c r="C277" s="788"/>
      <c r="D277" s="37"/>
      <c r="E277" s="799"/>
      <c r="F277" s="802"/>
      <c r="G277" s="803"/>
      <c r="H277" s="797"/>
      <c r="I277" s="38">
        <f t="shared" si="7"/>
        <v>0</v>
      </c>
      <c r="J277" s="39">
        <f t="shared" si="8"/>
        <v>0</v>
      </c>
      <c r="K277" s="40">
        <f t="shared" si="9"/>
        <v>0</v>
      </c>
      <c r="L277" s="41">
        <f t="shared" si="10"/>
        <v>0</v>
      </c>
      <c r="M277" s="40">
        <f t="shared" si="11"/>
        <v>0</v>
      </c>
      <c r="N277" s="41">
        <f t="shared" si="12"/>
        <v>0</v>
      </c>
      <c r="O277" s="93"/>
      <c r="P277" s="43"/>
    </row>
    <row r="278" ht="14.25" customHeight="1">
      <c r="A278" s="776"/>
      <c r="B278" s="777"/>
      <c r="C278" s="782"/>
      <c r="D278" s="796"/>
      <c r="E278" s="799"/>
      <c r="F278" s="802"/>
      <c r="G278" s="803"/>
      <c r="H278" s="797"/>
      <c r="I278" s="38">
        <f t="shared" si="7"/>
        <v>0</v>
      </c>
      <c r="J278" s="39">
        <f t="shared" si="8"/>
        <v>0</v>
      </c>
      <c r="K278" s="40">
        <f t="shared" si="9"/>
        <v>0</v>
      </c>
      <c r="L278" s="41">
        <f t="shared" si="10"/>
        <v>0</v>
      </c>
      <c r="M278" s="40">
        <f t="shared" si="11"/>
        <v>0</v>
      </c>
      <c r="N278" s="41">
        <f t="shared" si="12"/>
        <v>0</v>
      </c>
      <c r="O278" s="93"/>
      <c r="P278" s="43"/>
    </row>
    <row r="279" ht="14.25" customHeight="1">
      <c r="A279" s="776"/>
      <c r="B279" s="777"/>
      <c r="C279" s="782"/>
      <c r="D279" s="796"/>
      <c r="E279" s="799"/>
      <c r="F279" s="802"/>
      <c r="G279" s="803"/>
      <c r="H279" s="797"/>
      <c r="I279" s="38">
        <f t="shared" si="7"/>
        <v>0</v>
      </c>
      <c r="J279" s="39">
        <f t="shared" si="8"/>
        <v>0</v>
      </c>
      <c r="K279" s="40">
        <f t="shared" si="9"/>
        <v>0</v>
      </c>
      <c r="L279" s="41">
        <f t="shared" si="10"/>
        <v>0</v>
      </c>
      <c r="M279" s="40">
        <f t="shared" si="11"/>
        <v>0</v>
      </c>
      <c r="N279" s="41">
        <f t="shared" si="12"/>
        <v>0</v>
      </c>
      <c r="O279" s="93"/>
      <c r="P279" s="43"/>
    </row>
    <row r="280" ht="14.25" customHeight="1">
      <c r="A280" s="776"/>
      <c r="B280" s="777"/>
      <c r="C280" s="782"/>
      <c r="D280" s="796"/>
      <c r="E280" s="799"/>
      <c r="F280" s="802"/>
      <c r="G280" s="803"/>
      <c r="H280" s="797"/>
      <c r="I280" s="38">
        <f t="shared" si="7"/>
        <v>0</v>
      </c>
      <c r="J280" s="39">
        <f t="shared" si="8"/>
        <v>0</v>
      </c>
      <c r="K280" s="40">
        <f t="shared" si="9"/>
        <v>0</v>
      </c>
      <c r="L280" s="41">
        <f t="shared" si="10"/>
        <v>0</v>
      </c>
      <c r="M280" s="40">
        <f t="shared" si="11"/>
        <v>0</v>
      </c>
      <c r="N280" s="41">
        <f t="shared" si="12"/>
        <v>0</v>
      </c>
      <c r="O280" s="93"/>
      <c r="P280" s="43"/>
    </row>
    <row r="281" ht="14.25" customHeight="1">
      <c r="A281" s="776"/>
      <c r="B281" s="777"/>
      <c r="C281" s="782"/>
      <c r="D281" s="796"/>
      <c r="E281" s="799"/>
      <c r="F281" s="802"/>
      <c r="G281" s="803"/>
      <c r="H281" s="797"/>
      <c r="I281" s="38">
        <f t="shared" si="7"/>
        <v>0</v>
      </c>
      <c r="J281" s="39">
        <f t="shared" si="8"/>
        <v>0</v>
      </c>
      <c r="K281" s="40">
        <f t="shared" si="9"/>
        <v>0</v>
      </c>
      <c r="L281" s="41">
        <f t="shared" si="10"/>
        <v>0</v>
      </c>
      <c r="M281" s="40">
        <f t="shared" si="11"/>
        <v>0</v>
      </c>
      <c r="N281" s="41">
        <f t="shared" si="12"/>
        <v>0</v>
      </c>
      <c r="O281" s="93"/>
      <c r="P281" s="43"/>
    </row>
    <row r="282" ht="14.25" customHeight="1">
      <c r="A282" s="776"/>
      <c r="B282" s="777"/>
      <c r="C282" s="785"/>
      <c r="D282" s="796"/>
      <c r="E282" s="799"/>
      <c r="F282" s="802"/>
      <c r="G282" s="803"/>
      <c r="H282" s="797"/>
      <c r="I282" s="38">
        <f t="shared" si="7"/>
        <v>0</v>
      </c>
      <c r="J282" s="39">
        <f t="shared" si="8"/>
        <v>0</v>
      </c>
      <c r="K282" s="40">
        <f t="shared" si="9"/>
        <v>0</v>
      </c>
      <c r="L282" s="41">
        <f t="shared" si="10"/>
        <v>0</v>
      </c>
      <c r="M282" s="40">
        <f t="shared" si="11"/>
        <v>0</v>
      </c>
      <c r="N282" s="41">
        <f t="shared" si="12"/>
        <v>0</v>
      </c>
      <c r="O282" s="93"/>
      <c r="P282" s="43"/>
    </row>
    <row r="283" ht="14.25" customHeight="1">
      <c r="A283" s="776"/>
      <c r="B283" s="777"/>
      <c r="C283" s="798"/>
      <c r="D283" s="796"/>
      <c r="E283" s="799"/>
      <c r="F283" s="802"/>
      <c r="G283" s="803"/>
      <c r="H283" s="797"/>
      <c r="I283" s="38">
        <f t="shared" si="7"/>
        <v>0</v>
      </c>
      <c r="J283" s="39">
        <f t="shared" si="8"/>
        <v>0</v>
      </c>
      <c r="K283" s="40">
        <f t="shared" si="9"/>
        <v>0</v>
      </c>
      <c r="L283" s="41">
        <f t="shared" si="10"/>
        <v>0</v>
      </c>
      <c r="M283" s="40">
        <f t="shared" si="11"/>
        <v>0</v>
      </c>
      <c r="N283" s="41">
        <f t="shared" si="12"/>
        <v>0</v>
      </c>
      <c r="O283" s="93"/>
      <c r="P283" s="43"/>
    </row>
    <row r="284" ht="14.25" customHeight="1">
      <c r="A284" s="776"/>
      <c r="B284" s="777"/>
      <c r="C284" s="807"/>
      <c r="D284" s="796"/>
      <c r="E284" s="799"/>
      <c r="F284" s="802"/>
      <c r="G284" s="803"/>
      <c r="H284" s="797"/>
      <c r="I284" s="38">
        <f t="shared" si="7"/>
        <v>0</v>
      </c>
      <c r="J284" s="39">
        <f t="shared" si="8"/>
        <v>0</v>
      </c>
      <c r="K284" s="40">
        <f t="shared" si="9"/>
        <v>0</v>
      </c>
      <c r="L284" s="41">
        <f t="shared" si="10"/>
        <v>0</v>
      </c>
      <c r="M284" s="40">
        <f t="shared" si="11"/>
        <v>0</v>
      </c>
      <c r="N284" s="41">
        <f t="shared" si="12"/>
        <v>0</v>
      </c>
      <c r="O284" s="93"/>
      <c r="P284" s="43"/>
    </row>
    <row r="285" ht="14.25" customHeight="1">
      <c r="A285" s="776"/>
      <c r="B285" s="777"/>
      <c r="C285" s="782"/>
      <c r="D285" s="796"/>
      <c r="E285" s="799"/>
      <c r="F285" s="802"/>
      <c r="G285" s="803"/>
      <c r="H285" s="797"/>
      <c r="I285" s="38">
        <f t="shared" si="7"/>
        <v>0</v>
      </c>
      <c r="J285" s="39">
        <f t="shared" si="8"/>
        <v>0</v>
      </c>
      <c r="K285" s="40">
        <f t="shared" si="9"/>
        <v>0</v>
      </c>
      <c r="L285" s="41">
        <f t="shared" si="10"/>
        <v>0</v>
      </c>
      <c r="M285" s="40">
        <f t="shared" si="11"/>
        <v>0</v>
      </c>
      <c r="N285" s="41">
        <f t="shared" si="12"/>
        <v>0</v>
      </c>
      <c r="O285" s="93"/>
      <c r="P285" s="43"/>
    </row>
    <row r="286" ht="14.25" customHeight="1">
      <c r="A286" s="776"/>
      <c r="B286" s="777"/>
      <c r="C286" s="798"/>
      <c r="D286" s="796"/>
      <c r="E286" s="799"/>
      <c r="F286" s="802"/>
      <c r="G286" s="803"/>
      <c r="H286" s="797"/>
      <c r="I286" s="38">
        <f t="shared" si="7"/>
        <v>0</v>
      </c>
      <c r="J286" s="39">
        <f t="shared" si="8"/>
        <v>0</v>
      </c>
      <c r="K286" s="40">
        <f t="shared" si="9"/>
        <v>0</v>
      </c>
      <c r="L286" s="41">
        <f t="shared" si="10"/>
        <v>0</v>
      </c>
      <c r="M286" s="40">
        <f t="shared" si="11"/>
        <v>0</v>
      </c>
      <c r="N286" s="41">
        <f t="shared" si="12"/>
        <v>0</v>
      </c>
      <c r="O286" s="93"/>
      <c r="P286" s="43"/>
    </row>
    <row r="287" ht="14.25" customHeight="1">
      <c r="A287" s="776"/>
      <c r="B287" s="777"/>
      <c r="C287" s="798"/>
      <c r="D287" s="796"/>
      <c r="E287" s="799"/>
      <c r="F287" s="802"/>
      <c r="G287" s="803"/>
      <c r="H287" s="797"/>
      <c r="I287" s="38">
        <f t="shared" si="7"/>
        <v>0</v>
      </c>
      <c r="J287" s="39">
        <f t="shared" si="8"/>
        <v>0</v>
      </c>
      <c r="K287" s="40">
        <f t="shared" si="9"/>
        <v>0</v>
      </c>
      <c r="L287" s="41">
        <f t="shared" si="10"/>
        <v>0</v>
      </c>
      <c r="M287" s="40">
        <f t="shared" si="11"/>
        <v>0</v>
      </c>
      <c r="N287" s="41">
        <f t="shared" si="12"/>
        <v>0</v>
      </c>
      <c r="O287" s="93"/>
      <c r="P287" s="43"/>
    </row>
    <row r="288" ht="14.25" customHeight="1">
      <c r="A288" s="776"/>
      <c r="B288" s="777"/>
      <c r="C288" s="798"/>
      <c r="D288" s="796"/>
      <c r="E288" s="799"/>
      <c r="F288" s="802"/>
      <c r="G288" s="803"/>
      <c r="H288" s="797"/>
      <c r="I288" s="38">
        <f t="shared" si="7"/>
        <v>0</v>
      </c>
      <c r="J288" s="39">
        <f t="shared" si="8"/>
        <v>0</v>
      </c>
      <c r="K288" s="40">
        <f t="shared" si="9"/>
        <v>0</v>
      </c>
      <c r="L288" s="41">
        <f t="shared" si="10"/>
        <v>0</v>
      </c>
      <c r="M288" s="40">
        <f t="shared" si="11"/>
        <v>0</v>
      </c>
      <c r="N288" s="41">
        <f t="shared" si="12"/>
        <v>0</v>
      </c>
      <c r="O288" s="93"/>
      <c r="P288" s="43"/>
    </row>
    <row r="289" ht="14.25" customHeight="1">
      <c r="A289" s="776"/>
      <c r="B289" s="777"/>
      <c r="C289" s="798"/>
      <c r="D289" s="796"/>
      <c r="E289" s="799"/>
      <c r="F289" s="802"/>
      <c r="G289" s="803"/>
      <c r="H289" s="797"/>
      <c r="I289" s="38">
        <f t="shared" si="7"/>
        <v>0</v>
      </c>
      <c r="J289" s="39">
        <f t="shared" si="8"/>
        <v>0</v>
      </c>
      <c r="K289" s="40">
        <f t="shared" si="9"/>
        <v>0</v>
      </c>
      <c r="L289" s="41">
        <f t="shared" si="10"/>
        <v>0</v>
      </c>
      <c r="M289" s="40">
        <f t="shared" si="11"/>
        <v>0</v>
      </c>
      <c r="N289" s="41">
        <f t="shared" si="12"/>
        <v>0</v>
      </c>
      <c r="O289" s="93"/>
      <c r="P289" s="43"/>
    </row>
    <row r="290" ht="14.25" customHeight="1">
      <c r="A290" s="776"/>
      <c r="B290" s="777"/>
      <c r="C290" s="798"/>
      <c r="D290" s="796"/>
      <c r="E290" s="799"/>
      <c r="F290" s="802"/>
      <c r="G290" s="803"/>
      <c r="H290" s="797"/>
      <c r="I290" s="38">
        <f t="shared" si="7"/>
        <v>0</v>
      </c>
      <c r="J290" s="39">
        <f t="shared" si="8"/>
        <v>0</v>
      </c>
      <c r="K290" s="40">
        <f t="shared" si="9"/>
        <v>0</v>
      </c>
      <c r="L290" s="41">
        <f t="shared" si="10"/>
        <v>0</v>
      </c>
      <c r="M290" s="40">
        <f t="shared" si="11"/>
        <v>0</v>
      </c>
      <c r="N290" s="41">
        <f t="shared" si="12"/>
        <v>0</v>
      </c>
      <c r="O290" s="93"/>
      <c r="P290" s="43"/>
    </row>
    <row r="291" ht="14.25" customHeight="1">
      <c r="A291" s="776"/>
      <c r="B291" s="777"/>
      <c r="C291" s="798"/>
      <c r="D291" s="796"/>
      <c r="E291" s="799"/>
      <c r="F291" s="802"/>
      <c r="G291" s="803"/>
      <c r="H291" s="797"/>
      <c r="I291" s="38">
        <f t="shared" si="7"/>
        <v>0</v>
      </c>
      <c r="J291" s="39">
        <f t="shared" si="8"/>
        <v>0</v>
      </c>
      <c r="K291" s="40">
        <f t="shared" si="9"/>
        <v>0</v>
      </c>
      <c r="L291" s="41">
        <f t="shared" si="10"/>
        <v>0</v>
      </c>
      <c r="M291" s="40">
        <f t="shared" si="11"/>
        <v>0</v>
      </c>
      <c r="N291" s="41">
        <f t="shared" si="12"/>
        <v>0</v>
      </c>
      <c r="O291" s="93"/>
      <c r="P291" s="43"/>
    </row>
    <row r="292" ht="14.25" customHeight="1">
      <c r="A292" s="776"/>
      <c r="B292" s="777"/>
      <c r="C292" s="798"/>
      <c r="D292" s="796"/>
      <c r="E292" s="799"/>
      <c r="F292" s="802"/>
      <c r="G292" s="803"/>
      <c r="H292" s="797"/>
      <c r="I292" s="38">
        <f t="shared" si="7"/>
        <v>0</v>
      </c>
      <c r="J292" s="39">
        <f t="shared" si="8"/>
        <v>0</v>
      </c>
      <c r="K292" s="40">
        <f t="shared" si="9"/>
        <v>0</v>
      </c>
      <c r="L292" s="41">
        <f t="shared" si="10"/>
        <v>0</v>
      </c>
      <c r="M292" s="40">
        <f t="shared" si="11"/>
        <v>0</v>
      </c>
      <c r="N292" s="41">
        <f t="shared" si="12"/>
        <v>0</v>
      </c>
      <c r="O292" s="93"/>
      <c r="P292" s="43"/>
    </row>
    <row r="293" ht="14.25" customHeight="1">
      <c r="A293" s="776"/>
      <c r="B293" s="777"/>
      <c r="C293" s="798"/>
      <c r="D293" s="796"/>
      <c r="E293" s="799"/>
      <c r="F293" s="802"/>
      <c r="G293" s="803"/>
      <c r="H293" s="797"/>
      <c r="I293" s="38">
        <f t="shared" si="7"/>
        <v>0</v>
      </c>
      <c r="J293" s="39">
        <f t="shared" si="8"/>
        <v>0</v>
      </c>
      <c r="K293" s="40">
        <f t="shared" si="9"/>
        <v>0</v>
      </c>
      <c r="L293" s="41">
        <f t="shared" si="10"/>
        <v>0</v>
      </c>
      <c r="M293" s="40">
        <f t="shared" si="11"/>
        <v>0</v>
      </c>
      <c r="N293" s="41">
        <f t="shared" si="12"/>
        <v>0</v>
      </c>
      <c r="O293" s="93"/>
      <c r="P293" s="43"/>
    </row>
    <row r="294" ht="14.25" customHeight="1">
      <c r="A294" s="776"/>
      <c r="B294" s="777"/>
      <c r="C294" s="798"/>
      <c r="D294" s="796"/>
      <c r="E294" s="799"/>
      <c r="F294" s="802"/>
      <c r="G294" s="803"/>
      <c r="H294" s="797"/>
      <c r="I294" s="38">
        <f t="shared" si="7"/>
        <v>0</v>
      </c>
      <c r="J294" s="39">
        <f t="shared" si="8"/>
        <v>0</v>
      </c>
      <c r="K294" s="40">
        <f t="shared" si="9"/>
        <v>0</v>
      </c>
      <c r="L294" s="41">
        <f t="shared" si="10"/>
        <v>0</v>
      </c>
      <c r="M294" s="40">
        <f t="shared" si="11"/>
        <v>0</v>
      </c>
      <c r="N294" s="41">
        <f t="shared" si="12"/>
        <v>0</v>
      </c>
      <c r="O294" s="93"/>
      <c r="P294" s="43"/>
    </row>
    <row r="295" ht="14.25" customHeight="1">
      <c r="A295" s="776"/>
      <c r="B295" s="777"/>
      <c r="C295" s="798"/>
      <c r="D295" s="796"/>
      <c r="E295" s="799"/>
      <c r="F295" s="802"/>
      <c r="G295" s="803"/>
      <c r="H295" s="797"/>
      <c r="I295" s="38">
        <f t="shared" si="7"/>
        <v>0</v>
      </c>
      <c r="J295" s="39">
        <f t="shared" si="8"/>
        <v>0</v>
      </c>
      <c r="K295" s="40">
        <f t="shared" si="9"/>
        <v>0</v>
      </c>
      <c r="L295" s="41">
        <f t="shared" si="10"/>
        <v>0</v>
      </c>
      <c r="M295" s="40">
        <f t="shared" si="11"/>
        <v>0</v>
      </c>
      <c r="N295" s="41">
        <f t="shared" si="12"/>
        <v>0</v>
      </c>
      <c r="O295" s="93"/>
      <c r="P295" s="43"/>
    </row>
    <row r="296" ht="14.25" customHeight="1">
      <c r="A296" s="776"/>
      <c r="B296" s="777"/>
      <c r="C296" s="798"/>
      <c r="D296" s="796"/>
      <c r="E296" s="799"/>
      <c r="F296" s="802"/>
      <c r="G296" s="803"/>
      <c r="H296" s="797"/>
      <c r="I296" s="38">
        <f t="shared" si="7"/>
        <v>0</v>
      </c>
      <c r="J296" s="39">
        <f t="shared" si="8"/>
        <v>0</v>
      </c>
      <c r="K296" s="40">
        <f t="shared" si="9"/>
        <v>0</v>
      </c>
      <c r="L296" s="41">
        <f t="shared" si="10"/>
        <v>0</v>
      </c>
      <c r="M296" s="40">
        <f t="shared" si="11"/>
        <v>0</v>
      </c>
      <c r="N296" s="41">
        <f t="shared" si="12"/>
        <v>0</v>
      </c>
      <c r="O296" s="93"/>
      <c r="P296" s="43"/>
    </row>
    <row r="297" ht="14.25" customHeight="1">
      <c r="A297" s="776"/>
      <c r="B297" s="777"/>
      <c r="C297" s="785"/>
      <c r="D297" s="796"/>
      <c r="E297" s="799"/>
      <c r="F297" s="802"/>
      <c r="G297" s="803"/>
      <c r="H297" s="797"/>
      <c r="I297" s="38">
        <f t="shared" si="7"/>
        <v>0</v>
      </c>
      <c r="J297" s="39">
        <f t="shared" si="8"/>
        <v>0</v>
      </c>
      <c r="K297" s="40">
        <f t="shared" si="9"/>
        <v>0</v>
      </c>
      <c r="L297" s="41">
        <f t="shared" si="10"/>
        <v>0</v>
      </c>
      <c r="M297" s="40">
        <f t="shared" si="11"/>
        <v>0</v>
      </c>
      <c r="N297" s="41">
        <f t="shared" si="12"/>
        <v>0</v>
      </c>
      <c r="O297" s="93"/>
      <c r="P297" s="43"/>
    </row>
    <row r="298" ht="14.25" customHeight="1">
      <c r="A298" s="776"/>
      <c r="B298" s="777"/>
      <c r="C298" s="785"/>
      <c r="D298" s="37"/>
      <c r="E298" s="799"/>
      <c r="F298" s="802"/>
      <c r="G298" s="803"/>
      <c r="H298" s="797"/>
      <c r="I298" s="38">
        <f t="shared" si="7"/>
        <v>0</v>
      </c>
      <c r="J298" s="39">
        <f t="shared" si="8"/>
        <v>0</v>
      </c>
      <c r="K298" s="40">
        <f t="shared" si="9"/>
        <v>0</v>
      </c>
      <c r="L298" s="41">
        <f t="shared" si="10"/>
        <v>0</v>
      </c>
      <c r="M298" s="40">
        <f t="shared" si="11"/>
        <v>0</v>
      </c>
      <c r="N298" s="41">
        <f t="shared" si="12"/>
        <v>0</v>
      </c>
      <c r="O298" s="93"/>
      <c r="P298" s="43"/>
    </row>
    <row r="299" ht="14.25" customHeight="1">
      <c r="A299" s="776"/>
      <c r="B299" s="777"/>
      <c r="C299" s="785"/>
      <c r="D299" s="37"/>
      <c r="E299" s="799"/>
      <c r="F299" s="802"/>
      <c r="G299" s="803"/>
      <c r="H299" s="797"/>
      <c r="I299" s="38">
        <f t="shared" si="7"/>
        <v>0</v>
      </c>
      <c r="J299" s="39">
        <f t="shared" si="8"/>
        <v>0</v>
      </c>
      <c r="K299" s="40">
        <f t="shared" si="9"/>
        <v>0</v>
      </c>
      <c r="L299" s="41">
        <f t="shared" si="10"/>
        <v>0</v>
      </c>
      <c r="M299" s="40">
        <f t="shared" si="11"/>
        <v>0</v>
      </c>
      <c r="N299" s="41">
        <f t="shared" si="12"/>
        <v>0</v>
      </c>
      <c r="O299" s="93"/>
      <c r="P299" s="43"/>
    </row>
    <row r="300" ht="14.25" customHeight="1">
      <c r="A300" s="776"/>
      <c r="B300" s="777"/>
      <c r="C300" s="785"/>
      <c r="D300" s="796"/>
      <c r="E300" s="799"/>
      <c r="F300" s="802"/>
      <c r="G300" s="803"/>
      <c r="H300" s="797"/>
      <c r="I300" s="38">
        <f t="shared" si="7"/>
        <v>0</v>
      </c>
      <c r="J300" s="39">
        <f t="shared" si="8"/>
        <v>0</v>
      </c>
      <c r="K300" s="40">
        <f t="shared" si="9"/>
        <v>0</v>
      </c>
      <c r="L300" s="41">
        <f t="shared" si="10"/>
        <v>0</v>
      </c>
      <c r="M300" s="40">
        <f t="shared" si="11"/>
        <v>0</v>
      </c>
      <c r="N300" s="41">
        <f t="shared" si="12"/>
        <v>0</v>
      </c>
      <c r="O300" s="93"/>
      <c r="P300" s="43"/>
    </row>
    <row r="301" ht="14.25" customHeight="1">
      <c r="A301" s="776"/>
      <c r="B301" s="777"/>
      <c r="C301" s="798"/>
      <c r="D301" s="796"/>
      <c r="E301" s="799"/>
      <c r="F301" s="802"/>
      <c r="G301" s="803"/>
      <c r="H301" s="797"/>
      <c r="I301" s="38">
        <f t="shared" si="7"/>
        <v>0</v>
      </c>
      <c r="J301" s="39">
        <f t="shared" si="8"/>
        <v>0</v>
      </c>
      <c r="K301" s="40">
        <f t="shared" si="9"/>
        <v>0</v>
      </c>
      <c r="L301" s="41">
        <f t="shared" si="10"/>
        <v>0</v>
      </c>
      <c r="M301" s="40">
        <f t="shared" si="11"/>
        <v>0</v>
      </c>
      <c r="N301" s="41">
        <f t="shared" si="12"/>
        <v>0</v>
      </c>
      <c r="O301" s="93"/>
      <c r="P301" s="43"/>
    </row>
    <row r="302" ht="14.25" customHeight="1">
      <c r="A302" s="776"/>
      <c r="B302" s="777"/>
      <c r="C302" s="798"/>
      <c r="D302" s="796"/>
      <c r="E302" s="799"/>
      <c r="F302" s="802"/>
      <c r="G302" s="803"/>
      <c r="H302" s="797"/>
      <c r="I302" s="38">
        <f t="shared" si="7"/>
        <v>0</v>
      </c>
      <c r="J302" s="39">
        <f t="shared" si="8"/>
        <v>0</v>
      </c>
      <c r="K302" s="40">
        <f t="shared" si="9"/>
        <v>0</v>
      </c>
      <c r="L302" s="41">
        <f t="shared" si="10"/>
        <v>0</v>
      </c>
      <c r="M302" s="40">
        <f t="shared" si="11"/>
        <v>0</v>
      </c>
      <c r="N302" s="41">
        <f t="shared" si="12"/>
        <v>0</v>
      </c>
      <c r="O302" s="93"/>
      <c r="P302" s="43"/>
    </row>
    <row r="303" ht="14.25" customHeight="1">
      <c r="A303" s="776"/>
      <c r="B303" s="777"/>
      <c r="C303" s="798"/>
      <c r="D303" s="796"/>
      <c r="E303" s="799"/>
      <c r="F303" s="802"/>
      <c r="G303" s="803"/>
      <c r="H303" s="797"/>
      <c r="I303" s="38">
        <f t="shared" si="7"/>
        <v>0</v>
      </c>
      <c r="J303" s="39">
        <f t="shared" si="8"/>
        <v>0</v>
      </c>
      <c r="K303" s="40">
        <f t="shared" si="9"/>
        <v>0</v>
      </c>
      <c r="L303" s="41">
        <f t="shared" si="10"/>
        <v>0</v>
      </c>
      <c r="M303" s="40">
        <f t="shared" si="11"/>
        <v>0</v>
      </c>
      <c r="N303" s="41">
        <f t="shared" si="12"/>
        <v>0</v>
      </c>
      <c r="O303" s="93"/>
      <c r="P303" s="43"/>
    </row>
    <row r="304" ht="14.25" customHeight="1">
      <c r="A304" s="776"/>
      <c r="B304" s="777"/>
      <c r="C304" s="798"/>
      <c r="D304" s="796"/>
      <c r="E304" s="799"/>
      <c r="F304" s="802"/>
      <c r="G304" s="803"/>
      <c r="H304" s="797"/>
      <c r="I304" s="38">
        <f t="shared" si="7"/>
        <v>0</v>
      </c>
      <c r="J304" s="39">
        <f t="shared" si="8"/>
        <v>0</v>
      </c>
      <c r="K304" s="40">
        <f t="shared" si="9"/>
        <v>0</v>
      </c>
      <c r="L304" s="41">
        <f t="shared" si="10"/>
        <v>0</v>
      </c>
      <c r="M304" s="40">
        <f t="shared" si="11"/>
        <v>0</v>
      </c>
      <c r="N304" s="41">
        <f t="shared" si="12"/>
        <v>0</v>
      </c>
      <c r="O304" s="93"/>
      <c r="P304" s="43"/>
    </row>
    <row r="305" ht="14.25" customHeight="1">
      <c r="A305" s="776"/>
      <c r="B305" s="777"/>
      <c r="C305" s="798"/>
      <c r="D305" s="796"/>
      <c r="E305" s="799"/>
      <c r="F305" s="802"/>
      <c r="G305" s="803"/>
      <c r="H305" s="797"/>
      <c r="I305" s="38">
        <f t="shared" si="7"/>
        <v>0</v>
      </c>
      <c r="J305" s="39">
        <f t="shared" si="8"/>
        <v>0</v>
      </c>
      <c r="K305" s="40">
        <f t="shared" si="9"/>
        <v>0</v>
      </c>
      <c r="L305" s="41">
        <f t="shared" si="10"/>
        <v>0</v>
      </c>
      <c r="M305" s="40">
        <f t="shared" si="11"/>
        <v>0</v>
      </c>
      <c r="N305" s="41">
        <f t="shared" si="12"/>
        <v>0</v>
      </c>
      <c r="O305" s="93"/>
      <c r="P305" s="43"/>
    </row>
    <row r="306" ht="14.25" customHeight="1">
      <c r="A306" s="776"/>
      <c r="B306" s="777"/>
      <c r="C306" s="798"/>
      <c r="D306" s="796"/>
      <c r="E306" s="799"/>
      <c r="F306" s="802"/>
      <c r="G306" s="803"/>
      <c r="H306" s="797"/>
      <c r="I306" s="38">
        <f t="shared" si="7"/>
        <v>0</v>
      </c>
      <c r="J306" s="39">
        <f t="shared" si="8"/>
        <v>0</v>
      </c>
      <c r="K306" s="40">
        <f t="shared" si="9"/>
        <v>0</v>
      </c>
      <c r="L306" s="41">
        <f t="shared" si="10"/>
        <v>0</v>
      </c>
      <c r="M306" s="40">
        <f t="shared" si="11"/>
        <v>0</v>
      </c>
      <c r="N306" s="41">
        <f t="shared" si="12"/>
        <v>0</v>
      </c>
      <c r="O306" s="93"/>
      <c r="P306" s="43"/>
    </row>
    <row r="307" ht="14.25" customHeight="1">
      <c r="A307" s="776"/>
      <c r="B307" s="777"/>
      <c r="C307" s="798"/>
      <c r="D307" s="796"/>
      <c r="E307" s="799"/>
      <c r="F307" s="802"/>
      <c r="G307" s="803"/>
      <c r="H307" s="797"/>
      <c r="I307" s="38">
        <f t="shared" si="7"/>
        <v>0</v>
      </c>
      <c r="J307" s="39">
        <f t="shared" si="8"/>
        <v>0</v>
      </c>
      <c r="K307" s="40">
        <f t="shared" si="9"/>
        <v>0</v>
      </c>
      <c r="L307" s="41">
        <f t="shared" si="10"/>
        <v>0</v>
      </c>
      <c r="M307" s="40">
        <f t="shared" si="11"/>
        <v>0</v>
      </c>
      <c r="N307" s="41">
        <f t="shared" si="12"/>
        <v>0</v>
      </c>
      <c r="O307" s="93"/>
      <c r="P307" s="43"/>
    </row>
    <row r="308" ht="14.25" customHeight="1">
      <c r="A308" s="776"/>
      <c r="B308" s="777"/>
      <c r="C308" s="798"/>
      <c r="D308" s="796"/>
      <c r="E308" s="799"/>
      <c r="F308" s="802"/>
      <c r="G308" s="803"/>
      <c r="H308" s="797"/>
      <c r="I308" s="38">
        <f t="shared" si="7"/>
        <v>0</v>
      </c>
      <c r="J308" s="39">
        <f t="shared" si="8"/>
        <v>0</v>
      </c>
      <c r="K308" s="40">
        <f t="shared" si="9"/>
        <v>0</v>
      </c>
      <c r="L308" s="41">
        <f t="shared" si="10"/>
        <v>0</v>
      </c>
      <c r="M308" s="40">
        <f t="shared" si="11"/>
        <v>0</v>
      </c>
      <c r="N308" s="41">
        <f t="shared" si="12"/>
        <v>0</v>
      </c>
      <c r="O308" s="93"/>
      <c r="P308" s="43"/>
    </row>
    <row r="309" ht="14.25" customHeight="1">
      <c r="A309" s="776"/>
      <c r="B309" s="777"/>
      <c r="C309" s="785"/>
      <c r="D309" s="37"/>
      <c r="E309" s="799"/>
      <c r="F309" s="802"/>
      <c r="G309" s="803"/>
      <c r="H309" s="797"/>
      <c r="I309" s="38">
        <f t="shared" si="7"/>
        <v>0</v>
      </c>
      <c r="J309" s="39">
        <f t="shared" si="8"/>
        <v>0</v>
      </c>
      <c r="K309" s="40">
        <f t="shared" si="9"/>
        <v>0</v>
      </c>
      <c r="L309" s="41">
        <f t="shared" si="10"/>
        <v>0</v>
      </c>
      <c r="M309" s="40">
        <f t="shared" si="11"/>
        <v>0</v>
      </c>
      <c r="N309" s="41">
        <f t="shared" si="12"/>
        <v>0</v>
      </c>
      <c r="O309" s="93"/>
      <c r="P309" s="43"/>
    </row>
    <row r="310" ht="14.25" customHeight="1">
      <c r="A310" s="776"/>
      <c r="B310" s="777"/>
      <c r="C310" s="785"/>
      <c r="D310" s="37"/>
      <c r="E310" s="799"/>
      <c r="F310" s="802"/>
      <c r="G310" s="803"/>
      <c r="H310" s="797"/>
      <c r="I310" s="38">
        <f t="shared" si="7"/>
        <v>0</v>
      </c>
      <c r="J310" s="39">
        <f t="shared" si="8"/>
        <v>0</v>
      </c>
      <c r="K310" s="40">
        <f t="shared" si="9"/>
        <v>0</v>
      </c>
      <c r="L310" s="41">
        <f t="shared" si="10"/>
        <v>0</v>
      </c>
      <c r="M310" s="40">
        <f t="shared" si="11"/>
        <v>0</v>
      </c>
      <c r="N310" s="41">
        <f t="shared" si="12"/>
        <v>0</v>
      </c>
      <c r="O310" s="93"/>
      <c r="P310" s="43"/>
    </row>
    <row r="311" ht="14.25" customHeight="1">
      <c r="A311" s="776"/>
      <c r="B311" s="777"/>
      <c r="C311" s="782"/>
      <c r="D311" s="796"/>
      <c r="E311" s="799"/>
      <c r="F311" s="802"/>
      <c r="G311" s="803"/>
      <c r="H311" s="797"/>
      <c r="I311" s="38">
        <f t="shared" si="7"/>
        <v>0</v>
      </c>
      <c r="J311" s="39">
        <f t="shared" si="8"/>
        <v>0</v>
      </c>
      <c r="K311" s="40">
        <f t="shared" si="9"/>
        <v>0</v>
      </c>
      <c r="L311" s="41">
        <f t="shared" si="10"/>
        <v>0</v>
      </c>
      <c r="M311" s="40">
        <f t="shared" si="11"/>
        <v>0</v>
      </c>
      <c r="N311" s="41">
        <f t="shared" si="12"/>
        <v>0</v>
      </c>
      <c r="O311" s="93"/>
      <c r="P311" s="43"/>
    </row>
    <row r="312" ht="14.25" customHeight="1">
      <c r="A312" s="776"/>
      <c r="B312" s="777"/>
      <c r="C312" s="798"/>
      <c r="D312" s="796"/>
      <c r="E312" s="799"/>
      <c r="F312" s="802"/>
      <c r="G312" s="803"/>
      <c r="H312" s="797"/>
      <c r="I312" s="38">
        <f t="shared" si="7"/>
        <v>0</v>
      </c>
      <c r="J312" s="39">
        <f t="shared" si="8"/>
        <v>0</v>
      </c>
      <c r="K312" s="40">
        <f t="shared" si="9"/>
        <v>0</v>
      </c>
      <c r="L312" s="41">
        <f t="shared" si="10"/>
        <v>0</v>
      </c>
      <c r="M312" s="40">
        <f t="shared" si="11"/>
        <v>0</v>
      </c>
      <c r="N312" s="41">
        <f t="shared" si="12"/>
        <v>0</v>
      </c>
      <c r="O312" s="93"/>
      <c r="P312" s="43"/>
    </row>
    <row r="313" ht="14.25" customHeight="1">
      <c r="A313" s="776"/>
      <c r="B313" s="777"/>
      <c r="C313" s="798"/>
      <c r="D313" s="796"/>
      <c r="E313" s="799"/>
      <c r="F313" s="802"/>
      <c r="G313" s="803"/>
      <c r="H313" s="797"/>
      <c r="I313" s="38">
        <f t="shared" si="7"/>
        <v>0</v>
      </c>
      <c r="J313" s="39">
        <f t="shared" si="8"/>
        <v>0</v>
      </c>
      <c r="K313" s="40">
        <f t="shared" si="9"/>
        <v>0</v>
      </c>
      <c r="L313" s="41">
        <f t="shared" si="10"/>
        <v>0</v>
      </c>
      <c r="M313" s="40">
        <f t="shared" si="11"/>
        <v>0</v>
      </c>
      <c r="N313" s="41">
        <f t="shared" si="12"/>
        <v>0</v>
      </c>
      <c r="O313" s="93"/>
      <c r="P313" s="43"/>
    </row>
    <row r="314" ht="14.25" customHeight="1">
      <c r="A314" s="776"/>
      <c r="B314" s="777"/>
      <c r="C314" s="782"/>
      <c r="D314" s="796"/>
      <c r="E314" s="799"/>
      <c r="F314" s="802"/>
      <c r="G314" s="803"/>
      <c r="H314" s="797"/>
      <c r="I314" s="38">
        <f t="shared" si="7"/>
        <v>0</v>
      </c>
      <c r="J314" s="39">
        <f t="shared" si="8"/>
        <v>0</v>
      </c>
      <c r="K314" s="40">
        <f t="shared" si="9"/>
        <v>0</v>
      </c>
      <c r="L314" s="41">
        <f t="shared" si="10"/>
        <v>0</v>
      </c>
      <c r="M314" s="40">
        <f t="shared" si="11"/>
        <v>0</v>
      </c>
      <c r="N314" s="41">
        <f t="shared" si="12"/>
        <v>0</v>
      </c>
      <c r="O314" s="93"/>
      <c r="P314" s="43"/>
    </row>
    <row r="315" ht="14.25" customHeight="1">
      <c r="A315" s="776"/>
      <c r="B315" s="777"/>
      <c r="C315" s="782"/>
      <c r="D315" s="796"/>
      <c r="E315" s="799"/>
      <c r="F315" s="802"/>
      <c r="G315" s="803"/>
      <c r="H315" s="797"/>
      <c r="I315" s="38">
        <f t="shared" si="7"/>
        <v>0</v>
      </c>
      <c r="J315" s="39">
        <f t="shared" si="8"/>
        <v>0</v>
      </c>
      <c r="K315" s="40">
        <f t="shared" si="9"/>
        <v>0</v>
      </c>
      <c r="L315" s="41">
        <f t="shared" si="10"/>
        <v>0</v>
      </c>
      <c r="M315" s="40">
        <f t="shared" si="11"/>
        <v>0</v>
      </c>
      <c r="N315" s="41">
        <f t="shared" si="12"/>
        <v>0</v>
      </c>
      <c r="O315" s="93"/>
      <c r="P315" s="43"/>
    </row>
    <row r="316" ht="14.25" customHeight="1">
      <c r="A316" s="776"/>
      <c r="B316" s="777"/>
      <c r="C316" s="782"/>
      <c r="D316" s="37"/>
      <c r="E316" s="799"/>
      <c r="F316" s="802"/>
      <c r="G316" s="803"/>
      <c r="H316" s="797"/>
      <c r="I316" s="38">
        <f t="shared" si="7"/>
        <v>0</v>
      </c>
      <c r="J316" s="39">
        <f t="shared" si="8"/>
        <v>0</v>
      </c>
      <c r="K316" s="40">
        <f t="shared" si="9"/>
        <v>0</v>
      </c>
      <c r="L316" s="41">
        <f t="shared" si="10"/>
        <v>0</v>
      </c>
      <c r="M316" s="40">
        <f t="shared" si="11"/>
        <v>0</v>
      </c>
      <c r="N316" s="41">
        <f t="shared" si="12"/>
        <v>0</v>
      </c>
      <c r="O316" s="93"/>
      <c r="P316" s="43"/>
    </row>
    <row r="317" ht="14.25" customHeight="1">
      <c r="A317" s="776"/>
      <c r="B317" s="777"/>
      <c r="C317" s="808"/>
      <c r="D317" s="809"/>
      <c r="E317" s="799"/>
      <c r="F317" s="802"/>
      <c r="G317" s="803"/>
      <c r="H317" s="797"/>
      <c r="I317" s="38">
        <f t="shared" si="7"/>
        <v>0</v>
      </c>
      <c r="J317" s="39">
        <f t="shared" si="8"/>
        <v>0</v>
      </c>
      <c r="K317" s="40">
        <f t="shared" si="9"/>
        <v>0</v>
      </c>
      <c r="L317" s="41">
        <f t="shared" si="10"/>
        <v>0</v>
      </c>
      <c r="M317" s="40">
        <f t="shared" si="11"/>
        <v>0</v>
      </c>
      <c r="N317" s="41">
        <f t="shared" si="12"/>
        <v>0</v>
      </c>
      <c r="O317" s="93"/>
      <c r="P317" s="43"/>
    </row>
    <row r="318" ht="14.25" customHeight="1">
      <c r="A318" s="776"/>
      <c r="B318" s="777"/>
      <c r="C318" s="788"/>
      <c r="D318" s="27"/>
      <c r="E318" s="799"/>
      <c r="F318" s="802"/>
      <c r="G318" s="803"/>
      <c r="H318" s="797"/>
      <c r="I318" s="38">
        <f t="shared" si="7"/>
        <v>0</v>
      </c>
      <c r="J318" s="39">
        <f t="shared" si="8"/>
        <v>0</v>
      </c>
      <c r="K318" s="40">
        <f t="shared" si="9"/>
        <v>0</v>
      </c>
      <c r="L318" s="41">
        <f t="shared" si="10"/>
        <v>0</v>
      </c>
      <c r="M318" s="40">
        <f t="shared" si="11"/>
        <v>0</v>
      </c>
      <c r="N318" s="41">
        <f t="shared" si="12"/>
        <v>0</v>
      </c>
      <c r="O318" s="93"/>
      <c r="P318" s="43"/>
    </row>
    <row r="319" ht="14.25" customHeight="1">
      <c r="A319" s="776"/>
      <c r="B319" s="777"/>
      <c r="C319" s="798"/>
      <c r="D319" s="37"/>
      <c r="E319" s="799"/>
      <c r="F319" s="802"/>
      <c r="G319" s="803"/>
      <c r="H319" s="797"/>
      <c r="I319" s="38">
        <f t="shared" si="7"/>
        <v>0</v>
      </c>
      <c r="J319" s="39">
        <f t="shared" si="8"/>
        <v>0</v>
      </c>
      <c r="K319" s="40">
        <f t="shared" si="9"/>
        <v>0</v>
      </c>
      <c r="L319" s="41">
        <f t="shared" si="10"/>
        <v>0</v>
      </c>
      <c r="M319" s="40">
        <f t="shared" si="11"/>
        <v>0</v>
      </c>
      <c r="N319" s="41">
        <f t="shared" si="12"/>
        <v>0</v>
      </c>
      <c r="O319" s="93"/>
      <c r="P319" s="43"/>
    </row>
    <row r="320" ht="14.25" customHeight="1">
      <c r="A320" s="776"/>
      <c r="B320" s="777"/>
      <c r="C320" s="798"/>
      <c r="D320" s="37"/>
      <c r="E320" s="799"/>
      <c r="F320" s="802"/>
      <c r="G320" s="803"/>
      <c r="H320" s="797"/>
      <c r="I320" s="38">
        <f t="shared" si="7"/>
        <v>0</v>
      </c>
      <c r="J320" s="39">
        <f t="shared" si="8"/>
        <v>0</v>
      </c>
      <c r="K320" s="40">
        <f t="shared" si="9"/>
        <v>0</v>
      </c>
      <c r="L320" s="41">
        <f t="shared" si="10"/>
        <v>0</v>
      </c>
      <c r="M320" s="40">
        <f t="shared" si="11"/>
        <v>0</v>
      </c>
      <c r="N320" s="41">
        <f t="shared" si="12"/>
        <v>0</v>
      </c>
      <c r="O320" s="93"/>
      <c r="P320" s="43"/>
    </row>
    <row r="321" ht="14.25" customHeight="1">
      <c r="A321" s="776"/>
      <c r="B321" s="777"/>
      <c r="C321" s="798"/>
      <c r="D321" s="37"/>
      <c r="E321" s="799"/>
      <c r="F321" s="802"/>
      <c r="G321" s="803"/>
      <c r="H321" s="797"/>
      <c r="I321" s="38">
        <f t="shared" si="7"/>
        <v>0</v>
      </c>
      <c r="J321" s="39">
        <f t="shared" si="8"/>
        <v>0</v>
      </c>
      <c r="K321" s="40">
        <f t="shared" si="9"/>
        <v>0</v>
      </c>
      <c r="L321" s="41">
        <f t="shared" si="10"/>
        <v>0</v>
      </c>
      <c r="M321" s="40">
        <f t="shared" si="11"/>
        <v>0</v>
      </c>
      <c r="N321" s="41">
        <f t="shared" si="12"/>
        <v>0</v>
      </c>
      <c r="O321" s="93"/>
      <c r="P321" s="43"/>
    </row>
    <row r="322" ht="14.25" customHeight="1">
      <c r="A322" s="776"/>
      <c r="B322" s="777"/>
      <c r="C322" s="798"/>
      <c r="D322" s="37"/>
      <c r="E322" s="799"/>
      <c r="F322" s="802"/>
      <c r="G322" s="803"/>
      <c r="H322" s="797"/>
      <c r="I322" s="38">
        <f t="shared" si="7"/>
        <v>0</v>
      </c>
      <c r="J322" s="39">
        <f t="shared" si="8"/>
        <v>0</v>
      </c>
      <c r="K322" s="40">
        <f t="shared" si="9"/>
        <v>0</v>
      </c>
      <c r="L322" s="41">
        <f t="shared" si="10"/>
        <v>0</v>
      </c>
      <c r="M322" s="40">
        <f t="shared" si="11"/>
        <v>0</v>
      </c>
      <c r="N322" s="41">
        <f t="shared" si="12"/>
        <v>0</v>
      </c>
      <c r="O322" s="93"/>
      <c r="P322" s="43"/>
    </row>
    <row r="323" ht="14.25" customHeight="1">
      <c r="A323" s="776"/>
      <c r="B323" s="777"/>
      <c r="C323" s="788"/>
      <c r="D323" s="806"/>
      <c r="E323" s="799"/>
      <c r="F323" s="802"/>
      <c r="G323" s="803"/>
      <c r="H323" s="797"/>
      <c r="I323" s="38">
        <f t="shared" si="7"/>
        <v>0</v>
      </c>
      <c r="J323" s="39">
        <f t="shared" si="8"/>
        <v>0</v>
      </c>
      <c r="K323" s="40">
        <f t="shared" si="9"/>
        <v>0</v>
      </c>
      <c r="L323" s="41">
        <f t="shared" si="10"/>
        <v>0</v>
      </c>
      <c r="M323" s="40">
        <f t="shared" si="11"/>
        <v>0</v>
      </c>
      <c r="N323" s="41">
        <f t="shared" si="12"/>
        <v>0</v>
      </c>
      <c r="O323" s="93"/>
      <c r="P323" s="43"/>
    </row>
    <row r="324" ht="14.25" customHeight="1">
      <c r="A324" s="776"/>
      <c r="B324" s="777"/>
      <c r="C324" s="788"/>
      <c r="D324" s="806"/>
      <c r="E324" s="799"/>
      <c r="F324" s="802"/>
      <c r="G324" s="803"/>
      <c r="H324" s="797"/>
      <c r="I324" s="38">
        <f t="shared" si="7"/>
        <v>0</v>
      </c>
      <c r="J324" s="39">
        <f t="shared" si="8"/>
        <v>0</v>
      </c>
      <c r="K324" s="40">
        <f t="shared" si="9"/>
        <v>0</v>
      </c>
      <c r="L324" s="41">
        <f t="shared" si="10"/>
        <v>0</v>
      </c>
      <c r="M324" s="40">
        <f t="shared" si="11"/>
        <v>0</v>
      </c>
      <c r="N324" s="41">
        <f t="shared" si="12"/>
        <v>0</v>
      </c>
      <c r="O324" s="93"/>
      <c r="P324" s="43"/>
    </row>
    <row r="325" ht="14.25" customHeight="1">
      <c r="A325" s="776"/>
      <c r="B325" s="777"/>
      <c r="C325" s="788"/>
      <c r="D325" s="27"/>
      <c r="E325" s="799"/>
      <c r="F325" s="802"/>
      <c r="G325" s="803"/>
      <c r="H325" s="797"/>
      <c r="I325" s="38">
        <f t="shared" si="7"/>
        <v>0</v>
      </c>
      <c r="J325" s="39">
        <f t="shared" si="8"/>
        <v>0</v>
      </c>
      <c r="K325" s="40">
        <f t="shared" si="9"/>
        <v>0</v>
      </c>
      <c r="L325" s="41">
        <f t="shared" si="10"/>
        <v>0</v>
      </c>
      <c r="M325" s="40">
        <f t="shared" si="11"/>
        <v>0</v>
      </c>
      <c r="N325" s="41">
        <f t="shared" si="12"/>
        <v>0</v>
      </c>
      <c r="O325" s="93"/>
      <c r="P325" s="43"/>
    </row>
    <row r="326" ht="14.25" customHeight="1">
      <c r="A326" s="776"/>
      <c r="B326" s="777"/>
      <c r="C326" s="785"/>
      <c r="D326" s="37"/>
      <c r="E326" s="799"/>
      <c r="F326" s="802"/>
      <c r="G326" s="803"/>
      <c r="H326" s="797"/>
      <c r="I326" s="38">
        <f t="shared" si="7"/>
        <v>0</v>
      </c>
      <c r="J326" s="39">
        <f t="shared" si="8"/>
        <v>0</v>
      </c>
      <c r="K326" s="40">
        <f t="shared" si="9"/>
        <v>0</v>
      </c>
      <c r="L326" s="41">
        <f t="shared" si="10"/>
        <v>0</v>
      </c>
      <c r="M326" s="40">
        <f t="shared" si="11"/>
        <v>0</v>
      </c>
      <c r="N326" s="41">
        <f t="shared" si="12"/>
        <v>0</v>
      </c>
      <c r="O326" s="93"/>
      <c r="P326" s="43"/>
    </row>
    <row r="327" ht="14.25" customHeight="1">
      <c r="A327" s="776"/>
      <c r="B327" s="777"/>
      <c r="C327" s="785"/>
      <c r="D327" s="37"/>
      <c r="E327" s="799"/>
      <c r="F327" s="802"/>
      <c r="G327" s="803"/>
      <c r="H327" s="797"/>
      <c r="I327" s="38">
        <f t="shared" si="7"/>
        <v>0</v>
      </c>
      <c r="J327" s="39">
        <f t="shared" si="8"/>
        <v>0</v>
      </c>
      <c r="K327" s="40">
        <f t="shared" si="9"/>
        <v>0</v>
      </c>
      <c r="L327" s="41">
        <f t="shared" si="10"/>
        <v>0</v>
      </c>
      <c r="M327" s="40">
        <f t="shared" si="11"/>
        <v>0</v>
      </c>
      <c r="N327" s="41">
        <f t="shared" si="12"/>
        <v>0</v>
      </c>
      <c r="O327" s="93"/>
      <c r="P327" s="43"/>
    </row>
    <row r="328" ht="14.25" customHeight="1">
      <c r="A328" s="776"/>
      <c r="B328" s="777"/>
      <c r="C328" s="785"/>
      <c r="D328" s="37"/>
      <c r="E328" s="799"/>
      <c r="F328" s="802"/>
      <c r="G328" s="803"/>
      <c r="H328" s="797"/>
      <c r="I328" s="38">
        <f t="shared" si="7"/>
        <v>0</v>
      </c>
      <c r="J328" s="39">
        <f t="shared" si="8"/>
        <v>0</v>
      </c>
      <c r="K328" s="40">
        <f t="shared" si="9"/>
        <v>0</v>
      </c>
      <c r="L328" s="41">
        <f t="shared" si="10"/>
        <v>0</v>
      </c>
      <c r="M328" s="40">
        <f t="shared" si="11"/>
        <v>0</v>
      </c>
      <c r="N328" s="41">
        <f t="shared" si="12"/>
        <v>0</v>
      </c>
      <c r="O328" s="93"/>
      <c r="P328" s="43"/>
    </row>
    <row r="329" ht="14.25" customHeight="1">
      <c r="A329" s="776"/>
      <c r="B329" s="777"/>
      <c r="C329" s="785"/>
      <c r="D329" s="37"/>
      <c r="E329" s="799"/>
      <c r="F329" s="802"/>
      <c r="G329" s="803"/>
      <c r="H329" s="797"/>
      <c r="I329" s="38">
        <f t="shared" si="7"/>
        <v>0</v>
      </c>
      <c r="J329" s="39">
        <f t="shared" si="8"/>
        <v>0</v>
      </c>
      <c r="K329" s="40">
        <f t="shared" si="9"/>
        <v>0</v>
      </c>
      <c r="L329" s="41">
        <f t="shared" si="10"/>
        <v>0</v>
      </c>
      <c r="M329" s="40">
        <f t="shared" si="11"/>
        <v>0</v>
      </c>
      <c r="N329" s="41">
        <f t="shared" si="12"/>
        <v>0</v>
      </c>
      <c r="O329" s="93"/>
      <c r="P329" s="43"/>
    </row>
    <row r="330" ht="14.25" customHeight="1">
      <c r="A330" s="776"/>
      <c r="B330" s="777"/>
      <c r="C330" s="785"/>
      <c r="D330" s="37"/>
      <c r="E330" s="799"/>
      <c r="F330" s="802"/>
      <c r="G330" s="803"/>
      <c r="H330" s="797"/>
      <c r="I330" s="38">
        <f t="shared" si="7"/>
        <v>0</v>
      </c>
      <c r="J330" s="39">
        <f t="shared" si="8"/>
        <v>0</v>
      </c>
      <c r="K330" s="40">
        <f t="shared" si="9"/>
        <v>0</v>
      </c>
      <c r="L330" s="41">
        <f t="shared" si="10"/>
        <v>0</v>
      </c>
      <c r="M330" s="40">
        <f t="shared" si="11"/>
        <v>0</v>
      </c>
      <c r="N330" s="41">
        <f t="shared" si="12"/>
        <v>0</v>
      </c>
      <c r="O330" s="93"/>
      <c r="P330" s="43"/>
    </row>
    <row r="331" ht="14.25" customHeight="1">
      <c r="A331" s="776"/>
      <c r="B331" s="777"/>
      <c r="C331" s="785"/>
      <c r="D331" s="37"/>
      <c r="E331" s="799"/>
      <c r="F331" s="802"/>
      <c r="G331" s="803"/>
      <c r="H331" s="797"/>
      <c r="I331" s="38">
        <f t="shared" si="7"/>
        <v>0</v>
      </c>
      <c r="J331" s="39">
        <f t="shared" si="8"/>
        <v>0</v>
      </c>
      <c r="K331" s="40">
        <f t="shared" si="9"/>
        <v>0</v>
      </c>
      <c r="L331" s="41">
        <f t="shared" si="10"/>
        <v>0</v>
      </c>
      <c r="M331" s="40">
        <f t="shared" si="11"/>
        <v>0</v>
      </c>
      <c r="N331" s="41">
        <f t="shared" si="12"/>
        <v>0</v>
      </c>
      <c r="O331" s="93"/>
      <c r="P331" s="43"/>
    </row>
    <row r="332" ht="14.25" customHeight="1">
      <c r="A332" s="776"/>
      <c r="B332" s="777"/>
      <c r="C332" s="785"/>
      <c r="D332" s="37"/>
      <c r="E332" s="799"/>
      <c r="F332" s="802"/>
      <c r="G332" s="803"/>
      <c r="H332" s="797"/>
      <c r="I332" s="38">
        <f t="shared" si="7"/>
        <v>0</v>
      </c>
      <c r="J332" s="39">
        <f t="shared" si="8"/>
        <v>0</v>
      </c>
      <c r="K332" s="40">
        <f t="shared" si="9"/>
        <v>0</v>
      </c>
      <c r="L332" s="41">
        <f t="shared" si="10"/>
        <v>0</v>
      </c>
      <c r="M332" s="40">
        <f t="shared" si="11"/>
        <v>0</v>
      </c>
      <c r="N332" s="41">
        <f t="shared" si="12"/>
        <v>0</v>
      </c>
      <c r="O332" s="93"/>
      <c r="P332" s="43"/>
    </row>
    <row r="333" ht="14.25" customHeight="1">
      <c r="A333" s="776"/>
      <c r="B333" s="777"/>
      <c r="C333" s="808"/>
      <c r="D333" s="37"/>
      <c r="E333" s="799"/>
      <c r="F333" s="802"/>
      <c r="G333" s="803"/>
      <c r="H333" s="797"/>
      <c r="I333" s="38">
        <f t="shared" si="7"/>
        <v>0</v>
      </c>
      <c r="J333" s="39">
        <f t="shared" si="8"/>
        <v>0</v>
      </c>
      <c r="K333" s="40">
        <f t="shared" si="9"/>
        <v>0</v>
      </c>
      <c r="L333" s="41">
        <f t="shared" si="10"/>
        <v>0</v>
      </c>
      <c r="M333" s="40">
        <f t="shared" si="11"/>
        <v>0</v>
      </c>
      <c r="N333" s="41">
        <f t="shared" si="12"/>
        <v>0</v>
      </c>
      <c r="O333" s="93"/>
      <c r="P333" s="43"/>
    </row>
    <row r="334" ht="14.25" customHeight="1">
      <c r="A334" s="776"/>
      <c r="B334" s="777"/>
      <c r="C334" s="785"/>
      <c r="D334" s="27"/>
      <c r="E334" s="799"/>
      <c r="F334" s="802"/>
      <c r="G334" s="803"/>
      <c r="H334" s="797"/>
      <c r="I334" s="38">
        <f t="shared" si="7"/>
        <v>0</v>
      </c>
      <c r="J334" s="39">
        <f t="shared" si="8"/>
        <v>0</v>
      </c>
      <c r="K334" s="40">
        <f t="shared" si="9"/>
        <v>0</v>
      </c>
      <c r="L334" s="41">
        <f t="shared" si="10"/>
        <v>0</v>
      </c>
      <c r="M334" s="40">
        <f t="shared" si="11"/>
        <v>0</v>
      </c>
      <c r="N334" s="41">
        <f t="shared" si="12"/>
        <v>0</v>
      </c>
      <c r="O334" s="93"/>
      <c r="P334" s="43"/>
    </row>
    <row r="335" ht="14.25" customHeight="1">
      <c r="A335" s="776"/>
      <c r="B335" s="777"/>
      <c r="C335" s="785"/>
      <c r="D335" s="810"/>
      <c r="E335" s="799"/>
      <c r="F335" s="802"/>
      <c r="G335" s="803"/>
      <c r="H335" s="797"/>
      <c r="I335" s="38">
        <f t="shared" si="7"/>
        <v>0</v>
      </c>
      <c r="J335" s="39">
        <f t="shared" si="8"/>
        <v>0</v>
      </c>
      <c r="K335" s="40">
        <f t="shared" si="9"/>
        <v>0</v>
      </c>
      <c r="L335" s="41">
        <f t="shared" si="10"/>
        <v>0</v>
      </c>
      <c r="M335" s="40">
        <f t="shared" si="11"/>
        <v>0</v>
      </c>
      <c r="N335" s="41">
        <f t="shared" si="12"/>
        <v>0</v>
      </c>
      <c r="O335" s="93"/>
      <c r="P335" s="43"/>
    </row>
    <row r="336" ht="14.25" customHeight="1">
      <c r="A336" s="776"/>
      <c r="B336" s="777"/>
      <c r="C336" s="811"/>
      <c r="D336" s="748"/>
      <c r="E336" s="799"/>
      <c r="F336" s="812"/>
      <c r="G336" s="813"/>
      <c r="H336" s="797"/>
      <c r="I336" s="38">
        <f t="shared" si="7"/>
        <v>0</v>
      </c>
      <c r="J336" s="39">
        <f t="shared" si="8"/>
        <v>0</v>
      </c>
      <c r="K336" s="40">
        <f t="shared" si="9"/>
        <v>0</v>
      </c>
      <c r="L336" s="41">
        <f t="shared" si="10"/>
        <v>0</v>
      </c>
      <c r="M336" s="40">
        <f t="shared" si="11"/>
        <v>0</v>
      </c>
      <c r="N336" s="41">
        <f t="shared" si="12"/>
        <v>0</v>
      </c>
      <c r="O336" s="93"/>
      <c r="P336" s="43"/>
    </row>
    <row r="337" ht="14.25" customHeight="1">
      <c r="A337" s="776"/>
      <c r="B337" s="777"/>
      <c r="C337" s="782"/>
      <c r="D337" s="796"/>
      <c r="E337" s="799"/>
      <c r="F337" s="814"/>
      <c r="G337" s="815"/>
      <c r="H337" s="797"/>
      <c r="I337" s="38">
        <f t="shared" si="7"/>
        <v>0</v>
      </c>
      <c r="J337" s="39">
        <f t="shared" si="8"/>
        <v>0</v>
      </c>
      <c r="K337" s="40">
        <f t="shared" si="9"/>
        <v>0</v>
      </c>
      <c r="L337" s="41">
        <f t="shared" si="10"/>
        <v>0</v>
      </c>
      <c r="M337" s="40">
        <f t="shared" si="11"/>
        <v>0</v>
      </c>
      <c r="N337" s="41">
        <f t="shared" si="12"/>
        <v>0</v>
      </c>
      <c r="O337" s="93"/>
      <c r="P337" s="43"/>
    </row>
    <row r="338" ht="14.25" customHeight="1">
      <c r="A338" s="776"/>
      <c r="B338" s="777"/>
      <c r="C338" s="782"/>
      <c r="D338" s="796"/>
      <c r="E338" s="799"/>
      <c r="F338" s="814"/>
      <c r="G338" s="815"/>
      <c r="H338" s="797"/>
      <c r="I338" s="38">
        <f t="shared" si="7"/>
        <v>0</v>
      </c>
      <c r="J338" s="39">
        <f t="shared" si="8"/>
        <v>0</v>
      </c>
      <c r="K338" s="40">
        <f t="shared" si="9"/>
        <v>0</v>
      </c>
      <c r="L338" s="41">
        <f t="shared" si="10"/>
        <v>0</v>
      </c>
      <c r="M338" s="40">
        <f t="shared" si="11"/>
        <v>0</v>
      </c>
      <c r="N338" s="41">
        <f t="shared" si="12"/>
        <v>0</v>
      </c>
      <c r="O338" s="93"/>
      <c r="P338" s="43"/>
    </row>
    <row r="339" ht="14.25" customHeight="1">
      <c r="A339" s="776"/>
      <c r="B339" s="777"/>
      <c r="C339" s="782"/>
      <c r="D339" s="796"/>
      <c r="E339" s="799"/>
      <c r="F339" s="814"/>
      <c r="G339" s="815"/>
      <c r="H339" s="797"/>
      <c r="I339" s="38">
        <f t="shared" si="7"/>
        <v>0</v>
      </c>
      <c r="J339" s="39">
        <f t="shared" si="8"/>
        <v>0</v>
      </c>
      <c r="K339" s="40">
        <f t="shared" si="9"/>
        <v>0</v>
      </c>
      <c r="L339" s="41">
        <f t="shared" si="10"/>
        <v>0</v>
      </c>
      <c r="M339" s="40">
        <f t="shared" si="11"/>
        <v>0</v>
      </c>
      <c r="N339" s="41">
        <f t="shared" si="12"/>
        <v>0</v>
      </c>
      <c r="O339" s="93"/>
      <c r="P339" s="43"/>
    </row>
    <row r="340" ht="14.25" customHeight="1">
      <c r="A340" s="776"/>
      <c r="B340" s="777"/>
      <c r="C340" s="782"/>
      <c r="D340" s="796"/>
      <c r="E340" s="799"/>
      <c r="F340" s="814"/>
      <c r="G340" s="815"/>
      <c r="H340" s="797"/>
      <c r="I340" s="38">
        <f t="shared" si="7"/>
        <v>0</v>
      </c>
      <c r="J340" s="39">
        <f t="shared" si="8"/>
        <v>0</v>
      </c>
      <c r="K340" s="40">
        <f t="shared" si="9"/>
        <v>0</v>
      </c>
      <c r="L340" s="41">
        <f t="shared" si="10"/>
        <v>0</v>
      </c>
      <c r="M340" s="40">
        <f t="shared" si="11"/>
        <v>0</v>
      </c>
      <c r="N340" s="41">
        <f t="shared" si="12"/>
        <v>0</v>
      </c>
      <c r="O340" s="93"/>
      <c r="P340" s="43"/>
    </row>
    <row r="341" ht="14.25" customHeight="1">
      <c r="A341" s="776"/>
      <c r="B341" s="777"/>
      <c r="C341" s="782"/>
      <c r="D341" s="796"/>
      <c r="E341" s="799"/>
      <c r="F341" s="814"/>
      <c r="G341" s="815"/>
      <c r="H341" s="797"/>
      <c r="I341" s="38">
        <f t="shared" si="7"/>
        <v>0</v>
      </c>
      <c r="J341" s="39">
        <f t="shared" si="8"/>
        <v>0</v>
      </c>
      <c r="K341" s="40">
        <f t="shared" si="9"/>
        <v>0</v>
      </c>
      <c r="L341" s="41">
        <f t="shared" si="10"/>
        <v>0</v>
      </c>
      <c r="M341" s="40">
        <f t="shared" si="11"/>
        <v>0</v>
      </c>
      <c r="N341" s="41">
        <f t="shared" si="12"/>
        <v>0</v>
      </c>
      <c r="O341" s="93"/>
      <c r="P341" s="43"/>
    </row>
    <row r="342" ht="14.25" customHeight="1">
      <c r="A342" s="776"/>
      <c r="B342" s="777"/>
      <c r="C342" s="782"/>
      <c r="D342" s="796"/>
      <c r="E342" s="799"/>
      <c r="F342" s="814"/>
      <c r="G342" s="815"/>
      <c r="H342" s="797"/>
      <c r="I342" s="38">
        <f t="shared" si="7"/>
        <v>0</v>
      </c>
      <c r="J342" s="39">
        <f t="shared" si="8"/>
        <v>0</v>
      </c>
      <c r="K342" s="40">
        <f t="shared" si="9"/>
        <v>0</v>
      </c>
      <c r="L342" s="41">
        <f t="shared" si="10"/>
        <v>0</v>
      </c>
      <c r="M342" s="40">
        <f t="shared" si="11"/>
        <v>0</v>
      </c>
      <c r="N342" s="41">
        <f t="shared" si="12"/>
        <v>0</v>
      </c>
      <c r="O342" s="93"/>
      <c r="P342" s="43"/>
    </row>
    <row r="343" ht="14.25" customHeight="1">
      <c r="A343" s="776"/>
      <c r="B343" s="777"/>
      <c r="C343" s="782"/>
      <c r="D343" s="796"/>
      <c r="E343" s="799"/>
      <c r="F343" s="783"/>
      <c r="G343" s="779"/>
      <c r="H343" s="797"/>
      <c r="I343" s="38">
        <f t="shared" si="7"/>
        <v>0</v>
      </c>
      <c r="J343" s="39">
        <f t="shared" si="8"/>
        <v>0</v>
      </c>
      <c r="K343" s="40">
        <f t="shared" si="9"/>
        <v>0</v>
      </c>
      <c r="L343" s="41">
        <f t="shared" si="10"/>
        <v>0</v>
      </c>
      <c r="M343" s="40">
        <f t="shared" si="11"/>
        <v>0</v>
      </c>
      <c r="N343" s="41">
        <f t="shared" si="12"/>
        <v>0</v>
      </c>
      <c r="O343" s="93"/>
      <c r="P343" s="43"/>
    </row>
    <row r="344" ht="14.25" customHeight="1">
      <c r="A344" s="776"/>
      <c r="B344" s="777"/>
      <c r="C344" s="785"/>
      <c r="D344" s="37"/>
      <c r="E344" s="799"/>
      <c r="F344" s="791"/>
      <c r="G344" s="792"/>
      <c r="H344" s="797"/>
      <c r="I344" s="38">
        <f t="shared" si="7"/>
        <v>0</v>
      </c>
      <c r="J344" s="39">
        <f t="shared" si="8"/>
        <v>0</v>
      </c>
      <c r="K344" s="40">
        <f t="shared" si="9"/>
        <v>0</v>
      </c>
      <c r="L344" s="41">
        <f t="shared" si="10"/>
        <v>0</v>
      </c>
      <c r="M344" s="40">
        <f t="shared" si="11"/>
        <v>0</v>
      </c>
      <c r="N344" s="41">
        <f t="shared" si="12"/>
        <v>0</v>
      </c>
      <c r="O344" s="93"/>
      <c r="P344" s="43"/>
    </row>
    <row r="345" ht="14.25" customHeight="1">
      <c r="A345" s="92"/>
      <c r="B345" s="816"/>
      <c r="C345" s="61"/>
      <c r="D345" s="51"/>
      <c r="E345" s="73"/>
      <c r="F345" s="94"/>
      <c r="G345" s="633"/>
      <c r="H345" s="817"/>
      <c r="I345" s="38"/>
      <c r="J345" s="39"/>
      <c r="K345" s="40"/>
      <c r="L345" s="41"/>
      <c r="M345" s="40"/>
      <c r="N345" s="41"/>
      <c r="O345" s="35"/>
      <c r="P345" s="43"/>
    </row>
    <row r="346" ht="14.25" customHeight="1">
      <c r="A346" s="92"/>
      <c r="B346" s="816"/>
      <c r="C346" s="61"/>
      <c r="D346" s="51"/>
      <c r="E346" s="73"/>
      <c r="F346" s="94"/>
      <c r="G346" s="633"/>
      <c r="H346" s="817"/>
      <c r="I346" s="38"/>
      <c r="J346" s="39"/>
      <c r="K346" s="40"/>
      <c r="L346" s="41"/>
      <c r="M346" s="40"/>
      <c r="N346" s="41"/>
      <c r="O346" s="35"/>
      <c r="P346" s="43"/>
    </row>
    <row r="347" ht="14.25" customHeight="1">
      <c r="A347" s="92"/>
      <c r="B347" s="816"/>
      <c r="C347" s="61"/>
      <c r="D347" s="51"/>
      <c r="E347" s="73"/>
      <c r="F347" s="94"/>
      <c r="G347" s="633"/>
      <c r="H347" s="817"/>
      <c r="I347" s="38"/>
      <c r="J347" s="39"/>
      <c r="K347" s="40"/>
      <c r="L347" s="41"/>
      <c r="M347" s="40"/>
      <c r="N347" s="41"/>
      <c r="O347" s="35"/>
      <c r="P347" s="43"/>
    </row>
    <row r="348" ht="14.25" customHeight="1">
      <c r="A348" s="92"/>
      <c r="B348" s="816"/>
      <c r="C348" s="61"/>
      <c r="D348" s="51"/>
      <c r="E348" s="73"/>
      <c r="F348" s="94"/>
      <c r="G348" s="633"/>
      <c r="H348" s="817"/>
      <c r="I348" s="38"/>
      <c r="J348" s="39"/>
      <c r="K348" s="40"/>
      <c r="L348" s="41"/>
      <c r="M348" s="40"/>
      <c r="N348" s="41"/>
      <c r="O348" s="35"/>
      <c r="P348" s="43"/>
    </row>
    <row r="349" ht="14.25" customHeight="1">
      <c r="A349" s="92"/>
      <c r="B349" s="816"/>
      <c r="C349" s="61"/>
      <c r="D349" s="51"/>
      <c r="E349" s="73"/>
      <c r="F349" s="94"/>
      <c r="G349" s="633"/>
      <c r="H349" s="817"/>
      <c r="I349" s="38"/>
      <c r="J349" s="39"/>
      <c r="K349" s="40"/>
      <c r="L349" s="41"/>
      <c r="M349" s="40"/>
      <c r="N349" s="41"/>
      <c r="O349" s="35"/>
      <c r="P349" s="43"/>
    </row>
    <row r="350" ht="14.25" customHeight="1">
      <c r="A350" s="92"/>
      <c r="B350" s="816"/>
      <c r="C350" s="61"/>
      <c r="D350" s="51"/>
      <c r="E350" s="73"/>
      <c r="F350" s="94"/>
      <c r="G350" s="633"/>
      <c r="H350" s="817"/>
      <c r="I350" s="38"/>
      <c r="J350" s="39"/>
      <c r="K350" s="40"/>
      <c r="L350" s="41"/>
      <c r="M350" s="40"/>
      <c r="N350" s="41"/>
      <c r="O350" s="35"/>
      <c r="P350" s="43"/>
    </row>
    <row r="351" ht="14.25" customHeight="1">
      <c r="A351" s="92"/>
      <c r="B351" s="816"/>
      <c r="C351" s="61"/>
      <c r="D351" s="51"/>
      <c r="E351" s="73"/>
      <c r="F351" s="94"/>
      <c r="G351" s="633"/>
      <c r="H351" s="817"/>
      <c r="I351" s="38"/>
      <c r="J351" s="39"/>
      <c r="K351" s="40"/>
      <c r="L351" s="41"/>
      <c r="M351" s="40"/>
      <c r="N351" s="41"/>
      <c r="O351" s="35"/>
      <c r="P351" s="43"/>
    </row>
    <row r="352" ht="14.25" customHeight="1">
      <c r="A352" s="92"/>
      <c r="B352" s="816"/>
      <c r="C352" s="61"/>
      <c r="D352" s="51"/>
      <c r="E352" s="73"/>
      <c r="F352" s="94"/>
      <c r="G352" s="633"/>
      <c r="H352" s="817"/>
      <c r="I352" s="38"/>
      <c r="J352" s="39"/>
      <c r="K352" s="40"/>
      <c r="L352" s="41"/>
      <c r="M352" s="40"/>
      <c r="N352" s="41"/>
      <c r="O352" s="35"/>
      <c r="P352" s="43"/>
    </row>
    <row r="353" ht="14.25" customHeight="1">
      <c r="A353" s="92"/>
      <c r="B353" s="816"/>
      <c r="C353" s="61"/>
      <c r="D353" s="51"/>
      <c r="E353" s="73"/>
      <c r="F353" s="94"/>
      <c r="G353" s="633"/>
      <c r="H353" s="817"/>
      <c r="I353" s="38"/>
      <c r="J353" s="39"/>
      <c r="K353" s="40"/>
      <c r="L353" s="41"/>
      <c r="M353" s="40"/>
      <c r="N353" s="41"/>
      <c r="O353" s="35"/>
      <c r="P353" s="43"/>
    </row>
    <row r="354" ht="14.25" customHeight="1">
      <c r="A354" s="92"/>
      <c r="B354" s="816"/>
      <c r="C354" s="61"/>
      <c r="D354" s="51"/>
      <c r="E354" s="73"/>
      <c r="F354" s="94"/>
      <c r="G354" s="633"/>
      <c r="H354" s="817"/>
      <c r="I354" s="38"/>
      <c r="J354" s="39"/>
      <c r="K354" s="40"/>
      <c r="L354" s="41"/>
      <c r="M354" s="40"/>
      <c r="N354" s="41"/>
      <c r="O354" s="35"/>
      <c r="P354" s="43"/>
    </row>
    <row r="355" ht="14.25" customHeight="1">
      <c r="A355" s="92"/>
      <c r="B355" s="816"/>
      <c r="C355" s="61"/>
      <c r="D355" s="51"/>
      <c r="E355" s="73"/>
      <c r="F355" s="94"/>
      <c r="G355" s="633"/>
      <c r="H355" s="817"/>
      <c r="I355" s="38"/>
      <c r="J355" s="39"/>
      <c r="K355" s="40"/>
      <c r="L355" s="41"/>
      <c r="M355" s="40"/>
      <c r="N355" s="41"/>
      <c r="O355" s="35"/>
      <c r="P355" s="43"/>
    </row>
    <row r="356" ht="14.25" customHeight="1">
      <c r="A356" s="92"/>
      <c r="B356" s="816"/>
      <c r="C356" s="61"/>
      <c r="D356" s="51"/>
      <c r="E356" s="73"/>
      <c r="F356" s="94"/>
      <c r="G356" s="633"/>
      <c r="H356" s="817"/>
      <c r="I356" s="38"/>
      <c r="J356" s="39"/>
      <c r="K356" s="40"/>
      <c r="L356" s="41"/>
      <c r="M356" s="40"/>
      <c r="N356" s="41"/>
      <c r="O356" s="35"/>
      <c r="P356" s="43"/>
    </row>
    <row r="357" ht="14.25" customHeight="1">
      <c r="A357" s="92"/>
      <c r="B357" s="816"/>
      <c r="C357" s="61"/>
      <c r="D357" s="51"/>
      <c r="E357" s="73"/>
      <c r="F357" s="94"/>
      <c r="G357" s="633"/>
      <c r="H357" s="817"/>
      <c r="I357" s="38"/>
      <c r="J357" s="39"/>
      <c r="K357" s="40"/>
      <c r="L357" s="41"/>
      <c r="M357" s="40"/>
      <c r="N357" s="41"/>
      <c r="O357" s="35"/>
      <c r="P357" s="43"/>
    </row>
    <row r="358" ht="14.25" customHeight="1">
      <c r="A358" s="92"/>
      <c r="B358" s="816"/>
      <c r="C358" s="61"/>
      <c r="D358" s="51"/>
      <c r="E358" s="73"/>
      <c r="F358" s="94"/>
      <c r="G358" s="633"/>
      <c r="H358" s="817"/>
      <c r="I358" s="38"/>
      <c r="J358" s="39"/>
      <c r="K358" s="40"/>
      <c r="L358" s="41"/>
      <c r="M358" s="40"/>
      <c r="N358" s="41"/>
      <c r="O358" s="35"/>
      <c r="P358" s="43"/>
    </row>
    <row r="359" ht="14.25" customHeight="1">
      <c r="A359" s="92"/>
      <c r="B359" s="816"/>
      <c r="C359" s="61"/>
      <c r="D359" s="51"/>
      <c r="E359" s="73"/>
      <c r="F359" s="94"/>
      <c r="G359" s="633"/>
      <c r="H359" s="817"/>
      <c r="I359" s="38"/>
      <c r="J359" s="39"/>
      <c r="K359" s="40"/>
      <c r="L359" s="41"/>
      <c r="M359" s="40"/>
      <c r="N359" s="41"/>
      <c r="O359" s="35"/>
      <c r="P359" s="43"/>
    </row>
    <row r="360" ht="14.25" customHeight="1">
      <c r="A360" s="92"/>
      <c r="B360" s="816"/>
      <c r="C360" s="61"/>
      <c r="D360" s="51"/>
      <c r="E360" s="73"/>
      <c r="F360" s="94"/>
      <c r="G360" s="633"/>
      <c r="H360" s="817"/>
      <c r="I360" s="38"/>
      <c r="J360" s="39"/>
      <c r="K360" s="40"/>
      <c r="L360" s="41"/>
      <c r="M360" s="40"/>
      <c r="N360" s="41"/>
      <c r="O360" s="35"/>
      <c r="P360" s="43"/>
    </row>
    <row r="361" ht="14.25" customHeight="1">
      <c r="A361" s="92"/>
      <c r="B361" s="816"/>
      <c r="C361" s="61"/>
      <c r="D361" s="51"/>
      <c r="E361" s="73"/>
      <c r="F361" s="94"/>
      <c r="G361" s="633"/>
      <c r="H361" s="817"/>
      <c r="I361" s="38"/>
      <c r="J361" s="39"/>
      <c r="K361" s="40"/>
      <c r="L361" s="41"/>
      <c r="M361" s="40"/>
      <c r="N361" s="41"/>
      <c r="O361" s="35"/>
      <c r="P361" s="43"/>
    </row>
    <row r="362" ht="14.25" customHeight="1">
      <c r="A362" s="92"/>
      <c r="B362" s="816"/>
      <c r="C362" s="61"/>
      <c r="D362" s="51"/>
      <c r="E362" s="73"/>
      <c r="F362" s="94"/>
      <c r="G362" s="633"/>
      <c r="H362" s="817"/>
      <c r="I362" s="38"/>
      <c r="J362" s="39"/>
      <c r="K362" s="40"/>
      <c r="L362" s="41"/>
      <c r="M362" s="40"/>
      <c r="N362" s="41"/>
      <c r="O362" s="35"/>
      <c r="P362" s="43"/>
    </row>
    <row r="363" ht="14.25" customHeight="1">
      <c r="A363" s="92"/>
      <c r="B363" s="816"/>
      <c r="C363" s="61"/>
      <c r="D363" s="51"/>
      <c r="E363" s="73"/>
      <c r="F363" s="94"/>
      <c r="G363" s="633"/>
      <c r="H363" s="817"/>
      <c r="I363" s="38"/>
      <c r="J363" s="39"/>
      <c r="K363" s="40"/>
      <c r="L363" s="41"/>
      <c r="M363" s="40"/>
      <c r="N363" s="41"/>
      <c r="O363" s="35"/>
      <c r="P363" s="43"/>
    </row>
    <row r="364" ht="14.25" customHeight="1">
      <c r="A364" s="92"/>
      <c r="B364" s="816"/>
      <c r="C364" s="61"/>
      <c r="D364" s="51"/>
      <c r="E364" s="73"/>
      <c r="F364" s="94"/>
      <c r="G364" s="633"/>
      <c r="H364" s="817"/>
      <c r="I364" s="38"/>
      <c r="J364" s="39"/>
      <c r="K364" s="40"/>
      <c r="L364" s="41"/>
      <c r="M364" s="40"/>
      <c r="N364" s="41"/>
      <c r="O364" s="35"/>
      <c r="P364" s="43"/>
    </row>
    <row r="365" ht="14.25" customHeight="1">
      <c r="A365" s="92"/>
      <c r="B365" s="816"/>
      <c r="C365" s="61"/>
      <c r="D365" s="51"/>
      <c r="E365" s="73"/>
      <c r="F365" s="94"/>
      <c r="G365" s="633"/>
      <c r="H365" s="817"/>
      <c r="I365" s="38"/>
      <c r="J365" s="39"/>
      <c r="K365" s="40"/>
      <c r="L365" s="41"/>
      <c r="M365" s="40"/>
      <c r="N365" s="41"/>
      <c r="O365" s="35"/>
      <c r="P365" s="43"/>
    </row>
    <row r="366" ht="14.25" customHeight="1">
      <c r="A366" s="92"/>
      <c r="B366" s="816"/>
      <c r="C366" s="61"/>
      <c r="D366" s="51"/>
      <c r="E366" s="73"/>
      <c r="F366" s="94"/>
      <c r="G366" s="633"/>
      <c r="H366" s="817"/>
      <c r="I366" s="38"/>
      <c r="J366" s="39"/>
      <c r="K366" s="40"/>
      <c r="L366" s="41"/>
      <c r="M366" s="40"/>
      <c r="N366" s="41"/>
      <c r="O366" s="35"/>
      <c r="P366" s="43"/>
    </row>
    <row r="367" ht="14.25" customHeight="1">
      <c r="A367" s="92"/>
      <c r="B367" s="816"/>
      <c r="C367" s="61"/>
      <c r="D367" s="51"/>
      <c r="E367" s="73"/>
      <c r="F367" s="94"/>
      <c r="G367" s="633"/>
      <c r="H367" s="817"/>
      <c r="I367" s="38"/>
      <c r="J367" s="39"/>
      <c r="K367" s="40"/>
      <c r="L367" s="41"/>
      <c r="M367" s="40"/>
      <c r="N367" s="41"/>
      <c r="O367" s="35"/>
      <c r="P367" s="43"/>
    </row>
    <row r="368" ht="14.25" customHeight="1">
      <c r="A368" s="92"/>
      <c r="B368" s="816"/>
      <c r="C368" s="61"/>
      <c r="D368" s="51"/>
      <c r="E368" s="73"/>
      <c r="F368" s="94"/>
      <c r="G368" s="633"/>
      <c r="H368" s="817"/>
      <c r="I368" s="38"/>
      <c r="J368" s="39"/>
      <c r="K368" s="40"/>
      <c r="L368" s="41"/>
      <c r="M368" s="40"/>
      <c r="N368" s="41"/>
      <c r="O368" s="35"/>
      <c r="P368" s="43"/>
    </row>
    <row r="369" ht="14.25" customHeight="1">
      <c r="A369" s="92"/>
      <c r="B369" s="816"/>
      <c r="C369" s="61"/>
      <c r="D369" s="51"/>
      <c r="E369" s="73"/>
      <c r="F369" s="94"/>
      <c r="G369" s="633"/>
      <c r="H369" s="817"/>
      <c r="I369" s="38"/>
      <c r="J369" s="39"/>
      <c r="K369" s="40"/>
      <c r="L369" s="41"/>
      <c r="M369" s="40"/>
      <c r="N369" s="41"/>
      <c r="O369" s="35"/>
      <c r="P369" s="43"/>
    </row>
    <row r="370" ht="14.25" customHeight="1">
      <c r="A370" s="92"/>
      <c r="B370" s="816"/>
      <c r="C370" s="61"/>
      <c r="D370" s="51"/>
      <c r="E370" s="73"/>
      <c r="F370" s="94"/>
      <c r="G370" s="633"/>
      <c r="H370" s="817"/>
      <c r="I370" s="38"/>
      <c r="J370" s="39"/>
      <c r="K370" s="40"/>
      <c r="L370" s="41"/>
      <c r="M370" s="40"/>
      <c r="N370" s="41"/>
      <c r="O370" s="35"/>
      <c r="P370" s="43"/>
    </row>
    <row r="371" ht="14.25" customHeight="1">
      <c r="A371" s="92"/>
      <c r="B371" s="816"/>
      <c r="C371" s="61"/>
      <c r="D371" s="51"/>
      <c r="E371" s="73"/>
      <c r="F371" s="94"/>
      <c r="G371" s="633"/>
      <c r="H371" s="817"/>
      <c r="I371" s="38"/>
      <c r="J371" s="39"/>
      <c r="K371" s="40"/>
      <c r="L371" s="41"/>
      <c r="M371" s="40"/>
      <c r="N371" s="41"/>
      <c r="O371" s="35"/>
      <c r="P371" s="43"/>
    </row>
    <row r="372" ht="14.25" customHeight="1">
      <c r="A372" s="92"/>
      <c r="B372" s="816"/>
      <c r="C372" s="61"/>
      <c r="D372" s="51"/>
      <c r="E372" s="73"/>
      <c r="F372" s="94"/>
      <c r="G372" s="633"/>
      <c r="H372" s="817"/>
      <c r="I372" s="38"/>
      <c r="J372" s="39"/>
      <c r="K372" s="40"/>
      <c r="L372" s="41"/>
      <c r="M372" s="40"/>
      <c r="N372" s="41"/>
      <c r="O372" s="35"/>
      <c r="P372" s="43"/>
    </row>
    <row r="373" ht="14.25" customHeight="1">
      <c r="A373" s="92"/>
      <c r="B373" s="816"/>
      <c r="C373" s="61"/>
      <c r="D373" s="51"/>
      <c r="E373" s="73"/>
      <c r="F373" s="94"/>
      <c r="G373" s="633"/>
      <c r="H373" s="817"/>
      <c r="I373" s="38"/>
      <c r="J373" s="39"/>
      <c r="K373" s="40"/>
      <c r="L373" s="41"/>
      <c r="M373" s="40"/>
      <c r="N373" s="41"/>
      <c r="O373" s="35"/>
      <c r="P373" s="43"/>
    </row>
    <row r="374" ht="14.25" customHeight="1">
      <c r="A374" s="92"/>
      <c r="B374" s="816"/>
      <c r="C374" s="61"/>
      <c r="D374" s="51"/>
      <c r="E374" s="73"/>
      <c r="F374" s="94"/>
      <c r="G374" s="633"/>
      <c r="H374" s="817"/>
      <c r="I374" s="38"/>
      <c r="J374" s="39"/>
      <c r="K374" s="40"/>
      <c r="L374" s="41"/>
      <c r="M374" s="40"/>
      <c r="N374" s="41"/>
      <c r="O374" s="35"/>
      <c r="P374" s="43"/>
    </row>
    <row r="375" ht="14.25" customHeight="1">
      <c r="A375" s="92"/>
      <c r="B375" s="816"/>
      <c r="C375" s="61"/>
      <c r="D375" s="51"/>
      <c r="E375" s="73"/>
      <c r="F375" s="94"/>
      <c r="G375" s="633"/>
      <c r="H375" s="817"/>
      <c r="I375" s="38"/>
      <c r="J375" s="39"/>
      <c r="K375" s="40"/>
      <c r="L375" s="41"/>
      <c r="M375" s="40"/>
      <c r="N375" s="41"/>
      <c r="O375" s="35"/>
      <c r="P375" s="43"/>
    </row>
    <row r="376" ht="14.25" customHeight="1">
      <c r="A376" s="92"/>
      <c r="B376" s="816"/>
      <c r="C376" s="61"/>
      <c r="D376" s="51"/>
      <c r="E376" s="73"/>
      <c r="F376" s="94"/>
      <c r="G376" s="633"/>
      <c r="H376" s="817"/>
      <c r="I376" s="38"/>
      <c r="J376" s="39"/>
      <c r="K376" s="40"/>
      <c r="L376" s="41"/>
      <c r="M376" s="40"/>
      <c r="N376" s="41"/>
      <c r="O376" s="35"/>
      <c r="P376" s="43"/>
    </row>
    <row r="377" ht="14.25" customHeight="1">
      <c r="A377" s="92"/>
      <c r="B377" s="816"/>
      <c r="C377" s="61"/>
      <c r="D377" s="51"/>
      <c r="E377" s="73"/>
      <c r="F377" s="94"/>
      <c r="G377" s="633"/>
      <c r="H377" s="817"/>
      <c r="I377" s="38"/>
      <c r="J377" s="39"/>
      <c r="K377" s="40"/>
      <c r="L377" s="41"/>
      <c r="M377" s="40"/>
      <c r="N377" s="41"/>
      <c r="O377" s="35"/>
      <c r="P377" s="43"/>
    </row>
    <row r="378" ht="14.25" customHeight="1">
      <c r="A378" s="92"/>
      <c r="B378" s="816"/>
      <c r="C378" s="61"/>
      <c r="D378" s="51"/>
      <c r="E378" s="73"/>
      <c r="F378" s="94"/>
      <c r="G378" s="633"/>
      <c r="H378" s="817"/>
      <c r="I378" s="38"/>
      <c r="J378" s="39"/>
      <c r="K378" s="40"/>
      <c r="L378" s="41"/>
      <c r="M378" s="40"/>
      <c r="N378" s="41"/>
      <c r="O378" s="35"/>
      <c r="P378" s="43"/>
    </row>
    <row r="379" ht="14.25" customHeight="1">
      <c r="A379" s="92"/>
      <c r="B379" s="816"/>
      <c r="C379" s="61"/>
      <c r="D379" s="51"/>
      <c r="E379" s="73"/>
      <c r="F379" s="94"/>
      <c r="G379" s="633"/>
      <c r="H379" s="817"/>
      <c r="I379" s="38"/>
      <c r="J379" s="39"/>
      <c r="K379" s="40"/>
      <c r="L379" s="41"/>
      <c r="M379" s="40"/>
      <c r="N379" s="41"/>
      <c r="O379" s="35"/>
      <c r="P379" s="43"/>
    </row>
    <row r="380" ht="14.25" customHeight="1">
      <c r="A380" s="92"/>
      <c r="B380" s="816"/>
      <c r="C380" s="61"/>
      <c r="D380" s="51"/>
      <c r="E380" s="73"/>
      <c r="F380" s="94"/>
      <c r="G380" s="633"/>
      <c r="H380" s="817"/>
      <c r="I380" s="38"/>
      <c r="J380" s="39"/>
      <c r="K380" s="40"/>
      <c r="L380" s="41"/>
      <c r="M380" s="40"/>
      <c r="N380" s="41"/>
      <c r="O380" s="35"/>
      <c r="P380" s="43"/>
    </row>
    <row r="381" ht="14.25" customHeight="1">
      <c r="A381" s="92"/>
      <c r="B381" s="816"/>
      <c r="C381" s="61"/>
      <c r="D381" s="51"/>
      <c r="E381" s="73"/>
      <c r="F381" s="94"/>
      <c r="G381" s="633"/>
      <c r="H381" s="817"/>
      <c r="I381" s="38"/>
      <c r="J381" s="39"/>
      <c r="K381" s="40"/>
      <c r="L381" s="41"/>
      <c r="M381" s="40"/>
      <c r="N381" s="41"/>
      <c r="O381" s="35"/>
      <c r="P381" s="43"/>
    </row>
    <row r="382" ht="14.25" customHeight="1">
      <c r="A382" s="92"/>
      <c r="B382" s="816"/>
      <c r="C382" s="61"/>
      <c r="D382" s="51"/>
      <c r="E382" s="73"/>
      <c r="F382" s="94"/>
      <c r="G382" s="633"/>
      <c r="H382" s="817"/>
      <c r="I382" s="38"/>
      <c r="J382" s="39"/>
      <c r="K382" s="40"/>
      <c r="L382" s="41"/>
      <c r="M382" s="40"/>
      <c r="N382" s="41"/>
      <c r="O382" s="35"/>
      <c r="P382" s="43"/>
    </row>
    <row r="383" ht="14.25" customHeight="1">
      <c r="A383" s="92"/>
      <c r="B383" s="816"/>
      <c r="C383" s="61"/>
      <c r="D383" s="51"/>
      <c r="E383" s="73"/>
      <c r="F383" s="94"/>
      <c r="G383" s="633"/>
      <c r="H383" s="817"/>
      <c r="I383" s="38"/>
      <c r="J383" s="39"/>
      <c r="K383" s="40"/>
      <c r="L383" s="41"/>
      <c r="M383" s="40"/>
      <c r="N383" s="41"/>
      <c r="O383" s="35"/>
      <c r="P383" s="43"/>
    </row>
    <row r="384" ht="14.25" customHeight="1">
      <c r="A384" s="92"/>
      <c r="B384" s="816"/>
      <c r="C384" s="61"/>
      <c r="D384" s="51"/>
      <c r="E384" s="73"/>
      <c r="F384" s="94"/>
      <c r="G384" s="633"/>
      <c r="H384" s="817"/>
      <c r="I384" s="38"/>
      <c r="J384" s="39"/>
      <c r="K384" s="40"/>
      <c r="L384" s="41"/>
      <c r="M384" s="40"/>
      <c r="N384" s="41"/>
      <c r="O384" s="35"/>
      <c r="P384" s="43"/>
    </row>
    <row r="385" ht="14.25" customHeight="1">
      <c r="A385" s="92"/>
      <c r="B385" s="816"/>
      <c r="C385" s="61"/>
      <c r="D385" s="51"/>
      <c r="E385" s="73"/>
      <c r="F385" s="94"/>
      <c r="G385" s="633"/>
      <c r="H385" s="817"/>
      <c r="I385" s="38"/>
      <c r="J385" s="39"/>
      <c r="K385" s="40"/>
      <c r="L385" s="41"/>
      <c r="M385" s="40"/>
      <c r="N385" s="41"/>
      <c r="O385" s="35"/>
      <c r="P385" s="43"/>
    </row>
    <row r="386" ht="14.25" customHeight="1">
      <c r="A386" s="92"/>
      <c r="B386" s="816"/>
      <c r="C386" s="61"/>
      <c r="D386" s="51"/>
      <c r="E386" s="73"/>
      <c r="F386" s="94"/>
      <c r="G386" s="633"/>
      <c r="H386" s="817"/>
      <c r="I386" s="38"/>
      <c r="J386" s="39"/>
      <c r="K386" s="40"/>
      <c r="L386" s="41"/>
      <c r="M386" s="40"/>
      <c r="N386" s="41"/>
      <c r="O386" s="35"/>
      <c r="P386" s="43"/>
    </row>
    <row r="387" ht="14.25" customHeight="1">
      <c r="A387" s="92"/>
      <c r="B387" s="816"/>
      <c r="C387" s="61"/>
      <c r="D387" s="51"/>
      <c r="E387" s="73"/>
      <c r="F387" s="94"/>
      <c r="G387" s="633"/>
      <c r="H387" s="817"/>
      <c r="I387" s="38"/>
      <c r="J387" s="39"/>
      <c r="K387" s="40"/>
      <c r="L387" s="41"/>
      <c r="M387" s="40"/>
      <c r="N387" s="41"/>
      <c r="O387" s="35"/>
      <c r="P387" s="43"/>
    </row>
    <row r="388" ht="14.25" customHeight="1">
      <c r="A388" s="92"/>
      <c r="B388" s="816"/>
      <c r="C388" s="61"/>
      <c r="D388" s="51"/>
      <c r="E388" s="73"/>
      <c r="F388" s="94"/>
      <c r="G388" s="633"/>
      <c r="H388" s="817"/>
      <c r="I388" s="38"/>
      <c r="J388" s="39"/>
      <c r="K388" s="40"/>
      <c r="L388" s="41"/>
      <c r="M388" s="40"/>
      <c r="N388" s="41"/>
      <c r="O388" s="35"/>
      <c r="P388" s="43"/>
    </row>
    <row r="389" ht="14.25" customHeight="1">
      <c r="A389" s="92"/>
      <c r="B389" s="816"/>
      <c r="C389" s="61"/>
      <c r="D389" s="51"/>
      <c r="E389" s="73"/>
      <c r="F389" s="94"/>
      <c r="G389" s="633"/>
      <c r="H389" s="817"/>
      <c r="I389" s="38"/>
      <c r="J389" s="39"/>
      <c r="K389" s="40"/>
      <c r="L389" s="41"/>
      <c r="M389" s="40"/>
      <c r="N389" s="41"/>
      <c r="O389" s="35"/>
      <c r="P389" s="43"/>
    </row>
    <row r="390" ht="14.25" customHeight="1">
      <c r="A390" s="92"/>
      <c r="B390" s="816"/>
      <c r="C390" s="61"/>
      <c r="D390" s="51"/>
      <c r="E390" s="73"/>
      <c r="F390" s="94"/>
      <c r="G390" s="633"/>
      <c r="H390" s="817"/>
      <c r="I390" s="38"/>
      <c r="J390" s="39"/>
      <c r="K390" s="40"/>
      <c r="L390" s="41"/>
      <c r="M390" s="40"/>
      <c r="N390" s="41"/>
      <c r="O390" s="35"/>
      <c r="P390" s="43"/>
    </row>
    <row r="391" ht="14.25" customHeight="1">
      <c r="A391" s="92"/>
      <c r="B391" s="816"/>
      <c r="C391" s="61"/>
      <c r="D391" s="51"/>
      <c r="E391" s="73"/>
      <c r="F391" s="94"/>
      <c r="G391" s="633"/>
      <c r="H391" s="817"/>
      <c r="I391" s="38"/>
      <c r="J391" s="39"/>
      <c r="K391" s="40"/>
      <c r="L391" s="41"/>
      <c r="M391" s="40"/>
      <c r="N391" s="41"/>
      <c r="O391" s="35"/>
      <c r="P391" s="43"/>
    </row>
    <row r="392" ht="14.25" customHeight="1">
      <c r="A392" s="92"/>
      <c r="B392" s="816"/>
      <c r="C392" s="61"/>
      <c r="D392" s="51"/>
      <c r="E392" s="73"/>
      <c r="F392" s="94"/>
      <c r="G392" s="633"/>
      <c r="H392" s="817"/>
      <c r="I392" s="38"/>
      <c r="J392" s="39"/>
      <c r="K392" s="40"/>
      <c r="L392" s="41"/>
      <c r="M392" s="40"/>
      <c r="N392" s="41"/>
      <c r="O392" s="35"/>
      <c r="P392" s="43"/>
    </row>
    <row r="393" ht="14.25" customHeight="1">
      <c r="A393" s="92"/>
      <c r="B393" s="816"/>
      <c r="C393" s="61"/>
      <c r="D393" s="51"/>
      <c r="E393" s="73"/>
      <c r="F393" s="94"/>
      <c r="G393" s="633"/>
      <c r="H393" s="817"/>
      <c r="I393" s="38"/>
      <c r="J393" s="39"/>
      <c r="K393" s="40"/>
      <c r="L393" s="41"/>
      <c r="M393" s="40"/>
      <c r="N393" s="41"/>
      <c r="O393" s="35"/>
      <c r="P393" s="43"/>
    </row>
    <row r="394" ht="14.25" customHeight="1">
      <c r="A394" s="92"/>
      <c r="B394" s="816"/>
      <c r="C394" s="61"/>
      <c r="D394" s="51"/>
      <c r="E394" s="73"/>
      <c r="F394" s="94"/>
      <c r="G394" s="633"/>
      <c r="H394" s="817"/>
      <c r="I394" s="38"/>
      <c r="J394" s="39"/>
      <c r="K394" s="40"/>
      <c r="L394" s="41"/>
      <c r="M394" s="40"/>
      <c r="N394" s="41"/>
      <c r="O394" s="35"/>
      <c r="P394" s="43"/>
    </row>
    <row r="395" ht="14.25" customHeight="1">
      <c r="A395" s="92"/>
      <c r="B395" s="816"/>
      <c r="C395" s="61"/>
      <c r="D395" s="51"/>
      <c r="E395" s="73"/>
      <c r="F395" s="94"/>
      <c r="G395" s="633"/>
      <c r="H395" s="817"/>
      <c r="I395" s="38"/>
      <c r="J395" s="39"/>
      <c r="K395" s="40"/>
      <c r="L395" s="41"/>
      <c r="M395" s="40"/>
      <c r="N395" s="41"/>
      <c r="O395" s="35"/>
      <c r="P395" s="43"/>
    </row>
    <row r="396" ht="14.25" customHeight="1">
      <c r="A396" s="92"/>
      <c r="B396" s="816"/>
      <c r="C396" s="61"/>
      <c r="D396" s="51"/>
      <c r="E396" s="73"/>
      <c r="F396" s="94"/>
      <c r="G396" s="633"/>
      <c r="H396" s="817"/>
      <c r="I396" s="38"/>
      <c r="J396" s="39"/>
      <c r="K396" s="40"/>
      <c r="L396" s="41"/>
      <c r="M396" s="40"/>
      <c r="N396" s="41"/>
      <c r="O396" s="35"/>
      <c r="P396" s="43"/>
    </row>
    <row r="397" ht="14.25" customHeight="1">
      <c r="A397" s="92"/>
      <c r="B397" s="816"/>
      <c r="C397" s="61"/>
      <c r="D397" s="51"/>
      <c r="E397" s="73"/>
      <c r="F397" s="94"/>
      <c r="G397" s="633"/>
      <c r="H397" s="817"/>
      <c r="I397" s="38"/>
      <c r="J397" s="39"/>
      <c r="K397" s="40"/>
      <c r="L397" s="41"/>
      <c r="M397" s="40"/>
      <c r="N397" s="41"/>
      <c r="O397" s="35"/>
      <c r="P397" s="43"/>
    </row>
    <row r="398" ht="14.25" customHeight="1">
      <c r="A398" s="92"/>
      <c r="B398" s="816"/>
      <c r="C398" s="61"/>
      <c r="D398" s="51"/>
      <c r="E398" s="73"/>
      <c r="F398" s="94"/>
      <c r="G398" s="633"/>
      <c r="H398" s="817"/>
      <c r="I398" s="38"/>
      <c r="J398" s="39"/>
      <c r="K398" s="40"/>
      <c r="L398" s="41"/>
      <c r="M398" s="40"/>
      <c r="N398" s="41"/>
      <c r="O398" s="35"/>
      <c r="P398" s="43"/>
    </row>
    <row r="399" ht="14.25" customHeight="1">
      <c r="A399" s="92"/>
      <c r="B399" s="816"/>
      <c r="C399" s="61"/>
      <c r="D399" s="51"/>
      <c r="E399" s="73"/>
      <c r="F399" s="94"/>
      <c r="G399" s="633"/>
      <c r="H399" s="817"/>
      <c r="I399" s="38"/>
      <c r="J399" s="39"/>
      <c r="K399" s="40"/>
      <c r="L399" s="41"/>
      <c r="M399" s="40"/>
      <c r="N399" s="41"/>
      <c r="O399" s="35"/>
      <c r="P399" s="43"/>
    </row>
    <row r="400" ht="14.25" customHeight="1">
      <c r="A400" s="92"/>
      <c r="B400" s="816"/>
      <c r="C400" s="61"/>
      <c r="D400" s="51"/>
      <c r="E400" s="73"/>
      <c r="F400" s="94"/>
      <c r="G400" s="633"/>
      <c r="H400" s="817"/>
      <c r="I400" s="38"/>
      <c r="J400" s="39"/>
      <c r="K400" s="40"/>
      <c r="L400" s="41"/>
      <c r="M400" s="40"/>
      <c r="N400" s="41"/>
      <c r="O400" s="35"/>
      <c r="P400" s="43"/>
    </row>
    <row r="401" ht="14.25" customHeight="1">
      <c r="A401" s="92"/>
      <c r="B401" s="816"/>
      <c r="C401" s="61"/>
      <c r="D401" s="51"/>
      <c r="E401" s="73"/>
      <c r="F401" s="94"/>
      <c r="G401" s="633"/>
      <c r="H401" s="817"/>
      <c r="I401" s="38"/>
      <c r="J401" s="39"/>
      <c r="K401" s="40"/>
      <c r="L401" s="41"/>
      <c r="M401" s="40"/>
      <c r="N401" s="41"/>
      <c r="O401" s="35"/>
      <c r="P401" s="43"/>
    </row>
    <row r="402" ht="14.25" customHeight="1">
      <c r="A402" s="92"/>
      <c r="B402" s="816"/>
      <c r="C402" s="61"/>
      <c r="D402" s="51"/>
      <c r="E402" s="73"/>
      <c r="F402" s="94"/>
      <c r="G402" s="633"/>
      <c r="H402" s="817"/>
      <c r="I402" s="38"/>
      <c r="J402" s="39"/>
      <c r="K402" s="40"/>
      <c r="L402" s="41"/>
      <c r="M402" s="40"/>
      <c r="N402" s="41"/>
      <c r="O402" s="35"/>
      <c r="P402" s="43"/>
    </row>
    <row r="403" ht="14.25" customHeight="1">
      <c r="A403" s="92"/>
      <c r="B403" s="816"/>
      <c r="C403" s="61"/>
      <c r="D403" s="51"/>
      <c r="E403" s="73"/>
      <c r="F403" s="94"/>
      <c r="G403" s="633"/>
      <c r="H403" s="817"/>
      <c r="I403" s="38"/>
      <c r="J403" s="39"/>
      <c r="K403" s="40"/>
      <c r="L403" s="41"/>
      <c r="M403" s="40"/>
      <c r="N403" s="41"/>
      <c r="O403" s="35"/>
      <c r="P403" s="43"/>
    </row>
    <row r="404" ht="14.25" customHeight="1">
      <c r="A404" s="92"/>
      <c r="B404" s="816"/>
      <c r="C404" s="61"/>
      <c r="D404" s="51"/>
      <c r="E404" s="73"/>
      <c r="F404" s="94"/>
      <c r="G404" s="633"/>
      <c r="H404" s="817"/>
      <c r="I404" s="38"/>
      <c r="J404" s="39"/>
      <c r="K404" s="40"/>
      <c r="L404" s="41"/>
      <c r="M404" s="40"/>
      <c r="N404" s="41"/>
      <c r="O404" s="35"/>
      <c r="P404" s="43"/>
    </row>
    <row r="405" ht="14.25" customHeight="1">
      <c r="A405" s="92"/>
      <c r="B405" s="816"/>
      <c r="C405" s="61"/>
      <c r="D405" s="51"/>
      <c r="E405" s="73"/>
      <c r="F405" s="94"/>
      <c r="G405" s="633"/>
      <c r="H405" s="817"/>
      <c r="I405" s="38"/>
      <c r="J405" s="39"/>
      <c r="K405" s="40"/>
      <c r="L405" s="41"/>
      <c r="M405" s="40"/>
      <c r="N405" s="41"/>
      <c r="O405" s="35"/>
      <c r="P405" s="43"/>
    </row>
    <row r="406" ht="14.25" customHeight="1">
      <c r="A406" s="92"/>
      <c r="B406" s="816"/>
      <c r="C406" s="61"/>
      <c r="D406" s="51"/>
      <c r="E406" s="73"/>
      <c r="F406" s="94"/>
      <c r="G406" s="633"/>
      <c r="H406" s="817"/>
      <c r="I406" s="38"/>
      <c r="J406" s="39"/>
      <c r="K406" s="40"/>
      <c r="L406" s="41"/>
      <c r="M406" s="40"/>
      <c r="N406" s="41"/>
      <c r="O406" s="35"/>
      <c r="P406" s="43"/>
    </row>
    <row r="407" ht="14.25" customHeight="1">
      <c r="A407" s="92"/>
      <c r="B407" s="816"/>
      <c r="C407" s="61"/>
      <c r="D407" s="51"/>
      <c r="E407" s="73"/>
      <c r="F407" s="94"/>
      <c r="G407" s="633"/>
      <c r="H407" s="817"/>
      <c r="I407" s="38"/>
      <c r="J407" s="39"/>
      <c r="K407" s="40"/>
      <c r="L407" s="41"/>
      <c r="M407" s="40"/>
      <c r="N407" s="41"/>
      <c r="O407" s="35"/>
      <c r="P407" s="43"/>
    </row>
    <row r="408" ht="14.25" customHeight="1">
      <c r="A408" s="92"/>
      <c r="B408" s="816"/>
      <c r="C408" s="61"/>
      <c r="D408" s="51"/>
      <c r="E408" s="73"/>
      <c r="F408" s="94"/>
      <c r="G408" s="633"/>
      <c r="H408" s="817"/>
      <c r="I408" s="38"/>
      <c r="J408" s="39"/>
      <c r="K408" s="40"/>
      <c r="L408" s="41"/>
      <c r="M408" s="40"/>
      <c r="N408" s="41"/>
      <c r="O408" s="35"/>
      <c r="P408" s="43"/>
    </row>
    <row r="409" ht="14.25" customHeight="1">
      <c r="A409" s="92"/>
      <c r="B409" s="816"/>
      <c r="C409" s="61"/>
      <c r="D409" s="51"/>
      <c r="E409" s="73"/>
      <c r="F409" s="94"/>
      <c r="G409" s="633"/>
      <c r="H409" s="817"/>
      <c r="I409" s="38"/>
      <c r="J409" s="39"/>
      <c r="K409" s="40"/>
      <c r="L409" s="41"/>
      <c r="M409" s="40"/>
      <c r="N409" s="41"/>
      <c r="O409" s="35"/>
      <c r="P409" s="43"/>
    </row>
    <row r="410" ht="14.25" customHeight="1">
      <c r="A410" s="92"/>
      <c r="B410" s="816"/>
      <c r="C410" s="61"/>
      <c r="D410" s="51"/>
      <c r="E410" s="73"/>
      <c r="F410" s="94"/>
      <c r="G410" s="633"/>
      <c r="H410" s="817"/>
      <c r="I410" s="38"/>
      <c r="J410" s="39"/>
      <c r="K410" s="40"/>
      <c r="L410" s="41"/>
      <c r="M410" s="40"/>
      <c r="N410" s="41"/>
      <c r="O410" s="35"/>
      <c r="P410" s="43"/>
    </row>
    <row r="411" ht="14.25" customHeight="1">
      <c r="A411" s="92"/>
      <c r="B411" s="816"/>
      <c r="C411" s="61"/>
      <c r="D411" s="51"/>
      <c r="E411" s="73"/>
      <c r="F411" s="94"/>
      <c r="G411" s="633"/>
      <c r="H411" s="817"/>
      <c r="I411" s="38"/>
      <c r="J411" s="39"/>
      <c r="K411" s="40"/>
      <c r="L411" s="41"/>
      <c r="M411" s="40"/>
      <c r="N411" s="41"/>
      <c r="O411" s="35"/>
      <c r="P411" s="43"/>
    </row>
    <row r="412" ht="14.25" customHeight="1">
      <c r="A412" s="92"/>
      <c r="B412" s="816"/>
      <c r="C412" s="61"/>
      <c r="D412" s="51"/>
      <c r="E412" s="73"/>
      <c r="F412" s="94"/>
      <c r="G412" s="633"/>
      <c r="H412" s="817"/>
      <c r="I412" s="38"/>
      <c r="J412" s="39"/>
      <c r="K412" s="40"/>
      <c r="L412" s="41"/>
      <c r="M412" s="40"/>
      <c r="N412" s="41"/>
      <c r="O412" s="35"/>
      <c r="P412" s="43"/>
    </row>
    <row r="413" ht="14.25" customHeight="1">
      <c r="A413" s="92"/>
      <c r="B413" s="816"/>
      <c r="C413" s="61"/>
      <c r="D413" s="51"/>
      <c r="E413" s="73"/>
      <c r="F413" s="94"/>
      <c r="G413" s="633"/>
      <c r="H413" s="817"/>
      <c r="I413" s="38"/>
      <c r="J413" s="39"/>
      <c r="K413" s="40"/>
      <c r="L413" s="41"/>
      <c r="M413" s="40"/>
      <c r="N413" s="41"/>
      <c r="O413" s="35"/>
      <c r="P413" s="43"/>
    </row>
    <row r="414" ht="14.25" customHeight="1">
      <c r="A414" s="92"/>
      <c r="B414" s="816"/>
      <c r="C414" s="61"/>
      <c r="D414" s="51"/>
      <c r="E414" s="73"/>
      <c r="F414" s="94"/>
      <c r="G414" s="633"/>
      <c r="H414" s="817"/>
      <c r="I414" s="38"/>
      <c r="J414" s="39"/>
      <c r="K414" s="40"/>
      <c r="L414" s="41"/>
      <c r="M414" s="40"/>
      <c r="N414" s="41"/>
      <c r="O414" s="35"/>
      <c r="P414" s="43"/>
    </row>
    <row r="415" ht="14.25" customHeight="1">
      <c r="A415" s="92"/>
      <c r="B415" s="816"/>
      <c r="C415" s="61"/>
      <c r="D415" s="51"/>
      <c r="E415" s="73"/>
      <c r="F415" s="94"/>
      <c r="G415" s="633"/>
      <c r="H415" s="817"/>
      <c r="I415" s="38"/>
      <c r="J415" s="39"/>
      <c r="K415" s="40"/>
      <c r="L415" s="41"/>
      <c r="M415" s="40"/>
      <c r="N415" s="41"/>
      <c r="O415" s="35"/>
      <c r="P415" s="43"/>
    </row>
    <row r="416" ht="14.25" customHeight="1">
      <c r="A416" s="92"/>
      <c r="B416" s="816"/>
      <c r="C416" s="61"/>
      <c r="D416" s="51"/>
      <c r="E416" s="73"/>
      <c r="F416" s="94"/>
      <c r="G416" s="633"/>
      <c r="H416" s="817"/>
      <c r="I416" s="38"/>
      <c r="J416" s="39"/>
      <c r="K416" s="40"/>
      <c r="L416" s="41"/>
      <c r="M416" s="40"/>
      <c r="N416" s="41"/>
      <c r="O416" s="35"/>
      <c r="P416" s="43"/>
    </row>
    <row r="417" ht="14.25" customHeight="1">
      <c r="A417" s="92"/>
      <c r="B417" s="816"/>
      <c r="C417" s="61"/>
      <c r="D417" s="51"/>
      <c r="E417" s="73"/>
      <c r="F417" s="94"/>
      <c r="G417" s="633"/>
      <c r="H417" s="817"/>
      <c r="I417" s="38"/>
      <c r="J417" s="39"/>
      <c r="K417" s="40"/>
      <c r="L417" s="41"/>
      <c r="M417" s="40"/>
      <c r="N417" s="41"/>
      <c r="O417" s="35"/>
      <c r="P417" s="43"/>
    </row>
    <row r="418" ht="14.25" customHeight="1">
      <c r="A418" s="92"/>
      <c r="B418" s="816"/>
      <c r="C418" s="61"/>
      <c r="D418" s="51"/>
      <c r="E418" s="73"/>
      <c r="F418" s="94"/>
      <c r="G418" s="633"/>
      <c r="H418" s="817"/>
      <c r="I418" s="38"/>
      <c r="J418" s="39"/>
      <c r="K418" s="40"/>
      <c r="L418" s="41"/>
      <c r="M418" s="40"/>
      <c r="N418" s="41"/>
      <c r="O418" s="35"/>
      <c r="P418" s="43"/>
    </row>
    <row r="419" ht="14.25" customHeight="1">
      <c r="A419" s="92"/>
      <c r="B419" s="816"/>
      <c r="C419" s="61"/>
      <c r="D419" s="51"/>
      <c r="E419" s="73"/>
      <c r="F419" s="94"/>
      <c r="G419" s="633"/>
      <c r="H419" s="817"/>
      <c r="I419" s="38"/>
      <c r="J419" s="39"/>
      <c r="K419" s="40"/>
      <c r="L419" s="41"/>
      <c r="M419" s="40"/>
      <c r="N419" s="41"/>
      <c r="O419" s="35"/>
      <c r="P419" s="43"/>
    </row>
    <row r="420" ht="14.25" customHeight="1">
      <c r="A420" s="92"/>
      <c r="B420" s="816"/>
      <c r="C420" s="61"/>
      <c r="D420" s="51"/>
      <c r="E420" s="73"/>
      <c r="F420" s="94"/>
      <c r="G420" s="633"/>
      <c r="H420" s="817"/>
      <c r="I420" s="38"/>
      <c r="J420" s="39"/>
      <c r="K420" s="40"/>
      <c r="L420" s="41"/>
      <c r="M420" s="40"/>
      <c r="N420" s="41"/>
      <c r="O420" s="35"/>
      <c r="P420" s="43"/>
    </row>
    <row r="421" ht="14.25" customHeight="1">
      <c r="A421" s="92"/>
      <c r="B421" s="816"/>
      <c r="C421" s="61"/>
      <c r="D421" s="51"/>
      <c r="E421" s="73"/>
      <c r="F421" s="94"/>
      <c r="G421" s="633"/>
      <c r="H421" s="817"/>
      <c r="I421" s="38"/>
      <c r="J421" s="39"/>
      <c r="K421" s="40"/>
      <c r="L421" s="41"/>
      <c r="M421" s="40"/>
      <c r="N421" s="41"/>
      <c r="O421" s="35"/>
      <c r="P421" s="43"/>
    </row>
    <row r="422" ht="14.25" customHeight="1">
      <c r="A422" s="92"/>
      <c r="B422" s="816"/>
      <c r="C422" s="61"/>
      <c r="D422" s="51"/>
      <c r="E422" s="73"/>
      <c r="F422" s="94"/>
      <c r="G422" s="633"/>
      <c r="H422" s="817"/>
      <c r="I422" s="38"/>
      <c r="J422" s="39"/>
      <c r="K422" s="40"/>
      <c r="L422" s="41"/>
      <c r="M422" s="40"/>
      <c r="N422" s="41"/>
      <c r="O422" s="35"/>
      <c r="P422" s="43"/>
    </row>
    <row r="423" ht="14.25" customHeight="1">
      <c r="A423" s="92"/>
      <c r="B423" s="816"/>
      <c r="C423" s="61"/>
      <c r="D423" s="51"/>
      <c r="E423" s="73"/>
      <c r="F423" s="94"/>
      <c r="G423" s="633"/>
      <c r="H423" s="817"/>
      <c r="I423" s="38"/>
      <c r="J423" s="39"/>
      <c r="K423" s="40"/>
      <c r="L423" s="41"/>
      <c r="M423" s="40"/>
      <c r="N423" s="41"/>
      <c r="O423" s="35"/>
      <c r="P423" s="43"/>
    </row>
    <row r="424" ht="14.25" customHeight="1">
      <c r="A424" s="92"/>
      <c r="B424" s="816"/>
      <c r="C424" s="61"/>
      <c r="D424" s="51"/>
      <c r="E424" s="73"/>
      <c r="F424" s="94"/>
      <c r="G424" s="633"/>
      <c r="H424" s="817"/>
      <c r="I424" s="38"/>
      <c r="J424" s="39"/>
      <c r="K424" s="40"/>
      <c r="L424" s="41"/>
      <c r="M424" s="40"/>
      <c r="N424" s="41"/>
      <c r="O424" s="35"/>
      <c r="P424" s="43"/>
    </row>
    <row r="425" ht="14.25" customHeight="1">
      <c r="A425" s="92"/>
      <c r="B425" s="816"/>
      <c r="C425" s="61"/>
      <c r="D425" s="51"/>
      <c r="E425" s="73"/>
      <c r="F425" s="94"/>
      <c r="G425" s="633"/>
      <c r="H425" s="817"/>
      <c r="I425" s="38"/>
      <c r="J425" s="39"/>
      <c r="K425" s="40"/>
      <c r="L425" s="41"/>
      <c r="M425" s="40"/>
      <c r="N425" s="41"/>
      <c r="O425" s="35"/>
      <c r="P425" s="43"/>
    </row>
    <row r="426" ht="14.25" customHeight="1">
      <c r="A426" s="92"/>
      <c r="B426" s="816"/>
      <c r="C426" s="61"/>
      <c r="D426" s="51"/>
      <c r="E426" s="73"/>
      <c r="F426" s="94"/>
      <c r="G426" s="633"/>
      <c r="H426" s="817"/>
      <c r="I426" s="38"/>
      <c r="J426" s="39"/>
      <c r="K426" s="40"/>
      <c r="L426" s="41"/>
      <c r="M426" s="40"/>
      <c r="N426" s="41"/>
      <c r="O426" s="35"/>
      <c r="P426" s="43"/>
    </row>
    <row r="427" ht="14.25" customHeight="1">
      <c r="A427" s="92"/>
      <c r="B427" s="816"/>
      <c r="C427" s="61"/>
      <c r="D427" s="51"/>
      <c r="E427" s="73"/>
      <c r="F427" s="94"/>
      <c r="G427" s="633"/>
      <c r="H427" s="817"/>
      <c r="I427" s="38"/>
      <c r="J427" s="39"/>
      <c r="K427" s="40"/>
      <c r="L427" s="41"/>
      <c r="M427" s="40"/>
      <c r="N427" s="41"/>
      <c r="O427" s="35"/>
      <c r="P427" s="43"/>
    </row>
    <row r="428" ht="14.25" customHeight="1">
      <c r="A428" s="92"/>
      <c r="B428" s="816"/>
      <c r="C428" s="61"/>
      <c r="D428" s="51"/>
      <c r="E428" s="73"/>
      <c r="F428" s="94"/>
      <c r="G428" s="633"/>
      <c r="H428" s="817"/>
      <c r="I428" s="38"/>
      <c r="J428" s="39"/>
      <c r="K428" s="40"/>
      <c r="L428" s="41"/>
      <c r="M428" s="40"/>
      <c r="N428" s="41"/>
      <c r="O428" s="35"/>
      <c r="P428" s="43"/>
    </row>
    <row r="429" ht="14.25" customHeight="1">
      <c r="A429" s="92"/>
      <c r="B429" s="816"/>
      <c r="C429" s="61"/>
      <c r="D429" s="51"/>
      <c r="E429" s="73"/>
      <c r="F429" s="94"/>
      <c r="G429" s="633"/>
      <c r="H429" s="817"/>
      <c r="I429" s="38"/>
      <c r="J429" s="39"/>
      <c r="K429" s="40"/>
      <c r="L429" s="41"/>
      <c r="M429" s="40"/>
      <c r="N429" s="41"/>
      <c r="O429" s="35"/>
      <c r="P429" s="43"/>
    </row>
    <row r="430" ht="14.25" customHeight="1">
      <c r="A430" s="92"/>
      <c r="B430" s="816"/>
      <c r="C430" s="61"/>
      <c r="D430" s="51"/>
      <c r="E430" s="73"/>
      <c r="F430" s="94"/>
      <c r="G430" s="633"/>
      <c r="H430" s="817"/>
      <c r="I430" s="38"/>
      <c r="J430" s="39"/>
      <c r="K430" s="40"/>
      <c r="L430" s="41"/>
      <c r="M430" s="40"/>
      <c r="N430" s="41"/>
      <c r="O430" s="35"/>
      <c r="P430" s="43"/>
    </row>
    <row r="431" ht="14.25" customHeight="1">
      <c r="A431" s="92"/>
      <c r="B431" s="816"/>
      <c r="C431" s="61"/>
      <c r="D431" s="51"/>
      <c r="E431" s="73"/>
      <c r="F431" s="94"/>
      <c r="G431" s="633"/>
      <c r="H431" s="817"/>
      <c r="I431" s="38"/>
      <c r="J431" s="39"/>
      <c r="K431" s="40"/>
      <c r="L431" s="41"/>
      <c r="M431" s="40"/>
      <c r="N431" s="41"/>
      <c r="O431" s="35"/>
      <c r="P431" s="43"/>
    </row>
    <row r="432" ht="14.25" customHeight="1">
      <c r="A432" s="92"/>
      <c r="B432" s="816"/>
      <c r="C432" s="61"/>
      <c r="D432" s="51"/>
      <c r="E432" s="73"/>
      <c r="F432" s="94"/>
      <c r="G432" s="633"/>
      <c r="H432" s="817"/>
      <c r="I432" s="38"/>
      <c r="J432" s="39"/>
      <c r="K432" s="40"/>
      <c r="L432" s="41"/>
      <c r="M432" s="40"/>
      <c r="N432" s="41"/>
      <c r="O432" s="35"/>
      <c r="P432" s="43"/>
    </row>
    <row r="433" ht="14.25" customHeight="1">
      <c r="A433" s="92"/>
      <c r="B433" s="816"/>
      <c r="C433" s="61"/>
      <c r="D433" s="51"/>
      <c r="E433" s="73"/>
      <c r="F433" s="94"/>
      <c r="G433" s="633"/>
      <c r="H433" s="817"/>
      <c r="I433" s="38"/>
      <c r="J433" s="39"/>
      <c r="K433" s="40"/>
      <c r="L433" s="41"/>
      <c r="M433" s="40"/>
      <c r="N433" s="41"/>
      <c r="O433" s="35"/>
      <c r="P433" s="43"/>
    </row>
    <row r="434" ht="14.25" customHeight="1">
      <c r="A434" s="92"/>
      <c r="B434" s="816"/>
      <c r="C434" s="61"/>
      <c r="D434" s="51"/>
      <c r="E434" s="73"/>
      <c r="F434" s="94"/>
      <c r="G434" s="633"/>
      <c r="H434" s="817"/>
      <c r="I434" s="38"/>
      <c r="J434" s="39"/>
      <c r="K434" s="40"/>
      <c r="L434" s="41"/>
      <c r="M434" s="40"/>
      <c r="N434" s="41"/>
      <c r="O434" s="35"/>
      <c r="P434" s="43"/>
    </row>
    <row r="435" ht="14.25" customHeight="1">
      <c r="A435" s="92"/>
      <c r="B435" s="816"/>
      <c r="C435" s="61"/>
      <c r="D435" s="51"/>
      <c r="E435" s="73"/>
      <c r="F435" s="94"/>
      <c r="G435" s="633"/>
      <c r="H435" s="817"/>
      <c r="I435" s="38"/>
      <c r="J435" s="39"/>
      <c r="K435" s="40"/>
      <c r="L435" s="41"/>
      <c r="M435" s="40"/>
      <c r="N435" s="41"/>
      <c r="O435" s="35"/>
      <c r="P435" s="43"/>
    </row>
    <row r="436" ht="14.25" customHeight="1">
      <c r="A436" s="92"/>
      <c r="B436" s="816"/>
      <c r="C436" s="61"/>
      <c r="D436" s="51"/>
      <c r="E436" s="73"/>
      <c r="F436" s="94"/>
      <c r="G436" s="633"/>
      <c r="H436" s="817"/>
      <c r="I436" s="38"/>
      <c r="J436" s="39"/>
      <c r="K436" s="40"/>
      <c r="L436" s="41"/>
      <c r="M436" s="40"/>
      <c r="N436" s="41"/>
      <c r="O436" s="35"/>
      <c r="P436" s="43"/>
    </row>
    <row r="437" ht="14.25" customHeight="1">
      <c r="A437" s="92"/>
      <c r="B437" s="816"/>
      <c r="C437" s="61"/>
      <c r="D437" s="51"/>
      <c r="E437" s="73"/>
      <c r="F437" s="94"/>
      <c r="G437" s="633"/>
      <c r="H437" s="817"/>
      <c r="I437" s="38"/>
      <c r="J437" s="39"/>
      <c r="K437" s="40"/>
      <c r="L437" s="41"/>
      <c r="M437" s="40"/>
      <c r="N437" s="41"/>
      <c r="O437" s="35"/>
      <c r="P437" s="43"/>
    </row>
    <row r="438" ht="14.25" customHeight="1">
      <c r="A438" s="92"/>
      <c r="B438" s="816"/>
      <c r="C438" s="61"/>
      <c r="D438" s="51"/>
      <c r="E438" s="73"/>
      <c r="F438" s="94"/>
      <c r="G438" s="633"/>
      <c r="H438" s="817"/>
      <c r="I438" s="38"/>
      <c r="J438" s="39"/>
      <c r="K438" s="40"/>
      <c r="L438" s="41"/>
      <c r="M438" s="40"/>
      <c r="N438" s="41"/>
      <c r="O438" s="35"/>
      <c r="P438" s="43"/>
    </row>
    <row r="439" ht="14.25" customHeight="1">
      <c r="A439" s="92"/>
      <c r="B439" s="816"/>
      <c r="C439" s="61"/>
      <c r="D439" s="51"/>
      <c r="E439" s="73"/>
      <c r="F439" s="94"/>
      <c r="G439" s="633"/>
      <c r="H439" s="817"/>
      <c r="I439" s="38"/>
      <c r="J439" s="39"/>
      <c r="K439" s="40"/>
      <c r="L439" s="41"/>
      <c r="M439" s="40"/>
      <c r="N439" s="41"/>
      <c r="O439" s="35"/>
      <c r="P439" s="43"/>
    </row>
    <row r="440" ht="14.25" customHeight="1">
      <c r="A440" s="92"/>
      <c r="B440" s="816"/>
      <c r="C440" s="61"/>
      <c r="D440" s="51"/>
      <c r="E440" s="73"/>
      <c r="F440" s="94"/>
      <c r="G440" s="633"/>
      <c r="H440" s="817"/>
      <c r="I440" s="38"/>
      <c r="J440" s="39"/>
      <c r="K440" s="40"/>
      <c r="L440" s="41"/>
      <c r="M440" s="40"/>
      <c r="N440" s="41"/>
      <c r="O440" s="35"/>
      <c r="P440" s="43"/>
    </row>
    <row r="441" ht="14.25" customHeight="1">
      <c r="A441" s="92"/>
      <c r="B441" s="816"/>
      <c r="C441" s="61"/>
      <c r="D441" s="51"/>
      <c r="E441" s="73"/>
      <c r="F441" s="94"/>
      <c r="G441" s="633"/>
      <c r="H441" s="817"/>
      <c r="I441" s="38"/>
      <c r="J441" s="39"/>
      <c r="K441" s="40"/>
      <c r="L441" s="41"/>
      <c r="M441" s="40"/>
      <c r="N441" s="41"/>
      <c r="O441" s="35"/>
      <c r="P441" s="43"/>
    </row>
    <row r="442" ht="14.25" customHeight="1">
      <c r="A442" s="92"/>
      <c r="B442" s="816"/>
      <c r="C442" s="61"/>
      <c r="D442" s="51"/>
      <c r="E442" s="73"/>
      <c r="F442" s="94"/>
      <c r="G442" s="633"/>
      <c r="H442" s="817"/>
      <c r="I442" s="38"/>
      <c r="J442" s="39"/>
      <c r="K442" s="40"/>
      <c r="L442" s="41"/>
      <c r="M442" s="40"/>
      <c r="N442" s="41"/>
      <c r="O442" s="35"/>
      <c r="P442" s="43"/>
    </row>
    <row r="443" ht="14.25" customHeight="1">
      <c r="A443" s="92"/>
      <c r="B443" s="816"/>
      <c r="C443" s="61"/>
      <c r="D443" s="51"/>
      <c r="E443" s="73"/>
      <c r="F443" s="94"/>
      <c r="G443" s="633"/>
      <c r="H443" s="817"/>
      <c r="I443" s="38"/>
      <c r="J443" s="39"/>
      <c r="K443" s="40"/>
      <c r="L443" s="41"/>
      <c r="M443" s="40"/>
      <c r="N443" s="41"/>
      <c r="O443" s="35"/>
      <c r="P443" s="43"/>
    </row>
    <row r="444" ht="14.25" customHeight="1">
      <c r="A444" s="92"/>
      <c r="B444" s="816"/>
      <c r="C444" s="61"/>
      <c r="D444" s="51"/>
      <c r="E444" s="73"/>
      <c r="F444" s="94"/>
      <c r="G444" s="633"/>
      <c r="H444" s="817"/>
      <c r="I444" s="38"/>
      <c r="J444" s="39"/>
      <c r="K444" s="40"/>
      <c r="L444" s="41"/>
      <c r="M444" s="40"/>
      <c r="N444" s="41"/>
      <c r="O444" s="35"/>
      <c r="P444" s="43"/>
    </row>
    <row r="445" ht="14.25" customHeight="1">
      <c r="A445" s="92"/>
      <c r="B445" s="816"/>
      <c r="C445" s="61"/>
      <c r="D445" s="51"/>
      <c r="E445" s="73"/>
      <c r="F445" s="94"/>
      <c r="G445" s="633"/>
      <c r="H445" s="817"/>
      <c r="I445" s="38"/>
      <c r="J445" s="39"/>
      <c r="K445" s="40"/>
      <c r="L445" s="41"/>
      <c r="M445" s="40"/>
      <c r="N445" s="41"/>
      <c r="O445" s="35"/>
      <c r="P445" s="43"/>
    </row>
    <row r="446" ht="14.25" customHeight="1">
      <c r="A446" s="92"/>
      <c r="B446" s="816"/>
      <c r="C446" s="61"/>
      <c r="D446" s="51"/>
      <c r="E446" s="73"/>
      <c r="F446" s="94"/>
      <c r="G446" s="633"/>
      <c r="H446" s="817"/>
      <c r="I446" s="38"/>
      <c r="J446" s="39"/>
      <c r="K446" s="40"/>
      <c r="L446" s="41"/>
      <c r="M446" s="40"/>
      <c r="N446" s="41"/>
      <c r="O446" s="35"/>
      <c r="P446" s="43"/>
    </row>
    <row r="447" ht="14.25" customHeight="1">
      <c r="A447" s="92"/>
      <c r="B447" s="816"/>
      <c r="C447" s="61"/>
      <c r="D447" s="51"/>
      <c r="E447" s="73"/>
      <c r="F447" s="94"/>
      <c r="G447" s="633"/>
      <c r="H447" s="817"/>
      <c r="I447" s="38"/>
      <c r="J447" s="39"/>
      <c r="K447" s="40"/>
      <c r="L447" s="41"/>
      <c r="M447" s="40"/>
      <c r="N447" s="41"/>
      <c r="O447" s="35"/>
      <c r="P447" s="43"/>
    </row>
    <row r="448" ht="14.25" customHeight="1">
      <c r="A448" s="92"/>
      <c r="B448" s="816"/>
      <c r="C448" s="61"/>
      <c r="D448" s="51"/>
      <c r="E448" s="73"/>
      <c r="F448" s="94"/>
      <c r="G448" s="633"/>
      <c r="H448" s="817"/>
      <c r="I448" s="38"/>
      <c r="J448" s="39"/>
      <c r="K448" s="40"/>
      <c r="L448" s="41"/>
      <c r="M448" s="40"/>
      <c r="N448" s="41"/>
      <c r="O448" s="35"/>
      <c r="P448" s="43"/>
    </row>
    <row r="449" ht="14.25" customHeight="1">
      <c r="A449" s="92"/>
      <c r="B449" s="816"/>
      <c r="C449" s="61"/>
      <c r="D449" s="51"/>
      <c r="E449" s="73"/>
      <c r="F449" s="94"/>
      <c r="G449" s="633"/>
      <c r="H449" s="817"/>
      <c r="I449" s="38"/>
      <c r="J449" s="39"/>
      <c r="K449" s="40"/>
      <c r="L449" s="41"/>
      <c r="M449" s="40"/>
      <c r="N449" s="41"/>
      <c r="O449" s="35"/>
      <c r="P449" s="43"/>
    </row>
    <row r="450" ht="14.25" customHeight="1">
      <c r="A450" s="92"/>
      <c r="B450" s="816"/>
      <c r="C450" s="61"/>
      <c r="D450" s="51"/>
      <c r="E450" s="73"/>
      <c r="F450" s="94"/>
      <c r="G450" s="633"/>
      <c r="H450" s="817"/>
      <c r="I450" s="38"/>
      <c r="J450" s="39"/>
      <c r="K450" s="40"/>
      <c r="L450" s="41"/>
      <c r="M450" s="40"/>
      <c r="N450" s="41"/>
      <c r="O450" s="35"/>
      <c r="P450" s="43"/>
    </row>
    <row r="451" ht="14.25" customHeight="1">
      <c r="A451" s="92"/>
      <c r="B451" s="816"/>
      <c r="C451" s="61"/>
      <c r="D451" s="51"/>
      <c r="E451" s="73"/>
      <c r="F451" s="94"/>
      <c r="G451" s="633"/>
      <c r="H451" s="817"/>
      <c r="I451" s="38"/>
      <c r="J451" s="39"/>
      <c r="K451" s="40"/>
      <c r="L451" s="41"/>
      <c r="M451" s="40"/>
      <c r="N451" s="41"/>
      <c r="O451" s="35"/>
      <c r="P451" s="43"/>
    </row>
    <row r="452" ht="14.25" customHeight="1">
      <c r="A452" s="92"/>
      <c r="B452" s="816"/>
      <c r="C452" s="61"/>
      <c r="D452" s="51"/>
      <c r="E452" s="73"/>
      <c r="F452" s="94"/>
      <c r="G452" s="633"/>
      <c r="H452" s="817"/>
      <c r="I452" s="38"/>
      <c r="J452" s="39"/>
      <c r="K452" s="40"/>
      <c r="L452" s="41"/>
      <c r="M452" s="40"/>
      <c r="N452" s="41"/>
      <c r="O452" s="35"/>
      <c r="P452" s="43"/>
    </row>
    <row r="453" ht="14.25" customHeight="1">
      <c r="A453" s="92"/>
      <c r="B453" s="816"/>
      <c r="C453" s="61"/>
      <c r="D453" s="51"/>
      <c r="E453" s="73"/>
      <c r="F453" s="94"/>
      <c r="G453" s="633"/>
      <c r="H453" s="817"/>
      <c r="I453" s="38"/>
      <c r="J453" s="39"/>
      <c r="K453" s="40"/>
      <c r="L453" s="41"/>
      <c r="M453" s="40"/>
      <c r="N453" s="41"/>
      <c r="O453" s="35"/>
      <c r="P453" s="43"/>
    </row>
    <row r="454" ht="14.25" customHeight="1">
      <c r="A454" s="92"/>
      <c r="B454" s="816"/>
      <c r="C454" s="61"/>
      <c r="D454" s="51"/>
      <c r="E454" s="73"/>
      <c r="F454" s="94"/>
      <c r="G454" s="633"/>
      <c r="H454" s="817"/>
      <c r="I454" s="38"/>
      <c r="J454" s="39"/>
      <c r="K454" s="40"/>
      <c r="L454" s="41"/>
      <c r="M454" s="40"/>
      <c r="N454" s="41"/>
      <c r="O454" s="35"/>
      <c r="P454" s="43"/>
    </row>
    <row r="455" ht="14.25" customHeight="1">
      <c r="A455" s="92"/>
      <c r="B455" s="816"/>
      <c r="C455" s="61"/>
      <c r="D455" s="51"/>
      <c r="E455" s="73"/>
      <c r="F455" s="94"/>
      <c r="G455" s="633"/>
      <c r="H455" s="817"/>
      <c r="I455" s="38"/>
      <c r="J455" s="39"/>
      <c r="K455" s="40"/>
      <c r="L455" s="41"/>
      <c r="M455" s="40"/>
      <c r="N455" s="41"/>
      <c r="O455" s="35"/>
      <c r="P455" s="43"/>
    </row>
    <row r="456" ht="14.25" customHeight="1">
      <c r="A456" s="92"/>
      <c r="B456" s="816"/>
      <c r="C456" s="61"/>
      <c r="D456" s="51"/>
      <c r="E456" s="73"/>
      <c r="F456" s="94"/>
      <c r="G456" s="633"/>
      <c r="H456" s="817"/>
      <c r="I456" s="38"/>
      <c r="J456" s="39"/>
      <c r="K456" s="40"/>
      <c r="L456" s="41"/>
      <c r="M456" s="40"/>
      <c r="N456" s="41"/>
      <c r="O456" s="35"/>
      <c r="P456" s="43"/>
    </row>
    <row r="457" ht="14.25" customHeight="1">
      <c r="A457" s="92"/>
      <c r="B457" s="816"/>
      <c r="C457" s="61"/>
      <c r="D457" s="51"/>
      <c r="E457" s="73"/>
      <c r="F457" s="94"/>
      <c r="G457" s="633"/>
      <c r="H457" s="817"/>
      <c r="I457" s="38"/>
      <c r="J457" s="39"/>
      <c r="K457" s="40"/>
      <c r="L457" s="41"/>
      <c r="M457" s="40"/>
      <c r="N457" s="41"/>
      <c r="O457" s="35"/>
      <c r="P457" s="43"/>
    </row>
    <row r="458" ht="14.25" customHeight="1">
      <c r="A458" s="92"/>
      <c r="B458" s="816"/>
      <c r="C458" s="61"/>
      <c r="D458" s="51"/>
      <c r="E458" s="73"/>
      <c r="F458" s="94"/>
      <c r="G458" s="633"/>
      <c r="H458" s="817"/>
      <c r="I458" s="38"/>
      <c r="J458" s="39"/>
      <c r="K458" s="40"/>
      <c r="L458" s="41"/>
      <c r="M458" s="40"/>
      <c r="N458" s="41"/>
      <c r="O458" s="35"/>
      <c r="P458" s="43"/>
    </row>
    <row r="459" ht="14.25" customHeight="1">
      <c r="A459" s="92"/>
      <c r="B459" s="816"/>
      <c r="C459" s="61"/>
      <c r="D459" s="51"/>
      <c r="E459" s="73"/>
      <c r="F459" s="94"/>
      <c r="G459" s="633"/>
      <c r="H459" s="817"/>
      <c r="I459" s="38"/>
      <c r="J459" s="39"/>
      <c r="K459" s="40"/>
      <c r="L459" s="41"/>
      <c r="M459" s="40"/>
      <c r="N459" s="41"/>
      <c r="O459" s="35"/>
      <c r="P459" s="43"/>
    </row>
    <row r="460" ht="14.25" customHeight="1">
      <c r="A460" s="92"/>
      <c r="B460" s="816"/>
      <c r="C460" s="61"/>
      <c r="D460" s="51"/>
      <c r="E460" s="73"/>
      <c r="F460" s="94"/>
      <c r="G460" s="633"/>
      <c r="H460" s="817"/>
      <c r="I460" s="38"/>
      <c r="J460" s="39"/>
      <c r="K460" s="40"/>
      <c r="L460" s="41"/>
      <c r="M460" s="40"/>
      <c r="N460" s="41"/>
      <c r="O460" s="35"/>
      <c r="P460" s="43"/>
    </row>
    <row r="461" ht="14.25" customHeight="1">
      <c r="A461" s="92"/>
      <c r="B461" s="816"/>
      <c r="C461" s="61"/>
      <c r="D461" s="51"/>
      <c r="E461" s="73"/>
      <c r="F461" s="94"/>
      <c r="G461" s="633"/>
      <c r="H461" s="817"/>
      <c r="I461" s="38"/>
      <c r="J461" s="39"/>
      <c r="K461" s="40"/>
      <c r="L461" s="41"/>
      <c r="M461" s="40"/>
      <c r="N461" s="41"/>
      <c r="O461" s="35"/>
      <c r="P461" s="43"/>
    </row>
    <row r="462" ht="14.25" customHeight="1">
      <c r="A462" s="92"/>
      <c r="B462" s="816"/>
      <c r="C462" s="61"/>
      <c r="D462" s="51"/>
      <c r="E462" s="73"/>
      <c r="F462" s="94"/>
      <c r="G462" s="633"/>
      <c r="H462" s="817"/>
      <c r="I462" s="38"/>
      <c r="J462" s="39"/>
      <c r="K462" s="40"/>
      <c r="L462" s="41"/>
      <c r="M462" s="40"/>
      <c r="N462" s="41"/>
      <c r="O462" s="35"/>
      <c r="P462" s="43"/>
    </row>
    <row r="463" ht="14.25" customHeight="1">
      <c r="A463" s="92"/>
      <c r="B463" s="816"/>
      <c r="C463" s="61"/>
      <c r="D463" s="51"/>
      <c r="E463" s="73"/>
      <c r="F463" s="94"/>
      <c r="G463" s="633"/>
      <c r="H463" s="817"/>
      <c r="I463" s="38"/>
      <c r="J463" s="39"/>
      <c r="K463" s="40"/>
      <c r="L463" s="41"/>
      <c r="M463" s="40"/>
      <c r="N463" s="41"/>
      <c r="O463" s="35"/>
      <c r="P463" s="43"/>
    </row>
    <row r="464" ht="14.25" customHeight="1">
      <c r="A464" s="92"/>
      <c r="B464" s="816"/>
      <c r="C464" s="61"/>
      <c r="D464" s="51"/>
      <c r="E464" s="73"/>
      <c r="F464" s="94"/>
      <c r="G464" s="633"/>
      <c r="H464" s="817"/>
      <c r="I464" s="38"/>
      <c r="J464" s="39"/>
      <c r="K464" s="40"/>
      <c r="L464" s="41"/>
      <c r="M464" s="40"/>
      <c r="N464" s="41"/>
      <c r="O464" s="35"/>
      <c r="P464" s="43"/>
    </row>
    <row r="465" ht="14.25" customHeight="1">
      <c r="A465" s="92"/>
      <c r="B465" s="816"/>
      <c r="C465" s="61"/>
      <c r="D465" s="51"/>
      <c r="E465" s="73"/>
      <c r="F465" s="94"/>
      <c r="G465" s="633"/>
      <c r="H465" s="817"/>
      <c r="I465" s="38"/>
      <c r="J465" s="39"/>
      <c r="K465" s="40"/>
      <c r="L465" s="41"/>
      <c r="M465" s="40"/>
      <c r="N465" s="41"/>
      <c r="O465" s="35"/>
      <c r="P465" s="43"/>
    </row>
    <row r="466" ht="14.25" customHeight="1">
      <c r="A466" s="92"/>
      <c r="B466" s="816"/>
      <c r="C466" s="61"/>
      <c r="D466" s="51"/>
      <c r="E466" s="73"/>
      <c r="F466" s="94"/>
      <c r="G466" s="633"/>
      <c r="H466" s="817"/>
      <c r="I466" s="38"/>
      <c r="J466" s="39"/>
      <c r="K466" s="40"/>
      <c r="L466" s="41"/>
      <c r="M466" s="40"/>
      <c r="N466" s="41"/>
      <c r="O466" s="35"/>
      <c r="P466" s="43"/>
    </row>
    <row r="467" ht="14.25" customHeight="1">
      <c r="A467" s="92"/>
      <c r="B467" s="816"/>
      <c r="C467" s="61"/>
      <c r="D467" s="51"/>
      <c r="E467" s="73"/>
      <c r="F467" s="94"/>
      <c r="G467" s="633"/>
      <c r="H467" s="817"/>
      <c r="I467" s="38"/>
      <c r="J467" s="39"/>
      <c r="K467" s="40"/>
      <c r="L467" s="41"/>
      <c r="M467" s="40"/>
      <c r="N467" s="41"/>
      <c r="O467" s="35"/>
      <c r="P467" s="43"/>
    </row>
    <row r="468" ht="14.25" customHeight="1">
      <c r="A468" s="92"/>
      <c r="B468" s="816"/>
      <c r="C468" s="61"/>
      <c r="D468" s="51"/>
      <c r="E468" s="73"/>
      <c r="F468" s="94"/>
      <c r="G468" s="633"/>
      <c r="H468" s="817"/>
      <c r="I468" s="38"/>
      <c r="J468" s="39"/>
      <c r="K468" s="40"/>
      <c r="L468" s="41"/>
      <c r="M468" s="40"/>
      <c r="N468" s="41"/>
      <c r="O468" s="35"/>
      <c r="P468" s="43"/>
    </row>
    <row r="469" ht="14.25" customHeight="1">
      <c r="A469" s="92"/>
      <c r="B469" s="816"/>
      <c r="C469" s="61"/>
      <c r="D469" s="51"/>
      <c r="E469" s="73"/>
      <c r="F469" s="94"/>
      <c r="G469" s="633"/>
      <c r="H469" s="817"/>
      <c r="I469" s="38"/>
      <c r="J469" s="39"/>
      <c r="K469" s="40"/>
      <c r="L469" s="41"/>
      <c r="M469" s="40"/>
      <c r="N469" s="41"/>
      <c r="O469" s="35"/>
      <c r="P469" s="43"/>
    </row>
    <row r="470" ht="14.25" customHeight="1">
      <c r="A470" s="92"/>
      <c r="B470" s="816"/>
      <c r="C470" s="61"/>
      <c r="D470" s="51"/>
      <c r="E470" s="73"/>
      <c r="F470" s="94"/>
      <c r="G470" s="633"/>
      <c r="H470" s="817"/>
      <c r="I470" s="38"/>
      <c r="J470" s="39"/>
      <c r="K470" s="40"/>
      <c r="L470" s="41"/>
      <c r="M470" s="40"/>
      <c r="N470" s="41"/>
      <c r="O470" s="35"/>
      <c r="P470" s="43"/>
    </row>
    <row r="471" ht="14.25" customHeight="1">
      <c r="A471" s="92"/>
      <c r="B471" s="816"/>
      <c r="C471" s="61"/>
      <c r="D471" s="51"/>
      <c r="E471" s="73"/>
      <c r="F471" s="94"/>
      <c r="G471" s="633"/>
      <c r="H471" s="817"/>
      <c r="I471" s="38"/>
      <c r="J471" s="39"/>
      <c r="K471" s="40"/>
      <c r="L471" s="41"/>
      <c r="M471" s="40"/>
      <c r="N471" s="41"/>
      <c r="O471" s="35"/>
      <c r="P471" s="43"/>
    </row>
    <row r="472" ht="14.25" customHeight="1">
      <c r="A472" s="92"/>
      <c r="B472" s="816"/>
      <c r="C472" s="61"/>
      <c r="D472" s="51"/>
      <c r="E472" s="73"/>
      <c r="F472" s="94"/>
      <c r="G472" s="633"/>
      <c r="H472" s="817"/>
      <c r="I472" s="38"/>
      <c r="J472" s="39"/>
      <c r="K472" s="40"/>
      <c r="L472" s="41"/>
      <c r="M472" s="40"/>
      <c r="N472" s="41"/>
      <c r="O472" s="35"/>
      <c r="P472" s="43"/>
    </row>
    <row r="473" ht="14.25" customHeight="1">
      <c r="A473" s="92"/>
      <c r="B473" s="816"/>
      <c r="C473" s="61"/>
      <c r="D473" s="51"/>
      <c r="E473" s="73"/>
      <c r="F473" s="94"/>
      <c r="G473" s="633"/>
      <c r="H473" s="817"/>
      <c r="I473" s="38"/>
      <c r="J473" s="39"/>
      <c r="K473" s="40"/>
      <c r="L473" s="41"/>
      <c r="M473" s="40"/>
      <c r="N473" s="41"/>
      <c r="O473" s="35"/>
      <c r="P473" s="43"/>
    </row>
    <row r="474" ht="14.25" customHeight="1">
      <c r="A474" s="92"/>
      <c r="B474" s="816"/>
      <c r="C474" s="61"/>
      <c r="D474" s="51"/>
      <c r="E474" s="73"/>
      <c r="F474" s="94"/>
      <c r="G474" s="633"/>
      <c r="H474" s="817"/>
      <c r="I474" s="38"/>
      <c r="J474" s="39"/>
      <c r="K474" s="40"/>
      <c r="L474" s="41"/>
      <c r="M474" s="40"/>
      <c r="N474" s="41"/>
      <c r="O474" s="35"/>
      <c r="P474" s="43"/>
    </row>
    <row r="475" ht="14.25" customHeight="1">
      <c r="A475" s="92"/>
      <c r="B475" s="816"/>
      <c r="C475" s="61"/>
      <c r="D475" s="51"/>
      <c r="E475" s="73"/>
      <c r="F475" s="94"/>
      <c r="G475" s="633"/>
      <c r="H475" s="817"/>
      <c r="I475" s="38"/>
      <c r="J475" s="39"/>
      <c r="K475" s="40"/>
      <c r="L475" s="41"/>
      <c r="M475" s="40"/>
      <c r="N475" s="41"/>
      <c r="O475" s="35"/>
      <c r="P475" s="43"/>
    </row>
    <row r="476" ht="14.25" customHeight="1">
      <c r="A476" s="92"/>
      <c r="B476" s="816"/>
      <c r="C476" s="61"/>
      <c r="D476" s="51"/>
      <c r="E476" s="73"/>
      <c r="F476" s="94"/>
      <c r="G476" s="633"/>
      <c r="H476" s="817"/>
      <c r="I476" s="38"/>
      <c r="J476" s="39"/>
      <c r="K476" s="40"/>
      <c r="L476" s="41"/>
      <c r="M476" s="40"/>
      <c r="N476" s="41"/>
      <c r="O476" s="35"/>
      <c r="P476" s="43"/>
    </row>
    <row r="477" ht="14.25" customHeight="1">
      <c r="A477" s="92"/>
      <c r="B477" s="816"/>
      <c r="C477" s="61"/>
      <c r="D477" s="51"/>
      <c r="E477" s="73"/>
      <c r="F477" s="94"/>
      <c r="G477" s="633"/>
      <c r="H477" s="817"/>
      <c r="I477" s="38"/>
      <c r="J477" s="39"/>
      <c r="K477" s="40"/>
      <c r="L477" s="41"/>
      <c r="M477" s="40"/>
      <c r="N477" s="41"/>
      <c r="O477" s="35"/>
      <c r="P477" s="43"/>
    </row>
    <row r="478" ht="14.25" customHeight="1">
      <c r="A478" s="92"/>
      <c r="B478" s="816"/>
      <c r="C478" s="61"/>
      <c r="D478" s="51"/>
      <c r="E478" s="73"/>
      <c r="F478" s="94"/>
      <c r="G478" s="633"/>
      <c r="H478" s="817"/>
      <c r="I478" s="38"/>
      <c r="J478" s="39"/>
      <c r="K478" s="40"/>
      <c r="L478" s="41"/>
      <c r="M478" s="40"/>
      <c r="N478" s="41"/>
      <c r="O478" s="35"/>
      <c r="P478" s="43"/>
    </row>
    <row r="479" ht="14.25" customHeight="1">
      <c r="A479" s="92"/>
      <c r="B479" s="816"/>
      <c r="C479" s="61"/>
      <c r="D479" s="51"/>
      <c r="E479" s="73"/>
      <c r="F479" s="94"/>
      <c r="G479" s="633"/>
      <c r="H479" s="817"/>
      <c r="I479" s="38"/>
      <c r="J479" s="39"/>
      <c r="K479" s="40"/>
      <c r="L479" s="41"/>
      <c r="M479" s="40"/>
      <c r="N479" s="41"/>
      <c r="O479" s="35"/>
      <c r="P479" s="43"/>
    </row>
    <row r="480" ht="14.25" customHeight="1">
      <c r="A480" s="92"/>
      <c r="B480" s="816"/>
      <c r="C480" s="61"/>
      <c r="D480" s="51"/>
      <c r="E480" s="73"/>
      <c r="F480" s="94"/>
      <c r="G480" s="633"/>
      <c r="H480" s="817"/>
      <c r="I480" s="38"/>
      <c r="J480" s="39"/>
      <c r="K480" s="40"/>
      <c r="L480" s="41"/>
      <c r="M480" s="40"/>
      <c r="N480" s="41"/>
      <c r="O480" s="35"/>
      <c r="P480" s="43"/>
    </row>
    <row r="481" ht="14.25" customHeight="1">
      <c r="A481" s="92"/>
      <c r="B481" s="816"/>
      <c r="C481" s="61"/>
      <c r="D481" s="51"/>
      <c r="E481" s="73"/>
      <c r="F481" s="94"/>
      <c r="G481" s="633"/>
      <c r="H481" s="817"/>
      <c r="I481" s="38"/>
      <c r="J481" s="39"/>
      <c r="K481" s="40"/>
      <c r="L481" s="41"/>
      <c r="M481" s="40"/>
      <c r="N481" s="41"/>
      <c r="O481" s="35"/>
      <c r="P481" s="43"/>
    </row>
    <row r="482" ht="14.25" customHeight="1">
      <c r="A482" s="92"/>
      <c r="B482" s="816"/>
      <c r="C482" s="61"/>
      <c r="D482" s="51"/>
      <c r="E482" s="73"/>
      <c r="F482" s="94"/>
      <c r="G482" s="633"/>
      <c r="H482" s="817"/>
      <c r="I482" s="38"/>
      <c r="J482" s="39"/>
      <c r="K482" s="40"/>
      <c r="L482" s="41"/>
      <c r="M482" s="40"/>
      <c r="N482" s="41"/>
      <c r="O482" s="35"/>
      <c r="P482" s="43"/>
    </row>
    <row r="483" ht="14.25" customHeight="1">
      <c r="A483" s="92"/>
      <c r="B483" s="816"/>
      <c r="C483" s="61"/>
      <c r="D483" s="51"/>
      <c r="E483" s="73"/>
      <c r="F483" s="94"/>
      <c r="G483" s="633"/>
      <c r="H483" s="817"/>
      <c r="I483" s="38"/>
      <c r="J483" s="39"/>
      <c r="K483" s="40"/>
      <c r="L483" s="41"/>
      <c r="M483" s="40"/>
      <c r="N483" s="41"/>
      <c r="O483" s="35"/>
      <c r="P483" s="43"/>
    </row>
    <row r="484" ht="14.25" customHeight="1">
      <c r="A484" s="92"/>
      <c r="B484" s="816"/>
      <c r="C484" s="61"/>
      <c r="D484" s="51"/>
      <c r="E484" s="73"/>
      <c r="F484" s="94"/>
      <c r="G484" s="633"/>
      <c r="H484" s="817"/>
      <c r="I484" s="38"/>
      <c r="J484" s="39"/>
      <c r="K484" s="40"/>
      <c r="L484" s="41"/>
      <c r="M484" s="40"/>
      <c r="N484" s="41"/>
      <c r="O484" s="35"/>
      <c r="P484" s="43"/>
    </row>
    <row r="485" ht="14.25" customHeight="1">
      <c r="A485" s="92"/>
      <c r="B485" s="816"/>
      <c r="C485" s="61"/>
      <c r="D485" s="51"/>
      <c r="E485" s="73"/>
      <c r="F485" s="94"/>
      <c r="G485" s="633"/>
      <c r="H485" s="817"/>
      <c r="I485" s="38"/>
      <c r="J485" s="39"/>
      <c r="K485" s="40"/>
      <c r="L485" s="41"/>
      <c r="M485" s="40"/>
      <c r="N485" s="41"/>
      <c r="O485" s="35"/>
      <c r="P485" s="43"/>
    </row>
    <row r="486" ht="14.25" customHeight="1">
      <c r="A486" s="92"/>
      <c r="B486" s="816"/>
      <c r="C486" s="61"/>
      <c r="D486" s="51"/>
      <c r="E486" s="73"/>
      <c r="F486" s="94"/>
      <c r="G486" s="633"/>
      <c r="H486" s="817"/>
      <c r="I486" s="38"/>
      <c r="J486" s="39"/>
      <c r="K486" s="40"/>
      <c r="L486" s="41"/>
      <c r="M486" s="40"/>
      <c r="N486" s="41"/>
      <c r="O486" s="35"/>
      <c r="P486" s="43"/>
    </row>
    <row r="487" ht="14.25" customHeight="1">
      <c r="A487" s="92"/>
      <c r="B487" s="816"/>
      <c r="C487" s="61"/>
      <c r="D487" s="51"/>
      <c r="E487" s="73"/>
      <c r="F487" s="94"/>
      <c r="G487" s="633"/>
      <c r="H487" s="817"/>
      <c r="I487" s="38"/>
      <c r="J487" s="39"/>
      <c r="K487" s="40"/>
      <c r="L487" s="41"/>
      <c r="M487" s="40"/>
      <c r="N487" s="41"/>
      <c r="O487" s="35"/>
      <c r="P487" s="43"/>
    </row>
    <row r="488" ht="14.25" customHeight="1">
      <c r="A488" s="92"/>
      <c r="B488" s="816"/>
      <c r="C488" s="61"/>
      <c r="D488" s="51"/>
      <c r="E488" s="73"/>
      <c r="F488" s="94"/>
      <c r="G488" s="633"/>
      <c r="H488" s="817"/>
      <c r="I488" s="38"/>
      <c r="J488" s="39"/>
      <c r="K488" s="40"/>
      <c r="L488" s="41"/>
      <c r="M488" s="40"/>
      <c r="N488" s="41"/>
      <c r="O488" s="35"/>
      <c r="P488" s="43"/>
    </row>
    <row r="489" ht="14.25" customHeight="1">
      <c r="A489" s="92"/>
      <c r="B489" s="816"/>
      <c r="C489" s="61"/>
      <c r="D489" s="51"/>
      <c r="E489" s="73"/>
      <c r="F489" s="94"/>
      <c r="G489" s="633"/>
      <c r="H489" s="817"/>
      <c r="I489" s="38"/>
      <c r="J489" s="39"/>
      <c r="K489" s="40"/>
      <c r="L489" s="41"/>
      <c r="M489" s="40"/>
      <c r="N489" s="41"/>
      <c r="O489" s="35"/>
      <c r="P489" s="43"/>
    </row>
    <row r="490" ht="14.25" customHeight="1">
      <c r="A490" s="92"/>
      <c r="B490" s="816"/>
      <c r="C490" s="61"/>
      <c r="D490" s="51"/>
      <c r="E490" s="73"/>
      <c r="F490" s="94"/>
      <c r="G490" s="633"/>
      <c r="H490" s="817"/>
      <c r="I490" s="38"/>
      <c r="J490" s="39"/>
      <c r="K490" s="40"/>
      <c r="L490" s="41"/>
      <c r="M490" s="40"/>
      <c r="N490" s="41"/>
      <c r="O490" s="35"/>
      <c r="P490" s="43"/>
    </row>
    <row r="491" ht="14.25" customHeight="1">
      <c r="A491" s="92"/>
      <c r="B491" s="816"/>
      <c r="C491" s="61"/>
      <c r="D491" s="51"/>
      <c r="E491" s="73"/>
      <c r="F491" s="94"/>
      <c r="G491" s="633"/>
      <c r="H491" s="817"/>
      <c r="I491" s="38"/>
      <c r="J491" s="39"/>
      <c r="K491" s="40"/>
      <c r="L491" s="41"/>
      <c r="M491" s="40"/>
      <c r="N491" s="41"/>
      <c r="O491" s="35"/>
      <c r="P491" s="43"/>
    </row>
    <row r="492" ht="14.25" customHeight="1">
      <c r="A492" s="92"/>
      <c r="B492" s="816"/>
      <c r="C492" s="61"/>
      <c r="D492" s="51"/>
      <c r="E492" s="73"/>
      <c r="F492" s="94"/>
      <c r="G492" s="633"/>
      <c r="H492" s="817"/>
      <c r="I492" s="38"/>
      <c r="J492" s="39"/>
      <c r="K492" s="40"/>
      <c r="L492" s="41"/>
      <c r="M492" s="40"/>
      <c r="N492" s="41"/>
      <c r="O492" s="35"/>
      <c r="P492" s="43"/>
    </row>
    <row r="493" ht="14.25" customHeight="1">
      <c r="A493" s="92"/>
      <c r="B493" s="816"/>
      <c r="C493" s="61"/>
      <c r="D493" s="51"/>
      <c r="E493" s="73"/>
      <c r="F493" s="94"/>
      <c r="G493" s="633"/>
      <c r="H493" s="817"/>
      <c r="I493" s="38"/>
      <c r="J493" s="39"/>
      <c r="K493" s="40"/>
      <c r="L493" s="41"/>
      <c r="M493" s="40"/>
      <c r="N493" s="41"/>
      <c r="O493" s="35"/>
      <c r="P493" s="43"/>
    </row>
    <row r="494" ht="14.25" customHeight="1">
      <c r="A494" s="92"/>
      <c r="B494" s="816"/>
      <c r="C494" s="61"/>
      <c r="D494" s="51"/>
      <c r="E494" s="73"/>
      <c r="F494" s="94"/>
      <c r="G494" s="633"/>
      <c r="H494" s="817"/>
      <c r="I494" s="38"/>
      <c r="J494" s="39"/>
      <c r="K494" s="40"/>
      <c r="L494" s="41"/>
      <c r="M494" s="40"/>
      <c r="N494" s="41"/>
      <c r="O494" s="35"/>
      <c r="P494" s="43"/>
    </row>
    <row r="495" ht="14.25" customHeight="1">
      <c r="A495" s="92"/>
      <c r="B495" s="816"/>
      <c r="C495" s="61"/>
      <c r="D495" s="51"/>
      <c r="E495" s="73"/>
      <c r="F495" s="94"/>
      <c r="G495" s="633"/>
      <c r="H495" s="817"/>
      <c r="I495" s="38"/>
      <c r="J495" s="39"/>
      <c r="K495" s="40"/>
      <c r="L495" s="41"/>
      <c r="M495" s="40"/>
      <c r="N495" s="41"/>
      <c r="O495" s="35"/>
      <c r="P495" s="43"/>
    </row>
    <row r="496" ht="14.25" customHeight="1">
      <c r="A496" s="92"/>
      <c r="B496" s="816"/>
      <c r="C496" s="61"/>
      <c r="D496" s="51"/>
      <c r="E496" s="73"/>
      <c r="F496" s="94"/>
      <c r="G496" s="633"/>
      <c r="H496" s="817"/>
      <c r="I496" s="38"/>
      <c r="J496" s="39"/>
      <c r="K496" s="40"/>
      <c r="L496" s="41"/>
      <c r="M496" s="40"/>
      <c r="N496" s="41"/>
      <c r="O496" s="35"/>
      <c r="P496" s="43"/>
    </row>
    <row r="497" ht="14.25" customHeight="1">
      <c r="A497" s="92"/>
      <c r="B497" s="816"/>
      <c r="C497" s="61"/>
      <c r="D497" s="51"/>
      <c r="E497" s="73"/>
      <c r="F497" s="94"/>
      <c r="G497" s="633"/>
      <c r="H497" s="817"/>
      <c r="I497" s="38"/>
      <c r="J497" s="39"/>
      <c r="K497" s="40"/>
      <c r="L497" s="41"/>
      <c r="M497" s="40"/>
      <c r="N497" s="41"/>
      <c r="O497" s="35"/>
      <c r="P497" s="43"/>
    </row>
    <row r="498" ht="14.25" customHeight="1">
      <c r="A498" s="92"/>
      <c r="B498" s="816"/>
      <c r="C498" s="61"/>
      <c r="D498" s="51"/>
      <c r="E498" s="73"/>
      <c r="F498" s="94"/>
      <c r="G498" s="633"/>
      <c r="H498" s="817"/>
      <c r="I498" s="38"/>
      <c r="J498" s="39"/>
      <c r="K498" s="40"/>
      <c r="L498" s="41"/>
      <c r="M498" s="40"/>
      <c r="N498" s="41"/>
      <c r="O498" s="35"/>
      <c r="P498" s="43"/>
    </row>
    <row r="499" ht="14.25" customHeight="1">
      <c r="A499" s="92"/>
      <c r="B499" s="816"/>
      <c r="C499" s="61"/>
      <c r="D499" s="51"/>
      <c r="E499" s="73"/>
      <c r="F499" s="94"/>
      <c r="G499" s="633"/>
      <c r="H499" s="817"/>
      <c r="I499" s="38"/>
      <c r="J499" s="39"/>
      <c r="K499" s="40"/>
      <c r="L499" s="41"/>
      <c r="M499" s="40"/>
      <c r="N499" s="41"/>
      <c r="O499" s="35"/>
      <c r="P499" s="43"/>
    </row>
    <row r="500" ht="14.25" customHeight="1">
      <c r="A500" s="92"/>
      <c r="B500" s="816"/>
      <c r="C500" s="61"/>
      <c r="D500" s="51"/>
      <c r="E500" s="73"/>
      <c r="F500" s="94"/>
      <c r="G500" s="633"/>
      <c r="H500" s="817"/>
      <c r="I500" s="38"/>
      <c r="J500" s="39"/>
      <c r="K500" s="40"/>
      <c r="L500" s="41"/>
      <c r="M500" s="40"/>
      <c r="N500" s="41"/>
      <c r="O500" s="35"/>
      <c r="P500" s="43"/>
    </row>
    <row r="501" ht="14.25" customHeight="1">
      <c r="A501" s="92"/>
      <c r="B501" s="816"/>
      <c r="C501" s="61"/>
      <c r="D501" s="51"/>
      <c r="E501" s="73"/>
      <c r="F501" s="94"/>
      <c r="G501" s="633"/>
      <c r="H501" s="817"/>
      <c r="I501" s="38"/>
      <c r="J501" s="39"/>
      <c r="K501" s="40"/>
      <c r="L501" s="41"/>
      <c r="M501" s="40"/>
      <c r="N501" s="41"/>
      <c r="O501" s="35"/>
      <c r="P501" s="43"/>
    </row>
    <row r="502" ht="14.25" customHeight="1">
      <c r="A502" s="92"/>
      <c r="B502" s="816"/>
      <c r="C502" s="61"/>
      <c r="D502" s="51"/>
      <c r="E502" s="73"/>
      <c r="F502" s="94"/>
      <c r="G502" s="633"/>
      <c r="H502" s="817"/>
      <c r="I502" s="38"/>
      <c r="J502" s="39"/>
      <c r="K502" s="40"/>
      <c r="L502" s="41"/>
      <c r="M502" s="40"/>
      <c r="N502" s="41"/>
      <c r="O502" s="35"/>
      <c r="P502" s="43"/>
    </row>
    <row r="503" ht="14.25" customHeight="1">
      <c r="A503" s="92"/>
      <c r="B503" s="816"/>
      <c r="C503" s="61"/>
      <c r="D503" s="51"/>
      <c r="E503" s="73"/>
      <c r="F503" s="94"/>
      <c r="G503" s="633"/>
      <c r="H503" s="817"/>
      <c r="I503" s="38"/>
      <c r="J503" s="39"/>
      <c r="K503" s="40"/>
      <c r="L503" s="41"/>
      <c r="M503" s="40"/>
      <c r="N503" s="41"/>
      <c r="O503" s="35"/>
      <c r="P503" s="43"/>
    </row>
    <row r="504" ht="14.25" customHeight="1">
      <c r="A504" s="92"/>
      <c r="B504" s="816"/>
      <c r="C504" s="61"/>
      <c r="D504" s="51"/>
      <c r="E504" s="73"/>
      <c r="F504" s="94"/>
      <c r="G504" s="633"/>
      <c r="H504" s="817"/>
      <c r="I504" s="38"/>
      <c r="J504" s="39"/>
      <c r="K504" s="40"/>
      <c r="L504" s="41"/>
      <c r="M504" s="40"/>
      <c r="N504" s="41"/>
      <c r="O504" s="35"/>
      <c r="P504" s="43"/>
    </row>
    <row r="505" ht="14.25" customHeight="1">
      <c r="A505" s="92"/>
      <c r="B505" s="816"/>
      <c r="C505" s="61"/>
      <c r="D505" s="51"/>
      <c r="E505" s="73"/>
      <c r="F505" s="94"/>
      <c r="G505" s="633"/>
      <c r="H505" s="817"/>
      <c r="I505" s="38"/>
      <c r="J505" s="39"/>
      <c r="K505" s="40"/>
      <c r="L505" s="41"/>
      <c r="M505" s="40"/>
      <c r="N505" s="41"/>
      <c r="O505" s="35"/>
      <c r="P505" s="43"/>
    </row>
    <row r="506" ht="14.25" customHeight="1">
      <c r="A506" s="92"/>
      <c r="B506" s="816"/>
      <c r="C506" s="61"/>
      <c r="D506" s="51"/>
      <c r="E506" s="73"/>
      <c r="F506" s="94"/>
      <c r="G506" s="633"/>
      <c r="H506" s="817"/>
      <c r="I506" s="38"/>
      <c r="J506" s="39"/>
      <c r="K506" s="40"/>
      <c r="L506" s="41"/>
      <c r="M506" s="40"/>
      <c r="N506" s="41"/>
      <c r="O506" s="35"/>
      <c r="P506" s="43"/>
    </row>
    <row r="507" ht="14.25" customHeight="1">
      <c r="A507" s="92"/>
      <c r="B507" s="816"/>
      <c r="C507" s="61"/>
      <c r="D507" s="51"/>
      <c r="E507" s="73"/>
      <c r="F507" s="94"/>
      <c r="G507" s="633"/>
      <c r="H507" s="817"/>
      <c r="I507" s="38"/>
      <c r="J507" s="39"/>
      <c r="K507" s="40"/>
      <c r="L507" s="41"/>
      <c r="M507" s="40"/>
      <c r="N507" s="41"/>
      <c r="O507" s="35"/>
      <c r="P507" s="43"/>
    </row>
    <row r="508" ht="14.25" customHeight="1">
      <c r="A508" s="92"/>
      <c r="B508" s="816"/>
      <c r="C508" s="61"/>
      <c r="D508" s="51"/>
      <c r="E508" s="73"/>
      <c r="F508" s="94"/>
      <c r="G508" s="633"/>
      <c r="H508" s="817"/>
      <c r="I508" s="38"/>
      <c r="J508" s="39"/>
      <c r="K508" s="40"/>
      <c r="L508" s="41"/>
      <c r="M508" s="40"/>
      <c r="N508" s="41"/>
      <c r="O508" s="35"/>
      <c r="P508" s="43"/>
    </row>
    <row r="509" ht="14.25" customHeight="1">
      <c r="A509" s="92"/>
      <c r="B509" s="816"/>
      <c r="C509" s="61"/>
      <c r="D509" s="51"/>
      <c r="E509" s="73"/>
      <c r="F509" s="94"/>
      <c r="G509" s="633"/>
      <c r="H509" s="817"/>
      <c r="I509" s="38"/>
      <c r="J509" s="39"/>
      <c r="K509" s="40"/>
      <c r="L509" s="41"/>
      <c r="M509" s="40"/>
      <c r="N509" s="41"/>
      <c r="O509" s="35"/>
      <c r="P509" s="43"/>
    </row>
    <row r="510" ht="14.25" customHeight="1">
      <c r="A510" s="92"/>
      <c r="B510" s="816"/>
      <c r="C510" s="61"/>
      <c r="D510" s="51"/>
      <c r="E510" s="73"/>
      <c r="F510" s="94"/>
      <c r="G510" s="633"/>
      <c r="H510" s="817"/>
      <c r="I510" s="38"/>
      <c r="J510" s="39"/>
      <c r="K510" s="40"/>
      <c r="L510" s="41"/>
      <c r="M510" s="40"/>
      <c r="N510" s="41"/>
      <c r="O510" s="35"/>
      <c r="P510" s="43"/>
    </row>
    <row r="511" ht="14.25" customHeight="1">
      <c r="A511" s="92"/>
      <c r="B511" s="816"/>
      <c r="C511" s="61"/>
      <c r="D511" s="51"/>
      <c r="E511" s="73"/>
      <c r="F511" s="94"/>
      <c r="G511" s="633"/>
      <c r="H511" s="817"/>
      <c r="I511" s="38"/>
      <c r="J511" s="39"/>
      <c r="K511" s="40"/>
      <c r="L511" s="41"/>
      <c r="M511" s="40"/>
      <c r="N511" s="41"/>
      <c r="O511" s="35"/>
      <c r="P511" s="43"/>
    </row>
    <row r="512" ht="14.25" customHeight="1">
      <c r="A512" s="92"/>
      <c r="B512" s="816"/>
      <c r="C512" s="61"/>
      <c r="D512" s="51"/>
      <c r="E512" s="73"/>
      <c r="F512" s="94"/>
      <c r="G512" s="633"/>
      <c r="H512" s="817"/>
      <c r="I512" s="38"/>
      <c r="J512" s="39"/>
      <c r="K512" s="40"/>
      <c r="L512" s="41"/>
      <c r="M512" s="40"/>
      <c r="N512" s="41"/>
      <c r="O512" s="35"/>
      <c r="P512" s="43"/>
    </row>
    <row r="513" ht="14.25" customHeight="1">
      <c r="A513" s="92"/>
      <c r="B513" s="816"/>
      <c r="C513" s="61"/>
      <c r="D513" s="51"/>
      <c r="E513" s="73"/>
      <c r="F513" s="94"/>
      <c r="G513" s="633"/>
      <c r="H513" s="817"/>
      <c r="I513" s="38"/>
      <c r="J513" s="39"/>
      <c r="K513" s="40"/>
      <c r="L513" s="41"/>
      <c r="M513" s="40"/>
      <c r="N513" s="41"/>
      <c r="O513" s="35"/>
      <c r="P513" s="43"/>
    </row>
    <row r="514" ht="14.25" customHeight="1">
      <c r="A514" s="92"/>
      <c r="B514" s="816"/>
      <c r="C514" s="61"/>
      <c r="D514" s="51"/>
      <c r="E514" s="73"/>
      <c r="F514" s="94"/>
      <c r="G514" s="633"/>
      <c r="H514" s="817"/>
      <c r="I514" s="38"/>
      <c r="J514" s="39"/>
      <c r="K514" s="40"/>
      <c r="L514" s="41"/>
      <c r="M514" s="40"/>
      <c r="N514" s="41"/>
      <c r="O514" s="35"/>
      <c r="P514" s="43"/>
    </row>
    <row r="515" ht="14.25" customHeight="1">
      <c r="A515" s="92"/>
      <c r="B515" s="816"/>
      <c r="C515" s="61"/>
      <c r="D515" s="51"/>
      <c r="E515" s="73"/>
      <c r="F515" s="94"/>
      <c r="G515" s="633"/>
      <c r="H515" s="817"/>
      <c r="I515" s="38"/>
      <c r="J515" s="39"/>
      <c r="K515" s="40"/>
      <c r="L515" s="41"/>
      <c r="M515" s="40"/>
      <c r="N515" s="41"/>
      <c r="O515" s="35"/>
      <c r="P515" s="43"/>
    </row>
    <row r="516" ht="14.25" customHeight="1">
      <c r="A516" s="92"/>
      <c r="B516" s="816"/>
      <c r="C516" s="61"/>
      <c r="D516" s="51"/>
      <c r="E516" s="73"/>
      <c r="F516" s="94"/>
      <c r="G516" s="633"/>
      <c r="H516" s="817"/>
      <c r="I516" s="38"/>
      <c r="J516" s="39"/>
      <c r="K516" s="40"/>
      <c r="L516" s="41"/>
      <c r="M516" s="40"/>
      <c r="N516" s="41"/>
      <c r="O516" s="35"/>
      <c r="P516" s="43"/>
    </row>
    <row r="517" ht="14.25" customHeight="1">
      <c r="A517" s="92"/>
      <c r="B517" s="816"/>
      <c r="C517" s="61"/>
      <c r="D517" s="51"/>
      <c r="E517" s="73"/>
      <c r="F517" s="94"/>
      <c r="G517" s="633"/>
      <c r="H517" s="817"/>
      <c r="I517" s="38"/>
      <c r="J517" s="39"/>
      <c r="K517" s="40"/>
      <c r="L517" s="41"/>
      <c r="M517" s="40"/>
      <c r="N517" s="41"/>
      <c r="O517" s="35"/>
      <c r="P517" s="43"/>
    </row>
    <row r="518" ht="14.25" customHeight="1">
      <c r="A518" s="92"/>
      <c r="B518" s="816"/>
      <c r="C518" s="61"/>
      <c r="D518" s="51"/>
      <c r="E518" s="73"/>
      <c r="F518" s="94"/>
      <c r="G518" s="633"/>
      <c r="H518" s="817"/>
      <c r="I518" s="38"/>
      <c r="J518" s="39"/>
      <c r="K518" s="40"/>
      <c r="L518" s="41"/>
      <c r="M518" s="40"/>
      <c r="N518" s="41"/>
      <c r="O518" s="35"/>
      <c r="P518" s="43"/>
    </row>
    <row r="519" ht="14.25" customHeight="1">
      <c r="A519" s="92"/>
      <c r="B519" s="816"/>
      <c r="C519" s="61"/>
      <c r="D519" s="51"/>
      <c r="E519" s="73"/>
      <c r="F519" s="94"/>
      <c r="G519" s="633"/>
      <c r="H519" s="817"/>
      <c r="I519" s="38"/>
      <c r="J519" s="39"/>
      <c r="K519" s="40"/>
      <c r="L519" s="41"/>
      <c r="M519" s="40"/>
      <c r="N519" s="41"/>
      <c r="O519" s="35"/>
      <c r="P519" s="43"/>
    </row>
    <row r="520" ht="14.25" customHeight="1">
      <c r="A520" s="92"/>
      <c r="B520" s="816"/>
      <c r="C520" s="61"/>
      <c r="D520" s="51"/>
      <c r="E520" s="73"/>
      <c r="F520" s="94"/>
      <c r="G520" s="633"/>
      <c r="H520" s="817"/>
      <c r="I520" s="38"/>
      <c r="J520" s="39"/>
      <c r="K520" s="40"/>
      <c r="L520" s="41"/>
      <c r="M520" s="40"/>
      <c r="N520" s="41"/>
      <c r="O520" s="35"/>
      <c r="P520" s="43"/>
    </row>
    <row r="521" ht="14.25" customHeight="1">
      <c r="A521" s="92"/>
      <c r="B521" s="816"/>
      <c r="C521" s="61"/>
      <c r="D521" s="51"/>
      <c r="E521" s="73"/>
      <c r="F521" s="94"/>
      <c r="G521" s="633"/>
      <c r="H521" s="817"/>
      <c r="I521" s="38"/>
      <c r="J521" s="39"/>
      <c r="K521" s="40"/>
      <c r="L521" s="41"/>
      <c r="M521" s="40"/>
      <c r="N521" s="41"/>
      <c r="O521" s="35"/>
      <c r="P521" s="43"/>
    </row>
    <row r="522" ht="14.25" customHeight="1">
      <c r="A522" s="92"/>
      <c r="B522" s="816"/>
      <c r="C522" s="61"/>
      <c r="D522" s="51"/>
      <c r="E522" s="73"/>
      <c r="F522" s="94"/>
      <c r="G522" s="633"/>
      <c r="H522" s="817"/>
      <c r="I522" s="38"/>
      <c r="J522" s="39"/>
      <c r="K522" s="40"/>
      <c r="L522" s="41"/>
      <c r="M522" s="40"/>
      <c r="N522" s="41"/>
      <c r="O522" s="35"/>
      <c r="P522" s="43"/>
    </row>
    <row r="523" ht="14.25" customHeight="1">
      <c r="A523" s="92"/>
      <c r="B523" s="816"/>
      <c r="C523" s="61"/>
      <c r="D523" s="51"/>
      <c r="E523" s="73"/>
      <c r="F523" s="94"/>
      <c r="G523" s="633"/>
      <c r="H523" s="817"/>
      <c r="I523" s="38"/>
      <c r="J523" s="39"/>
      <c r="K523" s="40"/>
      <c r="L523" s="41"/>
      <c r="M523" s="40"/>
      <c r="N523" s="41"/>
      <c r="O523" s="35"/>
      <c r="P523" s="43"/>
    </row>
    <row r="524" ht="14.25" customHeight="1">
      <c r="A524" s="92"/>
      <c r="B524" s="816"/>
      <c r="C524" s="61"/>
      <c r="D524" s="51"/>
      <c r="E524" s="73"/>
      <c r="F524" s="94"/>
      <c r="G524" s="633"/>
      <c r="H524" s="817"/>
      <c r="I524" s="38"/>
      <c r="J524" s="39"/>
      <c r="K524" s="40"/>
      <c r="L524" s="41"/>
      <c r="M524" s="40"/>
      <c r="N524" s="41"/>
      <c r="O524" s="35"/>
      <c r="P524" s="43"/>
    </row>
    <row r="525" ht="14.25" customHeight="1">
      <c r="A525" s="92"/>
      <c r="B525" s="816"/>
      <c r="C525" s="61"/>
      <c r="D525" s="51"/>
      <c r="E525" s="73"/>
      <c r="F525" s="94"/>
      <c r="G525" s="633"/>
      <c r="H525" s="817"/>
      <c r="I525" s="38"/>
      <c r="J525" s="39"/>
      <c r="K525" s="40"/>
      <c r="L525" s="41"/>
      <c r="M525" s="40"/>
      <c r="N525" s="41"/>
      <c r="O525" s="35"/>
      <c r="P525" s="43"/>
    </row>
    <row r="526" ht="14.25" customHeight="1">
      <c r="A526" s="92"/>
      <c r="B526" s="816"/>
      <c r="C526" s="61"/>
      <c r="D526" s="51"/>
      <c r="E526" s="73"/>
      <c r="F526" s="94"/>
      <c r="G526" s="633"/>
      <c r="H526" s="817"/>
      <c r="I526" s="38"/>
      <c r="J526" s="39"/>
      <c r="K526" s="40"/>
      <c r="L526" s="41"/>
      <c r="M526" s="40"/>
      <c r="N526" s="41"/>
      <c r="O526" s="35"/>
      <c r="P526" s="43"/>
    </row>
    <row r="527" ht="14.25" customHeight="1">
      <c r="A527" s="92"/>
      <c r="B527" s="816"/>
      <c r="C527" s="61"/>
      <c r="D527" s="51"/>
      <c r="E527" s="73"/>
      <c r="F527" s="94"/>
      <c r="G527" s="633"/>
      <c r="H527" s="817"/>
      <c r="I527" s="38"/>
      <c r="J527" s="39"/>
      <c r="K527" s="40"/>
      <c r="L527" s="41"/>
      <c r="M527" s="40"/>
      <c r="N527" s="41"/>
      <c r="O527" s="35"/>
      <c r="P527" s="43"/>
    </row>
    <row r="528" ht="14.25" customHeight="1">
      <c r="A528" s="92"/>
      <c r="B528" s="816"/>
      <c r="C528" s="61"/>
      <c r="D528" s="51"/>
      <c r="E528" s="73"/>
      <c r="F528" s="94"/>
      <c r="G528" s="633"/>
      <c r="H528" s="817"/>
      <c r="I528" s="38"/>
      <c r="J528" s="39"/>
      <c r="K528" s="40"/>
      <c r="L528" s="41"/>
      <c r="M528" s="40"/>
      <c r="N528" s="41"/>
      <c r="O528" s="35"/>
      <c r="P528" s="43"/>
    </row>
    <row r="529" ht="14.25" customHeight="1">
      <c r="A529" s="92"/>
      <c r="B529" s="816"/>
      <c r="C529" s="61"/>
      <c r="D529" s="51"/>
      <c r="E529" s="73"/>
      <c r="F529" s="94"/>
      <c r="G529" s="633"/>
      <c r="H529" s="817"/>
      <c r="I529" s="38"/>
      <c r="J529" s="39"/>
      <c r="K529" s="40"/>
      <c r="L529" s="41"/>
      <c r="M529" s="40"/>
      <c r="N529" s="41"/>
      <c r="O529" s="35"/>
      <c r="P529" s="43"/>
    </row>
    <row r="530" ht="14.25" customHeight="1">
      <c r="A530" s="92"/>
      <c r="B530" s="816"/>
      <c r="C530" s="61"/>
      <c r="D530" s="51"/>
      <c r="E530" s="73"/>
      <c r="F530" s="94"/>
      <c r="G530" s="633"/>
      <c r="H530" s="817"/>
      <c r="I530" s="38"/>
      <c r="J530" s="39"/>
      <c r="K530" s="40"/>
      <c r="L530" s="41"/>
      <c r="M530" s="40"/>
      <c r="N530" s="41"/>
      <c r="O530" s="35"/>
      <c r="P530" s="43"/>
    </row>
    <row r="531" ht="14.25" customHeight="1">
      <c r="A531" s="92"/>
      <c r="B531" s="816"/>
      <c r="C531" s="61"/>
      <c r="D531" s="51"/>
      <c r="E531" s="73"/>
      <c r="F531" s="94"/>
      <c r="G531" s="633"/>
      <c r="H531" s="817"/>
      <c r="I531" s="38"/>
      <c r="J531" s="39"/>
      <c r="K531" s="40"/>
      <c r="L531" s="41"/>
      <c r="M531" s="40"/>
      <c r="N531" s="41"/>
      <c r="O531" s="35"/>
      <c r="P531" s="43"/>
    </row>
    <row r="532" ht="14.25" customHeight="1">
      <c r="A532" s="92"/>
      <c r="B532" s="816"/>
      <c r="C532" s="61"/>
      <c r="D532" s="51"/>
      <c r="E532" s="73"/>
      <c r="F532" s="94"/>
      <c r="G532" s="633"/>
      <c r="H532" s="817"/>
      <c r="I532" s="38"/>
      <c r="J532" s="39"/>
      <c r="K532" s="40"/>
      <c r="L532" s="41"/>
      <c r="M532" s="40"/>
      <c r="N532" s="41"/>
      <c r="O532" s="35"/>
      <c r="P532" s="43"/>
    </row>
    <row r="533" ht="14.25" customHeight="1">
      <c r="A533" s="92"/>
      <c r="B533" s="816"/>
      <c r="C533" s="61"/>
      <c r="D533" s="51"/>
      <c r="E533" s="73"/>
      <c r="F533" s="94"/>
      <c r="G533" s="633"/>
      <c r="H533" s="817"/>
      <c r="I533" s="38"/>
      <c r="J533" s="39"/>
      <c r="K533" s="40"/>
      <c r="L533" s="41"/>
      <c r="M533" s="40"/>
      <c r="N533" s="41"/>
      <c r="O533" s="35"/>
      <c r="P533" s="43"/>
    </row>
    <row r="534" ht="14.25" customHeight="1">
      <c r="A534" s="92"/>
      <c r="B534" s="816"/>
      <c r="C534" s="61"/>
      <c r="D534" s="51"/>
      <c r="E534" s="73"/>
      <c r="F534" s="94"/>
      <c r="G534" s="633"/>
      <c r="H534" s="817"/>
      <c r="I534" s="38"/>
      <c r="J534" s="39"/>
      <c r="K534" s="40"/>
      <c r="L534" s="41"/>
      <c r="M534" s="40"/>
      <c r="N534" s="41"/>
      <c r="O534" s="35"/>
      <c r="P534" s="43"/>
    </row>
    <row r="535" ht="14.25" customHeight="1">
      <c r="A535" s="92"/>
      <c r="B535" s="816"/>
      <c r="C535" s="61"/>
      <c r="D535" s="51"/>
      <c r="E535" s="73"/>
      <c r="F535" s="94"/>
      <c r="G535" s="633"/>
      <c r="H535" s="817"/>
      <c r="I535" s="38"/>
      <c r="J535" s="39"/>
      <c r="K535" s="40"/>
      <c r="L535" s="41"/>
      <c r="M535" s="40"/>
      <c r="N535" s="41"/>
      <c r="O535" s="35"/>
      <c r="P535" s="43"/>
    </row>
    <row r="536" ht="14.25" customHeight="1">
      <c r="A536" s="92"/>
      <c r="B536" s="816"/>
      <c r="C536" s="61"/>
      <c r="D536" s="51"/>
      <c r="E536" s="73"/>
      <c r="F536" s="94"/>
      <c r="G536" s="633"/>
      <c r="H536" s="817"/>
      <c r="I536" s="38"/>
      <c r="J536" s="39"/>
      <c r="K536" s="40"/>
      <c r="L536" s="41"/>
      <c r="M536" s="40"/>
      <c r="N536" s="41"/>
      <c r="O536" s="35"/>
      <c r="P536" s="43"/>
    </row>
    <row r="537" ht="14.25" customHeight="1">
      <c r="A537" s="92"/>
      <c r="B537" s="816"/>
      <c r="C537" s="61"/>
      <c r="D537" s="51"/>
      <c r="E537" s="73"/>
      <c r="F537" s="94"/>
      <c r="G537" s="633"/>
      <c r="H537" s="817"/>
      <c r="I537" s="38"/>
      <c r="J537" s="39"/>
      <c r="K537" s="40"/>
      <c r="L537" s="41"/>
      <c r="M537" s="40"/>
      <c r="N537" s="41"/>
      <c r="O537" s="35"/>
      <c r="P537" s="43"/>
    </row>
    <row r="538" ht="14.25" customHeight="1">
      <c r="A538" s="92"/>
      <c r="B538" s="816"/>
      <c r="C538" s="61"/>
      <c r="D538" s="51"/>
      <c r="E538" s="73"/>
      <c r="F538" s="94"/>
      <c r="G538" s="633"/>
      <c r="H538" s="817"/>
      <c r="I538" s="38"/>
      <c r="J538" s="39"/>
      <c r="K538" s="40"/>
      <c r="L538" s="41"/>
      <c r="M538" s="40"/>
      <c r="N538" s="41"/>
      <c r="O538" s="35"/>
      <c r="P538" s="43"/>
    </row>
    <row r="539" ht="14.25" customHeight="1">
      <c r="A539" s="92"/>
      <c r="B539" s="816"/>
      <c r="C539" s="61"/>
      <c r="D539" s="51"/>
      <c r="E539" s="73"/>
      <c r="F539" s="94"/>
      <c r="G539" s="633"/>
      <c r="H539" s="817"/>
      <c r="I539" s="38"/>
      <c r="J539" s="39"/>
      <c r="K539" s="40"/>
      <c r="L539" s="41"/>
      <c r="M539" s="40"/>
      <c r="N539" s="41"/>
      <c r="O539" s="35"/>
      <c r="P539" s="43"/>
    </row>
    <row r="540" ht="14.25" customHeight="1">
      <c r="A540" s="92"/>
      <c r="B540" s="816"/>
      <c r="C540" s="61"/>
      <c r="D540" s="51"/>
      <c r="E540" s="73"/>
      <c r="F540" s="94"/>
      <c r="G540" s="633"/>
      <c r="H540" s="817"/>
      <c r="I540" s="38"/>
      <c r="J540" s="39"/>
      <c r="K540" s="40"/>
      <c r="L540" s="41"/>
      <c r="M540" s="40"/>
      <c r="N540" s="41"/>
      <c r="O540" s="35"/>
      <c r="P540" s="43"/>
    </row>
    <row r="541" ht="14.25" customHeight="1">
      <c r="A541" s="92"/>
      <c r="B541" s="816"/>
      <c r="C541" s="61"/>
      <c r="D541" s="51"/>
      <c r="E541" s="73"/>
      <c r="F541" s="94"/>
      <c r="G541" s="633"/>
      <c r="H541" s="817"/>
      <c r="I541" s="38"/>
      <c r="J541" s="39"/>
      <c r="K541" s="40"/>
      <c r="L541" s="41"/>
      <c r="M541" s="40"/>
      <c r="N541" s="41"/>
      <c r="O541" s="35"/>
      <c r="P541" s="43"/>
    </row>
    <row r="542" ht="14.25" customHeight="1">
      <c r="A542" s="92"/>
      <c r="B542" s="816"/>
      <c r="C542" s="61"/>
      <c r="D542" s="51"/>
      <c r="E542" s="73"/>
      <c r="F542" s="94"/>
      <c r="G542" s="633"/>
      <c r="H542" s="817"/>
      <c r="I542" s="38"/>
      <c r="J542" s="39"/>
      <c r="K542" s="40"/>
      <c r="L542" s="41"/>
      <c r="M542" s="40"/>
      <c r="N542" s="41"/>
      <c r="O542" s="35"/>
      <c r="P542" s="43"/>
    </row>
    <row r="543" ht="14.25" customHeight="1">
      <c r="A543" s="92"/>
      <c r="B543" s="816"/>
      <c r="C543" s="61"/>
      <c r="D543" s="51"/>
      <c r="E543" s="73"/>
      <c r="F543" s="94"/>
      <c r="G543" s="633"/>
      <c r="H543" s="817"/>
      <c r="I543" s="38"/>
      <c r="J543" s="39"/>
      <c r="K543" s="40"/>
      <c r="L543" s="41"/>
      <c r="M543" s="40"/>
      <c r="N543" s="41"/>
      <c r="O543" s="35"/>
      <c r="P543" s="43"/>
    </row>
    <row r="544" ht="14.25" customHeight="1">
      <c r="A544" s="92"/>
      <c r="B544" s="816"/>
      <c r="C544" s="61"/>
      <c r="D544" s="51"/>
      <c r="E544" s="73"/>
      <c r="F544" s="94"/>
      <c r="G544" s="633"/>
      <c r="H544" s="817"/>
      <c r="I544" s="38"/>
      <c r="J544" s="39"/>
      <c r="K544" s="40"/>
      <c r="L544" s="41"/>
      <c r="M544" s="40"/>
      <c r="N544" s="41"/>
      <c r="O544" s="35"/>
      <c r="P544" s="43"/>
    </row>
    <row r="545" ht="14.25" customHeight="1">
      <c r="A545" s="95"/>
      <c r="B545" s="818"/>
      <c r="C545" s="97"/>
      <c r="D545" s="98"/>
      <c r="E545" s="95"/>
      <c r="F545" s="99"/>
      <c r="G545" s="634"/>
      <c r="H545" s="819"/>
      <c r="I545" s="101"/>
      <c r="J545" s="101"/>
      <c r="K545" s="102"/>
      <c r="L545" s="102"/>
      <c r="M545" s="102"/>
      <c r="N545" s="102"/>
      <c r="O545" s="95"/>
      <c r="P545" s="43"/>
    </row>
    <row r="546" ht="14.25" customHeight="1">
      <c r="A546" s="95"/>
      <c r="B546" s="818"/>
      <c r="C546" s="97"/>
      <c r="D546" s="98"/>
      <c r="E546" s="95"/>
      <c r="F546" s="99"/>
      <c r="G546" s="634"/>
      <c r="H546" s="819"/>
      <c r="I546" s="101"/>
      <c r="J546" s="101"/>
      <c r="K546" s="102"/>
      <c r="L546" s="102"/>
      <c r="M546" s="102"/>
      <c r="N546" s="102"/>
      <c r="O546" s="95"/>
      <c r="P546" s="43"/>
    </row>
    <row r="547" ht="14.25" customHeight="1">
      <c r="A547" s="95"/>
      <c r="B547" s="818"/>
      <c r="C547" s="97"/>
      <c r="D547" s="98"/>
      <c r="E547" s="95"/>
      <c r="F547" s="99"/>
      <c r="G547" s="634"/>
      <c r="H547" s="819"/>
      <c r="I547" s="101"/>
      <c r="J547" s="101"/>
      <c r="K547" s="102"/>
      <c r="L547" s="102"/>
      <c r="M547" s="102"/>
      <c r="N547" s="102"/>
      <c r="O547" s="95"/>
      <c r="P547" s="43"/>
    </row>
    <row r="548" ht="14.25" customHeight="1">
      <c r="A548" s="95"/>
      <c r="B548" s="818"/>
      <c r="C548" s="97"/>
      <c r="D548" s="98"/>
      <c r="E548" s="95"/>
      <c r="F548" s="99"/>
      <c r="G548" s="634"/>
      <c r="H548" s="819"/>
      <c r="I548" s="101"/>
      <c r="J548" s="101"/>
      <c r="K548" s="102"/>
      <c r="L548" s="102"/>
      <c r="M548" s="102"/>
      <c r="N548" s="102"/>
      <c r="O548" s="95"/>
      <c r="P548" s="43"/>
    </row>
    <row r="549" ht="14.25" customHeight="1">
      <c r="A549" s="95"/>
      <c r="B549" s="818"/>
      <c r="C549" s="97"/>
      <c r="D549" s="98"/>
      <c r="E549" s="95"/>
      <c r="F549" s="99"/>
      <c r="G549" s="634"/>
      <c r="H549" s="819"/>
      <c r="I549" s="101"/>
      <c r="J549" s="101"/>
      <c r="K549" s="102"/>
      <c r="L549" s="102"/>
      <c r="M549" s="102"/>
      <c r="N549" s="102"/>
      <c r="O549" s="95"/>
      <c r="P549" s="43"/>
    </row>
    <row r="550" ht="14.25" customHeight="1">
      <c r="A550" s="95"/>
      <c r="B550" s="818"/>
      <c r="C550" s="97"/>
      <c r="D550" s="98"/>
      <c r="E550" s="95"/>
      <c r="F550" s="99"/>
      <c r="G550" s="634"/>
      <c r="H550" s="819"/>
      <c r="I550" s="101"/>
      <c r="J550" s="101"/>
      <c r="K550" s="102"/>
      <c r="L550" s="102"/>
      <c r="M550" s="102"/>
      <c r="N550" s="102"/>
      <c r="O550" s="95"/>
      <c r="P550" s="43"/>
    </row>
    <row r="551" ht="14.25" customHeight="1">
      <c r="A551" s="95"/>
      <c r="B551" s="818"/>
      <c r="C551" s="97"/>
      <c r="D551" s="98"/>
      <c r="E551" s="95"/>
      <c r="F551" s="99"/>
      <c r="G551" s="634"/>
      <c r="H551" s="819"/>
      <c r="I551" s="101"/>
      <c r="J551" s="101"/>
      <c r="K551" s="102"/>
      <c r="L551" s="102"/>
      <c r="M551" s="102"/>
      <c r="N551" s="102"/>
      <c r="O551" s="95"/>
      <c r="P551" s="43"/>
    </row>
    <row r="552" ht="14.25" customHeight="1">
      <c r="A552" s="95"/>
      <c r="B552" s="818"/>
      <c r="C552" s="97"/>
      <c r="D552" s="98"/>
      <c r="E552" s="95"/>
      <c r="F552" s="99"/>
      <c r="G552" s="634"/>
      <c r="H552" s="819"/>
      <c r="I552" s="101"/>
      <c r="J552" s="101"/>
      <c r="K552" s="102"/>
      <c r="L552" s="102"/>
      <c r="M552" s="102"/>
      <c r="N552" s="102"/>
      <c r="O552" s="95"/>
      <c r="P552" s="43"/>
    </row>
    <row r="553" ht="14.25" customHeight="1">
      <c r="A553" s="95"/>
      <c r="B553" s="818"/>
      <c r="C553" s="97"/>
      <c r="D553" s="98"/>
      <c r="E553" s="95"/>
      <c r="F553" s="99"/>
      <c r="G553" s="634"/>
      <c r="H553" s="819"/>
      <c r="I553" s="101"/>
      <c r="J553" s="101"/>
      <c r="K553" s="102"/>
      <c r="L553" s="102"/>
      <c r="M553" s="102"/>
      <c r="N553" s="102"/>
      <c r="O553" s="95"/>
      <c r="P553" s="43"/>
    </row>
    <row r="554" ht="14.25" customHeight="1">
      <c r="A554" s="95"/>
      <c r="B554" s="818"/>
      <c r="C554" s="97"/>
      <c r="D554" s="98"/>
      <c r="E554" s="95"/>
      <c r="F554" s="99"/>
      <c r="G554" s="634"/>
      <c r="H554" s="819"/>
      <c r="I554" s="101"/>
      <c r="J554" s="101"/>
      <c r="K554" s="102"/>
      <c r="L554" s="102"/>
      <c r="M554" s="102"/>
      <c r="N554" s="102"/>
      <c r="O554" s="95"/>
      <c r="P554" s="43"/>
    </row>
    <row r="555" ht="14.25" customHeight="1">
      <c r="A555" s="95"/>
      <c r="B555" s="818"/>
      <c r="C555" s="97"/>
      <c r="D555" s="98"/>
      <c r="E555" s="95"/>
      <c r="F555" s="99"/>
      <c r="G555" s="634"/>
      <c r="H555" s="819"/>
      <c r="I555" s="101"/>
      <c r="J555" s="101"/>
      <c r="K555" s="102"/>
      <c r="L555" s="102"/>
      <c r="M555" s="102"/>
      <c r="N555" s="102"/>
      <c r="O555" s="95"/>
      <c r="P555" s="43"/>
    </row>
    <row r="556" ht="14.25" customHeight="1">
      <c r="A556" s="95"/>
      <c r="B556" s="818"/>
      <c r="C556" s="97"/>
      <c r="D556" s="98"/>
      <c r="E556" s="95"/>
      <c r="F556" s="99"/>
      <c r="G556" s="634"/>
      <c r="H556" s="819"/>
      <c r="I556" s="101"/>
      <c r="J556" s="101"/>
      <c r="K556" s="102"/>
      <c r="L556" s="102"/>
      <c r="M556" s="102"/>
      <c r="N556" s="102"/>
      <c r="O556" s="95"/>
      <c r="P556" s="43"/>
    </row>
    <row r="557" ht="14.25" customHeight="1">
      <c r="A557" s="95"/>
      <c r="B557" s="818"/>
      <c r="C557" s="97"/>
      <c r="D557" s="98"/>
      <c r="E557" s="95"/>
      <c r="F557" s="99"/>
      <c r="G557" s="634"/>
      <c r="H557" s="819"/>
      <c r="I557" s="101"/>
      <c r="J557" s="101"/>
      <c r="K557" s="102"/>
      <c r="L557" s="102"/>
      <c r="M557" s="102"/>
      <c r="N557" s="102"/>
      <c r="O557" s="95"/>
      <c r="P557" s="43"/>
    </row>
    <row r="558" ht="14.25" customHeight="1">
      <c r="A558" s="95"/>
      <c r="B558" s="818"/>
      <c r="C558" s="97"/>
      <c r="D558" s="98"/>
      <c r="E558" s="95"/>
      <c r="F558" s="99"/>
      <c r="G558" s="634"/>
      <c r="H558" s="819"/>
      <c r="I558" s="101"/>
      <c r="J558" s="101"/>
      <c r="K558" s="102"/>
      <c r="L558" s="102"/>
      <c r="M558" s="102"/>
      <c r="N558" s="102"/>
      <c r="O558" s="95"/>
      <c r="P558" s="43"/>
    </row>
    <row r="559" ht="14.25" customHeight="1">
      <c r="A559" s="95"/>
      <c r="B559" s="818"/>
      <c r="C559" s="97"/>
      <c r="D559" s="98"/>
      <c r="E559" s="95"/>
      <c r="F559" s="99"/>
      <c r="G559" s="634"/>
      <c r="H559" s="819"/>
      <c r="I559" s="101"/>
      <c r="J559" s="101"/>
      <c r="K559" s="102"/>
      <c r="L559" s="102"/>
      <c r="M559" s="102"/>
      <c r="N559" s="102"/>
      <c r="O559" s="95"/>
      <c r="P559" s="43"/>
    </row>
    <row r="560" ht="14.25" customHeight="1">
      <c r="A560" s="95"/>
      <c r="B560" s="818"/>
      <c r="C560" s="97"/>
      <c r="D560" s="98"/>
      <c r="E560" s="95"/>
      <c r="F560" s="99"/>
      <c r="G560" s="634"/>
      <c r="H560" s="819"/>
      <c r="I560" s="101"/>
      <c r="J560" s="101"/>
      <c r="K560" s="102"/>
      <c r="L560" s="102"/>
      <c r="M560" s="102"/>
      <c r="N560" s="102"/>
      <c r="O560" s="95"/>
      <c r="P560" s="43"/>
    </row>
    <row r="561" ht="14.25" customHeight="1">
      <c r="A561" s="95"/>
      <c r="B561" s="818"/>
      <c r="C561" s="97"/>
      <c r="D561" s="98"/>
      <c r="E561" s="95"/>
      <c r="F561" s="99"/>
      <c r="G561" s="634"/>
      <c r="H561" s="819"/>
      <c r="I561" s="101"/>
      <c r="J561" s="101"/>
      <c r="K561" s="102"/>
      <c r="L561" s="102"/>
      <c r="M561" s="102"/>
      <c r="N561" s="102"/>
      <c r="O561" s="95"/>
      <c r="P561" s="43"/>
    </row>
    <row r="562" ht="14.25" customHeight="1">
      <c r="A562" s="95"/>
      <c r="B562" s="818"/>
      <c r="C562" s="97"/>
      <c r="D562" s="98"/>
      <c r="E562" s="95"/>
      <c r="F562" s="99"/>
      <c r="G562" s="634"/>
      <c r="H562" s="819"/>
      <c r="I562" s="101"/>
      <c r="J562" s="101"/>
      <c r="K562" s="102"/>
      <c r="L562" s="102"/>
      <c r="M562" s="102"/>
      <c r="N562" s="102"/>
      <c r="O562" s="95"/>
      <c r="P562" s="43"/>
    </row>
    <row r="563" ht="14.25" customHeight="1">
      <c r="A563" s="95"/>
      <c r="B563" s="818"/>
      <c r="C563" s="97"/>
      <c r="D563" s="98"/>
      <c r="E563" s="95"/>
      <c r="F563" s="99"/>
      <c r="G563" s="634"/>
      <c r="H563" s="819"/>
      <c r="I563" s="101"/>
      <c r="J563" s="101"/>
      <c r="K563" s="102"/>
      <c r="L563" s="102"/>
      <c r="M563" s="102"/>
      <c r="N563" s="102"/>
      <c r="O563" s="95"/>
      <c r="P563" s="43"/>
    </row>
    <row r="564" ht="14.25" customHeight="1">
      <c r="A564" s="95"/>
      <c r="B564" s="818"/>
      <c r="C564" s="97"/>
      <c r="D564" s="98"/>
      <c r="E564" s="95"/>
      <c r="F564" s="99"/>
      <c r="G564" s="634"/>
      <c r="H564" s="819"/>
      <c r="I564" s="101"/>
      <c r="J564" s="101"/>
      <c r="K564" s="102"/>
      <c r="L564" s="102"/>
      <c r="M564" s="102"/>
      <c r="N564" s="102"/>
      <c r="O564" s="95"/>
      <c r="P564" s="43"/>
    </row>
    <row r="565" ht="14.25" customHeight="1">
      <c r="A565" s="95"/>
      <c r="B565" s="818"/>
      <c r="C565" s="97"/>
      <c r="D565" s="98"/>
      <c r="E565" s="95"/>
      <c r="F565" s="99"/>
      <c r="G565" s="634"/>
      <c r="H565" s="819"/>
      <c r="I565" s="101"/>
      <c r="J565" s="101"/>
      <c r="K565" s="102"/>
      <c r="L565" s="102"/>
      <c r="M565" s="102"/>
      <c r="N565" s="102"/>
      <c r="O565" s="95"/>
      <c r="P565" s="43"/>
    </row>
    <row r="566" ht="14.25" customHeight="1">
      <c r="A566" s="95"/>
      <c r="B566" s="818"/>
      <c r="C566" s="97"/>
      <c r="D566" s="98"/>
      <c r="E566" s="95"/>
      <c r="F566" s="99"/>
      <c r="G566" s="634"/>
      <c r="H566" s="819"/>
      <c r="I566" s="101"/>
      <c r="J566" s="101"/>
      <c r="K566" s="102"/>
      <c r="L566" s="102"/>
      <c r="M566" s="102"/>
      <c r="N566" s="102"/>
      <c r="O566" s="95"/>
      <c r="P566" s="43"/>
    </row>
    <row r="567" ht="14.25" customHeight="1">
      <c r="A567" s="95"/>
      <c r="B567" s="818"/>
      <c r="C567" s="97"/>
      <c r="D567" s="98"/>
      <c r="E567" s="95"/>
      <c r="F567" s="99"/>
      <c r="G567" s="634"/>
      <c r="H567" s="819"/>
      <c r="I567" s="101"/>
      <c r="J567" s="101"/>
      <c r="K567" s="102"/>
      <c r="L567" s="102"/>
      <c r="M567" s="102"/>
      <c r="N567" s="102"/>
      <c r="O567" s="95"/>
      <c r="P567" s="43"/>
    </row>
    <row r="568" ht="14.25" customHeight="1">
      <c r="A568" s="95"/>
      <c r="B568" s="818"/>
      <c r="C568" s="97"/>
      <c r="D568" s="98"/>
      <c r="E568" s="95"/>
      <c r="F568" s="99"/>
      <c r="G568" s="634"/>
      <c r="H568" s="819"/>
      <c r="I568" s="101"/>
      <c r="J568" s="101"/>
      <c r="K568" s="102"/>
      <c r="L568" s="102"/>
      <c r="M568" s="102"/>
      <c r="N568" s="102"/>
      <c r="O568" s="95"/>
      <c r="P568" s="43"/>
    </row>
    <row r="569" ht="14.25" customHeight="1">
      <c r="A569" s="95"/>
      <c r="B569" s="818"/>
      <c r="C569" s="97"/>
      <c r="D569" s="98"/>
      <c r="E569" s="95"/>
      <c r="F569" s="99"/>
      <c r="G569" s="634"/>
      <c r="H569" s="819"/>
      <c r="I569" s="101"/>
      <c r="J569" s="101"/>
      <c r="K569" s="102"/>
      <c r="L569" s="102"/>
      <c r="M569" s="102"/>
      <c r="N569" s="102"/>
      <c r="O569" s="95"/>
      <c r="P569" s="43"/>
    </row>
    <row r="570" ht="14.25" customHeight="1">
      <c r="A570" s="95"/>
      <c r="B570" s="818"/>
      <c r="C570" s="97"/>
      <c r="D570" s="98"/>
      <c r="E570" s="95"/>
      <c r="F570" s="99"/>
      <c r="G570" s="634"/>
      <c r="H570" s="819"/>
      <c r="I570" s="101"/>
      <c r="J570" s="101"/>
      <c r="K570" s="102"/>
      <c r="L570" s="102"/>
      <c r="M570" s="102"/>
      <c r="N570" s="102"/>
      <c r="O570" s="95"/>
      <c r="P570" s="43"/>
    </row>
    <row r="571" ht="14.25" customHeight="1">
      <c r="A571" s="95"/>
      <c r="B571" s="818"/>
      <c r="C571" s="97"/>
      <c r="D571" s="98"/>
      <c r="E571" s="95"/>
      <c r="F571" s="99"/>
      <c r="G571" s="634"/>
      <c r="H571" s="819"/>
      <c r="I571" s="101"/>
      <c r="J571" s="101"/>
      <c r="K571" s="102"/>
      <c r="L571" s="102"/>
      <c r="M571" s="102"/>
      <c r="N571" s="102"/>
      <c r="O571" s="95"/>
      <c r="P571" s="43"/>
    </row>
    <row r="572" ht="14.25" customHeight="1">
      <c r="A572" s="95"/>
      <c r="B572" s="818"/>
      <c r="C572" s="97"/>
      <c r="D572" s="98"/>
      <c r="E572" s="95"/>
      <c r="F572" s="99"/>
      <c r="G572" s="634"/>
      <c r="H572" s="819"/>
      <c r="I572" s="101"/>
      <c r="J572" s="101"/>
      <c r="K572" s="102"/>
      <c r="L572" s="102"/>
      <c r="M572" s="102"/>
      <c r="N572" s="102"/>
      <c r="O572" s="95"/>
      <c r="P572" s="43"/>
    </row>
    <row r="573" ht="14.25" customHeight="1">
      <c r="A573" s="95"/>
      <c r="B573" s="818"/>
      <c r="C573" s="97"/>
      <c r="D573" s="98"/>
      <c r="E573" s="95"/>
      <c r="F573" s="99"/>
      <c r="G573" s="634"/>
      <c r="H573" s="819"/>
      <c r="I573" s="101"/>
      <c r="J573" s="101"/>
      <c r="K573" s="102"/>
      <c r="L573" s="102"/>
      <c r="M573" s="102"/>
      <c r="N573" s="102"/>
      <c r="O573" s="95"/>
      <c r="P573" s="43"/>
    </row>
    <row r="574" ht="14.25" customHeight="1">
      <c r="A574" s="95"/>
      <c r="B574" s="818"/>
      <c r="C574" s="97"/>
      <c r="D574" s="98"/>
      <c r="E574" s="95"/>
      <c r="F574" s="99"/>
      <c r="G574" s="634"/>
      <c r="H574" s="819"/>
      <c r="I574" s="101"/>
      <c r="J574" s="101"/>
      <c r="K574" s="102"/>
      <c r="L574" s="102"/>
      <c r="M574" s="102"/>
      <c r="N574" s="102"/>
      <c r="O574" s="95"/>
      <c r="P574" s="43"/>
    </row>
    <row r="575" ht="14.25" customHeight="1">
      <c r="A575" s="95"/>
      <c r="B575" s="818"/>
      <c r="C575" s="97"/>
      <c r="D575" s="98"/>
      <c r="E575" s="95"/>
      <c r="F575" s="99"/>
      <c r="G575" s="634"/>
      <c r="H575" s="819"/>
      <c r="I575" s="101"/>
      <c r="J575" s="101"/>
      <c r="K575" s="102"/>
      <c r="L575" s="102"/>
      <c r="M575" s="102"/>
      <c r="N575" s="102"/>
      <c r="O575" s="95"/>
      <c r="P575" s="43"/>
    </row>
    <row r="576" ht="14.25" customHeight="1">
      <c r="A576" s="95"/>
      <c r="B576" s="818"/>
      <c r="C576" s="97"/>
      <c r="D576" s="98"/>
      <c r="E576" s="95"/>
      <c r="F576" s="99"/>
      <c r="G576" s="634"/>
      <c r="H576" s="819"/>
      <c r="I576" s="101"/>
      <c r="J576" s="101"/>
      <c r="K576" s="102"/>
      <c r="L576" s="102"/>
      <c r="M576" s="102"/>
      <c r="N576" s="102"/>
      <c r="O576" s="95"/>
      <c r="P576" s="43"/>
    </row>
    <row r="577" ht="14.25" customHeight="1">
      <c r="A577" s="95"/>
      <c r="B577" s="818"/>
      <c r="C577" s="97"/>
      <c r="D577" s="98"/>
      <c r="E577" s="95"/>
      <c r="F577" s="99"/>
      <c r="G577" s="634"/>
      <c r="H577" s="819"/>
      <c r="I577" s="101"/>
      <c r="J577" s="101"/>
      <c r="K577" s="102"/>
      <c r="L577" s="102"/>
      <c r="M577" s="102"/>
      <c r="N577" s="102"/>
      <c r="O577" s="95"/>
      <c r="P577" s="43"/>
    </row>
    <row r="578" ht="14.25" customHeight="1">
      <c r="A578" s="95"/>
      <c r="B578" s="818"/>
      <c r="C578" s="97"/>
      <c r="D578" s="98"/>
      <c r="E578" s="95"/>
      <c r="F578" s="99"/>
      <c r="G578" s="634"/>
      <c r="H578" s="819"/>
      <c r="I578" s="101"/>
      <c r="J578" s="101"/>
      <c r="K578" s="102"/>
      <c r="L578" s="102"/>
      <c r="M578" s="102"/>
      <c r="N578" s="102"/>
      <c r="O578" s="95"/>
      <c r="P578" s="43"/>
    </row>
    <row r="579" ht="14.25" customHeight="1">
      <c r="A579" s="95"/>
      <c r="B579" s="818"/>
      <c r="C579" s="97"/>
      <c r="D579" s="98"/>
      <c r="E579" s="95"/>
      <c r="F579" s="99"/>
      <c r="G579" s="634"/>
      <c r="H579" s="819"/>
      <c r="I579" s="101"/>
      <c r="J579" s="101"/>
      <c r="K579" s="102"/>
      <c r="L579" s="102"/>
      <c r="M579" s="102"/>
      <c r="N579" s="102"/>
      <c r="O579" s="95"/>
      <c r="P579" s="43"/>
    </row>
    <row r="580" ht="14.25" customHeight="1">
      <c r="A580" s="95"/>
      <c r="B580" s="818"/>
      <c r="C580" s="97"/>
      <c r="D580" s="98"/>
      <c r="E580" s="95"/>
      <c r="F580" s="99"/>
      <c r="G580" s="634"/>
      <c r="H580" s="819"/>
      <c r="I580" s="101"/>
      <c r="J580" s="101"/>
      <c r="K580" s="102"/>
      <c r="L580" s="102"/>
      <c r="M580" s="102"/>
      <c r="N580" s="102"/>
      <c r="O580" s="95"/>
      <c r="P580" s="43"/>
    </row>
    <row r="581" ht="14.25" customHeight="1">
      <c r="A581" s="95"/>
      <c r="B581" s="818"/>
      <c r="C581" s="97"/>
      <c r="D581" s="98"/>
      <c r="E581" s="95"/>
      <c r="F581" s="99"/>
      <c r="G581" s="634"/>
      <c r="H581" s="819"/>
      <c r="I581" s="101"/>
      <c r="J581" s="101"/>
      <c r="K581" s="102"/>
      <c r="L581" s="102"/>
      <c r="M581" s="102"/>
      <c r="N581" s="102"/>
      <c r="O581" s="95"/>
      <c r="P581" s="43"/>
    </row>
    <row r="582" ht="14.25" customHeight="1">
      <c r="A582" s="95"/>
      <c r="B582" s="818"/>
      <c r="C582" s="97"/>
      <c r="D582" s="98"/>
      <c r="E582" s="95"/>
      <c r="F582" s="99"/>
      <c r="G582" s="634"/>
      <c r="H582" s="819"/>
      <c r="I582" s="101"/>
      <c r="J582" s="101"/>
      <c r="K582" s="102"/>
      <c r="L582" s="102"/>
      <c r="M582" s="102"/>
      <c r="N582" s="102"/>
      <c r="O582" s="95"/>
      <c r="P582" s="43"/>
    </row>
    <row r="583" ht="14.25" customHeight="1">
      <c r="A583" s="95"/>
      <c r="B583" s="818"/>
      <c r="C583" s="97"/>
      <c r="D583" s="98"/>
      <c r="E583" s="95"/>
      <c r="F583" s="99"/>
      <c r="G583" s="634"/>
      <c r="H583" s="819"/>
      <c r="I583" s="101"/>
      <c r="J583" s="101"/>
      <c r="K583" s="102"/>
      <c r="L583" s="102"/>
      <c r="M583" s="102"/>
      <c r="N583" s="102"/>
      <c r="O583" s="95"/>
      <c r="P583" s="43"/>
    </row>
    <row r="584" ht="14.25" customHeight="1">
      <c r="A584" s="95"/>
      <c r="B584" s="818"/>
      <c r="C584" s="97"/>
      <c r="D584" s="98"/>
      <c r="E584" s="95"/>
      <c r="F584" s="99"/>
      <c r="G584" s="634"/>
      <c r="H584" s="819"/>
      <c r="I584" s="101"/>
      <c r="J584" s="101"/>
      <c r="K584" s="102"/>
      <c r="L584" s="102"/>
      <c r="M584" s="102"/>
      <c r="N584" s="102"/>
      <c r="O584" s="95"/>
      <c r="P584" s="43"/>
    </row>
    <row r="585" ht="14.25" customHeight="1">
      <c r="A585" s="95"/>
      <c r="B585" s="818"/>
      <c r="C585" s="97"/>
      <c r="D585" s="98"/>
      <c r="E585" s="95"/>
      <c r="F585" s="99"/>
      <c r="G585" s="634"/>
      <c r="H585" s="819"/>
      <c r="I585" s="101"/>
      <c r="J585" s="101"/>
      <c r="K585" s="102"/>
      <c r="L585" s="102"/>
      <c r="M585" s="102"/>
      <c r="N585" s="102"/>
      <c r="O585" s="95"/>
      <c r="P585" s="43"/>
    </row>
    <row r="586" ht="14.25" customHeight="1">
      <c r="A586" s="95"/>
      <c r="B586" s="818"/>
      <c r="C586" s="97"/>
      <c r="D586" s="98"/>
      <c r="E586" s="95"/>
      <c r="F586" s="99"/>
      <c r="G586" s="634"/>
      <c r="H586" s="819"/>
      <c r="I586" s="101"/>
      <c r="J586" s="101"/>
      <c r="K586" s="102"/>
      <c r="L586" s="102"/>
      <c r="M586" s="102"/>
      <c r="N586" s="102"/>
      <c r="O586" s="95"/>
      <c r="P586" s="43"/>
    </row>
    <row r="587" ht="14.25" customHeight="1">
      <c r="A587" s="95"/>
      <c r="B587" s="818"/>
      <c r="C587" s="97"/>
      <c r="D587" s="98"/>
      <c r="E587" s="95"/>
      <c r="F587" s="99"/>
      <c r="G587" s="634"/>
      <c r="H587" s="819"/>
      <c r="I587" s="101"/>
      <c r="J587" s="101"/>
      <c r="K587" s="102"/>
      <c r="L587" s="102"/>
      <c r="M587" s="102"/>
      <c r="N587" s="102"/>
      <c r="O587" s="95"/>
      <c r="P587" s="43"/>
    </row>
    <row r="588" ht="14.25" customHeight="1">
      <c r="A588" s="95"/>
      <c r="B588" s="818"/>
      <c r="C588" s="97"/>
      <c r="D588" s="98"/>
      <c r="E588" s="95"/>
      <c r="F588" s="99"/>
      <c r="G588" s="634"/>
      <c r="H588" s="819"/>
      <c r="I588" s="101"/>
      <c r="J588" s="101"/>
      <c r="K588" s="102"/>
      <c r="L588" s="102"/>
      <c r="M588" s="102"/>
      <c r="N588" s="102"/>
      <c r="O588" s="95"/>
      <c r="P588" s="43"/>
    </row>
    <row r="589" ht="14.25" customHeight="1">
      <c r="A589" s="95"/>
      <c r="B589" s="818"/>
      <c r="C589" s="97"/>
      <c r="D589" s="98"/>
      <c r="E589" s="95"/>
      <c r="F589" s="99"/>
      <c r="G589" s="634"/>
      <c r="H589" s="819"/>
      <c r="I589" s="101"/>
      <c r="J589" s="101"/>
      <c r="K589" s="102"/>
      <c r="L589" s="102"/>
      <c r="M589" s="102"/>
      <c r="N589" s="102"/>
      <c r="O589" s="95"/>
      <c r="P589" s="43"/>
    </row>
    <row r="590" ht="14.25" customHeight="1">
      <c r="A590" s="95"/>
      <c r="B590" s="818"/>
      <c r="C590" s="97"/>
      <c r="D590" s="98"/>
      <c r="E590" s="95"/>
      <c r="F590" s="99"/>
      <c r="G590" s="634"/>
      <c r="H590" s="819"/>
      <c r="I590" s="101"/>
      <c r="J590" s="101"/>
      <c r="K590" s="102"/>
      <c r="L590" s="102"/>
      <c r="M590" s="102"/>
      <c r="N590" s="102"/>
      <c r="O590" s="95"/>
      <c r="P590" s="43"/>
    </row>
    <row r="591" ht="14.25" customHeight="1">
      <c r="A591" s="95"/>
      <c r="B591" s="818"/>
      <c r="C591" s="97"/>
      <c r="D591" s="98"/>
      <c r="E591" s="95"/>
      <c r="F591" s="99"/>
      <c r="G591" s="634"/>
      <c r="H591" s="819"/>
      <c r="I591" s="101"/>
      <c r="J591" s="101"/>
      <c r="K591" s="102"/>
      <c r="L591" s="102"/>
      <c r="M591" s="102"/>
      <c r="N591" s="102"/>
      <c r="O591" s="95"/>
      <c r="P591" s="43"/>
    </row>
    <row r="592" ht="14.25" customHeight="1">
      <c r="A592" s="95"/>
      <c r="B592" s="818"/>
      <c r="C592" s="97"/>
      <c r="D592" s="98"/>
      <c r="E592" s="95"/>
      <c r="F592" s="99"/>
      <c r="G592" s="634"/>
      <c r="H592" s="819"/>
      <c r="I592" s="101"/>
      <c r="J592" s="101"/>
      <c r="K592" s="102"/>
      <c r="L592" s="102"/>
      <c r="M592" s="102"/>
      <c r="N592" s="102"/>
      <c r="O592" s="95"/>
      <c r="P592" s="43"/>
    </row>
    <row r="593" ht="14.25" customHeight="1">
      <c r="A593" s="95"/>
      <c r="B593" s="818"/>
      <c r="C593" s="97"/>
      <c r="D593" s="98"/>
      <c r="E593" s="95"/>
      <c r="F593" s="99"/>
      <c r="G593" s="634"/>
      <c r="H593" s="819"/>
      <c r="I593" s="101"/>
      <c r="J593" s="101"/>
      <c r="K593" s="102"/>
      <c r="L593" s="102"/>
      <c r="M593" s="102"/>
      <c r="N593" s="102"/>
      <c r="O593" s="95"/>
      <c r="P593" s="43"/>
    </row>
    <row r="594" ht="14.25" customHeight="1">
      <c r="A594" s="95"/>
      <c r="B594" s="818"/>
      <c r="C594" s="97"/>
      <c r="D594" s="98"/>
      <c r="E594" s="95"/>
      <c r="F594" s="99"/>
      <c r="G594" s="634"/>
      <c r="H594" s="819"/>
      <c r="I594" s="101"/>
      <c r="J594" s="101"/>
      <c r="K594" s="102"/>
      <c r="L594" s="102"/>
      <c r="M594" s="102"/>
      <c r="N594" s="102"/>
      <c r="O594" s="95"/>
      <c r="P594" s="43"/>
    </row>
    <row r="595" ht="14.25" customHeight="1">
      <c r="A595" s="95"/>
      <c r="B595" s="818"/>
      <c r="C595" s="97"/>
      <c r="D595" s="98"/>
      <c r="E595" s="95"/>
      <c r="F595" s="99"/>
      <c r="G595" s="634"/>
      <c r="H595" s="819"/>
      <c r="I595" s="101"/>
      <c r="J595" s="101"/>
      <c r="K595" s="102"/>
      <c r="L595" s="102"/>
      <c r="M595" s="102"/>
      <c r="N595" s="102"/>
      <c r="O595" s="95"/>
      <c r="P595" s="43"/>
    </row>
    <row r="596" ht="14.25" customHeight="1">
      <c r="A596" s="95"/>
      <c r="B596" s="818"/>
      <c r="C596" s="97"/>
      <c r="D596" s="98"/>
      <c r="E596" s="95"/>
      <c r="F596" s="99"/>
      <c r="G596" s="634"/>
      <c r="H596" s="819"/>
      <c r="I596" s="101"/>
      <c r="J596" s="101"/>
      <c r="K596" s="102"/>
      <c r="L596" s="102"/>
      <c r="M596" s="102"/>
      <c r="N596" s="102"/>
      <c r="O596" s="95"/>
      <c r="P596" s="43"/>
    </row>
    <row r="597" ht="14.25" customHeight="1">
      <c r="A597" s="95"/>
      <c r="B597" s="818"/>
      <c r="C597" s="97"/>
      <c r="D597" s="98"/>
      <c r="E597" s="95"/>
      <c r="F597" s="99"/>
      <c r="G597" s="634"/>
      <c r="H597" s="819"/>
      <c r="I597" s="101"/>
      <c r="J597" s="101"/>
      <c r="K597" s="102"/>
      <c r="L597" s="102"/>
      <c r="M597" s="102"/>
      <c r="N597" s="102"/>
      <c r="O597" s="95"/>
      <c r="P597" s="43"/>
    </row>
    <row r="598" ht="14.25" customHeight="1">
      <c r="A598" s="95"/>
      <c r="B598" s="818"/>
      <c r="C598" s="97"/>
      <c r="D598" s="98"/>
      <c r="E598" s="95"/>
      <c r="F598" s="99"/>
      <c r="G598" s="634"/>
      <c r="H598" s="819"/>
      <c r="I598" s="101"/>
      <c r="J598" s="101"/>
      <c r="K598" s="102"/>
      <c r="L598" s="102"/>
      <c r="M598" s="102"/>
      <c r="N598" s="102"/>
      <c r="O598" s="95"/>
      <c r="P598" s="43"/>
    </row>
    <row r="599" ht="14.25" customHeight="1">
      <c r="A599" s="95"/>
      <c r="B599" s="818"/>
      <c r="C599" s="97"/>
      <c r="D599" s="98"/>
      <c r="E599" s="95"/>
      <c r="F599" s="99"/>
      <c r="G599" s="634"/>
      <c r="H599" s="819"/>
      <c r="I599" s="101"/>
      <c r="J599" s="101"/>
      <c r="K599" s="102"/>
      <c r="L599" s="102"/>
      <c r="M599" s="102"/>
      <c r="N599" s="102"/>
      <c r="O599" s="95"/>
      <c r="P599" s="43"/>
    </row>
    <row r="600" ht="14.25" customHeight="1">
      <c r="A600" s="95"/>
      <c r="B600" s="818"/>
      <c r="C600" s="97"/>
      <c r="D600" s="98"/>
      <c r="E600" s="95"/>
      <c r="F600" s="99"/>
      <c r="G600" s="634"/>
      <c r="H600" s="819"/>
      <c r="I600" s="101"/>
      <c r="J600" s="101"/>
      <c r="K600" s="102"/>
      <c r="L600" s="102"/>
      <c r="M600" s="102"/>
      <c r="N600" s="102"/>
      <c r="O600" s="95"/>
      <c r="P600" s="43"/>
    </row>
    <row r="601" ht="14.25" customHeight="1">
      <c r="A601" s="95"/>
      <c r="B601" s="818"/>
      <c r="C601" s="97"/>
      <c r="D601" s="98"/>
      <c r="E601" s="95"/>
      <c r="F601" s="99"/>
      <c r="G601" s="634"/>
      <c r="H601" s="819"/>
      <c r="I601" s="101"/>
      <c r="J601" s="101"/>
      <c r="K601" s="102"/>
      <c r="L601" s="102"/>
      <c r="M601" s="102"/>
      <c r="N601" s="102"/>
      <c r="O601" s="95"/>
      <c r="P601" s="43"/>
    </row>
    <row r="602" ht="14.25" customHeight="1">
      <c r="A602" s="95"/>
      <c r="B602" s="818"/>
      <c r="C602" s="97"/>
      <c r="D602" s="98"/>
      <c r="E602" s="95"/>
      <c r="F602" s="99"/>
      <c r="G602" s="634"/>
      <c r="H602" s="819"/>
      <c r="I602" s="101"/>
      <c r="J602" s="101"/>
      <c r="K602" s="102"/>
      <c r="L602" s="102"/>
      <c r="M602" s="102"/>
      <c r="N602" s="102"/>
      <c r="O602" s="95"/>
      <c r="P602" s="43"/>
    </row>
    <row r="603" ht="14.25" customHeight="1">
      <c r="A603" s="95"/>
      <c r="B603" s="818"/>
      <c r="C603" s="97"/>
      <c r="D603" s="98"/>
      <c r="E603" s="95"/>
      <c r="F603" s="99"/>
      <c r="G603" s="634"/>
      <c r="H603" s="819"/>
      <c r="I603" s="101"/>
      <c r="J603" s="101"/>
      <c r="K603" s="102"/>
      <c r="L603" s="102"/>
      <c r="M603" s="102"/>
      <c r="N603" s="102"/>
      <c r="O603" s="95"/>
      <c r="P603" s="43"/>
    </row>
    <row r="604" ht="14.25" customHeight="1">
      <c r="A604" s="95"/>
      <c r="B604" s="818"/>
      <c r="C604" s="97"/>
      <c r="D604" s="98"/>
      <c r="E604" s="95"/>
      <c r="F604" s="99"/>
      <c r="G604" s="634"/>
      <c r="H604" s="819"/>
      <c r="I604" s="101"/>
      <c r="J604" s="101"/>
      <c r="K604" s="102"/>
      <c r="L604" s="102"/>
      <c r="M604" s="102"/>
      <c r="N604" s="102"/>
      <c r="O604" s="95"/>
      <c r="P604" s="43"/>
    </row>
    <row r="605" ht="14.25" customHeight="1">
      <c r="A605" s="95"/>
      <c r="B605" s="818"/>
      <c r="C605" s="97"/>
      <c r="D605" s="98"/>
      <c r="E605" s="95"/>
      <c r="F605" s="99"/>
      <c r="G605" s="634"/>
      <c r="H605" s="819"/>
      <c r="I605" s="101"/>
      <c r="J605" s="101"/>
      <c r="K605" s="102"/>
      <c r="L605" s="102"/>
      <c r="M605" s="102"/>
      <c r="N605" s="102"/>
      <c r="O605" s="95"/>
      <c r="P605" s="43"/>
    </row>
    <row r="606" ht="14.25" customHeight="1">
      <c r="A606" s="95"/>
      <c r="B606" s="818"/>
      <c r="C606" s="97"/>
      <c r="D606" s="98"/>
      <c r="E606" s="95"/>
      <c r="F606" s="99"/>
      <c r="G606" s="634"/>
      <c r="H606" s="819"/>
      <c r="I606" s="101"/>
      <c r="J606" s="101"/>
      <c r="K606" s="102"/>
      <c r="L606" s="102"/>
      <c r="M606" s="102"/>
      <c r="N606" s="102"/>
      <c r="O606" s="95"/>
      <c r="P606" s="43"/>
    </row>
    <row r="607" ht="14.25" customHeight="1">
      <c r="A607" s="95"/>
      <c r="B607" s="818"/>
      <c r="C607" s="97"/>
      <c r="D607" s="98"/>
      <c r="E607" s="95"/>
      <c r="F607" s="99"/>
      <c r="G607" s="634"/>
      <c r="H607" s="819"/>
      <c r="I607" s="101"/>
      <c r="J607" s="101"/>
      <c r="K607" s="102"/>
      <c r="L607" s="102"/>
      <c r="M607" s="102"/>
      <c r="N607" s="102"/>
      <c r="O607" s="95"/>
      <c r="P607" s="43"/>
    </row>
    <row r="608" ht="14.25" customHeight="1">
      <c r="A608" s="95"/>
      <c r="B608" s="818"/>
      <c r="C608" s="97"/>
      <c r="D608" s="98"/>
      <c r="E608" s="95"/>
      <c r="F608" s="99"/>
      <c r="G608" s="634"/>
      <c r="H608" s="819"/>
      <c r="I608" s="101"/>
      <c r="J608" s="101"/>
      <c r="K608" s="102"/>
      <c r="L608" s="102"/>
      <c r="M608" s="102"/>
      <c r="N608" s="102"/>
      <c r="O608" s="95"/>
      <c r="P608" s="43"/>
    </row>
    <row r="609" ht="14.25" customHeight="1">
      <c r="A609" s="95"/>
      <c r="B609" s="818"/>
      <c r="C609" s="97"/>
      <c r="D609" s="98"/>
      <c r="E609" s="95"/>
      <c r="F609" s="99"/>
      <c r="G609" s="634"/>
      <c r="H609" s="819"/>
      <c r="I609" s="101"/>
      <c r="J609" s="101"/>
      <c r="K609" s="102"/>
      <c r="L609" s="102"/>
      <c r="M609" s="102"/>
      <c r="N609" s="102"/>
      <c r="O609" s="95"/>
      <c r="P609" s="43"/>
    </row>
    <row r="610" ht="14.25" customHeight="1">
      <c r="A610" s="95"/>
      <c r="B610" s="818"/>
      <c r="C610" s="97"/>
      <c r="D610" s="98"/>
      <c r="E610" s="95"/>
      <c r="F610" s="99"/>
      <c r="G610" s="634"/>
      <c r="H610" s="819"/>
      <c r="I610" s="101"/>
      <c r="J610" s="101"/>
      <c r="K610" s="102"/>
      <c r="L610" s="102"/>
      <c r="M610" s="102"/>
      <c r="N610" s="102"/>
      <c r="O610" s="95"/>
      <c r="P610" s="43"/>
    </row>
    <row r="611" ht="14.25" customHeight="1">
      <c r="A611" s="95"/>
      <c r="B611" s="818"/>
      <c r="C611" s="97"/>
      <c r="D611" s="98"/>
      <c r="E611" s="95"/>
      <c r="F611" s="99"/>
      <c r="G611" s="634"/>
      <c r="H611" s="819"/>
      <c r="I611" s="101"/>
      <c r="J611" s="101"/>
      <c r="K611" s="102"/>
      <c r="L611" s="102"/>
      <c r="M611" s="102"/>
      <c r="N611" s="102"/>
      <c r="O611" s="95"/>
      <c r="P611" s="43"/>
    </row>
    <row r="612" ht="14.25" customHeight="1">
      <c r="A612" s="95"/>
      <c r="B612" s="818"/>
      <c r="C612" s="97"/>
      <c r="D612" s="98"/>
      <c r="E612" s="95"/>
      <c r="F612" s="99"/>
      <c r="G612" s="634"/>
      <c r="H612" s="819"/>
      <c r="I612" s="101"/>
      <c r="J612" s="101"/>
      <c r="K612" s="102"/>
      <c r="L612" s="102"/>
      <c r="M612" s="102"/>
      <c r="N612" s="102"/>
      <c r="O612" s="95"/>
      <c r="P612" s="43"/>
    </row>
    <row r="613" ht="14.25" customHeight="1">
      <c r="A613" s="95"/>
      <c r="B613" s="818"/>
      <c r="C613" s="97"/>
      <c r="D613" s="98"/>
      <c r="E613" s="95"/>
      <c r="F613" s="99"/>
      <c r="G613" s="634"/>
      <c r="H613" s="819"/>
      <c r="I613" s="101"/>
      <c r="J613" s="101"/>
      <c r="K613" s="102"/>
      <c r="L613" s="102"/>
      <c r="M613" s="102"/>
      <c r="N613" s="102"/>
      <c r="O613" s="95"/>
      <c r="P613" s="43"/>
    </row>
    <row r="614" ht="14.25" customHeight="1">
      <c r="A614" s="95"/>
      <c r="B614" s="818"/>
      <c r="C614" s="97"/>
      <c r="D614" s="98"/>
      <c r="E614" s="95"/>
      <c r="F614" s="99"/>
      <c r="G614" s="634"/>
      <c r="H614" s="819"/>
      <c r="I614" s="101"/>
      <c r="J614" s="101"/>
      <c r="K614" s="102"/>
      <c r="L614" s="102"/>
      <c r="M614" s="102"/>
      <c r="N614" s="102"/>
      <c r="O614" s="95"/>
      <c r="P614" s="43"/>
    </row>
    <row r="615" ht="14.25" customHeight="1">
      <c r="A615" s="95"/>
      <c r="B615" s="818"/>
      <c r="C615" s="97"/>
      <c r="D615" s="98"/>
      <c r="E615" s="95"/>
      <c r="F615" s="99"/>
      <c r="G615" s="634"/>
      <c r="H615" s="819"/>
      <c r="I615" s="101"/>
      <c r="J615" s="101"/>
      <c r="K615" s="102"/>
      <c r="L615" s="102"/>
      <c r="M615" s="102"/>
      <c r="N615" s="102"/>
      <c r="O615" s="95"/>
      <c r="P615" s="43"/>
    </row>
    <row r="616" ht="14.25" customHeight="1">
      <c r="A616" s="95"/>
      <c r="B616" s="818"/>
      <c r="C616" s="97"/>
      <c r="D616" s="98"/>
      <c r="E616" s="95"/>
      <c r="F616" s="99"/>
      <c r="G616" s="634"/>
      <c r="H616" s="819"/>
      <c r="I616" s="101"/>
      <c r="J616" s="101"/>
      <c r="K616" s="102"/>
      <c r="L616" s="102"/>
      <c r="M616" s="102"/>
      <c r="N616" s="102"/>
      <c r="O616" s="95"/>
      <c r="P616" s="43"/>
    </row>
    <row r="617" ht="14.25" customHeight="1">
      <c r="A617" s="95"/>
      <c r="B617" s="818"/>
      <c r="C617" s="97"/>
      <c r="D617" s="98"/>
      <c r="E617" s="95"/>
      <c r="F617" s="99"/>
      <c r="G617" s="634"/>
      <c r="H617" s="819"/>
      <c r="I617" s="101"/>
      <c r="J617" s="101"/>
      <c r="K617" s="102"/>
      <c r="L617" s="102"/>
      <c r="M617" s="102"/>
      <c r="N617" s="102"/>
      <c r="O617" s="95"/>
      <c r="P617" s="43"/>
    </row>
    <row r="618" ht="14.25" customHeight="1">
      <c r="A618" s="95"/>
      <c r="B618" s="818"/>
      <c r="C618" s="97"/>
      <c r="D618" s="98"/>
      <c r="E618" s="95"/>
      <c r="F618" s="99"/>
      <c r="G618" s="634"/>
      <c r="H618" s="819"/>
      <c r="I618" s="101"/>
      <c r="J618" s="101"/>
      <c r="K618" s="102"/>
      <c r="L618" s="102"/>
      <c r="M618" s="102"/>
      <c r="N618" s="102"/>
      <c r="O618" s="95"/>
      <c r="P618" s="43"/>
    </row>
    <row r="619" ht="14.25" customHeight="1">
      <c r="A619" s="95"/>
      <c r="B619" s="818"/>
      <c r="C619" s="97"/>
      <c r="D619" s="98"/>
      <c r="E619" s="95"/>
      <c r="F619" s="99"/>
      <c r="G619" s="634"/>
      <c r="H619" s="819"/>
      <c r="I619" s="101"/>
      <c r="J619" s="101"/>
      <c r="K619" s="102"/>
      <c r="L619" s="102"/>
      <c r="M619" s="102"/>
      <c r="N619" s="102"/>
      <c r="O619" s="95"/>
      <c r="P619" s="43"/>
    </row>
    <row r="620" ht="14.25" customHeight="1">
      <c r="A620" s="95"/>
      <c r="B620" s="818"/>
      <c r="C620" s="97"/>
      <c r="D620" s="98"/>
      <c r="E620" s="95"/>
      <c r="F620" s="99"/>
      <c r="G620" s="634"/>
      <c r="H620" s="819"/>
      <c r="I620" s="101"/>
      <c r="J620" s="101"/>
      <c r="K620" s="102"/>
      <c r="L620" s="102"/>
      <c r="M620" s="102"/>
      <c r="N620" s="102"/>
      <c r="O620" s="95"/>
      <c r="P620" s="43"/>
    </row>
    <row r="621" ht="14.25" customHeight="1">
      <c r="A621" s="95"/>
      <c r="B621" s="818"/>
      <c r="C621" s="97"/>
      <c r="D621" s="98"/>
      <c r="E621" s="95"/>
      <c r="F621" s="99"/>
      <c r="G621" s="634"/>
      <c r="H621" s="819"/>
      <c r="I621" s="101"/>
      <c r="J621" s="101"/>
      <c r="K621" s="102"/>
      <c r="L621" s="102"/>
      <c r="M621" s="102"/>
      <c r="N621" s="102"/>
      <c r="O621" s="95"/>
      <c r="P621" s="43"/>
    </row>
    <row r="622" ht="14.25" customHeight="1">
      <c r="A622" s="95"/>
      <c r="B622" s="818"/>
      <c r="C622" s="97"/>
      <c r="D622" s="98"/>
      <c r="E622" s="95"/>
      <c r="F622" s="99"/>
      <c r="G622" s="634"/>
      <c r="H622" s="819"/>
      <c r="I622" s="101"/>
      <c r="J622" s="101"/>
      <c r="K622" s="102"/>
      <c r="L622" s="102"/>
      <c r="M622" s="102"/>
      <c r="N622" s="102"/>
      <c r="O622" s="95"/>
      <c r="P622" s="43"/>
    </row>
    <row r="623" ht="14.25" customHeight="1">
      <c r="A623" s="95"/>
      <c r="B623" s="818"/>
      <c r="C623" s="97"/>
      <c r="D623" s="98"/>
      <c r="E623" s="95"/>
      <c r="F623" s="99"/>
      <c r="G623" s="634"/>
      <c r="H623" s="819"/>
      <c r="I623" s="101"/>
      <c r="J623" s="101"/>
      <c r="K623" s="102"/>
      <c r="L623" s="102"/>
      <c r="M623" s="102"/>
      <c r="N623" s="102"/>
      <c r="O623" s="95"/>
      <c r="P623" s="43"/>
    </row>
    <row r="624" ht="14.25" customHeight="1">
      <c r="A624" s="95"/>
      <c r="B624" s="818"/>
      <c r="C624" s="97"/>
      <c r="D624" s="98"/>
      <c r="E624" s="95"/>
      <c r="F624" s="99"/>
      <c r="G624" s="634"/>
      <c r="H624" s="819"/>
      <c r="I624" s="101"/>
      <c r="J624" s="101"/>
      <c r="K624" s="102"/>
      <c r="L624" s="102"/>
      <c r="M624" s="102"/>
      <c r="N624" s="102"/>
      <c r="O624" s="95"/>
      <c r="P624" s="43"/>
    </row>
    <row r="625" ht="14.25" customHeight="1">
      <c r="A625" s="95"/>
      <c r="B625" s="818"/>
      <c r="C625" s="97"/>
      <c r="D625" s="98"/>
      <c r="E625" s="95"/>
      <c r="F625" s="99"/>
      <c r="G625" s="634"/>
      <c r="H625" s="819"/>
      <c r="I625" s="101"/>
      <c r="J625" s="101"/>
      <c r="K625" s="102"/>
      <c r="L625" s="102"/>
      <c r="M625" s="102"/>
      <c r="N625" s="102"/>
      <c r="O625" s="95"/>
      <c r="P625" s="43"/>
    </row>
    <row r="626" ht="14.25" customHeight="1">
      <c r="A626" s="95"/>
      <c r="B626" s="818"/>
      <c r="C626" s="97"/>
      <c r="D626" s="98"/>
      <c r="E626" s="95"/>
      <c r="F626" s="99"/>
      <c r="G626" s="634"/>
      <c r="H626" s="819"/>
      <c r="I626" s="101"/>
      <c r="J626" s="101"/>
      <c r="K626" s="102"/>
      <c r="L626" s="102"/>
      <c r="M626" s="102"/>
      <c r="N626" s="102"/>
      <c r="O626" s="95"/>
      <c r="P626" s="43"/>
    </row>
    <row r="627" ht="14.25" customHeight="1">
      <c r="A627" s="95"/>
      <c r="B627" s="818"/>
      <c r="C627" s="97"/>
      <c r="D627" s="98"/>
      <c r="E627" s="95"/>
      <c r="F627" s="99"/>
      <c r="G627" s="634"/>
      <c r="H627" s="819"/>
      <c r="I627" s="101"/>
      <c r="J627" s="101"/>
      <c r="K627" s="102"/>
      <c r="L627" s="102"/>
      <c r="M627" s="102"/>
      <c r="N627" s="102"/>
      <c r="O627" s="95"/>
      <c r="P627" s="43"/>
    </row>
    <row r="628" ht="14.25" customHeight="1">
      <c r="A628" s="95"/>
      <c r="B628" s="818"/>
      <c r="C628" s="97"/>
      <c r="D628" s="98"/>
      <c r="E628" s="95"/>
      <c r="F628" s="99"/>
      <c r="G628" s="634"/>
      <c r="H628" s="819"/>
      <c r="I628" s="101"/>
      <c r="J628" s="101"/>
      <c r="K628" s="102"/>
      <c r="L628" s="102"/>
      <c r="M628" s="102"/>
      <c r="N628" s="102"/>
      <c r="O628" s="95"/>
      <c r="P628" s="43"/>
    </row>
    <row r="629" ht="14.25" customHeight="1">
      <c r="A629" s="95"/>
      <c r="B629" s="818"/>
      <c r="C629" s="97"/>
      <c r="D629" s="98"/>
      <c r="E629" s="95"/>
      <c r="F629" s="99"/>
      <c r="G629" s="634"/>
      <c r="H629" s="819"/>
      <c r="I629" s="101"/>
      <c r="J629" s="101"/>
      <c r="K629" s="102"/>
      <c r="L629" s="102"/>
      <c r="M629" s="102"/>
      <c r="N629" s="102"/>
      <c r="O629" s="95"/>
      <c r="P629" s="43"/>
    </row>
    <row r="630" ht="14.25" customHeight="1">
      <c r="A630" s="95"/>
      <c r="B630" s="818"/>
      <c r="C630" s="97"/>
      <c r="D630" s="98"/>
      <c r="E630" s="95"/>
      <c r="F630" s="99"/>
      <c r="G630" s="634"/>
      <c r="H630" s="819"/>
      <c r="I630" s="101"/>
      <c r="J630" s="101"/>
      <c r="K630" s="102"/>
      <c r="L630" s="102"/>
      <c r="M630" s="102"/>
      <c r="N630" s="102"/>
      <c r="O630" s="95"/>
      <c r="P630" s="43"/>
    </row>
    <row r="631" ht="14.25" customHeight="1">
      <c r="A631" s="95"/>
      <c r="B631" s="818"/>
      <c r="C631" s="97"/>
      <c r="D631" s="98"/>
      <c r="E631" s="95"/>
      <c r="F631" s="99"/>
      <c r="G631" s="634"/>
      <c r="H631" s="819"/>
      <c r="I631" s="101"/>
      <c r="J631" s="101"/>
      <c r="K631" s="102"/>
      <c r="L631" s="102"/>
      <c r="M631" s="102"/>
      <c r="N631" s="102"/>
      <c r="O631" s="95"/>
      <c r="P631" s="43"/>
    </row>
    <row r="632" ht="14.25" customHeight="1">
      <c r="A632" s="95"/>
      <c r="B632" s="818"/>
      <c r="C632" s="97"/>
      <c r="D632" s="98"/>
      <c r="E632" s="95"/>
      <c r="F632" s="99"/>
      <c r="G632" s="634"/>
      <c r="H632" s="819"/>
      <c r="I632" s="101"/>
      <c r="J632" s="101"/>
      <c r="K632" s="102"/>
      <c r="L632" s="102"/>
      <c r="M632" s="102"/>
      <c r="N632" s="102"/>
      <c r="O632" s="95"/>
      <c r="P632" s="43"/>
    </row>
    <row r="633" ht="14.25" customHeight="1">
      <c r="A633" s="95"/>
      <c r="B633" s="818"/>
      <c r="C633" s="97"/>
      <c r="D633" s="98"/>
      <c r="E633" s="95"/>
      <c r="F633" s="99"/>
      <c r="G633" s="634"/>
      <c r="H633" s="819"/>
      <c r="I633" s="101"/>
      <c r="J633" s="101"/>
      <c r="K633" s="102"/>
      <c r="L633" s="102"/>
      <c r="M633" s="102"/>
      <c r="N633" s="102"/>
      <c r="O633" s="95"/>
      <c r="P633" s="43"/>
    </row>
    <row r="634" ht="14.25" customHeight="1">
      <c r="A634" s="95"/>
      <c r="B634" s="818"/>
      <c r="C634" s="97"/>
      <c r="D634" s="98"/>
      <c r="E634" s="95"/>
      <c r="F634" s="99"/>
      <c r="G634" s="634"/>
      <c r="H634" s="819"/>
      <c r="I634" s="101"/>
      <c r="J634" s="101"/>
      <c r="K634" s="102"/>
      <c r="L634" s="102"/>
      <c r="M634" s="102"/>
      <c r="N634" s="102"/>
      <c r="O634" s="95"/>
      <c r="P634" s="43"/>
    </row>
    <row r="635" ht="14.25" customHeight="1">
      <c r="A635" s="95"/>
      <c r="B635" s="818"/>
      <c r="C635" s="97"/>
      <c r="D635" s="98"/>
      <c r="E635" s="95"/>
      <c r="F635" s="99"/>
      <c r="G635" s="634"/>
      <c r="H635" s="819"/>
      <c r="I635" s="101"/>
      <c r="J635" s="101"/>
      <c r="K635" s="102"/>
      <c r="L635" s="102"/>
      <c r="M635" s="102"/>
      <c r="N635" s="102"/>
      <c r="O635" s="95"/>
      <c r="P635" s="43"/>
    </row>
    <row r="636" ht="14.25" customHeight="1">
      <c r="A636" s="95"/>
      <c r="B636" s="818"/>
      <c r="C636" s="97"/>
      <c r="D636" s="98"/>
      <c r="E636" s="95"/>
      <c r="F636" s="99"/>
      <c r="G636" s="634"/>
      <c r="H636" s="819"/>
      <c r="I636" s="101"/>
      <c r="J636" s="101"/>
      <c r="K636" s="102"/>
      <c r="L636" s="102"/>
      <c r="M636" s="102"/>
      <c r="N636" s="102"/>
      <c r="O636" s="95"/>
      <c r="P636" s="43"/>
    </row>
    <row r="637" ht="14.25" customHeight="1">
      <c r="A637" s="95"/>
      <c r="B637" s="818"/>
      <c r="C637" s="97"/>
      <c r="D637" s="98"/>
      <c r="E637" s="95"/>
      <c r="F637" s="99"/>
      <c r="G637" s="634"/>
      <c r="H637" s="819"/>
      <c r="I637" s="101"/>
      <c r="J637" s="101"/>
      <c r="K637" s="102"/>
      <c r="L637" s="102"/>
      <c r="M637" s="102"/>
      <c r="N637" s="102"/>
      <c r="O637" s="95"/>
      <c r="P637" s="43"/>
    </row>
    <row r="638" ht="14.25" customHeight="1">
      <c r="A638" s="95"/>
      <c r="B638" s="818"/>
      <c r="C638" s="97"/>
      <c r="D638" s="98"/>
      <c r="E638" s="95"/>
      <c r="F638" s="99"/>
      <c r="G638" s="634"/>
      <c r="H638" s="819"/>
      <c r="I638" s="101"/>
      <c r="J638" s="101"/>
      <c r="K638" s="102"/>
      <c r="L638" s="102"/>
      <c r="M638" s="102"/>
      <c r="N638" s="102"/>
      <c r="O638" s="95"/>
      <c r="P638" s="43"/>
    </row>
    <row r="639" ht="14.25" customHeight="1">
      <c r="A639" s="95"/>
      <c r="B639" s="818"/>
      <c r="C639" s="97"/>
      <c r="D639" s="98"/>
      <c r="E639" s="95"/>
      <c r="F639" s="99"/>
      <c r="G639" s="634"/>
      <c r="H639" s="819"/>
      <c r="I639" s="101"/>
      <c r="J639" s="101"/>
      <c r="K639" s="102"/>
      <c r="L639" s="102"/>
      <c r="M639" s="102"/>
      <c r="N639" s="102"/>
      <c r="O639" s="95"/>
      <c r="P639" s="43"/>
    </row>
    <row r="640" ht="14.25" customHeight="1">
      <c r="A640" s="95"/>
      <c r="B640" s="818"/>
      <c r="C640" s="97"/>
      <c r="D640" s="98"/>
      <c r="E640" s="95"/>
      <c r="F640" s="99"/>
      <c r="G640" s="634"/>
      <c r="H640" s="819"/>
      <c r="I640" s="101"/>
      <c r="J640" s="101"/>
      <c r="K640" s="102"/>
      <c r="L640" s="102"/>
      <c r="M640" s="102"/>
      <c r="N640" s="102"/>
      <c r="O640" s="95"/>
      <c r="P640" s="43"/>
    </row>
    <row r="641" ht="14.25" customHeight="1">
      <c r="A641" s="95"/>
      <c r="B641" s="818"/>
      <c r="C641" s="97"/>
      <c r="D641" s="98"/>
      <c r="E641" s="95"/>
      <c r="F641" s="99"/>
      <c r="G641" s="634"/>
      <c r="H641" s="819"/>
      <c r="I641" s="101"/>
      <c r="J641" s="101"/>
      <c r="K641" s="102"/>
      <c r="L641" s="102"/>
      <c r="M641" s="102"/>
      <c r="N641" s="102"/>
      <c r="O641" s="95"/>
      <c r="P641" s="43"/>
    </row>
    <row r="642" ht="14.25" customHeight="1">
      <c r="A642" s="95"/>
      <c r="B642" s="818"/>
      <c r="C642" s="97"/>
      <c r="D642" s="98"/>
      <c r="E642" s="95"/>
      <c r="F642" s="99"/>
      <c r="G642" s="634"/>
      <c r="H642" s="819"/>
      <c r="I642" s="101"/>
      <c r="J642" s="101"/>
      <c r="K642" s="102"/>
      <c r="L642" s="102"/>
      <c r="M642" s="102"/>
      <c r="N642" s="102"/>
      <c r="O642" s="95"/>
      <c r="P642" s="43"/>
    </row>
    <row r="643" ht="14.25" customHeight="1">
      <c r="A643" s="95"/>
      <c r="B643" s="818"/>
      <c r="C643" s="97"/>
      <c r="D643" s="98"/>
      <c r="E643" s="95"/>
      <c r="F643" s="99"/>
      <c r="G643" s="634"/>
      <c r="H643" s="819"/>
      <c r="I643" s="101"/>
      <c r="J643" s="101"/>
      <c r="K643" s="102"/>
      <c r="L643" s="102"/>
      <c r="M643" s="102"/>
      <c r="N643" s="102"/>
      <c r="O643" s="95"/>
      <c r="P643" s="43"/>
    </row>
    <row r="644" ht="14.25" customHeight="1">
      <c r="A644" s="95"/>
      <c r="B644" s="818"/>
      <c r="C644" s="97"/>
      <c r="D644" s="98"/>
      <c r="E644" s="95"/>
      <c r="F644" s="99"/>
      <c r="G644" s="634"/>
      <c r="H644" s="819"/>
      <c r="I644" s="101"/>
      <c r="J644" s="101"/>
      <c r="K644" s="102"/>
      <c r="L644" s="102"/>
      <c r="M644" s="102"/>
      <c r="N644" s="102"/>
      <c r="O644" s="95"/>
      <c r="P644" s="43"/>
    </row>
    <row r="645" ht="14.25" customHeight="1">
      <c r="A645" s="95"/>
      <c r="B645" s="818"/>
      <c r="C645" s="97"/>
      <c r="D645" s="98"/>
      <c r="E645" s="95"/>
      <c r="F645" s="99"/>
      <c r="G645" s="634"/>
      <c r="H645" s="819"/>
      <c r="I645" s="101"/>
      <c r="J645" s="101"/>
      <c r="K645" s="102"/>
      <c r="L645" s="102"/>
      <c r="M645" s="102"/>
      <c r="N645" s="102"/>
      <c r="O645" s="95"/>
      <c r="P645" s="43"/>
    </row>
    <row r="646" ht="14.25" customHeight="1">
      <c r="A646" s="95"/>
      <c r="B646" s="818"/>
      <c r="C646" s="97"/>
      <c r="D646" s="98"/>
      <c r="E646" s="95"/>
      <c r="F646" s="99"/>
      <c r="G646" s="634"/>
      <c r="H646" s="819"/>
      <c r="I646" s="101"/>
      <c r="J646" s="101"/>
      <c r="K646" s="102"/>
      <c r="L646" s="102"/>
      <c r="M646" s="102"/>
      <c r="N646" s="102"/>
      <c r="O646" s="95"/>
      <c r="P646" s="43"/>
    </row>
    <row r="647" ht="14.25" customHeight="1">
      <c r="A647" s="95"/>
      <c r="B647" s="818"/>
      <c r="C647" s="97"/>
      <c r="D647" s="98"/>
      <c r="E647" s="95"/>
      <c r="F647" s="99"/>
      <c r="G647" s="634"/>
      <c r="H647" s="819"/>
      <c r="I647" s="101"/>
      <c r="J647" s="101"/>
      <c r="K647" s="102"/>
      <c r="L647" s="102"/>
      <c r="M647" s="102"/>
      <c r="N647" s="102"/>
      <c r="O647" s="95"/>
      <c r="P647" s="43"/>
    </row>
    <row r="648" ht="14.25" customHeight="1">
      <c r="A648" s="95"/>
      <c r="B648" s="818"/>
      <c r="C648" s="97"/>
      <c r="D648" s="98"/>
      <c r="E648" s="95"/>
      <c r="F648" s="99"/>
      <c r="G648" s="634"/>
      <c r="H648" s="819"/>
      <c r="I648" s="101"/>
      <c r="J648" s="101"/>
      <c r="K648" s="102"/>
      <c r="L648" s="102"/>
      <c r="M648" s="102"/>
      <c r="N648" s="102"/>
      <c r="O648" s="95"/>
      <c r="P648" s="43"/>
    </row>
    <row r="649" ht="14.25" customHeight="1">
      <c r="A649" s="95"/>
      <c r="B649" s="818"/>
      <c r="C649" s="97"/>
      <c r="D649" s="98"/>
      <c r="E649" s="95"/>
      <c r="F649" s="99"/>
      <c r="G649" s="634"/>
      <c r="H649" s="819"/>
      <c r="I649" s="101"/>
      <c r="J649" s="101"/>
      <c r="K649" s="102"/>
      <c r="L649" s="102"/>
      <c r="M649" s="102"/>
      <c r="N649" s="102"/>
      <c r="O649" s="95"/>
      <c r="P649" s="43"/>
    </row>
    <row r="650" ht="14.25" customHeight="1">
      <c r="A650" s="95"/>
      <c r="B650" s="818"/>
      <c r="C650" s="97"/>
      <c r="D650" s="98"/>
      <c r="E650" s="95"/>
      <c r="F650" s="99"/>
      <c r="G650" s="634"/>
      <c r="H650" s="819"/>
      <c r="I650" s="101"/>
      <c r="J650" s="101"/>
      <c r="K650" s="102"/>
      <c r="L650" s="102"/>
      <c r="M650" s="102"/>
      <c r="N650" s="102"/>
      <c r="O650" s="95"/>
      <c r="P650" s="43"/>
    </row>
    <row r="651" ht="14.25" customHeight="1">
      <c r="A651" s="95"/>
      <c r="B651" s="818"/>
      <c r="C651" s="97"/>
      <c r="D651" s="98"/>
      <c r="E651" s="95"/>
      <c r="F651" s="99"/>
      <c r="G651" s="634"/>
      <c r="H651" s="819"/>
      <c r="I651" s="101"/>
      <c r="J651" s="101"/>
      <c r="K651" s="102"/>
      <c r="L651" s="102"/>
      <c r="M651" s="102"/>
      <c r="N651" s="102"/>
      <c r="O651" s="95"/>
      <c r="P651" s="43"/>
    </row>
    <row r="652" ht="14.25" customHeight="1">
      <c r="A652" s="95"/>
      <c r="B652" s="818"/>
      <c r="C652" s="97"/>
      <c r="D652" s="98"/>
      <c r="E652" s="95"/>
      <c r="F652" s="99"/>
      <c r="G652" s="634"/>
      <c r="H652" s="819"/>
      <c r="I652" s="101"/>
      <c r="J652" s="101"/>
      <c r="K652" s="102"/>
      <c r="L652" s="102"/>
      <c r="M652" s="102"/>
      <c r="N652" s="102"/>
      <c r="O652" s="95"/>
      <c r="P652" s="43"/>
    </row>
    <row r="653" ht="14.25" customHeight="1">
      <c r="A653" s="95"/>
      <c r="B653" s="818"/>
      <c r="C653" s="97"/>
      <c r="D653" s="98"/>
      <c r="E653" s="95"/>
      <c r="F653" s="99"/>
      <c r="G653" s="634"/>
      <c r="H653" s="819"/>
      <c r="I653" s="101"/>
      <c r="J653" s="101"/>
      <c r="K653" s="102"/>
      <c r="L653" s="102"/>
      <c r="M653" s="102"/>
      <c r="N653" s="102"/>
      <c r="O653" s="95"/>
      <c r="P653" s="43"/>
    </row>
    <row r="654" ht="14.25" customHeight="1">
      <c r="A654" s="95"/>
      <c r="B654" s="818"/>
      <c r="C654" s="97"/>
      <c r="D654" s="98"/>
      <c r="E654" s="95"/>
      <c r="F654" s="99"/>
      <c r="G654" s="634"/>
      <c r="H654" s="819"/>
      <c r="I654" s="101"/>
      <c r="J654" s="101"/>
      <c r="K654" s="102"/>
      <c r="L654" s="102"/>
      <c r="M654" s="102"/>
      <c r="N654" s="102"/>
      <c r="O654" s="95"/>
      <c r="P654" s="43"/>
    </row>
    <row r="655" ht="14.25" customHeight="1">
      <c r="A655" s="95"/>
      <c r="B655" s="818"/>
      <c r="C655" s="97"/>
      <c r="D655" s="98"/>
      <c r="E655" s="95"/>
      <c r="F655" s="99"/>
      <c r="G655" s="634"/>
      <c r="H655" s="819"/>
      <c r="I655" s="101"/>
      <c r="J655" s="101"/>
      <c r="K655" s="102"/>
      <c r="L655" s="102"/>
      <c r="M655" s="102"/>
      <c r="N655" s="102"/>
      <c r="O655" s="95"/>
      <c r="P655" s="43"/>
    </row>
    <row r="656" ht="14.25" customHeight="1">
      <c r="A656" s="95"/>
      <c r="B656" s="818"/>
      <c r="C656" s="97"/>
      <c r="D656" s="98"/>
      <c r="E656" s="95"/>
      <c r="F656" s="99"/>
      <c r="G656" s="634"/>
      <c r="H656" s="819"/>
      <c r="I656" s="101"/>
      <c r="J656" s="101"/>
      <c r="K656" s="102"/>
      <c r="L656" s="102"/>
      <c r="M656" s="102"/>
      <c r="N656" s="102"/>
      <c r="O656" s="95"/>
      <c r="P656" s="43"/>
    </row>
    <row r="657" ht="14.25" customHeight="1">
      <c r="A657" s="95"/>
      <c r="B657" s="818"/>
      <c r="C657" s="97"/>
      <c r="D657" s="98"/>
      <c r="E657" s="95"/>
      <c r="F657" s="99"/>
      <c r="G657" s="634"/>
      <c r="H657" s="819"/>
      <c r="I657" s="101"/>
      <c r="J657" s="101"/>
      <c r="K657" s="102"/>
      <c r="L657" s="102"/>
      <c r="M657" s="102"/>
      <c r="N657" s="102"/>
      <c r="O657" s="95"/>
      <c r="P657" s="43"/>
    </row>
    <row r="658" ht="14.25" customHeight="1">
      <c r="A658" s="95"/>
      <c r="B658" s="818"/>
      <c r="C658" s="97"/>
      <c r="D658" s="98"/>
      <c r="E658" s="95"/>
      <c r="F658" s="99"/>
      <c r="G658" s="634"/>
      <c r="H658" s="819"/>
      <c r="I658" s="101"/>
      <c r="J658" s="101"/>
      <c r="K658" s="102"/>
      <c r="L658" s="102"/>
      <c r="M658" s="102"/>
      <c r="N658" s="102"/>
      <c r="O658" s="95"/>
      <c r="P658" s="43"/>
    </row>
    <row r="659" ht="14.25" customHeight="1">
      <c r="A659" s="95"/>
      <c r="B659" s="818"/>
      <c r="C659" s="97"/>
      <c r="D659" s="98"/>
      <c r="E659" s="95"/>
      <c r="F659" s="99"/>
      <c r="G659" s="634"/>
      <c r="H659" s="819"/>
      <c r="I659" s="101"/>
      <c r="J659" s="101"/>
      <c r="K659" s="102"/>
      <c r="L659" s="102"/>
      <c r="M659" s="102"/>
      <c r="N659" s="102"/>
      <c r="O659" s="95"/>
      <c r="P659" s="43"/>
    </row>
    <row r="660" ht="14.25" customHeight="1">
      <c r="A660" s="95"/>
      <c r="B660" s="818"/>
      <c r="C660" s="97"/>
      <c r="D660" s="98"/>
      <c r="E660" s="95"/>
      <c r="F660" s="99"/>
      <c r="G660" s="634"/>
      <c r="H660" s="819"/>
      <c r="I660" s="101"/>
      <c r="J660" s="101"/>
      <c r="K660" s="102"/>
      <c r="L660" s="102"/>
      <c r="M660" s="102"/>
      <c r="N660" s="102"/>
      <c r="O660" s="95"/>
      <c r="P660" s="43"/>
    </row>
    <row r="661" ht="14.25" customHeight="1">
      <c r="A661" s="95"/>
      <c r="B661" s="818"/>
      <c r="C661" s="97"/>
      <c r="D661" s="98"/>
      <c r="E661" s="95"/>
      <c r="F661" s="99"/>
      <c r="G661" s="634"/>
      <c r="H661" s="819"/>
      <c r="I661" s="101"/>
      <c r="J661" s="101"/>
      <c r="K661" s="102"/>
      <c r="L661" s="102"/>
      <c r="M661" s="102"/>
      <c r="N661" s="102"/>
      <c r="O661" s="95"/>
      <c r="P661" s="43"/>
    </row>
    <row r="662" ht="14.25" customHeight="1">
      <c r="A662" s="95"/>
      <c r="B662" s="818"/>
      <c r="C662" s="97"/>
      <c r="D662" s="98"/>
      <c r="E662" s="95"/>
      <c r="F662" s="99"/>
      <c r="G662" s="634"/>
      <c r="H662" s="819"/>
      <c r="I662" s="101"/>
      <c r="J662" s="101"/>
      <c r="K662" s="102"/>
      <c r="L662" s="102"/>
      <c r="M662" s="102"/>
      <c r="N662" s="102"/>
      <c r="O662" s="95"/>
      <c r="P662" s="43"/>
    </row>
    <row r="663" ht="14.25" customHeight="1">
      <c r="A663" s="95"/>
      <c r="B663" s="818"/>
      <c r="C663" s="97"/>
      <c r="D663" s="98"/>
      <c r="E663" s="95"/>
      <c r="F663" s="99"/>
      <c r="G663" s="634"/>
      <c r="H663" s="819"/>
      <c r="I663" s="101"/>
      <c r="J663" s="101"/>
      <c r="K663" s="102"/>
      <c r="L663" s="102"/>
      <c r="M663" s="102"/>
      <c r="N663" s="102"/>
      <c r="O663" s="95"/>
      <c r="P663" s="43"/>
    </row>
    <row r="664" ht="14.25" customHeight="1">
      <c r="A664" s="95"/>
      <c r="B664" s="818"/>
      <c r="C664" s="97"/>
      <c r="D664" s="98"/>
      <c r="E664" s="95"/>
      <c r="F664" s="99"/>
      <c r="G664" s="634"/>
      <c r="H664" s="819"/>
      <c r="I664" s="101"/>
      <c r="J664" s="101"/>
      <c r="K664" s="102"/>
      <c r="L664" s="102"/>
      <c r="M664" s="102"/>
      <c r="N664" s="102"/>
      <c r="O664" s="95"/>
      <c r="P664" s="43"/>
    </row>
    <row r="665" ht="14.25" customHeight="1">
      <c r="A665" s="95"/>
      <c r="B665" s="818"/>
      <c r="C665" s="97"/>
      <c r="D665" s="98"/>
      <c r="E665" s="95"/>
      <c r="F665" s="99"/>
      <c r="G665" s="634"/>
      <c r="H665" s="819"/>
      <c r="I665" s="101"/>
      <c r="J665" s="101"/>
      <c r="K665" s="102"/>
      <c r="L665" s="102"/>
      <c r="M665" s="102"/>
      <c r="N665" s="102"/>
      <c r="O665" s="95"/>
      <c r="P665" s="43"/>
    </row>
    <row r="666" ht="14.25" customHeight="1">
      <c r="A666" s="95"/>
      <c r="B666" s="818"/>
      <c r="C666" s="97"/>
      <c r="D666" s="98"/>
      <c r="E666" s="95"/>
      <c r="F666" s="99"/>
      <c r="G666" s="634"/>
      <c r="H666" s="819"/>
      <c r="I666" s="101"/>
      <c r="J666" s="101"/>
      <c r="K666" s="102"/>
      <c r="L666" s="102"/>
      <c r="M666" s="102"/>
      <c r="N666" s="102"/>
      <c r="O666" s="95"/>
      <c r="P666" s="43"/>
    </row>
    <row r="667" ht="14.25" customHeight="1">
      <c r="A667" s="95"/>
      <c r="B667" s="818"/>
      <c r="C667" s="97"/>
      <c r="D667" s="98"/>
      <c r="E667" s="95"/>
      <c r="F667" s="99"/>
      <c r="G667" s="634"/>
      <c r="H667" s="819"/>
      <c r="I667" s="101"/>
      <c r="J667" s="101"/>
      <c r="K667" s="102"/>
      <c r="L667" s="102"/>
      <c r="M667" s="102"/>
      <c r="N667" s="102"/>
      <c r="O667" s="95"/>
      <c r="P667" s="43"/>
    </row>
    <row r="668" ht="14.25" customHeight="1">
      <c r="A668" s="95"/>
      <c r="B668" s="818"/>
      <c r="C668" s="97"/>
      <c r="D668" s="98"/>
      <c r="E668" s="95"/>
      <c r="F668" s="99"/>
      <c r="G668" s="634"/>
      <c r="H668" s="819"/>
      <c r="I668" s="101"/>
      <c r="J668" s="101"/>
      <c r="K668" s="102"/>
      <c r="L668" s="102"/>
      <c r="M668" s="102"/>
      <c r="N668" s="102"/>
      <c r="O668" s="95"/>
      <c r="P668" s="43"/>
    </row>
    <row r="669" ht="14.25" customHeight="1">
      <c r="A669" s="95"/>
      <c r="B669" s="818"/>
      <c r="C669" s="97"/>
      <c r="D669" s="98"/>
      <c r="E669" s="95"/>
      <c r="F669" s="99"/>
      <c r="G669" s="634"/>
      <c r="H669" s="819"/>
      <c r="I669" s="101"/>
      <c r="J669" s="101"/>
      <c r="K669" s="102"/>
      <c r="L669" s="102"/>
      <c r="M669" s="102"/>
      <c r="N669" s="102"/>
      <c r="O669" s="95"/>
      <c r="P669" s="43"/>
    </row>
    <row r="670" ht="14.25" customHeight="1">
      <c r="A670" s="95"/>
      <c r="B670" s="818"/>
      <c r="C670" s="97"/>
      <c r="D670" s="98"/>
      <c r="E670" s="95"/>
      <c r="F670" s="99"/>
      <c r="G670" s="634"/>
      <c r="H670" s="819"/>
      <c r="I670" s="101"/>
      <c r="J670" s="101"/>
      <c r="K670" s="102"/>
      <c r="L670" s="102"/>
      <c r="M670" s="102"/>
      <c r="N670" s="102"/>
      <c r="O670" s="95"/>
      <c r="P670" s="43"/>
    </row>
    <row r="671" ht="14.25" customHeight="1">
      <c r="A671" s="95"/>
      <c r="B671" s="818"/>
      <c r="C671" s="97"/>
      <c r="D671" s="98"/>
      <c r="E671" s="95"/>
      <c r="F671" s="99"/>
      <c r="G671" s="634"/>
      <c r="H671" s="819"/>
      <c r="I671" s="101"/>
      <c r="J671" s="101"/>
      <c r="K671" s="102"/>
      <c r="L671" s="102"/>
      <c r="M671" s="102"/>
      <c r="N671" s="102"/>
      <c r="O671" s="95"/>
      <c r="P671" s="43"/>
    </row>
    <row r="672" ht="14.25" customHeight="1">
      <c r="A672" s="95"/>
      <c r="B672" s="818"/>
      <c r="C672" s="97"/>
      <c r="D672" s="98"/>
      <c r="E672" s="95"/>
      <c r="F672" s="99"/>
      <c r="G672" s="634"/>
      <c r="H672" s="819"/>
      <c r="I672" s="101"/>
      <c r="J672" s="101"/>
      <c r="K672" s="102"/>
      <c r="L672" s="102"/>
      <c r="M672" s="102"/>
      <c r="N672" s="102"/>
      <c r="O672" s="95"/>
      <c r="P672" s="43"/>
    </row>
    <row r="673" ht="14.25" customHeight="1">
      <c r="A673" s="95"/>
      <c r="B673" s="818"/>
      <c r="C673" s="97"/>
      <c r="D673" s="98"/>
      <c r="E673" s="95"/>
      <c r="F673" s="99"/>
      <c r="G673" s="634"/>
      <c r="H673" s="819"/>
      <c r="I673" s="101"/>
      <c r="J673" s="101"/>
      <c r="K673" s="102"/>
      <c r="L673" s="102"/>
      <c r="M673" s="102"/>
      <c r="N673" s="102"/>
      <c r="O673" s="95"/>
      <c r="P673" s="43"/>
    </row>
    <row r="674" ht="14.25" customHeight="1">
      <c r="A674" s="95"/>
      <c r="B674" s="818"/>
      <c r="C674" s="97"/>
      <c r="D674" s="98"/>
      <c r="E674" s="95"/>
      <c r="F674" s="99"/>
      <c r="G674" s="634"/>
      <c r="H674" s="819"/>
      <c r="I674" s="101"/>
      <c r="J674" s="101"/>
      <c r="K674" s="102"/>
      <c r="L674" s="102"/>
      <c r="M674" s="102"/>
      <c r="N674" s="102"/>
      <c r="O674" s="95"/>
      <c r="P674" s="43"/>
    </row>
    <row r="675" ht="14.25" customHeight="1">
      <c r="A675" s="95"/>
      <c r="B675" s="818"/>
      <c r="C675" s="97"/>
      <c r="D675" s="98"/>
      <c r="E675" s="95"/>
      <c r="F675" s="99"/>
      <c r="G675" s="634"/>
      <c r="H675" s="819"/>
      <c r="I675" s="101"/>
      <c r="J675" s="101"/>
      <c r="K675" s="102"/>
      <c r="L675" s="102"/>
      <c r="M675" s="102"/>
      <c r="N675" s="102"/>
      <c r="O675" s="95"/>
      <c r="P675" s="43"/>
    </row>
    <row r="676" ht="14.25" customHeight="1">
      <c r="A676" s="95"/>
      <c r="B676" s="818"/>
      <c r="C676" s="97"/>
      <c r="D676" s="98"/>
      <c r="E676" s="95"/>
      <c r="F676" s="99"/>
      <c r="G676" s="634"/>
      <c r="H676" s="819"/>
      <c r="I676" s="101"/>
      <c r="J676" s="101"/>
      <c r="K676" s="102"/>
      <c r="L676" s="102"/>
      <c r="M676" s="102"/>
      <c r="N676" s="102"/>
      <c r="O676" s="95"/>
      <c r="P676" s="43"/>
    </row>
    <row r="677" ht="14.25" customHeight="1">
      <c r="A677" s="95"/>
      <c r="B677" s="818"/>
      <c r="C677" s="97"/>
      <c r="D677" s="98"/>
      <c r="E677" s="95"/>
      <c r="F677" s="99"/>
      <c r="G677" s="634"/>
      <c r="H677" s="819"/>
      <c r="I677" s="101"/>
      <c r="J677" s="101"/>
      <c r="K677" s="102"/>
      <c r="L677" s="102"/>
      <c r="M677" s="102"/>
      <c r="N677" s="102"/>
      <c r="O677" s="95"/>
      <c r="P677" s="43"/>
    </row>
    <row r="678" ht="14.25" customHeight="1">
      <c r="A678" s="95"/>
      <c r="B678" s="818"/>
      <c r="C678" s="97"/>
      <c r="D678" s="98"/>
      <c r="E678" s="95"/>
      <c r="F678" s="99"/>
      <c r="G678" s="634"/>
      <c r="H678" s="819"/>
      <c r="I678" s="101"/>
      <c r="J678" s="101"/>
      <c r="K678" s="102"/>
      <c r="L678" s="102"/>
      <c r="M678" s="102"/>
      <c r="N678" s="102"/>
      <c r="O678" s="95"/>
      <c r="P678" s="43"/>
    </row>
    <row r="679" ht="14.25" customHeight="1">
      <c r="A679" s="95"/>
      <c r="B679" s="818"/>
      <c r="C679" s="97"/>
      <c r="D679" s="98"/>
      <c r="E679" s="95"/>
      <c r="F679" s="99"/>
      <c r="G679" s="634"/>
      <c r="H679" s="819"/>
      <c r="I679" s="101"/>
      <c r="J679" s="101"/>
      <c r="K679" s="102"/>
      <c r="L679" s="102"/>
      <c r="M679" s="102"/>
      <c r="N679" s="102"/>
      <c r="O679" s="95"/>
      <c r="P679" s="43"/>
    </row>
    <row r="680" ht="14.25" customHeight="1">
      <c r="A680" s="95"/>
      <c r="B680" s="818"/>
      <c r="C680" s="97"/>
      <c r="D680" s="98"/>
      <c r="E680" s="95"/>
      <c r="F680" s="99"/>
      <c r="G680" s="634"/>
      <c r="H680" s="819"/>
      <c r="I680" s="101"/>
      <c r="J680" s="101"/>
      <c r="K680" s="102"/>
      <c r="L680" s="102"/>
      <c r="M680" s="102"/>
      <c r="N680" s="102"/>
      <c r="O680" s="95"/>
      <c r="P680" s="43"/>
    </row>
    <row r="681" ht="14.25" customHeight="1">
      <c r="A681" s="95"/>
      <c r="B681" s="818"/>
      <c r="C681" s="97"/>
      <c r="D681" s="98"/>
      <c r="E681" s="95"/>
      <c r="F681" s="99"/>
      <c r="G681" s="634"/>
      <c r="H681" s="819"/>
      <c r="I681" s="101"/>
      <c r="J681" s="101"/>
      <c r="K681" s="102"/>
      <c r="L681" s="102"/>
      <c r="M681" s="102"/>
      <c r="N681" s="102"/>
      <c r="O681" s="95"/>
      <c r="P681" s="43"/>
    </row>
    <row r="682" ht="14.25" customHeight="1">
      <c r="A682" s="95"/>
      <c r="B682" s="818"/>
      <c r="C682" s="97"/>
      <c r="D682" s="98"/>
      <c r="E682" s="95"/>
      <c r="F682" s="99"/>
      <c r="G682" s="634"/>
      <c r="H682" s="819"/>
      <c r="I682" s="101"/>
      <c r="J682" s="101"/>
      <c r="K682" s="102"/>
      <c r="L682" s="102"/>
      <c r="M682" s="102"/>
      <c r="N682" s="102"/>
      <c r="O682" s="95"/>
      <c r="P682" s="43"/>
    </row>
    <row r="683" ht="14.25" customHeight="1">
      <c r="A683" s="95"/>
      <c r="B683" s="818"/>
      <c r="C683" s="97"/>
      <c r="D683" s="98"/>
      <c r="E683" s="95"/>
      <c r="F683" s="99"/>
      <c r="G683" s="634"/>
      <c r="H683" s="819"/>
      <c r="I683" s="101"/>
      <c r="J683" s="101"/>
      <c r="K683" s="102"/>
      <c r="L683" s="102"/>
      <c r="M683" s="102"/>
      <c r="N683" s="102"/>
      <c r="O683" s="95"/>
      <c r="P683" s="43"/>
    </row>
    <row r="684" ht="14.25" customHeight="1">
      <c r="A684" s="95"/>
      <c r="B684" s="818"/>
      <c r="C684" s="97"/>
      <c r="D684" s="98"/>
      <c r="E684" s="95"/>
      <c r="F684" s="99"/>
      <c r="G684" s="634"/>
      <c r="H684" s="819"/>
      <c r="I684" s="101"/>
      <c r="J684" s="101"/>
      <c r="K684" s="102"/>
      <c r="L684" s="102"/>
      <c r="M684" s="102"/>
      <c r="N684" s="102"/>
      <c r="O684" s="95"/>
      <c r="P684" s="43"/>
    </row>
    <row r="685" ht="14.25" customHeight="1">
      <c r="A685" s="95"/>
      <c r="B685" s="818"/>
      <c r="C685" s="97"/>
      <c r="D685" s="98"/>
      <c r="E685" s="95"/>
      <c r="F685" s="99"/>
      <c r="G685" s="634"/>
      <c r="H685" s="819"/>
      <c r="I685" s="101"/>
      <c r="J685" s="101"/>
      <c r="K685" s="102"/>
      <c r="L685" s="102"/>
      <c r="M685" s="102"/>
      <c r="N685" s="102"/>
      <c r="O685" s="95"/>
      <c r="P685" s="43"/>
    </row>
    <row r="686" ht="14.25" customHeight="1">
      <c r="A686" s="95"/>
      <c r="B686" s="818"/>
      <c r="C686" s="97"/>
      <c r="D686" s="98"/>
      <c r="E686" s="95"/>
      <c r="F686" s="99"/>
      <c r="G686" s="634"/>
      <c r="H686" s="819"/>
      <c r="I686" s="101"/>
      <c r="J686" s="101"/>
      <c r="K686" s="102"/>
      <c r="L686" s="102"/>
      <c r="M686" s="102"/>
      <c r="N686" s="102"/>
      <c r="O686" s="95"/>
      <c r="P686" s="43"/>
    </row>
    <row r="687" ht="14.25" customHeight="1">
      <c r="A687" s="95"/>
      <c r="B687" s="818"/>
      <c r="C687" s="97"/>
      <c r="D687" s="98"/>
      <c r="E687" s="95"/>
      <c r="F687" s="99"/>
      <c r="G687" s="634"/>
      <c r="H687" s="819"/>
      <c r="I687" s="101"/>
      <c r="J687" s="101"/>
      <c r="K687" s="102"/>
      <c r="L687" s="102"/>
      <c r="M687" s="102"/>
      <c r="N687" s="102"/>
      <c r="O687" s="95"/>
      <c r="P687" s="43"/>
    </row>
    <row r="688" ht="14.25" customHeight="1">
      <c r="A688" s="95"/>
      <c r="B688" s="818"/>
      <c r="C688" s="97"/>
      <c r="D688" s="98"/>
      <c r="E688" s="95"/>
      <c r="F688" s="99"/>
      <c r="G688" s="634"/>
      <c r="H688" s="819"/>
      <c r="I688" s="101"/>
      <c r="J688" s="101"/>
      <c r="K688" s="102"/>
      <c r="L688" s="102"/>
      <c r="M688" s="102"/>
      <c r="N688" s="102"/>
      <c r="O688" s="95"/>
      <c r="P688" s="43"/>
    </row>
    <row r="689" ht="14.25" customHeight="1">
      <c r="A689" s="95"/>
      <c r="B689" s="818"/>
      <c r="C689" s="97"/>
      <c r="D689" s="98"/>
      <c r="E689" s="95"/>
      <c r="F689" s="99"/>
      <c r="G689" s="634"/>
      <c r="H689" s="819"/>
      <c r="I689" s="101"/>
      <c r="J689" s="101"/>
      <c r="K689" s="102"/>
      <c r="L689" s="102"/>
      <c r="M689" s="102"/>
      <c r="N689" s="102"/>
      <c r="O689" s="95"/>
      <c r="P689" s="43"/>
    </row>
    <row r="690" ht="14.25" customHeight="1">
      <c r="A690" s="95"/>
      <c r="B690" s="818"/>
      <c r="C690" s="97"/>
      <c r="D690" s="98"/>
      <c r="E690" s="95"/>
      <c r="F690" s="99"/>
      <c r="G690" s="634"/>
      <c r="H690" s="819"/>
      <c r="I690" s="101"/>
      <c r="J690" s="101"/>
      <c r="K690" s="102"/>
      <c r="L690" s="102"/>
      <c r="M690" s="102"/>
      <c r="N690" s="102"/>
      <c r="O690" s="95"/>
      <c r="P690" s="43"/>
    </row>
    <row r="691" ht="14.25" customHeight="1">
      <c r="A691" s="95"/>
      <c r="B691" s="818"/>
      <c r="C691" s="97"/>
      <c r="D691" s="98"/>
      <c r="E691" s="95"/>
      <c r="F691" s="99"/>
      <c r="G691" s="634"/>
      <c r="H691" s="819"/>
      <c r="I691" s="101"/>
      <c r="J691" s="101"/>
      <c r="K691" s="102"/>
      <c r="L691" s="102"/>
      <c r="M691" s="102"/>
      <c r="N691" s="102"/>
      <c r="O691" s="95"/>
      <c r="P691" s="43"/>
    </row>
    <row r="692" ht="14.25" customHeight="1">
      <c r="A692" s="95"/>
      <c r="B692" s="818"/>
      <c r="C692" s="97"/>
      <c r="D692" s="98"/>
      <c r="E692" s="95"/>
      <c r="F692" s="99"/>
      <c r="G692" s="634"/>
      <c r="H692" s="819"/>
      <c r="I692" s="101"/>
      <c r="J692" s="101"/>
      <c r="K692" s="102"/>
      <c r="L692" s="102"/>
      <c r="M692" s="102"/>
      <c r="N692" s="102"/>
      <c r="O692" s="95"/>
      <c r="P692" s="43"/>
    </row>
    <row r="693" ht="14.25" customHeight="1">
      <c r="A693" s="95"/>
      <c r="B693" s="818"/>
      <c r="C693" s="97"/>
      <c r="D693" s="98"/>
      <c r="E693" s="95"/>
      <c r="F693" s="99"/>
      <c r="G693" s="634"/>
      <c r="H693" s="819"/>
      <c r="I693" s="101"/>
      <c r="J693" s="101"/>
      <c r="K693" s="102"/>
      <c r="L693" s="102"/>
      <c r="M693" s="102"/>
      <c r="N693" s="102"/>
      <c r="O693" s="95"/>
      <c r="P693" s="43"/>
    </row>
    <row r="694" ht="14.25" customHeight="1">
      <c r="A694" s="95"/>
      <c r="B694" s="818"/>
      <c r="C694" s="97"/>
      <c r="D694" s="98"/>
      <c r="E694" s="95"/>
      <c r="F694" s="99"/>
      <c r="G694" s="634"/>
      <c r="H694" s="819"/>
      <c r="I694" s="101"/>
      <c r="J694" s="101"/>
      <c r="K694" s="102"/>
      <c r="L694" s="102"/>
      <c r="M694" s="102"/>
      <c r="N694" s="102"/>
      <c r="O694" s="95"/>
      <c r="P694" s="43"/>
    </row>
    <row r="695" ht="14.25" customHeight="1">
      <c r="A695" s="95"/>
      <c r="B695" s="818"/>
      <c r="C695" s="97"/>
      <c r="D695" s="98"/>
      <c r="E695" s="95"/>
      <c r="F695" s="99"/>
      <c r="G695" s="634"/>
      <c r="H695" s="819"/>
      <c r="I695" s="101"/>
      <c r="J695" s="101"/>
      <c r="K695" s="102"/>
      <c r="L695" s="102"/>
      <c r="M695" s="102"/>
      <c r="N695" s="102"/>
      <c r="O695" s="95"/>
      <c r="P695" s="43"/>
    </row>
    <row r="696" ht="14.25" customHeight="1">
      <c r="A696" s="95"/>
      <c r="B696" s="818"/>
      <c r="C696" s="97"/>
      <c r="D696" s="98"/>
      <c r="E696" s="95"/>
      <c r="F696" s="99"/>
      <c r="G696" s="634"/>
      <c r="H696" s="819"/>
      <c r="I696" s="101"/>
      <c r="J696" s="101"/>
      <c r="K696" s="102"/>
      <c r="L696" s="102"/>
      <c r="M696" s="102"/>
      <c r="N696" s="102"/>
      <c r="O696" s="95"/>
      <c r="P696" s="43"/>
    </row>
    <row r="697" ht="14.25" customHeight="1">
      <c r="A697" s="95"/>
      <c r="B697" s="818"/>
      <c r="C697" s="97"/>
      <c r="D697" s="98"/>
      <c r="E697" s="95"/>
      <c r="F697" s="99"/>
      <c r="G697" s="634"/>
      <c r="H697" s="819"/>
      <c r="I697" s="101"/>
      <c r="J697" s="101"/>
      <c r="K697" s="102"/>
      <c r="L697" s="102"/>
      <c r="M697" s="102"/>
      <c r="N697" s="102"/>
      <c r="O697" s="95"/>
      <c r="P697" s="43"/>
    </row>
    <row r="698" ht="14.25" customHeight="1">
      <c r="A698" s="95"/>
      <c r="B698" s="818"/>
      <c r="C698" s="97"/>
      <c r="D698" s="98"/>
      <c r="E698" s="95"/>
      <c r="F698" s="99"/>
      <c r="G698" s="634"/>
      <c r="H698" s="819"/>
      <c r="I698" s="101"/>
      <c r="J698" s="101"/>
      <c r="K698" s="102"/>
      <c r="L698" s="102"/>
      <c r="M698" s="102"/>
      <c r="N698" s="102"/>
      <c r="O698" s="95"/>
      <c r="P698" s="43"/>
    </row>
    <row r="699" ht="14.25" customHeight="1">
      <c r="A699" s="95"/>
      <c r="B699" s="818"/>
      <c r="C699" s="97"/>
      <c r="D699" s="98"/>
      <c r="E699" s="95"/>
      <c r="F699" s="99"/>
      <c r="G699" s="634"/>
      <c r="H699" s="819"/>
      <c r="I699" s="101"/>
      <c r="J699" s="101"/>
      <c r="K699" s="102"/>
      <c r="L699" s="102"/>
      <c r="M699" s="102"/>
      <c r="N699" s="102"/>
      <c r="O699" s="95"/>
      <c r="P699" s="43"/>
    </row>
    <row r="700" ht="14.25" customHeight="1">
      <c r="A700" s="95"/>
      <c r="B700" s="818"/>
      <c r="C700" s="97"/>
      <c r="D700" s="98"/>
      <c r="E700" s="95"/>
      <c r="F700" s="99"/>
      <c r="G700" s="634"/>
      <c r="H700" s="819"/>
      <c r="I700" s="101"/>
      <c r="J700" s="101"/>
      <c r="K700" s="102"/>
      <c r="L700" s="102"/>
      <c r="M700" s="102"/>
      <c r="N700" s="102"/>
      <c r="O700" s="95"/>
      <c r="P700" s="43"/>
    </row>
    <row r="701" ht="14.25" customHeight="1">
      <c r="A701" s="95"/>
      <c r="B701" s="818"/>
      <c r="C701" s="97"/>
      <c r="D701" s="98"/>
      <c r="E701" s="95"/>
      <c r="F701" s="99"/>
      <c r="G701" s="634"/>
      <c r="H701" s="819"/>
      <c r="I701" s="101"/>
      <c r="J701" s="101"/>
      <c r="K701" s="102"/>
      <c r="L701" s="102"/>
      <c r="M701" s="102"/>
      <c r="N701" s="102"/>
      <c r="O701" s="95"/>
      <c r="P701" s="43"/>
    </row>
    <row r="702" ht="14.25" customHeight="1">
      <c r="A702" s="95"/>
      <c r="B702" s="818"/>
      <c r="C702" s="97"/>
      <c r="D702" s="98"/>
      <c r="E702" s="95"/>
      <c r="F702" s="99"/>
      <c r="G702" s="634"/>
      <c r="H702" s="819"/>
      <c r="I702" s="101"/>
      <c r="J702" s="101"/>
      <c r="K702" s="102"/>
      <c r="L702" s="102"/>
      <c r="M702" s="102"/>
      <c r="N702" s="102"/>
      <c r="O702" s="95"/>
      <c r="P702" s="43"/>
    </row>
    <row r="703" ht="14.25" customHeight="1">
      <c r="A703" s="95"/>
      <c r="B703" s="818"/>
      <c r="C703" s="97"/>
      <c r="D703" s="98"/>
      <c r="E703" s="95"/>
      <c r="F703" s="99"/>
      <c r="G703" s="634"/>
      <c r="H703" s="819"/>
      <c r="I703" s="101"/>
      <c r="J703" s="101"/>
      <c r="K703" s="102"/>
      <c r="L703" s="102"/>
      <c r="M703" s="102"/>
      <c r="N703" s="102"/>
      <c r="O703" s="95"/>
      <c r="P703" s="43"/>
    </row>
    <row r="704" ht="14.25" customHeight="1">
      <c r="A704" s="95"/>
      <c r="B704" s="818"/>
      <c r="C704" s="97"/>
      <c r="D704" s="98"/>
      <c r="E704" s="95"/>
      <c r="F704" s="99"/>
      <c r="G704" s="634"/>
      <c r="H704" s="819"/>
      <c r="I704" s="101"/>
      <c r="J704" s="101"/>
      <c r="K704" s="102"/>
      <c r="L704" s="102"/>
      <c r="M704" s="102"/>
      <c r="N704" s="102"/>
      <c r="O704" s="95"/>
      <c r="P704" s="43"/>
    </row>
    <row r="705" ht="14.25" customHeight="1">
      <c r="A705" s="95"/>
      <c r="B705" s="818"/>
      <c r="C705" s="97"/>
      <c r="D705" s="98"/>
      <c r="E705" s="95"/>
      <c r="F705" s="99"/>
      <c r="G705" s="634"/>
      <c r="H705" s="819"/>
      <c r="I705" s="101"/>
      <c r="J705" s="101"/>
      <c r="K705" s="102"/>
      <c r="L705" s="102"/>
      <c r="M705" s="102"/>
      <c r="N705" s="102"/>
      <c r="O705" s="95"/>
      <c r="P705" s="43"/>
    </row>
    <row r="706" ht="14.25" customHeight="1">
      <c r="A706" s="95"/>
      <c r="B706" s="818"/>
      <c r="C706" s="97"/>
      <c r="D706" s="98"/>
      <c r="E706" s="95"/>
      <c r="F706" s="99"/>
      <c r="G706" s="634"/>
      <c r="H706" s="819"/>
      <c r="I706" s="101"/>
      <c r="J706" s="101"/>
      <c r="K706" s="102"/>
      <c r="L706" s="102"/>
      <c r="M706" s="102"/>
      <c r="N706" s="102"/>
      <c r="O706" s="95"/>
      <c r="P706" s="43"/>
    </row>
    <row r="707" ht="14.25" customHeight="1">
      <c r="A707" s="95"/>
      <c r="B707" s="818"/>
      <c r="C707" s="97"/>
      <c r="D707" s="98"/>
      <c r="E707" s="95"/>
      <c r="F707" s="99"/>
      <c r="G707" s="634"/>
      <c r="H707" s="819"/>
      <c r="I707" s="101"/>
      <c r="J707" s="101"/>
      <c r="K707" s="102"/>
      <c r="L707" s="102"/>
      <c r="M707" s="102"/>
      <c r="N707" s="102"/>
      <c r="O707" s="95"/>
      <c r="P707" s="43"/>
    </row>
    <row r="708" ht="14.25" customHeight="1">
      <c r="A708" s="95"/>
      <c r="B708" s="818"/>
      <c r="C708" s="97"/>
      <c r="D708" s="98"/>
      <c r="E708" s="95"/>
      <c r="F708" s="99"/>
      <c r="G708" s="634"/>
      <c r="H708" s="819"/>
      <c r="I708" s="101"/>
      <c r="J708" s="101"/>
      <c r="K708" s="102"/>
      <c r="L708" s="102"/>
      <c r="M708" s="102"/>
      <c r="N708" s="102"/>
      <c r="O708" s="95"/>
      <c r="P708" s="43"/>
    </row>
    <row r="709" ht="14.25" customHeight="1">
      <c r="A709" s="95"/>
      <c r="B709" s="818"/>
      <c r="C709" s="97"/>
      <c r="D709" s="98"/>
      <c r="E709" s="95"/>
      <c r="F709" s="99"/>
      <c r="G709" s="634"/>
      <c r="H709" s="819"/>
      <c r="I709" s="101"/>
      <c r="J709" s="101"/>
      <c r="K709" s="102"/>
      <c r="L709" s="102"/>
      <c r="M709" s="102"/>
      <c r="N709" s="102"/>
      <c r="O709" s="95"/>
      <c r="P709" s="43"/>
    </row>
    <row r="710" ht="14.25" customHeight="1">
      <c r="A710" s="95"/>
      <c r="B710" s="818"/>
      <c r="C710" s="97"/>
      <c r="D710" s="98"/>
      <c r="E710" s="95"/>
      <c r="F710" s="99"/>
      <c r="G710" s="634"/>
      <c r="H710" s="819"/>
      <c r="I710" s="101"/>
      <c r="J710" s="101"/>
      <c r="K710" s="102"/>
      <c r="L710" s="102"/>
      <c r="M710" s="102"/>
      <c r="N710" s="102"/>
      <c r="O710" s="95"/>
      <c r="P710" s="43"/>
    </row>
    <row r="711" ht="14.25" customHeight="1">
      <c r="A711" s="95"/>
      <c r="B711" s="818"/>
      <c r="C711" s="97"/>
      <c r="D711" s="98"/>
      <c r="E711" s="95"/>
      <c r="F711" s="99"/>
      <c r="G711" s="634"/>
      <c r="H711" s="819"/>
      <c r="I711" s="101"/>
      <c r="J711" s="101"/>
      <c r="K711" s="102"/>
      <c r="L711" s="102"/>
      <c r="M711" s="102"/>
      <c r="N711" s="102"/>
      <c r="O711" s="95"/>
      <c r="P711" s="43"/>
    </row>
    <row r="712" ht="14.25" customHeight="1">
      <c r="A712" s="95"/>
      <c r="B712" s="818"/>
      <c r="C712" s="97"/>
      <c r="D712" s="98"/>
      <c r="E712" s="95"/>
      <c r="F712" s="99"/>
      <c r="G712" s="634"/>
      <c r="H712" s="819"/>
      <c r="I712" s="101"/>
      <c r="J712" s="101"/>
      <c r="K712" s="102"/>
      <c r="L712" s="102"/>
      <c r="M712" s="102"/>
      <c r="N712" s="102"/>
      <c r="O712" s="95"/>
      <c r="P712" s="43"/>
    </row>
    <row r="713" ht="14.25" customHeight="1">
      <c r="A713" s="95"/>
      <c r="B713" s="818"/>
      <c r="C713" s="97"/>
      <c r="D713" s="98"/>
      <c r="E713" s="95"/>
      <c r="F713" s="99"/>
      <c r="G713" s="634"/>
      <c r="H713" s="819"/>
      <c r="I713" s="101"/>
      <c r="J713" s="101"/>
      <c r="K713" s="102"/>
      <c r="L713" s="102"/>
      <c r="M713" s="102"/>
      <c r="N713" s="102"/>
      <c r="O713" s="95"/>
      <c r="P713" s="43"/>
    </row>
    <row r="714" ht="14.25" customHeight="1">
      <c r="A714" s="95"/>
      <c r="B714" s="818"/>
      <c r="C714" s="97"/>
      <c r="D714" s="98"/>
      <c r="E714" s="95"/>
      <c r="F714" s="99"/>
      <c r="G714" s="634"/>
      <c r="H714" s="819"/>
      <c r="I714" s="101"/>
      <c r="J714" s="101"/>
      <c r="K714" s="102"/>
      <c r="L714" s="102"/>
      <c r="M714" s="102"/>
      <c r="N714" s="102"/>
      <c r="O714" s="95"/>
      <c r="P714" s="43"/>
    </row>
    <row r="715" ht="14.25" customHeight="1">
      <c r="A715" s="95"/>
      <c r="B715" s="818"/>
      <c r="C715" s="97"/>
      <c r="D715" s="98"/>
      <c r="E715" s="95"/>
      <c r="F715" s="99"/>
      <c r="G715" s="634"/>
      <c r="H715" s="819"/>
      <c r="I715" s="101"/>
      <c r="J715" s="101"/>
      <c r="K715" s="102"/>
      <c r="L715" s="102"/>
      <c r="M715" s="102"/>
      <c r="N715" s="102"/>
      <c r="O715" s="95"/>
      <c r="P715" s="43"/>
    </row>
    <row r="716" ht="14.25" customHeight="1">
      <c r="A716" s="95"/>
      <c r="B716" s="818"/>
      <c r="C716" s="97"/>
      <c r="D716" s="98"/>
      <c r="E716" s="95"/>
      <c r="F716" s="99"/>
      <c r="G716" s="634"/>
      <c r="H716" s="819"/>
      <c r="I716" s="101"/>
      <c r="J716" s="101"/>
      <c r="K716" s="102"/>
      <c r="L716" s="102"/>
      <c r="M716" s="102"/>
      <c r="N716" s="102"/>
      <c r="O716" s="95"/>
      <c r="P716" s="43"/>
    </row>
    <row r="717" ht="14.25" customHeight="1">
      <c r="A717" s="95"/>
      <c r="B717" s="818"/>
      <c r="C717" s="97"/>
      <c r="D717" s="98"/>
      <c r="E717" s="95"/>
      <c r="F717" s="99"/>
      <c r="G717" s="634"/>
      <c r="H717" s="819"/>
      <c r="I717" s="101"/>
      <c r="J717" s="101"/>
      <c r="K717" s="102"/>
      <c r="L717" s="102"/>
      <c r="M717" s="102"/>
      <c r="N717" s="102"/>
      <c r="O717" s="95"/>
      <c r="P717" s="43"/>
    </row>
    <row r="718" ht="14.25" customHeight="1">
      <c r="A718" s="95"/>
      <c r="B718" s="818"/>
      <c r="C718" s="97"/>
      <c r="D718" s="98"/>
      <c r="E718" s="95"/>
      <c r="F718" s="99"/>
      <c r="G718" s="634"/>
      <c r="H718" s="819"/>
      <c r="I718" s="101"/>
      <c r="J718" s="101"/>
      <c r="K718" s="102"/>
      <c r="L718" s="102"/>
      <c r="M718" s="102"/>
      <c r="N718" s="102"/>
      <c r="O718" s="95"/>
      <c r="P718" s="43"/>
    </row>
    <row r="719" ht="14.25" customHeight="1">
      <c r="A719" s="95"/>
      <c r="B719" s="818"/>
      <c r="C719" s="97"/>
      <c r="D719" s="98"/>
      <c r="E719" s="95"/>
      <c r="F719" s="99"/>
      <c r="G719" s="634"/>
      <c r="H719" s="819"/>
      <c r="I719" s="101"/>
      <c r="J719" s="101"/>
      <c r="K719" s="102"/>
      <c r="L719" s="102"/>
      <c r="M719" s="102"/>
      <c r="N719" s="102"/>
      <c r="O719" s="95"/>
      <c r="P719" s="43"/>
    </row>
    <row r="720" ht="14.25" customHeight="1">
      <c r="A720" s="95"/>
      <c r="B720" s="818"/>
      <c r="C720" s="97"/>
      <c r="D720" s="98"/>
      <c r="E720" s="95"/>
      <c r="F720" s="99"/>
      <c r="G720" s="634"/>
      <c r="H720" s="819"/>
      <c r="I720" s="101"/>
      <c r="J720" s="101"/>
      <c r="K720" s="102"/>
      <c r="L720" s="102"/>
      <c r="M720" s="102"/>
      <c r="N720" s="102"/>
      <c r="O720" s="95"/>
      <c r="P720" s="43"/>
    </row>
    <row r="721" ht="14.25" customHeight="1">
      <c r="A721" s="95"/>
      <c r="B721" s="818"/>
      <c r="C721" s="97"/>
      <c r="D721" s="98"/>
      <c r="E721" s="95"/>
      <c r="F721" s="99"/>
      <c r="G721" s="634"/>
      <c r="H721" s="819"/>
      <c r="I721" s="101"/>
      <c r="J721" s="101"/>
      <c r="K721" s="102"/>
      <c r="L721" s="102"/>
      <c r="M721" s="102"/>
      <c r="N721" s="102"/>
      <c r="O721" s="95"/>
      <c r="P721" s="43"/>
    </row>
    <row r="722" ht="14.25" customHeight="1">
      <c r="A722" s="95"/>
      <c r="B722" s="818"/>
      <c r="C722" s="97"/>
      <c r="D722" s="98"/>
      <c r="E722" s="95"/>
      <c r="F722" s="99"/>
      <c r="G722" s="634"/>
      <c r="H722" s="819"/>
      <c r="I722" s="101"/>
      <c r="J722" s="101"/>
      <c r="K722" s="102"/>
      <c r="L722" s="102"/>
      <c r="M722" s="102"/>
      <c r="N722" s="102"/>
      <c r="O722" s="95"/>
      <c r="P722" s="43"/>
    </row>
    <row r="723" ht="14.25" customHeight="1">
      <c r="A723" s="95"/>
      <c r="B723" s="818"/>
      <c r="C723" s="97"/>
      <c r="D723" s="98"/>
      <c r="E723" s="95"/>
      <c r="F723" s="99"/>
      <c r="G723" s="634"/>
      <c r="H723" s="819"/>
      <c r="I723" s="101"/>
      <c r="J723" s="101"/>
      <c r="K723" s="102"/>
      <c r="L723" s="102"/>
      <c r="M723" s="102"/>
      <c r="N723" s="102"/>
      <c r="O723" s="95"/>
      <c r="P723" s="43"/>
    </row>
    <row r="724" ht="14.25" customHeight="1">
      <c r="A724" s="95"/>
      <c r="B724" s="818"/>
      <c r="C724" s="97"/>
      <c r="D724" s="98"/>
      <c r="E724" s="95"/>
      <c r="F724" s="99"/>
      <c r="G724" s="634"/>
      <c r="H724" s="819"/>
      <c r="I724" s="101"/>
      <c r="J724" s="101"/>
      <c r="K724" s="102"/>
      <c r="L724" s="102"/>
      <c r="M724" s="102"/>
      <c r="N724" s="102"/>
      <c r="O724" s="95"/>
      <c r="P724" s="43"/>
    </row>
    <row r="725" ht="14.25" customHeight="1">
      <c r="A725" s="95"/>
      <c r="B725" s="818"/>
      <c r="C725" s="97"/>
      <c r="D725" s="98"/>
      <c r="E725" s="95"/>
      <c r="F725" s="99"/>
      <c r="G725" s="634"/>
      <c r="H725" s="819"/>
      <c r="I725" s="101"/>
      <c r="J725" s="101"/>
      <c r="K725" s="102"/>
      <c r="L725" s="102"/>
      <c r="M725" s="102"/>
      <c r="N725" s="102"/>
      <c r="O725" s="95"/>
      <c r="P725" s="43"/>
    </row>
    <row r="726" ht="14.25" customHeight="1">
      <c r="A726" s="95"/>
      <c r="B726" s="818"/>
      <c r="C726" s="97"/>
      <c r="D726" s="98"/>
      <c r="E726" s="95"/>
      <c r="F726" s="99"/>
      <c r="G726" s="634"/>
      <c r="H726" s="819"/>
      <c r="I726" s="101"/>
      <c r="J726" s="101"/>
      <c r="K726" s="102"/>
      <c r="L726" s="102"/>
      <c r="M726" s="102"/>
      <c r="N726" s="102"/>
      <c r="O726" s="95"/>
      <c r="P726" s="43"/>
    </row>
    <row r="727" ht="14.25" customHeight="1">
      <c r="A727" s="95"/>
      <c r="B727" s="818"/>
      <c r="C727" s="97"/>
      <c r="D727" s="98"/>
      <c r="E727" s="95"/>
      <c r="F727" s="99"/>
      <c r="G727" s="634"/>
      <c r="H727" s="819"/>
      <c r="I727" s="101"/>
      <c r="J727" s="101"/>
      <c r="K727" s="102"/>
      <c r="L727" s="102"/>
      <c r="M727" s="102"/>
      <c r="N727" s="102"/>
      <c r="O727" s="95"/>
      <c r="P727" s="43"/>
    </row>
    <row r="728" ht="14.25" customHeight="1">
      <c r="A728" s="95"/>
      <c r="B728" s="818"/>
      <c r="C728" s="97"/>
      <c r="D728" s="98"/>
      <c r="E728" s="95"/>
      <c r="F728" s="99"/>
      <c r="G728" s="634"/>
      <c r="H728" s="819"/>
      <c r="I728" s="101"/>
      <c r="J728" s="101"/>
      <c r="K728" s="102"/>
      <c r="L728" s="102"/>
      <c r="M728" s="102"/>
      <c r="N728" s="102"/>
      <c r="O728" s="95"/>
      <c r="P728" s="43"/>
    </row>
    <row r="729" ht="14.25" customHeight="1">
      <c r="A729" s="95"/>
      <c r="B729" s="818"/>
      <c r="C729" s="97"/>
      <c r="D729" s="98"/>
      <c r="E729" s="95"/>
      <c r="F729" s="99"/>
      <c r="G729" s="634"/>
      <c r="H729" s="819"/>
      <c r="I729" s="101"/>
      <c r="J729" s="101"/>
      <c r="K729" s="102"/>
      <c r="L729" s="102"/>
      <c r="M729" s="102"/>
      <c r="N729" s="102"/>
      <c r="O729" s="95"/>
      <c r="P729" s="43"/>
    </row>
    <row r="730" ht="14.25" customHeight="1">
      <c r="A730" s="95"/>
      <c r="B730" s="818"/>
      <c r="C730" s="97"/>
      <c r="D730" s="98"/>
      <c r="E730" s="95"/>
      <c r="F730" s="99"/>
      <c r="G730" s="634"/>
      <c r="H730" s="819"/>
      <c r="I730" s="101"/>
      <c r="J730" s="101"/>
      <c r="K730" s="102"/>
      <c r="L730" s="102"/>
      <c r="M730" s="102"/>
      <c r="N730" s="102"/>
      <c r="O730" s="95"/>
      <c r="P730" s="43"/>
    </row>
    <row r="731" ht="14.25" customHeight="1">
      <c r="A731" s="95"/>
      <c r="B731" s="818"/>
      <c r="C731" s="97"/>
      <c r="D731" s="98"/>
      <c r="E731" s="95"/>
      <c r="F731" s="99"/>
      <c r="G731" s="634"/>
      <c r="H731" s="819"/>
      <c r="I731" s="101"/>
      <c r="J731" s="101"/>
      <c r="K731" s="102"/>
      <c r="L731" s="102"/>
      <c r="M731" s="102"/>
      <c r="N731" s="102"/>
      <c r="O731" s="95"/>
      <c r="P731" s="43"/>
    </row>
    <row r="732" ht="14.25" customHeight="1">
      <c r="A732" s="95"/>
      <c r="B732" s="818"/>
      <c r="C732" s="97"/>
      <c r="D732" s="98"/>
      <c r="E732" s="95"/>
      <c r="F732" s="99"/>
      <c r="G732" s="634"/>
      <c r="H732" s="819"/>
      <c r="I732" s="101"/>
      <c r="J732" s="101"/>
      <c r="K732" s="102"/>
      <c r="L732" s="102"/>
      <c r="M732" s="102"/>
      <c r="N732" s="102"/>
      <c r="O732" s="95"/>
      <c r="P732" s="43"/>
    </row>
    <row r="733" ht="14.25" customHeight="1">
      <c r="A733" s="95"/>
      <c r="B733" s="818"/>
      <c r="C733" s="97"/>
      <c r="D733" s="98"/>
      <c r="E733" s="95"/>
      <c r="F733" s="99"/>
      <c r="G733" s="634"/>
      <c r="H733" s="819"/>
      <c r="I733" s="101"/>
      <c r="J733" s="101"/>
      <c r="K733" s="102"/>
      <c r="L733" s="102"/>
      <c r="M733" s="102"/>
      <c r="N733" s="102"/>
      <c r="O733" s="95"/>
      <c r="P733" s="43"/>
    </row>
    <row r="734" ht="14.25" customHeight="1">
      <c r="A734" s="95"/>
      <c r="B734" s="818"/>
      <c r="C734" s="97"/>
      <c r="D734" s="98"/>
      <c r="E734" s="95"/>
      <c r="F734" s="99"/>
      <c r="G734" s="634"/>
      <c r="H734" s="819"/>
      <c r="I734" s="101"/>
      <c r="J734" s="101"/>
      <c r="K734" s="102"/>
      <c r="L734" s="102"/>
      <c r="M734" s="102"/>
      <c r="N734" s="102"/>
      <c r="O734" s="95"/>
      <c r="P734" s="43"/>
    </row>
    <row r="735" ht="14.25" customHeight="1">
      <c r="A735" s="95"/>
      <c r="B735" s="818"/>
      <c r="C735" s="97"/>
      <c r="D735" s="98"/>
      <c r="E735" s="95"/>
      <c r="F735" s="99"/>
      <c r="G735" s="634"/>
      <c r="H735" s="819"/>
      <c r="I735" s="101"/>
      <c r="J735" s="101"/>
      <c r="K735" s="102"/>
      <c r="L735" s="102"/>
      <c r="M735" s="102"/>
      <c r="N735" s="102"/>
      <c r="O735" s="95"/>
      <c r="P735" s="43"/>
    </row>
    <row r="736" ht="14.25" customHeight="1">
      <c r="A736" s="95"/>
      <c r="B736" s="818"/>
      <c r="C736" s="97"/>
      <c r="D736" s="98"/>
      <c r="E736" s="95"/>
      <c r="F736" s="99"/>
      <c r="G736" s="634"/>
      <c r="H736" s="819"/>
      <c r="I736" s="101"/>
      <c r="J736" s="101"/>
      <c r="K736" s="102"/>
      <c r="L736" s="102"/>
      <c r="M736" s="102"/>
      <c r="N736" s="102"/>
      <c r="O736" s="95"/>
      <c r="P736" s="43"/>
    </row>
    <row r="737" ht="14.25" customHeight="1">
      <c r="A737" s="95"/>
      <c r="B737" s="818"/>
      <c r="C737" s="97"/>
      <c r="D737" s="98"/>
      <c r="E737" s="95"/>
      <c r="F737" s="99"/>
      <c r="G737" s="634"/>
      <c r="H737" s="819"/>
      <c r="I737" s="101"/>
      <c r="J737" s="101"/>
      <c r="K737" s="102"/>
      <c r="L737" s="102"/>
      <c r="M737" s="102"/>
      <c r="N737" s="102"/>
      <c r="O737" s="95"/>
      <c r="P737" s="43"/>
    </row>
    <row r="738" ht="14.25" customHeight="1">
      <c r="A738" s="95"/>
      <c r="B738" s="818"/>
      <c r="C738" s="97"/>
      <c r="D738" s="98"/>
      <c r="E738" s="95"/>
      <c r="F738" s="99"/>
      <c r="G738" s="634"/>
      <c r="H738" s="819"/>
      <c r="I738" s="101"/>
      <c r="J738" s="101"/>
      <c r="K738" s="102"/>
      <c r="L738" s="102"/>
      <c r="M738" s="102"/>
      <c r="N738" s="102"/>
      <c r="O738" s="95"/>
      <c r="P738" s="43"/>
    </row>
    <row r="739" ht="14.25" customHeight="1">
      <c r="A739" s="95"/>
      <c r="B739" s="818"/>
      <c r="C739" s="97"/>
      <c r="D739" s="98"/>
      <c r="E739" s="95"/>
      <c r="F739" s="99"/>
      <c r="G739" s="634"/>
      <c r="H739" s="819"/>
      <c r="I739" s="101"/>
      <c r="J739" s="101"/>
      <c r="K739" s="102"/>
      <c r="L739" s="102"/>
      <c r="M739" s="102"/>
      <c r="N739" s="102"/>
      <c r="O739" s="95"/>
      <c r="P739" s="43"/>
    </row>
    <row r="740" ht="14.25" customHeight="1">
      <c r="A740" s="95"/>
      <c r="B740" s="818"/>
      <c r="C740" s="97"/>
      <c r="D740" s="98"/>
      <c r="E740" s="95"/>
      <c r="F740" s="99"/>
      <c r="G740" s="634"/>
      <c r="H740" s="819"/>
      <c r="I740" s="101"/>
      <c r="J740" s="101"/>
      <c r="K740" s="102"/>
      <c r="L740" s="102"/>
      <c r="M740" s="102"/>
      <c r="N740" s="102"/>
      <c r="O740" s="95"/>
      <c r="P740" s="43"/>
    </row>
    <row r="741" ht="14.25" customHeight="1">
      <c r="A741" s="95"/>
      <c r="B741" s="818"/>
      <c r="C741" s="97"/>
      <c r="D741" s="98"/>
      <c r="E741" s="95"/>
      <c r="F741" s="99"/>
      <c r="G741" s="634"/>
      <c r="H741" s="819"/>
      <c r="I741" s="101"/>
      <c r="J741" s="101"/>
      <c r="K741" s="102"/>
      <c r="L741" s="102"/>
      <c r="M741" s="102"/>
      <c r="N741" s="102"/>
      <c r="O741" s="95"/>
      <c r="P741" s="43"/>
    </row>
    <row r="742" ht="14.25" customHeight="1">
      <c r="A742" s="95"/>
      <c r="B742" s="818"/>
      <c r="C742" s="97"/>
      <c r="D742" s="98"/>
      <c r="E742" s="95"/>
      <c r="F742" s="99"/>
      <c r="G742" s="634"/>
      <c r="H742" s="819"/>
      <c r="I742" s="101"/>
      <c r="J742" s="101"/>
      <c r="K742" s="102"/>
      <c r="L742" s="102"/>
      <c r="M742" s="102"/>
      <c r="N742" s="102"/>
      <c r="O742" s="95"/>
      <c r="P742" s="43"/>
    </row>
    <row r="743" ht="14.25" customHeight="1">
      <c r="A743" s="95"/>
      <c r="B743" s="818"/>
      <c r="C743" s="97"/>
      <c r="D743" s="98"/>
      <c r="E743" s="95"/>
      <c r="F743" s="99"/>
      <c r="G743" s="634"/>
      <c r="H743" s="819"/>
      <c r="I743" s="101"/>
      <c r="J743" s="101"/>
      <c r="K743" s="102"/>
      <c r="L743" s="102"/>
      <c r="M743" s="102"/>
      <c r="N743" s="102"/>
      <c r="O743" s="95"/>
      <c r="P743" s="43"/>
    </row>
    <row r="744" ht="14.25" customHeight="1">
      <c r="A744" s="95"/>
      <c r="B744" s="818"/>
      <c r="C744" s="97"/>
      <c r="D744" s="98"/>
      <c r="E744" s="95"/>
      <c r="F744" s="99"/>
      <c r="G744" s="634"/>
      <c r="H744" s="819"/>
      <c r="I744" s="101"/>
      <c r="J744" s="101"/>
      <c r="K744" s="102"/>
      <c r="L744" s="102"/>
      <c r="M744" s="102"/>
      <c r="N744" s="102"/>
      <c r="O744" s="95"/>
      <c r="P744" s="43"/>
    </row>
    <row r="745" ht="14.25" customHeight="1">
      <c r="A745" s="95"/>
      <c r="B745" s="818"/>
      <c r="C745" s="97"/>
      <c r="D745" s="98"/>
      <c r="E745" s="95"/>
      <c r="F745" s="99"/>
      <c r="G745" s="634"/>
      <c r="H745" s="819"/>
      <c r="I745" s="101"/>
      <c r="J745" s="101"/>
      <c r="K745" s="102"/>
      <c r="L745" s="102"/>
      <c r="M745" s="102"/>
      <c r="N745" s="102"/>
      <c r="O745" s="95"/>
      <c r="P745" s="43"/>
    </row>
    <row r="746" ht="14.25" customHeight="1">
      <c r="A746" s="95"/>
      <c r="B746" s="818"/>
      <c r="C746" s="97"/>
      <c r="D746" s="98"/>
      <c r="E746" s="95"/>
      <c r="F746" s="99"/>
      <c r="G746" s="634"/>
      <c r="H746" s="819"/>
      <c r="I746" s="101"/>
      <c r="J746" s="101"/>
      <c r="K746" s="102"/>
      <c r="L746" s="102"/>
      <c r="M746" s="102"/>
      <c r="N746" s="102"/>
      <c r="O746" s="95"/>
      <c r="P746" s="43"/>
    </row>
    <row r="747" ht="14.25" customHeight="1">
      <c r="A747" s="95"/>
      <c r="B747" s="818"/>
      <c r="C747" s="97"/>
      <c r="D747" s="98"/>
      <c r="E747" s="95"/>
      <c r="F747" s="99"/>
      <c r="G747" s="634"/>
      <c r="H747" s="819"/>
      <c r="I747" s="101"/>
      <c r="J747" s="101"/>
      <c r="K747" s="102"/>
      <c r="L747" s="102"/>
      <c r="M747" s="102"/>
      <c r="N747" s="102"/>
      <c r="O747" s="95"/>
      <c r="P747" s="43"/>
    </row>
    <row r="748" ht="14.25" customHeight="1">
      <c r="A748" s="95"/>
      <c r="B748" s="818"/>
      <c r="C748" s="97"/>
      <c r="D748" s="98"/>
      <c r="E748" s="95"/>
      <c r="F748" s="99"/>
      <c r="G748" s="634"/>
      <c r="H748" s="819"/>
      <c r="I748" s="101"/>
      <c r="J748" s="101"/>
      <c r="K748" s="102"/>
      <c r="L748" s="102"/>
      <c r="M748" s="102"/>
      <c r="N748" s="102"/>
      <c r="O748" s="95"/>
      <c r="P748" s="43"/>
    </row>
    <row r="749" ht="14.25" customHeight="1">
      <c r="A749" s="95"/>
      <c r="B749" s="818"/>
      <c r="C749" s="97"/>
      <c r="D749" s="98"/>
      <c r="E749" s="95"/>
      <c r="F749" s="99"/>
      <c r="G749" s="634"/>
      <c r="H749" s="819"/>
      <c r="I749" s="101"/>
      <c r="J749" s="101"/>
      <c r="K749" s="102"/>
      <c r="L749" s="102"/>
      <c r="M749" s="102"/>
      <c r="N749" s="102"/>
      <c r="O749" s="95"/>
      <c r="P749" s="43"/>
    </row>
    <row r="750" ht="14.25" customHeight="1">
      <c r="A750" s="95"/>
      <c r="B750" s="818"/>
      <c r="C750" s="97"/>
      <c r="D750" s="98"/>
      <c r="E750" s="95"/>
      <c r="F750" s="99"/>
      <c r="G750" s="634"/>
      <c r="H750" s="819"/>
      <c r="I750" s="101"/>
      <c r="J750" s="101"/>
      <c r="K750" s="102"/>
      <c r="L750" s="102"/>
      <c r="M750" s="102"/>
      <c r="N750" s="102"/>
      <c r="O750" s="95"/>
      <c r="P750" s="43"/>
    </row>
    <row r="751" ht="14.25" customHeight="1">
      <c r="A751" s="95"/>
      <c r="B751" s="818"/>
      <c r="C751" s="97"/>
      <c r="D751" s="98"/>
      <c r="E751" s="95"/>
      <c r="F751" s="99"/>
      <c r="G751" s="634"/>
      <c r="H751" s="819"/>
      <c r="I751" s="101"/>
      <c r="J751" s="101"/>
      <c r="K751" s="102"/>
      <c r="L751" s="102"/>
      <c r="M751" s="102"/>
      <c r="N751" s="102"/>
      <c r="O751" s="95"/>
      <c r="P751" s="43"/>
    </row>
    <row r="752" ht="14.25" customHeight="1">
      <c r="A752" s="95"/>
      <c r="B752" s="818"/>
      <c r="C752" s="97"/>
      <c r="D752" s="98"/>
      <c r="E752" s="95"/>
      <c r="F752" s="99"/>
      <c r="G752" s="634"/>
      <c r="H752" s="819"/>
      <c r="I752" s="101"/>
      <c r="J752" s="101"/>
      <c r="K752" s="102"/>
      <c r="L752" s="102"/>
      <c r="M752" s="102"/>
      <c r="N752" s="102"/>
      <c r="O752" s="95"/>
      <c r="P752" s="43"/>
    </row>
    <row r="753" ht="14.25" customHeight="1">
      <c r="A753" s="95"/>
      <c r="B753" s="818"/>
      <c r="C753" s="97"/>
      <c r="D753" s="98"/>
      <c r="E753" s="95"/>
      <c r="F753" s="99"/>
      <c r="G753" s="634"/>
      <c r="H753" s="819"/>
      <c r="I753" s="101"/>
      <c r="J753" s="101"/>
      <c r="K753" s="102"/>
      <c r="L753" s="102"/>
      <c r="M753" s="102"/>
      <c r="N753" s="102"/>
      <c r="O753" s="95"/>
      <c r="P753" s="43"/>
    </row>
    <row r="754" ht="14.25" customHeight="1">
      <c r="A754" s="95"/>
      <c r="B754" s="818"/>
      <c r="C754" s="97"/>
      <c r="D754" s="98"/>
      <c r="E754" s="95"/>
      <c r="F754" s="99"/>
      <c r="G754" s="634"/>
      <c r="H754" s="819"/>
      <c r="I754" s="101"/>
      <c r="J754" s="101"/>
      <c r="K754" s="102"/>
      <c r="L754" s="102"/>
      <c r="M754" s="102"/>
      <c r="N754" s="102"/>
      <c r="O754" s="95"/>
      <c r="P754" s="43"/>
    </row>
    <row r="755" ht="14.25" customHeight="1">
      <c r="A755" s="95"/>
      <c r="B755" s="818"/>
      <c r="C755" s="97"/>
      <c r="D755" s="98"/>
      <c r="E755" s="95"/>
      <c r="F755" s="99"/>
      <c r="G755" s="634"/>
      <c r="H755" s="819"/>
      <c r="I755" s="101"/>
      <c r="J755" s="101"/>
      <c r="K755" s="102"/>
      <c r="L755" s="102"/>
      <c r="M755" s="102"/>
      <c r="N755" s="102"/>
      <c r="O755" s="95"/>
      <c r="P755" s="43"/>
    </row>
    <row r="756" ht="14.25" customHeight="1">
      <c r="A756" s="95"/>
      <c r="B756" s="818"/>
      <c r="C756" s="97"/>
      <c r="D756" s="98"/>
      <c r="E756" s="95"/>
      <c r="F756" s="99"/>
      <c r="G756" s="634"/>
      <c r="H756" s="819"/>
      <c r="I756" s="101"/>
      <c r="J756" s="101"/>
      <c r="K756" s="102"/>
      <c r="L756" s="102"/>
      <c r="M756" s="102"/>
      <c r="N756" s="102"/>
      <c r="O756" s="95"/>
      <c r="P756" s="43"/>
    </row>
    <row r="757" ht="14.25" customHeight="1">
      <c r="A757" s="95"/>
      <c r="B757" s="818"/>
      <c r="C757" s="97"/>
      <c r="D757" s="98"/>
      <c r="E757" s="95"/>
      <c r="F757" s="99"/>
      <c r="G757" s="634"/>
      <c r="H757" s="819"/>
      <c r="I757" s="101"/>
      <c r="J757" s="101"/>
      <c r="K757" s="102"/>
      <c r="L757" s="102"/>
      <c r="M757" s="102"/>
      <c r="N757" s="102"/>
      <c r="O757" s="95"/>
      <c r="P757" s="43"/>
    </row>
    <row r="758" ht="14.25" customHeight="1">
      <c r="A758" s="95"/>
      <c r="B758" s="818"/>
      <c r="C758" s="97"/>
      <c r="D758" s="98"/>
      <c r="E758" s="95"/>
      <c r="F758" s="99"/>
      <c r="G758" s="634"/>
      <c r="H758" s="819"/>
      <c r="I758" s="101"/>
      <c r="J758" s="101"/>
      <c r="K758" s="102"/>
      <c r="L758" s="102"/>
      <c r="M758" s="102"/>
      <c r="N758" s="102"/>
      <c r="O758" s="95"/>
      <c r="P758" s="43"/>
    </row>
    <row r="759" ht="14.25" customHeight="1">
      <c r="A759" s="95"/>
      <c r="B759" s="818"/>
      <c r="C759" s="97"/>
      <c r="D759" s="98"/>
      <c r="E759" s="95"/>
      <c r="F759" s="99"/>
      <c r="G759" s="634"/>
      <c r="H759" s="819"/>
      <c r="I759" s="101"/>
      <c r="J759" s="101"/>
      <c r="K759" s="102"/>
      <c r="L759" s="102"/>
      <c r="M759" s="102"/>
      <c r="N759" s="102"/>
      <c r="O759" s="95"/>
      <c r="P759" s="43"/>
    </row>
    <row r="760" ht="14.25" customHeight="1">
      <c r="A760" s="95"/>
      <c r="B760" s="818"/>
      <c r="C760" s="97"/>
      <c r="D760" s="98"/>
      <c r="E760" s="95"/>
      <c r="F760" s="99"/>
      <c r="G760" s="634"/>
      <c r="H760" s="819"/>
      <c r="I760" s="101"/>
      <c r="J760" s="101"/>
      <c r="K760" s="102"/>
      <c r="L760" s="102"/>
      <c r="M760" s="102"/>
      <c r="N760" s="102"/>
      <c r="O760" s="95"/>
      <c r="P760" s="43"/>
    </row>
    <row r="761" ht="14.25" customHeight="1">
      <c r="A761" s="95"/>
      <c r="B761" s="818"/>
      <c r="C761" s="97"/>
      <c r="D761" s="98"/>
      <c r="E761" s="95"/>
      <c r="F761" s="99"/>
      <c r="G761" s="634"/>
      <c r="H761" s="819"/>
      <c r="I761" s="101"/>
      <c r="J761" s="101"/>
      <c r="K761" s="102"/>
      <c r="L761" s="102"/>
      <c r="M761" s="102"/>
      <c r="N761" s="102"/>
      <c r="O761" s="95"/>
      <c r="P761" s="43"/>
    </row>
    <row r="762" ht="14.25" customHeight="1">
      <c r="A762" s="95"/>
      <c r="B762" s="818"/>
      <c r="C762" s="97"/>
      <c r="D762" s="98"/>
      <c r="E762" s="95"/>
      <c r="F762" s="99"/>
      <c r="G762" s="634"/>
      <c r="H762" s="819"/>
      <c r="I762" s="101"/>
      <c r="J762" s="101"/>
      <c r="K762" s="102"/>
      <c r="L762" s="102"/>
      <c r="M762" s="102"/>
      <c r="N762" s="102"/>
      <c r="O762" s="95"/>
      <c r="P762" s="43"/>
    </row>
    <row r="763" ht="14.25" customHeight="1">
      <c r="A763" s="95"/>
      <c r="B763" s="818"/>
      <c r="C763" s="97"/>
      <c r="D763" s="98"/>
      <c r="E763" s="95"/>
      <c r="F763" s="99"/>
      <c r="G763" s="634"/>
      <c r="H763" s="819"/>
      <c r="I763" s="101"/>
      <c r="J763" s="101"/>
      <c r="K763" s="102"/>
      <c r="L763" s="102"/>
      <c r="M763" s="102"/>
      <c r="N763" s="102"/>
      <c r="O763" s="95"/>
      <c r="P763" s="43"/>
    </row>
    <row r="764" ht="14.25" customHeight="1">
      <c r="A764" s="95"/>
      <c r="B764" s="818"/>
      <c r="C764" s="97"/>
      <c r="D764" s="98"/>
      <c r="E764" s="95"/>
      <c r="F764" s="99"/>
      <c r="G764" s="634"/>
      <c r="H764" s="819"/>
      <c r="I764" s="101"/>
      <c r="J764" s="101"/>
      <c r="K764" s="102"/>
      <c r="L764" s="102"/>
      <c r="M764" s="102"/>
      <c r="N764" s="102"/>
      <c r="O764" s="95"/>
      <c r="P764" s="43"/>
    </row>
    <row r="765" ht="14.25" customHeight="1">
      <c r="A765" s="95"/>
      <c r="B765" s="818"/>
      <c r="C765" s="97"/>
      <c r="D765" s="98"/>
      <c r="E765" s="95"/>
      <c r="F765" s="99"/>
      <c r="G765" s="634"/>
      <c r="H765" s="819"/>
      <c r="I765" s="101"/>
      <c r="J765" s="101"/>
      <c r="K765" s="102"/>
      <c r="L765" s="102"/>
      <c r="M765" s="102"/>
      <c r="N765" s="102"/>
      <c r="O765" s="95"/>
      <c r="P765" s="43"/>
    </row>
    <row r="766" ht="14.25" customHeight="1">
      <c r="A766" s="95"/>
      <c r="B766" s="818"/>
      <c r="C766" s="97"/>
      <c r="D766" s="98"/>
      <c r="E766" s="95"/>
      <c r="F766" s="99"/>
      <c r="G766" s="634"/>
      <c r="H766" s="819"/>
      <c r="I766" s="101"/>
      <c r="J766" s="101"/>
      <c r="K766" s="102"/>
      <c r="L766" s="102"/>
      <c r="M766" s="102"/>
      <c r="N766" s="102"/>
      <c r="O766" s="95"/>
      <c r="P766" s="43"/>
    </row>
    <row r="767" ht="14.25" customHeight="1">
      <c r="A767" s="95"/>
      <c r="B767" s="818"/>
      <c r="C767" s="97"/>
      <c r="D767" s="98"/>
      <c r="E767" s="95"/>
      <c r="F767" s="99"/>
      <c r="G767" s="634"/>
      <c r="H767" s="819"/>
      <c r="I767" s="101"/>
      <c r="J767" s="101"/>
      <c r="K767" s="102"/>
      <c r="L767" s="102"/>
      <c r="M767" s="102"/>
      <c r="N767" s="102"/>
      <c r="O767" s="95"/>
      <c r="P767" s="43"/>
    </row>
    <row r="768" ht="14.25" customHeight="1">
      <c r="A768" s="95"/>
      <c r="B768" s="818"/>
      <c r="C768" s="97"/>
      <c r="D768" s="98"/>
      <c r="E768" s="95"/>
      <c r="F768" s="99"/>
      <c r="G768" s="634"/>
      <c r="H768" s="819"/>
      <c r="I768" s="101"/>
      <c r="J768" s="101"/>
      <c r="K768" s="102"/>
      <c r="L768" s="102"/>
      <c r="M768" s="102"/>
      <c r="N768" s="102"/>
      <c r="O768" s="95"/>
      <c r="P768" s="43"/>
    </row>
    <row r="769" ht="14.25" customHeight="1">
      <c r="A769" s="95"/>
      <c r="B769" s="818"/>
      <c r="C769" s="97"/>
      <c r="D769" s="98"/>
      <c r="E769" s="95"/>
      <c r="F769" s="99"/>
      <c r="G769" s="634"/>
      <c r="H769" s="819"/>
      <c r="I769" s="101"/>
      <c r="J769" s="101"/>
      <c r="K769" s="102"/>
      <c r="L769" s="102"/>
      <c r="M769" s="102"/>
      <c r="N769" s="102"/>
      <c r="O769" s="95"/>
      <c r="P769" s="43"/>
    </row>
    <row r="770" ht="14.25" customHeight="1">
      <c r="A770" s="95"/>
      <c r="B770" s="818"/>
      <c r="C770" s="97"/>
      <c r="D770" s="98"/>
      <c r="E770" s="95"/>
      <c r="F770" s="99"/>
      <c r="G770" s="634"/>
      <c r="H770" s="819"/>
      <c r="I770" s="101"/>
      <c r="J770" s="101"/>
      <c r="K770" s="102"/>
      <c r="L770" s="102"/>
      <c r="M770" s="102"/>
      <c r="N770" s="102"/>
      <c r="O770" s="95"/>
      <c r="P770" s="43"/>
    </row>
    <row r="771" ht="14.25" customHeight="1">
      <c r="A771" s="95"/>
      <c r="B771" s="818"/>
      <c r="C771" s="97"/>
      <c r="D771" s="98"/>
      <c r="E771" s="95"/>
      <c r="F771" s="99"/>
      <c r="G771" s="634"/>
      <c r="H771" s="819"/>
      <c r="I771" s="101"/>
      <c r="J771" s="101"/>
      <c r="K771" s="102"/>
      <c r="L771" s="102"/>
      <c r="M771" s="102"/>
      <c r="N771" s="102"/>
      <c r="O771" s="95"/>
      <c r="P771" s="43"/>
    </row>
    <row r="772" ht="14.25" customHeight="1">
      <c r="A772" s="95"/>
      <c r="B772" s="818"/>
      <c r="C772" s="97"/>
      <c r="D772" s="98"/>
      <c r="E772" s="95"/>
      <c r="F772" s="99"/>
      <c r="G772" s="634"/>
      <c r="H772" s="819"/>
      <c r="I772" s="101"/>
      <c r="J772" s="101"/>
      <c r="K772" s="102"/>
      <c r="L772" s="102"/>
      <c r="M772" s="102"/>
      <c r="N772" s="102"/>
      <c r="O772" s="95"/>
      <c r="P772" s="43"/>
    </row>
    <row r="773" ht="14.25" customHeight="1">
      <c r="A773" s="95"/>
      <c r="B773" s="818"/>
      <c r="C773" s="97"/>
      <c r="D773" s="98"/>
      <c r="E773" s="95"/>
      <c r="F773" s="99"/>
      <c r="G773" s="634"/>
      <c r="H773" s="819"/>
      <c r="I773" s="101"/>
      <c r="J773" s="101"/>
      <c r="K773" s="102"/>
      <c r="L773" s="102"/>
      <c r="M773" s="102"/>
      <c r="N773" s="102"/>
      <c r="O773" s="95"/>
      <c r="P773" s="43"/>
    </row>
    <row r="774" ht="14.25" customHeight="1">
      <c r="A774" s="95"/>
      <c r="B774" s="818"/>
      <c r="C774" s="97"/>
      <c r="D774" s="98"/>
      <c r="E774" s="95"/>
      <c r="F774" s="99"/>
      <c r="G774" s="634"/>
      <c r="H774" s="819"/>
      <c r="I774" s="101"/>
      <c r="J774" s="101"/>
      <c r="K774" s="102"/>
      <c r="L774" s="102"/>
      <c r="M774" s="102"/>
      <c r="N774" s="102"/>
      <c r="O774" s="95"/>
      <c r="P774" s="43"/>
    </row>
    <row r="775" ht="14.25" customHeight="1">
      <c r="A775" s="95"/>
      <c r="B775" s="818"/>
      <c r="C775" s="97"/>
      <c r="D775" s="98"/>
      <c r="E775" s="95"/>
      <c r="F775" s="99"/>
      <c r="G775" s="634"/>
      <c r="H775" s="819"/>
      <c r="I775" s="101"/>
      <c r="J775" s="101"/>
      <c r="K775" s="102"/>
      <c r="L775" s="102"/>
      <c r="M775" s="102"/>
      <c r="N775" s="102"/>
      <c r="O775" s="95"/>
      <c r="P775" s="43"/>
    </row>
    <row r="776" ht="14.25" customHeight="1">
      <c r="A776" s="95"/>
      <c r="B776" s="818"/>
      <c r="C776" s="97"/>
      <c r="D776" s="98"/>
      <c r="E776" s="95"/>
      <c r="F776" s="99"/>
      <c r="G776" s="634"/>
      <c r="H776" s="819"/>
      <c r="I776" s="101"/>
      <c r="J776" s="101"/>
      <c r="K776" s="102"/>
      <c r="L776" s="102"/>
      <c r="M776" s="102"/>
      <c r="N776" s="102"/>
      <c r="O776" s="95"/>
      <c r="P776" s="43"/>
    </row>
    <row r="777" ht="14.25" customHeight="1">
      <c r="A777" s="95"/>
      <c r="B777" s="818"/>
      <c r="C777" s="97"/>
      <c r="D777" s="98"/>
      <c r="E777" s="95"/>
      <c r="F777" s="99"/>
      <c r="G777" s="634"/>
      <c r="H777" s="819"/>
      <c r="I777" s="101"/>
      <c r="J777" s="101"/>
      <c r="K777" s="102"/>
      <c r="L777" s="102"/>
      <c r="M777" s="102"/>
      <c r="N777" s="102"/>
      <c r="O777" s="95"/>
      <c r="P777" s="43"/>
    </row>
    <row r="778" ht="14.25" customHeight="1">
      <c r="A778" s="95"/>
      <c r="B778" s="818"/>
      <c r="C778" s="97"/>
      <c r="D778" s="98"/>
      <c r="E778" s="95"/>
      <c r="F778" s="99"/>
      <c r="G778" s="634"/>
      <c r="H778" s="819"/>
      <c r="I778" s="101"/>
      <c r="J778" s="101"/>
      <c r="K778" s="102"/>
      <c r="L778" s="102"/>
      <c r="M778" s="102"/>
      <c r="N778" s="102"/>
      <c r="O778" s="95"/>
      <c r="P778" s="43"/>
    </row>
    <row r="779" ht="14.25" customHeight="1">
      <c r="A779" s="95"/>
      <c r="B779" s="818"/>
      <c r="C779" s="97"/>
      <c r="D779" s="98"/>
      <c r="E779" s="95"/>
      <c r="F779" s="99"/>
      <c r="G779" s="634"/>
      <c r="H779" s="819"/>
      <c r="I779" s="101"/>
      <c r="J779" s="101"/>
      <c r="K779" s="102"/>
      <c r="L779" s="102"/>
      <c r="M779" s="102"/>
      <c r="N779" s="102"/>
      <c r="O779" s="95"/>
      <c r="P779" s="43"/>
    </row>
    <row r="780" ht="14.25" customHeight="1">
      <c r="A780" s="95"/>
      <c r="B780" s="818"/>
      <c r="C780" s="97"/>
      <c r="D780" s="98"/>
      <c r="E780" s="95"/>
      <c r="F780" s="99"/>
      <c r="G780" s="634"/>
      <c r="H780" s="819"/>
      <c r="I780" s="101"/>
      <c r="J780" s="101"/>
      <c r="K780" s="102"/>
      <c r="L780" s="102"/>
      <c r="M780" s="102"/>
      <c r="N780" s="102"/>
      <c r="O780" s="95"/>
      <c r="P780" s="43"/>
    </row>
    <row r="781" ht="14.25" customHeight="1">
      <c r="A781" s="95"/>
      <c r="B781" s="818"/>
      <c r="C781" s="97"/>
      <c r="D781" s="98"/>
      <c r="E781" s="95"/>
      <c r="F781" s="99"/>
      <c r="G781" s="634"/>
      <c r="H781" s="819"/>
      <c r="I781" s="101"/>
      <c r="J781" s="101"/>
      <c r="K781" s="102"/>
      <c r="L781" s="102"/>
      <c r="M781" s="102"/>
      <c r="N781" s="102"/>
      <c r="O781" s="95"/>
      <c r="P781" s="43"/>
    </row>
    <row r="782" ht="14.25" customHeight="1">
      <c r="A782" s="95"/>
      <c r="B782" s="818"/>
      <c r="C782" s="97"/>
      <c r="D782" s="98"/>
      <c r="E782" s="95"/>
      <c r="F782" s="99"/>
      <c r="G782" s="634"/>
      <c r="H782" s="819"/>
      <c r="I782" s="101"/>
      <c r="J782" s="101"/>
      <c r="K782" s="102"/>
      <c r="L782" s="102"/>
      <c r="M782" s="102"/>
      <c r="N782" s="102"/>
      <c r="O782" s="95"/>
      <c r="P782" s="43"/>
    </row>
    <row r="783" ht="14.25" customHeight="1">
      <c r="A783" s="95"/>
      <c r="B783" s="818"/>
      <c r="C783" s="97"/>
      <c r="D783" s="98"/>
      <c r="E783" s="95"/>
      <c r="F783" s="99"/>
      <c r="G783" s="634"/>
      <c r="H783" s="819"/>
      <c r="I783" s="101"/>
      <c r="J783" s="101"/>
      <c r="K783" s="102"/>
      <c r="L783" s="102"/>
      <c r="M783" s="102"/>
      <c r="N783" s="102"/>
      <c r="O783" s="95"/>
      <c r="P783" s="43"/>
    </row>
    <row r="784" ht="14.25" customHeight="1">
      <c r="A784" s="95"/>
      <c r="B784" s="818"/>
      <c r="C784" s="97"/>
      <c r="D784" s="98"/>
      <c r="E784" s="95"/>
      <c r="F784" s="99"/>
      <c r="G784" s="634"/>
      <c r="H784" s="819"/>
      <c r="I784" s="101"/>
      <c r="J784" s="101"/>
      <c r="K784" s="102"/>
      <c r="L784" s="102"/>
      <c r="M784" s="102"/>
      <c r="N784" s="102"/>
      <c r="O784" s="95"/>
      <c r="P784" s="43"/>
    </row>
    <row r="785" ht="14.25" customHeight="1">
      <c r="A785" s="95"/>
      <c r="B785" s="818"/>
      <c r="C785" s="97"/>
      <c r="D785" s="98"/>
      <c r="E785" s="95"/>
      <c r="F785" s="99"/>
      <c r="G785" s="634"/>
      <c r="H785" s="819"/>
      <c r="I785" s="101"/>
      <c r="J785" s="101"/>
      <c r="K785" s="102"/>
      <c r="L785" s="102"/>
      <c r="M785" s="102"/>
      <c r="N785" s="102"/>
      <c r="O785" s="95"/>
      <c r="P785" s="43"/>
    </row>
    <row r="786" ht="14.25" customHeight="1">
      <c r="A786" s="95"/>
      <c r="B786" s="818"/>
      <c r="C786" s="97"/>
      <c r="D786" s="98"/>
      <c r="E786" s="95"/>
      <c r="F786" s="99"/>
      <c r="G786" s="634"/>
      <c r="H786" s="819"/>
      <c r="I786" s="101"/>
      <c r="J786" s="101"/>
      <c r="K786" s="102"/>
      <c r="L786" s="102"/>
      <c r="M786" s="102"/>
      <c r="N786" s="102"/>
      <c r="O786" s="95"/>
      <c r="P786" s="43"/>
    </row>
    <row r="787" ht="14.25" customHeight="1">
      <c r="A787" s="95"/>
      <c r="B787" s="818"/>
      <c r="C787" s="97"/>
      <c r="D787" s="98"/>
      <c r="E787" s="95"/>
      <c r="F787" s="99"/>
      <c r="G787" s="634"/>
      <c r="H787" s="819"/>
      <c r="I787" s="101"/>
      <c r="J787" s="101"/>
      <c r="K787" s="102"/>
      <c r="L787" s="102"/>
      <c r="M787" s="102"/>
      <c r="N787" s="102"/>
      <c r="O787" s="95"/>
      <c r="P787" s="43"/>
    </row>
    <row r="788" ht="14.25" customHeight="1">
      <c r="A788" s="95"/>
      <c r="B788" s="818"/>
      <c r="C788" s="97"/>
      <c r="D788" s="98"/>
      <c r="E788" s="95"/>
      <c r="F788" s="99"/>
      <c r="G788" s="634"/>
      <c r="H788" s="819"/>
      <c r="I788" s="101"/>
      <c r="J788" s="101"/>
      <c r="K788" s="102"/>
      <c r="L788" s="102"/>
      <c r="M788" s="102"/>
      <c r="N788" s="102"/>
      <c r="O788" s="95"/>
      <c r="P788" s="43"/>
    </row>
    <row r="789" ht="14.25" customHeight="1">
      <c r="A789" s="95"/>
      <c r="B789" s="818"/>
      <c r="C789" s="97"/>
      <c r="D789" s="98"/>
      <c r="E789" s="95"/>
      <c r="F789" s="99"/>
      <c r="G789" s="634"/>
      <c r="H789" s="819"/>
      <c r="I789" s="101"/>
      <c r="J789" s="101"/>
      <c r="K789" s="102"/>
      <c r="L789" s="102"/>
      <c r="M789" s="102"/>
      <c r="N789" s="102"/>
      <c r="O789" s="95"/>
      <c r="P789" s="43"/>
    </row>
    <row r="790" ht="14.25" customHeight="1">
      <c r="A790" s="95"/>
      <c r="B790" s="818"/>
      <c r="C790" s="97"/>
      <c r="D790" s="98"/>
      <c r="E790" s="95"/>
      <c r="F790" s="99"/>
      <c r="G790" s="634"/>
      <c r="H790" s="819"/>
      <c r="I790" s="101"/>
      <c r="J790" s="101"/>
      <c r="K790" s="102"/>
      <c r="L790" s="102"/>
      <c r="M790" s="102"/>
      <c r="N790" s="102"/>
      <c r="O790" s="95"/>
      <c r="P790" s="43"/>
    </row>
    <row r="791" ht="14.25" customHeight="1">
      <c r="A791" s="95"/>
      <c r="B791" s="818"/>
      <c r="C791" s="97"/>
      <c r="D791" s="98"/>
      <c r="E791" s="95"/>
      <c r="F791" s="99"/>
      <c r="G791" s="634"/>
      <c r="H791" s="819"/>
      <c r="I791" s="101"/>
      <c r="J791" s="101"/>
      <c r="K791" s="102"/>
      <c r="L791" s="102"/>
      <c r="M791" s="102"/>
      <c r="N791" s="102"/>
      <c r="O791" s="95"/>
      <c r="P791" s="43"/>
    </row>
    <row r="792" ht="14.25" customHeight="1">
      <c r="A792" s="95"/>
      <c r="B792" s="818"/>
      <c r="C792" s="97"/>
      <c r="D792" s="98"/>
      <c r="E792" s="95"/>
      <c r="F792" s="99"/>
      <c r="G792" s="634"/>
      <c r="H792" s="819"/>
      <c r="I792" s="101"/>
      <c r="J792" s="101"/>
      <c r="K792" s="102"/>
      <c r="L792" s="102"/>
      <c r="M792" s="102"/>
      <c r="N792" s="102"/>
      <c r="O792" s="95"/>
      <c r="P792" s="43"/>
    </row>
    <row r="793" ht="14.25" customHeight="1">
      <c r="A793" s="95"/>
      <c r="B793" s="818"/>
      <c r="C793" s="97"/>
      <c r="D793" s="98"/>
      <c r="E793" s="95"/>
      <c r="F793" s="99"/>
      <c r="G793" s="634"/>
      <c r="H793" s="819"/>
      <c r="I793" s="101"/>
      <c r="J793" s="101"/>
      <c r="K793" s="102"/>
      <c r="L793" s="102"/>
      <c r="M793" s="102"/>
      <c r="N793" s="102"/>
      <c r="O793" s="95"/>
      <c r="P793" s="43"/>
    </row>
    <row r="794" ht="14.25" customHeight="1">
      <c r="A794" s="95"/>
      <c r="B794" s="818"/>
      <c r="C794" s="97"/>
      <c r="D794" s="98"/>
      <c r="E794" s="95"/>
      <c r="F794" s="99"/>
      <c r="G794" s="634"/>
      <c r="H794" s="819"/>
      <c r="I794" s="101"/>
      <c r="J794" s="101"/>
      <c r="K794" s="102"/>
      <c r="L794" s="102"/>
      <c r="M794" s="102"/>
      <c r="N794" s="102"/>
      <c r="O794" s="95"/>
      <c r="P794" s="43"/>
    </row>
    <row r="795" ht="14.25" customHeight="1">
      <c r="A795" s="95"/>
      <c r="B795" s="818"/>
      <c r="C795" s="97"/>
      <c r="D795" s="98"/>
      <c r="E795" s="95"/>
      <c r="F795" s="99"/>
      <c r="G795" s="634"/>
      <c r="H795" s="819"/>
      <c r="I795" s="101"/>
      <c r="J795" s="101"/>
      <c r="K795" s="102"/>
      <c r="L795" s="102"/>
      <c r="M795" s="102"/>
      <c r="N795" s="102"/>
      <c r="O795" s="95"/>
      <c r="P795" s="43"/>
    </row>
    <row r="796" ht="14.25" customHeight="1">
      <c r="A796" s="95"/>
      <c r="B796" s="818"/>
      <c r="C796" s="97"/>
      <c r="D796" s="98"/>
      <c r="E796" s="95"/>
      <c r="F796" s="99"/>
      <c r="G796" s="634"/>
      <c r="H796" s="819"/>
      <c r="I796" s="101"/>
      <c r="J796" s="101"/>
      <c r="K796" s="102"/>
      <c r="L796" s="102"/>
      <c r="M796" s="102"/>
      <c r="N796" s="102"/>
      <c r="O796" s="95"/>
      <c r="P796" s="43"/>
    </row>
    <row r="797" ht="14.25" customHeight="1">
      <c r="A797" s="95"/>
      <c r="B797" s="818"/>
      <c r="C797" s="97"/>
      <c r="D797" s="98"/>
      <c r="E797" s="95"/>
      <c r="F797" s="99"/>
      <c r="G797" s="634"/>
      <c r="H797" s="819"/>
      <c r="I797" s="101"/>
      <c r="J797" s="101"/>
      <c r="K797" s="102"/>
      <c r="L797" s="102"/>
      <c r="M797" s="102"/>
      <c r="N797" s="102"/>
      <c r="O797" s="95"/>
      <c r="P797" s="43"/>
    </row>
    <row r="798" ht="14.25" customHeight="1">
      <c r="A798" s="95"/>
      <c r="B798" s="818"/>
      <c r="C798" s="97"/>
      <c r="D798" s="98"/>
      <c r="E798" s="95"/>
      <c r="F798" s="99"/>
      <c r="G798" s="634"/>
      <c r="H798" s="819"/>
      <c r="I798" s="101"/>
      <c r="J798" s="101"/>
      <c r="K798" s="102"/>
      <c r="L798" s="102"/>
      <c r="M798" s="102"/>
      <c r="N798" s="102"/>
      <c r="O798" s="95"/>
      <c r="P798" s="43"/>
    </row>
    <row r="799" ht="14.25" customHeight="1">
      <c r="A799" s="95"/>
      <c r="B799" s="818"/>
      <c r="C799" s="97"/>
      <c r="D799" s="98"/>
      <c r="E799" s="95"/>
      <c r="F799" s="99"/>
      <c r="G799" s="634"/>
      <c r="H799" s="819"/>
      <c r="I799" s="101"/>
      <c r="J799" s="101"/>
      <c r="K799" s="102"/>
      <c r="L799" s="102"/>
      <c r="M799" s="102"/>
      <c r="N799" s="102"/>
      <c r="O799" s="95"/>
      <c r="P799" s="43"/>
    </row>
    <row r="800" ht="14.25" customHeight="1">
      <c r="A800" s="95"/>
      <c r="B800" s="818"/>
      <c r="C800" s="97"/>
      <c r="D800" s="98"/>
      <c r="E800" s="95"/>
      <c r="F800" s="99"/>
      <c r="G800" s="634"/>
      <c r="H800" s="819"/>
      <c r="I800" s="101"/>
      <c r="J800" s="101"/>
      <c r="K800" s="102"/>
      <c r="L800" s="102"/>
      <c r="M800" s="102"/>
      <c r="N800" s="102"/>
      <c r="O800" s="95"/>
      <c r="P800" s="43"/>
    </row>
    <row r="801" ht="14.25" customHeight="1">
      <c r="A801" s="95"/>
      <c r="B801" s="818"/>
      <c r="C801" s="97"/>
      <c r="D801" s="98"/>
      <c r="E801" s="95"/>
      <c r="F801" s="99"/>
      <c r="G801" s="634"/>
      <c r="H801" s="819"/>
      <c r="I801" s="101"/>
      <c r="J801" s="101"/>
      <c r="K801" s="102"/>
      <c r="L801" s="102"/>
      <c r="M801" s="102"/>
      <c r="N801" s="102"/>
      <c r="O801" s="95"/>
      <c r="P801" s="43"/>
    </row>
    <row r="802" ht="14.25" customHeight="1">
      <c r="A802" s="95"/>
      <c r="B802" s="818"/>
      <c r="C802" s="97"/>
      <c r="D802" s="98"/>
      <c r="E802" s="95"/>
      <c r="F802" s="99"/>
      <c r="G802" s="634"/>
      <c r="H802" s="819"/>
      <c r="I802" s="101"/>
      <c r="J802" s="101"/>
      <c r="K802" s="102"/>
      <c r="L802" s="102"/>
      <c r="M802" s="102"/>
      <c r="N802" s="102"/>
      <c r="O802" s="95"/>
      <c r="P802" s="43"/>
    </row>
    <row r="803" ht="14.25" customHeight="1">
      <c r="A803" s="95"/>
      <c r="B803" s="818"/>
      <c r="C803" s="97"/>
      <c r="D803" s="98"/>
      <c r="E803" s="95"/>
      <c r="F803" s="99"/>
      <c r="G803" s="634"/>
      <c r="H803" s="819"/>
      <c r="I803" s="101"/>
      <c r="J803" s="101"/>
      <c r="K803" s="102"/>
      <c r="L803" s="102"/>
      <c r="M803" s="102"/>
      <c r="N803" s="102"/>
      <c r="O803" s="95"/>
      <c r="P803" s="43"/>
    </row>
    <row r="804" ht="14.25" customHeight="1">
      <c r="A804" s="95"/>
      <c r="B804" s="818"/>
      <c r="C804" s="97"/>
      <c r="D804" s="98"/>
      <c r="E804" s="95"/>
      <c r="F804" s="99"/>
      <c r="G804" s="634"/>
      <c r="H804" s="819"/>
      <c r="I804" s="101"/>
      <c r="J804" s="101"/>
      <c r="K804" s="102"/>
      <c r="L804" s="102"/>
      <c r="M804" s="102"/>
      <c r="N804" s="102"/>
      <c r="O804" s="95"/>
      <c r="P804" s="43"/>
    </row>
    <row r="805" ht="14.25" customHeight="1">
      <c r="A805" s="95"/>
      <c r="B805" s="818"/>
      <c r="C805" s="97"/>
      <c r="D805" s="98"/>
      <c r="E805" s="95"/>
      <c r="F805" s="99"/>
      <c r="G805" s="634"/>
      <c r="H805" s="819"/>
      <c r="I805" s="101"/>
      <c r="J805" s="101"/>
      <c r="K805" s="102"/>
      <c r="L805" s="102"/>
      <c r="M805" s="102"/>
      <c r="N805" s="102"/>
      <c r="O805" s="95"/>
      <c r="P805" s="43"/>
    </row>
    <row r="806" ht="14.25" customHeight="1">
      <c r="A806" s="95"/>
      <c r="B806" s="818"/>
      <c r="C806" s="97"/>
      <c r="D806" s="98"/>
      <c r="E806" s="95"/>
      <c r="F806" s="99"/>
      <c r="G806" s="634"/>
      <c r="H806" s="819"/>
      <c r="I806" s="101"/>
      <c r="J806" s="101"/>
      <c r="K806" s="102"/>
      <c r="L806" s="102"/>
      <c r="M806" s="102"/>
      <c r="N806" s="102"/>
      <c r="O806" s="95"/>
      <c r="P806" s="43"/>
    </row>
    <row r="807" ht="14.25" customHeight="1">
      <c r="A807" s="95"/>
      <c r="B807" s="818"/>
      <c r="C807" s="97"/>
      <c r="D807" s="98"/>
      <c r="E807" s="95"/>
      <c r="F807" s="99"/>
      <c r="G807" s="634"/>
      <c r="H807" s="819"/>
      <c r="I807" s="101"/>
      <c r="J807" s="101"/>
      <c r="K807" s="102"/>
      <c r="L807" s="102"/>
      <c r="M807" s="102"/>
      <c r="N807" s="102"/>
      <c r="O807" s="95"/>
      <c r="P807" s="43"/>
    </row>
    <row r="808" ht="14.25" customHeight="1">
      <c r="A808" s="95"/>
      <c r="B808" s="818"/>
      <c r="C808" s="97"/>
      <c r="D808" s="98"/>
      <c r="E808" s="95"/>
      <c r="F808" s="99"/>
      <c r="G808" s="634"/>
      <c r="H808" s="819"/>
      <c r="I808" s="101"/>
      <c r="J808" s="101"/>
      <c r="K808" s="102"/>
      <c r="L808" s="102"/>
      <c r="M808" s="102"/>
      <c r="N808" s="102"/>
      <c r="O808" s="95"/>
      <c r="P808" s="43"/>
    </row>
    <row r="809" ht="14.25" customHeight="1">
      <c r="A809" s="95"/>
      <c r="B809" s="818"/>
      <c r="C809" s="97"/>
      <c r="D809" s="98"/>
      <c r="E809" s="95"/>
      <c r="F809" s="99"/>
      <c r="G809" s="634"/>
      <c r="H809" s="819"/>
      <c r="I809" s="101"/>
      <c r="J809" s="101"/>
      <c r="K809" s="102"/>
      <c r="L809" s="102"/>
      <c r="M809" s="102"/>
      <c r="N809" s="102"/>
      <c r="O809" s="95"/>
      <c r="P809" s="43"/>
    </row>
    <row r="810" ht="14.25" customHeight="1">
      <c r="A810" s="95"/>
      <c r="B810" s="818"/>
      <c r="C810" s="97"/>
      <c r="D810" s="98"/>
      <c r="E810" s="95"/>
      <c r="F810" s="99"/>
      <c r="G810" s="634"/>
      <c r="H810" s="819"/>
      <c r="I810" s="101"/>
      <c r="J810" s="101"/>
      <c r="K810" s="102"/>
      <c r="L810" s="102"/>
      <c r="M810" s="102"/>
      <c r="N810" s="102"/>
      <c r="O810" s="95"/>
      <c r="P810" s="43"/>
    </row>
    <row r="811" ht="14.25" customHeight="1">
      <c r="A811" s="95"/>
      <c r="B811" s="818"/>
      <c r="C811" s="97"/>
      <c r="D811" s="98"/>
      <c r="E811" s="95"/>
      <c r="F811" s="99"/>
      <c r="G811" s="634"/>
      <c r="H811" s="819"/>
      <c r="I811" s="101"/>
      <c r="J811" s="101"/>
      <c r="K811" s="102"/>
      <c r="L811" s="102"/>
      <c r="M811" s="102"/>
      <c r="N811" s="102"/>
      <c r="O811" s="95"/>
      <c r="P811" s="43"/>
    </row>
    <row r="812" ht="14.25" customHeight="1">
      <c r="A812" s="95"/>
      <c r="B812" s="818"/>
      <c r="C812" s="97"/>
      <c r="D812" s="98"/>
      <c r="E812" s="95"/>
      <c r="F812" s="99"/>
      <c r="G812" s="634"/>
      <c r="H812" s="819"/>
      <c r="I812" s="101"/>
      <c r="J812" s="101"/>
      <c r="K812" s="102"/>
      <c r="L812" s="102"/>
      <c r="M812" s="102"/>
      <c r="N812" s="102"/>
      <c r="O812" s="95"/>
      <c r="P812" s="43"/>
    </row>
    <row r="813" ht="14.25" customHeight="1">
      <c r="A813" s="95"/>
      <c r="B813" s="818"/>
      <c r="C813" s="97"/>
      <c r="D813" s="98"/>
      <c r="E813" s="95"/>
      <c r="F813" s="99"/>
      <c r="G813" s="634"/>
      <c r="H813" s="819"/>
      <c r="I813" s="101"/>
      <c r="J813" s="101"/>
      <c r="K813" s="102"/>
      <c r="L813" s="102"/>
      <c r="M813" s="102"/>
      <c r="N813" s="102"/>
      <c r="O813" s="95"/>
      <c r="P813" s="43"/>
    </row>
    <row r="814" ht="14.25" customHeight="1">
      <c r="A814" s="95"/>
      <c r="B814" s="818"/>
      <c r="C814" s="97"/>
      <c r="D814" s="98"/>
      <c r="E814" s="95"/>
      <c r="F814" s="99"/>
      <c r="G814" s="634"/>
      <c r="H814" s="819"/>
      <c r="I814" s="101"/>
      <c r="J814" s="101"/>
      <c r="K814" s="102"/>
      <c r="L814" s="102"/>
      <c r="M814" s="102"/>
      <c r="N814" s="102"/>
      <c r="O814" s="95"/>
      <c r="P814" s="43"/>
    </row>
    <row r="815" ht="14.25" customHeight="1">
      <c r="A815" s="95"/>
      <c r="B815" s="818"/>
      <c r="C815" s="97"/>
      <c r="D815" s="98"/>
      <c r="E815" s="95"/>
      <c r="F815" s="99"/>
      <c r="G815" s="634"/>
      <c r="H815" s="819"/>
      <c r="I815" s="101"/>
      <c r="J815" s="101"/>
      <c r="K815" s="102"/>
      <c r="L815" s="102"/>
      <c r="M815" s="102"/>
      <c r="N815" s="102"/>
      <c r="O815" s="95"/>
      <c r="P815" s="43"/>
    </row>
    <row r="816" ht="14.25" customHeight="1">
      <c r="A816" s="95"/>
      <c r="B816" s="818"/>
      <c r="C816" s="97"/>
      <c r="D816" s="98"/>
      <c r="E816" s="95"/>
      <c r="F816" s="99"/>
      <c r="G816" s="634"/>
      <c r="H816" s="819"/>
      <c r="I816" s="101"/>
      <c r="J816" s="101"/>
      <c r="K816" s="102"/>
      <c r="L816" s="102"/>
      <c r="M816" s="102"/>
      <c r="N816" s="102"/>
      <c r="O816" s="95"/>
      <c r="P816" s="43"/>
    </row>
    <row r="817" ht="14.25" customHeight="1">
      <c r="A817" s="95"/>
      <c r="B817" s="818"/>
      <c r="C817" s="97"/>
      <c r="D817" s="98"/>
      <c r="E817" s="95"/>
      <c r="F817" s="99"/>
      <c r="G817" s="634"/>
      <c r="H817" s="819"/>
      <c r="I817" s="101"/>
      <c r="J817" s="101"/>
      <c r="K817" s="102"/>
      <c r="L817" s="102"/>
      <c r="M817" s="102"/>
      <c r="N817" s="102"/>
      <c r="O817" s="95"/>
      <c r="P817" s="43"/>
    </row>
    <row r="818" ht="14.25" customHeight="1">
      <c r="A818" s="95"/>
      <c r="B818" s="818"/>
      <c r="C818" s="97"/>
      <c r="D818" s="98"/>
      <c r="E818" s="95"/>
      <c r="F818" s="99"/>
      <c r="G818" s="634"/>
      <c r="H818" s="819"/>
      <c r="I818" s="101"/>
      <c r="J818" s="101"/>
      <c r="K818" s="102"/>
      <c r="L818" s="102"/>
      <c r="M818" s="102"/>
      <c r="N818" s="102"/>
      <c r="O818" s="95"/>
      <c r="P818" s="43"/>
    </row>
    <row r="819" ht="14.25" customHeight="1">
      <c r="A819" s="95"/>
      <c r="B819" s="818"/>
      <c r="C819" s="97"/>
      <c r="D819" s="98"/>
      <c r="E819" s="95"/>
      <c r="F819" s="99"/>
      <c r="G819" s="634"/>
      <c r="H819" s="819"/>
      <c r="I819" s="101"/>
      <c r="J819" s="101"/>
      <c r="K819" s="102"/>
      <c r="L819" s="102"/>
      <c r="M819" s="102"/>
      <c r="N819" s="102"/>
      <c r="O819" s="95"/>
      <c r="P819" s="43"/>
    </row>
    <row r="820" ht="14.25" customHeight="1">
      <c r="A820" s="95"/>
      <c r="B820" s="818"/>
      <c r="C820" s="97"/>
      <c r="D820" s="98"/>
      <c r="E820" s="95"/>
      <c r="F820" s="99"/>
      <c r="G820" s="634"/>
      <c r="H820" s="819"/>
      <c r="I820" s="101"/>
      <c r="J820" s="101"/>
      <c r="K820" s="102"/>
      <c r="L820" s="102"/>
      <c r="M820" s="102"/>
      <c r="N820" s="102"/>
      <c r="O820" s="95"/>
      <c r="P820" s="43"/>
    </row>
    <row r="821" ht="14.25" customHeight="1">
      <c r="A821" s="95"/>
      <c r="B821" s="818"/>
      <c r="C821" s="97"/>
      <c r="D821" s="98"/>
      <c r="E821" s="95"/>
      <c r="F821" s="99"/>
      <c r="G821" s="634"/>
      <c r="H821" s="819"/>
      <c r="I821" s="101"/>
      <c r="J821" s="101"/>
      <c r="K821" s="102"/>
      <c r="L821" s="102"/>
      <c r="M821" s="102"/>
      <c r="N821" s="102"/>
      <c r="O821" s="95"/>
      <c r="P821" s="43"/>
    </row>
    <row r="822" ht="14.25" customHeight="1">
      <c r="A822" s="95"/>
      <c r="B822" s="818"/>
      <c r="C822" s="97"/>
      <c r="D822" s="98"/>
      <c r="E822" s="95"/>
      <c r="F822" s="99"/>
      <c r="G822" s="634"/>
      <c r="H822" s="819"/>
      <c r="I822" s="101"/>
      <c r="J822" s="101"/>
      <c r="K822" s="102"/>
      <c r="L822" s="102"/>
      <c r="M822" s="102"/>
      <c r="N822" s="102"/>
      <c r="O822" s="95"/>
      <c r="P822" s="43"/>
    </row>
    <row r="823" ht="14.25" customHeight="1">
      <c r="A823" s="95"/>
      <c r="B823" s="818"/>
      <c r="C823" s="97"/>
      <c r="D823" s="98"/>
      <c r="E823" s="95"/>
      <c r="F823" s="99"/>
      <c r="G823" s="634"/>
      <c r="H823" s="819"/>
      <c r="I823" s="101"/>
      <c r="J823" s="101"/>
      <c r="K823" s="102"/>
      <c r="L823" s="102"/>
      <c r="M823" s="102"/>
      <c r="N823" s="102"/>
      <c r="O823" s="95"/>
      <c r="P823" s="43"/>
    </row>
    <row r="824" ht="14.25" customHeight="1">
      <c r="A824" s="95"/>
      <c r="B824" s="818"/>
      <c r="C824" s="97"/>
      <c r="D824" s="98"/>
      <c r="E824" s="95"/>
      <c r="F824" s="99"/>
      <c r="G824" s="634"/>
      <c r="H824" s="819"/>
      <c r="I824" s="101"/>
      <c r="J824" s="101"/>
      <c r="K824" s="102"/>
      <c r="L824" s="102"/>
      <c r="M824" s="102"/>
      <c r="N824" s="102"/>
      <c r="O824" s="95"/>
      <c r="P824" s="43"/>
    </row>
    <row r="825" ht="14.25" customHeight="1">
      <c r="A825" s="95"/>
      <c r="B825" s="818"/>
      <c r="C825" s="97"/>
      <c r="D825" s="98"/>
      <c r="E825" s="95"/>
      <c r="F825" s="99"/>
      <c r="G825" s="634"/>
      <c r="H825" s="819"/>
      <c r="I825" s="101"/>
      <c r="J825" s="101"/>
      <c r="K825" s="102"/>
      <c r="L825" s="102"/>
      <c r="M825" s="102"/>
      <c r="N825" s="102"/>
      <c r="O825" s="95"/>
      <c r="P825" s="43"/>
    </row>
    <row r="826" ht="14.25" customHeight="1">
      <c r="A826" s="95"/>
      <c r="B826" s="818"/>
      <c r="C826" s="97"/>
      <c r="D826" s="98"/>
      <c r="E826" s="95"/>
      <c r="F826" s="99"/>
      <c r="G826" s="634"/>
      <c r="H826" s="819"/>
      <c r="I826" s="101"/>
      <c r="J826" s="101"/>
      <c r="K826" s="102"/>
      <c r="L826" s="102"/>
      <c r="M826" s="102"/>
      <c r="N826" s="102"/>
      <c r="O826" s="95"/>
      <c r="P826" s="43"/>
    </row>
    <row r="827" ht="14.25" customHeight="1">
      <c r="A827" s="95"/>
      <c r="B827" s="818"/>
      <c r="C827" s="97"/>
      <c r="D827" s="98"/>
      <c r="E827" s="95"/>
      <c r="F827" s="99"/>
      <c r="G827" s="634"/>
      <c r="H827" s="819"/>
      <c r="I827" s="101"/>
      <c r="J827" s="101"/>
      <c r="K827" s="102"/>
      <c r="L827" s="102"/>
      <c r="M827" s="102"/>
      <c r="N827" s="102"/>
      <c r="O827" s="95"/>
      <c r="P827" s="43"/>
    </row>
    <row r="828" ht="14.25" customHeight="1">
      <c r="A828" s="95"/>
      <c r="B828" s="818"/>
      <c r="C828" s="97"/>
      <c r="D828" s="98"/>
      <c r="E828" s="95"/>
      <c r="F828" s="99"/>
      <c r="G828" s="634"/>
      <c r="H828" s="819"/>
      <c r="I828" s="101"/>
      <c r="J828" s="101"/>
      <c r="K828" s="102"/>
      <c r="L828" s="102"/>
      <c r="M828" s="102"/>
      <c r="N828" s="102"/>
      <c r="O828" s="95"/>
      <c r="P828" s="43"/>
    </row>
    <row r="829" ht="14.25" customHeight="1">
      <c r="A829" s="95"/>
      <c r="B829" s="818"/>
      <c r="C829" s="97"/>
      <c r="D829" s="98"/>
      <c r="E829" s="95"/>
      <c r="F829" s="99"/>
      <c r="G829" s="634"/>
      <c r="H829" s="819"/>
      <c r="I829" s="101"/>
      <c r="J829" s="101"/>
      <c r="K829" s="102"/>
      <c r="L829" s="102"/>
      <c r="M829" s="102"/>
      <c r="N829" s="102"/>
      <c r="O829" s="95"/>
      <c r="P829" s="43"/>
    </row>
    <row r="830" ht="14.25" customHeight="1">
      <c r="A830" s="95"/>
      <c r="B830" s="818"/>
      <c r="C830" s="97"/>
      <c r="D830" s="98"/>
      <c r="E830" s="95"/>
      <c r="F830" s="99"/>
      <c r="G830" s="634"/>
      <c r="H830" s="819"/>
      <c r="I830" s="101"/>
      <c r="J830" s="101"/>
      <c r="K830" s="102"/>
      <c r="L830" s="102"/>
      <c r="M830" s="102"/>
      <c r="N830" s="102"/>
      <c r="O830" s="95"/>
      <c r="P830" s="43"/>
    </row>
    <row r="831" ht="14.25" customHeight="1">
      <c r="A831" s="95"/>
      <c r="B831" s="818"/>
      <c r="C831" s="97"/>
      <c r="D831" s="98"/>
      <c r="E831" s="95"/>
      <c r="F831" s="99"/>
      <c r="G831" s="634"/>
      <c r="H831" s="819"/>
      <c r="I831" s="101"/>
      <c r="J831" s="101"/>
      <c r="K831" s="102"/>
      <c r="L831" s="102"/>
      <c r="M831" s="102"/>
      <c r="N831" s="102"/>
      <c r="O831" s="95"/>
      <c r="P831" s="43"/>
    </row>
    <row r="832" ht="14.25" customHeight="1">
      <c r="A832" s="95"/>
      <c r="B832" s="818"/>
      <c r="C832" s="97"/>
      <c r="D832" s="98"/>
      <c r="E832" s="95"/>
      <c r="F832" s="99"/>
      <c r="G832" s="634"/>
      <c r="H832" s="819"/>
      <c r="I832" s="101"/>
      <c r="J832" s="101"/>
      <c r="K832" s="102"/>
      <c r="L832" s="102"/>
      <c r="M832" s="102"/>
      <c r="N832" s="102"/>
      <c r="O832" s="95"/>
      <c r="P832" s="43"/>
    </row>
    <row r="833" ht="14.25" customHeight="1">
      <c r="A833" s="95"/>
      <c r="B833" s="818"/>
      <c r="C833" s="97"/>
      <c r="D833" s="98"/>
      <c r="E833" s="95"/>
      <c r="F833" s="99"/>
      <c r="G833" s="634"/>
      <c r="H833" s="819"/>
      <c r="I833" s="101"/>
      <c r="J833" s="101"/>
      <c r="K833" s="102"/>
      <c r="L833" s="102"/>
      <c r="M833" s="102"/>
      <c r="N833" s="102"/>
      <c r="O833" s="95"/>
      <c r="P833" s="43"/>
    </row>
    <row r="834" ht="14.25" customHeight="1">
      <c r="A834" s="95"/>
      <c r="B834" s="818"/>
      <c r="C834" s="97"/>
      <c r="D834" s="98"/>
      <c r="E834" s="95"/>
      <c r="F834" s="99"/>
      <c r="G834" s="634"/>
      <c r="H834" s="819"/>
      <c r="I834" s="101"/>
      <c r="J834" s="101"/>
      <c r="K834" s="102"/>
      <c r="L834" s="102"/>
      <c r="M834" s="102"/>
      <c r="N834" s="102"/>
      <c r="O834" s="95"/>
      <c r="P834" s="43"/>
    </row>
    <row r="835" ht="14.25" customHeight="1">
      <c r="A835" s="95"/>
      <c r="B835" s="818"/>
      <c r="C835" s="97"/>
      <c r="D835" s="98"/>
      <c r="E835" s="95"/>
      <c r="F835" s="99"/>
      <c r="G835" s="634"/>
      <c r="H835" s="819"/>
      <c r="I835" s="101"/>
      <c r="J835" s="101"/>
      <c r="K835" s="102"/>
      <c r="L835" s="102"/>
      <c r="M835" s="102"/>
      <c r="N835" s="102"/>
      <c r="O835" s="95"/>
      <c r="P835" s="43"/>
    </row>
    <row r="836" ht="14.25" customHeight="1">
      <c r="A836" s="95"/>
      <c r="B836" s="818"/>
      <c r="C836" s="97"/>
      <c r="D836" s="98"/>
      <c r="E836" s="95"/>
      <c r="F836" s="99"/>
      <c r="G836" s="634"/>
      <c r="H836" s="819"/>
      <c r="I836" s="101"/>
      <c r="J836" s="101"/>
      <c r="K836" s="102"/>
      <c r="L836" s="102"/>
      <c r="M836" s="102"/>
      <c r="N836" s="102"/>
      <c r="O836" s="95"/>
      <c r="P836" s="43"/>
    </row>
    <row r="837" ht="14.25" customHeight="1">
      <c r="A837" s="95"/>
      <c r="B837" s="818"/>
      <c r="C837" s="97"/>
      <c r="D837" s="98"/>
      <c r="E837" s="95"/>
      <c r="F837" s="99"/>
      <c r="G837" s="634"/>
      <c r="H837" s="819"/>
      <c r="I837" s="101"/>
      <c r="J837" s="101"/>
      <c r="K837" s="102"/>
      <c r="L837" s="102"/>
      <c r="M837" s="102"/>
      <c r="N837" s="102"/>
      <c r="O837" s="95"/>
      <c r="P837" s="43"/>
    </row>
    <row r="838" ht="14.25" customHeight="1">
      <c r="A838" s="95"/>
      <c r="B838" s="818"/>
      <c r="C838" s="97"/>
      <c r="D838" s="98"/>
      <c r="E838" s="95"/>
      <c r="F838" s="99"/>
      <c r="G838" s="634"/>
      <c r="H838" s="819"/>
      <c r="I838" s="101"/>
      <c r="J838" s="101"/>
      <c r="K838" s="102"/>
      <c r="L838" s="102"/>
      <c r="M838" s="102"/>
      <c r="N838" s="102"/>
      <c r="O838" s="95"/>
      <c r="P838" s="43"/>
    </row>
    <row r="839" ht="14.25" customHeight="1">
      <c r="A839" s="95"/>
      <c r="B839" s="818"/>
      <c r="C839" s="97"/>
      <c r="D839" s="98"/>
      <c r="E839" s="95"/>
      <c r="F839" s="99"/>
      <c r="G839" s="634"/>
      <c r="H839" s="819"/>
      <c r="I839" s="101"/>
      <c r="J839" s="101"/>
      <c r="K839" s="102"/>
      <c r="L839" s="102"/>
      <c r="M839" s="102"/>
      <c r="N839" s="102"/>
      <c r="O839" s="95"/>
      <c r="P839" s="43"/>
    </row>
    <row r="840" ht="14.25" customHeight="1">
      <c r="A840" s="95"/>
      <c r="B840" s="818"/>
      <c r="C840" s="97"/>
      <c r="D840" s="98"/>
      <c r="E840" s="95"/>
      <c r="F840" s="99"/>
      <c r="G840" s="634"/>
      <c r="H840" s="819"/>
      <c r="I840" s="101"/>
      <c r="J840" s="101"/>
      <c r="K840" s="102"/>
      <c r="L840" s="102"/>
      <c r="M840" s="102"/>
      <c r="N840" s="102"/>
      <c r="O840" s="95"/>
      <c r="P840" s="43"/>
    </row>
    <row r="841" ht="14.25" customHeight="1">
      <c r="A841" s="95"/>
      <c r="B841" s="818"/>
      <c r="C841" s="97"/>
      <c r="D841" s="98"/>
      <c r="E841" s="95"/>
      <c r="F841" s="99"/>
      <c r="G841" s="634"/>
      <c r="H841" s="819"/>
      <c r="I841" s="101"/>
      <c r="J841" s="101"/>
      <c r="K841" s="102"/>
      <c r="L841" s="102"/>
      <c r="M841" s="102"/>
      <c r="N841" s="102"/>
      <c r="O841" s="95"/>
      <c r="P841" s="43"/>
    </row>
    <row r="842" ht="14.25" customHeight="1">
      <c r="A842" s="95"/>
      <c r="B842" s="818"/>
      <c r="C842" s="97"/>
      <c r="D842" s="98"/>
      <c r="E842" s="95"/>
      <c r="F842" s="99"/>
      <c r="G842" s="634"/>
      <c r="H842" s="819"/>
      <c r="I842" s="101"/>
      <c r="J842" s="101"/>
      <c r="K842" s="102"/>
      <c r="L842" s="102"/>
      <c r="M842" s="102"/>
      <c r="N842" s="102"/>
      <c r="O842" s="95"/>
      <c r="P842" s="43"/>
    </row>
    <row r="843" ht="14.25" customHeight="1">
      <c r="A843" s="95"/>
      <c r="B843" s="818"/>
      <c r="C843" s="97"/>
      <c r="D843" s="98"/>
      <c r="E843" s="95"/>
      <c r="F843" s="99"/>
      <c r="G843" s="634"/>
      <c r="H843" s="819"/>
      <c r="I843" s="101"/>
      <c r="J843" s="101"/>
      <c r="K843" s="102"/>
      <c r="L843" s="102"/>
      <c r="M843" s="102"/>
      <c r="N843" s="102"/>
      <c r="O843" s="95"/>
      <c r="P843" s="43"/>
    </row>
    <row r="844" ht="14.25" customHeight="1">
      <c r="A844" s="95"/>
      <c r="B844" s="818"/>
      <c r="C844" s="97"/>
      <c r="D844" s="98"/>
      <c r="E844" s="95"/>
      <c r="F844" s="99"/>
      <c r="G844" s="634"/>
      <c r="H844" s="819"/>
      <c r="I844" s="101"/>
      <c r="J844" s="101"/>
      <c r="K844" s="102"/>
      <c r="L844" s="102"/>
      <c r="M844" s="102"/>
      <c r="N844" s="102"/>
      <c r="O844" s="95"/>
      <c r="P844" s="43"/>
    </row>
    <row r="845" ht="14.25" customHeight="1">
      <c r="A845" s="95"/>
      <c r="B845" s="818"/>
      <c r="C845" s="97"/>
      <c r="D845" s="98"/>
      <c r="E845" s="95"/>
      <c r="F845" s="99"/>
      <c r="G845" s="634"/>
      <c r="H845" s="819"/>
      <c r="I845" s="101"/>
      <c r="J845" s="101"/>
      <c r="K845" s="102"/>
      <c r="L845" s="102"/>
      <c r="M845" s="102"/>
      <c r="N845" s="102"/>
      <c r="O845" s="95"/>
      <c r="P845" s="43"/>
    </row>
    <row r="846" ht="14.25" customHeight="1">
      <c r="A846" s="95"/>
      <c r="B846" s="818"/>
      <c r="C846" s="97"/>
      <c r="D846" s="98"/>
      <c r="E846" s="95"/>
      <c r="F846" s="99"/>
      <c r="G846" s="634"/>
      <c r="H846" s="819"/>
      <c r="I846" s="101"/>
      <c r="J846" s="101"/>
      <c r="K846" s="102"/>
      <c r="L846" s="102"/>
      <c r="M846" s="102"/>
      <c r="N846" s="102"/>
      <c r="O846" s="95"/>
      <c r="P846" s="43"/>
    </row>
    <row r="847" ht="14.25" customHeight="1">
      <c r="A847" s="95"/>
      <c r="B847" s="818"/>
      <c r="C847" s="97"/>
      <c r="D847" s="98"/>
      <c r="E847" s="95"/>
      <c r="F847" s="99"/>
      <c r="G847" s="634"/>
      <c r="H847" s="819"/>
      <c r="I847" s="101"/>
      <c r="J847" s="101"/>
      <c r="K847" s="102"/>
      <c r="L847" s="102"/>
      <c r="M847" s="102"/>
      <c r="N847" s="102"/>
      <c r="O847" s="95"/>
      <c r="P847" s="43"/>
    </row>
    <row r="848" ht="14.25" customHeight="1">
      <c r="A848" s="95"/>
      <c r="B848" s="818"/>
      <c r="C848" s="97"/>
      <c r="D848" s="98"/>
      <c r="E848" s="95"/>
      <c r="F848" s="99"/>
      <c r="G848" s="634"/>
      <c r="H848" s="819"/>
      <c r="I848" s="101"/>
      <c r="J848" s="101"/>
      <c r="K848" s="102"/>
      <c r="L848" s="102"/>
      <c r="M848" s="102"/>
      <c r="N848" s="102"/>
      <c r="O848" s="95"/>
      <c r="P848" s="43"/>
    </row>
    <row r="849" ht="14.25" customHeight="1">
      <c r="A849" s="95"/>
      <c r="B849" s="818"/>
      <c r="C849" s="97"/>
      <c r="D849" s="98"/>
      <c r="E849" s="95"/>
      <c r="F849" s="99"/>
      <c r="G849" s="634"/>
      <c r="H849" s="819"/>
      <c r="I849" s="101"/>
      <c r="J849" s="101"/>
      <c r="K849" s="102"/>
      <c r="L849" s="102"/>
      <c r="M849" s="102"/>
      <c r="N849" s="102"/>
      <c r="O849" s="95"/>
      <c r="P849" s="43"/>
    </row>
    <row r="850" ht="14.25" customHeight="1">
      <c r="A850" s="95"/>
      <c r="B850" s="818"/>
      <c r="C850" s="97"/>
      <c r="D850" s="98"/>
      <c r="E850" s="95"/>
      <c r="F850" s="99"/>
      <c r="G850" s="634"/>
      <c r="H850" s="819"/>
      <c r="I850" s="101"/>
      <c r="J850" s="101"/>
      <c r="K850" s="102"/>
      <c r="L850" s="102"/>
      <c r="M850" s="102"/>
      <c r="N850" s="102"/>
      <c r="O850" s="95"/>
      <c r="P850" s="43"/>
    </row>
    <row r="851" ht="14.25" customHeight="1">
      <c r="A851" s="95"/>
      <c r="B851" s="818"/>
      <c r="C851" s="97"/>
      <c r="D851" s="98"/>
      <c r="E851" s="95"/>
      <c r="F851" s="99"/>
      <c r="G851" s="634"/>
      <c r="H851" s="819"/>
      <c r="I851" s="101"/>
      <c r="J851" s="101"/>
      <c r="K851" s="102"/>
      <c r="L851" s="102"/>
      <c r="M851" s="102"/>
      <c r="N851" s="102"/>
      <c r="O851" s="95"/>
      <c r="P851" s="43"/>
    </row>
    <row r="852" ht="14.25" customHeight="1">
      <c r="A852" s="95"/>
      <c r="B852" s="818"/>
      <c r="C852" s="97"/>
      <c r="D852" s="98"/>
      <c r="E852" s="95"/>
      <c r="F852" s="99"/>
      <c r="G852" s="634"/>
      <c r="H852" s="819"/>
      <c r="I852" s="101"/>
      <c r="J852" s="101"/>
      <c r="K852" s="102"/>
      <c r="L852" s="102"/>
      <c r="M852" s="102"/>
      <c r="N852" s="102"/>
      <c r="O852" s="95"/>
      <c r="P852" s="43"/>
    </row>
    <row r="853" ht="14.25" customHeight="1">
      <c r="A853" s="95"/>
      <c r="B853" s="818"/>
      <c r="C853" s="97"/>
      <c r="D853" s="98"/>
      <c r="E853" s="95"/>
      <c r="F853" s="99"/>
      <c r="G853" s="634"/>
      <c r="H853" s="819"/>
      <c r="I853" s="101"/>
      <c r="J853" s="101"/>
      <c r="K853" s="102"/>
      <c r="L853" s="102"/>
      <c r="M853" s="102"/>
      <c r="N853" s="102"/>
      <c r="O853" s="95"/>
      <c r="P853" s="43"/>
    </row>
    <row r="854" ht="14.25" customHeight="1">
      <c r="A854" s="95"/>
      <c r="B854" s="818"/>
      <c r="C854" s="97"/>
      <c r="D854" s="98"/>
      <c r="E854" s="95"/>
      <c r="F854" s="99"/>
      <c r="G854" s="634"/>
      <c r="H854" s="819"/>
      <c r="I854" s="101"/>
      <c r="J854" s="101"/>
      <c r="K854" s="102"/>
      <c r="L854" s="102"/>
      <c r="M854" s="102"/>
      <c r="N854" s="102"/>
      <c r="O854" s="95"/>
      <c r="P854" s="43"/>
    </row>
    <row r="855" ht="14.25" customHeight="1">
      <c r="A855" s="95"/>
      <c r="B855" s="818"/>
      <c r="C855" s="97"/>
      <c r="D855" s="98"/>
      <c r="E855" s="95"/>
      <c r="F855" s="99"/>
      <c r="G855" s="634"/>
      <c r="H855" s="819"/>
      <c r="I855" s="101"/>
      <c r="J855" s="101"/>
      <c r="K855" s="102"/>
      <c r="L855" s="102"/>
      <c r="M855" s="102"/>
      <c r="N855" s="102"/>
      <c r="O855" s="95"/>
      <c r="P855" s="43"/>
    </row>
    <row r="856" ht="14.25" customHeight="1">
      <c r="A856" s="95"/>
      <c r="B856" s="818"/>
      <c r="C856" s="97"/>
      <c r="D856" s="98"/>
      <c r="E856" s="95"/>
      <c r="F856" s="99"/>
      <c r="G856" s="634"/>
      <c r="H856" s="819"/>
      <c r="I856" s="101"/>
      <c r="J856" s="101"/>
      <c r="K856" s="102"/>
      <c r="L856" s="102"/>
      <c r="M856" s="102"/>
      <c r="N856" s="102"/>
      <c r="O856" s="95"/>
      <c r="P856" s="43"/>
    </row>
    <row r="857" ht="14.25" customHeight="1">
      <c r="A857" s="95"/>
      <c r="B857" s="818"/>
      <c r="C857" s="97"/>
      <c r="D857" s="98"/>
      <c r="E857" s="95"/>
      <c r="F857" s="99"/>
      <c r="G857" s="634"/>
      <c r="H857" s="819"/>
      <c r="I857" s="101"/>
      <c r="J857" s="101"/>
      <c r="K857" s="102"/>
      <c r="L857" s="102"/>
      <c r="M857" s="102"/>
      <c r="N857" s="102"/>
      <c r="O857" s="95"/>
      <c r="P857" s="43"/>
    </row>
    <row r="858" ht="14.25" customHeight="1">
      <c r="A858" s="95"/>
      <c r="B858" s="818"/>
      <c r="C858" s="97"/>
      <c r="D858" s="98"/>
      <c r="E858" s="95"/>
      <c r="F858" s="99"/>
      <c r="G858" s="634"/>
      <c r="H858" s="819"/>
      <c r="I858" s="101"/>
      <c r="J858" s="101"/>
      <c r="K858" s="102"/>
      <c r="L858" s="102"/>
      <c r="M858" s="102"/>
      <c r="N858" s="102"/>
      <c r="O858" s="95"/>
      <c r="P858" s="43"/>
    </row>
    <row r="859" ht="14.25" customHeight="1">
      <c r="A859" s="95"/>
      <c r="B859" s="818"/>
      <c r="C859" s="97"/>
      <c r="D859" s="98"/>
      <c r="E859" s="95"/>
      <c r="F859" s="99"/>
      <c r="G859" s="634"/>
      <c r="H859" s="819"/>
      <c r="I859" s="101"/>
      <c r="J859" s="101"/>
      <c r="K859" s="102"/>
      <c r="L859" s="102"/>
      <c r="M859" s="102"/>
      <c r="N859" s="102"/>
      <c r="O859" s="95"/>
      <c r="P859" s="43"/>
    </row>
    <row r="860" ht="14.25" customHeight="1">
      <c r="A860" s="95"/>
      <c r="B860" s="818"/>
      <c r="C860" s="97"/>
      <c r="D860" s="98"/>
      <c r="E860" s="95"/>
      <c r="F860" s="99"/>
      <c r="G860" s="634"/>
      <c r="H860" s="819"/>
      <c r="I860" s="101"/>
      <c r="J860" s="101"/>
      <c r="K860" s="102"/>
      <c r="L860" s="102"/>
      <c r="M860" s="102"/>
      <c r="N860" s="102"/>
      <c r="O860" s="95"/>
      <c r="P860" s="43"/>
    </row>
    <row r="861" ht="14.25" customHeight="1">
      <c r="A861" s="95"/>
      <c r="B861" s="818"/>
      <c r="C861" s="97"/>
      <c r="D861" s="98"/>
      <c r="E861" s="95"/>
      <c r="F861" s="99"/>
      <c r="G861" s="634"/>
      <c r="H861" s="819"/>
      <c r="I861" s="101"/>
      <c r="J861" s="101"/>
      <c r="K861" s="102"/>
      <c r="L861" s="102"/>
      <c r="M861" s="102"/>
      <c r="N861" s="102"/>
      <c r="O861" s="95"/>
      <c r="P861" s="43"/>
    </row>
    <row r="862" ht="14.25" customHeight="1">
      <c r="A862" s="95"/>
      <c r="B862" s="818"/>
      <c r="C862" s="97"/>
      <c r="D862" s="98"/>
      <c r="E862" s="95"/>
      <c r="F862" s="99"/>
      <c r="G862" s="634"/>
      <c r="H862" s="819"/>
      <c r="I862" s="101"/>
      <c r="J862" s="101"/>
      <c r="K862" s="102"/>
      <c r="L862" s="102"/>
      <c r="M862" s="102"/>
      <c r="N862" s="102"/>
      <c r="O862" s="95"/>
      <c r="P862" s="43"/>
    </row>
    <row r="863" ht="14.25" customHeight="1">
      <c r="A863" s="95"/>
      <c r="B863" s="818"/>
      <c r="C863" s="97"/>
      <c r="D863" s="98"/>
      <c r="E863" s="95"/>
      <c r="F863" s="99"/>
      <c r="G863" s="634"/>
      <c r="H863" s="819"/>
      <c r="I863" s="101"/>
      <c r="J863" s="101"/>
      <c r="K863" s="102"/>
      <c r="L863" s="102"/>
      <c r="M863" s="102"/>
      <c r="N863" s="102"/>
      <c r="O863" s="95"/>
      <c r="P863" s="43"/>
    </row>
    <row r="864" ht="14.25" customHeight="1">
      <c r="A864" s="95"/>
      <c r="B864" s="818"/>
      <c r="C864" s="97"/>
      <c r="D864" s="98"/>
      <c r="E864" s="95"/>
      <c r="F864" s="99"/>
      <c r="G864" s="634"/>
      <c r="H864" s="819"/>
      <c r="I864" s="101"/>
      <c r="J864" s="101"/>
      <c r="K864" s="102"/>
      <c r="L864" s="102"/>
      <c r="M864" s="102"/>
      <c r="N864" s="102"/>
      <c r="O864" s="95"/>
      <c r="P864" s="43"/>
    </row>
    <row r="865" ht="14.25" customHeight="1">
      <c r="A865" s="95"/>
      <c r="B865" s="818"/>
      <c r="C865" s="97"/>
      <c r="D865" s="98"/>
      <c r="E865" s="95"/>
      <c r="F865" s="99"/>
      <c r="G865" s="634"/>
      <c r="H865" s="819"/>
      <c r="I865" s="101"/>
      <c r="J865" s="101"/>
      <c r="K865" s="102"/>
      <c r="L865" s="102"/>
      <c r="M865" s="102"/>
      <c r="N865" s="102"/>
      <c r="O865" s="95"/>
      <c r="P865" s="43"/>
    </row>
    <row r="866" ht="14.25" customHeight="1">
      <c r="A866" s="95"/>
      <c r="B866" s="818"/>
      <c r="C866" s="97"/>
      <c r="D866" s="98"/>
      <c r="E866" s="95"/>
      <c r="F866" s="99"/>
      <c r="G866" s="634"/>
      <c r="H866" s="819"/>
      <c r="I866" s="101"/>
      <c r="J866" s="101"/>
      <c r="K866" s="102"/>
      <c r="L866" s="102"/>
      <c r="M866" s="102"/>
      <c r="N866" s="102"/>
      <c r="O866" s="95"/>
      <c r="P866" s="43"/>
    </row>
    <row r="867" ht="14.25" customHeight="1">
      <c r="A867" s="95"/>
      <c r="B867" s="818"/>
      <c r="C867" s="97"/>
      <c r="D867" s="98"/>
      <c r="E867" s="95"/>
      <c r="F867" s="99"/>
      <c r="G867" s="634"/>
      <c r="H867" s="819"/>
      <c r="I867" s="101"/>
      <c r="J867" s="101"/>
      <c r="K867" s="102"/>
      <c r="L867" s="102"/>
      <c r="M867" s="102"/>
      <c r="N867" s="102"/>
      <c r="O867" s="95"/>
      <c r="P867" s="43"/>
    </row>
    <row r="868" ht="14.25" customHeight="1">
      <c r="A868" s="95"/>
      <c r="B868" s="818"/>
      <c r="C868" s="97"/>
      <c r="D868" s="98"/>
      <c r="E868" s="95"/>
      <c r="F868" s="99"/>
      <c r="G868" s="634"/>
      <c r="H868" s="819"/>
      <c r="I868" s="101"/>
      <c r="J868" s="101"/>
      <c r="K868" s="102"/>
      <c r="L868" s="102"/>
      <c r="M868" s="102"/>
      <c r="N868" s="102"/>
      <c r="O868" s="95"/>
      <c r="P868" s="43"/>
    </row>
    <row r="869" ht="14.25" customHeight="1">
      <c r="A869" s="95"/>
      <c r="B869" s="818"/>
      <c r="C869" s="97"/>
      <c r="D869" s="98"/>
      <c r="E869" s="95"/>
      <c r="F869" s="99"/>
      <c r="G869" s="634"/>
      <c r="H869" s="819"/>
      <c r="I869" s="101"/>
      <c r="J869" s="101"/>
      <c r="K869" s="102"/>
      <c r="L869" s="102"/>
      <c r="M869" s="102"/>
      <c r="N869" s="102"/>
      <c r="O869" s="95"/>
      <c r="P869" s="43"/>
    </row>
    <row r="870" ht="14.25" customHeight="1">
      <c r="A870" s="95"/>
      <c r="B870" s="818"/>
      <c r="C870" s="97"/>
      <c r="D870" s="98"/>
      <c r="E870" s="95"/>
      <c r="F870" s="99"/>
      <c r="G870" s="634"/>
      <c r="H870" s="819"/>
      <c r="I870" s="101"/>
      <c r="J870" s="101"/>
      <c r="K870" s="102"/>
      <c r="L870" s="102"/>
      <c r="M870" s="102"/>
      <c r="N870" s="102"/>
      <c r="O870" s="95"/>
      <c r="P870" s="43"/>
    </row>
    <row r="871" ht="14.25" customHeight="1">
      <c r="A871" s="95"/>
      <c r="B871" s="818"/>
      <c r="C871" s="97"/>
      <c r="D871" s="98"/>
      <c r="E871" s="95"/>
      <c r="F871" s="99"/>
      <c r="G871" s="634"/>
      <c r="H871" s="819"/>
      <c r="I871" s="101"/>
      <c r="J871" s="101"/>
      <c r="K871" s="102"/>
      <c r="L871" s="102"/>
      <c r="M871" s="102"/>
      <c r="N871" s="102"/>
      <c r="O871" s="95"/>
      <c r="P871" s="43"/>
    </row>
    <row r="872" ht="14.25" customHeight="1">
      <c r="A872" s="95"/>
      <c r="B872" s="818"/>
      <c r="C872" s="97"/>
      <c r="D872" s="98"/>
      <c r="E872" s="95"/>
      <c r="F872" s="99"/>
      <c r="G872" s="634"/>
      <c r="H872" s="819"/>
      <c r="I872" s="101"/>
      <c r="J872" s="101"/>
      <c r="K872" s="102"/>
      <c r="L872" s="102"/>
      <c r="M872" s="102"/>
      <c r="N872" s="102"/>
      <c r="O872" s="95"/>
      <c r="P872" s="43"/>
    </row>
    <row r="873" ht="14.25" customHeight="1">
      <c r="A873" s="95"/>
      <c r="B873" s="818"/>
      <c r="C873" s="97"/>
      <c r="D873" s="98"/>
      <c r="E873" s="95"/>
      <c r="F873" s="99"/>
      <c r="G873" s="634"/>
      <c r="H873" s="819"/>
      <c r="I873" s="101"/>
      <c r="J873" s="101"/>
      <c r="K873" s="102"/>
      <c r="L873" s="102"/>
      <c r="M873" s="102"/>
      <c r="N873" s="102"/>
      <c r="O873" s="95"/>
      <c r="P873" s="43"/>
    </row>
    <row r="874" ht="14.25" customHeight="1">
      <c r="A874" s="95"/>
      <c r="B874" s="818"/>
      <c r="C874" s="97"/>
      <c r="D874" s="98"/>
      <c r="E874" s="95"/>
      <c r="F874" s="99"/>
      <c r="G874" s="634"/>
      <c r="H874" s="819"/>
      <c r="I874" s="101"/>
      <c r="J874" s="101"/>
      <c r="K874" s="102"/>
      <c r="L874" s="102"/>
      <c r="M874" s="102"/>
      <c r="N874" s="102"/>
      <c r="O874" s="95"/>
      <c r="P874" s="43"/>
    </row>
    <row r="875" ht="14.25" customHeight="1">
      <c r="A875" s="95"/>
      <c r="B875" s="818"/>
      <c r="C875" s="97"/>
      <c r="D875" s="98"/>
      <c r="E875" s="95"/>
      <c r="F875" s="99"/>
      <c r="G875" s="634"/>
      <c r="H875" s="819"/>
      <c r="I875" s="101"/>
      <c r="J875" s="101"/>
      <c r="K875" s="102"/>
      <c r="L875" s="102"/>
      <c r="M875" s="102"/>
      <c r="N875" s="102"/>
      <c r="O875" s="95"/>
      <c r="P875" s="43"/>
    </row>
    <row r="876" ht="14.25" customHeight="1">
      <c r="A876" s="95"/>
      <c r="B876" s="818"/>
      <c r="C876" s="97"/>
      <c r="D876" s="98"/>
      <c r="E876" s="95"/>
      <c r="F876" s="99"/>
      <c r="G876" s="634"/>
      <c r="H876" s="819"/>
      <c r="I876" s="101"/>
      <c r="J876" s="101"/>
      <c r="K876" s="102"/>
      <c r="L876" s="102"/>
      <c r="M876" s="102"/>
      <c r="N876" s="102"/>
      <c r="O876" s="95"/>
      <c r="P876" s="43"/>
    </row>
    <row r="877" ht="14.25" customHeight="1">
      <c r="A877" s="95"/>
      <c r="B877" s="818"/>
      <c r="C877" s="97"/>
      <c r="D877" s="98"/>
      <c r="E877" s="95"/>
      <c r="F877" s="99"/>
      <c r="G877" s="634"/>
      <c r="H877" s="819"/>
      <c r="I877" s="101"/>
      <c r="J877" s="101"/>
      <c r="K877" s="102"/>
      <c r="L877" s="102"/>
      <c r="M877" s="102"/>
      <c r="N877" s="102"/>
      <c r="O877" s="95"/>
      <c r="P877" s="43"/>
    </row>
    <row r="878" ht="14.25" customHeight="1">
      <c r="A878" s="95"/>
      <c r="B878" s="818"/>
      <c r="C878" s="97"/>
      <c r="D878" s="98"/>
      <c r="E878" s="95"/>
      <c r="F878" s="99"/>
      <c r="G878" s="634"/>
      <c r="H878" s="819"/>
      <c r="I878" s="101"/>
      <c r="J878" s="101"/>
      <c r="K878" s="102"/>
      <c r="L878" s="102"/>
      <c r="M878" s="102"/>
      <c r="N878" s="102"/>
      <c r="O878" s="95"/>
      <c r="P878" s="43"/>
    </row>
    <row r="879" ht="14.25" customHeight="1">
      <c r="A879" s="95"/>
      <c r="B879" s="818"/>
      <c r="C879" s="97"/>
      <c r="D879" s="98"/>
      <c r="E879" s="95"/>
      <c r="F879" s="99"/>
      <c r="G879" s="634"/>
      <c r="H879" s="819"/>
      <c r="I879" s="101"/>
      <c r="J879" s="101"/>
      <c r="K879" s="102"/>
      <c r="L879" s="102"/>
      <c r="M879" s="102"/>
      <c r="N879" s="102"/>
      <c r="O879" s="95"/>
      <c r="P879" s="43"/>
    </row>
    <row r="880" ht="14.25" customHeight="1">
      <c r="A880" s="95"/>
      <c r="B880" s="818"/>
      <c r="C880" s="97"/>
      <c r="D880" s="98"/>
      <c r="E880" s="95"/>
      <c r="F880" s="99"/>
      <c r="G880" s="634"/>
      <c r="H880" s="819"/>
      <c r="I880" s="101"/>
      <c r="J880" s="101"/>
      <c r="K880" s="102"/>
      <c r="L880" s="102"/>
      <c r="M880" s="102"/>
      <c r="N880" s="102"/>
      <c r="O880" s="95"/>
      <c r="P880" s="43"/>
    </row>
    <row r="881" ht="14.25" customHeight="1">
      <c r="A881" s="95"/>
      <c r="B881" s="818"/>
      <c r="C881" s="97"/>
      <c r="D881" s="98"/>
      <c r="E881" s="95"/>
      <c r="F881" s="99"/>
      <c r="G881" s="634"/>
      <c r="H881" s="819"/>
      <c r="I881" s="101"/>
      <c r="J881" s="101"/>
      <c r="K881" s="102"/>
      <c r="L881" s="102"/>
      <c r="M881" s="102"/>
      <c r="N881" s="102"/>
      <c r="O881" s="95"/>
      <c r="P881" s="43"/>
    </row>
    <row r="882" ht="14.25" customHeight="1">
      <c r="A882" s="95"/>
      <c r="B882" s="818"/>
      <c r="C882" s="97"/>
      <c r="D882" s="98"/>
      <c r="E882" s="95"/>
      <c r="F882" s="99"/>
      <c r="G882" s="634"/>
      <c r="H882" s="819"/>
      <c r="I882" s="101"/>
      <c r="J882" s="101"/>
      <c r="K882" s="102"/>
      <c r="L882" s="102"/>
      <c r="M882" s="102"/>
      <c r="N882" s="102"/>
      <c r="O882" s="95"/>
      <c r="P882" s="43"/>
    </row>
    <row r="883" ht="14.25" customHeight="1">
      <c r="A883" s="95"/>
      <c r="B883" s="818"/>
      <c r="C883" s="97"/>
      <c r="D883" s="98"/>
      <c r="E883" s="95"/>
      <c r="F883" s="99"/>
      <c r="G883" s="634"/>
      <c r="H883" s="819"/>
      <c r="I883" s="101"/>
      <c r="J883" s="101"/>
      <c r="K883" s="102"/>
      <c r="L883" s="102"/>
      <c r="M883" s="102"/>
      <c r="N883" s="102"/>
      <c r="O883" s="95"/>
      <c r="P883" s="43"/>
    </row>
    <row r="884" ht="14.25" customHeight="1">
      <c r="A884" s="95"/>
      <c r="B884" s="818"/>
      <c r="C884" s="97"/>
      <c r="D884" s="98"/>
      <c r="E884" s="95"/>
      <c r="F884" s="99"/>
      <c r="G884" s="634"/>
      <c r="H884" s="819"/>
      <c r="I884" s="101"/>
      <c r="J884" s="101"/>
      <c r="K884" s="102"/>
      <c r="L884" s="102"/>
      <c r="M884" s="102"/>
      <c r="N884" s="102"/>
      <c r="O884" s="95"/>
      <c r="P884" s="43"/>
    </row>
    <row r="885" ht="14.25" customHeight="1">
      <c r="A885" s="95"/>
      <c r="B885" s="818"/>
      <c r="C885" s="97"/>
      <c r="D885" s="98"/>
      <c r="E885" s="95"/>
      <c r="F885" s="99"/>
      <c r="G885" s="634"/>
      <c r="H885" s="819"/>
      <c r="I885" s="101"/>
      <c r="J885" s="101"/>
      <c r="K885" s="102"/>
      <c r="L885" s="102"/>
      <c r="M885" s="102"/>
      <c r="N885" s="102"/>
      <c r="O885" s="95"/>
      <c r="P885" s="43"/>
    </row>
    <row r="886" ht="14.25" customHeight="1">
      <c r="A886" s="95"/>
      <c r="B886" s="818"/>
      <c r="C886" s="97"/>
      <c r="D886" s="98"/>
      <c r="E886" s="95"/>
      <c r="F886" s="99"/>
      <c r="G886" s="634"/>
      <c r="H886" s="819"/>
      <c r="I886" s="101"/>
      <c r="J886" s="101"/>
      <c r="K886" s="102"/>
      <c r="L886" s="102"/>
      <c r="M886" s="102"/>
      <c r="N886" s="102"/>
      <c r="O886" s="95"/>
      <c r="P886" s="43"/>
    </row>
    <row r="887" ht="14.25" customHeight="1">
      <c r="A887" s="95"/>
      <c r="B887" s="818"/>
      <c r="C887" s="97"/>
      <c r="D887" s="98"/>
      <c r="E887" s="95"/>
      <c r="F887" s="99"/>
      <c r="G887" s="634"/>
      <c r="H887" s="819"/>
      <c r="I887" s="101"/>
      <c r="J887" s="101"/>
      <c r="K887" s="102"/>
      <c r="L887" s="102"/>
      <c r="M887" s="102"/>
      <c r="N887" s="102"/>
      <c r="O887" s="95"/>
      <c r="P887" s="43"/>
    </row>
    <row r="888" ht="14.25" customHeight="1">
      <c r="A888" s="95"/>
      <c r="B888" s="818"/>
      <c r="C888" s="97"/>
      <c r="D888" s="98"/>
      <c r="E888" s="95"/>
      <c r="F888" s="99"/>
      <c r="G888" s="634"/>
      <c r="H888" s="819"/>
      <c r="I888" s="101"/>
      <c r="J888" s="101"/>
      <c r="K888" s="102"/>
      <c r="L888" s="102"/>
      <c r="M888" s="102"/>
      <c r="N888" s="102"/>
      <c r="O888" s="95"/>
      <c r="P888" s="43"/>
    </row>
    <row r="889" ht="14.25" customHeight="1">
      <c r="A889" s="95"/>
      <c r="B889" s="818"/>
      <c r="C889" s="97"/>
      <c r="D889" s="98"/>
      <c r="E889" s="95"/>
      <c r="F889" s="99"/>
      <c r="G889" s="634"/>
      <c r="H889" s="819"/>
      <c r="I889" s="101"/>
      <c r="J889" s="101"/>
      <c r="K889" s="102"/>
      <c r="L889" s="102"/>
      <c r="M889" s="102"/>
      <c r="N889" s="102"/>
      <c r="O889" s="95"/>
      <c r="P889" s="43"/>
    </row>
    <row r="890" ht="14.25" customHeight="1">
      <c r="A890" s="95"/>
      <c r="B890" s="818"/>
      <c r="C890" s="97"/>
      <c r="D890" s="98"/>
      <c r="E890" s="95"/>
      <c r="F890" s="99"/>
      <c r="G890" s="634"/>
      <c r="H890" s="819"/>
      <c r="I890" s="101"/>
      <c r="J890" s="101"/>
      <c r="K890" s="102"/>
      <c r="L890" s="102"/>
      <c r="M890" s="102"/>
      <c r="N890" s="102"/>
      <c r="O890" s="95"/>
      <c r="P890" s="43"/>
    </row>
    <row r="891" ht="14.25" customHeight="1">
      <c r="A891" s="95"/>
      <c r="B891" s="818"/>
      <c r="C891" s="97"/>
      <c r="D891" s="98"/>
      <c r="E891" s="95"/>
      <c r="F891" s="99"/>
      <c r="G891" s="634"/>
      <c r="H891" s="819"/>
      <c r="I891" s="101"/>
      <c r="J891" s="101"/>
      <c r="K891" s="102"/>
      <c r="L891" s="102"/>
      <c r="M891" s="102"/>
      <c r="N891" s="102"/>
      <c r="O891" s="95"/>
      <c r="P891" s="43"/>
    </row>
    <row r="892" ht="14.25" customHeight="1">
      <c r="A892" s="95"/>
      <c r="B892" s="818"/>
      <c r="C892" s="97"/>
      <c r="D892" s="98"/>
      <c r="E892" s="95"/>
      <c r="F892" s="99"/>
      <c r="G892" s="634"/>
      <c r="H892" s="819"/>
      <c r="I892" s="101"/>
      <c r="J892" s="101"/>
      <c r="K892" s="102"/>
      <c r="L892" s="102"/>
      <c r="M892" s="102"/>
      <c r="N892" s="102"/>
      <c r="O892" s="95"/>
      <c r="P892" s="43"/>
    </row>
    <row r="893" ht="14.25" customHeight="1">
      <c r="A893" s="95"/>
      <c r="B893" s="818"/>
      <c r="C893" s="97"/>
      <c r="D893" s="98"/>
      <c r="E893" s="95"/>
      <c r="F893" s="99"/>
      <c r="G893" s="634"/>
      <c r="H893" s="819"/>
      <c r="I893" s="101"/>
      <c r="J893" s="101"/>
      <c r="K893" s="102"/>
      <c r="L893" s="102"/>
      <c r="M893" s="102"/>
      <c r="N893" s="102"/>
      <c r="O893" s="95"/>
      <c r="P893" s="43"/>
    </row>
    <row r="894" ht="14.25" customHeight="1">
      <c r="A894" s="95"/>
      <c r="B894" s="818"/>
      <c r="C894" s="97"/>
      <c r="D894" s="98"/>
      <c r="E894" s="95"/>
      <c r="F894" s="99"/>
      <c r="G894" s="634"/>
      <c r="H894" s="819"/>
      <c r="I894" s="101"/>
      <c r="J894" s="101"/>
      <c r="K894" s="102"/>
      <c r="L894" s="102"/>
      <c r="M894" s="102"/>
      <c r="N894" s="102"/>
      <c r="O894" s="95"/>
      <c r="P894" s="43"/>
    </row>
    <row r="895" ht="14.25" customHeight="1">
      <c r="A895" s="95"/>
      <c r="B895" s="818"/>
      <c r="C895" s="97"/>
      <c r="D895" s="98"/>
      <c r="E895" s="95"/>
      <c r="F895" s="99"/>
      <c r="G895" s="634"/>
      <c r="H895" s="819"/>
      <c r="I895" s="101"/>
      <c r="J895" s="101"/>
      <c r="K895" s="102"/>
      <c r="L895" s="102"/>
      <c r="M895" s="102"/>
      <c r="N895" s="102"/>
      <c r="O895" s="95"/>
      <c r="P895" s="43"/>
    </row>
    <row r="896" ht="14.25" customHeight="1">
      <c r="A896" s="95"/>
      <c r="B896" s="818"/>
      <c r="C896" s="97"/>
      <c r="D896" s="98"/>
      <c r="E896" s="95"/>
      <c r="F896" s="99"/>
      <c r="G896" s="634"/>
      <c r="H896" s="819"/>
      <c r="I896" s="101"/>
      <c r="J896" s="101"/>
      <c r="K896" s="102"/>
      <c r="L896" s="102"/>
      <c r="M896" s="102"/>
      <c r="N896" s="102"/>
      <c r="O896" s="95"/>
      <c r="P896" s="43"/>
    </row>
    <row r="897" ht="14.25" customHeight="1">
      <c r="A897" s="95"/>
      <c r="B897" s="818"/>
      <c r="C897" s="97"/>
      <c r="D897" s="98"/>
      <c r="E897" s="95"/>
      <c r="F897" s="99"/>
      <c r="G897" s="634"/>
      <c r="H897" s="819"/>
      <c r="I897" s="101"/>
      <c r="J897" s="101"/>
      <c r="K897" s="102"/>
      <c r="L897" s="102"/>
      <c r="M897" s="102"/>
      <c r="N897" s="102"/>
      <c r="O897" s="95"/>
      <c r="P897" s="43"/>
    </row>
    <row r="898" ht="14.25" customHeight="1">
      <c r="A898" s="95"/>
      <c r="B898" s="818"/>
      <c r="C898" s="97"/>
      <c r="D898" s="98"/>
      <c r="E898" s="95"/>
      <c r="F898" s="99"/>
      <c r="G898" s="634"/>
      <c r="H898" s="819"/>
      <c r="I898" s="101"/>
      <c r="J898" s="101"/>
      <c r="K898" s="102"/>
      <c r="L898" s="102"/>
      <c r="M898" s="102"/>
      <c r="N898" s="102"/>
      <c r="O898" s="95"/>
      <c r="P898" s="43"/>
    </row>
    <row r="899" ht="14.25" customHeight="1">
      <c r="A899" s="95"/>
      <c r="B899" s="818"/>
      <c r="C899" s="97"/>
      <c r="D899" s="98"/>
      <c r="E899" s="95"/>
      <c r="F899" s="99"/>
      <c r="G899" s="634"/>
      <c r="H899" s="819"/>
      <c r="I899" s="101"/>
      <c r="J899" s="101"/>
      <c r="K899" s="102"/>
      <c r="L899" s="102"/>
      <c r="M899" s="102"/>
      <c r="N899" s="102"/>
      <c r="O899" s="95"/>
      <c r="P899" s="43"/>
    </row>
    <row r="900" ht="14.25" customHeight="1">
      <c r="A900" s="95"/>
      <c r="B900" s="818"/>
      <c r="C900" s="97"/>
      <c r="D900" s="98"/>
      <c r="E900" s="95"/>
      <c r="F900" s="99"/>
      <c r="G900" s="634"/>
      <c r="H900" s="819"/>
      <c r="I900" s="101"/>
      <c r="J900" s="101"/>
      <c r="K900" s="102"/>
      <c r="L900" s="102"/>
      <c r="M900" s="102"/>
      <c r="N900" s="102"/>
      <c r="O900" s="95"/>
      <c r="P900" s="43"/>
    </row>
    <row r="901" ht="14.25" customHeight="1">
      <c r="A901" s="95"/>
      <c r="B901" s="818"/>
      <c r="C901" s="97"/>
      <c r="D901" s="98"/>
      <c r="E901" s="95"/>
      <c r="F901" s="99"/>
      <c r="G901" s="634"/>
      <c r="H901" s="819"/>
      <c r="I901" s="101"/>
      <c r="J901" s="101"/>
      <c r="K901" s="102"/>
      <c r="L901" s="102"/>
      <c r="M901" s="102"/>
      <c r="N901" s="102"/>
      <c r="O901" s="95"/>
      <c r="P901" s="43"/>
    </row>
    <row r="902" ht="14.25" customHeight="1">
      <c r="A902" s="95"/>
      <c r="B902" s="818"/>
      <c r="C902" s="97"/>
      <c r="D902" s="98"/>
      <c r="E902" s="95"/>
      <c r="F902" s="99"/>
      <c r="G902" s="634"/>
      <c r="H902" s="819"/>
      <c r="I902" s="101"/>
      <c r="J902" s="101"/>
      <c r="K902" s="102"/>
      <c r="L902" s="102"/>
      <c r="M902" s="102"/>
      <c r="N902" s="102"/>
      <c r="O902" s="95"/>
      <c r="P902" s="43"/>
    </row>
    <row r="903" ht="14.25" customHeight="1">
      <c r="A903" s="95"/>
      <c r="B903" s="818"/>
      <c r="C903" s="97"/>
      <c r="D903" s="98"/>
      <c r="E903" s="95"/>
      <c r="F903" s="99"/>
      <c r="G903" s="634"/>
      <c r="H903" s="819"/>
      <c r="I903" s="101"/>
      <c r="J903" s="101"/>
      <c r="K903" s="102"/>
      <c r="L903" s="102"/>
      <c r="M903" s="102"/>
      <c r="N903" s="102"/>
      <c r="O903" s="95"/>
      <c r="P903" s="43"/>
    </row>
    <row r="904" ht="14.25" customHeight="1">
      <c r="A904" s="95"/>
      <c r="B904" s="818"/>
      <c r="C904" s="97"/>
      <c r="D904" s="98"/>
      <c r="E904" s="95"/>
      <c r="F904" s="99"/>
      <c r="G904" s="634"/>
      <c r="H904" s="819"/>
      <c r="I904" s="101"/>
      <c r="J904" s="101"/>
      <c r="K904" s="102"/>
      <c r="L904" s="102"/>
      <c r="M904" s="102"/>
      <c r="N904" s="102"/>
      <c r="O904" s="95"/>
      <c r="P904" s="43"/>
    </row>
    <row r="905" ht="14.25" customHeight="1">
      <c r="A905" s="95"/>
      <c r="B905" s="818"/>
      <c r="C905" s="97"/>
      <c r="D905" s="98"/>
      <c r="E905" s="95"/>
      <c r="F905" s="99"/>
      <c r="G905" s="634"/>
      <c r="H905" s="819"/>
      <c r="I905" s="101"/>
      <c r="J905" s="101"/>
      <c r="K905" s="102"/>
      <c r="L905" s="102"/>
      <c r="M905" s="102"/>
      <c r="N905" s="102"/>
      <c r="O905" s="95"/>
      <c r="P905" s="43"/>
    </row>
    <row r="906" ht="14.25" customHeight="1">
      <c r="A906" s="95"/>
      <c r="B906" s="818"/>
      <c r="C906" s="97"/>
      <c r="D906" s="98"/>
      <c r="E906" s="95"/>
      <c r="F906" s="99"/>
      <c r="G906" s="634"/>
      <c r="H906" s="819"/>
      <c r="I906" s="101"/>
      <c r="J906" s="101"/>
      <c r="K906" s="102"/>
      <c r="L906" s="102"/>
      <c r="M906" s="102"/>
      <c r="N906" s="102"/>
      <c r="O906" s="95"/>
      <c r="P906" s="43"/>
    </row>
    <row r="907" ht="14.25" customHeight="1">
      <c r="A907" s="95"/>
      <c r="B907" s="818"/>
      <c r="C907" s="97"/>
      <c r="D907" s="98"/>
      <c r="E907" s="95"/>
      <c r="F907" s="99"/>
      <c r="G907" s="634"/>
      <c r="H907" s="819"/>
      <c r="I907" s="101"/>
      <c r="J907" s="101"/>
      <c r="K907" s="102"/>
      <c r="L907" s="102"/>
      <c r="M907" s="102"/>
      <c r="N907" s="102"/>
      <c r="O907" s="95"/>
      <c r="P907" s="43"/>
    </row>
    <row r="908" ht="14.25" customHeight="1">
      <c r="A908" s="95"/>
      <c r="B908" s="818"/>
      <c r="C908" s="97"/>
      <c r="D908" s="98"/>
      <c r="E908" s="95"/>
      <c r="F908" s="99"/>
      <c r="G908" s="634"/>
      <c r="H908" s="819"/>
      <c r="I908" s="101"/>
      <c r="J908" s="101"/>
      <c r="K908" s="102"/>
      <c r="L908" s="102"/>
      <c r="M908" s="102"/>
      <c r="N908" s="102"/>
      <c r="O908" s="95"/>
      <c r="P908" s="43"/>
    </row>
    <row r="909" ht="14.25" customHeight="1">
      <c r="A909" s="95"/>
      <c r="B909" s="818"/>
      <c r="C909" s="97"/>
      <c r="D909" s="98"/>
      <c r="E909" s="95"/>
      <c r="F909" s="99"/>
      <c r="G909" s="634"/>
      <c r="H909" s="819"/>
      <c r="I909" s="101"/>
      <c r="J909" s="101"/>
      <c r="K909" s="102"/>
      <c r="L909" s="102"/>
      <c r="M909" s="102"/>
      <c r="N909" s="102"/>
      <c r="O909" s="95"/>
      <c r="P909" s="43"/>
    </row>
    <row r="910" ht="14.25" customHeight="1">
      <c r="A910" s="95"/>
      <c r="B910" s="818"/>
      <c r="C910" s="97"/>
      <c r="D910" s="98"/>
      <c r="E910" s="95"/>
      <c r="F910" s="99"/>
      <c r="G910" s="634"/>
      <c r="H910" s="819"/>
      <c r="I910" s="101"/>
      <c r="J910" s="101"/>
      <c r="K910" s="102"/>
      <c r="L910" s="102"/>
      <c r="M910" s="102"/>
      <c r="N910" s="102"/>
      <c r="O910" s="95"/>
      <c r="P910" s="43"/>
    </row>
    <row r="911" ht="14.25" customHeight="1">
      <c r="A911" s="95"/>
      <c r="B911" s="818"/>
      <c r="C911" s="97"/>
      <c r="D911" s="98"/>
      <c r="E911" s="95"/>
      <c r="F911" s="99"/>
      <c r="G911" s="634"/>
      <c r="H911" s="819"/>
      <c r="I911" s="101"/>
      <c r="J911" s="101"/>
      <c r="K911" s="102"/>
      <c r="L911" s="102"/>
      <c r="M911" s="102"/>
      <c r="N911" s="102"/>
      <c r="O911" s="95"/>
      <c r="P911" s="43"/>
    </row>
    <row r="912" ht="14.25" customHeight="1">
      <c r="A912" s="95"/>
      <c r="B912" s="818"/>
      <c r="C912" s="97"/>
      <c r="D912" s="98"/>
      <c r="E912" s="95"/>
      <c r="F912" s="99"/>
      <c r="G912" s="634"/>
      <c r="H912" s="819"/>
      <c r="I912" s="101"/>
      <c r="J912" s="101"/>
      <c r="K912" s="102"/>
      <c r="L912" s="102"/>
      <c r="M912" s="102"/>
      <c r="N912" s="102"/>
      <c r="O912" s="95"/>
      <c r="P912" s="43"/>
    </row>
    <row r="913" ht="14.25" customHeight="1">
      <c r="A913" s="95"/>
      <c r="B913" s="818"/>
      <c r="C913" s="97"/>
      <c r="D913" s="98"/>
      <c r="E913" s="95"/>
      <c r="F913" s="99"/>
      <c r="G913" s="634"/>
      <c r="H913" s="819"/>
      <c r="I913" s="101"/>
      <c r="J913" s="101"/>
      <c r="K913" s="102"/>
      <c r="L913" s="102"/>
      <c r="M913" s="102"/>
      <c r="N913" s="102"/>
      <c r="O913" s="95"/>
      <c r="P913" s="43"/>
    </row>
    <row r="914" ht="14.25" customHeight="1">
      <c r="A914" s="95"/>
      <c r="B914" s="818"/>
      <c r="C914" s="97"/>
      <c r="D914" s="98"/>
      <c r="E914" s="95"/>
      <c r="F914" s="99"/>
      <c r="G914" s="634"/>
      <c r="H914" s="819"/>
      <c r="I914" s="101"/>
      <c r="J914" s="101"/>
      <c r="K914" s="102"/>
      <c r="L914" s="102"/>
      <c r="M914" s="102"/>
      <c r="N914" s="102"/>
      <c r="O914" s="95"/>
      <c r="P914" s="43"/>
    </row>
    <row r="915" ht="14.25" customHeight="1">
      <c r="A915" s="95"/>
      <c r="B915" s="818"/>
      <c r="C915" s="97"/>
      <c r="D915" s="98"/>
      <c r="E915" s="95"/>
      <c r="F915" s="99"/>
      <c r="G915" s="634"/>
      <c r="H915" s="819"/>
      <c r="I915" s="101"/>
      <c r="J915" s="101"/>
      <c r="K915" s="102"/>
      <c r="L915" s="102"/>
      <c r="M915" s="102"/>
      <c r="N915" s="102"/>
      <c r="O915" s="95"/>
      <c r="P915" s="43"/>
    </row>
    <row r="916" ht="14.25" customHeight="1">
      <c r="A916" s="95"/>
      <c r="B916" s="818"/>
      <c r="C916" s="97"/>
      <c r="D916" s="98"/>
      <c r="E916" s="95"/>
      <c r="F916" s="99"/>
      <c r="G916" s="634"/>
      <c r="H916" s="819"/>
      <c r="I916" s="101"/>
      <c r="J916" s="101"/>
      <c r="K916" s="102"/>
      <c r="L916" s="102"/>
      <c r="M916" s="102"/>
      <c r="N916" s="102"/>
      <c r="O916" s="95"/>
      <c r="P916" s="43"/>
    </row>
    <row r="917" ht="14.25" customHeight="1">
      <c r="A917" s="95"/>
      <c r="B917" s="818"/>
      <c r="C917" s="97"/>
      <c r="D917" s="98"/>
      <c r="E917" s="95"/>
      <c r="F917" s="99"/>
      <c r="G917" s="634"/>
      <c r="H917" s="819"/>
      <c r="I917" s="101"/>
      <c r="J917" s="101"/>
      <c r="K917" s="102"/>
      <c r="L917" s="102"/>
      <c r="M917" s="102"/>
      <c r="N917" s="102"/>
      <c r="O917" s="95"/>
      <c r="P917" s="43"/>
    </row>
    <row r="918" ht="14.25" customHeight="1">
      <c r="A918" s="95"/>
      <c r="B918" s="818"/>
      <c r="C918" s="97"/>
      <c r="D918" s="98"/>
      <c r="E918" s="95"/>
      <c r="F918" s="99"/>
      <c r="G918" s="634"/>
      <c r="H918" s="819"/>
      <c r="I918" s="101"/>
      <c r="J918" s="101"/>
      <c r="K918" s="102"/>
      <c r="L918" s="102"/>
      <c r="M918" s="102"/>
      <c r="N918" s="102"/>
      <c r="O918" s="95"/>
      <c r="P918" s="43"/>
    </row>
    <row r="919" ht="14.25" customHeight="1">
      <c r="A919" s="95"/>
      <c r="B919" s="818"/>
      <c r="C919" s="97"/>
      <c r="D919" s="98"/>
      <c r="E919" s="95"/>
      <c r="F919" s="99"/>
      <c r="G919" s="634"/>
      <c r="H919" s="819"/>
      <c r="I919" s="101"/>
      <c r="J919" s="101"/>
      <c r="K919" s="102"/>
      <c r="L919" s="102"/>
      <c r="M919" s="102"/>
      <c r="N919" s="102"/>
      <c r="O919" s="95"/>
      <c r="P919" s="43"/>
    </row>
    <row r="920" ht="14.25" customHeight="1">
      <c r="A920" s="95"/>
      <c r="B920" s="818"/>
      <c r="C920" s="97"/>
      <c r="D920" s="98"/>
      <c r="E920" s="95"/>
      <c r="F920" s="99"/>
      <c r="G920" s="634"/>
      <c r="H920" s="819"/>
      <c r="I920" s="101"/>
      <c r="J920" s="101"/>
      <c r="K920" s="102"/>
      <c r="L920" s="102"/>
      <c r="M920" s="102"/>
      <c r="N920" s="102"/>
      <c r="O920" s="95"/>
      <c r="P920" s="43"/>
    </row>
    <row r="921" ht="14.25" customHeight="1">
      <c r="A921" s="95"/>
      <c r="B921" s="818"/>
      <c r="C921" s="97"/>
      <c r="D921" s="98"/>
      <c r="E921" s="95"/>
      <c r="F921" s="99"/>
      <c r="G921" s="634"/>
      <c r="H921" s="819"/>
      <c r="I921" s="101"/>
      <c r="J921" s="101"/>
      <c r="K921" s="102"/>
      <c r="L921" s="102"/>
      <c r="M921" s="102"/>
      <c r="N921" s="102"/>
      <c r="O921" s="95"/>
      <c r="P921" s="43"/>
    </row>
    <row r="922" ht="14.25" customHeight="1">
      <c r="A922" s="95"/>
      <c r="B922" s="818"/>
      <c r="C922" s="97"/>
      <c r="D922" s="98"/>
      <c r="E922" s="95"/>
      <c r="F922" s="99"/>
      <c r="G922" s="634"/>
      <c r="H922" s="819"/>
      <c r="I922" s="101"/>
      <c r="J922" s="101"/>
      <c r="K922" s="102"/>
      <c r="L922" s="102"/>
      <c r="M922" s="102"/>
      <c r="N922" s="102"/>
      <c r="O922" s="95"/>
      <c r="P922" s="43"/>
    </row>
    <row r="923" ht="14.25" customHeight="1">
      <c r="A923" s="95"/>
      <c r="B923" s="818"/>
      <c r="C923" s="97"/>
      <c r="D923" s="98"/>
      <c r="E923" s="95"/>
      <c r="F923" s="99"/>
      <c r="G923" s="634"/>
      <c r="H923" s="819"/>
      <c r="I923" s="101"/>
      <c r="J923" s="101"/>
      <c r="K923" s="102"/>
      <c r="L923" s="102"/>
      <c r="M923" s="102"/>
      <c r="N923" s="102"/>
      <c r="O923" s="95"/>
      <c r="P923" s="43"/>
    </row>
    <row r="924" ht="14.25" customHeight="1">
      <c r="A924" s="95"/>
      <c r="B924" s="818"/>
      <c r="C924" s="97"/>
      <c r="D924" s="98"/>
      <c r="E924" s="95"/>
      <c r="F924" s="99"/>
      <c r="G924" s="634"/>
      <c r="H924" s="819"/>
      <c r="I924" s="101"/>
      <c r="J924" s="101"/>
      <c r="K924" s="102"/>
      <c r="L924" s="102"/>
      <c r="M924" s="102"/>
      <c r="N924" s="102"/>
      <c r="O924" s="95"/>
      <c r="P924" s="43"/>
    </row>
    <row r="925" ht="14.25" customHeight="1">
      <c r="A925" s="95"/>
      <c r="B925" s="818"/>
      <c r="C925" s="97"/>
      <c r="D925" s="98"/>
      <c r="E925" s="95"/>
      <c r="F925" s="99"/>
      <c r="G925" s="634"/>
      <c r="H925" s="819"/>
      <c r="I925" s="101"/>
      <c r="J925" s="101"/>
      <c r="K925" s="102"/>
      <c r="L925" s="102"/>
      <c r="M925" s="102"/>
      <c r="N925" s="102"/>
      <c r="O925" s="95"/>
      <c r="P925" s="43"/>
    </row>
    <row r="926" ht="14.25" customHeight="1">
      <c r="A926" s="95"/>
      <c r="B926" s="818"/>
      <c r="C926" s="97"/>
      <c r="D926" s="98"/>
      <c r="E926" s="95"/>
      <c r="F926" s="99"/>
      <c r="G926" s="634"/>
      <c r="H926" s="819"/>
      <c r="I926" s="101"/>
      <c r="J926" s="101"/>
      <c r="K926" s="102"/>
      <c r="L926" s="102"/>
      <c r="M926" s="102"/>
      <c r="N926" s="102"/>
      <c r="O926" s="95"/>
      <c r="P926" s="43"/>
    </row>
    <row r="927" ht="14.25" customHeight="1">
      <c r="A927" s="95"/>
      <c r="B927" s="818"/>
      <c r="C927" s="97"/>
      <c r="D927" s="98"/>
      <c r="E927" s="95"/>
      <c r="F927" s="99"/>
      <c r="G927" s="634"/>
      <c r="H927" s="819"/>
      <c r="I927" s="101"/>
      <c r="J927" s="101"/>
      <c r="K927" s="102"/>
      <c r="L927" s="102"/>
      <c r="M927" s="102"/>
      <c r="N927" s="102"/>
      <c r="O927" s="95"/>
      <c r="P927" s="43"/>
    </row>
    <row r="928" ht="14.25" customHeight="1">
      <c r="A928" s="95"/>
      <c r="B928" s="818"/>
      <c r="C928" s="97"/>
      <c r="D928" s="98"/>
      <c r="E928" s="95"/>
      <c r="F928" s="99"/>
      <c r="G928" s="634"/>
      <c r="H928" s="819"/>
      <c r="I928" s="101"/>
      <c r="J928" s="101"/>
      <c r="K928" s="102"/>
      <c r="L928" s="102"/>
      <c r="M928" s="102"/>
      <c r="N928" s="102"/>
      <c r="O928" s="95"/>
      <c r="P928" s="43"/>
    </row>
    <row r="929" ht="14.25" customHeight="1">
      <c r="A929" s="95"/>
      <c r="B929" s="818"/>
      <c r="C929" s="97"/>
      <c r="D929" s="98"/>
      <c r="E929" s="95"/>
      <c r="F929" s="99"/>
      <c r="G929" s="634"/>
      <c r="H929" s="819"/>
      <c r="I929" s="101"/>
      <c r="J929" s="101"/>
      <c r="K929" s="102"/>
      <c r="L929" s="102"/>
      <c r="M929" s="102"/>
      <c r="N929" s="102"/>
      <c r="O929" s="95"/>
      <c r="P929" s="43"/>
    </row>
    <row r="930" ht="14.25" customHeight="1">
      <c r="A930" s="95"/>
      <c r="B930" s="818"/>
      <c r="C930" s="97"/>
      <c r="D930" s="98"/>
      <c r="E930" s="95"/>
      <c r="F930" s="99"/>
      <c r="G930" s="634"/>
      <c r="H930" s="819"/>
      <c r="I930" s="101"/>
      <c r="J930" s="101"/>
      <c r="K930" s="102"/>
      <c r="L930" s="102"/>
      <c r="M930" s="102"/>
      <c r="N930" s="102"/>
      <c r="O930" s="95"/>
      <c r="P930" s="43"/>
    </row>
    <row r="931" ht="14.25" customHeight="1">
      <c r="A931" s="95"/>
      <c r="B931" s="818"/>
      <c r="C931" s="97"/>
      <c r="D931" s="98"/>
      <c r="E931" s="95"/>
      <c r="F931" s="99"/>
      <c r="G931" s="634"/>
      <c r="H931" s="819"/>
      <c r="I931" s="101"/>
      <c r="J931" s="101"/>
      <c r="K931" s="102"/>
      <c r="L931" s="102"/>
      <c r="M931" s="102"/>
      <c r="N931" s="102"/>
      <c r="O931" s="95"/>
      <c r="P931" s="43"/>
    </row>
    <row r="932" ht="14.25" customHeight="1">
      <c r="A932" s="95"/>
      <c r="B932" s="818"/>
      <c r="C932" s="97"/>
      <c r="D932" s="98"/>
      <c r="E932" s="95"/>
      <c r="F932" s="99"/>
      <c r="G932" s="634"/>
      <c r="H932" s="819"/>
      <c r="I932" s="101"/>
      <c r="J932" s="101"/>
      <c r="K932" s="102"/>
      <c r="L932" s="102"/>
      <c r="M932" s="102"/>
      <c r="N932" s="102"/>
      <c r="O932" s="95"/>
      <c r="P932" s="43"/>
    </row>
    <row r="933" ht="14.25" customHeight="1">
      <c r="A933" s="95"/>
      <c r="B933" s="818"/>
      <c r="C933" s="97"/>
      <c r="D933" s="98"/>
      <c r="E933" s="95"/>
      <c r="F933" s="99"/>
      <c r="G933" s="634"/>
      <c r="H933" s="819"/>
      <c r="I933" s="101"/>
      <c r="J933" s="101"/>
      <c r="K933" s="102"/>
      <c r="L933" s="102"/>
      <c r="M933" s="102"/>
      <c r="N933" s="102"/>
      <c r="O933" s="95"/>
      <c r="P933" s="43"/>
    </row>
    <row r="934" ht="14.25" customHeight="1">
      <c r="A934" s="95"/>
      <c r="B934" s="818"/>
      <c r="C934" s="97"/>
      <c r="D934" s="98"/>
      <c r="E934" s="95"/>
      <c r="F934" s="99"/>
      <c r="G934" s="634"/>
      <c r="H934" s="819"/>
      <c r="I934" s="101"/>
      <c r="J934" s="101"/>
      <c r="K934" s="102"/>
      <c r="L934" s="102"/>
      <c r="M934" s="102"/>
      <c r="N934" s="102"/>
      <c r="O934" s="95"/>
      <c r="P934" s="43"/>
    </row>
    <row r="935" ht="14.25" customHeight="1">
      <c r="A935" s="95"/>
      <c r="B935" s="818"/>
      <c r="C935" s="97"/>
      <c r="D935" s="98"/>
      <c r="E935" s="95"/>
      <c r="F935" s="99"/>
      <c r="G935" s="634"/>
      <c r="H935" s="819"/>
      <c r="I935" s="101"/>
      <c r="J935" s="101"/>
      <c r="K935" s="102"/>
      <c r="L935" s="102"/>
      <c r="M935" s="102"/>
      <c r="N935" s="102"/>
      <c r="O935" s="95"/>
      <c r="P935" s="43"/>
    </row>
    <row r="936" ht="14.25" customHeight="1">
      <c r="A936" s="95"/>
      <c r="B936" s="818"/>
      <c r="C936" s="97"/>
      <c r="D936" s="98"/>
      <c r="E936" s="95"/>
      <c r="F936" s="99"/>
      <c r="G936" s="634"/>
      <c r="H936" s="819"/>
      <c r="I936" s="101"/>
      <c r="J936" s="101"/>
      <c r="K936" s="102"/>
      <c r="L936" s="102"/>
      <c r="M936" s="102"/>
      <c r="N936" s="102"/>
      <c r="O936" s="95"/>
      <c r="P936" s="43"/>
    </row>
    <row r="937" ht="14.25" customHeight="1">
      <c r="A937" s="95"/>
      <c r="B937" s="818"/>
      <c r="C937" s="97"/>
      <c r="D937" s="98"/>
      <c r="E937" s="95"/>
      <c r="F937" s="99"/>
      <c r="G937" s="634"/>
      <c r="H937" s="819"/>
      <c r="I937" s="101"/>
      <c r="J937" s="101"/>
      <c r="K937" s="102"/>
      <c r="L937" s="102"/>
      <c r="M937" s="102"/>
      <c r="N937" s="102"/>
      <c r="O937" s="95"/>
      <c r="P937" s="43"/>
    </row>
    <row r="938" ht="14.25" customHeight="1">
      <c r="A938" s="95"/>
      <c r="B938" s="818"/>
      <c r="C938" s="97"/>
      <c r="D938" s="98"/>
      <c r="E938" s="95"/>
      <c r="F938" s="99"/>
      <c r="G938" s="634"/>
      <c r="H938" s="819"/>
      <c r="I938" s="101"/>
      <c r="J938" s="101"/>
      <c r="K938" s="102"/>
      <c r="L938" s="102"/>
      <c r="M938" s="102"/>
      <c r="N938" s="102"/>
      <c r="O938" s="95"/>
      <c r="P938" s="43"/>
    </row>
    <row r="939" ht="14.25" customHeight="1">
      <c r="A939" s="95"/>
      <c r="B939" s="818"/>
      <c r="C939" s="97"/>
      <c r="D939" s="98"/>
      <c r="E939" s="95"/>
      <c r="F939" s="99"/>
      <c r="G939" s="634"/>
      <c r="H939" s="819"/>
      <c r="I939" s="101"/>
      <c r="J939" s="101"/>
      <c r="K939" s="102"/>
      <c r="L939" s="102"/>
      <c r="M939" s="102"/>
      <c r="N939" s="102"/>
      <c r="O939" s="95"/>
      <c r="P939" s="43"/>
    </row>
    <row r="940" ht="14.25" customHeight="1">
      <c r="A940" s="95"/>
      <c r="B940" s="818"/>
      <c r="C940" s="97"/>
      <c r="D940" s="98"/>
      <c r="E940" s="95"/>
      <c r="F940" s="99"/>
      <c r="G940" s="634"/>
      <c r="H940" s="819"/>
      <c r="I940" s="101"/>
      <c r="J940" s="101"/>
      <c r="K940" s="102"/>
      <c r="L940" s="102"/>
      <c r="M940" s="102"/>
      <c r="N940" s="102"/>
      <c r="O940" s="95"/>
      <c r="P940" s="43"/>
    </row>
    <row r="941" ht="14.25" customHeight="1">
      <c r="A941" s="95"/>
      <c r="B941" s="818"/>
      <c r="C941" s="97"/>
      <c r="D941" s="98"/>
      <c r="E941" s="95"/>
      <c r="F941" s="99"/>
      <c r="G941" s="634"/>
      <c r="H941" s="819"/>
      <c r="I941" s="101"/>
      <c r="J941" s="101"/>
      <c r="K941" s="102"/>
      <c r="L941" s="102"/>
      <c r="M941" s="102"/>
      <c r="N941" s="102"/>
      <c r="O941" s="95"/>
      <c r="P941" s="43"/>
    </row>
    <row r="942" ht="14.25" customHeight="1">
      <c r="A942" s="95"/>
      <c r="B942" s="818"/>
      <c r="C942" s="97"/>
      <c r="D942" s="98"/>
      <c r="E942" s="95"/>
      <c r="F942" s="99"/>
      <c r="G942" s="634"/>
      <c r="H942" s="819"/>
      <c r="I942" s="101"/>
      <c r="J942" s="101"/>
      <c r="K942" s="102"/>
      <c r="L942" s="102"/>
      <c r="M942" s="102"/>
      <c r="N942" s="102"/>
      <c r="O942" s="95"/>
      <c r="P942" s="43"/>
    </row>
    <row r="943" ht="14.25" customHeight="1">
      <c r="A943" s="95"/>
      <c r="B943" s="818"/>
      <c r="C943" s="97"/>
      <c r="D943" s="98"/>
      <c r="E943" s="95"/>
      <c r="F943" s="99"/>
      <c r="G943" s="634"/>
      <c r="H943" s="819"/>
      <c r="I943" s="101"/>
      <c r="J943" s="101"/>
      <c r="K943" s="102"/>
      <c r="L943" s="102"/>
      <c r="M943" s="102"/>
      <c r="N943" s="102"/>
      <c r="O943" s="95"/>
      <c r="P943" s="43"/>
    </row>
    <row r="944" ht="14.25" customHeight="1">
      <c r="A944" s="95"/>
      <c r="B944" s="818"/>
      <c r="C944" s="97"/>
      <c r="D944" s="98"/>
      <c r="E944" s="95"/>
      <c r="F944" s="99"/>
      <c r="G944" s="634"/>
      <c r="H944" s="819"/>
      <c r="I944" s="101"/>
      <c r="J944" s="101"/>
      <c r="K944" s="102"/>
      <c r="L944" s="102"/>
      <c r="M944" s="102"/>
      <c r="N944" s="102"/>
      <c r="O944" s="95"/>
      <c r="P944" s="43"/>
    </row>
    <row r="945" ht="14.25" customHeight="1">
      <c r="A945" s="95"/>
      <c r="B945" s="818"/>
      <c r="C945" s="97"/>
      <c r="D945" s="98"/>
      <c r="E945" s="95"/>
      <c r="F945" s="99"/>
      <c r="G945" s="634"/>
      <c r="H945" s="819"/>
      <c r="I945" s="101"/>
      <c r="J945" s="101"/>
      <c r="K945" s="102"/>
      <c r="L945" s="102"/>
      <c r="M945" s="102"/>
      <c r="N945" s="102"/>
      <c r="O945" s="95"/>
      <c r="P945" s="43"/>
    </row>
    <row r="946" ht="14.25" customHeight="1">
      <c r="A946" s="95"/>
      <c r="B946" s="818"/>
      <c r="C946" s="97"/>
      <c r="D946" s="98"/>
      <c r="E946" s="95"/>
      <c r="F946" s="99"/>
      <c r="G946" s="634"/>
      <c r="H946" s="819"/>
      <c r="I946" s="101"/>
      <c r="J946" s="101"/>
      <c r="K946" s="102"/>
      <c r="L946" s="102"/>
      <c r="M946" s="102"/>
      <c r="N946" s="102"/>
      <c r="O946" s="95"/>
      <c r="P946" s="43"/>
    </row>
    <row r="947" ht="14.25" customHeight="1">
      <c r="A947" s="95"/>
      <c r="B947" s="818"/>
      <c r="C947" s="97"/>
      <c r="D947" s="98"/>
      <c r="E947" s="95"/>
      <c r="F947" s="99"/>
      <c r="G947" s="634"/>
      <c r="H947" s="819"/>
      <c r="I947" s="101"/>
      <c r="J947" s="101"/>
      <c r="K947" s="102"/>
      <c r="L947" s="102"/>
      <c r="M947" s="102"/>
      <c r="N947" s="102"/>
      <c r="O947" s="95"/>
      <c r="P947" s="43"/>
    </row>
    <row r="948" ht="14.25" customHeight="1">
      <c r="A948" s="95"/>
      <c r="B948" s="818"/>
      <c r="C948" s="97"/>
      <c r="D948" s="98"/>
      <c r="E948" s="95"/>
      <c r="F948" s="99"/>
      <c r="G948" s="634"/>
      <c r="H948" s="819"/>
      <c r="I948" s="101"/>
      <c r="J948" s="101"/>
      <c r="K948" s="102"/>
      <c r="L948" s="102"/>
      <c r="M948" s="102"/>
      <c r="N948" s="102"/>
      <c r="O948" s="95"/>
      <c r="P948" s="43"/>
    </row>
    <row r="949" ht="14.25" customHeight="1">
      <c r="A949" s="95"/>
      <c r="B949" s="818"/>
      <c r="C949" s="97"/>
      <c r="D949" s="98"/>
      <c r="E949" s="95"/>
      <c r="F949" s="99"/>
      <c r="G949" s="634"/>
      <c r="H949" s="819"/>
      <c r="I949" s="101"/>
      <c r="J949" s="101"/>
      <c r="K949" s="102"/>
      <c r="L949" s="102"/>
      <c r="M949" s="102"/>
      <c r="N949" s="102"/>
      <c r="O949" s="95"/>
      <c r="P949" s="43"/>
    </row>
    <row r="950" ht="14.25" customHeight="1">
      <c r="A950" s="95"/>
      <c r="B950" s="818"/>
      <c r="C950" s="97"/>
      <c r="D950" s="98"/>
      <c r="E950" s="95"/>
      <c r="F950" s="99"/>
      <c r="G950" s="634"/>
      <c r="H950" s="819"/>
      <c r="I950" s="101"/>
      <c r="J950" s="101"/>
      <c r="K950" s="102"/>
      <c r="L950" s="102"/>
      <c r="M950" s="102"/>
      <c r="N950" s="102"/>
      <c r="O950" s="95"/>
      <c r="P950" s="43"/>
    </row>
    <row r="951" ht="14.25" customHeight="1">
      <c r="A951" s="95"/>
      <c r="B951" s="818"/>
      <c r="C951" s="97"/>
      <c r="D951" s="98"/>
      <c r="E951" s="95"/>
      <c r="F951" s="99"/>
      <c r="G951" s="634"/>
      <c r="H951" s="819"/>
      <c r="I951" s="101"/>
      <c r="J951" s="101"/>
      <c r="K951" s="102"/>
      <c r="L951" s="102"/>
      <c r="M951" s="102"/>
      <c r="N951" s="102"/>
      <c r="O951" s="95"/>
      <c r="P951" s="43"/>
    </row>
    <row r="952" ht="14.25" customHeight="1">
      <c r="A952" s="95"/>
      <c r="B952" s="818"/>
      <c r="C952" s="97"/>
      <c r="D952" s="98"/>
      <c r="E952" s="95"/>
      <c r="F952" s="99"/>
      <c r="G952" s="634"/>
      <c r="H952" s="819"/>
      <c r="I952" s="101"/>
      <c r="J952" s="101"/>
      <c r="K952" s="102"/>
      <c r="L952" s="102"/>
      <c r="M952" s="102"/>
      <c r="N952" s="102"/>
      <c r="O952" s="95"/>
      <c r="P952" s="43"/>
    </row>
    <row r="953" ht="14.25" customHeight="1">
      <c r="A953" s="95"/>
      <c r="B953" s="818"/>
      <c r="C953" s="97"/>
      <c r="D953" s="98"/>
      <c r="E953" s="95"/>
      <c r="F953" s="99"/>
      <c r="G953" s="634"/>
      <c r="H953" s="819"/>
      <c r="I953" s="101"/>
      <c r="J953" s="101"/>
      <c r="K953" s="102"/>
      <c r="L953" s="102"/>
      <c r="M953" s="102"/>
      <c r="N953" s="102"/>
      <c r="O953" s="95"/>
      <c r="P953" s="43"/>
    </row>
    <row r="954" ht="14.25" customHeight="1">
      <c r="A954" s="95"/>
      <c r="B954" s="818"/>
      <c r="C954" s="97"/>
      <c r="D954" s="98"/>
      <c r="E954" s="95"/>
      <c r="F954" s="99"/>
      <c r="G954" s="634"/>
      <c r="H954" s="819"/>
      <c r="I954" s="101"/>
      <c r="J954" s="101"/>
      <c r="K954" s="102"/>
      <c r="L954" s="102"/>
      <c r="M954" s="102"/>
      <c r="N954" s="102"/>
      <c r="O954" s="95"/>
      <c r="P954" s="43"/>
    </row>
    <row r="955" ht="14.25" customHeight="1">
      <c r="A955" s="95"/>
      <c r="B955" s="818"/>
      <c r="C955" s="97"/>
      <c r="D955" s="98"/>
      <c r="E955" s="95"/>
      <c r="F955" s="99"/>
      <c r="G955" s="634"/>
      <c r="H955" s="819"/>
      <c r="I955" s="101"/>
      <c r="J955" s="101"/>
      <c r="K955" s="102"/>
      <c r="L955" s="102"/>
      <c r="M955" s="102"/>
      <c r="N955" s="102"/>
      <c r="O955" s="95"/>
      <c r="P955" s="43"/>
    </row>
    <row r="956" ht="14.25" customHeight="1">
      <c r="A956" s="95"/>
      <c r="B956" s="818"/>
      <c r="C956" s="97"/>
      <c r="D956" s="98"/>
      <c r="E956" s="95"/>
      <c r="F956" s="99"/>
      <c r="G956" s="634"/>
      <c r="H956" s="819"/>
      <c r="I956" s="101"/>
      <c r="J956" s="101"/>
      <c r="K956" s="102"/>
      <c r="L956" s="102"/>
      <c r="M956" s="102"/>
      <c r="N956" s="102"/>
      <c r="O956" s="95"/>
      <c r="P956" s="43"/>
    </row>
    <row r="957" ht="14.25" customHeight="1">
      <c r="A957" s="95"/>
      <c r="B957" s="818"/>
      <c r="C957" s="97"/>
      <c r="D957" s="98"/>
      <c r="E957" s="95"/>
      <c r="F957" s="99"/>
      <c r="G957" s="634"/>
      <c r="H957" s="819"/>
      <c r="I957" s="101"/>
      <c r="J957" s="101"/>
      <c r="K957" s="102"/>
      <c r="L957" s="102"/>
      <c r="M957" s="102"/>
      <c r="N957" s="102"/>
      <c r="O957" s="95"/>
      <c r="P957" s="43"/>
    </row>
    <row r="958" ht="14.25" customHeight="1">
      <c r="A958" s="95"/>
      <c r="B958" s="818"/>
      <c r="C958" s="97"/>
      <c r="D958" s="98"/>
      <c r="E958" s="95"/>
      <c r="F958" s="99"/>
      <c r="G958" s="634"/>
      <c r="H958" s="819"/>
      <c r="I958" s="101"/>
      <c r="J958" s="101"/>
      <c r="K958" s="102"/>
      <c r="L958" s="102"/>
      <c r="M958" s="102"/>
      <c r="N958" s="102"/>
      <c r="O958" s="95"/>
      <c r="P958" s="43"/>
    </row>
    <row r="959" ht="14.25" customHeight="1">
      <c r="A959" s="95"/>
      <c r="B959" s="818"/>
      <c r="C959" s="97"/>
      <c r="D959" s="98"/>
      <c r="E959" s="95"/>
      <c r="F959" s="99"/>
      <c r="G959" s="634"/>
      <c r="H959" s="819"/>
      <c r="I959" s="101"/>
      <c r="J959" s="101"/>
      <c r="K959" s="102"/>
      <c r="L959" s="102"/>
      <c r="M959" s="102"/>
      <c r="N959" s="102"/>
      <c r="O959" s="95"/>
      <c r="P959" s="43"/>
    </row>
    <row r="960" ht="14.25" customHeight="1">
      <c r="A960" s="95"/>
      <c r="B960" s="818"/>
      <c r="C960" s="97"/>
      <c r="D960" s="98"/>
      <c r="E960" s="95"/>
      <c r="F960" s="99"/>
      <c r="G960" s="634"/>
      <c r="H960" s="819"/>
      <c r="I960" s="101"/>
      <c r="J960" s="101"/>
      <c r="K960" s="102"/>
      <c r="L960" s="102"/>
      <c r="M960" s="102"/>
      <c r="N960" s="102"/>
      <c r="O960" s="95"/>
      <c r="P960" s="43"/>
    </row>
    <row r="961" ht="14.25" customHeight="1">
      <c r="A961" s="95"/>
      <c r="B961" s="818"/>
      <c r="C961" s="97"/>
      <c r="D961" s="98"/>
      <c r="E961" s="95"/>
      <c r="F961" s="99"/>
      <c r="G961" s="634"/>
      <c r="H961" s="819"/>
      <c r="I961" s="101"/>
      <c r="J961" s="101"/>
      <c r="K961" s="102"/>
      <c r="L961" s="102"/>
      <c r="M961" s="102"/>
      <c r="N961" s="102"/>
      <c r="O961" s="95"/>
      <c r="P961" s="43"/>
    </row>
    <row r="962" ht="14.25" customHeight="1">
      <c r="A962" s="95"/>
      <c r="B962" s="818"/>
      <c r="C962" s="97"/>
      <c r="D962" s="98"/>
      <c r="E962" s="95"/>
      <c r="F962" s="99"/>
      <c r="G962" s="634"/>
      <c r="H962" s="819"/>
      <c r="I962" s="101"/>
      <c r="J962" s="101"/>
      <c r="K962" s="102"/>
      <c r="L962" s="102"/>
      <c r="M962" s="102"/>
      <c r="N962" s="102"/>
      <c r="O962" s="95"/>
      <c r="P962" s="43"/>
    </row>
    <row r="963" ht="14.25" customHeight="1">
      <c r="A963" s="95"/>
      <c r="B963" s="818"/>
      <c r="C963" s="97"/>
      <c r="D963" s="98"/>
      <c r="E963" s="95"/>
      <c r="F963" s="99"/>
      <c r="G963" s="634"/>
      <c r="H963" s="819"/>
      <c r="I963" s="101"/>
      <c r="J963" s="101"/>
      <c r="K963" s="102"/>
      <c r="L963" s="102"/>
      <c r="M963" s="102"/>
      <c r="N963" s="102"/>
      <c r="O963" s="95"/>
      <c r="P963" s="43"/>
    </row>
    <row r="964" ht="14.25" customHeight="1">
      <c r="A964" s="95"/>
      <c r="B964" s="818"/>
      <c r="C964" s="97"/>
      <c r="D964" s="98"/>
      <c r="E964" s="95"/>
      <c r="F964" s="99"/>
      <c r="G964" s="634"/>
      <c r="H964" s="819"/>
      <c r="I964" s="101"/>
      <c r="J964" s="101"/>
      <c r="K964" s="102"/>
      <c r="L964" s="102"/>
      <c r="M964" s="102"/>
      <c r="N964" s="102"/>
      <c r="O964" s="95"/>
      <c r="P964" s="43"/>
    </row>
    <row r="965" ht="14.25" customHeight="1">
      <c r="A965" s="95"/>
      <c r="B965" s="818"/>
      <c r="C965" s="97"/>
      <c r="D965" s="98"/>
      <c r="E965" s="95"/>
      <c r="F965" s="99"/>
      <c r="G965" s="634"/>
      <c r="H965" s="819"/>
      <c r="I965" s="101"/>
      <c r="J965" s="101"/>
      <c r="K965" s="102"/>
      <c r="L965" s="102"/>
      <c r="M965" s="102"/>
      <c r="N965" s="102"/>
      <c r="O965" s="95"/>
      <c r="P965" s="43"/>
    </row>
    <row r="966" ht="14.25" customHeight="1">
      <c r="A966" s="95"/>
      <c r="B966" s="818"/>
      <c r="C966" s="97"/>
      <c r="D966" s="98"/>
      <c r="E966" s="95"/>
      <c r="F966" s="99"/>
      <c r="G966" s="634"/>
      <c r="H966" s="819"/>
      <c r="I966" s="101"/>
      <c r="J966" s="101"/>
      <c r="K966" s="102"/>
      <c r="L966" s="102"/>
      <c r="M966" s="102"/>
      <c r="N966" s="102"/>
      <c r="O966" s="95"/>
      <c r="P966" s="43"/>
    </row>
    <row r="967" ht="14.25" customHeight="1">
      <c r="A967" s="95"/>
      <c r="B967" s="818"/>
      <c r="C967" s="97"/>
      <c r="D967" s="98"/>
      <c r="E967" s="95"/>
      <c r="F967" s="99"/>
      <c r="G967" s="634"/>
      <c r="H967" s="819"/>
      <c r="I967" s="101"/>
      <c r="J967" s="101"/>
      <c r="K967" s="102"/>
      <c r="L967" s="102"/>
      <c r="M967" s="102"/>
      <c r="N967" s="102"/>
      <c r="O967" s="95"/>
      <c r="P967" s="43"/>
    </row>
    <row r="968" ht="14.25" customHeight="1">
      <c r="A968" s="95"/>
      <c r="B968" s="818"/>
      <c r="C968" s="97"/>
      <c r="D968" s="98"/>
      <c r="E968" s="95"/>
      <c r="F968" s="99"/>
      <c r="G968" s="634"/>
      <c r="H968" s="819"/>
      <c r="I968" s="101"/>
      <c r="J968" s="101"/>
      <c r="K968" s="102"/>
      <c r="L968" s="102"/>
      <c r="M968" s="102"/>
      <c r="N968" s="102"/>
      <c r="O968" s="95"/>
      <c r="P968" s="43"/>
    </row>
    <row r="969" ht="14.25" customHeight="1">
      <c r="A969" s="95"/>
      <c r="B969" s="818"/>
      <c r="C969" s="97"/>
      <c r="D969" s="98"/>
      <c r="E969" s="95"/>
      <c r="F969" s="99"/>
      <c r="G969" s="634"/>
      <c r="H969" s="819"/>
      <c r="I969" s="101"/>
      <c r="J969" s="101"/>
      <c r="K969" s="102"/>
      <c r="L969" s="102"/>
      <c r="M969" s="102"/>
      <c r="N969" s="102"/>
      <c r="O969" s="95"/>
      <c r="P969" s="43"/>
    </row>
    <row r="970" ht="14.25" customHeight="1">
      <c r="A970" s="95"/>
      <c r="B970" s="818"/>
      <c r="C970" s="97"/>
      <c r="D970" s="98"/>
      <c r="E970" s="95"/>
      <c r="F970" s="99"/>
      <c r="G970" s="634"/>
      <c r="H970" s="819"/>
      <c r="I970" s="101"/>
      <c r="J970" s="101"/>
      <c r="K970" s="102"/>
      <c r="L970" s="102"/>
      <c r="M970" s="102"/>
      <c r="N970" s="102"/>
      <c r="O970" s="95"/>
      <c r="P970" s="43"/>
    </row>
    <row r="971" ht="14.25" customHeight="1">
      <c r="A971" s="95"/>
      <c r="B971" s="818"/>
      <c r="C971" s="97"/>
      <c r="D971" s="98"/>
      <c r="E971" s="95"/>
      <c r="F971" s="99"/>
      <c r="G971" s="634"/>
      <c r="H971" s="819"/>
      <c r="I971" s="101"/>
      <c r="J971" s="101"/>
      <c r="K971" s="102"/>
      <c r="L971" s="102"/>
      <c r="M971" s="102"/>
      <c r="N971" s="102"/>
      <c r="O971" s="95"/>
      <c r="P971" s="43"/>
    </row>
    <row r="972" ht="14.25" customHeight="1">
      <c r="A972" s="95"/>
      <c r="B972" s="818"/>
      <c r="C972" s="97"/>
      <c r="D972" s="98"/>
      <c r="E972" s="95"/>
      <c r="F972" s="99"/>
      <c r="G972" s="634"/>
      <c r="H972" s="819"/>
      <c r="I972" s="101"/>
      <c r="J972" s="101"/>
      <c r="K972" s="102"/>
      <c r="L972" s="102"/>
      <c r="M972" s="102"/>
      <c r="N972" s="102"/>
      <c r="O972" s="95"/>
      <c r="P972" s="43"/>
    </row>
    <row r="973" ht="14.25" customHeight="1">
      <c r="A973" s="95"/>
      <c r="B973" s="818"/>
      <c r="C973" s="97"/>
      <c r="D973" s="98"/>
      <c r="E973" s="95"/>
      <c r="F973" s="99"/>
      <c r="G973" s="634"/>
      <c r="H973" s="819"/>
      <c r="I973" s="101"/>
      <c r="J973" s="101"/>
      <c r="K973" s="102"/>
      <c r="L973" s="102"/>
      <c r="M973" s="102"/>
      <c r="N973" s="102"/>
      <c r="O973" s="95"/>
      <c r="P973" s="43"/>
    </row>
    <row r="974" ht="14.25" customHeight="1">
      <c r="A974" s="95"/>
      <c r="B974" s="818"/>
      <c r="C974" s="97"/>
      <c r="D974" s="98"/>
      <c r="E974" s="95"/>
      <c r="F974" s="99"/>
      <c r="G974" s="634"/>
      <c r="H974" s="819"/>
      <c r="I974" s="101"/>
      <c r="J974" s="101"/>
      <c r="K974" s="102"/>
      <c r="L974" s="102"/>
      <c r="M974" s="102"/>
      <c r="N974" s="102"/>
      <c r="O974" s="95"/>
      <c r="P974" s="43"/>
    </row>
    <row r="975" ht="14.25" customHeight="1">
      <c r="A975" s="95"/>
      <c r="B975" s="818"/>
      <c r="C975" s="97"/>
      <c r="D975" s="98"/>
      <c r="E975" s="95"/>
      <c r="F975" s="99"/>
      <c r="G975" s="634"/>
      <c r="H975" s="819"/>
      <c r="I975" s="101"/>
      <c r="J975" s="101"/>
      <c r="K975" s="102"/>
      <c r="L975" s="102"/>
      <c r="M975" s="102"/>
      <c r="N975" s="102"/>
      <c r="O975" s="95"/>
      <c r="P975" s="43"/>
    </row>
    <row r="976" ht="14.25" customHeight="1">
      <c r="A976" s="95"/>
      <c r="B976" s="818"/>
      <c r="C976" s="97"/>
      <c r="D976" s="98"/>
      <c r="E976" s="95"/>
      <c r="F976" s="99"/>
      <c r="G976" s="634"/>
      <c r="H976" s="819"/>
      <c r="I976" s="101"/>
      <c r="J976" s="101"/>
      <c r="K976" s="102"/>
      <c r="L976" s="102"/>
      <c r="M976" s="102"/>
      <c r="N976" s="102"/>
      <c r="O976" s="95"/>
      <c r="P976" s="43"/>
    </row>
    <row r="977" ht="14.25" customHeight="1">
      <c r="A977" s="95"/>
      <c r="B977" s="818"/>
      <c r="C977" s="97"/>
      <c r="D977" s="98"/>
      <c r="E977" s="95"/>
      <c r="F977" s="99"/>
      <c r="G977" s="634"/>
      <c r="H977" s="819"/>
      <c r="I977" s="101"/>
      <c r="J977" s="101"/>
      <c r="K977" s="102"/>
      <c r="L977" s="102"/>
      <c r="M977" s="102"/>
      <c r="N977" s="102"/>
      <c r="O977" s="95"/>
      <c r="P977" s="43"/>
    </row>
    <row r="978" ht="14.25" customHeight="1">
      <c r="A978" s="95"/>
      <c r="B978" s="818"/>
      <c r="C978" s="97"/>
      <c r="D978" s="98"/>
      <c r="E978" s="95"/>
      <c r="F978" s="99"/>
      <c r="G978" s="634"/>
      <c r="H978" s="819"/>
      <c r="I978" s="101"/>
      <c r="J978" s="101"/>
      <c r="K978" s="102"/>
      <c r="L978" s="102"/>
      <c r="M978" s="102"/>
      <c r="N978" s="102"/>
      <c r="O978" s="95"/>
      <c r="P978" s="43"/>
    </row>
    <row r="979" ht="14.25" customHeight="1">
      <c r="A979" s="95"/>
      <c r="B979" s="818"/>
      <c r="C979" s="97"/>
      <c r="D979" s="98"/>
      <c r="E979" s="95"/>
      <c r="F979" s="99"/>
      <c r="G979" s="634"/>
      <c r="H979" s="819"/>
      <c r="I979" s="101"/>
      <c r="J979" s="101"/>
      <c r="K979" s="102"/>
      <c r="L979" s="102"/>
      <c r="M979" s="102"/>
      <c r="N979" s="102"/>
      <c r="O979" s="95"/>
      <c r="P979" s="43"/>
    </row>
    <row r="980" ht="14.25" customHeight="1">
      <c r="A980" s="95"/>
      <c r="B980" s="818"/>
      <c r="C980" s="97"/>
      <c r="D980" s="98"/>
      <c r="E980" s="95"/>
      <c r="F980" s="99"/>
      <c r="G980" s="634"/>
      <c r="H980" s="819"/>
      <c r="I980" s="101"/>
      <c r="J980" s="101"/>
      <c r="K980" s="102"/>
      <c r="L980" s="102"/>
      <c r="M980" s="102"/>
      <c r="N980" s="102"/>
      <c r="O980" s="95"/>
      <c r="P980" s="43"/>
    </row>
    <row r="981" ht="14.25" customHeight="1">
      <c r="A981" s="95"/>
      <c r="B981" s="818"/>
      <c r="C981" s="97"/>
      <c r="D981" s="98"/>
      <c r="E981" s="95"/>
      <c r="F981" s="99"/>
      <c r="G981" s="634"/>
      <c r="H981" s="819"/>
      <c r="I981" s="101"/>
      <c r="J981" s="101"/>
      <c r="K981" s="102"/>
      <c r="L981" s="102"/>
      <c r="M981" s="102"/>
      <c r="N981" s="102"/>
      <c r="O981" s="95"/>
      <c r="P981" s="43"/>
    </row>
    <row r="982" ht="14.25" customHeight="1">
      <c r="A982" s="95"/>
      <c r="B982" s="818"/>
      <c r="C982" s="97"/>
      <c r="D982" s="98"/>
      <c r="E982" s="95"/>
      <c r="F982" s="99"/>
      <c r="G982" s="634"/>
      <c r="H982" s="819"/>
      <c r="I982" s="101"/>
      <c r="J982" s="101"/>
      <c r="K982" s="102"/>
      <c r="L982" s="102"/>
      <c r="M982" s="102"/>
      <c r="N982" s="102"/>
      <c r="O982" s="95"/>
      <c r="P982" s="43"/>
    </row>
    <row r="983" ht="14.25" customHeight="1">
      <c r="A983" s="95"/>
      <c r="B983" s="818"/>
      <c r="C983" s="97"/>
      <c r="D983" s="98"/>
      <c r="E983" s="95"/>
      <c r="F983" s="99"/>
      <c r="G983" s="634"/>
      <c r="H983" s="819"/>
      <c r="I983" s="101"/>
      <c r="J983" s="101"/>
      <c r="K983" s="102"/>
      <c r="L983" s="102"/>
      <c r="M983" s="102"/>
      <c r="N983" s="102"/>
      <c r="O983" s="95"/>
      <c r="P983" s="43"/>
    </row>
    <row r="984" ht="14.25" customHeight="1">
      <c r="A984" s="95"/>
      <c r="B984" s="818"/>
      <c r="C984" s="97"/>
      <c r="D984" s="98"/>
      <c r="E984" s="95"/>
      <c r="F984" s="99"/>
      <c r="G984" s="634"/>
      <c r="H984" s="819"/>
      <c r="I984" s="101"/>
      <c r="J984" s="101"/>
      <c r="K984" s="102"/>
      <c r="L984" s="102"/>
      <c r="M984" s="102"/>
      <c r="N984" s="102"/>
      <c r="O984" s="95"/>
      <c r="P984" s="43"/>
    </row>
    <row r="985" ht="14.25" customHeight="1">
      <c r="A985" s="95"/>
      <c r="B985" s="818"/>
      <c r="C985" s="97"/>
      <c r="D985" s="98"/>
      <c r="E985" s="95"/>
      <c r="F985" s="99"/>
      <c r="G985" s="634"/>
      <c r="H985" s="819"/>
      <c r="I985" s="101"/>
      <c r="J985" s="101"/>
      <c r="K985" s="102"/>
      <c r="L985" s="102"/>
      <c r="M985" s="102"/>
      <c r="N985" s="102"/>
      <c r="O985" s="95"/>
      <c r="P985" s="43"/>
    </row>
    <row r="986" ht="14.25" customHeight="1">
      <c r="A986" s="95"/>
      <c r="B986" s="818"/>
      <c r="C986" s="97"/>
      <c r="D986" s="98"/>
      <c r="E986" s="95"/>
      <c r="F986" s="99"/>
      <c r="G986" s="634"/>
      <c r="H986" s="819"/>
      <c r="I986" s="101"/>
      <c r="J986" s="101"/>
      <c r="K986" s="102"/>
      <c r="L986" s="102"/>
      <c r="M986" s="102"/>
      <c r="N986" s="102"/>
      <c r="O986" s="95"/>
      <c r="P986" s="43"/>
    </row>
    <row r="987" ht="14.25" customHeight="1">
      <c r="A987" s="95"/>
      <c r="B987" s="818"/>
      <c r="C987" s="97"/>
      <c r="D987" s="98"/>
      <c r="E987" s="95"/>
      <c r="F987" s="99"/>
      <c r="G987" s="634"/>
      <c r="H987" s="819"/>
      <c r="I987" s="101"/>
      <c r="J987" s="101"/>
      <c r="K987" s="102"/>
      <c r="L987" s="102"/>
      <c r="M987" s="102"/>
      <c r="N987" s="102"/>
      <c r="O987" s="95"/>
      <c r="P987" s="43"/>
    </row>
    <row r="988" ht="14.25" customHeight="1">
      <c r="A988" s="95"/>
      <c r="B988" s="818"/>
      <c r="C988" s="97"/>
      <c r="D988" s="98"/>
      <c r="E988" s="95"/>
      <c r="F988" s="99"/>
      <c r="G988" s="634"/>
      <c r="H988" s="819"/>
      <c r="I988" s="101"/>
      <c r="J988" s="101"/>
      <c r="K988" s="102"/>
      <c r="L988" s="102"/>
      <c r="M988" s="102"/>
      <c r="N988" s="102"/>
      <c r="O988" s="95"/>
      <c r="P988" s="43"/>
    </row>
    <row r="989" ht="14.25" customHeight="1">
      <c r="A989" s="95"/>
      <c r="B989" s="818"/>
      <c r="C989" s="97"/>
      <c r="D989" s="98"/>
      <c r="E989" s="95"/>
      <c r="F989" s="99"/>
      <c r="G989" s="634"/>
      <c r="H989" s="819"/>
      <c r="I989" s="101"/>
      <c r="J989" s="101"/>
      <c r="K989" s="102"/>
      <c r="L989" s="102"/>
      <c r="M989" s="102"/>
      <c r="N989" s="102"/>
      <c r="O989" s="95"/>
      <c r="P989" s="43"/>
    </row>
    <row r="990" ht="14.25" customHeight="1">
      <c r="A990" s="95"/>
      <c r="B990" s="818"/>
      <c r="C990" s="97"/>
      <c r="D990" s="98"/>
      <c r="E990" s="95"/>
      <c r="F990" s="99"/>
      <c r="G990" s="634"/>
      <c r="H990" s="819"/>
      <c r="I990" s="101"/>
      <c r="J990" s="101"/>
      <c r="K990" s="102"/>
      <c r="L990" s="102"/>
      <c r="M990" s="102"/>
      <c r="N990" s="102"/>
      <c r="O990" s="95"/>
      <c r="P990" s="43"/>
    </row>
    <row r="991" ht="14.25" customHeight="1">
      <c r="A991" s="95"/>
      <c r="B991" s="818"/>
      <c r="C991" s="97"/>
      <c r="D991" s="98"/>
      <c r="E991" s="95"/>
      <c r="F991" s="99"/>
      <c r="G991" s="634"/>
      <c r="H991" s="819"/>
      <c r="I991" s="101"/>
      <c r="J991" s="101"/>
      <c r="K991" s="102"/>
      <c r="L991" s="102"/>
      <c r="M991" s="102"/>
      <c r="N991" s="102"/>
      <c r="O991" s="95"/>
      <c r="P991" s="43"/>
    </row>
    <row r="992" ht="14.25" customHeight="1">
      <c r="A992" s="95"/>
      <c r="B992" s="818"/>
      <c r="C992" s="97"/>
      <c r="D992" s="98"/>
      <c r="E992" s="95"/>
      <c r="F992" s="99"/>
      <c r="G992" s="634"/>
      <c r="H992" s="819"/>
      <c r="I992" s="101"/>
      <c r="J992" s="101"/>
      <c r="K992" s="102"/>
      <c r="L992" s="102"/>
      <c r="M992" s="102"/>
      <c r="N992" s="102"/>
      <c r="O992" s="95"/>
      <c r="P992" s="43"/>
    </row>
    <row r="993" ht="14.25" customHeight="1">
      <c r="A993" s="95"/>
      <c r="B993" s="818"/>
      <c r="C993" s="97"/>
      <c r="D993" s="98"/>
      <c r="E993" s="95"/>
      <c r="F993" s="99"/>
      <c r="G993" s="634"/>
      <c r="H993" s="819"/>
      <c r="I993" s="101"/>
      <c r="J993" s="101"/>
      <c r="K993" s="102"/>
      <c r="L993" s="102"/>
      <c r="M993" s="102"/>
      <c r="N993" s="102"/>
      <c r="O993" s="95"/>
      <c r="P993" s="43"/>
    </row>
    <row r="994" ht="14.25" customHeight="1">
      <c r="A994" s="95"/>
      <c r="B994" s="818"/>
      <c r="C994" s="97"/>
      <c r="D994" s="98"/>
      <c r="E994" s="95"/>
      <c r="F994" s="99"/>
      <c r="G994" s="634"/>
      <c r="H994" s="819"/>
      <c r="I994" s="101"/>
      <c r="J994" s="101"/>
      <c r="K994" s="102"/>
      <c r="L994" s="102"/>
      <c r="M994" s="102"/>
      <c r="N994" s="102"/>
      <c r="O994" s="95"/>
      <c r="P994" s="43"/>
    </row>
    <row r="995" ht="14.25" customHeight="1">
      <c r="A995" s="95"/>
      <c r="B995" s="818"/>
      <c r="C995" s="97"/>
      <c r="D995" s="98"/>
      <c r="E995" s="95"/>
      <c r="F995" s="99"/>
      <c r="G995" s="634"/>
      <c r="H995" s="819"/>
      <c r="I995" s="101"/>
      <c r="J995" s="101"/>
      <c r="K995" s="102"/>
      <c r="L995" s="102"/>
      <c r="M995" s="102"/>
      <c r="N995" s="102"/>
      <c r="O995" s="95"/>
      <c r="P995" s="43"/>
    </row>
    <row r="996" ht="14.25" customHeight="1">
      <c r="A996" s="95"/>
      <c r="B996" s="818"/>
      <c r="C996" s="97"/>
      <c r="D996" s="98"/>
      <c r="E996" s="95"/>
      <c r="F996" s="99"/>
      <c r="G996" s="634"/>
      <c r="H996" s="819"/>
      <c r="I996" s="101"/>
      <c r="J996" s="101"/>
      <c r="K996" s="102"/>
      <c r="L996" s="102"/>
      <c r="M996" s="102"/>
      <c r="N996" s="102"/>
      <c r="O996" s="95"/>
      <c r="P996" s="43"/>
    </row>
    <row r="997" ht="14.25" customHeight="1">
      <c r="A997" s="95"/>
      <c r="B997" s="818"/>
      <c r="C997" s="97"/>
      <c r="D997" s="98"/>
      <c r="E997" s="95"/>
      <c r="F997" s="99"/>
      <c r="G997" s="634"/>
      <c r="H997" s="819"/>
      <c r="I997" s="101"/>
      <c r="J997" s="101"/>
      <c r="K997" s="102"/>
      <c r="L997" s="102"/>
      <c r="M997" s="102"/>
      <c r="N997" s="102"/>
      <c r="O997" s="95"/>
      <c r="P997" s="43"/>
    </row>
    <row r="998" ht="14.25" customHeight="1">
      <c r="A998" s="95"/>
      <c r="B998" s="818"/>
      <c r="C998" s="97"/>
      <c r="D998" s="98"/>
      <c r="E998" s="95"/>
      <c r="F998" s="99"/>
      <c r="G998" s="634"/>
      <c r="H998" s="819"/>
      <c r="I998" s="101"/>
      <c r="J998" s="101"/>
      <c r="K998" s="102"/>
      <c r="L998" s="102"/>
      <c r="M998" s="102"/>
      <c r="N998" s="102"/>
      <c r="O998" s="95"/>
      <c r="P998" s="43"/>
    </row>
    <row r="999" ht="14.25" customHeight="1">
      <c r="A999" s="95"/>
      <c r="B999" s="818"/>
      <c r="C999" s="97"/>
      <c r="D999" s="98"/>
      <c r="E999" s="95"/>
      <c r="F999" s="99"/>
      <c r="G999" s="634"/>
      <c r="H999" s="819"/>
      <c r="I999" s="101"/>
      <c r="J999" s="101"/>
      <c r="K999" s="102"/>
      <c r="L999" s="102"/>
      <c r="M999" s="102"/>
      <c r="N999" s="102"/>
      <c r="O999" s="95"/>
      <c r="P999" s="43"/>
    </row>
    <row r="1000" ht="14.25" customHeight="1">
      <c r="A1000" s="95"/>
      <c r="B1000" s="818"/>
      <c r="C1000" s="97"/>
      <c r="D1000" s="98"/>
      <c r="E1000" s="95"/>
      <c r="F1000" s="99"/>
      <c r="G1000" s="634"/>
      <c r="H1000" s="819"/>
      <c r="I1000" s="101"/>
      <c r="J1000" s="101"/>
      <c r="K1000" s="102"/>
      <c r="L1000" s="102"/>
      <c r="M1000" s="102"/>
      <c r="N1000" s="102"/>
      <c r="O1000" s="95"/>
      <c r="P1000" s="43"/>
    </row>
    <row r="1001" ht="14.25" customHeight="1">
      <c r="A1001" s="95"/>
      <c r="B1001" s="818"/>
      <c r="C1001" s="97"/>
      <c r="D1001" s="98"/>
      <c r="E1001" s="95"/>
      <c r="F1001" s="99"/>
      <c r="G1001" s="634"/>
      <c r="H1001" s="819"/>
      <c r="I1001" s="101"/>
      <c r="J1001" s="101"/>
      <c r="K1001" s="102"/>
      <c r="L1001" s="102"/>
      <c r="M1001" s="102"/>
      <c r="N1001" s="102"/>
      <c r="O1001" s="95"/>
      <c r="P1001" s="43"/>
    </row>
    <row r="1002" ht="14.25" customHeight="1">
      <c r="A1002" s="95"/>
      <c r="B1002" s="818"/>
      <c r="C1002" s="97"/>
      <c r="D1002" s="98"/>
      <c r="E1002" s="95"/>
      <c r="F1002" s="99"/>
      <c r="G1002" s="634"/>
      <c r="H1002" s="819"/>
      <c r="I1002" s="101"/>
      <c r="J1002" s="101"/>
      <c r="K1002" s="102"/>
      <c r="L1002" s="102"/>
      <c r="M1002" s="102"/>
      <c r="N1002" s="102"/>
      <c r="O1002" s="95"/>
      <c r="P1002" s="43"/>
    </row>
    <row r="1003" ht="14.25" customHeight="1">
      <c r="A1003" s="95"/>
      <c r="B1003" s="818"/>
      <c r="C1003" s="97"/>
      <c r="D1003" s="98"/>
      <c r="E1003" s="95"/>
      <c r="F1003" s="99"/>
      <c r="G1003" s="634"/>
      <c r="H1003" s="819"/>
      <c r="I1003" s="101"/>
      <c r="J1003" s="101"/>
      <c r="K1003" s="102"/>
      <c r="L1003" s="102"/>
      <c r="M1003" s="102"/>
      <c r="N1003" s="102"/>
      <c r="O1003" s="95"/>
      <c r="P1003" s="43"/>
    </row>
    <row r="1004" ht="14.25" customHeight="1">
      <c r="A1004" s="95"/>
      <c r="B1004" s="818"/>
      <c r="C1004" s="97"/>
      <c r="D1004" s="98"/>
      <c r="E1004" s="95"/>
      <c r="F1004" s="99"/>
      <c r="G1004" s="634"/>
      <c r="H1004" s="819"/>
      <c r="I1004" s="101"/>
      <c r="J1004" s="101"/>
      <c r="K1004" s="102"/>
      <c r="L1004" s="102"/>
      <c r="M1004" s="102"/>
      <c r="N1004" s="102"/>
      <c r="O1004" s="95"/>
      <c r="P1004" s="43"/>
    </row>
    <row r="1005" ht="14.25" customHeight="1">
      <c r="A1005" s="95"/>
      <c r="B1005" s="818"/>
      <c r="C1005" s="97"/>
      <c r="D1005" s="98"/>
      <c r="E1005" s="95"/>
      <c r="F1005" s="99"/>
      <c r="G1005" s="634"/>
      <c r="H1005" s="819"/>
      <c r="I1005" s="101"/>
      <c r="J1005" s="101"/>
      <c r="K1005" s="102"/>
      <c r="L1005" s="102"/>
      <c r="M1005" s="102"/>
      <c r="N1005" s="102"/>
      <c r="O1005" s="95"/>
      <c r="P1005" s="43"/>
    </row>
    <row r="1006" ht="14.25" customHeight="1">
      <c r="A1006" s="95"/>
      <c r="B1006" s="818"/>
      <c r="C1006" s="97"/>
      <c r="D1006" s="98"/>
      <c r="E1006" s="95"/>
      <c r="F1006" s="99"/>
      <c r="G1006" s="634"/>
      <c r="H1006" s="819"/>
      <c r="I1006" s="101"/>
      <c r="J1006" s="101"/>
      <c r="K1006" s="102"/>
      <c r="L1006" s="102"/>
      <c r="M1006" s="102"/>
      <c r="N1006" s="102"/>
      <c r="O1006" s="95"/>
      <c r="P1006" s="43"/>
    </row>
    <row r="1007" ht="14.25" customHeight="1">
      <c r="A1007" s="95"/>
      <c r="B1007" s="818"/>
      <c r="C1007" s="97"/>
      <c r="D1007" s="98"/>
      <c r="E1007" s="95"/>
      <c r="F1007" s="99"/>
      <c r="G1007" s="634"/>
      <c r="H1007" s="819"/>
      <c r="I1007" s="101"/>
      <c r="J1007" s="101"/>
      <c r="K1007" s="102"/>
      <c r="L1007" s="102"/>
      <c r="M1007" s="102"/>
      <c r="N1007" s="102"/>
      <c r="O1007" s="95"/>
      <c r="P1007" s="43"/>
    </row>
    <row r="1008" ht="14.25" customHeight="1">
      <c r="A1008" s="95"/>
      <c r="B1008" s="818"/>
      <c r="C1008" s="97"/>
      <c r="D1008" s="98"/>
      <c r="E1008" s="95"/>
      <c r="F1008" s="99"/>
      <c r="G1008" s="634"/>
      <c r="H1008" s="819"/>
      <c r="I1008" s="101"/>
      <c r="J1008" s="101"/>
      <c r="K1008" s="102"/>
      <c r="L1008" s="102"/>
      <c r="M1008" s="102"/>
      <c r="N1008" s="102"/>
      <c r="O1008" s="95"/>
      <c r="P1008" s="43"/>
    </row>
    <row r="1009" ht="14.25" customHeight="1">
      <c r="A1009" s="95"/>
      <c r="B1009" s="818"/>
      <c r="C1009" s="97"/>
      <c r="D1009" s="98"/>
      <c r="E1009" s="95"/>
      <c r="F1009" s="99"/>
      <c r="G1009" s="634"/>
      <c r="H1009" s="819"/>
      <c r="I1009" s="101"/>
      <c r="J1009" s="101"/>
      <c r="K1009" s="102"/>
      <c r="L1009" s="102"/>
      <c r="M1009" s="102"/>
      <c r="N1009" s="102"/>
      <c r="O1009" s="95"/>
      <c r="P1009" s="43"/>
    </row>
    <row r="1010" ht="14.25" customHeight="1">
      <c r="A1010" s="95"/>
      <c r="B1010" s="818"/>
      <c r="C1010" s="97"/>
      <c r="D1010" s="98"/>
      <c r="E1010" s="95"/>
      <c r="F1010" s="99"/>
      <c r="G1010" s="634"/>
      <c r="H1010" s="819"/>
      <c r="I1010" s="101"/>
      <c r="J1010" s="101"/>
      <c r="K1010" s="102"/>
      <c r="L1010" s="102"/>
      <c r="M1010" s="102"/>
      <c r="N1010" s="102"/>
      <c r="O1010" s="95"/>
      <c r="P1010" s="43"/>
    </row>
    <row r="1011" ht="14.25" customHeight="1">
      <c r="A1011" s="95"/>
      <c r="B1011" s="818"/>
      <c r="C1011" s="97"/>
      <c r="D1011" s="98"/>
      <c r="E1011" s="95"/>
      <c r="F1011" s="99"/>
      <c r="G1011" s="634"/>
      <c r="H1011" s="819"/>
      <c r="I1011" s="101"/>
      <c r="J1011" s="101"/>
      <c r="K1011" s="102"/>
      <c r="L1011" s="102"/>
      <c r="M1011" s="102"/>
      <c r="N1011" s="102"/>
      <c r="O1011" s="95"/>
      <c r="P1011" s="43"/>
    </row>
    <row r="1012" ht="14.25" customHeight="1">
      <c r="A1012" s="95"/>
      <c r="B1012" s="818"/>
      <c r="C1012" s="97"/>
      <c r="D1012" s="98"/>
      <c r="E1012" s="95"/>
      <c r="F1012" s="99"/>
      <c r="G1012" s="634"/>
      <c r="H1012" s="819"/>
      <c r="I1012" s="101"/>
      <c r="J1012" s="101"/>
      <c r="K1012" s="102"/>
      <c r="L1012" s="102"/>
      <c r="M1012" s="102"/>
      <c r="N1012" s="102"/>
      <c r="O1012" s="95"/>
      <c r="P1012" s="43"/>
    </row>
  </sheetData>
  <mergeCells count="12">
    <mergeCell ref="H1:H2"/>
    <mergeCell ref="I1:J1"/>
    <mergeCell ref="K1:L1"/>
    <mergeCell ref="M1:N1"/>
    <mergeCell ref="O1:O2"/>
    <mergeCell ref="A1:A2"/>
    <mergeCell ref="B1:B2"/>
    <mergeCell ref="C1:C2"/>
    <mergeCell ref="D1:D2"/>
    <mergeCell ref="E1:E2"/>
    <mergeCell ref="F1:F2"/>
    <mergeCell ref="G1:G2"/>
  </mergeCells>
  <dataValidations>
    <dataValidation type="custom" allowBlank="1" showErrorMessage="1" sqref="C62:C78">
      <formula1>LTE(LEN(C62),(22))</formula1>
    </dataValidation>
  </dataValidations>
  <printOptions/>
  <pageMargins bottom="0.75" footer="0.0" header="0.0" left="0.7" right="0.7" top="0.75"/>
  <pageSetup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18.86"/>
    <col customWidth="1" min="3" max="3" width="24.86"/>
    <col customWidth="1" min="4" max="4" width="50.57"/>
    <col customWidth="1" min="5" max="5" width="17.29"/>
    <col customWidth="1" min="6" max="6" width="9.0"/>
    <col customWidth="1" min="7" max="8" width="10.14"/>
    <col customWidth="1" min="9" max="14" width="13.0"/>
    <col customWidth="1" min="15" max="15" width="29.14"/>
    <col customWidth="1" min="16" max="16" width="13.57"/>
    <col customWidth="1" min="17" max="17" width="15.14"/>
    <col customWidth="1" min="18" max="18" width="43.0"/>
    <col customWidth="1" min="19" max="27" width="9.86"/>
  </cols>
  <sheetData>
    <row r="1" ht="14.25" customHeight="1">
      <c r="A1" s="288" t="s">
        <v>0</v>
      </c>
      <c r="B1" s="288" t="s">
        <v>43</v>
      </c>
      <c r="C1" s="574" t="s">
        <v>2</v>
      </c>
      <c r="D1" s="574" t="s">
        <v>3</v>
      </c>
      <c r="E1" s="289" t="s">
        <v>4</v>
      </c>
      <c r="F1" s="415" t="s">
        <v>2527</v>
      </c>
      <c r="G1" s="575" t="s">
        <v>5</v>
      </c>
      <c r="H1" s="419" t="s">
        <v>6</v>
      </c>
      <c r="I1" s="820" t="s">
        <v>7</v>
      </c>
      <c r="J1" s="8"/>
      <c r="K1" s="821" t="s">
        <v>8</v>
      </c>
      <c r="L1" s="8"/>
      <c r="M1" s="298" t="s">
        <v>9</v>
      </c>
      <c r="N1" s="8"/>
      <c r="O1" s="113" t="s">
        <v>10</v>
      </c>
      <c r="P1" s="12"/>
      <c r="Q1" s="13"/>
      <c r="R1" s="13"/>
      <c r="S1" s="13"/>
      <c r="T1" s="13"/>
      <c r="U1" s="13"/>
      <c r="V1" s="13"/>
      <c r="W1" s="13"/>
      <c r="X1" s="13"/>
      <c r="Y1" s="13"/>
      <c r="Z1" s="13"/>
      <c r="AA1" s="13"/>
    </row>
    <row r="2" ht="31.5" customHeight="1">
      <c r="A2" s="14"/>
      <c r="B2" s="14"/>
      <c r="C2" s="15"/>
      <c r="D2" s="15"/>
      <c r="E2" s="15"/>
      <c r="F2" s="15"/>
      <c r="G2" s="15"/>
      <c r="H2" s="16"/>
      <c r="I2" s="425" t="s">
        <v>2528</v>
      </c>
      <c r="J2" s="426" t="s">
        <v>2529</v>
      </c>
      <c r="K2" s="427" t="s">
        <v>2530</v>
      </c>
      <c r="L2" s="306" t="s">
        <v>2531</v>
      </c>
      <c r="M2" s="577" t="s">
        <v>2532</v>
      </c>
      <c r="N2" s="578" t="s">
        <v>2533</v>
      </c>
      <c r="O2" s="23"/>
      <c r="P2" s="12"/>
      <c r="Q2" s="13"/>
      <c r="R2" s="13"/>
      <c r="S2" s="13"/>
      <c r="T2" s="13"/>
      <c r="U2" s="13"/>
      <c r="V2" s="13"/>
      <c r="W2" s="13"/>
      <c r="X2" s="13"/>
      <c r="Y2" s="13"/>
      <c r="Z2" s="13"/>
      <c r="AA2" s="13"/>
    </row>
    <row r="3" ht="14.25" customHeight="1">
      <c r="A3" s="444" t="s">
        <v>400</v>
      </c>
      <c r="B3" s="174" t="s">
        <v>2455</v>
      </c>
      <c r="C3" s="58" t="s">
        <v>2534</v>
      </c>
      <c r="D3" s="174" t="s">
        <v>2535</v>
      </c>
      <c r="E3" s="324"/>
      <c r="F3" s="586">
        <v>7800.0</v>
      </c>
      <c r="G3" s="587">
        <v>7800.0</v>
      </c>
      <c r="H3" s="452">
        <v>45855.0</v>
      </c>
      <c r="I3" s="582">
        <f t="shared" ref="I3:I333" si="1">F3*0.5+F3</f>
        <v>11700</v>
      </c>
      <c r="J3" s="583">
        <f t="shared" ref="J3:J333" si="2">F3*0.3+F3</f>
        <v>10140</v>
      </c>
      <c r="K3" s="584">
        <f t="shared" ref="K3:K333" si="3">F3*0.3+F3</f>
        <v>10140</v>
      </c>
      <c r="L3" s="585">
        <f t="shared" ref="L3:L333" si="4">F3*0.2+F3</f>
        <v>9360</v>
      </c>
      <c r="M3" s="584">
        <f t="shared" ref="M3:M333" si="5">F3*0.15+F3</f>
        <v>8970</v>
      </c>
      <c r="N3" s="585">
        <f t="shared" ref="N3:N333" si="6">F3*0.1+F3</f>
        <v>8580</v>
      </c>
      <c r="O3" s="156"/>
      <c r="P3" s="43"/>
    </row>
    <row r="4" ht="14.25" customHeight="1">
      <c r="A4" s="444" t="s">
        <v>400</v>
      </c>
      <c r="B4" s="174" t="s">
        <v>2455</v>
      </c>
      <c r="C4" s="58" t="s">
        <v>2536</v>
      </c>
      <c r="D4" s="58" t="s">
        <v>2535</v>
      </c>
      <c r="E4" s="324"/>
      <c r="F4" s="586">
        <v>7200.0</v>
      </c>
      <c r="G4" s="587">
        <v>7200.0</v>
      </c>
      <c r="H4" s="452">
        <v>45855.0</v>
      </c>
      <c r="I4" s="582">
        <f t="shared" si="1"/>
        <v>10800</v>
      </c>
      <c r="J4" s="583">
        <f t="shared" si="2"/>
        <v>9360</v>
      </c>
      <c r="K4" s="584">
        <f t="shared" si="3"/>
        <v>9360</v>
      </c>
      <c r="L4" s="585">
        <f t="shared" si="4"/>
        <v>8640</v>
      </c>
      <c r="M4" s="584">
        <f t="shared" si="5"/>
        <v>8280</v>
      </c>
      <c r="N4" s="585">
        <f t="shared" si="6"/>
        <v>7920</v>
      </c>
      <c r="O4" s="156"/>
      <c r="P4" s="43"/>
    </row>
    <row r="5" ht="14.25" customHeight="1">
      <c r="A5" s="444" t="s">
        <v>400</v>
      </c>
      <c r="B5" s="174" t="s">
        <v>2455</v>
      </c>
      <c r="C5" s="58" t="s">
        <v>2537</v>
      </c>
      <c r="D5" s="58" t="s">
        <v>2538</v>
      </c>
      <c r="E5" s="58"/>
      <c r="F5" s="586">
        <v>9100.0</v>
      </c>
      <c r="G5" s="587" t="s">
        <v>2539</v>
      </c>
      <c r="H5" s="452">
        <v>45855.0</v>
      </c>
      <c r="I5" s="453">
        <f t="shared" si="1"/>
        <v>13650</v>
      </c>
      <c r="J5" s="454">
        <f t="shared" si="2"/>
        <v>11830</v>
      </c>
      <c r="K5" s="455">
        <f t="shared" si="3"/>
        <v>11830</v>
      </c>
      <c r="L5" s="456">
        <f t="shared" si="4"/>
        <v>10920</v>
      </c>
      <c r="M5" s="455">
        <f t="shared" si="5"/>
        <v>10465</v>
      </c>
      <c r="N5" s="456">
        <f t="shared" si="6"/>
        <v>10010</v>
      </c>
      <c r="O5" s="156"/>
      <c r="P5" s="43"/>
    </row>
    <row r="6" ht="14.25" customHeight="1">
      <c r="A6" s="444" t="s">
        <v>400</v>
      </c>
      <c r="B6" s="174" t="s">
        <v>2455</v>
      </c>
      <c r="C6" s="58" t="s">
        <v>2540</v>
      </c>
      <c r="D6" s="174" t="s">
        <v>2541</v>
      </c>
      <c r="E6" s="58"/>
      <c r="F6" s="586">
        <v>12630.0</v>
      </c>
      <c r="G6" s="587">
        <v>12630.0</v>
      </c>
      <c r="H6" s="452">
        <v>45855.0</v>
      </c>
      <c r="I6" s="453">
        <f t="shared" si="1"/>
        <v>18945</v>
      </c>
      <c r="J6" s="454">
        <f t="shared" si="2"/>
        <v>16419</v>
      </c>
      <c r="K6" s="455">
        <f t="shared" si="3"/>
        <v>16419</v>
      </c>
      <c r="L6" s="456">
        <f t="shared" si="4"/>
        <v>15156</v>
      </c>
      <c r="M6" s="455">
        <f t="shared" si="5"/>
        <v>14524.5</v>
      </c>
      <c r="N6" s="456">
        <f t="shared" si="6"/>
        <v>13893</v>
      </c>
      <c r="O6" s="156"/>
      <c r="P6" s="43"/>
    </row>
    <row r="7" ht="14.25" customHeight="1">
      <c r="A7" s="444" t="s">
        <v>400</v>
      </c>
      <c r="B7" s="174" t="s">
        <v>2455</v>
      </c>
      <c r="C7" s="58" t="s">
        <v>2542</v>
      </c>
      <c r="D7" s="174" t="s">
        <v>2543</v>
      </c>
      <c r="E7" s="58"/>
      <c r="F7" s="586">
        <v>16100.0</v>
      </c>
      <c r="G7" s="587">
        <v>16098.0</v>
      </c>
      <c r="H7" s="452">
        <v>45855.0</v>
      </c>
      <c r="I7" s="453">
        <f t="shared" si="1"/>
        <v>24150</v>
      </c>
      <c r="J7" s="454">
        <f t="shared" si="2"/>
        <v>20930</v>
      </c>
      <c r="K7" s="455">
        <f t="shared" si="3"/>
        <v>20930</v>
      </c>
      <c r="L7" s="456">
        <f t="shared" si="4"/>
        <v>19320</v>
      </c>
      <c r="M7" s="455">
        <f t="shared" si="5"/>
        <v>18515</v>
      </c>
      <c r="N7" s="456">
        <f t="shared" si="6"/>
        <v>17710</v>
      </c>
      <c r="O7" s="156"/>
      <c r="P7" s="43"/>
    </row>
    <row r="8" ht="14.25" customHeight="1">
      <c r="A8" s="444" t="s">
        <v>400</v>
      </c>
      <c r="B8" s="174" t="s">
        <v>2455</v>
      </c>
      <c r="C8" s="58" t="s">
        <v>2544</v>
      </c>
      <c r="D8" s="174" t="s">
        <v>2545</v>
      </c>
      <c r="E8" s="58"/>
      <c r="F8" s="586">
        <v>17980.0</v>
      </c>
      <c r="G8" s="587">
        <v>17980.0</v>
      </c>
      <c r="H8" s="452">
        <v>45855.0</v>
      </c>
      <c r="I8" s="453">
        <f t="shared" si="1"/>
        <v>26970</v>
      </c>
      <c r="J8" s="454">
        <f t="shared" si="2"/>
        <v>23374</v>
      </c>
      <c r="K8" s="455">
        <f t="shared" si="3"/>
        <v>23374</v>
      </c>
      <c r="L8" s="456">
        <f t="shared" si="4"/>
        <v>21576</v>
      </c>
      <c r="M8" s="455">
        <f t="shared" si="5"/>
        <v>20677</v>
      </c>
      <c r="N8" s="456">
        <f t="shared" si="6"/>
        <v>19778</v>
      </c>
      <c r="O8" s="156"/>
      <c r="P8" s="43"/>
    </row>
    <row r="9" ht="14.25" customHeight="1">
      <c r="A9" s="444" t="s">
        <v>400</v>
      </c>
      <c r="B9" s="174" t="s">
        <v>2455</v>
      </c>
      <c r="C9" s="58" t="s">
        <v>2546</v>
      </c>
      <c r="D9" s="174" t="s">
        <v>2547</v>
      </c>
      <c r="E9" s="58"/>
      <c r="F9" s="586">
        <v>19770.0</v>
      </c>
      <c r="G9" s="587">
        <v>19770.0</v>
      </c>
      <c r="H9" s="452">
        <v>45855.0</v>
      </c>
      <c r="I9" s="453">
        <f t="shared" si="1"/>
        <v>29655</v>
      </c>
      <c r="J9" s="454">
        <f t="shared" si="2"/>
        <v>25701</v>
      </c>
      <c r="K9" s="455">
        <f t="shared" si="3"/>
        <v>25701</v>
      </c>
      <c r="L9" s="456">
        <f t="shared" si="4"/>
        <v>23724</v>
      </c>
      <c r="M9" s="455">
        <f t="shared" si="5"/>
        <v>22735.5</v>
      </c>
      <c r="N9" s="456">
        <f t="shared" si="6"/>
        <v>21747</v>
      </c>
      <c r="O9" s="156"/>
      <c r="P9" s="43"/>
    </row>
    <row r="10" ht="14.25" customHeight="1">
      <c r="A10" s="444" t="s">
        <v>400</v>
      </c>
      <c r="B10" s="174" t="s">
        <v>2548</v>
      </c>
      <c r="C10" s="58" t="s">
        <v>2549</v>
      </c>
      <c r="D10" s="174" t="s">
        <v>2550</v>
      </c>
      <c r="E10" s="58"/>
      <c r="F10" s="586">
        <v>600.0</v>
      </c>
      <c r="G10" s="587">
        <v>600.0</v>
      </c>
      <c r="H10" s="452">
        <v>45855.0</v>
      </c>
      <c r="I10" s="453">
        <f t="shared" si="1"/>
        <v>900</v>
      </c>
      <c r="J10" s="454">
        <f t="shared" si="2"/>
        <v>780</v>
      </c>
      <c r="K10" s="455">
        <f t="shared" si="3"/>
        <v>780</v>
      </c>
      <c r="L10" s="456">
        <f t="shared" si="4"/>
        <v>720</v>
      </c>
      <c r="M10" s="455">
        <f t="shared" si="5"/>
        <v>690</v>
      </c>
      <c r="N10" s="456">
        <f t="shared" si="6"/>
        <v>660</v>
      </c>
      <c r="O10" s="156"/>
      <c r="P10" s="43"/>
    </row>
    <row r="11" ht="14.25" customHeight="1">
      <c r="A11" s="444" t="s">
        <v>400</v>
      </c>
      <c r="B11" s="174" t="s">
        <v>2548</v>
      </c>
      <c r="C11" s="58" t="s">
        <v>2551</v>
      </c>
      <c r="D11" s="174" t="s">
        <v>2552</v>
      </c>
      <c r="E11" s="58"/>
      <c r="F11" s="586">
        <v>380.0</v>
      </c>
      <c r="G11" s="587">
        <v>600.0</v>
      </c>
      <c r="H11" s="452">
        <v>45855.0</v>
      </c>
      <c r="I11" s="453">
        <f t="shared" si="1"/>
        <v>570</v>
      </c>
      <c r="J11" s="454">
        <f t="shared" si="2"/>
        <v>494</v>
      </c>
      <c r="K11" s="455">
        <f t="shared" si="3"/>
        <v>494</v>
      </c>
      <c r="L11" s="456">
        <f t="shared" si="4"/>
        <v>456</v>
      </c>
      <c r="M11" s="455">
        <f t="shared" si="5"/>
        <v>437</v>
      </c>
      <c r="N11" s="456">
        <f t="shared" si="6"/>
        <v>418</v>
      </c>
      <c r="O11" s="156"/>
      <c r="P11" s="43"/>
    </row>
    <row r="12" ht="14.25" hidden="1" customHeight="1">
      <c r="A12" s="444" t="s">
        <v>400</v>
      </c>
      <c r="B12" s="174" t="s">
        <v>2548</v>
      </c>
      <c r="C12" s="58" t="s">
        <v>2553</v>
      </c>
      <c r="D12" s="174" t="s">
        <v>2554</v>
      </c>
      <c r="E12" s="58"/>
      <c r="F12" s="586"/>
      <c r="G12" s="587">
        <v>380.0</v>
      </c>
      <c r="H12" s="452">
        <v>45855.0</v>
      </c>
      <c r="I12" s="453">
        <f t="shared" si="1"/>
        <v>0</v>
      </c>
      <c r="J12" s="454">
        <f t="shared" si="2"/>
        <v>0</v>
      </c>
      <c r="K12" s="455">
        <f t="shared" si="3"/>
        <v>0</v>
      </c>
      <c r="L12" s="456">
        <f t="shared" si="4"/>
        <v>0</v>
      </c>
      <c r="M12" s="455">
        <f t="shared" si="5"/>
        <v>0</v>
      </c>
      <c r="N12" s="456">
        <f t="shared" si="6"/>
        <v>0</v>
      </c>
      <c r="O12" s="156"/>
      <c r="P12" s="43"/>
    </row>
    <row r="13" ht="14.25" customHeight="1">
      <c r="A13" s="444" t="s">
        <v>400</v>
      </c>
      <c r="B13" s="174" t="s">
        <v>2548</v>
      </c>
      <c r="C13" s="58" t="s">
        <v>2555</v>
      </c>
      <c r="D13" s="174" t="s">
        <v>2556</v>
      </c>
      <c r="E13" s="58"/>
      <c r="F13" s="586">
        <v>300.0</v>
      </c>
      <c r="G13" s="587">
        <v>300.0</v>
      </c>
      <c r="H13" s="452">
        <v>45855.0</v>
      </c>
      <c r="I13" s="453">
        <f t="shared" si="1"/>
        <v>450</v>
      </c>
      <c r="J13" s="454">
        <f t="shared" si="2"/>
        <v>390</v>
      </c>
      <c r="K13" s="455">
        <f t="shared" si="3"/>
        <v>390</v>
      </c>
      <c r="L13" s="456">
        <f t="shared" si="4"/>
        <v>360</v>
      </c>
      <c r="M13" s="455">
        <f t="shared" si="5"/>
        <v>345</v>
      </c>
      <c r="N13" s="456">
        <f t="shared" si="6"/>
        <v>330</v>
      </c>
      <c r="O13" s="156"/>
      <c r="P13" s="43"/>
    </row>
    <row r="14" ht="14.25" customHeight="1">
      <c r="A14" s="444" t="s">
        <v>400</v>
      </c>
      <c r="B14" s="174" t="s">
        <v>2548</v>
      </c>
      <c r="C14" s="58" t="s">
        <v>2557</v>
      </c>
      <c r="D14" s="58" t="s">
        <v>2558</v>
      </c>
      <c r="E14" s="58"/>
      <c r="F14" s="586">
        <v>450.0</v>
      </c>
      <c r="G14" s="587">
        <v>450.0</v>
      </c>
      <c r="H14" s="452">
        <v>45855.0</v>
      </c>
      <c r="I14" s="453">
        <f t="shared" si="1"/>
        <v>675</v>
      </c>
      <c r="J14" s="454">
        <f t="shared" si="2"/>
        <v>585</v>
      </c>
      <c r="K14" s="455">
        <f t="shared" si="3"/>
        <v>585</v>
      </c>
      <c r="L14" s="456">
        <f t="shared" si="4"/>
        <v>540</v>
      </c>
      <c r="M14" s="455">
        <f t="shared" si="5"/>
        <v>517.5</v>
      </c>
      <c r="N14" s="456">
        <f t="shared" si="6"/>
        <v>495</v>
      </c>
      <c r="O14" s="156"/>
      <c r="P14" s="43"/>
    </row>
    <row r="15" ht="14.25" customHeight="1">
      <c r="A15" s="444" t="s">
        <v>400</v>
      </c>
      <c r="B15" s="174" t="s">
        <v>2548</v>
      </c>
      <c r="C15" s="58" t="s">
        <v>2559</v>
      </c>
      <c r="D15" s="177" t="s">
        <v>2560</v>
      </c>
      <c r="E15" s="58"/>
      <c r="F15" s="586">
        <v>300.0</v>
      </c>
      <c r="G15" s="587">
        <v>300.0</v>
      </c>
      <c r="H15" s="452">
        <v>45855.0</v>
      </c>
      <c r="I15" s="453">
        <f t="shared" si="1"/>
        <v>450</v>
      </c>
      <c r="J15" s="454">
        <f t="shared" si="2"/>
        <v>390</v>
      </c>
      <c r="K15" s="455">
        <f t="shared" si="3"/>
        <v>390</v>
      </c>
      <c r="L15" s="456">
        <f t="shared" si="4"/>
        <v>360</v>
      </c>
      <c r="M15" s="455">
        <f t="shared" si="5"/>
        <v>345</v>
      </c>
      <c r="N15" s="456">
        <f t="shared" si="6"/>
        <v>330</v>
      </c>
      <c r="O15" s="156"/>
      <c r="P15" s="43"/>
    </row>
    <row r="16" ht="14.25" customHeight="1">
      <c r="A16" s="444" t="s">
        <v>400</v>
      </c>
      <c r="B16" s="174" t="s">
        <v>2548</v>
      </c>
      <c r="C16" s="58" t="s">
        <v>2561</v>
      </c>
      <c r="D16" s="58" t="s">
        <v>2562</v>
      </c>
      <c r="E16" s="58"/>
      <c r="F16" s="586">
        <v>600.0</v>
      </c>
      <c r="G16" s="587">
        <v>600.0</v>
      </c>
      <c r="H16" s="452">
        <v>45855.0</v>
      </c>
      <c r="I16" s="453">
        <f t="shared" si="1"/>
        <v>900</v>
      </c>
      <c r="J16" s="454">
        <f t="shared" si="2"/>
        <v>780</v>
      </c>
      <c r="K16" s="455">
        <f t="shared" si="3"/>
        <v>780</v>
      </c>
      <c r="L16" s="456">
        <f t="shared" si="4"/>
        <v>720</v>
      </c>
      <c r="M16" s="455">
        <f t="shared" si="5"/>
        <v>690</v>
      </c>
      <c r="N16" s="456">
        <f t="shared" si="6"/>
        <v>660</v>
      </c>
      <c r="O16" s="156"/>
      <c r="P16" s="43"/>
    </row>
    <row r="17" ht="14.25" customHeight="1">
      <c r="A17" s="444" t="s">
        <v>400</v>
      </c>
      <c r="B17" s="174" t="s">
        <v>2548</v>
      </c>
      <c r="C17" s="58" t="s">
        <v>2563</v>
      </c>
      <c r="D17" s="58" t="s">
        <v>2564</v>
      </c>
      <c r="E17" s="58"/>
      <c r="F17" s="586">
        <v>690.0</v>
      </c>
      <c r="G17" s="587">
        <v>690.0</v>
      </c>
      <c r="H17" s="452">
        <v>45855.0</v>
      </c>
      <c r="I17" s="453">
        <f t="shared" si="1"/>
        <v>1035</v>
      </c>
      <c r="J17" s="454">
        <f t="shared" si="2"/>
        <v>897</v>
      </c>
      <c r="K17" s="455">
        <f t="shared" si="3"/>
        <v>897</v>
      </c>
      <c r="L17" s="456">
        <f t="shared" si="4"/>
        <v>828</v>
      </c>
      <c r="M17" s="455">
        <f t="shared" si="5"/>
        <v>793.5</v>
      </c>
      <c r="N17" s="456">
        <f t="shared" si="6"/>
        <v>759</v>
      </c>
      <c r="O17" s="156"/>
      <c r="P17" s="43"/>
    </row>
    <row r="18" ht="14.25" customHeight="1">
      <c r="A18" s="444" t="s">
        <v>400</v>
      </c>
      <c r="B18" s="58" t="s">
        <v>2565</v>
      </c>
      <c r="C18" s="58" t="s">
        <v>2566</v>
      </c>
      <c r="D18" s="58" t="s">
        <v>2567</v>
      </c>
      <c r="E18" s="58"/>
      <c r="F18" s="586">
        <v>360.0</v>
      </c>
      <c r="G18" s="587">
        <v>360.0</v>
      </c>
      <c r="H18" s="452">
        <v>45855.0</v>
      </c>
      <c r="I18" s="453">
        <f t="shared" si="1"/>
        <v>540</v>
      </c>
      <c r="J18" s="454">
        <f t="shared" si="2"/>
        <v>468</v>
      </c>
      <c r="K18" s="455">
        <f t="shared" si="3"/>
        <v>468</v>
      </c>
      <c r="L18" s="456">
        <f t="shared" si="4"/>
        <v>432</v>
      </c>
      <c r="M18" s="455">
        <f t="shared" si="5"/>
        <v>414</v>
      </c>
      <c r="N18" s="456">
        <f t="shared" si="6"/>
        <v>396</v>
      </c>
      <c r="O18" s="156"/>
      <c r="P18" s="43"/>
    </row>
    <row r="19" ht="20.25" customHeight="1">
      <c r="A19" s="444" t="s">
        <v>53</v>
      </c>
      <c r="B19" s="58" t="s">
        <v>2455</v>
      </c>
      <c r="C19" s="58" t="s">
        <v>2568</v>
      </c>
      <c r="D19" s="822" t="s">
        <v>2569</v>
      </c>
      <c r="E19" s="58"/>
      <c r="F19" s="586">
        <v>34595.0</v>
      </c>
      <c r="G19" s="587">
        <v>34595.0</v>
      </c>
      <c r="H19" s="452">
        <v>45855.0</v>
      </c>
      <c r="I19" s="453">
        <f t="shared" si="1"/>
        <v>51892.5</v>
      </c>
      <c r="J19" s="454">
        <f t="shared" si="2"/>
        <v>44973.5</v>
      </c>
      <c r="K19" s="455">
        <f t="shared" si="3"/>
        <v>44973.5</v>
      </c>
      <c r="L19" s="456">
        <f t="shared" si="4"/>
        <v>41514</v>
      </c>
      <c r="M19" s="455">
        <f t="shared" si="5"/>
        <v>39784.25</v>
      </c>
      <c r="N19" s="456">
        <f t="shared" si="6"/>
        <v>38054.5</v>
      </c>
      <c r="O19" s="156"/>
      <c r="P19" s="43"/>
    </row>
    <row r="20" ht="16.5" customHeight="1">
      <c r="A20" s="444" t="s">
        <v>53</v>
      </c>
      <c r="B20" s="174" t="s">
        <v>2548</v>
      </c>
      <c r="C20" s="58" t="s">
        <v>2570</v>
      </c>
      <c r="D20" s="823" t="s">
        <v>2571</v>
      </c>
      <c r="E20" s="58"/>
      <c r="F20" s="586">
        <v>1512.0</v>
      </c>
      <c r="G20" s="587">
        <v>1512.0</v>
      </c>
      <c r="H20" s="452">
        <v>45855.0</v>
      </c>
      <c r="I20" s="453">
        <f t="shared" si="1"/>
        <v>2268</v>
      </c>
      <c r="J20" s="454">
        <f t="shared" si="2"/>
        <v>1965.6</v>
      </c>
      <c r="K20" s="455">
        <f t="shared" si="3"/>
        <v>1965.6</v>
      </c>
      <c r="L20" s="456">
        <f t="shared" si="4"/>
        <v>1814.4</v>
      </c>
      <c r="M20" s="455">
        <f t="shared" si="5"/>
        <v>1738.8</v>
      </c>
      <c r="N20" s="456">
        <f t="shared" si="6"/>
        <v>1663.2</v>
      </c>
      <c r="O20" s="156"/>
      <c r="P20" s="43"/>
    </row>
    <row r="21" ht="16.5" customHeight="1">
      <c r="A21" s="444" t="s">
        <v>53</v>
      </c>
      <c r="B21" s="174" t="s">
        <v>2548</v>
      </c>
      <c r="C21" s="58" t="s">
        <v>2572</v>
      </c>
      <c r="D21" s="823" t="s">
        <v>2573</v>
      </c>
      <c r="E21" s="58"/>
      <c r="F21" s="586">
        <v>1512.0</v>
      </c>
      <c r="G21" s="587">
        <v>1512.0</v>
      </c>
      <c r="H21" s="452">
        <v>45855.0</v>
      </c>
      <c r="I21" s="453">
        <f t="shared" si="1"/>
        <v>2268</v>
      </c>
      <c r="J21" s="454">
        <f t="shared" si="2"/>
        <v>1965.6</v>
      </c>
      <c r="K21" s="455">
        <f t="shared" si="3"/>
        <v>1965.6</v>
      </c>
      <c r="L21" s="456">
        <f t="shared" si="4"/>
        <v>1814.4</v>
      </c>
      <c r="M21" s="455">
        <f t="shared" si="5"/>
        <v>1738.8</v>
      </c>
      <c r="N21" s="456">
        <f t="shared" si="6"/>
        <v>1663.2</v>
      </c>
      <c r="O21" s="156"/>
      <c r="P21" s="43"/>
    </row>
    <row r="22" ht="17.25" customHeight="1">
      <c r="A22" s="444" t="s">
        <v>53</v>
      </c>
      <c r="B22" s="174" t="s">
        <v>2548</v>
      </c>
      <c r="C22" s="58" t="s">
        <v>2574</v>
      </c>
      <c r="D22" s="823" t="s">
        <v>2575</v>
      </c>
      <c r="E22" s="58"/>
      <c r="F22" s="586">
        <v>1570.0</v>
      </c>
      <c r="G22" s="587">
        <v>1570.0</v>
      </c>
      <c r="H22" s="452">
        <v>45855.0</v>
      </c>
      <c r="I22" s="453">
        <f t="shared" si="1"/>
        <v>2355</v>
      </c>
      <c r="J22" s="454">
        <f t="shared" si="2"/>
        <v>2041</v>
      </c>
      <c r="K22" s="455">
        <f t="shared" si="3"/>
        <v>2041</v>
      </c>
      <c r="L22" s="456">
        <f t="shared" si="4"/>
        <v>1884</v>
      </c>
      <c r="M22" s="455">
        <f t="shared" si="5"/>
        <v>1805.5</v>
      </c>
      <c r="N22" s="456">
        <f t="shared" si="6"/>
        <v>1727</v>
      </c>
      <c r="O22" s="156"/>
      <c r="P22" s="43"/>
    </row>
    <row r="23" ht="20.25" customHeight="1">
      <c r="A23" s="444" t="s">
        <v>53</v>
      </c>
      <c r="B23" s="174" t="s">
        <v>2548</v>
      </c>
      <c r="C23" s="58" t="s">
        <v>2576</v>
      </c>
      <c r="D23" s="824" t="s">
        <v>2577</v>
      </c>
      <c r="E23" s="58"/>
      <c r="F23" s="586">
        <v>1570.0</v>
      </c>
      <c r="G23" s="587">
        <v>1570.0</v>
      </c>
      <c r="H23" s="452">
        <v>45855.0</v>
      </c>
      <c r="I23" s="453">
        <f t="shared" si="1"/>
        <v>2355</v>
      </c>
      <c r="J23" s="454">
        <f t="shared" si="2"/>
        <v>2041</v>
      </c>
      <c r="K23" s="455">
        <f t="shared" si="3"/>
        <v>2041</v>
      </c>
      <c r="L23" s="456">
        <f t="shared" si="4"/>
        <v>1884</v>
      </c>
      <c r="M23" s="455">
        <f t="shared" si="5"/>
        <v>1805.5</v>
      </c>
      <c r="N23" s="456">
        <f t="shared" si="6"/>
        <v>1727</v>
      </c>
      <c r="O23" s="156"/>
      <c r="P23" s="43"/>
    </row>
    <row r="24" ht="20.25" customHeight="1">
      <c r="A24" s="444" t="s">
        <v>53</v>
      </c>
      <c r="B24" s="174" t="s">
        <v>2548</v>
      </c>
      <c r="C24" s="58" t="s">
        <v>2578</v>
      </c>
      <c r="D24" s="823" t="s">
        <v>2579</v>
      </c>
      <c r="E24" s="58"/>
      <c r="F24" s="586">
        <v>1600.0</v>
      </c>
      <c r="G24" s="587">
        <v>1600.0</v>
      </c>
      <c r="H24" s="452">
        <v>45855.0</v>
      </c>
      <c r="I24" s="453">
        <f t="shared" si="1"/>
        <v>2400</v>
      </c>
      <c r="J24" s="454">
        <f t="shared" si="2"/>
        <v>2080</v>
      </c>
      <c r="K24" s="455">
        <f t="shared" si="3"/>
        <v>2080</v>
      </c>
      <c r="L24" s="456">
        <f t="shared" si="4"/>
        <v>1920</v>
      </c>
      <c r="M24" s="455">
        <f t="shared" si="5"/>
        <v>1840</v>
      </c>
      <c r="N24" s="456">
        <f t="shared" si="6"/>
        <v>1760</v>
      </c>
      <c r="O24" s="156"/>
      <c r="P24" s="43"/>
    </row>
    <row r="25" ht="14.25" customHeight="1">
      <c r="A25" s="444"/>
      <c r="B25" s="174"/>
      <c r="C25" s="58"/>
      <c r="D25" s="174"/>
      <c r="E25" s="58"/>
      <c r="F25" s="586"/>
      <c r="G25" s="587"/>
      <c r="H25" s="452"/>
      <c r="I25" s="453">
        <f t="shared" si="1"/>
        <v>0</v>
      </c>
      <c r="J25" s="454">
        <f t="shared" si="2"/>
        <v>0</v>
      </c>
      <c r="K25" s="455">
        <f t="shared" si="3"/>
        <v>0</v>
      </c>
      <c r="L25" s="456">
        <f t="shared" si="4"/>
        <v>0</v>
      </c>
      <c r="M25" s="455">
        <f t="shared" si="5"/>
        <v>0</v>
      </c>
      <c r="N25" s="456">
        <f t="shared" si="6"/>
        <v>0</v>
      </c>
      <c r="O25" s="156"/>
      <c r="P25" s="43"/>
    </row>
    <row r="26" ht="14.25" customHeight="1">
      <c r="A26" s="444"/>
      <c r="B26" s="58"/>
      <c r="C26" s="58"/>
      <c r="D26" s="174"/>
      <c r="E26" s="58"/>
      <c r="F26" s="586"/>
      <c r="G26" s="587"/>
      <c r="H26" s="452"/>
      <c r="I26" s="453">
        <f t="shared" si="1"/>
        <v>0</v>
      </c>
      <c r="J26" s="454">
        <f t="shared" si="2"/>
        <v>0</v>
      </c>
      <c r="K26" s="455">
        <f t="shared" si="3"/>
        <v>0</v>
      </c>
      <c r="L26" s="456">
        <f t="shared" si="4"/>
        <v>0</v>
      </c>
      <c r="M26" s="455">
        <f t="shared" si="5"/>
        <v>0</v>
      </c>
      <c r="N26" s="456">
        <f t="shared" si="6"/>
        <v>0</v>
      </c>
      <c r="O26" s="156"/>
      <c r="P26" s="43"/>
    </row>
    <row r="27" ht="14.25" customHeight="1">
      <c r="A27" s="444"/>
      <c r="B27" s="58"/>
      <c r="C27" s="58"/>
      <c r="D27" s="174"/>
      <c r="E27" s="58"/>
      <c r="F27" s="586"/>
      <c r="G27" s="587"/>
      <c r="H27" s="452"/>
      <c r="I27" s="453">
        <f t="shared" si="1"/>
        <v>0</v>
      </c>
      <c r="J27" s="454">
        <f t="shared" si="2"/>
        <v>0</v>
      </c>
      <c r="K27" s="455">
        <f t="shared" si="3"/>
        <v>0</v>
      </c>
      <c r="L27" s="456">
        <f t="shared" si="4"/>
        <v>0</v>
      </c>
      <c r="M27" s="455">
        <f t="shared" si="5"/>
        <v>0</v>
      </c>
      <c r="N27" s="456">
        <f t="shared" si="6"/>
        <v>0</v>
      </c>
      <c r="O27" s="156"/>
      <c r="P27" s="43"/>
    </row>
    <row r="28" ht="14.25" customHeight="1">
      <c r="A28" s="444"/>
      <c r="B28" s="58"/>
      <c r="C28" s="58"/>
      <c r="D28" s="174"/>
      <c r="E28" s="58"/>
      <c r="F28" s="586"/>
      <c r="G28" s="587"/>
      <c r="H28" s="452"/>
      <c r="I28" s="453">
        <f t="shared" si="1"/>
        <v>0</v>
      </c>
      <c r="J28" s="454">
        <f t="shared" si="2"/>
        <v>0</v>
      </c>
      <c r="K28" s="455">
        <f t="shared" si="3"/>
        <v>0</v>
      </c>
      <c r="L28" s="456">
        <f t="shared" si="4"/>
        <v>0</v>
      </c>
      <c r="M28" s="455">
        <f t="shared" si="5"/>
        <v>0</v>
      </c>
      <c r="N28" s="456">
        <f t="shared" si="6"/>
        <v>0</v>
      </c>
      <c r="O28" s="156"/>
      <c r="P28" s="43"/>
    </row>
    <row r="29" ht="14.25" customHeight="1">
      <c r="A29" s="444"/>
      <c r="B29" s="58"/>
      <c r="C29" s="58"/>
      <c r="D29" s="174"/>
      <c r="E29" s="58"/>
      <c r="F29" s="586"/>
      <c r="G29" s="587"/>
      <c r="H29" s="452"/>
      <c r="I29" s="453">
        <f t="shared" si="1"/>
        <v>0</v>
      </c>
      <c r="J29" s="454">
        <f t="shared" si="2"/>
        <v>0</v>
      </c>
      <c r="K29" s="455">
        <f t="shared" si="3"/>
        <v>0</v>
      </c>
      <c r="L29" s="456">
        <f t="shared" si="4"/>
        <v>0</v>
      </c>
      <c r="M29" s="455">
        <f t="shared" si="5"/>
        <v>0</v>
      </c>
      <c r="N29" s="456">
        <f t="shared" si="6"/>
        <v>0</v>
      </c>
      <c r="O29" s="156"/>
      <c r="P29" s="43"/>
    </row>
    <row r="30" ht="14.25" customHeight="1">
      <c r="A30" s="444"/>
      <c r="B30" s="58"/>
      <c r="C30" s="58"/>
      <c r="D30" s="174"/>
      <c r="E30" s="58"/>
      <c r="F30" s="586"/>
      <c r="G30" s="587"/>
      <c r="H30" s="452"/>
      <c r="I30" s="453">
        <f t="shared" si="1"/>
        <v>0</v>
      </c>
      <c r="J30" s="454">
        <f t="shared" si="2"/>
        <v>0</v>
      </c>
      <c r="K30" s="455">
        <f t="shared" si="3"/>
        <v>0</v>
      </c>
      <c r="L30" s="456">
        <f t="shared" si="4"/>
        <v>0</v>
      </c>
      <c r="M30" s="455">
        <f t="shared" si="5"/>
        <v>0</v>
      </c>
      <c r="N30" s="456">
        <f t="shared" si="6"/>
        <v>0</v>
      </c>
      <c r="O30" s="156"/>
      <c r="P30" s="43"/>
    </row>
    <row r="31" ht="14.25" customHeight="1">
      <c r="A31" s="444"/>
      <c r="B31" s="58"/>
      <c r="C31" s="58"/>
      <c r="D31" s="174"/>
      <c r="E31" s="58"/>
      <c r="F31" s="586"/>
      <c r="G31" s="587"/>
      <c r="H31" s="452"/>
      <c r="I31" s="453">
        <f t="shared" si="1"/>
        <v>0</v>
      </c>
      <c r="J31" s="454">
        <f t="shared" si="2"/>
        <v>0</v>
      </c>
      <c r="K31" s="455">
        <f t="shared" si="3"/>
        <v>0</v>
      </c>
      <c r="L31" s="456">
        <f t="shared" si="4"/>
        <v>0</v>
      </c>
      <c r="M31" s="455">
        <f t="shared" si="5"/>
        <v>0</v>
      </c>
      <c r="N31" s="456">
        <f t="shared" si="6"/>
        <v>0</v>
      </c>
      <c r="O31" s="156"/>
      <c r="P31" s="43"/>
    </row>
    <row r="32" ht="14.25" customHeight="1">
      <c r="A32" s="444"/>
      <c r="B32" s="58"/>
      <c r="C32" s="58"/>
      <c r="D32" s="174"/>
      <c r="E32" s="58"/>
      <c r="F32" s="586"/>
      <c r="G32" s="587"/>
      <c r="H32" s="452"/>
      <c r="I32" s="453">
        <f t="shared" si="1"/>
        <v>0</v>
      </c>
      <c r="J32" s="454">
        <f t="shared" si="2"/>
        <v>0</v>
      </c>
      <c r="K32" s="455">
        <f t="shared" si="3"/>
        <v>0</v>
      </c>
      <c r="L32" s="456">
        <f t="shared" si="4"/>
        <v>0</v>
      </c>
      <c r="M32" s="455">
        <f t="shared" si="5"/>
        <v>0</v>
      </c>
      <c r="N32" s="456">
        <f t="shared" si="6"/>
        <v>0</v>
      </c>
      <c r="O32" s="156"/>
      <c r="P32" s="43"/>
    </row>
    <row r="33" ht="14.25" customHeight="1">
      <c r="A33" s="444"/>
      <c r="B33" s="58"/>
      <c r="C33" s="58"/>
      <c r="D33" s="174"/>
      <c r="E33" s="58"/>
      <c r="F33" s="586"/>
      <c r="G33" s="587"/>
      <c r="H33" s="452"/>
      <c r="I33" s="453">
        <f t="shared" si="1"/>
        <v>0</v>
      </c>
      <c r="J33" s="454">
        <f t="shared" si="2"/>
        <v>0</v>
      </c>
      <c r="K33" s="455">
        <f t="shared" si="3"/>
        <v>0</v>
      </c>
      <c r="L33" s="456">
        <f t="shared" si="4"/>
        <v>0</v>
      </c>
      <c r="M33" s="455">
        <f t="shared" si="5"/>
        <v>0</v>
      </c>
      <c r="N33" s="456">
        <f t="shared" si="6"/>
        <v>0</v>
      </c>
      <c r="O33" s="156"/>
      <c r="P33" s="43"/>
    </row>
    <row r="34" ht="14.25" customHeight="1">
      <c r="A34" s="444"/>
      <c r="B34" s="58"/>
      <c r="C34" s="58"/>
      <c r="D34" s="174"/>
      <c r="E34" s="58"/>
      <c r="F34" s="586"/>
      <c r="G34" s="587"/>
      <c r="H34" s="452"/>
      <c r="I34" s="453">
        <f t="shared" si="1"/>
        <v>0</v>
      </c>
      <c r="J34" s="454">
        <f t="shared" si="2"/>
        <v>0</v>
      </c>
      <c r="K34" s="455">
        <f t="shared" si="3"/>
        <v>0</v>
      </c>
      <c r="L34" s="456">
        <f t="shared" si="4"/>
        <v>0</v>
      </c>
      <c r="M34" s="455">
        <f t="shared" si="5"/>
        <v>0</v>
      </c>
      <c r="N34" s="456">
        <f t="shared" si="6"/>
        <v>0</v>
      </c>
      <c r="O34" s="156"/>
      <c r="P34" s="43"/>
    </row>
    <row r="35" ht="14.25" customHeight="1">
      <c r="A35" s="444"/>
      <c r="B35" s="58"/>
      <c r="C35" s="58"/>
      <c r="D35" s="174"/>
      <c r="E35" s="58"/>
      <c r="F35" s="586"/>
      <c r="G35" s="587"/>
      <c r="H35" s="452"/>
      <c r="I35" s="453">
        <f t="shared" si="1"/>
        <v>0</v>
      </c>
      <c r="J35" s="454">
        <f t="shared" si="2"/>
        <v>0</v>
      </c>
      <c r="K35" s="455">
        <f t="shared" si="3"/>
        <v>0</v>
      </c>
      <c r="L35" s="456">
        <f t="shared" si="4"/>
        <v>0</v>
      </c>
      <c r="M35" s="455">
        <f t="shared" si="5"/>
        <v>0</v>
      </c>
      <c r="N35" s="456">
        <f t="shared" si="6"/>
        <v>0</v>
      </c>
      <c r="O35" s="156"/>
      <c r="P35" s="43"/>
    </row>
    <row r="36" ht="14.25" customHeight="1">
      <c r="A36" s="444"/>
      <c r="B36" s="58"/>
      <c r="C36" s="58"/>
      <c r="D36" s="174"/>
      <c r="E36" s="58"/>
      <c r="F36" s="586"/>
      <c r="G36" s="587"/>
      <c r="H36" s="452"/>
      <c r="I36" s="453">
        <f t="shared" si="1"/>
        <v>0</v>
      </c>
      <c r="J36" s="454">
        <f t="shared" si="2"/>
        <v>0</v>
      </c>
      <c r="K36" s="455">
        <f t="shared" si="3"/>
        <v>0</v>
      </c>
      <c r="L36" s="456">
        <f t="shared" si="4"/>
        <v>0</v>
      </c>
      <c r="M36" s="455">
        <f t="shared" si="5"/>
        <v>0</v>
      </c>
      <c r="N36" s="456">
        <f t="shared" si="6"/>
        <v>0</v>
      </c>
      <c r="O36" s="156"/>
      <c r="P36" s="43"/>
    </row>
    <row r="37" ht="14.25" customHeight="1">
      <c r="A37" s="444"/>
      <c r="B37" s="58"/>
      <c r="C37" s="58"/>
      <c r="D37" s="174"/>
      <c r="E37" s="58"/>
      <c r="F37" s="586"/>
      <c r="G37" s="587"/>
      <c r="H37" s="452"/>
      <c r="I37" s="453">
        <f t="shared" si="1"/>
        <v>0</v>
      </c>
      <c r="J37" s="454">
        <f t="shared" si="2"/>
        <v>0</v>
      </c>
      <c r="K37" s="455">
        <f t="shared" si="3"/>
        <v>0</v>
      </c>
      <c r="L37" s="456">
        <f t="shared" si="4"/>
        <v>0</v>
      </c>
      <c r="M37" s="455">
        <f t="shared" si="5"/>
        <v>0</v>
      </c>
      <c r="N37" s="456">
        <f t="shared" si="6"/>
        <v>0</v>
      </c>
      <c r="O37" s="156"/>
      <c r="P37" s="43"/>
    </row>
    <row r="38" ht="14.25" customHeight="1">
      <c r="A38" s="444"/>
      <c r="B38" s="58"/>
      <c r="C38" s="58"/>
      <c r="D38" s="58"/>
      <c r="E38" s="58"/>
      <c r="F38" s="586"/>
      <c r="G38" s="587"/>
      <c r="H38" s="452"/>
      <c r="I38" s="453">
        <f t="shared" si="1"/>
        <v>0</v>
      </c>
      <c r="J38" s="454">
        <f t="shared" si="2"/>
        <v>0</v>
      </c>
      <c r="K38" s="455">
        <f t="shared" si="3"/>
        <v>0</v>
      </c>
      <c r="L38" s="456">
        <f t="shared" si="4"/>
        <v>0</v>
      </c>
      <c r="M38" s="455">
        <f t="shared" si="5"/>
        <v>0</v>
      </c>
      <c r="N38" s="456">
        <f t="shared" si="6"/>
        <v>0</v>
      </c>
      <c r="O38" s="156"/>
      <c r="P38" s="43"/>
    </row>
    <row r="39" ht="14.25" customHeight="1">
      <c r="A39" s="444"/>
      <c r="B39" s="58"/>
      <c r="C39" s="58"/>
      <c r="D39" s="58"/>
      <c r="E39" s="58"/>
      <c r="F39" s="586"/>
      <c r="G39" s="587"/>
      <c r="H39" s="452"/>
      <c r="I39" s="453">
        <f t="shared" si="1"/>
        <v>0</v>
      </c>
      <c r="J39" s="454">
        <f t="shared" si="2"/>
        <v>0</v>
      </c>
      <c r="K39" s="455">
        <f t="shared" si="3"/>
        <v>0</v>
      </c>
      <c r="L39" s="456">
        <f t="shared" si="4"/>
        <v>0</v>
      </c>
      <c r="M39" s="455">
        <f t="shared" si="5"/>
        <v>0</v>
      </c>
      <c r="N39" s="456">
        <f t="shared" si="6"/>
        <v>0</v>
      </c>
      <c r="O39" s="156"/>
      <c r="P39" s="43"/>
    </row>
    <row r="40" ht="14.25" customHeight="1">
      <c r="A40" s="444"/>
      <c r="B40" s="58"/>
      <c r="C40" s="58"/>
      <c r="D40" s="58"/>
      <c r="E40" s="58"/>
      <c r="F40" s="586"/>
      <c r="G40" s="587"/>
      <c r="H40" s="452"/>
      <c r="I40" s="453">
        <f t="shared" si="1"/>
        <v>0</v>
      </c>
      <c r="J40" s="454">
        <f t="shared" si="2"/>
        <v>0</v>
      </c>
      <c r="K40" s="455">
        <f t="shared" si="3"/>
        <v>0</v>
      </c>
      <c r="L40" s="456">
        <f t="shared" si="4"/>
        <v>0</v>
      </c>
      <c r="M40" s="455">
        <f t="shared" si="5"/>
        <v>0</v>
      </c>
      <c r="N40" s="456">
        <f t="shared" si="6"/>
        <v>0</v>
      </c>
      <c r="O40" s="156"/>
      <c r="P40" s="43"/>
    </row>
    <row r="41" ht="14.25" customHeight="1">
      <c r="A41" s="444"/>
      <c r="B41" s="58"/>
      <c r="C41" s="58"/>
      <c r="D41" s="58"/>
      <c r="E41" s="58"/>
      <c r="F41" s="586"/>
      <c r="G41" s="587"/>
      <c r="H41" s="452"/>
      <c r="I41" s="453">
        <f t="shared" si="1"/>
        <v>0</v>
      </c>
      <c r="J41" s="454">
        <f t="shared" si="2"/>
        <v>0</v>
      </c>
      <c r="K41" s="455">
        <f t="shared" si="3"/>
        <v>0</v>
      </c>
      <c r="L41" s="456">
        <f t="shared" si="4"/>
        <v>0</v>
      </c>
      <c r="M41" s="455">
        <f t="shared" si="5"/>
        <v>0</v>
      </c>
      <c r="N41" s="456">
        <f t="shared" si="6"/>
        <v>0</v>
      </c>
      <c r="O41" s="156"/>
      <c r="P41" s="43"/>
    </row>
    <row r="42" ht="14.25" customHeight="1">
      <c r="A42" s="444"/>
      <c r="B42" s="58"/>
      <c r="C42" s="58"/>
      <c r="D42" s="58"/>
      <c r="E42" s="58"/>
      <c r="F42" s="586"/>
      <c r="G42" s="587"/>
      <c r="H42" s="452"/>
      <c r="I42" s="453">
        <f t="shared" si="1"/>
        <v>0</v>
      </c>
      <c r="J42" s="454">
        <f t="shared" si="2"/>
        <v>0</v>
      </c>
      <c r="K42" s="455">
        <f t="shared" si="3"/>
        <v>0</v>
      </c>
      <c r="L42" s="456">
        <f t="shared" si="4"/>
        <v>0</v>
      </c>
      <c r="M42" s="455">
        <f t="shared" si="5"/>
        <v>0</v>
      </c>
      <c r="N42" s="456">
        <f t="shared" si="6"/>
        <v>0</v>
      </c>
      <c r="O42" s="156"/>
      <c r="P42" s="43"/>
    </row>
    <row r="43" ht="14.25" customHeight="1">
      <c r="A43" s="444"/>
      <c r="B43" s="58"/>
      <c r="C43" s="58"/>
      <c r="D43" s="58"/>
      <c r="E43" s="58"/>
      <c r="F43" s="586"/>
      <c r="G43" s="587"/>
      <c r="H43" s="452"/>
      <c r="I43" s="453">
        <f t="shared" si="1"/>
        <v>0</v>
      </c>
      <c r="J43" s="454">
        <f t="shared" si="2"/>
        <v>0</v>
      </c>
      <c r="K43" s="455">
        <f t="shared" si="3"/>
        <v>0</v>
      </c>
      <c r="L43" s="456">
        <f t="shared" si="4"/>
        <v>0</v>
      </c>
      <c r="M43" s="455">
        <f t="shared" si="5"/>
        <v>0</v>
      </c>
      <c r="N43" s="456">
        <f t="shared" si="6"/>
        <v>0</v>
      </c>
      <c r="O43" s="156"/>
      <c r="P43" s="43"/>
    </row>
    <row r="44" ht="14.25" customHeight="1">
      <c r="A44" s="444"/>
      <c r="B44" s="58"/>
      <c r="C44" s="58"/>
      <c r="D44" s="58"/>
      <c r="E44" s="58"/>
      <c r="F44" s="586"/>
      <c r="G44" s="587"/>
      <c r="H44" s="452"/>
      <c r="I44" s="453">
        <f t="shared" si="1"/>
        <v>0</v>
      </c>
      <c r="J44" s="454">
        <f t="shared" si="2"/>
        <v>0</v>
      </c>
      <c r="K44" s="455">
        <f t="shared" si="3"/>
        <v>0</v>
      </c>
      <c r="L44" s="456">
        <f t="shared" si="4"/>
        <v>0</v>
      </c>
      <c r="M44" s="455">
        <f t="shared" si="5"/>
        <v>0</v>
      </c>
      <c r="N44" s="456">
        <f t="shared" si="6"/>
        <v>0</v>
      </c>
      <c r="O44" s="156"/>
      <c r="P44" s="43"/>
    </row>
    <row r="45" ht="14.25" customHeight="1">
      <c r="A45" s="444"/>
      <c r="B45" s="58"/>
      <c r="C45" s="58"/>
      <c r="D45" s="58"/>
      <c r="E45" s="58"/>
      <c r="F45" s="586"/>
      <c r="G45" s="587"/>
      <c r="H45" s="452"/>
      <c r="I45" s="453">
        <f t="shared" si="1"/>
        <v>0</v>
      </c>
      <c r="J45" s="454">
        <f t="shared" si="2"/>
        <v>0</v>
      </c>
      <c r="K45" s="455">
        <f t="shared" si="3"/>
        <v>0</v>
      </c>
      <c r="L45" s="456">
        <f t="shared" si="4"/>
        <v>0</v>
      </c>
      <c r="M45" s="455">
        <f t="shared" si="5"/>
        <v>0</v>
      </c>
      <c r="N45" s="456">
        <f t="shared" si="6"/>
        <v>0</v>
      </c>
      <c r="O45" s="156"/>
      <c r="P45" s="43"/>
    </row>
    <row r="46" ht="14.25" customHeight="1">
      <c r="A46" s="444"/>
      <c r="B46" s="58"/>
      <c r="C46" s="58"/>
      <c r="D46" s="58"/>
      <c r="E46" s="58"/>
      <c r="F46" s="586"/>
      <c r="G46" s="587"/>
      <c r="H46" s="452"/>
      <c r="I46" s="453">
        <f t="shared" si="1"/>
        <v>0</v>
      </c>
      <c r="J46" s="454">
        <f t="shared" si="2"/>
        <v>0</v>
      </c>
      <c r="K46" s="455">
        <f t="shared" si="3"/>
        <v>0</v>
      </c>
      <c r="L46" s="456">
        <f t="shared" si="4"/>
        <v>0</v>
      </c>
      <c r="M46" s="455">
        <f t="shared" si="5"/>
        <v>0</v>
      </c>
      <c r="N46" s="456">
        <f t="shared" si="6"/>
        <v>0</v>
      </c>
      <c r="O46" s="156"/>
      <c r="P46" s="43"/>
    </row>
    <row r="47" ht="14.25" customHeight="1">
      <c r="A47" s="444"/>
      <c r="B47" s="58"/>
      <c r="C47" s="58"/>
      <c r="D47" s="58"/>
      <c r="E47" s="58"/>
      <c r="F47" s="586"/>
      <c r="G47" s="587"/>
      <c r="H47" s="452"/>
      <c r="I47" s="453">
        <f t="shared" si="1"/>
        <v>0</v>
      </c>
      <c r="J47" s="454">
        <f t="shared" si="2"/>
        <v>0</v>
      </c>
      <c r="K47" s="455">
        <f t="shared" si="3"/>
        <v>0</v>
      </c>
      <c r="L47" s="456">
        <f t="shared" si="4"/>
        <v>0</v>
      </c>
      <c r="M47" s="455">
        <f t="shared" si="5"/>
        <v>0</v>
      </c>
      <c r="N47" s="456">
        <f t="shared" si="6"/>
        <v>0</v>
      </c>
      <c r="O47" s="156"/>
      <c r="P47" s="43"/>
    </row>
    <row r="48" ht="14.25" customHeight="1">
      <c r="A48" s="444"/>
      <c r="B48" s="58"/>
      <c r="C48" s="58"/>
      <c r="D48" s="58"/>
      <c r="E48" s="58"/>
      <c r="F48" s="586"/>
      <c r="G48" s="587"/>
      <c r="H48" s="452"/>
      <c r="I48" s="453">
        <f t="shared" si="1"/>
        <v>0</v>
      </c>
      <c r="J48" s="454">
        <f t="shared" si="2"/>
        <v>0</v>
      </c>
      <c r="K48" s="455">
        <f t="shared" si="3"/>
        <v>0</v>
      </c>
      <c r="L48" s="456">
        <f t="shared" si="4"/>
        <v>0</v>
      </c>
      <c r="M48" s="455">
        <f t="shared" si="5"/>
        <v>0</v>
      </c>
      <c r="N48" s="456">
        <f t="shared" si="6"/>
        <v>0</v>
      </c>
      <c r="O48" s="156"/>
      <c r="P48" s="43"/>
    </row>
    <row r="49" ht="14.25" customHeight="1">
      <c r="A49" s="444"/>
      <c r="B49" s="58"/>
      <c r="C49" s="58"/>
      <c r="D49" s="176"/>
      <c r="E49" s="58"/>
      <c r="F49" s="586"/>
      <c r="G49" s="587"/>
      <c r="H49" s="452"/>
      <c r="I49" s="453">
        <f t="shared" si="1"/>
        <v>0</v>
      </c>
      <c r="J49" s="454">
        <f t="shared" si="2"/>
        <v>0</v>
      </c>
      <c r="K49" s="455">
        <f t="shared" si="3"/>
        <v>0</v>
      </c>
      <c r="L49" s="456">
        <f t="shared" si="4"/>
        <v>0</v>
      </c>
      <c r="M49" s="455">
        <f t="shared" si="5"/>
        <v>0</v>
      </c>
      <c r="N49" s="456">
        <f t="shared" si="6"/>
        <v>0</v>
      </c>
      <c r="O49" s="156"/>
      <c r="P49" s="43"/>
    </row>
    <row r="50" ht="14.25" customHeight="1">
      <c r="A50" s="444"/>
      <c r="B50" s="58"/>
      <c r="C50" s="58"/>
      <c r="D50" s="176"/>
      <c r="E50" s="58"/>
      <c r="F50" s="586"/>
      <c r="G50" s="587"/>
      <c r="H50" s="452"/>
      <c r="I50" s="453">
        <f t="shared" si="1"/>
        <v>0</v>
      </c>
      <c r="J50" s="454">
        <f t="shared" si="2"/>
        <v>0</v>
      </c>
      <c r="K50" s="455">
        <f t="shared" si="3"/>
        <v>0</v>
      </c>
      <c r="L50" s="456">
        <f t="shared" si="4"/>
        <v>0</v>
      </c>
      <c r="M50" s="455">
        <f t="shared" si="5"/>
        <v>0</v>
      </c>
      <c r="N50" s="456">
        <f t="shared" si="6"/>
        <v>0</v>
      </c>
      <c r="O50" s="156"/>
      <c r="P50" s="43"/>
    </row>
    <row r="51" ht="14.25" customHeight="1">
      <c r="A51" s="444"/>
      <c r="B51" s="58"/>
      <c r="C51" s="58"/>
      <c r="D51" s="176"/>
      <c r="E51" s="142"/>
      <c r="F51" s="586"/>
      <c r="G51" s="587"/>
      <c r="H51" s="452"/>
      <c r="I51" s="453">
        <f t="shared" si="1"/>
        <v>0</v>
      </c>
      <c r="J51" s="454">
        <f t="shared" si="2"/>
        <v>0</v>
      </c>
      <c r="K51" s="455">
        <f t="shared" si="3"/>
        <v>0</v>
      </c>
      <c r="L51" s="456">
        <f t="shared" si="4"/>
        <v>0</v>
      </c>
      <c r="M51" s="455">
        <f t="shared" si="5"/>
        <v>0</v>
      </c>
      <c r="N51" s="456">
        <f t="shared" si="6"/>
        <v>0</v>
      </c>
      <c r="O51" s="156"/>
      <c r="P51" s="43"/>
    </row>
    <row r="52" ht="14.25" customHeight="1">
      <c r="A52" s="444"/>
      <c r="B52" s="58"/>
      <c r="C52" s="58"/>
      <c r="D52" s="176"/>
      <c r="E52" s="174"/>
      <c r="F52" s="586"/>
      <c r="G52" s="587"/>
      <c r="H52" s="452"/>
      <c r="I52" s="453">
        <f t="shared" si="1"/>
        <v>0</v>
      </c>
      <c r="J52" s="454">
        <f t="shared" si="2"/>
        <v>0</v>
      </c>
      <c r="K52" s="455">
        <f t="shared" si="3"/>
        <v>0</v>
      </c>
      <c r="L52" s="456">
        <f t="shared" si="4"/>
        <v>0</v>
      </c>
      <c r="M52" s="455">
        <f t="shared" si="5"/>
        <v>0</v>
      </c>
      <c r="N52" s="456">
        <f t="shared" si="6"/>
        <v>0</v>
      </c>
      <c r="O52" s="156"/>
      <c r="P52" s="43"/>
    </row>
    <row r="53" ht="14.25" customHeight="1">
      <c r="A53" s="444"/>
      <c r="B53" s="58"/>
      <c r="C53" s="58"/>
      <c r="D53" s="176"/>
      <c r="E53" s="174"/>
      <c r="F53" s="586"/>
      <c r="G53" s="587"/>
      <c r="H53" s="452"/>
      <c r="I53" s="453">
        <f t="shared" si="1"/>
        <v>0</v>
      </c>
      <c r="J53" s="454">
        <f t="shared" si="2"/>
        <v>0</v>
      </c>
      <c r="K53" s="455">
        <f t="shared" si="3"/>
        <v>0</v>
      </c>
      <c r="L53" s="456">
        <f t="shared" si="4"/>
        <v>0</v>
      </c>
      <c r="M53" s="455">
        <f t="shared" si="5"/>
        <v>0</v>
      </c>
      <c r="N53" s="456">
        <f t="shared" si="6"/>
        <v>0</v>
      </c>
      <c r="O53" s="156"/>
      <c r="P53" s="43"/>
    </row>
    <row r="54" ht="14.25" customHeight="1">
      <c r="A54" s="444"/>
      <c r="B54" s="58"/>
      <c r="C54" s="58"/>
      <c r="D54" s="176"/>
      <c r="E54" s="206"/>
      <c r="F54" s="586"/>
      <c r="G54" s="587"/>
      <c r="H54" s="452"/>
      <c r="I54" s="453">
        <f t="shared" si="1"/>
        <v>0</v>
      </c>
      <c r="J54" s="454">
        <f t="shared" si="2"/>
        <v>0</v>
      </c>
      <c r="K54" s="455">
        <f t="shared" si="3"/>
        <v>0</v>
      </c>
      <c r="L54" s="456">
        <f t="shared" si="4"/>
        <v>0</v>
      </c>
      <c r="M54" s="455">
        <f t="shared" si="5"/>
        <v>0</v>
      </c>
      <c r="N54" s="456">
        <f t="shared" si="6"/>
        <v>0</v>
      </c>
      <c r="O54" s="156"/>
      <c r="P54" s="43"/>
    </row>
    <row r="55" ht="14.25" customHeight="1">
      <c r="A55" s="444"/>
      <c r="B55" s="58"/>
      <c r="C55" s="58"/>
      <c r="D55" s="177"/>
      <c r="E55" s="58"/>
      <c r="F55" s="586"/>
      <c r="G55" s="587"/>
      <c r="H55" s="452"/>
      <c r="I55" s="453">
        <f t="shared" si="1"/>
        <v>0</v>
      </c>
      <c r="J55" s="454">
        <f t="shared" si="2"/>
        <v>0</v>
      </c>
      <c r="K55" s="455">
        <f t="shared" si="3"/>
        <v>0</v>
      </c>
      <c r="L55" s="456">
        <f t="shared" si="4"/>
        <v>0</v>
      </c>
      <c r="M55" s="455">
        <f t="shared" si="5"/>
        <v>0</v>
      </c>
      <c r="N55" s="456">
        <f t="shared" si="6"/>
        <v>0</v>
      </c>
      <c r="O55" s="156"/>
      <c r="P55" s="43"/>
    </row>
    <row r="56" ht="14.25" customHeight="1">
      <c r="A56" s="444"/>
      <c r="B56" s="58"/>
      <c r="C56" s="592"/>
      <c r="D56" s="176"/>
      <c r="E56" s="58"/>
      <c r="F56" s="586"/>
      <c r="G56" s="587"/>
      <c r="H56" s="452"/>
      <c r="I56" s="453">
        <f t="shared" si="1"/>
        <v>0</v>
      </c>
      <c r="J56" s="454">
        <f t="shared" si="2"/>
        <v>0</v>
      </c>
      <c r="K56" s="455">
        <f t="shared" si="3"/>
        <v>0</v>
      </c>
      <c r="L56" s="456">
        <f t="shared" si="4"/>
        <v>0</v>
      </c>
      <c r="M56" s="455">
        <f t="shared" si="5"/>
        <v>0</v>
      </c>
      <c r="N56" s="456">
        <f t="shared" si="6"/>
        <v>0</v>
      </c>
      <c r="O56" s="156"/>
      <c r="P56" s="43"/>
    </row>
    <row r="57" ht="14.25" customHeight="1">
      <c r="A57" s="444"/>
      <c r="B57" s="58"/>
      <c r="C57" s="174"/>
      <c r="D57" s="174"/>
      <c r="E57" s="58"/>
      <c r="F57" s="586"/>
      <c r="G57" s="587"/>
      <c r="H57" s="452"/>
      <c r="I57" s="453">
        <f t="shared" si="1"/>
        <v>0</v>
      </c>
      <c r="J57" s="454">
        <f t="shared" si="2"/>
        <v>0</v>
      </c>
      <c r="K57" s="455">
        <f t="shared" si="3"/>
        <v>0</v>
      </c>
      <c r="L57" s="456">
        <f t="shared" si="4"/>
        <v>0</v>
      </c>
      <c r="M57" s="455">
        <f t="shared" si="5"/>
        <v>0</v>
      </c>
      <c r="N57" s="456">
        <f t="shared" si="6"/>
        <v>0</v>
      </c>
      <c r="O57" s="156"/>
      <c r="P57" s="43"/>
    </row>
    <row r="58" ht="14.25" customHeight="1">
      <c r="A58" s="444"/>
      <c r="B58" s="58"/>
      <c r="C58" s="174"/>
      <c r="D58" s="58"/>
      <c r="E58" s="58"/>
      <c r="F58" s="586"/>
      <c r="G58" s="587"/>
      <c r="H58" s="452"/>
      <c r="I58" s="453">
        <f t="shared" si="1"/>
        <v>0</v>
      </c>
      <c r="J58" s="454">
        <f t="shared" si="2"/>
        <v>0</v>
      </c>
      <c r="K58" s="455">
        <f t="shared" si="3"/>
        <v>0</v>
      </c>
      <c r="L58" s="456">
        <f t="shared" si="4"/>
        <v>0</v>
      </c>
      <c r="M58" s="455">
        <f t="shared" si="5"/>
        <v>0</v>
      </c>
      <c r="N58" s="456">
        <f t="shared" si="6"/>
        <v>0</v>
      </c>
      <c r="O58" s="156"/>
      <c r="P58" s="43"/>
    </row>
    <row r="59" ht="14.25" customHeight="1">
      <c r="A59" s="444"/>
      <c r="B59" s="58"/>
      <c r="C59" s="174"/>
      <c r="D59" s="174"/>
      <c r="E59" s="174"/>
      <c r="F59" s="586"/>
      <c r="G59" s="587"/>
      <c r="H59" s="452"/>
      <c r="I59" s="453">
        <f t="shared" si="1"/>
        <v>0</v>
      </c>
      <c r="J59" s="454">
        <f t="shared" si="2"/>
        <v>0</v>
      </c>
      <c r="K59" s="455">
        <f t="shared" si="3"/>
        <v>0</v>
      </c>
      <c r="L59" s="456">
        <f t="shared" si="4"/>
        <v>0</v>
      </c>
      <c r="M59" s="455">
        <f t="shared" si="5"/>
        <v>0</v>
      </c>
      <c r="N59" s="456">
        <f t="shared" si="6"/>
        <v>0</v>
      </c>
      <c r="O59" s="156"/>
      <c r="P59" s="43"/>
    </row>
    <row r="60" ht="14.25" customHeight="1">
      <c r="A60" s="444"/>
      <c r="B60" s="58"/>
      <c r="C60" s="174"/>
      <c r="D60" s="174"/>
      <c r="E60" s="174"/>
      <c r="F60" s="586"/>
      <c r="G60" s="587"/>
      <c r="H60" s="452"/>
      <c r="I60" s="453">
        <f t="shared" si="1"/>
        <v>0</v>
      </c>
      <c r="J60" s="454">
        <f t="shared" si="2"/>
        <v>0</v>
      </c>
      <c r="K60" s="455">
        <f t="shared" si="3"/>
        <v>0</v>
      </c>
      <c r="L60" s="456">
        <f t="shared" si="4"/>
        <v>0</v>
      </c>
      <c r="M60" s="455">
        <f t="shared" si="5"/>
        <v>0</v>
      </c>
      <c r="N60" s="456">
        <f t="shared" si="6"/>
        <v>0</v>
      </c>
      <c r="O60" s="156"/>
      <c r="P60" s="43"/>
    </row>
    <row r="61" ht="14.25" customHeight="1">
      <c r="A61" s="444"/>
      <c r="B61" s="58"/>
      <c r="C61" s="174"/>
      <c r="D61" s="174"/>
      <c r="E61" s="174"/>
      <c r="F61" s="586"/>
      <c r="G61" s="587"/>
      <c r="H61" s="452"/>
      <c r="I61" s="453">
        <f t="shared" si="1"/>
        <v>0</v>
      </c>
      <c r="J61" s="454">
        <f t="shared" si="2"/>
        <v>0</v>
      </c>
      <c r="K61" s="455">
        <f t="shared" si="3"/>
        <v>0</v>
      </c>
      <c r="L61" s="456">
        <f t="shared" si="4"/>
        <v>0</v>
      </c>
      <c r="M61" s="455">
        <f t="shared" si="5"/>
        <v>0</v>
      </c>
      <c r="N61" s="456">
        <f t="shared" si="6"/>
        <v>0</v>
      </c>
      <c r="O61" s="156"/>
      <c r="P61" s="43"/>
    </row>
    <row r="62" ht="14.25" customHeight="1">
      <c r="A62" s="444"/>
      <c r="B62" s="58"/>
      <c r="C62" s="174"/>
      <c r="D62" s="174"/>
      <c r="E62" s="174"/>
      <c r="F62" s="586"/>
      <c r="G62" s="587"/>
      <c r="H62" s="452"/>
      <c r="I62" s="453">
        <f t="shared" si="1"/>
        <v>0</v>
      </c>
      <c r="J62" s="454">
        <f t="shared" si="2"/>
        <v>0</v>
      </c>
      <c r="K62" s="455">
        <f t="shared" si="3"/>
        <v>0</v>
      </c>
      <c r="L62" s="456">
        <f t="shared" si="4"/>
        <v>0</v>
      </c>
      <c r="M62" s="455">
        <f t="shared" si="5"/>
        <v>0</v>
      </c>
      <c r="N62" s="456">
        <f t="shared" si="6"/>
        <v>0</v>
      </c>
      <c r="O62" s="156"/>
      <c r="P62" s="43"/>
    </row>
    <row r="63" ht="14.25" customHeight="1">
      <c r="A63" s="444"/>
      <c r="B63" s="58"/>
      <c r="C63" s="174"/>
      <c r="D63" s="174"/>
      <c r="E63" s="174"/>
      <c r="F63" s="586"/>
      <c r="G63" s="587"/>
      <c r="H63" s="452"/>
      <c r="I63" s="453">
        <f t="shared" si="1"/>
        <v>0</v>
      </c>
      <c r="J63" s="454">
        <f t="shared" si="2"/>
        <v>0</v>
      </c>
      <c r="K63" s="455">
        <f t="shared" si="3"/>
        <v>0</v>
      </c>
      <c r="L63" s="456">
        <f t="shared" si="4"/>
        <v>0</v>
      </c>
      <c r="M63" s="455">
        <f t="shared" si="5"/>
        <v>0</v>
      </c>
      <c r="N63" s="456">
        <f t="shared" si="6"/>
        <v>0</v>
      </c>
      <c r="O63" s="156"/>
      <c r="P63" s="43"/>
    </row>
    <row r="64" ht="14.25" customHeight="1">
      <c r="A64" s="444"/>
      <c r="B64" s="58"/>
      <c r="C64" s="174"/>
      <c r="D64" s="174"/>
      <c r="E64" s="174"/>
      <c r="F64" s="586"/>
      <c r="G64" s="587"/>
      <c r="H64" s="452"/>
      <c r="I64" s="453">
        <f t="shared" si="1"/>
        <v>0</v>
      </c>
      <c r="J64" s="454">
        <f t="shared" si="2"/>
        <v>0</v>
      </c>
      <c r="K64" s="455">
        <f t="shared" si="3"/>
        <v>0</v>
      </c>
      <c r="L64" s="456">
        <f t="shared" si="4"/>
        <v>0</v>
      </c>
      <c r="M64" s="455">
        <f t="shared" si="5"/>
        <v>0</v>
      </c>
      <c r="N64" s="456">
        <f t="shared" si="6"/>
        <v>0</v>
      </c>
      <c r="O64" s="156"/>
      <c r="P64" s="43"/>
    </row>
    <row r="65" ht="14.25" customHeight="1">
      <c r="A65" s="444"/>
      <c r="B65" s="58"/>
      <c r="C65" s="174"/>
      <c r="D65" s="58"/>
      <c r="E65" s="174"/>
      <c r="F65" s="586"/>
      <c r="G65" s="587"/>
      <c r="H65" s="452"/>
      <c r="I65" s="453">
        <f t="shared" si="1"/>
        <v>0</v>
      </c>
      <c r="J65" s="454">
        <f t="shared" si="2"/>
        <v>0</v>
      </c>
      <c r="K65" s="455">
        <f t="shared" si="3"/>
        <v>0</v>
      </c>
      <c r="L65" s="456">
        <f t="shared" si="4"/>
        <v>0</v>
      </c>
      <c r="M65" s="455">
        <f t="shared" si="5"/>
        <v>0</v>
      </c>
      <c r="N65" s="456">
        <f t="shared" si="6"/>
        <v>0</v>
      </c>
      <c r="O65" s="156"/>
      <c r="P65" s="43"/>
    </row>
    <row r="66" ht="14.25" customHeight="1">
      <c r="A66" s="444"/>
      <c r="B66" s="58"/>
      <c r="C66" s="174"/>
      <c r="D66" s="58"/>
      <c r="E66" s="174"/>
      <c r="F66" s="586"/>
      <c r="G66" s="587"/>
      <c r="H66" s="452"/>
      <c r="I66" s="453">
        <f t="shared" si="1"/>
        <v>0</v>
      </c>
      <c r="J66" s="454">
        <f t="shared" si="2"/>
        <v>0</v>
      </c>
      <c r="K66" s="455">
        <f t="shared" si="3"/>
        <v>0</v>
      </c>
      <c r="L66" s="456">
        <f t="shared" si="4"/>
        <v>0</v>
      </c>
      <c r="M66" s="455">
        <f t="shared" si="5"/>
        <v>0</v>
      </c>
      <c r="N66" s="456">
        <f t="shared" si="6"/>
        <v>0</v>
      </c>
      <c r="O66" s="156"/>
      <c r="P66" s="43"/>
    </row>
    <row r="67" ht="14.25" customHeight="1">
      <c r="A67" s="444"/>
      <c r="B67" s="58"/>
      <c r="C67" s="174"/>
      <c r="D67" s="176"/>
      <c r="E67" s="174"/>
      <c r="F67" s="586"/>
      <c r="G67" s="587"/>
      <c r="H67" s="452"/>
      <c r="I67" s="453">
        <f t="shared" si="1"/>
        <v>0</v>
      </c>
      <c r="J67" s="454">
        <f t="shared" si="2"/>
        <v>0</v>
      </c>
      <c r="K67" s="455">
        <f t="shared" si="3"/>
        <v>0</v>
      </c>
      <c r="L67" s="456">
        <f t="shared" si="4"/>
        <v>0</v>
      </c>
      <c r="M67" s="455">
        <f t="shared" si="5"/>
        <v>0</v>
      </c>
      <c r="N67" s="456">
        <f t="shared" si="6"/>
        <v>0</v>
      </c>
      <c r="O67" s="156"/>
      <c r="P67" s="43"/>
    </row>
    <row r="68" ht="14.25" customHeight="1">
      <c r="A68" s="444"/>
      <c r="B68" s="58"/>
      <c r="C68" s="174"/>
      <c r="D68" s="176"/>
      <c r="E68" s="174"/>
      <c r="F68" s="586"/>
      <c r="G68" s="587"/>
      <c r="H68" s="452"/>
      <c r="I68" s="453">
        <f t="shared" si="1"/>
        <v>0</v>
      </c>
      <c r="J68" s="454">
        <f t="shared" si="2"/>
        <v>0</v>
      </c>
      <c r="K68" s="455">
        <f t="shared" si="3"/>
        <v>0</v>
      </c>
      <c r="L68" s="456">
        <f t="shared" si="4"/>
        <v>0</v>
      </c>
      <c r="M68" s="455">
        <f t="shared" si="5"/>
        <v>0</v>
      </c>
      <c r="N68" s="456">
        <f t="shared" si="6"/>
        <v>0</v>
      </c>
      <c r="O68" s="156"/>
      <c r="P68" s="43"/>
    </row>
    <row r="69" ht="14.25" customHeight="1">
      <c r="A69" s="444"/>
      <c r="B69" s="58"/>
      <c r="C69" s="174"/>
      <c r="D69" s="176"/>
      <c r="E69" s="174"/>
      <c r="F69" s="586"/>
      <c r="G69" s="587"/>
      <c r="H69" s="452"/>
      <c r="I69" s="453">
        <f t="shared" si="1"/>
        <v>0</v>
      </c>
      <c r="J69" s="454">
        <f t="shared" si="2"/>
        <v>0</v>
      </c>
      <c r="K69" s="455">
        <f t="shared" si="3"/>
        <v>0</v>
      </c>
      <c r="L69" s="456">
        <f t="shared" si="4"/>
        <v>0</v>
      </c>
      <c r="M69" s="455">
        <f t="shared" si="5"/>
        <v>0</v>
      </c>
      <c r="N69" s="456">
        <f t="shared" si="6"/>
        <v>0</v>
      </c>
      <c r="O69" s="156"/>
      <c r="P69" s="43"/>
    </row>
    <row r="70" ht="14.25" customHeight="1">
      <c r="A70" s="444"/>
      <c r="B70" s="58"/>
      <c r="C70" s="174"/>
      <c r="D70" s="177"/>
      <c r="E70" s="174"/>
      <c r="F70" s="586"/>
      <c r="G70" s="587"/>
      <c r="H70" s="452"/>
      <c r="I70" s="453">
        <f t="shared" si="1"/>
        <v>0</v>
      </c>
      <c r="J70" s="454">
        <f t="shared" si="2"/>
        <v>0</v>
      </c>
      <c r="K70" s="455">
        <f t="shared" si="3"/>
        <v>0</v>
      </c>
      <c r="L70" s="456">
        <f t="shared" si="4"/>
        <v>0</v>
      </c>
      <c r="M70" s="455">
        <f t="shared" si="5"/>
        <v>0</v>
      </c>
      <c r="N70" s="456">
        <f t="shared" si="6"/>
        <v>0</v>
      </c>
      <c r="O70" s="156"/>
      <c r="P70" s="43"/>
    </row>
    <row r="71" ht="14.25" customHeight="1">
      <c r="A71" s="444"/>
      <c r="B71" s="58"/>
      <c r="C71" s="174"/>
      <c r="D71" s="177"/>
      <c r="E71" s="174"/>
      <c r="F71" s="586"/>
      <c r="G71" s="587"/>
      <c r="H71" s="452"/>
      <c r="I71" s="453">
        <f t="shared" si="1"/>
        <v>0</v>
      </c>
      <c r="J71" s="454">
        <f t="shared" si="2"/>
        <v>0</v>
      </c>
      <c r="K71" s="455">
        <f t="shared" si="3"/>
        <v>0</v>
      </c>
      <c r="L71" s="456">
        <f t="shared" si="4"/>
        <v>0</v>
      </c>
      <c r="M71" s="455">
        <f t="shared" si="5"/>
        <v>0</v>
      </c>
      <c r="N71" s="456">
        <f t="shared" si="6"/>
        <v>0</v>
      </c>
      <c r="O71" s="156"/>
      <c r="P71" s="43"/>
    </row>
    <row r="72" ht="14.25" customHeight="1">
      <c r="A72" s="444"/>
      <c r="B72" s="58"/>
      <c r="C72" s="174"/>
      <c r="D72" s="176"/>
      <c r="E72" s="174"/>
      <c r="F72" s="586"/>
      <c r="G72" s="587"/>
      <c r="H72" s="452"/>
      <c r="I72" s="453">
        <f t="shared" si="1"/>
        <v>0</v>
      </c>
      <c r="J72" s="454">
        <f t="shared" si="2"/>
        <v>0</v>
      </c>
      <c r="K72" s="455">
        <f t="shared" si="3"/>
        <v>0</v>
      </c>
      <c r="L72" s="456">
        <f t="shared" si="4"/>
        <v>0</v>
      </c>
      <c r="M72" s="455">
        <f t="shared" si="5"/>
        <v>0</v>
      </c>
      <c r="N72" s="456">
        <f t="shared" si="6"/>
        <v>0</v>
      </c>
      <c r="O72" s="156"/>
      <c r="P72" s="43"/>
      <c r="R72" s="56"/>
      <c r="S72" s="56"/>
      <c r="T72" s="56"/>
      <c r="U72" s="56"/>
      <c r="V72" s="56"/>
      <c r="W72" s="56"/>
      <c r="X72" s="56"/>
      <c r="Y72" s="56"/>
      <c r="Z72" s="56"/>
      <c r="AA72" s="56"/>
    </row>
    <row r="73" ht="14.25" customHeight="1">
      <c r="A73" s="444"/>
      <c r="B73" s="58"/>
      <c r="C73" s="174"/>
      <c r="D73" s="176"/>
      <c r="E73" s="174"/>
      <c r="F73" s="586"/>
      <c r="G73" s="587"/>
      <c r="H73" s="452"/>
      <c r="I73" s="453">
        <f t="shared" si="1"/>
        <v>0</v>
      </c>
      <c r="J73" s="454">
        <f t="shared" si="2"/>
        <v>0</v>
      </c>
      <c r="K73" s="455">
        <f t="shared" si="3"/>
        <v>0</v>
      </c>
      <c r="L73" s="456">
        <f t="shared" si="4"/>
        <v>0</v>
      </c>
      <c r="M73" s="455">
        <f t="shared" si="5"/>
        <v>0</v>
      </c>
      <c r="N73" s="456">
        <f t="shared" si="6"/>
        <v>0</v>
      </c>
      <c r="O73" s="156"/>
      <c r="P73" s="43"/>
    </row>
    <row r="74" ht="14.25" customHeight="1">
      <c r="A74" s="444"/>
      <c r="B74" s="58"/>
      <c r="C74" s="141"/>
      <c r="D74" s="58"/>
      <c r="E74" s="174"/>
      <c r="F74" s="586"/>
      <c r="G74" s="587"/>
      <c r="H74" s="452"/>
      <c r="I74" s="453">
        <f t="shared" si="1"/>
        <v>0</v>
      </c>
      <c r="J74" s="454">
        <f t="shared" si="2"/>
        <v>0</v>
      </c>
      <c r="K74" s="455">
        <f t="shared" si="3"/>
        <v>0</v>
      </c>
      <c r="L74" s="456">
        <f t="shared" si="4"/>
        <v>0</v>
      </c>
      <c r="M74" s="455">
        <f t="shared" si="5"/>
        <v>0</v>
      </c>
      <c r="N74" s="456">
        <f t="shared" si="6"/>
        <v>0</v>
      </c>
      <c r="O74" s="156"/>
      <c r="P74" s="43"/>
      <c r="R74" s="56"/>
      <c r="S74" s="56"/>
      <c r="T74" s="56"/>
      <c r="U74" s="56"/>
      <c r="V74" s="56"/>
      <c r="W74" s="56"/>
      <c r="X74" s="56"/>
      <c r="Y74" s="56"/>
      <c r="Z74" s="56"/>
      <c r="AA74" s="56"/>
    </row>
    <row r="75" ht="14.25" customHeight="1">
      <c r="A75" s="444"/>
      <c r="B75" s="58"/>
      <c r="C75" s="141"/>
      <c r="D75" s="58"/>
      <c r="E75" s="142"/>
      <c r="F75" s="586"/>
      <c r="G75" s="587"/>
      <c r="H75" s="452"/>
      <c r="I75" s="453">
        <f t="shared" si="1"/>
        <v>0</v>
      </c>
      <c r="J75" s="454">
        <f t="shared" si="2"/>
        <v>0</v>
      </c>
      <c r="K75" s="455">
        <f t="shared" si="3"/>
        <v>0</v>
      </c>
      <c r="L75" s="456">
        <f t="shared" si="4"/>
        <v>0</v>
      </c>
      <c r="M75" s="455">
        <f t="shared" si="5"/>
        <v>0</v>
      </c>
      <c r="N75" s="456">
        <f t="shared" si="6"/>
        <v>0</v>
      </c>
      <c r="O75" s="156"/>
      <c r="P75" s="43"/>
    </row>
    <row r="76" ht="14.25" customHeight="1">
      <c r="A76" s="444"/>
      <c r="B76" s="58"/>
      <c r="C76" s="141"/>
      <c r="D76" s="58"/>
      <c r="E76" s="142"/>
      <c r="F76" s="586"/>
      <c r="G76" s="587"/>
      <c r="H76" s="452"/>
      <c r="I76" s="453">
        <f t="shared" si="1"/>
        <v>0</v>
      </c>
      <c r="J76" s="454">
        <f t="shared" si="2"/>
        <v>0</v>
      </c>
      <c r="K76" s="455">
        <f t="shared" si="3"/>
        <v>0</v>
      </c>
      <c r="L76" s="456">
        <f t="shared" si="4"/>
        <v>0</v>
      </c>
      <c r="M76" s="455">
        <f t="shared" si="5"/>
        <v>0</v>
      </c>
      <c r="N76" s="456">
        <f t="shared" si="6"/>
        <v>0</v>
      </c>
      <c r="O76" s="156"/>
      <c r="P76" s="43"/>
    </row>
    <row r="77" ht="14.25" customHeight="1">
      <c r="A77" s="444"/>
      <c r="B77" s="58"/>
      <c r="C77" s="141"/>
      <c r="D77" s="58"/>
      <c r="E77" s="142"/>
      <c r="F77" s="586"/>
      <c r="G77" s="587"/>
      <c r="H77" s="452"/>
      <c r="I77" s="453">
        <f t="shared" si="1"/>
        <v>0</v>
      </c>
      <c r="J77" s="454">
        <f t="shared" si="2"/>
        <v>0</v>
      </c>
      <c r="K77" s="455">
        <f t="shared" si="3"/>
        <v>0</v>
      </c>
      <c r="L77" s="456">
        <f t="shared" si="4"/>
        <v>0</v>
      </c>
      <c r="M77" s="455">
        <f t="shared" si="5"/>
        <v>0</v>
      </c>
      <c r="N77" s="456">
        <f t="shared" si="6"/>
        <v>0</v>
      </c>
      <c r="O77" s="156"/>
      <c r="P77" s="43"/>
    </row>
    <row r="78" ht="14.25" customHeight="1">
      <c r="A78" s="444"/>
      <c r="B78" s="58"/>
      <c r="C78" s="141"/>
      <c r="D78" s="58"/>
      <c r="E78" s="142"/>
      <c r="F78" s="586"/>
      <c r="G78" s="587"/>
      <c r="H78" s="452"/>
      <c r="I78" s="453">
        <f t="shared" si="1"/>
        <v>0</v>
      </c>
      <c r="J78" s="454">
        <f t="shared" si="2"/>
        <v>0</v>
      </c>
      <c r="K78" s="455">
        <f t="shared" si="3"/>
        <v>0</v>
      </c>
      <c r="L78" s="456">
        <f t="shared" si="4"/>
        <v>0</v>
      </c>
      <c r="M78" s="455">
        <f t="shared" si="5"/>
        <v>0</v>
      </c>
      <c r="N78" s="456">
        <f t="shared" si="6"/>
        <v>0</v>
      </c>
      <c r="O78" s="156"/>
      <c r="P78" s="43"/>
    </row>
    <row r="79" ht="14.25" customHeight="1">
      <c r="A79" s="444"/>
      <c r="B79" s="58"/>
      <c r="C79" s="174"/>
      <c r="D79" s="58"/>
      <c r="E79" s="142"/>
      <c r="F79" s="614"/>
      <c r="G79" s="591"/>
      <c r="H79" s="825"/>
      <c r="I79" s="453">
        <f t="shared" si="1"/>
        <v>0</v>
      </c>
      <c r="J79" s="454">
        <f t="shared" si="2"/>
        <v>0</v>
      </c>
      <c r="K79" s="455">
        <f t="shared" si="3"/>
        <v>0</v>
      </c>
      <c r="L79" s="456">
        <f t="shared" si="4"/>
        <v>0</v>
      </c>
      <c r="M79" s="455">
        <f t="shared" si="5"/>
        <v>0</v>
      </c>
      <c r="N79" s="456">
        <f t="shared" si="6"/>
        <v>0</v>
      </c>
      <c r="O79" s="156"/>
      <c r="P79" s="43"/>
    </row>
    <row r="80" ht="14.25" customHeight="1">
      <c r="A80" s="444"/>
      <c r="B80" s="58"/>
      <c r="C80" s="244"/>
      <c r="D80" s="58"/>
      <c r="E80" s="142"/>
      <c r="F80" s="614"/>
      <c r="G80" s="591"/>
      <c r="H80" s="825"/>
      <c r="I80" s="453">
        <f t="shared" si="1"/>
        <v>0</v>
      </c>
      <c r="J80" s="454">
        <f t="shared" si="2"/>
        <v>0</v>
      </c>
      <c r="K80" s="455">
        <f t="shared" si="3"/>
        <v>0</v>
      </c>
      <c r="L80" s="456">
        <f t="shared" si="4"/>
        <v>0</v>
      </c>
      <c r="M80" s="455">
        <f t="shared" si="5"/>
        <v>0</v>
      </c>
      <c r="N80" s="456">
        <f t="shared" si="6"/>
        <v>0</v>
      </c>
      <c r="O80" s="156"/>
      <c r="P80" s="43"/>
    </row>
    <row r="81" ht="14.25" customHeight="1">
      <c r="A81" s="444"/>
      <c r="B81" s="58"/>
      <c r="C81" s="244"/>
      <c r="D81" s="58"/>
      <c r="E81" s="174"/>
      <c r="F81" s="614"/>
      <c r="G81" s="591"/>
      <c r="H81" s="825"/>
      <c r="I81" s="453">
        <f t="shared" si="1"/>
        <v>0</v>
      </c>
      <c r="J81" s="454">
        <f t="shared" si="2"/>
        <v>0</v>
      </c>
      <c r="K81" s="455">
        <f t="shared" si="3"/>
        <v>0</v>
      </c>
      <c r="L81" s="456">
        <f t="shared" si="4"/>
        <v>0</v>
      </c>
      <c r="M81" s="455">
        <f t="shared" si="5"/>
        <v>0</v>
      </c>
      <c r="N81" s="456">
        <f t="shared" si="6"/>
        <v>0</v>
      </c>
      <c r="O81" s="156"/>
      <c r="P81" s="43"/>
    </row>
    <row r="82" ht="14.25" customHeight="1">
      <c r="A82" s="444"/>
      <c r="B82" s="58"/>
      <c r="C82" s="244"/>
      <c r="D82" s="58"/>
      <c r="E82" s="174"/>
      <c r="F82" s="616"/>
      <c r="G82" s="611"/>
      <c r="H82" s="825"/>
      <c r="I82" s="453">
        <f t="shared" si="1"/>
        <v>0</v>
      </c>
      <c r="J82" s="454">
        <f t="shared" si="2"/>
        <v>0</v>
      </c>
      <c r="K82" s="455">
        <f t="shared" si="3"/>
        <v>0</v>
      </c>
      <c r="L82" s="456">
        <f t="shared" si="4"/>
        <v>0</v>
      </c>
      <c r="M82" s="455">
        <f t="shared" si="5"/>
        <v>0</v>
      </c>
      <c r="N82" s="456">
        <f t="shared" si="6"/>
        <v>0</v>
      </c>
      <c r="O82" s="156"/>
      <c r="P82" s="43"/>
    </row>
    <row r="83" ht="14.25" customHeight="1">
      <c r="A83" s="444"/>
      <c r="B83" s="58"/>
      <c r="C83" s="243"/>
      <c r="D83" s="223"/>
      <c r="E83" s="174"/>
      <c r="F83" s="614"/>
      <c r="G83" s="591"/>
      <c r="H83" s="825"/>
      <c r="I83" s="453">
        <f t="shared" si="1"/>
        <v>0</v>
      </c>
      <c r="J83" s="454">
        <f t="shared" si="2"/>
        <v>0</v>
      </c>
      <c r="K83" s="455">
        <f t="shared" si="3"/>
        <v>0</v>
      </c>
      <c r="L83" s="456">
        <f t="shared" si="4"/>
        <v>0</v>
      </c>
      <c r="M83" s="455">
        <f t="shared" si="5"/>
        <v>0</v>
      </c>
      <c r="N83" s="456">
        <f t="shared" si="6"/>
        <v>0</v>
      </c>
      <c r="O83" s="156"/>
      <c r="P83" s="43"/>
    </row>
    <row r="84" ht="14.25" customHeight="1">
      <c r="A84" s="444"/>
      <c r="B84" s="58"/>
      <c r="C84" s="243"/>
      <c r="D84" s="223"/>
      <c r="E84" s="174"/>
      <c r="F84" s="614"/>
      <c r="G84" s="591"/>
      <c r="H84" s="825"/>
      <c r="I84" s="453">
        <f t="shared" si="1"/>
        <v>0</v>
      </c>
      <c r="J84" s="454">
        <f t="shared" si="2"/>
        <v>0</v>
      </c>
      <c r="K84" s="455">
        <f t="shared" si="3"/>
        <v>0</v>
      </c>
      <c r="L84" s="456">
        <f t="shared" si="4"/>
        <v>0</v>
      </c>
      <c r="M84" s="455">
        <f t="shared" si="5"/>
        <v>0</v>
      </c>
      <c r="N84" s="456">
        <f t="shared" si="6"/>
        <v>0</v>
      </c>
      <c r="O84" s="156"/>
      <c r="P84" s="43"/>
    </row>
    <row r="85" ht="14.25" customHeight="1">
      <c r="A85" s="444"/>
      <c r="B85" s="58"/>
      <c r="C85" s="242"/>
      <c r="D85" s="58"/>
      <c r="E85" s="174"/>
      <c r="F85" s="614"/>
      <c r="G85" s="591"/>
      <c r="H85" s="825"/>
      <c r="I85" s="453">
        <f t="shared" si="1"/>
        <v>0</v>
      </c>
      <c r="J85" s="454">
        <f t="shared" si="2"/>
        <v>0</v>
      </c>
      <c r="K85" s="455">
        <f t="shared" si="3"/>
        <v>0</v>
      </c>
      <c r="L85" s="456">
        <f t="shared" si="4"/>
        <v>0</v>
      </c>
      <c r="M85" s="455">
        <f t="shared" si="5"/>
        <v>0</v>
      </c>
      <c r="N85" s="456">
        <f t="shared" si="6"/>
        <v>0</v>
      </c>
      <c r="O85" s="156"/>
      <c r="P85" s="43"/>
    </row>
    <row r="86" ht="14.25" customHeight="1">
      <c r="A86" s="444"/>
      <c r="B86" s="58"/>
      <c r="C86" s="242"/>
      <c r="D86" s="58"/>
      <c r="E86" s="174"/>
      <c r="F86" s="614"/>
      <c r="G86" s="591"/>
      <c r="H86" s="825"/>
      <c r="I86" s="453">
        <f t="shared" si="1"/>
        <v>0</v>
      </c>
      <c r="J86" s="454">
        <f t="shared" si="2"/>
        <v>0</v>
      </c>
      <c r="K86" s="455">
        <f t="shared" si="3"/>
        <v>0</v>
      </c>
      <c r="L86" s="456">
        <f t="shared" si="4"/>
        <v>0</v>
      </c>
      <c r="M86" s="455">
        <f t="shared" si="5"/>
        <v>0</v>
      </c>
      <c r="N86" s="456">
        <f t="shared" si="6"/>
        <v>0</v>
      </c>
      <c r="O86" s="156"/>
      <c r="P86" s="43"/>
    </row>
    <row r="87" ht="14.25" customHeight="1">
      <c r="A87" s="444"/>
      <c r="B87" s="58"/>
      <c r="C87" s="242"/>
      <c r="D87" s="58"/>
      <c r="E87" s="174"/>
      <c r="F87" s="614"/>
      <c r="G87" s="591"/>
      <c r="H87" s="825"/>
      <c r="I87" s="453">
        <f t="shared" si="1"/>
        <v>0</v>
      </c>
      <c r="J87" s="454">
        <f t="shared" si="2"/>
        <v>0</v>
      </c>
      <c r="K87" s="455">
        <f t="shared" si="3"/>
        <v>0</v>
      </c>
      <c r="L87" s="456">
        <f t="shared" si="4"/>
        <v>0</v>
      </c>
      <c r="M87" s="455">
        <f t="shared" si="5"/>
        <v>0</v>
      </c>
      <c r="N87" s="456">
        <f t="shared" si="6"/>
        <v>0</v>
      </c>
      <c r="O87" s="156"/>
      <c r="P87" s="43"/>
    </row>
    <row r="88" ht="14.25" customHeight="1">
      <c r="A88" s="444"/>
      <c r="B88" s="58"/>
      <c r="C88" s="243"/>
      <c r="D88" s="206"/>
      <c r="E88" s="58"/>
      <c r="F88" s="614"/>
      <c r="G88" s="591"/>
      <c r="H88" s="825"/>
      <c r="I88" s="453">
        <f t="shared" si="1"/>
        <v>0</v>
      </c>
      <c r="J88" s="454">
        <f t="shared" si="2"/>
        <v>0</v>
      </c>
      <c r="K88" s="455">
        <f t="shared" si="3"/>
        <v>0</v>
      </c>
      <c r="L88" s="456">
        <f t="shared" si="4"/>
        <v>0</v>
      </c>
      <c r="M88" s="455">
        <f t="shared" si="5"/>
        <v>0</v>
      </c>
      <c r="N88" s="456">
        <f t="shared" si="6"/>
        <v>0</v>
      </c>
      <c r="O88" s="156"/>
      <c r="P88" s="43"/>
    </row>
    <row r="89" ht="14.25" customHeight="1">
      <c r="A89" s="444"/>
      <c r="B89" s="58"/>
      <c r="C89" s="238"/>
      <c r="D89" s="58"/>
      <c r="E89" s="174"/>
      <c r="F89" s="614"/>
      <c r="G89" s="591"/>
      <c r="H89" s="825"/>
      <c r="I89" s="453">
        <f t="shared" si="1"/>
        <v>0</v>
      </c>
      <c r="J89" s="454">
        <f t="shared" si="2"/>
        <v>0</v>
      </c>
      <c r="K89" s="455">
        <f t="shared" si="3"/>
        <v>0</v>
      </c>
      <c r="L89" s="456">
        <f t="shared" si="4"/>
        <v>0</v>
      </c>
      <c r="M89" s="455">
        <f t="shared" si="5"/>
        <v>0</v>
      </c>
      <c r="N89" s="456">
        <f t="shared" si="6"/>
        <v>0</v>
      </c>
      <c r="O89" s="156"/>
      <c r="P89" s="67"/>
      <c r="Q89" s="56"/>
      <c r="R89" s="56"/>
      <c r="S89" s="56"/>
      <c r="T89" s="56"/>
      <c r="U89" s="56"/>
      <c r="V89" s="56"/>
      <c r="W89" s="56"/>
      <c r="X89" s="56"/>
      <c r="Y89" s="56"/>
      <c r="Z89" s="56"/>
      <c r="AA89" s="56"/>
    </row>
    <row r="90" ht="14.25" customHeight="1">
      <c r="A90" s="444"/>
      <c r="B90" s="58"/>
      <c r="C90" s="164"/>
      <c r="D90" s="223"/>
      <c r="E90" s="174"/>
      <c r="F90" s="614"/>
      <c r="G90" s="591"/>
      <c r="H90" s="825"/>
      <c r="I90" s="453">
        <f t="shared" si="1"/>
        <v>0</v>
      </c>
      <c r="J90" s="454">
        <f t="shared" si="2"/>
        <v>0</v>
      </c>
      <c r="K90" s="455">
        <f t="shared" si="3"/>
        <v>0</v>
      </c>
      <c r="L90" s="456">
        <f t="shared" si="4"/>
        <v>0</v>
      </c>
      <c r="M90" s="455">
        <f t="shared" si="5"/>
        <v>0</v>
      </c>
      <c r="N90" s="456">
        <f t="shared" si="6"/>
        <v>0</v>
      </c>
      <c r="O90" s="156"/>
      <c r="P90" s="67"/>
    </row>
    <row r="91" ht="14.25" customHeight="1">
      <c r="A91" s="444"/>
      <c r="B91" s="58"/>
      <c r="C91" s="244"/>
      <c r="D91" s="58"/>
      <c r="E91" s="174"/>
      <c r="F91" s="614"/>
      <c r="G91" s="591"/>
      <c r="H91" s="825"/>
      <c r="I91" s="453">
        <f t="shared" si="1"/>
        <v>0</v>
      </c>
      <c r="J91" s="454">
        <f t="shared" si="2"/>
        <v>0</v>
      </c>
      <c r="K91" s="455">
        <f t="shared" si="3"/>
        <v>0</v>
      </c>
      <c r="L91" s="456">
        <f t="shared" si="4"/>
        <v>0</v>
      </c>
      <c r="M91" s="455">
        <f t="shared" si="5"/>
        <v>0</v>
      </c>
      <c r="N91" s="456">
        <f t="shared" si="6"/>
        <v>0</v>
      </c>
      <c r="O91" s="156"/>
      <c r="P91" s="67"/>
    </row>
    <row r="92" ht="14.25" customHeight="1">
      <c r="A92" s="444"/>
      <c r="B92" s="58"/>
      <c r="C92" s="243"/>
      <c r="D92" s="206"/>
      <c r="E92" s="58"/>
      <c r="F92" s="614"/>
      <c r="G92" s="591"/>
      <c r="H92" s="825"/>
      <c r="I92" s="453">
        <f t="shared" si="1"/>
        <v>0</v>
      </c>
      <c r="J92" s="454">
        <f t="shared" si="2"/>
        <v>0</v>
      </c>
      <c r="K92" s="455">
        <f t="shared" si="3"/>
        <v>0</v>
      </c>
      <c r="L92" s="456">
        <f t="shared" si="4"/>
        <v>0</v>
      </c>
      <c r="M92" s="455">
        <f t="shared" si="5"/>
        <v>0</v>
      </c>
      <c r="N92" s="456">
        <f t="shared" si="6"/>
        <v>0</v>
      </c>
      <c r="O92" s="156"/>
      <c r="P92" s="43"/>
    </row>
    <row r="93" ht="14.25" customHeight="1">
      <c r="A93" s="444"/>
      <c r="B93" s="58"/>
      <c r="C93" s="244"/>
      <c r="D93" s="58"/>
      <c r="E93" s="58"/>
      <c r="F93" s="619"/>
      <c r="G93" s="620"/>
      <c r="H93" s="825"/>
      <c r="I93" s="453">
        <f t="shared" si="1"/>
        <v>0</v>
      </c>
      <c r="J93" s="454">
        <f t="shared" si="2"/>
        <v>0</v>
      </c>
      <c r="K93" s="455">
        <f t="shared" si="3"/>
        <v>0</v>
      </c>
      <c r="L93" s="456">
        <f t="shared" si="4"/>
        <v>0</v>
      </c>
      <c r="M93" s="455">
        <f t="shared" si="5"/>
        <v>0</v>
      </c>
      <c r="N93" s="456">
        <f t="shared" si="6"/>
        <v>0</v>
      </c>
      <c r="O93" s="156"/>
      <c r="P93" s="67"/>
    </row>
    <row r="94" ht="14.25" customHeight="1">
      <c r="A94" s="444"/>
      <c r="B94" s="58"/>
      <c r="C94" s="238"/>
      <c r="D94" s="223"/>
      <c r="E94" s="58"/>
      <c r="F94" s="614"/>
      <c r="G94" s="591"/>
      <c r="H94" s="825"/>
      <c r="I94" s="453">
        <f t="shared" si="1"/>
        <v>0</v>
      </c>
      <c r="J94" s="454">
        <f t="shared" si="2"/>
        <v>0</v>
      </c>
      <c r="K94" s="455">
        <f t="shared" si="3"/>
        <v>0</v>
      </c>
      <c r="L94" s="456">
        <f t="shared" si="4"/>
        <v>0</v>
      </c>
      <c r="M94" s="455">
        <f t="shared" si="5"/>
        <v>0</v>
      </c>
      <c r="N94" s="456">
        <f t="shared" si="6"/>
        <v>0</v>
      </c>
      <c r="O94" s="156"/>
      <c r="P94" s="43"/>
    </row>
    <row r="95" ht="14.25" customHeight="1">
      <c r="A95" s="444"/>
      <c r="B95" s="58"/>
      <c r="C95" s="238"/>
      <c r="D95" s="58"/>
      <c r="E95" s="174"/>
      <c r="F95" s="614"/>
      <c r="G95" s="591"/>
      <c r="H95" s="825"/>
      <c r="I95" s="453">
        <f t="shared" si="1"/>
        <v>0</v>
      </c>
      <c r="J95" s="454">
        <f t="shared" si="2"/>
        <v>0</v>
      </c>
      <c r="K95" s="455">
        <f t="shared" si="3"/>
        <v>0</v>
      </c>
      <c r="L95" s="456">
        <f t="shared" si="4"/>
        <v>0</v>
      </c>
      <c r="M95" s="455">
        <f t="shared" si="5"/>
        <v>0</v>
      </c>
      <c r="N95" s="456">
        <f t="shared" si="6"/>
        <v>0</v>
      </c>
      <c r="O95" s="156"/>
      <c r="P95" s="67"/>
    </row>
    <row r="96" ht="14.25" customHeight="1">
      <c r="A96" s="444"/>
      <c r="B96" s="58"/>
      <c r="C96" s="238"/>
      <c r="D96" s="206"/>
      <c r="E96" s="174"/>
      <c r="F96" s="614"/>
      <c r="G96" s="591"/>
      <c r="H96" s="825"/>
      <c r="I96" s="453">
        <f t="shared" si="1"/>
        <v>0</v>
      </c>
      <c r="J96" s="454">
        <f t="shared" si="2"/>
        <v>0</v>
      </c>
      <c r="K96" s="455">
        <f t="shared" si="3"/>
        <v>0</v>
      </c>
      <c r="L96" s="456">
        <f t="shared" si="4"/>
        <v>0</v>
      </c>
      <c r="M96" s="455">
        <f t="shared" si="5"/>
        <v>0</v>
      </c>
      <c r="N96" s="456">
        <f t="shared" si="6"/>
        <v>0</v>
      </c>
      <c r="O96" s="156"/>
      <c r="P96" s="67"/>
    </row>
    <row r="97" ht="14.25" customHeight="1">
      <c r="A97" s="444"/>
      <c r="B97" s="58"/>
      <c r="C97" s="238"/>
      <c r="D97" s="58"/>
      <c r="E97" s="174"/>
      <c r="F97" s="614"/>
      <c r="G97" s="591"/>
      <c r="H97" s="825"/>
      <c r="I97" s="453">
        <f t="shared" si="1"/>
        <v>0</v>
      </c>
      <c r="J97" s="454">
        <f t="shared" si="2"/>
        <v>0</v>
      </c>
      <c r="K97" s="455">
        <f t="shared" si="3"/>
        <v>0</v>
      </c>
      <c r="L97" s="456">
        <f t="shared" si="4"/>
        <v>0</v>
      </c>
      <c r="M97" s="455">
        <f t="shared" si="5"/>
        <v>0</v>
      </c>
      <c r="N97" s="456">
        <f t="shared" si="6"/>
        <v>0</v>
      </c>
      <c r="O97" s="156"/>
      <c r="P97" s="67"/>
    </row>
    <row r="98" ht="14.25" customHeight="1">
      <c r="A98" s="444"/>
      <c r="B98" s="58"/>
      <c r="C98" s="238"/>
      <c r="D98" s="58"/>
      <c r="E98" s="58"/>
      <c r="F98" s="614"/>
      <c r="G98" s="591"/>
      <c r="H98" s="825"/>
      <c r="I98" s="453">
        <f t="shared" si="1"/>
        <v>0</v>
      </c>
      <c r="J98" s="454">
        <f t="shared" si="2"/>
        <v>0</v>
      </c>
      <c r="K98" s="455">
        <f t="shared" si="3"/>
        <v>0</v>
      </c>
      <c r="L98" s="456">
        <f t="shared" si="4"/>
        <v>0</v>
      </c>
      <c r="M98" s="455">
        <f t="shared" si="5"/>
        <v>0</v>
      </c>
      <c r="N98" s="456">
        <f t="shared" si="6"/>
        <v>0</v>
      </c>
      <c r="O98" s="156"/>
      <c r="P98" s="43"/>
    </row>
    <row r="99" ht="14.25" customHeight="1">
      <c r="A99" s="444"/>
      <c r="B99" s="58"/>
      <c r="C99" s="241"/>
      <c r="D99" s="58"/>
      <c r="E99" s="58"/>
      <c r="F99" s="614"/>
      <c r="G99" s="591"/>
      <c r="H99" s="825"/>
      <c r="I99" s="453">
        <f t="shared" si="1"/>
        <v>0</v>
      </c>
      <c r="J99" s="454">
        <f t="shared" si="2"/>
        <v>0</v>
      </c>
      <c r="K99" s="455">
        <f t="shared" si="3"/>
        <v>0</v>
      </c>
      <c r="L99" s="456">
        <f t="shared" si="4"/>
        <v>0</v>
      </c>
      <c r="M99" s="455">
        <f t="shared" si="5"/>
        <v>0</v>
      </c>
      <c r="N99" s="456">
        <f t="shared" si="6"/>
        <v>0</v>
      </c>
      <c r="O99" s="156"/>
      <c r="P99" s="43"/>
    </row>
    <row r="100" ht="14.25" customHeight="1">
      <c r="A100" s="444"/>
      <c r="B100" s="58"/>
      <c r="C100" s="242"/>
      <c r="D100" s="58"/>
      <c r="E100" s="58"/>
      <c r="F100" s="614"/>
      <c r="G100" s="591"/>
      <c r="H100" s="825"/>
      <c r="I100" s="453">
        <f t="shared" si="1"/>
        <v>0</v>
      </c>
      <c r="J100" s="454">
        <f t="shared" si="2"/>
        <v>0</v>
      </c>
      <c r="K100" s="455">
        <f t="shared" si="3"/>
        <v>0</v>
      </c>
      <c r="L100" s="456">
        <f t="shared" si="4"/>
        <v>0</v>
      </c>
      <c r="M100" s="455">
        <f t="shared" si="5"/>
        <v>0</v>
      </c>
      <c r="N100" s="456">
        <f t="shared" si="6"/>
        <v>0</v>
      </c>
      <c r="O100" s="156"/>
      <c r="P100" s="43"/>
    </row>
    <row r="101" ht="14.25" customHeight="1">
      <c r="A101" s="444"/>
      <c r="B101" s="58"/>
      <c r="C101" s="243"/>
      <c r="D101" s="58"/>
      <c r="E101" s="58"/>
      <c r="F101" s="614"/>
      <c r="G101" s="591"/>
      <c r="H101" s="825"/>
      <c r="I101" s="453">
        <f t="shared" si="1"/>
        <v>0</v>
      </c>
      <c r="J101" s="454">
        <f t="shared" si="2"/>
        <v>0</v>
      </c>
      <c r="K101" s="455">
        <f t="shared" si="3"/>
        <v>0</v>
      </c>
      <c r="L101" s="456">
        <f t="shared" si="4"/>
        <v>0</v>
      </c>
      <c r="M101" s="455">
        <f t="shared" si="5"/>
        <v>0</v>
      </c>
      <c r="N101" s="456">
        <f t="shared" si="6"/>
        <v>0</v>
      </c>
      <c r="O101" s="156"/>
      <c r="P101" s="43"/>
    </row>
    <row r="102" ht="14.25" customHeight="1">
      <c r="A102" s="444"/>
      <c r="B102" s="58"/>
      <c r="C102" s="238"/>
      <c r="D102" s="58"/>
      <c r="E102" s="58"/>
      <c r="F102" s="614"/>
      <c r="G102" s="591"/>
      <c r="H102" s="825"/>
      <c r="I102" s="453">
        <f t="shared" si="1"/>
        <v>0</v>
      </c>
      <c r="J102" s="454">
        <f t="shared" si="2"/>
        <v>0</v>
      </c>
      <c r="K102" s="455">
        <f t="shared" si="3"/>
        <v>0</v>
      </c>
      <c r="L102" s="456">
        <f t="shared" si="4"/>
        <v>0</v>
      </c>
      <c r="M102" s="455">
        <f t="shared" si="5"/>
        <v>0</v>
      </c>
      <c r="N102" s="456">
        <f t="shared" si="6"/>
        <v>0</v>
      </c>
      <c r="O102" s="156"/>
      <c r="P102" s="43"/>
    </row>
    <row r="103" ht="14.25" customHeight="1">
      <c r="A103" s="444"/>
      <c r="B103" s="58"/>
      <c r="C103" s="238"/>
      <c r="D103" s="58"/>
      <c r="E103" s="58"/>
      <c r="F103" s="614"/>
      <c r="G103" s="591"/>
      <c r="H103" s="825"/>
      <c r="I103" s="453">
        <f t="shared" si="1"/>
        <v>0</v>
      </c>
      <c r="J103" s="454">
        <f t="shared" si="2"/>
        <v>0</v>
      </c>
      <c r="K103" s="455">
        <f t="shared" si="3"/>
        <v>0</v>
      </c>
      <c r="L103" s="456">
        <f t="shared" si="4"/>
        <v>0</v>
      </c>
      <c r="M103" s="455">
        <f t="shared" si="5"/>
        <v>0</v>
      </c>
      <c r="N103" s="456">
        <f t="shared" si="6"/>
        <v>0</v>
      </c>
      <c r="O103" s="156"/>
      <c r="P103" s="43"/>
    </row>
    <row r="104" ht="14.25" customHeight="1">
      <c r="A104" s="444"/>
      <c r="B104" s="58"/>
      <c r="C104" s="242"/>
      <c r="D104" s="223"/>
      <c r="E104" s="58"/>
      <c r="F104" s="614"/>
      <c r="G104" s="591"/>
      <c r="H104" s="825"/>
      <c r="I104" s="453">
        <f t="shared" si="1"/>
        <v>0</v>
      </c>
      <c r="J104" s="454">
        <f t="shared" si="2"/>
        <v>0</v>
      </c>
      <c r="K104" s="455">
        <f t="shared" si="3"/>
        <v>0</v>
      </c>
      <c r="L104" s="456">
        <f t="shared" si="4"/>
        <v>0</v>
      </c>
      <c r="M104" s="455">
        <f t="shared" si="5"/>
        <v>0</v>
      </c>
      <c r="N104" s="456">
        <f t="shared" si="6"/>
        <v>0</v>
      </c>
      <c r="O104" s="156"/>
      <c r="P104" s="43"/>
    </row>
    <row r="105" ht="14.25" customHeight="1">
      <c r="A105" s="444"/>
      <c r="B105" s="58"/>
      <c r="C105" s="238"/>
      <c r="D105" s="206"/>
      <c r="E105" s="58"/>
      <c r="F105" s="614"/>
      <c r="G105" s="591"/>
      <c r="H105" s="825"/>
      <c r="I105" s="453">
        <f t="shared" si="1"/>
        <v>0</v>
      </c>
      <c r="J105" s="454">
        <f t="shared" si="2"/>
        <v>0</v>
      </c>
      <c r="K105" s="455">
        <f t="shared" si="3"/>
        <v>0</v>
      </c>
      <c r="L105" s="456">
        <f t="shared" si="4"/>
        <v>0</v>
      </c>
      <c r="M105" s="455">
        <f t="shared" si="5"/>
        <v>0</v>
      </c>
      <c r="N105" s="456">
        <f t="shared" si="6"/>
        <v>0</v>
      </c>
      <c r="O105" s="156"/>
      <c r="P105" s="67"/>
    </row>
    <row r="106" ht="14.25" customHeight="1">
      <c r="A106" s="444"/>
      <c r="B106" s="58"/>
      <c r="C106" s="242"/>
      <c r="D106" s="225"/>
      <c r="E106" s="142"/>
      <c r="F106" s="614"/>
      <c r="G106" s="591"/>
      <c r="H106" s="825"/>
      <c r="I106" s="453">
        <f t="shared" si="1"/>
        <v>0</v>
      </c>
      <c r="J106" s="454">
        <f t="shared" si="2"/>
        <v>0</v>
      </c>
      <c r="K106" s="455">
        <f t="shared" si="3"/>
        <v>0</v>
      </c>
      <c r="L106" s="456">
        <f t="shared" si="4"/>
        <v>0</v>
      </c>
      <c r="M106" s="455">
        <f t="shared" si="5"/>
        <v>0</v>
      </c>
      <c r="N106" s="456">
        <f t="shared" si="6"/>
        <v>0</v>
      </c>
      <c r="O106" s="156"/>
      <c r="P106" s="67"/>
    </row>
    <row r="107" ht="14.25" customHeight="1">
      <c r="A107" s="444"/>
      <c r="B107" s="58"/>
      <c r="C107" s="243"/>
      <c r="D107" s="58"/>
      <c r="E107" s="142"/>
      <c r="F107" s="616"/>
      <c r="G107" s="611"/>
      <c r="H107" s="825"/>
      <c r="I107" s="453">
        <f t="shared" si="1"/>
        <v>0</v>
      </c>
      <c r="J107" s="454">
        <f t="shared" si="2"/>
        <v>0</v>
      </c>
      <c r="K107" s="455">
        <f t="shared" si="3"/>
        <v>0</v>
      </c>
      <c r="L107" s="456">
        <f t="shared" si="4"/>
        <v>0</v>
      </c>
      <c r="M107" s="455">
        <f t="shared" si="5"/>
        <v>0</v>
      </c>
      <c r="N107" s="456">
        <f t="shared" si="6"/>
        <v>0</v>
      </c>
      <c r="O107" s="156"/>
      <c r="P107" s="67"/>
    </row>
    <row r="108" ht="14.25" customHeight="1">
      <c r="A108" s="444"/>
      <c r="B108" s="58"/>
      <c r="C108" s="243"/>
      <c r="D108" s="223"/>
      <c r="E108" s="142"/>
      <c r="F108" s="616"/>
      <c r="G108" s="611"/>
      <c r="H108" s="825"/>
      <c r="I108" s="453">
        <f t="shared" si="1"/>
        <v>0</v>
      </c>
      <c r="J108" s="454">
        <f t="shared" si="2"/>
        <v>0</v>
      </c>
      <c r="K108" s="455">
        <f t="shared" si="3"/>
        <v>0</v>
      </c>
      <c r="L108" s="456">
        <f t="shared" si="4"/>
        <v>0</v>
      </c>
      <c r="M108" s="455">
        <f t="shared" si="5"/>
        <v>0</v>
      </c>
      <c r="N108" s="456">
        <f t="shared" si="6"/>
        <v>0</v>
      </c>
      <c r="O108" s="156"/>
      <c r="P108" s="67"/>
    </row>
    <row r="109" ht="14.25" customHeight="1">
      <c r="A109" s="444"/>
      <c r="B109" s="58"/>
      <c r="C109" s="242"/>
      <c r="D109" s="225"/>
      <c r="E109" s="142"/>
      <c r="F109" s="614"/>
      <c r="G109" s="591"/>
      <c r="H109" s="825"/>
      <c r="I109" s="453">
        <f t="shared" si="1"/>
        <v>0</v>
      </c>
      <c r="J109" s="454">
        <f t="shared" si="2"/>
        <v>0</v>
      </c>
      <c r="K109" s="455">
        <f t="shared" si="3"/>
        <v>0</v>
      </c>
      <c r="L109" s="456">
        <f t="shared" si="4"/>
        <v>0</v>
      </c>
      <c r="M109" s="455">
        <f t="shared" si="5"/>
        <v>0</v>
      </c>
      <c r="N109" s="456">
        <f t="shared" si="6"/>
        <v>0</v>
      </c>
      <c r="O109" s="156"/>
      <c r="P109" s="67"/>
    </row>
    <row r="110" ht="14.25" customHeight="1">
      <c r="A110" s="444"/>
      <c r="B110" s="58"/>
      <c r="C110" s="242"/>
      <c r="D110" s="225"/>
      <c r="E110" s="142"/>
      <c r="F110" s="614"/>
      <c r="G110" s="591"/>
      <c r="H110" s="825"/>
      <c r="I110" s="453">
        <f t="shared" si="1"/>
        <v>0</v>
      </c>
      <c r="J110" s="454">
        <f t="shared" si="2"/>
        <v>0</v>
      </c>
      <c r="K110" s="455">
        <f t="shared" si="3"/>
        <v>0</v>
      </c>
      <c r="L110" s="456">
        <f t="shared" si="4"/>
        <v>0</v>
      </c>
      <c r="M110" s="455">
        <f t="shared" si="5"/>
        <v>0</v>
      </c>
      <c r="N110" s="456">
        <f t="shared" si="6"/>
        <v>0</v>
      </c>
      <c r="O110" s="156"/>
      <c r="P110" s="67"/>
    </row>
    <row r="111" ht="14.25" customHeight="1">
      <c r="A111" s="444"/>
      <c r="B111" s="58"/>
      <c r="C111" s="242"/>
      <c r="D111" s="225"/>
      <c r="E111" s="142"/>
      <c r="F111" s="614"/>
      <c r="G111" s="591"/>
      <c r="H111" s="825"/>
      <c r="I111" s="453">
        <f t="shared" si="1"/>
        <v>0</v>
      </c>
      <c r="J111" s="454">
        <f t="shared" si="2"/>
        <v>0</v>
      </c>
      <c r="K111" s="455">
        <f t="shared" si="3"/>
        <v>0</v>
      </c>
      <c r="L111" s="456">
        <f t="shared" si="4"/>
        <v>0</v>
      </c>
      <c r="M111" s="455">
        <f t="shared" si="5"/>
        <v>0</v>
      </c>
      <c r="N111" s="456">
        <f t="shared" si="6"/>
        <v>0</v>
      </c>
      <c r="O111" s="156"/>
      <c r="P111" s="67"/>
    </row>
    <row r="112" ht="14.25" customHeight="1">
      <c r="A112" s="444"/>
      <c r="B112" s="58"/>
      <c r="C112" s="242"/>
      <c r="D112" s="225"/>
      <c r="E112" s="142"/>
      <c r="F112" s="614"/>
      <c r="G112" s="591"/>
      <c r="H112" s="825"/>
      <c r="I112" s="453">
        <f t="shared" si="1"/>
        <v>0</v>
      </c>
      <c r="J112" s="454">
        <f t="shared" si="2"/>
        <v>0</v>
      </c>
      <c r="K112" s="455">
        <f t="shared" si="3"/>
        <v>0</v>
      </c>
      <c r="L112" s="456">
        <f t="shared" si="4"/>
        <v>0</v>
      </c>
      <c r="M112" s="455">
        <f t="shared" si="5"/>
        <v>0</v>
      </c>
      <c r="N112" s="456">
        <f t="shared" si="6"/>
        <v>0</v>
      </c>
      <c r="O112" s="156"/>
      <c r="P112" s="67"/>
    </row>
    <row r="113" ht="14.25" customHeight="1">
      <c r="A113" s="444"/>
      <c r="B113" s="58"/>
      <c r="C113" s="242"/>
      <c r="D113" s="225"/>
      <c r="E113" s="142"/>
      <c r="F113" s="614"/>
      <c r="G113" s="591"/>
      <c r="H113" s="825"/>
      <c r="I113" s="453">
        <f t="shared" si="1"/>
        <v>0</v>
      </c>
      <c r="J113" s="454">
        <f t="shared" si="2"/>
        <v>0</v>
      </c>
      <c r="K113" s="455">
        <f t="shared" si="3"/>
        <v>0</v>
      </c>
      <c r="L113" s="456">
        <f t="shared" si="4"/>
        <v>0</v>
      </c>
      <c r="M113" s="455">
        <f t="shared" si="5"/>
        <v>0</v>
      </c>
      <c r="N113" s="456">
        <f t="shared" si="6"/>
        <v>0</v>
      </c>
      <c r="O113" s="156"/>
      <c r="P113" s="67"/>
    </row>
    <row r="114" ht="14.25" customHeight="1">
      <c r="A114" s="444"/>
      <c r="B114" s="58"/>
      <c r="C114" s="238"/>
      <c r="D114" s="223"/>
      <c r="E114" s="174"/>
      <c r="F114" s="614"/>
      <c r="G114" s="591"/>
      <c r="H114" s="825"/>
      <c r="I114" s="453">
        <f t="shared" si="1"/>
        <v>0</v>
      </c>
      <c r="J114" s="454">
        <f t="shared" si="2"/>
        <v>0</v>
      </c>
      <c r="K114" s="455">
        <f t="shared" si="3"/>
        <v>0</v>
      </c>
      <c r="L114" s="456">
        <f t="shared" si="4"/>
        <v>0</v>
      </c>
      <c r="M114" s="455">
        <f t="shared" si="5"/>
        <v>0</v>
      </c>
      <c r="N114" s="456">
        <f t="shared" si="6"/>
        <v>0</v>
      </c>
      <c r="O114" s="156"/>
      <c r="P114" s="67"/>
    </row>
    <row r="115" ht="14.25" customHeight="1">
      <c r="A115" s="444"/>
      <c r="B115" s="58"/>
      <c r="C115" s="238"/>
      <c r="D115" s="223"/>
      <c r="E115" s="58"/>
      <c r="F115" s="614"/>
      <c r="G115" s="591"/>
      <c r="H115" s="825"/>
      <c r="I115" s="453">
        <f t="shared" si="1"/>
        <v>0</v>
      </c>
      <c r="J115" s="454">
        <f t="shared" si="2"/>
        <v>0</v>
      </c>
      <c r="K115" s="455">
        <f t="shared" si="3"/>
        <v>0</v>
      </c>
      <c r="L115" s="456">
        <f t="shared" si="4"/>
        <v>0</v>
      </c>
      <c r="M115" s="455">
        <f t="shared" si="5"/>
        <v>0</v>
      </c>
      <c r="N115" s="456">
        <f t="shared" si="6"/>
        <v>0</v>
      </c>
      <c r="O115" s="156"/>
      <c r="P115" s="67"/>
    </row>
    <row r="116" ht="14.25" customHeight="1">
      <c r="A116" s="444"/>
      <c r="B116" s="58"/>
      <c r="C116" s="238"/>
      <c r="D116" s="223"/>
      <c r="E116" s="174"/>
      <c r="F116" s="614"/>
      <c r="G116" s="591"/>
      <c r="H116" s="825"/>
      <c r="I116" s="453">
        <f t="shared" si="1"/>
        <v>0</v>
      </c>
      <c r="J116" s="454">
        <f t="shared" si="2"/>
        <v>0</v>
      </c>
      <c r="K116" s="455">
        <f t="shared" si="3"/>
        <v>0</v>
      </c>
      <c r="L116" s="456">
        <f t="shared" si="4"/>
        <v>0</v>
      </c>
      <c r="M116" s="455">
        <f t="shared" si="5"/>
        <v>0</v>
      </c>
      <c r="N116" s="456">
        <f t="shared" si="6"/>
        <v>0</v>
      </c>
      <c r="O116" s="156"/>
      <c r="P116" s="67"/>
    </row>
    <row r="117" ht="14.25" customHeight="1">
      <c r="A117" s="444"/>
      <c r="B117" s="58"/>
      <c r="C117" s="242"/>
      <c r="D117" s="58"/>
      <c r="E117" s="142"/>
      <c r="F117" s="614"/>
      <c r="G117" s="591"/>
      <c r="H117" s="825"/>
      <c r="I117" s="453">
        <f t="shared" si="1"/>
        <v>0</v>
      </c>
      <c r="J117" s="454">
        <f t="shared" si="2"/>
        <v>0</v>
      </c>
      <c r="K117" s="455">
        <f t="shared" si="3"/>
        <v>0</v>
      </c>
      <c r="L117" s="456">
        <f t="shared" si="4"/>
        <v>0</v>
      </c>
      <c r="M117" s="455">
        <f t="shared" si="5"/>
        <v>0</v>
      </c>
      <c r="N117" s="456">
        <f t="shared" si="6"/>
        <v>0</v>
      </c>
      <c r="O117" s="156"/>
      <c r="P117" s="67"/>
    </row>
    <row r="118" ht="14.25" customHeight="1">
      <c r="A118" s="444"/>
      <c r="B118" s="58"/>
      <c r="C118" s="244"/>
      <c r="D118" s="58"/>
      <c r="E118" s="142"/>
      <c r="F118" s="614"/>
      <c r="G118" s="591"/>
      <c r="H118" s="825"/>
      <c r="I118" s="453">
        <f t="shared" si="1"/>
        <v>0</v>
      </c>
      <c r="J118" s="454">
        <f t="shared" si="2"/>
        <v>0</v>
      </c>
      <c r="K118" s="455">
        <f t="shared" si="3"/>
        <v>0</v>
      </c>
      <c r="L118" s="456">
        <f t="shared" si="4"/>
        <v>0</v>
      </c>
      <c r="M118" s="455">
        <f t="shared" si="5"/>
        <v>0</v>
      </c>
      <c r="N118" s="456">
        <f t="shared" si="6"/>
        <v>0</v>
      </c>
      <c r="O118" s="156"/>
      <c r="P118" s="67"/>
    </row>
    <row r="119" ht="14.25" customHeight="1">
      <c r="A119" s="444"/>
      <c r="B119" s="58"/>
      <c r="C119" s="243"/>
      <c r="D119" s="223"/>
      <c r="E119" s="174"/>
      <c r="F119" s="614"/>
      <c r="G119" s="591"/>
      <c r="H119" s="825"/>
      <c r="I119" s="453">
        <f t="shared" si="1"/>
        <v>0</v>
      </c>
      <c r="J119" s="454">
        <f t="shared" si="2"/>
        <v>0</v>
      </c>
      <c r="K119" s="455">
        <f t="shared" si="3"/>
        <v>0</v>
      </c>
      <c r="L119" s="456">
        <f t="shared" si="4"/>
        <v>0</v>
      </c>
      <c r="M119" s="455">
        <f t="shared" si="5"/>
        <v>0</v>
      </c>
      <c r="N119" s="456">
        <f t="shared" si="6"/>
        <v>0</v>
      </c>
      <c r="O119" s="156"/>
      <c r="P119" s="67"/>
    </row>
    <row r="120" ht="14.25" customHeight="1">
      <c r="A120" s="444"/>
      <c r="B120" s="58"/>
      <c r="C120" s="244"/>
      <c r="D120" s="58"/>
      <c r="E120" s="142"/>
      <c r="F120" s="614"/>
      <c r="G120" s="591"/>
      <c r="H120" s="825"/>
      <c r="I120" s="453">
        <f t="shared" si="1"/>
        <v>0</v>
      </c>
      <c r="J120" s="454">
        <f t="shared" si="2"/>
        <v>0</v>
      </c>
      <c r="K120" s="455">
        <f t="shared" si="3"/>
        <v>0</v>
      </c>
      <c r="L120" s="456">
        <f t="shared" si="4"/>
        <v>0</v>
      </c>
      <c r="M120" s="455">
        <f t="shared" si="5"/>
        <v>0</v>
      </c>
      <c r="N120" s="456">
        <f t="shared" si="6"/>
        <v>0</v>
      </c>
      <c r="O120" s="156"/>
      <c r="P120" s="67"/>
    </row>
    <row r="121" ht="14.25" customHeight="1">
      <c r="A121" s="444"/>
      <c r="B121" s="58"/>
      <c r="C121" s="244"/>
      <c r="D121" s="206"/>
      <c r="E121" s="142"/>
      <c r="F121" s="614"/>
      <c r="G121" s="591"/>
      <c r="H121" s="825"/>
      <c r="I121" s="453">
        <f t="shared" si="1"/>
        <v>0</v>
      </c>
      <c r="J121" s="454">
        <f t="shared" si="2"/>
        <v>0</v>
      </c>
      <c r="K121" s="455">
        <f t="shared" si="3"/>
        <v>0</v>
      </c>
      <c r="L121" s="456">
        <f t="shared" si="4"/>
        <v>0</v>
      </c>
      <c r="M121" s="455">
        <f t="shared" si="5"/>
        <v>0</v>
      </c>
      <c r="N121" s="456">
        <f t="shared" si="6"/>
        <v>0</v>
      </c>
      <c r="O121" s="156"/>
      <c r="P121" s="67"/>
    </row>
    <row r="122" ht="14.25" customHeight="1">
      <c r="A122" s="444"/>
      <c r="B122" s="58"/>
      <c r="C122" s="244"/>
      <c r="D122" s="58"/>
      <c r="E122" s="142"/>
      <c r="F122" s="614"/>
      <c r="G122" s="591"/>
      <c r="H122" s="825"/>
      <c r="I122" s="453">
        <f t="shared" si="1"/>
        <v>0</v>
      </c>
      <c r="J122" s="454">
        <f t="shared" si="2"/>
        <v>0</v>
      </c>
      <c r="K122" s="455">
        <f t="shared" si="3"/>
        <v>0</v>
      </c>
      <c r="L122" s="456">
        <f t="shared" si="4"/>
        <v>0</v>
      </c>
      <c r="M122" s="455">
        <f t="shared" si="5"/>
        <v>0</v>
      </c>
      <c r="N122" s="456">
        <f t="shared" si="6"/>
        <v>0</v>
      </c>
      <c r="O122" s="156"/>
      <c r="P122" s="67"/>
    </row>
    <row r="123" ht="14.25" customHeight="1">
      <c r="A123" s="444"/>
      <c r="B123" s="58"/>
      <c r="C123" s="244"/>
      <c r="D123" s="58"/>
      <c r="E123" s="142"/>
      <c r="F123" s="614"/>
      <c r="G123" s="591"/>
      <c r="H123" s="825"/>
      <c r="I123" s="453">
        <f t="shared" si="1"/>
        <v>0</v>
      </c>
      <c r="J123" s="454">
        <f t="shared" si="2"/>
        <v>0</v>
      </c>
      <c r="K123" s="455">
        <f t="shared" si="3"/>
        <v>0</v>
      </c>
      <c r="L123" s="456">
        <f t="shared" si="4"/>
        <v>0</v>
      </c>
      <c r="M123" s="455">
        <f t="shared" si="5"/>
        <v>0</v>
      </c>
      <c r="N123" s="456">
        <f t="shared" si="6"/>
        <v>0</v>
      </c>
      <c r="O123" s="156"/>
      <c r="P123" s="67"/>
    </row>
    <row r="124" ht="14.25" customHeight="1">
      <c r="A124" s="444"/>
      <c r="B124" s="58"/>
      <c r="C124" s="244"/>
      <c r="D124" s="58"/>
      <c r="E124" s="142"/>
      <c r="F124" s="614"/>
      <c r="G124" s="591"/>
      <c r="H124" s="825"/>
      <c r="I124" s="453">
        <f t="shared" si="1"/>
        <v>0</v>
      </c>
      <c r="J124" s="454">
        <f t="shared" si="2"/>
        <v>0</v>
      </c>
      <c r="K124" s="455">
        <f t="shared" si="3"/>
        <v>0</v>
      </c>
      <c r="L124" s="456">
        <f t="shared" si="4"/>
        <v>0</v>
      </c>
      <c r="M124" s="455">
        <f t="shared" si="5"/>
        <v>0</v>
      </c>
      <c r="N124" s="456">
        <f t="shared" si="6"/>
        <v>0</v>
      </c>
      <c r="O124" s="156"/>
      <c r="P124" s="67"/>
    </row>
    <row r="125" ht="14.25" customHeight="1">
      <c r="A125" s="444"/>
      <c r="B125" s="58"/>
      <c r="C125" s="244"/>
      <c r="D125" s="58"/>
      <c r="E125" s="142"/>
      <c r="F125" s="614"/>
      <c r="G125" s="591"/>
      <c r="H125" s="825"/>
      <c r="I125" s="453">
        <f t="shared" si="1"/>
        <v>0</v>
      </c>
      <c r="J125" s="454">
        <f t="shared" si="2"/>
        <v>0</v>
      </c>
      <c r="K125" s="455">
        <f t="shared" si="3"/>
        <v>0</v>
      </c>
      <c r="L125" s="456">
        <f t="shared" si="4"/>
        <v>0</v>
      </c>
      <c r="M125" s="455">
        <f t="shared" si="5"/>
        <v>0</v>
      </c>
      <c r="N125" s="456">
        <f t="shared" si="6"/>
        <v>0</v>
      </c>
      <c r="O125" s="156"/>
      <c r="P125" s="67"/>
    </row>
    <row r="126" ht="14.25" customHeight="1">
      <c r="A126" s="444"/>
      <c r="B126" s="58"/>
      <c r="C126" s="244"/>
      <c r="D126" s="58"/>
      <c r="E126" s="142"/>
      <c r="F126" s="614"/>
      <c r="G126" s="591"/>
      <c r="H126" s="825"/>
      <c r="I126" s="453">
        <f t="shared" si="1"/>
        <v>0</v>
      </c>
      <c r="J126" s="454">
        <f t="shared" si="2"/>
        <v>0</v>
      </c>
      <c r="K126" s="455">
        <f t="shared" si="3"/>
        <v>0</v>
      </c>
      <c r="L126" s="456">
        <f t="shared" si="4"/>
        <v>0</v>
      </c>
      <c r="M126" s="455">
        <f t="shared" si="5"/>
        <v>0</v>
      </c>
      <c r="N126" s="456">
        <f t="shared" si="6"/>
        <v>0</v>
      </c>
      <c r="O126" s="156"/>
      <c r="P126" s="67"/>
    </row>
    <row r="127" ht="14.25" customHeight="1">
      <c r="A127" s="444"/>
      <c r="B127" s="58"/>
      <c r="C127" s="244"/>
      <c r="D127" s="58"/>
      <c r="E127" s="142"/>
      <c r="F127" s="614"/>
      <c r="G127" s="591"/>
      <c r="H127" s="825"/>
      <c r="I127" s="453">
        <f t="shared" si="1"/>
        <v>0</v>
      </c>
      <c r="J127" s="454">
        <f t="shared" si="2"/>
        <v>0</v>
      </c>
      <c r="K127" s="455">
        <f t="shared" si="3"/>
        <v>0</v>
      </c>
      <c r="L127" s="456">
        <f t="shared" si="4"/>
        <v>0</v>
      </c>
      <c r="M127" s="455">
        <f t="shared" si="5"/>
        <v>0</v>
      </c>
      <c r="N127" s="456">
        <f t="shared" si="6"/>
        <v>0</v>
      </c>
      <c r="O127" s="156"/>
      <c r="P127" s="67"/>
    </row>
    <row r="128" ht="14.25" customHeight="1">
      <c r="A128" s="444"/>
      <c r="B128" s="58"/>
      <c r="C128" s="244"/>
      <c r="D128" s="58"/>
      <c r="E128" s="142"/>
      <c r="F128" s="614"/>
      <c r="G128" s="591"/>
      <c r="H128" s="825"/>
      <c r="I128" s="453">
        <f t="shared" si="1"/>
        <v>0</v>
      </c>
      <c r="J128" s="454">
        <f t="shared" si="2"/>
        <v>0</v>
      </c>
      <c r="K128" s="455">
        <f t="shared" si="3"/>
        <v>0</v>
      </c>
      <c r="L128" s="456">
        <f t="shared" si="4"/>
        <v>0</v>
      </c>
      <c r="M128" s="455">
        <f t="shared" si="5"/>
        <v>0</v>
      </c>
      <c r="N128" s="456">
        <f t="shared" si="6"/>
        <v>0</v>
      </c>
      <c r="O128" s="156"/>
      <c r="P128" s="67"/>
    </row>
    <row r="129" ht="14.25" customHeight="1">
      <c r="A129" s="444"/>
      <c r="B129" s="58"/>
      <c r="C129" s="244"/>
      <c r="D129" s="58"/>
      <c r="E129" s="142"/>
      <c r="F129" s="614"/>
      <c r="G129" s="591"/>
      <c r="H129" s="825"/>
      <c r="I129" s="453">
        <f t="shared" si="1"/>
        <v>0</v>
      </c>
      <c r="J129" s="454">
        <f t="shared" si="2"/>
        <v>0</v>
      </c>
      <c r="K129" s="455">
        <f t="shared" si="3"/>
        <v>0</v>
      </c>
      <c r="L129" s="456">
        <f t="shared" si="4"/>
        <v>0</v>
      </c>
      <c r="M129" s="455">
        <f t="shared" si="5"/>
        <v>0</v>
      </c>
      <c r="N129" s="456">
        <f t="shared" si="6"/>
        <v>0</v>
      </c>
      <c r="O129" s="156"/>
      <c r="P129" s="67"/>
    </row>
    <row r="130" ht="14.25" customHeight="1">
      <c r="A130" s="444"/>
      <c r="B130" s="58"/>
      <c r="C130" s="244"/>
      <c r="D130" s="58"/>
      <c r="E130" s="142"/>
      <c r="F130" s="614"/>
      <c r="G130" s="591"/>
      <c r="H130" s="825"/>
      <c r="I130" s="453">
        <f t="shared" si="1"/>
        <v>0</v>
      </c>
      <c r="J130" s="454">
        <f t="shared" si="2"/>
        <v>0</v>
      </c>
      <c r="K130" s="455">
        <f t="shared" si="3"/>
        <v>0</v>
      </c>
      <c r="L130" s="456">
        <f t="shared" si="4"/>
        <v>0</v>
      </c>
      <c r="M130" s="455">
        <f t="shared" si="5"/>
        <v>0</v>
      </c>
      <c r="N130" s="456">
        <f t="shared" si="6"/>
        <v>0</v>
      </c>
      <c r="O130" s="156"/>
      <c r="P130" s="67"/>
    </row>
    <row r="131" ht="14.25" customHeight="1">
      <c r="A131" s="444"/>
      <c r="B131" s="58"/>
      <c r="C131" s="244"/>
      <c r="D131" s="58"/>
      <c r="E131" s="142"/>
      <c r="F131" s="614"/>
      <c r="G131" s="591"/>
      <c r="H131" s="825"/>
      <c r="I131" s="453">
        <f t="shared" si="1"/>
        <v>0</v>
      </c>
      <c r="J131" s="454">
        <f t="shared" si="2"/>
        <v>0</v>
      </c>
      <c r="K131" s="455">
        <f t="shared" si="3"/>
        <v>0</v>
      </c>
      <c r="L131" s="456">
        <f t="shared" si="4"/>
        <v>0</v>
      </c>
      <c r="M131" s="455">
        <f t="shared" si="5"/>
        <v>0</v>
      </c>
      <c r="N131" s="456">
        <f t="shared" si="6"/>
        <v>0</v>
      </c>
      <c r="O131" s="156"/>
      <c r="P131" s="67"/>
    </row>
    <row r="132" ht="14.25" customHeight="1">
      <c r="A132" s="444"/>
      <c r="B132" s="58"/>
      <c r="C132" s="164"/>
      <c r="D132" s="58"/>
      <c r="E132" s="174"/>
      <c r="F132" s="614"/>
      <c r="G132" s="591"/>
      <c r="H132" s="825"/>
      <c r="I132" s="453">
        <f t="shared" si="1"/>
        <v>0</v>
      </c>
      <c r="J132" s="454">
        <f t="shared" si="2"/>
        <v>0</v>
      </c>
      <c r="K132" s="455">
        <f t="shared" si="3"/>
        <v>0</v>
      </c>
      <c r="L132" s="456">
        <f t="shared" si="4"/>
        <v>0</v>
      </c>
      <c r="M132" s="455">
        <f t="shared" si="5"/>
        <v>0</v>
      </c>
      <c r="N132" s="456">
        <f t="shared" si="6"/>
        <v>0</v>
      </c>
      <c r="O132" s="156"/>
      <c r="P132" s="67"/>
    </row>
    <row r="133" ht="14.25" customHeight="1">
      <c r="A133" s="444"/>
      <c r="B133" s="58"/>
      <c r="C133" s="244"/>
      <c r="D133" s="58"/>
      <c r="E133" s="142"/>
      <c r="F133" s="614"/>
      <c r="G133" s="591"/>
      <c r="H133" s="825"/>
      <c r="I133" s="453">
        <f t="shared" si="1"/>
        <v>0</v>
      </c>
      <c r="J133" s="454">
        <f t="shared" si="2"/>
        <v>0</v>
      </c>
      <c r="K133" s="455">
        <f t="shared" si="3"/>
        <v>0</v>
      </c>
      <c r="L133" s="456">
        <f t="shared" si="4"/>
        <v>0</v>
      </c>
      <c r="M133" s="455">
        <f t="shared" si="5"/>
        <v>0</v>
      </c>
      <c r="N133" s="456">
        <f t="shared" si="6"/>
        <v>0</v>
      </c>
      <c r="O133" s="156"/>
      <c r="P133" s="67"/>
    </row>
    <row r="134" ht="14.25" customHeight="1">
      <c r="A134" s="444"/>
      <c r="B134" s="58"/>
      <c r="C134" s="164"/>
      <c r="D134" s="245"/>
      <c r="E134" s="58"/>
      <c r="F134" s="616"/>
      <c r="G134" s="611"/>
      <c r="H134" s="825"/>
      <c r="I134" s="453">
        <f t="shared" si="1"/>
        <v>0</v>
      </c>
      <c r="J134" s="454">
        <f t="shared" si="2"/>
        <v>0</v>
      </c>
      <c r="K134" s="455">
        <f t="shared" si="3"/>
        <v>0</v>
      </c>
      <c r="L134" s="456">
        <f t="shared" si="4"/>
        <v>0</v>
      </c>
      <c r="M134" s="455">
        <f t="shared" si="5"/>
        <v>0</v>
      </c>
      <c r="N134" s="456">
        <f t="shared" si="6"/>
        <v>0</v>
      </c>
      <c r="O134" s="156"/>
      <c r="P134" s="67"/>
    </row>
    <row r="135" ht="14.25" customHeight="1">
      <c r="A135" s="444"/>
      <c r="B135" s="58"/>
      <c r="C135" s="244"/>
      <c r="D135" s="58"/>
      <c r="E135" s="142"/>
      <c r="F135" s="614"/>
      <c r="G135" s="591"/>
      <c r="H135" s="825"/>
      <c r="I135" s="453">
        <f t="shared" si="1"/>
        <v>0</v>
      </c>
      <c r="J135" s="454">
        <f t="shared" si="2"/>
        <v>0</v>
      </c>
      <c r="K135" s="455">
        <f t="shared" si="3"/>
        <v>0</v>
      </c>
      <c r="L135" s="456">
        <f t="shared" si="4"/>
        <v>0</v>
      </c>
      <c r="M135" s="455">
        <f t="shared" si="5"/>
        <v>0</v>
      </c>
      <c r="N135" s="456">
        <f t="shared" si="6"/>
        <v>0</v>
      </c>
      <c r="O135" s="156"/>
      <c r="P135" s="67"/>
    </row>
    <row r="136" ht="14.25" customHeight="1">
      <c r="A136" s="444"/>
      <c r="B136" s="58"/>
      <c r="C136" s="244"/>
      <c r="D136" s="58"/>
      <c r="E136" s="142"/>
      <c r="F136" s="614"/>
      <c r="G136" s="591"/>
      <c r="H136" s="825"/>
      <c r="I136" s="453">
        <f t="shared" si="1"/>
        <v>0</v>
      </c>
      <c r="J136" s="454">
        <f t="shared" si="2"/>
        <v>0</v>
      </c>
      <c r="K136" s="455">
        <f t="shared" si="3"/>
        <v>0</v>
      </c>
      <c r="L136" s="456">
        <f t="shared" si="4"/>
        <v>0</v>
      </c>
      <c r="M136" s="455">
        <f t="shared" si="5"/>
        <v>0</v>
      </c>
      <c r="N136" s="456">
        <f t="shared" si="6"/>
        <v>0</v>
      </c>
      <c r="O136" s="156"/>
      <c r="P136" s="67"/>
    </row>
    <row r="137" ht="14.25" customHeight="1">
      <c r="A137" s="444"/>
      <c r="B137" s="58"/>
      <c r="C137" s="244"/>
      <c r="D137" s="58"/>
      <c r="E137" s="142"/>
      <c r="F137" s="614"/>
      <c r="G137" s="591"/>
      <c r="H137" s="825"/>
      <c r="I137" s="453">
        <f t="shared" si="1"/>
        <v>0</v>
      </c>
      <c r="J137" s="454">
        <f t="shared" si="2"/>
        <v>0</v>
      </c>
      <c r="K137" s="455">
        <f t="shared" si="3"/>
        <v>0</v>
      </c>
      <c r="L137" s="456">
        <f t="shared" si="4"/>
        <v>0</v>
      </c>
      <c r="M137" s="455">
        <f t="shared" si="5"/>
        <v>0</v>
      </c>
      <c r="N137" s="456">
        <f t="shared" si="6"/>
        <v>0</v>
      </c>
      <c r="O137" s="156"/>
      <c r="P137" s="67"/>
    </row>
    <row r="138" ht="14.25" customHeight="1">
      <c r="A138" s="444"/>
      <c r="B138" s="58"/>
      <c r="C138" s="244"/>
      <c r="D138" s="58"/>
      <c r="E138" s="142"/>
      <c r="F138" s="614"/>
      <c r="G138" s="591"/>
      <c r="H138" s="825"/>
      <c r="I138" s="453">
        <f t="shared" si="1"/>
        <v>0</v>
      </c>
      <c r="J138" s="454">
        <f t="shared" si="2"/>
        <v>0</v>
      </c>
      <c r="K138" s="455">
        <f t="shared" si="3"/>
        <v>0</v>
      </c>
      <c r="L138" s="456">
        <f t="shared" si="4"/>
        <v>0</v>
      </c>
      <c r="M138" s="455">
        <f t="shared" si="5"/>
        <v>0</v>
      </c>
      <c r="N138" s="456">
        <f t="shared" si="6"/>
        <v>0</v>
      </c>
      <c r="O138" s="156"/>
      <c r="P138" s="67"/>
    </row>
    <row r="139" ht="14.25" customHeight="1">
      <c r="A139" s="444"/>
      <c r="B139" s="58"/>
      <c r="C139" s="241"/>
      <c r="D139" s="58"/>
      <c r="E139" s="174"/>
      <c r="F139" s="614"/>
      <c r="G139" s="591"/>
      <c r="H139" s="825"/>
      <c r="I139" s="453">
        <f t="shared" si="1"/>
        <v>0</v>
      </c>
      <c r="J139" s="454">
        <f t="shared" si="2"/>
        <v>0</v>
      </c>
      <c r="K139" s="455">
        <f t="shared" si="3"/>
        <v>0</v>
      </c>
      <c r="L139" s="456">
        <f t="shared" si="4"/>
        <v>0</v>
      </c>
      <c r="M139" s="455">
        <f t="shared" si="5"/>
        <v>0</v>
      </c>
      <c r="N139" s="456">
        <f t="shared" si="6"/>
        <v>0</v>
      </c>
      <c r="O139" s="156"/>
      <c r="P139" s="67"/>
    </row>
    <row r="140" ht="14.25" customHeight="1">
      <c r="A140" s="444"/>
      <c r="B140" s="58"/>
      <c r="C140" s="244"/>
      <c r="D140" s="245"/>
      <c r="E140" s="174"/>
      <c r="F140" s="616"/>
      <c r="G140" s="611"/>
      <c r="H140" s="825"/>
      <c r="I140" s="453">
        <f t="shared" si="1"/>
        <v>0</v>
      </c>
      <c r="J140" s="454">
        <f t="shared" si="2"/>
        <v>0</v>
      </c>
      <c r="K140" s="455">
        <f t="shared" si="3"/>
        <v>0</v>
      </c>
      <c r="L140" s="456">
        <f t="shared" si="4"/>
        <v>0</v>
      </c>
      <c r="M140" s="455">
        <f t="shared" si="5"/>
        <v>0</v>
      </c>
      <c r="N140" s="456">
        <f t="shared" si="6"/>
        <v>0</v>
      </c>
      <c r="O140" s="156"/>
      <c r="P140" s="67"/>
    </row>
    <row r="141" ht="14.25" customHeight="1">
      <c r="A141" s="444"/>
      <c r="B141" s="58"/>
      <c r="C141" s="244"/>
      <c r="D141" s="245"/>
      <c r="E141" s="174"/>
      <c r="F141" s="616"/>
      <c r="G141" s="611"/>
      <c r="H141" s="825"/>
      <c r="I141" s="453">
        <f t="shared" si="1"/>
        <v>0</v>
      </c>
      <c r="J141" s="454">
        <f t="shared" si="2"/>
        <v>0</v>
      </c>
      <c r="K141" s="455">
        <f t="shared" si="3"/>
        <v>0</v>
      </c>
      <c r="L141" s="456">
        <f t="shared" si="4"/>
        <v>0</v>
      </c>
      <c r="M141" s="455">
        <f t="shared" si="5"/>
        <v>0</v>
      </c>
      <c r="N141" s="456">
        <f t="shared" si="6"/>
        <v>0</v>
      </c>
      <c r="O141" s="156"/>
      <c r="P141" s="67"/>
    </row>
    <row r="142" ht="14.25" customHeight="1">
      <c r="A142" s="444"/>
      <c r="B142" s="58"/>
      <c r="C142" s="244"/>
      <c r="D142" s="58"/>
      <c r="E142" s="174"/>
      <c r="F142" s="614"/>
      <c r="G142" s="591"/>
      <c r="H142" s="825"/>
      <c r="I142" s="453">
        <f t="shared" si="1"/>
        <v>0</v>
      </c>
      <c r="J142" s="454">
        <f t="shared" si="2"/>
        <v>0</v>
      </c>
      <c r="K142" s="455">
        <f t="shared" si="3"/>
        <v>0</v>
      </c>
      <c r="L142" s="456">
        <f t="shared" si="4"/>
        <v>0</v>
      </c>
      <c r="M142" s="455">
        <f t="shared" si="5"/>
        <v>0</v>
      </c>
      <c r="N142" s="456">
        <f t="shared" si="6"/>
        <v>0</v>
      </c>
      <c r="O142" s="156"/>
      <c r="P142" s="67"/>
    </row>
    <row r="143" ht="14.25" customHeight="1">
      <c r="A143" s="444"/>
      <c r="B143" s="58"/>
      <c r="C143" s="164"/>
      <c r="D143" s="245"/>
      <c r="E143" s="174"/>
      <c r="F143" s="616"/>
      <c r="G143" s="611"/>
      <c r="H143" s="825"/>
      <c r="I143" s="453">
        <f t="shared" si="1"/>
        <v>0</v>
      </c>
      <c r="J143" s="454">
        <f t="shared" si="2"/>
        <v>0</v>
      </c>
      <c r="K143" s="455">
        <f t="shared" si="3"/>
        <v>0</v>
      </c>
      <c r="L143" s="456">
        <f t="shared" si="4"/>
        <v>0</v>
      </c>
      <c r="M143" s="455">
        <f t="shared" si="5"/>
        <v>0</v>
      </c>
      <c r="N143" s="456">
        <f t="shared" si="6"/>
        <v>0</v>
      </c>
      <c r="O143" s="156"/>
      <c r="P143" s="67"/>
    </row>
    <row r="144" ht="14.25" customHeight="1">
      <c r="A144" s="444"/>
      <c r="B144" s="58"/>
      <c r="C144" s="164"/>
      <c r="D144" s="58"/>
      <c r="E144" s="174"/>
      <c r="F144" s="614"/>
      <c r="G144" s="591"/>
      <c r="H144" s="825"/>
      <c r="I144" s="453">
        <f t="shared" si="1"/>
        <v>0</v>
      </c>
      <c r="J144" s="454">
        <f t="shared" si="2"/>
        <v>0</v>
      </c>
      <c r="K144" s="455">
        <f t="shared" si="3"/>
        <v>0</v>
      </c>
      <c r="L144" s="456">
        <f t="shared" si="4"/>
        <v>0</v>
      </c>
      <c r="M144" s="455">
        <f t="shared" si="5"/>
        <v>0</v>
      </c>
      <c r="N144" s="456">
        <f t="shared" si="6"/>
        <v>0</v>
      </c>
      <c r="O144" s="156"/>
      <c r="P144" s="67"/>
    </row>
    <row r="145" ht="14.25" customHeight="1">
      <c r="A145" s="444"/>
      <c r="B145" s="58"/>
      <c r="C145" s="164"/>
      <c r="D145" s="58"/>
      <c r="E145" s="174"/>
      <c r="F145" s="614"/>
      <c r="G145" s="591"/>
      <c r="H145" s="825"/>
      <c r="I145" s="453">
        <f t="shared" si="1"/>
        <v>0</v>
      </c>
      <c r="J145" s="454">
        <f t="shared" si="2"/>
        <v>0</v>
      </c>
      <c r="K145" s="455">
        <f t="shared" si="3"/>
        <v>0</v>
      </c>
      <c r="L145" s="456">
        <f t="shared" si="4"/>
        <v>0</v>
      </c>
      <c r="M145" s="455">
        <f t="shared" si="5"/>
        <v>0</v>
      </c>
      <c r="N145" s="456">
        <f t="shared" si="6"/>
        <v>0</v>
      </c>
      <c r="O145" s="156"/>
      <c r="P145" s="67"/>
    </row>
    <row r="146" ht="14.25" customHeight="1">
      <c r="A146" s="444"/>
      <c r="B146" s="58"/>
      <c r="C146" s="164"/>
      <c r="D146" s="58"/>
      <c r="E146" s="174"/>
      <c r="F146" s="614"/>
      <c r="G146" s="591"/>
      <c r="H146" s="825"/>
      <c r="I146" s="453">
        <f t="shared" si="1"/>
        <v>0</v>
      </c>
      <c r="J146" s="454">
        <f t="shared" si="2"/>
        <v>0</v>
      </c>
      <c r="K146" s="455">
        <f t="shared" si="3"/>
        <v>0</v>
      </c>
      <c r="L146" s="456">
        <f t="shared" si="4"/>
        <v>0</v>
      </c>
      <c r="M146" s="455">
        <f t="shared" si="5"/>
        <v>0</v>
      </c>
      <c r="N146" s="456">
        <f t="shared" si="6"/>
        <v>0</v>
      </c>
      <c r="O146" s="156"/>
      <c r="P146" s="67"/>
    </row>
    <row r="147" ht="14.25" customHeight="1">
      <c r="A147" s="444"/>
      <c r="B147" s="58"/>
      <c r="C147" s="241"/>
      <c r="D147" s="245"/>
      <c r="E147" s="58"/>
      <c r="F147" s="616"/>
      <c r="G147" s="611"/>
      <c r="H147" s="825"/>
      <c r="I147" s="453">
        <f t="shared" si="1"/>
        <v>0</v>
      </c>
      <c r="J147" s="454">
        <f t="shared" si="2"/>
        <v>0</v>
      </c>
      <c r="K147" s="455">
        <f t="shared" si="3"/>
        <v>0</v>
      </c>
      <c r="L147" s="456">
        <f t="shared" si="4"/>
        <v>0</v>
      </c>
      <c r="M147" s="455">
        <f t="shared" si="5"/>
        <v>0</v>
      </c>
      <c r="N147" s="456">
        <f t="shared" si="6"/>
        <v>0</v>
      </c>
      <c r="O147" s="156"/>
      <c r="P147" s="67"/>
    </row>
    <row r="148" ht="14.25" customHeight="1">
      <c r="A148" s="444"/>
      <c r="B148" s="58"/>
      <c r="C148" s="164"/>
      <c r="D148" s="58"/>
      <c r="E148" s="140"/>
      <c r="F148" s="614"/>
      <c r="G148" s="591"/>
      <c r="H148" s="825"/>
      <c r="I148" s="453">
        <f t="shared" si="1"/>
        <v>0</v>
      </c>
      <c r="J148" s="454">
        <f t="shared" si="2"/>
        <v>0</v>
      </c>
      <c r="K148" s="455">
        <f t="shared" si="3"/>
        <v>0</v>
      </c>
      <c r="L148" s="456">
        <f t="shared" si="4"/>
        <v>0</v>
      </c>
      <c r="M148" s="455">
        <f t="shared" si="5"/>
        <v>0</v>
      </c>
      <c r="N148" s="456">
        <f t="shared" si="6"/>
        <v>0</v>
      </c>
      <c r="O148" s="156"/>
      <c r="P148" s="67"/>
    </row>
    <row r="149" ht="14.25" customHeight="1">
      <c r="A149" s="444"/>
      <c r="B149" s="58"/>
      <c r="C149" s="164"/>
      <c r="D149" s="58"/>
      <c r="E149" s="140"/>
      <c r="F149" s="614"/>
      <c r="G149" s="591"/>
      <c r="H149" s="825"/>
      <c r="I149" s="453">
        <f t="shared" si="1"/>
        <v>0</v>
      </c>
      <c r="J149" s="454">
        <f t="shared" si="2"/>
        <v>0</v>
      </c>
      <c r="K149" s="455">
        <f t="shared" si="3"/>
        <v>0</v>
      </c>
      <c r="L149" s="456">
        <f t="shared" si="4"/>
        <v>0</v>
      </c>
      <c r="M149" s="455">
        <f t="shared" si="5"/>
        <v>0</v>
      </c>
      <c r="N149" s="456">
        <f t="shared" si="6"/>
        <v>0</v>
      </c>
      <c r="O149" s="156"/>
      <c r="P149" s="43"/>
    </row>
    <row r="150" ht="14.25" customHeight="1">
      <c r="A150" s="444"/>
      <c r="B150" s="58"/>
      <c r="C150" s="164"/>
      <c r="D150" s="58"/>
      <c r="E150" s="140"/>
      <c r="F150" s="616"/>
      <c r="G150" s="611"/>
      <c r="H150" s="825"/>
      <c r="I150" s="453">
        <f t="shared" si="1"/>
        <v>0</v>
      </c>
      <c r="J150" s="454">
        <f t="shared" si="2"/>
        <v>0</v>
      </c>
      <c r="K150" s="455">
        <f t="shared" si="3"/>
        <v>0</v>
      </c>
      <c r="L150" s="456">
        <f t="shared" si="4"/>
        <v>0</v>
      </c>
      <c r="M150" s="455">
        <f t="shared" si="5"/>
        <v>0</v>
      </c>
      <c r="N150" s="456">
        <f t="shared" si="6"/>
        <v>0</v>
      </c>
      <c r="O150" s="156"/>
      <c r="P150" s="43"/>
    </row>
    <row r="151" ht="14.25" customHeight="1">
      <c r="A151" s="444"/>
      <c r="B151" s="58"/>
      <c r="C151" s="164"/>
      <c r="D151" s="58"/>
      <c r="E151" s="140"/>
      <c r="F151" s="614"/>
      <c r="G151" s="591"/>
      <c r="H151" s="825"/>
      <c r="I151" s="453">
        <f t="shared" si="1"/>
        <v>0</v>
      </c>
      <c r="J151" s="454">
        <f t="shared" si="2"/>
        <v>0</v>
      </c>
      <c r="K151" s="455">
        <f t="shared" si="3"/>
        <v>0</v>
      </c>
      <c r="L151" s="456">
        <f t="shared" si="4"/>
        <v>0</v>
      </c>
      <c r="M151" s="455">
        <f t="shared" si="5"/>
        <v>0</v>
      </c>
      <c r="N151" s="456">
        <f t="shared" si="6"/>
        <v>0</v>
      </c>
      <c r="O151" s="156"/>
      <c r="P151" s="43"/>
    </row>
    <row r="152" ht="14.25" customHeight="1">
      <c r="A152" s="444"/>
      <c r="B152" s="58"/>
      <c r="C152" s="164"/>
      <c r="D152" s="58"/>
      <c r="E152" s="140"/>
      <c r="F152" s="614"/>
      <c r="G152" s="591"/>
      <c r="H152" s="825"/>
      <c r="I152" s="453">
        <f t="shared" si="1"/>
        <v>0</v>
      </c>
      <c r="J152" s="454">
        <f t="shared" si="2"/>
        <v>0</v>
      </c>
      <c r="K152" s="455">
        <f t="shared" si="3"/>
        <v>0</v>
      </c>
      <c r="L152" s="456">
        <f t="shared" si="4"/>
        <v>0</v>
      </c>
      <c r="M152" s="455">
        <f t="shared" si="5"/>
        <v>0</v>
      </c>
      <c r="N152" s="456">
        <f t="shared" si="6"/>
        <v>0</v>
      </c>
      <c r="O152" s="156"/>
      <c r="P152" s="43"/>
    </row>
    <row r="153" ht="14.25" customHeight="1">
      <c r="A153" s="444"/>
      <c r="B153" s="58"/>
      <c r="C153" s="164"/>
      <c r="D153" s="58"/>
      <c r="E153" s="140"/>
      <c r="F153" s="617"/>
      <c r="G153" s="618"/>
      <c r="H153" s="825"/>
      <c r="I153" s="453">
        <f t="shared" si="1"/>
        <v>0</v>
      </c>
      <c r="J153" s="454">
        <f t="shared" si="2"/>
        <v>0</v>
      </c>
      <c r="K153" s="455">
        <f t="shared" si="3"/>
        <v>0</v>
      </c>
      <c r="L153" s="456">
        <f t="shared" si="4"/>
        <v>0</v>
      </c>
      <c r="M153" s="455">
        <f t="shared" si="5"/>
        <v>0</v>
      </c>
      <c r="N153" s="456">
        <f t="shared" si="6"/>
        <v>0</v>
      </c>
      <c r="O153" s="156"/>
      <c r="P153" s="43"/>
    </row>
    <row r="154" ht="14.25" customHeight="1">
      <c r="A154" s="444"/>
      <c r="B154" s="58"/>
      <c r="C154" s="247"/>
      <c r="D154" s="58"/>
      <c r="E154" s="174"/>
      <c r="F154" s="619"/>
      <c r="G154" s="620"/>
      <c r="H154" s="825"/>
      <c r="I154" s="453">
        <f t="shared" si="1"/>
        <v>0</v>
      </c>
      <c r="J154" s="454">
        <f t="shared" si="2"/>
        <v>0</v>
      </c>
      <c r="K154" s="455">
        <f t="shared" si="3"/>
        <v>0</v>
      </c>
      <c r="L154" s="456">
        <f t="shared" si="4"/>
        <v>0</v>
      </c>
      <c r="M154" s="455">
        <f t="shared" si="5"/>
        <v>0</v>
      </c>
      <c r="N154" s="456">
        <f t="shared" si="6"/>
        <v>0</v>
      </c>
      <c r="O154" s="156"/>
      <c r="P154" s="43"/>
    </row>
    <row r="155" ht="14.25" customHeight="1">
      <c r="A155" s="444"/>
      <c r="B155" s="58"/>
      <c r="C155" s="238"/>
      <c r="D155" s="58"/>
      <c r="E155" s="58"/>
      <c r="F155" s="616"/>
      <c r="G155" s="611"/>
      <c r="H155" s="825"/>
      <c r="I155" s="453">
        <f t="shared" si="1"/>
        <v>0</v>
      </c>
      <c r="J155" s="454">
        <f t="shared" si="2"/>
        <v>0</v>
      </c>
      <c r="K155" s="455">
        <f t="shared" si="3"/>
        <v>0</v>
      </c>
      <c r="L155" s="456">
        <f t="shared" si="4"/>
        <v>0</v>
      </c>
      <c r="M155" s="455">
        <f t="shared" si="5"/>
        <v>0</v>
      </c>
      <c r="N155" s="456">
        <f t="shared" si="6"/>
        <v>0</v>
      </c>
      <c r="O155" s="156"/>
      <c r="P155" s="67"/>
    </row>
    <row r="156" ht="14.25" customHeight="1">
      <c r="A156" s="444"/>
      <c r="B156" s="58"/>
      <c r="C156" s="242"/>
      <c r="D156" s="58"/>
      <c r="E156" s="58"/>
      <c r="F156" s="616"/>
      <c r="G156" s="611"/>
      <c r="H156" s="825"/>
      <c r="I156" s="453">
        <f t="shared" si="1"/>
        <v>0</v>
      </c>
      <c r="J156" s="454">
        <f t="shared" si="2"/>
        <v>0</v>
      </c>
      <c r="K156" s="455">
        <f t="shared" si="3"/>
        <v>0</v>
      </c>
      <c r="L156" s="456">
        <f t="shared" si="4"/>
        <v>0</v>
      </c>
      <c r="M156" s="455">
        <f t="shared" si="5"/>
        <v>0</v>
      </c>
      <c r="N156" s="456">
        <f t="shared" si="6"/>
        <v>0</v>
      </c>
      <c r="O156" s="156"/>
      <c r="P156" s="67"/>
    </row>
    <row r="157" ht="14.25" customHeight="1">
      <c r="A157" s="444"/>
      <c r="B157" s="58"/>
      <c r="C157" s="164"/>
      <c r="D157" s="58"/>
      <c r="E157" s="58"/>
      <c r="F157" s="616"/>
      <c r="G157" s="611"/>
      <c r="H157" s="825"/>
      <c r="I157" s="453">
        <f t="shared" si="1"/>
        <v>0</v>
      </c>
      <c r="J157" s="454">
        <f t="shared" si="2"/>
        <v>0</v>
      </c>
      <c r="K157" s="455">
        <f t="shared" si="3"/>
        <v>0</v>
      </c>
      <c r="L157" s="456">
        <f t="shared" si="4"/>
        <v>0</v>
      </c>
      <c r="M157" s="455">
        <f t="shared" si="5"/>
        <v>0</v>
      </c>
      <c r="N157" s="456">
        <f t="shared" si="6"/>
        <v>0</v>
      </c>
      <c r="O157" s="156"/>
      <c r="P157" s="67"/>
    </row>
    <row r="158" ht="14.25" customHeight="1">
      <c r="A158" s="444"/>
      <c r="B158" s="58"/>
      <c r="C158" s="164"/>
      <c r="D158" s="58"/>
      <c r="E158" s="58"/>
      <c r="F158" s="616"/>
      <c r="G158" s="611"/>
      <c r="H158" s="825"/>
      <c r="I158" s="453">
        <f t="shared" si="1"/>
        <v>0</v>
      </c>
      <c r="J158" s="454">
        <f t="shared" si="2"/>
        <v>0</v>
      </c>
      <c r="K158" s="455">
        <f t="shared" si="3"/>
        <v>0</v>
      </c>
      <c r="L158" s="456">
        <f t="shared" si="4"/>
        <v>0</v>
      </c>
      <c r="M158" s="455">
        <f t="shared" si="5"/>
        <v>0</v>
      </c>
      <c r="N158" s="456">
        <f t="shared" si="6"/>
        <v>0</v>
      </c>
      <c r="O158" s="156"/>
      <c r="P158" s="67"/>
    </row>
    <row r="159" ht="14.25" customHeight="1">
      <c r="A159" s="444"/>
      <c r="B159" s="58"/>
      <c r="C159" s="164"/>
      <c r="D159" s="58"/>
      <c r="E159" s="58"/>
      <c r="F159" s="616"/>
      <c r="G159" s="611"/>
      <c r="H159" s="825"/>
      <c r="I159" s="453">
        <f t="shared" si="1"/>
        <v>0</v>
      </c>
      <c r="J159" s="454">
        <f t="shared" si="2"/>
        <v>0</v>
      </c>
      <c r="K159" s="455">
        <f t="shared" si="3"/>
        <v>0</v>
      </c>
      <c r="L159" s="456">
        <f t="shared" si="4"/>
        <v>0</v>
      </c>
      <c r="M159" s="455">
        <f t="shared" si="5"/>
        <v>0</v>
      </c>
      <c r="N159" s="456">
        <f t="shared" si="6"/>
        <v>0</v>
      </c>
      <c r="O159" s="156"/>
      <c r="P159" s="67"/>
    </row>
    <row r="160" ht="14.25" customHeight="1">
      <c r="A160" s="444"/>
      <c r="B160" s="58"/>
      <c r="C160" s="164"/>
      <c r="D160" s="58"/>
      <c r="E160" s="58"/>
      <c r="F160" s="614"/>
      <c r="G160" s="591"/>
      <c r="H160" s="825"/>
      <c r="I160" s="453">
        <f t="shared" si="1"/>
        <v>0</v>
      </c>
      <c r="J160" s="454">
        <f t="shared" si="2"/>
        <v>0</v>
      </c>
      <c r="K160" s="455">
        <f t="shared" si="3"/>
        <v>0</v>
      </c>
      <c r="L160" s="456">
        <f t="shared" si="4"/>
        <v>0</v>
      </c>
      <c r="M160" s="455">
        <f t="shared" si="5"/>
        <v>0</v>
      </c>
      <c r="N160" s="456">
        <f t="shared" si="6"/>
        <v>0</v>
      </c>
      <c r="O160" s="156"/>
      <c r="P160" s="67"/>
    </row>
    <row r="161" ht="14.25" customHeight="1">
      <c r="A161" s="444"/>
      <c r="B161" s="58"/>
      <c r="C161" s="238"/>
      <c r="D161" s="58"/>
      <c r="E161" s="58"/>
      <c r="F161" s="614"/>
      <c r="G161" s="591"/>
      <c r="H161" s="825"/>
      <c r="I161" s="453">
        <f t="shared" si="1"/>
        <v>0</v>
      </c>
      <c r="J161" s="454">
        <f t="shared" si="2"/>
        <v>0</v>
      </c>
      <c r="K161" s="455">
        <f t="shared" si="3"/>
        <v>0</v>
      </c>
      <c r="L161" s="456">
        <f t="shared" si="4"/>
        <v>0</v>
      </c>
      <c r="M161" s="455">
        <f t="shared" si="5"/>
        <v>0</v>
      </c>
      <c r="N161" s="456">
        <f t="shared" si="6"/>
        <v>0</v>
      </c>
      <c r="O161" s="156"/>
      <c r="P161" s="67"/>
    </row>
    <row r="162" ht="14.25" customHeight="1">
      <c r="A162" s="444"/>
      <c r="B162" s="58"/>
      <c r="C162" s="238"/>
      <c r="D162" s="58"/>
      <c r="E162" s="58"/>
      <c r="F162" s="614"/>
      <c r="G162" s="591"/>
      <c r="H162" s="825"/>
      <c r="I162" s="453">
        <f t="shared" si="1"/>
        <v>0</v>
      </c>
      <c r="J162" s="454">
        <f t="shared" si="2"/>
        <v>0</v>
      </c>
      <c r="K162" s="455">
        <f t="shared" si="3"/>
        <v>0</v>
      </c>
      <c r="L162" s="456">
        <f t="shared" si="4"/>
        <v>0</v>
      </c>
      <c r="M162" s="455">
        <f t="shared" si="5"/>
        <v>0</v>
      </c>
      <c r="N162" s="456">
        <f t="shared" si="6"/>
        <v>0</v>
      </c>
      <c r="O162" s="156"/>
      <c r="P162" s="67"/>
    </row>
    <row r="163" ht="14.25" customHeight="1">
      <c r="A163" s="444"/>
      <c r="B163" s="58"/>
      <c r="C163" s="238"/>
      <c r="D163" s="58"/>
      <c r="E163" s="177"/>
      <c r="F163" s="614"/>
      <c r="G163" s="591"/>
      <c r="H163" s="825"/>
      <c r="I163" s="453">
        <f t="shared" si="1"/>
        <v>0</v>
      </c>
      <c r="J163" s="454">
        <f t="shared" si="2"/>
        <v>0</v>
      </c>
      <c r="K163" s="455">
        <f t="shared" si="3"/>
        <v>0</v>
      </c>
      <c r="L163" s="456">
        <f t="shared" si="4"/>
        <v>0</v>
      </c>
      <c r="M163" s="455">
        <f t="shared" si="5"/>
        <v>0</v>
      </c>
      <c r="N163" s="456">
        <f t="shared" si="6"/>
        <v>0</v>
      </c>
      <c r="O163" s="156"/>
      <c r="P163" s="67"/>
    </row>
    <row r="164" ht="14.25" customHeight="1">
      <c r="A164" s="444"/>
      <c r="B164" s="58"/>
      <c r="C164" s="238"/>
      <c r="D164" s="58"/>
      <c r="E164" s="58"/>
      <c r="F164" s="614"/>
      <c r="G164" s="591"/>
      <c r="H164" s="825"/>
      <c r="I164" s="453">
        <f t="shared" si="1"/>
        <v>0</v>
      </c>
      <c r="J164" s="454">
        <f t="shared" si="2"/>
        <v>0</v>
      </c>
      <c r="K164" s="455">
        <f t="shared" si="3"/>
        <v>0</v>
      </c>
      <c r="L164" s="456">
        <f t="shared" si="4"/>
        <v>0</v>
      </c>
      <c r="M164" s="455">
        <f t="shared" si="5"/>
        <v>0</v>
      </c>
      <c r="N164" s="456">
        <f t="shared" si="6"/>
        <v>0</v>
      </c>
      <c r="O164" s="156"/>
      <c r="P164" s="67"/>
    </row>
    <row r="165" ht="14.25" customHeight="1">
      <c r="A165" s="444"/>
      <c r="B165" s="58"/>
      <c r="C165" s="238"/>
      <c r="D165" s="58"/>
      <c r="E165" s="58"/>
      <c r="F165" s="614"/>
      <c r="G165" s="591"/>
      <c r="H165" s="825"/>
      <c r="I165" s="453">
        <f t="shared" si="1"/>
        <v>0</v>
      </c>
      <c r="J165" s="454">
        <f t="shared" si="2"/>
        <v>0</v>
      </c>
      <c r="K165" s="455">
        <f t="shared" si="3"/>
        <v>0</v>
      </c>
      <c r="L165" s="456">
        <f t="shared" si="4"/>
        <v>0</v>
      </c>
      <c r="M165" s="455">
        <f t="shared" si="5"/>
        <v>0</v>
      </c>
      <c r="N165" s="456">
        <f t="shared" si="6"/>
        <v>0</v>
      </c>
      <c r="O165" s="156"/>
      <c r="P165" s="67"/>
    </row>
    <row r="166" ht="14.25" customHeight="1">
      <c r="A166" s="444"/>
      <c r="B166" s="58"/>
      <c r="C166" s="238"/>
      <c r="D166" s="58"/>
      <c r="E166" s="58"/>
      <c r="F166" s="614"/>
      <c r="G166" s="591"/>
      <c r="H166" s="825"/>
      <c r="I166" s="453">
        <f t="shared" si="1"/>
        <v>0</v>
      </c>
      <c r="J166" s="454">
        <f t="shared" si="2"/>
        <v>0</v>
      </c>
      <c r="K166" s="455">
        <f t="shared" si="3"/>
        <v>0</v>
      </c>
      <c r="L166" s="456">
        <f t="shared" si="4"/>
        <v>0</v>
      </c>
      <c r="M166" s="455">
        <f t="shared" si="5"/>
        <v>0</v>
      </c>
      <c r="N166" s="456">
        <f t="shared" si="6"/>
        <v>0</v>
      </c>
      <c r="O166" s="156"/>
      <c r="P166" s="67"/>
    </row>
    <row r="167" ht="14.25" customHeight="1">
      <c r="A167" s="444"/>
      <c r="B167" s="58"/>
      <c r="C167" s="238"/>
      <c r="D167" s="58"/>
      <c r="E167" s="58"/>
      <c r="F167" s="614"/>
      <c r="G167" s="591"/>
      <c r="H167" s="825"/>
      <c r="I167" s="453">
        <f t="shared" si="1"/>
        <v>0</v>
      </c>
      <c r="J167" s="454">
        <f t="shared" si="2"/>
        <v>0</v>
      </c>
      <c r="K167" s="455">
        <f t="shared" si="3"/>
        <v>0</v>
      </c>
      <c r="L167" s="456">
        <f t="shared" si="4"/>
        <v>0</v>
      </c>
      <c r="M167" s="455">
        <f t="shared" si="5"/>
        <v>0</v>
      </c>
      <c r="N167" s="456">
        <f t="shared" si="6"/>
        <v>0</v>
      </c>
      <c r="O167" s="156"/>
      <c r="P167" s="67"/>
    </row>
    <row r="168" ht="14.25" customHeight="1">
      <c r="A168" s="444"/>
      <c r="B168" s="58"/>
      <c r="C168" s="243"/>
      <c r="D168" s="209"/>
      <c r="E168" s="209"/>
      <c r="F168" s="619"/>
      <c r="G168" s="620"/>
      <c r="H168" s="825"/>
      <c r="I168" s="453">
        <f t="shared" si="1"/>
        <v>0</v>
      </c>
      <c r="J168" s="454">
        <f t="shared" si="2"/>
        <v>0</v>
      </c>
      <c r="K168" s="455">
        <f t="shared" si="3"/>
        <v>0</v>
      </c>
      <c r="L168" s="456">
        <f t="shared" si="4"/>
        <v>0</v>
      </c>
      <c r="M168" s="455">
        <f t="shared" si="5"/>
        <v>0</v>
      </c>
      <c r="N168" s="456">
        <f t="shared" si="6"/>
        <v>0</v>
      </c>
      <c r="O168" s="156"/>
      <c r="P168" s="67"/>
    </row>
    <row r="169" ht="14.25" customHeight="1">
      <c r="A169" s="444"/>
      <c r="B169" s="58"/>
      <c r="C169" s="243"/>
      <c r="D169" s="58"/>
      <c r="E169" s="58"/>
      <c r="F169" s="614"/>
      <c r="G169" s="591"/>
      <c r="H169" s="825"/>
      <c r="I169" s="453">
        <f t="shared" si="1"/>
        <v>0</v>
      </c>
      <c r="J169" s="454">
        <f t="shared" si="2"/>
        <v>0</v>
      </c>
      <c r="K169" s="455">
        <f t="shared" si="3"/>
        <v>0</v>
      </c>
      <c r="L169" s="456">
        <f t="shared" si="4"/>
        <v>0</v>
      </c>
      <c r="M169" s="455">
        <f t="shared" si="5"/>
        <v>0</v>
      </c>
      <c r="N169" s="456">
        <f t="shared" si="6"/>
        <v>0</v>
      </c>
      <c r="O169" s="156"/>
      <c r="P169" s="67"/>
    </row>
    <row r="170" ht="14.25" customHeight="1">
      <c r="A170" s="444"/>
      <c r="B170" s="58"/>
      <c r="C170" s="243"/>
      <c r="D170" s="58"/>
      <c r="E170" s="58"/>
      <c r="F170" s="614"/>
      <c r="G170" s="591"/>
      <c r="H170" s="825"/>
      <c r="I170" s="453">
        <f t="shared" si="1"/>
        <v>0</v>
      </c>
      <c r="J170" s="454">
        <f t="shared" si="2"/>
        <v>0</v>
      </c>
      <c r="K170" s="455">
        <f t="shared" si="3"/>
        <v>0</v>
      </c>
      <c r="L170" s="456">
        <f t="shared" si="4"/>
        <v>0</v>
      </c>
      <c r="M170" s="455">
        <f t="shared" si="5"/>
        <v>0</v>
      </c>
      <c r="N170" s="456">
        <f t="shared" si="6"/>
        <v>0</v>
      </c>
      <c r="O170" s="156"/>
      <c r="P170" s="67"/>
    </row>
    <row r="171" ht="14.25" customHeight="1">
      <c r="A171" s="444"/>
      <c r="B171" s="58"/>
      <c r="C171" s="238"/>
      <c r="D171" s="58"/>
      <c r="E171" s="58"/>
      <c r="F171" s="614"/>
      <c r="G171" s="591"/>
      <c r="H171" s="825"/>
      <c r="I171" s="453">
        <f t="shared" si="1"/>
        <v>0</v>
      </c>
      <c r="J171" s="454">
        <f t="shared" si="2"/>
        <v>0</v>
      </c>
      <c r="K171" s="455">
        <f t="shared" si="3"/>
        <v>0</v>
      </c>
      <c r="L171" s="456">
        <f t="shared" si="4"/>
        <v>0</v>
      </c>
      <c r="M171" s="455">
        <f t="shared" si="5"/>
        <v>0</v>
      </c>
      <c r="N171" s="456">
        <f t="shared" si="6"/>
        <v>0</v>
      </c>
      <c r="O171" s="156"/>
      <c r="P171" s="67"/>
    </row>
    <row r="172" ht="14.25" customHeight="1">
      <c r="A172" s="444"/>
      <c r="B172" s="58"/>
      <c r="C172" s="238"/>
      <c r="D172" s="58"/>
      <c r="E172" s="58"/>
      <c r="F172" s="614"/>
      <c r="G172" s="591"/>
      <c r="H172" s="825"/>
      <c r="I172" s="453">
        <f t="shared" si="1"/>
        <v>0</v>
      </c>
      <c r="J172" s="454">
        <f t="shared" si="2"/>
        <v>0</v>
      </c>
      <c r="K172" s="455">
        <f t="shared" si="3"/>
        <v>0</v>
      </c>
      <c r="L172" s="456">
        <f t="shared" si="4"/>
        <v>0</v>
      </c>
      <c r="M172" s="455">
        <f t="shared" si="5"/>
        <v>0</v>
      </c>
      <c r="N172" s="456">
        <f t="shared" si="6"/>
        <v>0</v>
      </c>
      <c r="O172" s="156"/>
      <c r="P172" s="67"/>
    </row>
    <row r="173" ht="14.25" customHeight="1">
      <c r="A173" s="444"/>
      <c r="B173" s="58"/>
      <c r="C173" s="244"/>
      <c r="D173" s="206"/>
      <c r="E173" s="206"/>
      <c r="F173" s="616"/>
      <c r="G173" s="611"/>
      <c r="H173" s="825"/>
      <c r="I173" s="453">
        <f t="shared" si="1"/>
        <v>0</v>
      </c>
      <c r="J173" s="454">
        <f t="shared" si="2"/>
        <v>0</v>
      </c>
      <c r="K173" s="455">
        <f t="shared" si="3"/>
        <v>0</v>
      </c>
      <c r="L173" s="456">
        <f t="shared" si="4"/>
        <v>0</v>
      </c>
      <c r="M173" s="455">
        <f t="shared" si="5"/>
        <v>0</v>
      </c>
      <c r="N173" s="456">
        <f t="shared" si="6"/>
        <v>0</v>
      </c>
      <c r="O173" s="156"/>
      <c r="P173" s="43"/>
      <c r="Q173" s="36"/>
      <c r="R173" s="36"/>
    </row>
    <row r="174" ht="14.25" customHeight="1">
      <c r="A174" s="444"/>
      <c r="B174" s="58"/>
      <c r="C174" s="252"/>
      <c r="D174" s="58"/>
      <c r="E174" s="58"/>
      <c r="F174" s="614"/>
      <c r="G174" s="591"/>
      <c r="H174" s="825"/>
      <c r="I174" s="453">
        <f t="shared" si="1"/>
        <v>0</v>
      </c>
      <c r="J174" s="454">
        <f t="shared" si="2"/>
        <v>0</v>
      </c>
      <c r="K174" s="455">
        <f t="shared" si="3"/>
        <v>0</v>
      </c>
      <c r="L174" s="456">
        <f t="shared" si="4"/>
        <v>0</v>
      </c>
      <c r="M174" s="455">
        <f t="shared" si="5"/>
        <v>0</v>
      </c>
      <c r="N174" s="456">
        <f t="shared" si="6"/>
        <v>0</v>
      </c>
      <c r="O174" s="156"/>
      <c r="P174" s="43"/>
      <c r="Q174" s="36"/>
      <c r="R174" s="36"/>
    </row>
    <row r="175" ht="14.25" customHeight="1">
      <c r="A175" s="444"/>
      <c r="B175" s="58"/>
      <c r="C175" s="252"/>
      <c r="D175" s="58"/>
      <c r="E175" s="58"/>
      <c r="F175" s="614"/>
      <c r="G175" s="591"/>
      <c r="H175" s="825"/>
      <c r="I175" s="453">
        <f t="shared" si="1"/>
        <v>0</v>
      </c>
      <c r="J175" s="454">
        <f t="shared" si="2"/>
        <v>0</v>
      </c>
      <c r="K175" s="455">
        <f t="shared" si="3"/>
        <v>0</v>
      </c>
      <c r="L175" s="456">
        <f t="shared" si="4"/>
        <v>0</v>
      </c>
      <c r="M175" s="455">
        <f t="shared" si="5"/>
        <v>0</v>
      </c>
      <c r="N175" s="456">
        <f t="shared" si="6"/>
        <v>0</v>
      </c>
      <c r="O175" s="156"/>
      <c r="P175" s="43"/>
      <c r="Q175" s="36"/>
      <c r="R175" s="36"/>
    </row>
    <row r="176" ht="14.25" customHeight="1">
      <c r="A176" s="444"/>
      <c r="B176" s="58"/>
      <c r="C176" s="252"/>
      <c r="D176" s="58"/>
      <c r="E176" s="58"/>
      <c r="F176" s="614"/>
      <c r="G176" s="591"/>
      <c r="H176" s="825"/>
      <c r="I176" s="453">
        <f t="shared" si="1"/>
        <v>0</v>
      </c>
      <c r="J176" s="454">
        <f t="shared" si="2"/>
        <v>0</v>
      </c>
      <c r="K176" s="455">
        <f t="shared" si="3"/>
        <v>0</v>
      </c>
      <c r="L176" s="456">
        <f t="shared" si="4"/>
        <v>0</v>
      </c>
      <c r="M176" s="455">
        <f t="shared" si="5"/>
        <v>0</v>
      </c>
      <c r="N176" s="456">
        <f t="shared" si="6"/>
        <v>0</v>
      </c>
      <c r="O176" s="156"/>
      <c r="P176" s="43"/>
      <c r="Q176" s="36"/>
      <c r="R176" s="36"/>
    </row>
    <row r="177" ht="14.25" customHeight="1">
      <c r="A177" s="444"/>
      <c r="B177" s="58"/>
      <c r="C177" s="252"/>
      <c r="D177" s="58"/>
      <c r="E177" s="58"/>
      <c r="F177" s="614"/>
      <c r="G177" s="591"/>
      <c r="H177" s="825"/>
      <c r="I177" s="453">
        <f t="shared" si="1"/>
        <v>0</v>
      </c>
      <c r="J177" s="454">
        <f t="shared" si="2"/>
        <v>0</v>
      </c>
      <c r="K177" s="455">
        <f t="shared" si="3"/>
        <v>0</v>
      </c>
      <c r="L177" s="456">
        <f t="shared" si="4"/>
        <v>0</v>
      </c>
      <c r="M177" s="455">
        <f t="shared" si="5"/>
        <v>0</v>
      </c>
      <c r="N177" s="456">
        <f t="shared" si="6"/>
        <v>0</v>
      </c>
      <c r="O177" s="156"/>
      <c r="P177" s="43"/>
      <c r="Q177" s="36"/>
      <c r="R177" s="36"/>
    </row>
    <row r="178" ht="14.25" customHeight="1">
      <c r="A178" s="444"/>
      <c r="B178" s="58"/>
      <c r="C178" s="252"/>
      <c r="D178" s="58"/>
      <c r="E178" s="58"/>
      <c r="F178" s="614"/>
      <c r="G178" s="591"/>
      <c r="H178" s="825"/>
      <c r="I178" s="453">
        <f t="shared" si="1"/>
        <v>0</v>
      </c>
      <c r="J178" s="454">
        <f t="shared" si="2"/>
        <v>0</v>
      </c>
      <c r="K178" s="455">
        <f t="shared" si="3"/>
        <v>0</v>
      </c>
      <c r="L178" s="456">
        <f t="shared" si="4"/>
        <v>0</v>
      </c>
      <c r="M178" s="455">
        <f t="shared" si="5"/>
        <v>0</v>
      </c>
      <c r="N178" s="456">
        <f t="shared" si="6"/>
        <v>0</v>
      </c>
      <c r="O178" s="156"/>
      <c r="P178" s="43"/>
      <c r="Q178" s="36"/>
      <c r="R178" s="36"/>
    </row>
    <row r="179" ht="14.25" customHeight="1">
      <c r="A179" s="444"/>
      <c r="B179" s="58"/>
      <c r="C179" s="242"/>
      <c r="D179" s="58"/>
      <c r="E179" s="253"/>
      <c r="F179" s="614"/>
      <c r="G179" s="591"/>
      <c r="H179" s="825"/>
      <c r="I179" s="453">
        <f t="shared" si="1"/>
        <v>0</v>
      </c>
      <c r="J179" s="454">
        <f t="shared" si="2"/>
        <v>0</v>
      </c>
      <c r="K179" s="455">
        <f t="shared" si="3"/>
        <v>0</v>
      </c>
      <c r="L179" s="456">
        <f t="shared" si="4"/>
        <v>0</v>
      </c>
      <c r="M179" s="455">
        <f t="shared" si="5"/>
        <v>0</v>
      </c>
      <c r="N179" s="456">
        <f t="shared" si="6"/>
        <v>0</v>
      </c>
      <c r="O179" s="156"/>
      <c r="P179" s="43"/>
      <c r="Q179" s="36"/>
      <c r="R179" s="36"/>
    </row>
    <row r="180" ht="14.25" customHeight="1">
      <c r="A180" s="444"/>
      <c r="B180" s="58"/>
      <c r="C180" s="252"/>
      <c r="D180" s="58"/>
      <c r="E180" s="58"/>
      <c r="F180" s="614"/>
      <c r="G180" s="591"/>
      <c r="H180" s="825"/>
      <c r="I180" s="453">
        <f t="shared" si="1"/>
        <v>0</v>
      </c>
      <c r="J180" s="454">
        <f t="shared" si="2"/>
        <v>0</v>
      </c>
      <c r="K180" s="455">
        <f t="shared" si="3"/>
        <v>0</v>
      </c>
      <c r="L180" s="456">
        <f t="shared" si="4"/>
        <v>0</v>
      </c>
      <c r="M180" s="455">
        <f t="shared" si="5"/>
        <v>0</v>
      </c>
      <c r="N180" s="456">
        <f t="shared" si="6"/>
        <v>0</v>
      </c>
      <c r="O180" s="156"/>
      <c r="P180" s="43"/>
      <c r="Q180" s="36"/>
      <c r="R180" s="36"/>
    </row>
    <row r="181" ht="14.25" customHeight="1">
      <c r="A181" s="444"/>
      <c r="B181" s="58"/>
      <c r="C181" s="244"/>
      <c r="D181" s="254"/>
      <c r="E181" s="58"/>
      <c r="F181" s="614"/>
      <c r="G181" s="591"/>
      <c r="H181" s="825"/>
      <c r="I181" s="453">
        <f t="shared" si="1"/>
        <v>0</v>
      </c>
      <c r="J181" s="454">
        <f t="shared" si="2"/>
        <v>0</v>
      </c>
      <c r="K181" s="455">
        <f t="shared" si="3"/>
        <v>0</v>
      </c>
      <c r="L181" s="456">
        <f t="shared" si="4"/>
        <v>0</v>
      </c>
      <c r="M181" s="455">
        <f t="shared" si="5"/>
        <v>0</v>
      </c>
      <c r="N181" s="456">
        <f t="shared" si="6"/>
        <v>0</v>
      </c>
      <c r="O181" s="156"/>
      <c r="P181" s="43"/>
      <c r="Q181" s="36"/>
      <c r="R181" s="36"/>
    </row>
    <row r="182" ht="14.25" customHeight="1">
      <c r="A182" s="444"/>
      <c r="B182" s="58"/>
      <c r="C182" s="242"/>
      <c r="D182" s="58"/>
      <c r="E182" s="58"/>
      <c r="F182" s="614"/>
      <c r="G182" s="591"/>
      <c r="H182" s="825"/>
      <c r="I182" s="453">
        <f t="shared" si="1"/>
        <v>0</v>
      </c>
      <c r="J182" s="454">
        <f t="shared" si="2"/>
        <v>0</v>
      </c>
      <c r="K182" s="455">
        <f t="shared" si="3"/>
        <v>0</v>
      </c>
      <c r="L182" s="456">
        <f t="shared" si="4"/>
        <v>0</v>
      </c>
      <c r="M182" s="455">
        <f t="shared" si="5"/>
        <v>0</v>
      </c>
      <c r="N182" s="456">
        <f t="shared" si="6"/>
        <v>0</v>
      </c>
      <c r="O182" s="156"/>
      <c r="P182" s="43"/>
      <c r="Q182" s="36"/>
      <c r="R182" s="36"/>
    </row>
    <row r="183" ht="14.25" customHeight="1">
      <c r="A183" s="444"/>
      <c r="B183" s="58"/>
      <c r="C183" s="242"/>
      <c r="D183" s="58"/>
      <c r="E183" s="58"/>
      <c r="F183" s="614"/>
      <c r="G183" s="591"/>
      <c r="H183" s="825"/>
      <c r="I183" s="453">
        <f t="shared" si="1"/>
        <v>0</v>
      </c>
      <c r="J183" s="454">
        <f t="shared" si="2"/>
        <v>0</v>
      </c>
      <c r="K183" s="455">
        <f t="shared" si="3"/>
        <v>0</v>
      </c>
      <c r="L183" s="456">
        <f t="shared" si="4"/>
        <v>0</v>
      </c>
      <c r="M183" s="455">
        <f t="shared" si="5"/>
        <v>0</v>
      </c>
      <c r="N183" s="456">
        <f t="shared" si="6"/>
        <v>0</v>
      </c>
      <c r="O183" s="156"/>
      <c r="P183" s="43"/>
      <c r="Q183" s="36"/>
      <c r="R183" s="36"/>
    </row>
    <row r="184" ht="14.25" customHeight="1">
      <c r="A184" s="444"/>
      <c r="B184" s="58"/>
      <c r="C184" s="242"/>
      <c r="D184" s="58"/>
      <c r="E184" s="58"/>
      <c r="F184" s="614"/>
      <c r="G184" s="591"/>
      <c r="H184" s="825"/>
      <c r="I184" s="453">
        <f t="shared" si="1"/>
        <v>0</v>
      </c>
      <c r="J184" s="454">
        <f t="shared" si="2"/>
        <v>0</v>
      </c>
      <c r="K184" s="455">
        <f t="shared" si="3"/>
        <v>0</v>
      </c>
      <c r="L184" s="456">
        <f t="shared" si="4"/>
        <v>0</v>
      </c>
      <c r="M184" s="455">
        <f t="shared" si="5"/>
        <v>0</v>
      </c>
      <c r="N184" s="456">
        <f t="shared" si="6"/>
        <v>0</v>
      </c>
      <c r="O184" s="156"/>
      <c r="P184" s="43"/>
      <c r="Q184" s="36"/>
      <c r="R184" s="36"/>
    </row>
    <row r="185" ht="14.25" customHeight="1">
      <c r="A185" s="444"/>
      <c r="B185" s="58"/>
      <c r="C185" s="252"/>
      <c r="D185" s="58"/>
      <c r="E185" s="58"/>
      <c r="F185" s="614"/>
      <c r="G185" s="591"/>
      <c r="H185" s="825"/>
      <c r="I185" s="453">
        <f t="shared" si="1"/>
        <v>0</v>
      </c>
      <c r="J185" s="454">
        <f t="shared" si="2"/>
        <v>0</v>
      </c>
      <c r="K185" s="455">
        <f t="shared" si="3"/>
        <v>0</v>
      </c>
      <c r="L185" s="456">
        <f t="shared" si="4"/>
        <v>0</v>
      </c>
      <c r="M185" s="455">
        <f t="shared" si="5"/>
        <v>0</v>
      </c>
      <c r="N185" s="456">
        <f t="shared" si="6"/>
        <v>0</v>
      </c>
      <c r="O185" s="156"/>
      <c r="P185" s="43"/>
      <c r="Q185" s="36"/>
      <c r="R185" s="36"/>
    </row>
    <row r="186" ht="14.25" customHeight="1">
      <c r="A186" s="444"/>
      <c r="B186" s="58"/>
      <c r="C186" s="252"/>
      <c r="D186" s="58"/>
      <c r="E186" s="58"/>
      <c r="F186" s="614"/>
      <c r="G186" s="591"/>
      <c r="H186" s="825"/>
      <c r="I186" s="453">
        <f t="shared" si="1"/>
        <v>0</v>
      </c>
      <c r="J186" s="454">
        <f t="shared" si="2"/>
        <v>0</v>
      </c>
      <c r="K186" s="455">
        <f t="shared" si="3"/>
        <v>0</v>
      </c>
      <c r="L186" s="456">
        <f t="shared" si="4"/>
        <v>0</v>
      </c>
      <c r="M186" s="455">
        <f t="shared" si="5"/>
        <v>0</v>
      </c>
      <c r="N186" s="456">
        <f t="shared" si="6"/>
        <v>0</v>
      </c>
      <c r="O186" s="156"/>
      <c r="P186" s="43"/>
      <c r="Q186" s="36"/>
      <c r="R186" s="36"/>
    </row>
    <row r="187" ht="14.25" customHeight="1">
      <c r="A187" s="444"/>
      <c r="B187" s="58"/>
      <c r="C187" s="252"/>
      <c r="D187" s="58"/>
      <c r="E187" s="58"/>
      <c r="F187" s="614"/>
      <c r="G187" s="591"/>
      <c r="H187" s="825"/>
      <c r="I187" s="453">
        <f t="shared" si="1"/>
        <v>0</v>
      </c>
      <c r="J187" s="454">
        <f t="shared" si="2"/>
        <v>0</v>
      </c>
      <c r="K187" s="455">
        <f t="shared" si="3"/>
        <v>0</v>
      </c>
      <c r="L187" s="456">
        <f t="shared" si="4"/>
        <v>0</v>
      </c>
      <c r="M187" s="455">
        <f t="shared" si="5"/>
        <v>0</v>
      </c>
      <c r="N187" s="456">
        <f t="shared" si="6"/>
        <v>0</v>
      </c>
      <c r="O187" s="156"/>
      <c r="P187" s="43"/>
      <c r="Q187" s="36"/>
      <c r="R187" s="36"/>
    </row>
    <row r="188" ht="14.25" customHeight="1">
      <c r="A188" s="444"/>
      <c r="B188" s="58"/>
      <c r="C188" s="242"/>
      <c r="D188" s="58"/>
      <c r="E188" s="58"/>
      <c r="F188" s="614"/>
      <c r="G188" s="591"/>
      <c r="H188" s="825"/>
      <c r="I188" s="453">
        <f t="shared" si="1"/>
        <v>0</v>
      </c>
      <c r="J188" s="454">
        <f t="shared" si="2"/>
        <v>0</v>
      </c>
      <c r="K188" s="455">
        <f t="shared" si="3"/>
        <v>0</v>
      </c>
      <c r="L188" s="456">
        <f t="shared" si="4"/>
        <v>0</v>
      </c>
      <c r="M188" s="455">
        <f t="shared" si="5"/>
        <v>0</v>
      </c>
      <c r="N188" s="456">
        <f t="shared" si="6"/>
        <v>0</v>
      </c>
      <c r="O188" s="156"/>
      <c r="P188" s="43"/>
      <c r="Q188" s="36"/>
      <c r="R188" s="36"/>
    </row>
    <row r="189" ht="14.25" customHeight="1">
      <c r="A189" s="444"/>
      <c r="B189" s="58"/>
      <c r="C189" s="252"/>
      <c r="D189" s="58"/>
      <c r="E189" s="58"/>
      <c r="F189" s="614"/>
      <c r="G189" s="591"/>
      <c r="H189" s="825"/>
      <c r="I189" s="453">
        <f t="shared" si="1"/>
        <v>0</v>
      </c>
      <c r="J189" s="454">
        <f t="shared" si="2"/>
        <v>0</v>
      </c>
      <c r="K189" s="455">
        <f t="shared" si="3"/>
        <v>0</v>
      </c>
      <c r="L189" s="456">
        <f t="shared" si="4"/>
        <v>0</v>
      </c>
      <c r="M189" s="455">
        <f t="shared" si="5"/>
        <v>0</v>
      </c>
      <c r="N189" s="456">
        <f t="shared" si="6"/>
        <v>0</v>
      </c>
      <c r="O189" s="156"/>
      <c r="P189" s="43"/>
      <c r="Q189" s="36"/>
      <c r="R189" s="36"/>
    </row>
    <row r="190" ht="14.25" customHeight="1">
      <c r="A190" s="444"/>
      <c r="B190" s="58"/>
      <c r="C190" s="252"/>
      <c r="D190" s="58"/>
      <c r="E190" s="58"/>
      <c r="F190" s="614"/>
      <c r="G190" s="591"/>
      <c r="H190" s="825"/>
      <c r="I190" s="453">
        <f t="shared" si="1"/>
        <v>0</v>
      </c>
      <c r="J190" s="454">
        <f t="shared" si="2"/>
        <v>0</v>
      </c>
      <c r="K190" s="455">
        <f t="shared" si="3"/>
        <v>0</v>
      </c>
      <c r="L190" s="456">
        <f t="shared" si="4"/>
        <v>0</v>
      </c>
      <c r="M190" s="455">
        <f t="shared" si="5"/>
        <v>0</v>
      </c>
      <c r="N190" s="456">
        <f t="shared" si="6"/>
        <v>0</v>
      </c>
      <c r="O190" s="156"/>
      <c r="P190" s="43"/>
      <c r="Q190" s="36"/>
      <c r="R190" s="36"/>
    </row>
    <row r="191" ht="14.25" customHeight="1">
      <c r="A191" s="444"/>
      <c r="B191" s="58"/>
      <c r="C191" s="252"/>
      <c r="D191" s="58"/>
      <c r="E191" s="58"/>
      <c r="F191" s="614"/>
      <c r="G191" s="591"/>
      <c r="H191" s="825"/>
      <c r="I191" s="453">
        <f t="shared" si="1"/>
        <v>0</v>
      </c>
      <c r="J191" s="454">
        <f t="shared" si="2"/>
        <v>0</v>
      </c>
      <c r="K191" s="455">
        <f t="shared" si="3"/>
        <v>0</v>
      </c>
      <c r="L191" s="456">
        <f t="shared" si="4"/>
        <v>0</v>
      </c>
      <c r="M191" s="455">
        <f t="shared" si="5"/>
        <v>0</v>
      </c>
      <c r="N191" s="456">
        <f t="shared" si="6"/>
        <v>0</v>
      </c>
      <c r="O191" s="156"/>
      <c r="P191" s="43"/>
      <c r="Q191" s="36"/>
      <c r="R191" s="36"/>
    </row>
    <row r="192" ht="14.25" customHeight="1">
      <c r="A192" s="444"/>
      <c r="B192" s="58"/>
      <c r="C192" s="252"/>
      <c r="D192" s="58"/>
      <c r="E192" s="58"/>
      <c r="F192" s="614"/>
      <c r="G192" s="591"/>
      <c r="H192" s="825"/>
      <c r="I192" s="453">
        <f t="shared" si="1"/>
        <v>0</v>
      </c>
      <c r="J192" s="454">
        <f t="shared" si="2"/>
        <v>0</v>
      </c>
      <c r="K192" s="455">
        <f t="shared" si="3"/>
        <v>0</v>
      </c>
      <c r="L192" s="456">
        <f t="shared" si="4"/>
        <v>0</v>
      </c>
      <c r="M192" s="455">
        <f t="shared" si="5"/>
        <v>0</v>
      </c>
      <c r="N192" s="456">
        <f t="shared" si="6"/>
        <v>0</v>
      </c>
      <c r="O192" s="156"/>
      <c r="P192" s="43"/>
      <c r="Q192" s="36"/>
      <c r="R192" s="36"/>
    </row>
    <row r="193" ht="14.25" customHeight="1">
      <c r="A193" s="444"/>
      <c r="B193" s="58"/>
      <c r="C193" s="252"/>
      <c r="D193" s="58"/>
      <c r="E193" s="58"/>
      <c r="F193" s="614"/>
      <c r="G193" s="591"/>
      <c r="H193" s="825"/>
      <c r="I193" s="453">
        <f t="shared" si="1"/>
        <v>0</v>
      </c>
      <c r="J193" s="454">
        <f t="shared" si="2"/>
        <v>0</v>
      </c>
      <c r="K193" s="455">
        <f t="shared" si="3"/>
        <v>0</v>
      </c>
      <c r="L193" s="456">
        <f t="shared" si="4"/>
        <v>0</v>
      </c>
      <c r="M193" s="455">
        <f t="shared" si="5"/>
        <v>0</v>
      </c>
      <c r="N193" s="456">
        <f t="shared" si="6"/>
        <v>0</v>
      </c>
      <c r="O193" s="156"/>
      <c r="P193" s="43"/>
      <c r="Q193" s="36"/>
      <c r="R193" s="36"/>
    </row>
    <row r="194" ht="14.25" customHeight="1">
      <c r="A194" s="444"/>
      <c r="B194" s="58"/>
      <c r="C194" s="252"/>
      <c r="D194" s="58"/>
      <c r="E194" s="58"/>
      <c r="F194" s="614"/>
      <c r="G194" s="591"/>
      <c r="H194" s="825"/>
      <c r="I194" s="453">
        <f t="shared" si="1"/>
        <v>0</v>
      </c>
      <c r="J194" s="454">
        <f t="shared" si="2"/>
        <v>0</v>
      </c>
      <c r="K194" s="455">
        <f t="shared" si="3"/>
        <v>0</v>
      </c>
      <c r="L194" s="456">
        <f t="shared" si="4"/>
        <v>0</v>
      </c>
      <c r="M194" s="455">
        <f t="shared" si="5"/>
        <v>0</v>
      </c>
      <c r="N194" s="456">
        <f t="shared" si="6"/>
        <v>0</v>
      </c>
      <c r="O194" s="156"/>
      <c r="P194" s="43"/>
      <c r="Q194" s="36"/>
      <c r="R194" s="36"/>
    </row>
    <row r="195" ht="14.25" customHeight="1">
      <c r="A195" s="444"/>
      <c r="B195" s="58"/>
      <c r="C195" s="252"/>
      <c r="D195" s="58"/>
      <c r="E195" s="58"/>
      <c r="F195" s="614"/>
      <c r="G195" s="591"/>
      <c r="H195" s="825"/>
      <c r="I195" s="453">
        <f t="shared" si="1"/>
        <v>0</v>
      </c>
      <c r="J195" s="454">
        <f t="shared" si="2"/>
        <v>0</v>
      </c>
      <c r="K195" s="455">
        <f t="shared" si="3"/>
        <v>0</v>
      </c>
      <c r="L195" s="456">
        <f t="shared" si="4"/>
        <v>0</v>
      </c>
      <c r="M195" s="455">
        <f t="shared" si="5"/>
        <v>0</v>
      </c>
      <c r="N195" s="456">
        <f t="shared" si="6"/>
        <v>0</v>
      </c>
      <c r="O195" s="156"/>
      <c r="P195" s="43"/>
      <c r="Q195" s="36"/>
      <c r="R195" s="36"/>
    </row>
    <row r="196" ht="14.25" customHeight="1">
      <c r="A196" s="444"/>
      <c r="B196" s="58"/>
      <c r="C196" s="252"/>
      <c r="D196" s="58"/>
      <c r="E196" s="58"/>
      <c r="F196" s="614"/>
      <c r="G196" s="591"/>
      <c r="H196" s="825"/>
      <c r="I196" s="453">
        <f t="shared" si="1"/>
        <v>0</v>
      </c>
      <c r="J196" s="454">
        <f t="shared" si="2"/>
        <v>0</v>
      </c>
      <c r="K196" s="455">
        <f t="shared" si="3"/>
        <v>0</v>
      </c>
      <c r="L196" s="456">
        <f t="shared" si="4"/>
        <v>0</v>
      </c>
      <c r="M196" s="455">
        <f t="shared" si="5"/>
        <v>0</v>
      </c>
      <c r="N196" s="456">
        <f t="shared" si="6"/>
        <v>0</v>
      </c>
      <c r="O196" s="156"/>
      <c r="P196" s="43"/>
      <c r="Q196" s="36"/>
      <c r="R196" s="36"/>
    </row>
    <row r="197" ht="14.25" customHeight="1">
      <c r="A197" s="444"/>
      <c r="B197" s="58"/>
      <c r="C197" s="244"/>
      <c r="D197" s="254"/>
      <c r="E197" s="58"/>
      <c r="F197" s="614"/>
      <c r="G197" s="591"/>
      <c r="H197" s="825"/>
      <c r="I197" s="453">
        <f t="shared" si="1"/>
        <v>0</v>
      </c>
      <c r="J197" s="454">
        <f t="shared" si="2"/>
        <v>0</v>
      </c>
      <c r="K197" s="455">
        <f t="shared" si="3"/>
        <v>0</v>
      </c>
      <c r="L197" s="456">
        <f t="shared" si="4"/>
        <v>0</v>
      </c>
      <c r="M197" s="455">
        <f t="shared" si="5"/>
        <v>0</v>
      </c>
      <c r="N197" s="456">
        <f t="shared" si="6"/>
        <v>0</v>
      </c>
      <c r="O197" s="156"/>
      <c r="P197" s="43"/>
      <c r="Q197" s="36"/>
      <c r="R197" s="36"/>
    </row>
    <row r="198" ht="14.25" customHeight="1">
      <c r="A198" s="444"/>
      <c r="B198" s="58"/>
      <c r="C198" s="244"/>
      <c r="D198" s="254"/>
      <c r="E198" s="58"/>
      <c r="F198" s="614"/>
      <c r="G198" s="591"/>
      <c r="H198" s="825"/>
      <c r="I198" s="453">
        <f t="shared" si="1"/>
        <v>0</v>
      </c>
      <c r="J198" s="454">
        <f t="shared" si="2"/>
        <v>0</v>
      </c>
      <c r="K198" s="455">
        <f t="shared" si="3"/>
        <v>0</v>
      </c>
      <c r="L198" s="456">
        <f t="shared" si="4"/>
        <v>0</v>
      </c>
      <c r="M198" s="455">
        <f t="shared" si="5"/>
        <v>0</v>
      </c>
      <c r="N198" s="456">
        <f t="shared" si="6"/>
        <v>0</v>
      </c>
      <c r="O198" s="156"/>
      <c r="P198" s="43"/>
      <c r="Q198" s="36"/>
      <c r="R198" s="36"/>
    </row>
    <row r="199" ht="14.25" customHeight="1">
      <c r="A199" s="444"/>
      <c r="B199" s="58"/>
      <c r="C199" s="252"/>
      <c r="D199" s="58"/>
      <c r="E199" s="58"/>
      <c r="F199" s="614"/>
      <c r="G199" s="591"/>
      <c r="H199" s="825"/>
      <c r="I199" s="453">
        <f t="shared" si="1"/>
        <v>0</v>
      </c>
      <c r="J199" s="454">
        <f t="shared" si="2"/>
        <v>0</v>
      </c>
      <c r="K199" s="455">
        <f t="shared" si="3"/>
        <v>0</v>
      </c>
      <c r="L199" s="456">
        <f t="shared" si="4"/>
        <v>0</v>
      </c>
      <c r="M199" s="455">
        <f t="shared" si="5"/>
        <v>0</v>
      </c>
      <c r="N199" s="456">
        <f t="shared" si="6"/>
        <v>0</v>
      </c>
      <c r="O199" s="156"/>
      <c r="P199" s="43"/>
      <c r="Q199" s="36"/>
      <c r="R199" s="36"/>
    </row>
    <row r="200" ht="14.25" customHeight="1">
      <c r="A200" s="444"/>
      <c r="B200" s="58"/>
      <c r="C200" s="252"/>
      <c r="D200" s="58"/>
      <c r="E200" s="58"/>
      <c r="F200" s="614"/>
      <c r="G200" s="591"/>
      <c r="H200" s="825"/>
      <c r="I200" s="453">
        <f t="shared" si="1"/>
        <v>0</v>
      </c>
      <c r="J200" s="454">
        <f t="shared" si="2"/>
        <v>0</v>
      </c>
      <c r="K200" s="455">
        <f t="shared" si="3"/>
        <v>0</v>
      </c>
      <c r="L200" s="456">
        <f t="shared" si="4"/>
        <v>0</v>
      </c>
      <c r="M200" s="455">
        <f t="shared" si="5"/>
        <v>0</v>
      </c>
      <c r="N200" s="456">
        <f t="shared" si="6"/>
        <v>0</v>
      </c>
      <c r="O200" s="156"/>
      <c r="P200" s="43"/>
      <c r="Q200" s="36"/>
      <c r="R200" s="36"/>
    </row>
    <row r="201" ht="14.25" customHeight="1">
      <c r="A201" s="444"/>
      <c r="B201" s="58"/>
      <c r="C201" s="252"/>
      <c r="D201" s="58"/>
      <c r="E201" s="58"/>
      <c r="F201" s="614"/>
      <c r="G201" s="591"/>
      <c r="H201" s="825"/>
      <c r="I201" s="453">
        <f t="shared" si="1"/>
        <v>0</v>
      </c>
      <c r="J201" s="454">
        <f t="shared" si="2"/>
        <v>0</v>
      </c>
      <c r="K201" s="455">
        <f t="shared" si="3"/>
        <v>0</v>
      </c>
      <c r="L201" s="456">
        <f t="shared" si="4"/>
        <v>0</v>
      </c>
      <c r="M201" s="455">
        <f t="shared" si="5"/>
        <v>0</v>
      </c>
      <c r="N201" s="456">
        <f t="shared" si="6"/>
        <v>0</v>
      </c>
      <c r="O201" s="156"/>
      <c r="P201" s="43"/>
      <c r="Q201" s="36"/>
      <c r="R201" s="36"/>
    </row>
    <row r="202" ht="14.25" customHeight="1">
      <c r="A202" s="444"/>
      <c r="B202" s="58"/>
      <c r="C202" s="252"/>
      <c r="D202" s="58"/>
      <c r="E202" s="58"/>
      <c r="F202" s="614"/>
      <c r="G202" s="591"/>
      <c r="H202" s="825"/>
      <c r="I202" s="453">
        <f t="shared" si="1"/>
        <v>0</v>
      </c>
      <c r="J202" s="454">
        <f t="shared" si="2"/>
        <v>0</v>
      </c>
      <c r="K202" s="455">
        <f t="shared" si="3"/>
        <v>0</v>
      </c>
      <c r="L202" s="456">
        <f t="shared" si="4"/>
        <v>0</v>
      </c>
      <c r="M202" s="455">
        <f t="shared" si="5"/>
        <v>0</v>
      </c>
      <c r="N202" s="456">
        <f t="shared" si="6"/>
        <v>0</v>
      </c>
      <c r="O202" s="156"/>
      <c r="P202" s="43"/>
      <c r="Q202" s="36"/>
      <c r="R202" s="36"/>
    </row>
    <row r="203" ht="14.25" customHeight="1">
      <c r="A203" s="444"/>
      <c r="B203" s="58"/>
      <c r="C203" s="252"/>
      <c r="D203" s="58"/>
      <c r="E203" s="58"/>
      <c r="F203" s="614"/>
      <c r="G203" s="591"/>
      <c r="H203" s="825"/>
      <c r="I203" s="453">
        <f t="shared" si="1"/>
        <v>0</v>
      </c>
      <c r="J203" s="454">
        <f t="shared" si="2"/>
        <v>0</v>
      </c>
      <c r="K203" s="455">
        <f t="shared" si="3"/>
        <v>0</v>
      </c>
      <c r="L203" s="456">
        <f t="shared" si="4"/>
        <v>0</v>
      </c>
      <c r="M203" s="455">
        <f t="shared" si="5"/>
        <v>0</v>
      </c>
      <c r="N203" s="456">
        <f t="shared" si="6"/>
        <v>0</v>
      </c>
      <c r="O203" s="156"/>
      <c r="P203" s="43"/>
      <c r="Q203" s="36"/>
      <c r="R203" s="36"/>
    </row>
    <row r="204" ht="14.25" customHeight="1">
      <c r="A204" s="444"/>
      <c r="B204" s="58"/>
      <c r="C204" s="244"/>
      <c r="D204" s="58"/>
      <c r="E204" s="58"/>
      <c r="F204" s="616"/>
      <c r="G204" s="611"/>
      <c r="H204" s="825"/>
      <c r="I204" s="453">
        <f t="shared" si="1"/>
        <v>0</v>
      </c>
      <c r="J204" s="454">
        <f t="shared" si="2"/>
        <v>0</v>
      </c>
      <c r="K204" s="455">
        <f t="shared" si="3"/>
        <v>0</v>
      </c>
      <c r="L204" s="456">
        <f t="shared" si="4"/>
        <v>0</v>
      </c>
      <c r="M204" s="455">
        <f t="shared" si="5"/>
        <v>0</v>
      </c>
      <c r="N204" s="456">
        <f t="shared" si="6"/>
        <v>0</v>
      </c>
      <c r="O204" s="156"/>
      <c r="P204" s="43"/>
      <c r="Q204" s="36"/>
      <c r="R204" s="36"/>
    </row>
    <row r="205" ht="14.25" customHeight="1">
      <c r="A205" s="444"/>
      <c r="B205" s="58"/>
      <c r="C205" s="252"/>
      <c r="D205" s="253"/>
      <c r="E205" s="58"/>
      <c r="F205" s="614"/>
      <c r="G205" s="591"/>
      <c r="H205" s="825"/>
      <c r="I205" s="453">
        <f t="shared" si="1"/>
        <v>0</v>
      </c>
      <c r="J205" s="454">
        <f t="shared" si="2"/>
        <v>0</v>
      </c>
      <c r="K205" s="455">
        <f t="shared" si="3"/>
        <v>0</v>
      </c>
      <c r="L205" s="456">
        <f t="shared" si="4"/>
        <v>0</v>
      </c>
      <c r="M205" s="455">
        <f t="shared" si="5"/>
        <v>0</v>
      </c>
      <c r="N205" s="456">
        <f t="shared" si="6"/>
        <v>0</v>
      </c>
      <c r="O205" s="156"/>
      <c r="P205" s="43"/>
      <c r="Q205" s="36"/>
      <c r="R205" s="36"/>
    </row>
    <row r="206" ht="14.25" customHeight="1">
      <c r="A206" s="444"/>
      <c r="B206" s="58"/>
      <c r="C206" s="252"/>
      <c r="D206" s="253"/>
      <c r="E206" s="58"/>
      <c r="F206" s="614"/>
      <c r="G206" s="591"/>
      <c r="H206" s="825"/>
      <c r="I206" s="453">
        <f t="shared" si="1"/>
        <v>0</v>
      </c>
      <c r="J206" s="454">
        <f t="shared" si="2"/>
        <v>0</v>
      </c>
      <c r="K206" s="455">
        <f t="shared" si="3"/>
        <v>0</v>
      </c>
      <c r="L206" s="456">
        <f t="shared" si="4"/>
        <v>0</v>
      </c>
      <c r="M206" s="455">
        <f t="shared" si="5"/>
        <v>0</v>
      </c>
      <c r="N206" s="456">
        <f t="shared" si="6"/>
        <v>0</v>
      </c>
      <c r="O206" s="156"/>
      <c r="P206" s="43"/>
      <c r="Q206" s="36"/>
      <c r="R206" s="36"/>
    </row>
    <row r="207" ht="14.25" customHeight="1">
      <c r="A207" s="444"/>
      <c r="B207" s="58"/>
      <c r="C207" s="252"/>
      <c r="D207" s="254"/>
      <c r="E207" s="164"/>
      <c r="F207" s="614"/>
      <c r="G207" s="591"/>
      <c r="H207" s="825"/>
      <c r="I207" s="453">
        <f t="shared" si="1"/>
        <v>0</v>
      </c>
      <c r="J207" s="454">
        <f t="shared" si="2"/>
        <v>0</v>
      </c>
      <c r="K207" s="455">
        <f t="shared" si="3"/>
        <v>0</v>
      </c>
      <c r="L207" s="456">
        <f t="shared" si="4"/>
        <v>0</v>
      </c>
      <c r="M207" s="455">
        <f t="shared" si="5"/>
        <v>0</v>
      </c>
      <c r="N207" s="456">
        <f t="shared" si="6"/>
        <v>0</v>
      </c>
      <c r="O207" s="156"/>
      <c r="P207" s="43"/>
      <c r="Q207" s="36"/>
      <c r="R207" s="36"/>
    </row>
    <row r="208" ht="14.25" customHeight="1">
      <c r="A208" s="444"/>
      <c r="B208" s="58"/>
      <c r="C208" s="244"/>
      <c r="D208" s="254"/>
      <c r="E208" s="58"/>
      <c r="F208" s="614"/>
      <c r="G208" s="591"/>
      <c r="H208" s="825"/>
      <c r="I208" s="453">
        <f t="shared" si="1"/>
        <v>0</v>
      </c>
      <c r="J208" s="454">
        <f t="shared" si="2"/>
        <v>0</v>
      </c>
      <c r="K208" s="455">
        <f t="shared" si="3"/>
        <v>0</v>
      </c>
      <c r="L208" s="456">
        <f t="shared" si="4"/>
        <v>0</v>
      </c>
      <c r="M208" s="455">
        <f t="shared" si="5"/>
        <v>0</v>
      </c>
      <c r="N208" s="456">
        <f t="shared" si="6"/>
        <v>0</v>
      </c>
      <c r="O208" s="156"/>
      <c r="P208" s="43"/>
      <c r="Q208" s="36"/>
      <c r="R208" s="36"/>
    </row>
    <row r="209" ht="14.25" customHeight="1">
      <c r="A209" s="444"/>
      <c r="B209" s="58"/>
      <c r="C209" s="244"/>
      <c r="D209" s="254"/>
      <c r="E209" s="58"/>
      <c r="F209" s="614"/>
      <c r="G209" s="591"/>
      <c r="H209" s="825"/>
      <c r="I209" s="453">
        <f t="shared" si="1"/>
        <v>0</v>
      </c>
      <c r="J209" s="454">
        <f t="shared" si="2"/>
        <v>0</v>
      </c>
      <c r="K209" s="455">
        <f t="shared" si="3"/>
        <v>0</v>
      </c>
      <c r="L209" s="456">
        <f t="shared" si="4"/>
        <v>0</v>
      </c>
      <c r="M209" s="455">
        <f t="shared" si="5"/>
        <v>0</v>
      </c>
      <c r="N209" s="456">
        <f t="shared" si="6"/>
        <v>0</v>
      </c>
      <c r="O209" s="156"/>
      <c r="P209" s="43"/>
      <c r="Q209" s="36"/>
      <c r="R209" s="36"/>
    </row>
    <row r="210" ht="14.25" customHeight="1">
      <c r="A210" s="444"/>
      <c r="B210" s="58"/>
      <c r="C210" s="255"/>
      <c r="D210" s="223"/>
      <c r="E210" s="58"/>
      <c r="F210" s="621"/>
      <c r="G210" s="622"/>
      <c r="H210" s="825"/>
      <c r="I210" s="453">
        <f t="shared" si="1"/>
        <v>0</v>
      </c>
      <c r="J210" s="454">
        <f t="shared" si="2"/>
        <v>0</v>
      </c>
      <c r="K210" s="455">
        <f t="shared" si="3"/>
        <v>0</v>
      </c>
      <c r="L210" s="456">
        <f t="shared" si="4"/>
        <v>0</v>
      </c>
      <c r="M210" s="455">
        <f t="shared" si="5"/>
        <v>0</v>
      </c>
      <c r="N210" s="456">
        <f t="shared" si="6"/>
        <v>0</v>
      </c>
      <c r="O210" s="156"/>
      <c r="P210" s="43"/>
    </row>
    <row r="211" ht="14.25" customHeight="1">
      <c r="A211" s="444"/>
      <c r="B211" s="58"/>
      <c r="C211" s="255"/>
      <c r="D211" s="223"/>
      <c r="E211" s="58"/>
      <c r="F211" s="621"/>
      <c r="G211" s="622"/>
      <c r="H211" s="825"/>
      <c r="I211" s="453">
        <f t="shared" si="1"/>
        <v>0</v>
      </c>
      <c r="J211" s="454">
        <f t="shared" si="2"/>
        <v>0</v>
      </c>
      <c r="K211" s="455">
        <f t="shared" si="3"/>
        <v>0</v>
      </c>
      <c r="L211" s="456">
        <f t="shared" si="4"/>
        <v>0</v>
      </c>
      <c r="M211" s="455">
        <f t="shared" si="5"/>
        <v>0</v>
      </c>
      <c r="N211" s="456">
        <f t="shared" si="6"/>
        <v>0</v>
      </c>
      <c r="O211" s="156"/>
      <c r="P211" s="43"/>
    </row>
    <row r="212" ht="14.25" customHeight="1">
      <c r="A212" s="444"/>
      <c r="B212" s="58"/>
      <c r="C212" s="255"/>
      <c r="D212" s="223"/>
      <c r="E212" s="58"/>
      <c r="F212" s="621"/>
      <c r="G212" s="622"/>
      <c r="H212" s="825"/>
      <c r="I212" s="453">
        <f t="shared" si="1"/>
        <v>0</v>
      </c>
      <c r="J212" s="454">
        <f t="shared" si="2"/>
        <v>0</v>
      </c>
      <c r="K212" s="455">
        <f t="shared" si="3"/>
        <v>0</v>
      </c>
      <c r="L212" s="456">
        <f t="shared" si="4"/>
        <v>0</v>
      </c>
      <c r="M212" s="455">
        <f t="shared" si="5"/>
        <v>0</v>
      </c>
      <c r="N212" s="456">
        <f t="shared" si="6"/>
        <v>0</v>
      </c>
      <c r="O212" s="156"/>
      <c r="P212" s="43"/>
    </row>
    <row r="213" ht="14.25" customHeight="1">
      <c r="A213" s="444"/>
      <c r="B213" s="58"/>
      <c r="C213" s="255"/>
      <c r="D213" s="223"/>
      <c r="E213" s="58"/>
      <c r="F213" s="621"/>
      <c r="G213" s="622"/>
      <c r="H213" s="825"/>
      <c r="I213" s="453">
        <f t="shared" si="1"/>
        <v>0</v>
      </c>
      <c r="J213" s="454">
        <f t="shared" si="2"/>
        <v>0</v>
      </c>
      <c r="K213" s="455">
        <f t="shared" si="3"/>
        <v>0</v>
      </c>
      <c r="L213" s="456">
        <f t="shared" si="4"/>
        <v>0</v>
      </c>
      <c r="M213" s="455">
        <f t="shared" si="5"/>
        <v>0</v>
      </c>
      <c r="N213" s="456">
        <f t="shared" si="6"/>
        <v>0</v>
      </c>
      <c r="O213" s="156"/>
      <c r="P213" s="43"/>
    </row>
    <row r="214" ht="14.25" customHeight="1">
      <c r="A214" s="444"/>
      <c r="B214" s="58"/>
      <c r="C214" s="255"/>
      <c r="D214" s="223"/>
      <c r="E214" s="58"/>
      <c r="F214" s="621"/>
      <c r="G214" s="622"/>
      <c r="H214" s="825"/>
      <c r="I214" s="453">
        <f t="shared" si="1"/>
        <v>0</v>
      </c>
      <c r="J214" s="454">
        <f t="shared" si="2"/>
        <v>0</v>
      </c>
      <c r="K214" s="455">
        <f t="shared" si="3"/>
        <v>0</v>
      </c>
      <c r="L214" s="456">
        <f t="shared" si="4"/>
        <v>0</v>
      </c>
      <c r="M214" s="455">
        <f t="shared" si="5"/>
        <v>0</v>
      </c>
      <c r="N214" s="456">
        <f t="shared" si="6"/>
        <v>0</v>
      </c>
      <c r="O214" s="156"/>
      <c r="P214" s="43"/>
    </row>
    <row r="215" ht="14.25" customHeight="1">
      <c r="A215" s="444"/>
      <c r="B215" s="58"/>
      <c r="C215" s="255"/>
      <c r="D215" s="223"/>
      <c r="E215" s="58"/>
      <c r="F215" s="621"/>
      <c r="G215" s="622"/>
      <c r="H215" s="825"/>
      <c r="I215" s="453">
        <f t="shared" si="1"/>
        <v>0</v>
      </c>
      <c r="J215" s="454">
        <f t="shared" si="2"/>
        <v>0</v>
      </c>
      <c r="K215" s="455">
        <f t="shared" si="3"/>
        <v>0</v>
      </c>
      <c r="L215" s="456">
        <f t="shared" si="4"/>
        <v>0</v>
      </c>
      <c r="M215" s="455">
        <f t="shared" si="5"/>
        <v>0</v>
      </c>
      <c r="N215" s="456">
        <f t="shared" si="6"/>
        <v>0</v>
      </c>
      <c r="O215" s="156"/>
      <c r="P215" s="43"/>
    </row>
    <row r="216" ht="14.25" customHeight="1">
      <c r="A216" s="444"/>
      <c r="B216" s="58"/>
      <c r="C216" s="255"/>
      <c r="D216" s="223"/>
      <c r="E216" s="58"/>
      <c r="F216" s="621"/>
      <c r="G216" s="622"/>
      <c r="H216" s="825"/>
      <c r="I216" s="453">
        <f t="shared" si="1"/>
        <v>0</v>
      </c>
      <c r="J216" s="454">
        <f t="shared" si="2"/>
        <v>0</v>
      </c>
      <c r="K216" s="455">
        <f t="shared" si="3"/>
        <v>0</v>
      </c>
      <c r="L216" s="456">
        <f t="shared" si="4"/>
        <v>0</v>
      </c>
      <c r="M216" s="455">
        <f t="shared" si="5"/>
        <v>0</v>
      </c>
      <c r="N216" s="456">
        <f t="shared" si="6"/>
        <v>0</v>
      </c>
      <c r="O216" s="156"/>
      <c r="P216" s="43"/>
    </row>
    <row r="217" ht="14.25" customHeight="1">
      <c r="A217" s="444"/>
      <c r="B217" s="58"/>
      <c r="C217" s="255"/>
      <c r="D217" s="223"/>
      <c r="E217" s="58"/>
      <c r="F217" s="621"/>
      <c r="G217" s="622"/>
      <c r="H217" s="825"/>
      <c r="I217" s="453">
        <f t="shared" si="1"/>
        <v>0</v>
      </c>
      <c r="J217" s="454">
        <f t="shared" si="2"/>
        <v>0</v>
      </c>
      <c r="K217" s="455">
        <f t="shared" si="3"/>
        <v>0</v>
      </c>
      <c r="L217" s="456">
        <f t="shared" si="4"/>
        <v>0</v>
      </c>
      <c r="M217" s="455">
        <f t="shared" si="5"/>
        <v>0</v>
      </c>
      <c r="N217" s="456">
        <f t="shared" si="6"/>
        <v>0</v>
      </c>
      <c r="O217" s="156"/>
      <c r="P217" s="43"/>
    </row>
    <row r="218" ht="14.25" customHeight="1">
      <c r="A218" s="444"/>
      <c r="B218" s="58"/>
      <c r="C218" s="255"/>
      <c r="D218" s="223"/>
      <c r="E218" s="58"/>
      <c r="F218" s="621"/>
      <c r="G218" s="622"/>
      <c r="H218" s="825"/>
      <c r="I218" s="453">
        <f t="shared" si="1"/>
        <v>0</v>
      </c>
      <c r="J218" s="454">
        <f t="shared" si="2"/>
        <v>0</v>
      </c>
      <c r="K218" s="455">
        <f t="shared" si="3"/>
        <v>0</v>
      </c>
      <c r="L218" s="456">
        <f t="shared" si="4"/>
        <v>0</v>
      </c>
      <c r="M218" s="455">
        <f t="shared" si="5"/>
        <v>0</v>
      </c>
      <c r="N218" s="456">
        <f t="shared" si="6"/>
        <v>0</v>
      </c>
      <c r="O218" s="156"/>
      <c r="P218" s="43"/>
    </row>
    <row r="219" ht="14.25" customHeight="1">
      <c r="A219" s="444"/>
      <c r="B219" s="58"/>
      <c r="C219" s="255"/>
      <c r="D219" s="223"/>
      <c r="E219" s="58"/>
      <c r="F219" s="621"/>
      <c r="G219" s="622"/>
      <c r="H219" s="825"/>
      <c r="I219" s="453">
        <f t="shared" si="1"/>
        <v>0</v>
      </c>
      <c r="J219" s="454">
        <f t="shared" si="2"/>
        <v>0</v>
      </c>
      <c r="K219" s="455">
        <f t="shared" si="3"/>
        <v>0</v>
      </c>
      <c r="L219" s="456">
        <f t="shared" si="4"/>
        <v>0</v>
      </c>
      <c r="M219" s="455">
        <f t="shared" si="5"/>
        <v>0</v>
      </c>
      <c r="N219" s="456">
        <f t="shared" si="6"/>
        <v>0</v>
      </c>
      <c r="O219" s="156"/>
      <c r="P219" s="43"/>
    </row>
    <row r="220" ht="14.25" customHeight="1">
      <c r="A220" s="444"/>
      <c r="B220" s="58"/>
      <c r="C220" s="255"/>
      <c r="D220" s="223"/>
      <c r="E220" s="58"/>
      <c r="F220" s="621"/>
      <c r="G220" s="622"/>
      <c r="H220" s="825"/>
      <c r="I220" s="453">
        <f t="shared" si="1"/>
        <v>0</v>
      </c>
      <c r="J220" s="454">
        <f t="shared" si="2"/>
        <v>0</v>
      </c>
      <c r="K220" s="455">
        <f t="shared" si="3"/>
        <v>0</v>
      </c>
      <c r="L220" s="456">
        <f t="shared" si="4"/>
        <v>0</v>
      </c>
      <c r="M220" s="455">
        <f t="shared" si="5"/>
        <v>0</v>
      </c>
      <c r="N220" s="456">
        <f t="shared" si="6"/>
        <v>0</v>
      </c>
      <c r="O220" s="156"/>
      <c r="P220" s="43"/>
    </row>
    <row r="221" ht="14.25" customHeight="1">
      <c r="A221" s="444"/>
      <c r="B221" s="58"/>
      <c r="C221" s="257"/>
      <c r="D221" s="223"/>
      <c r="E221" s="58"/>
      <c r="F221" s="617"/>
      <c r="G221" s="618"/>
      <c r="H221" s="825"/>
      <c r="I221" s="453">
        <f t="shared" si="1"/>
        <v>0</v>
      </c>
      <c r="J221" s="454">
        <f t="shared" si="2"/>
        <v>0</v>
      </c>
      <c r="K221" s="455">
        <f t="shared" si="3"/>
        <v>0</v>
      </c>
      <c r="L221" s="456">
        <f t="shared" si="4"/>
        <v>0</v>
      </c>
      <c r="M221" s="455">
        <f t="shared" si="5"/>
        <v>0</v>
      </c>
      <c r="N221" s="456">
        <f t="shared" si="6"/>
        <v>0</v>
      </c>
      <c r="O221" s="156"/>
      <c r="P221" s="43"/>
    </row>
    <row r="222" ht="14.25" customHeight="1">
      <c r="A222" s="444"/>
      <c r="B222" s="58"/>
      <c r="C222" s="244"/>
      <c r="D222" s="223"/>
      <c r="E222" s="58"/>
      <c r="F222" s="621"/>
      <c r="G222" s="622"/>
      <c r="H222" s="825"/>
      <c r="I222" s="453">
        <f t="shared" si="1"/>
        <v>0</v>
      </c>
      <c r="J222" s="454">
        <f t="shared" si="2"/>
        <v>0</v>
      </c>
      <c r="K222" s="455">
        <f t="shared" si="3"/>
        <v>0</v>
      </c>
      <c r="L222" s="456">
        <f t="shared" si="4"/>
        <v>0</v>
      </c>
      <c r="M222" s="455">
        <f t="shared" si="5"/>
        <v>0</v>
      </c>
      <c r="N222" s="456">
        <f t="shared" si="6"/>
        <v>0</v>
      </c>
      <c r="O222" s="156"/>
      <c r="P222" s="43"/>
    </row>
    <row r="223" ht="14.25" customHeight="1">
      <c r="A223" s="444"/>
      <c r="B223" s="58"/>
      <c r="C223" s="244"/>
      <c r="D223" s="223"/>
      <c r="E223" s="223"/>
      <c r="F223" s="621"/>
      <c r="G223" s="622"/>
      <c r="H223" s="825"/>
      <c r="I223" s="453">
        <f t="shared" si="1"/>
        <v>0</v>
      </c>
      <c r="J223" s="454">
        <f t="shared" si="2"/>
        <v>0</v>
      </c>
      <c r="K223" s="455">
        <f t="shared" si="3"/>
        <v>0</v>
      </c>
      <c r="L223" s="456">
        <f t="shared" si="4"/>
        <v>0</v>
      </c>
      <c r="M223" s="455">
        <f t="shared" si="5"/>
        <v>0</v>
      </c>
      <c r="N223" s="456">
        <f t="shared" si="6"/>
        <v>0</v>
      </c>
      <c r="O223" s="156"/>
      <c r="P223" s="43"/>
    </row>
    <row r="224" ht="14.25" customHeight="1">
      <c r="A224" s="444"/>
      <c r="B224" s="58"/>
      <c r="C224" s="244"/>
      <c r="D224" s="223"/>
      <c r="E224" s="223"/>
      <c r="F224" s="621"/>
      <c r="G224" s="622"/>
      <c r="H224" s="825"/>
      <c r="I224" s="453">
        <f t="shared" si="1"/>
        <v>0</v>
      </c>
      <c r="J224" s="454">
        <f t="shared" si="2"/>
        <v>0</v>
      </c>
      <c r="K224" s="455">
        <f t="shared" si="3"/>
        <v>0</v>
      </c>
      <c r="L224" s="456">
        <f t="shared" si="4"/>
        <v>0</v>
      </c>
      <c r="M224" s="455">
        <f t="shared" si="5"/>
        <v>0</v>
      </c>
      <c r="N224" s="456">
        <f t="shared" si="6"/>
        <v>0</v>
      </c>
      <c r="O224" s="156"/>
      <c r="P224" s="43"/>
    </row>
    <row r="225" ht="14.25" customHeight="1">
      <c r="A225" s="444"/>
      <c r="B225" s="58"/>
      <c r="C225" s="244"/>
      <c r="D225" s="223"/>
      <c r="E225" s="223"/>
      <c r="F225" s="621"/>
      <c r="G225" s="622"/>
      <c r="H225" s="825"/>
      <c r="I225" s="453">
        <f t="shared" si="1"/>
        <v>0</v>
      </c>
      <c r="J225" s="454">
        <f t="shared" si="2"/>
        <v>0</v>
      </c>
      <c r="K225" s="455">
        <f t="shared" si="3"/>
        <v>0</v>
      </c>
      <c r="L225" s="456">
        <f t="shared" si="4"/>
        <v>0</v>
      </c>
      <c r="M225" s="455">
        <f t="shared" si="5"/>
        <v>0</v>
      </c>
      <c r="N225" s="456">
        <f t="shared" si="6"/>
        <v>0</v>
      </c>
      <c r="O225" s="156"/>
      <c r="P225" s="43"/>
    </row>
    <row r="226" ht="14.25" customHeight="1">
      <c r="A226" s="444"/>
      <c r="B226" s="58"/>
      <c r="C226" s="244"/>
      <c r="D226" s="223"/>
      <c r="E226" s="223"/>
      <c r="F226" s="621"/>
      <c r="G226" s="622"/>
      <c r="H226" s="825"/>
      <c r="I226" s="453">
        <f t="shared" si="1"/>
        <v>0</v>
      </c>
      <c r="J226" s="454">
        <f t="shared" si="2"/>
        <v>0</v>
      </c>
      <c r="K226" s="455">
        <f t="shared" si="3"/>
        <v>0</v>
      </c>
      <c r="L226" s="456">
        <f t="shared" si="4"/>
        <v>0</v>
      </c>
      <c r="M226" s="455">
        <f t="shared" si="5"/>
        <v>0</v>
      </c>
      <c r="N226" s="456">
        <f t="shared" si="6"/>
        <v>0</v>
      </c>
      <c r="O226" s="156"/>
      <c r="P226" s="43"/>
    </row>
    <row r="227" ht="14.25" customHeight="1">
      <c r="A227" s="444"/>
      <c r="B227" s="58"/>
      <c r="C227" s="242"/>
      <c r="D227" s="225"/>
      <c r="E227" s="223"/>
      <c r="F227" s="617"/>
      <c r="G227" s="618"/>
      <c r="H227" s="825"/>
      <c r="I227" s="453">
        <f t="shared" si="1"/>
        <v>0</v>
      </c>
      <c r="J227" s="454">
        <f t="shared" si="2"/>
        <v>0</v>
      </c>
      <c r="K227" s="455">
        <f t="shared" si="3"/>
        <v>0</v>
      </c>
      <c r="L227" s="456">
        <f t="shared" si="4"/>
        <v>0</v>
      </c>
      <c r="M227" s="455">
        <f t="shared" si="5"/>
        <v>0</v>
      </c>
      <c r="N227" s="456">
        <f t="shared" si="6"/>
        <v>0</v>
      </c>
      <c r="O227" s="156"/>
      <c r="P227" s="43"/>
    </row>
    <row r="228" ht="14.25" customHeight="1">
      <c r="A228" s="444"/>
      <c r="B228" s="58"/>
      <c r="C228" s="257"/>
      <c r="D228" s="225"/>
      <c r="E228" s="223"/>
      <c r="F228" s="617"/>
      <c r="G228" s="618"/>
      <c r="H228" s="825"/>
      <c r="I228" s="453">
        <f t="shared" si="1"/>
        <v>0</v>
      </c>
      <c r="J228" s="454">
        <f t="shared" si="2"/>
        <v>0</v>
      </c>
      <c r="K228" s="455">
        <f t="shared" si="3"/>
        <v>0</v>
      </c>
      <c r="L228" s="456">
        <f t="shared" si="4"/>
        <v>0</v>
      </c>
      <c r="M228" s="455">
        <f t="shared" si="5"/>
        <v>0</v>
      </c>
      <c r="N228" s="456">
        <f t="shared" si="6"/>
        <v>0</v>
      </c>
      <c r="O228" s="156"/>
      <c r="P228" s="43"/>
    </row>
    <row r="229" ht="14.25" customHeight="1">
      <c r="A229" s="444"/>
      <c r="B229" s="58"/>
      <c r="C229" s="257"/>
      <c r="D229" s="225"/>
      <c r="E229" s="225"/>
      <c r="F229" s="617"/>
      <c r="G229" s="618"/>
      <c r="H229" s="825"/>
      <c r="I229" s="453">
        <f t="shared" si="1"/>
        <v>0</v>
      </c>
      <c r="J229" s="454">
        <f t="shared" si="2"/>
        <v>0</v>
      </c>
      <c r="K229" s="455">
        <f t="shared" si="3"/>
        <v>0</v>
      </c>
      <c r="L229" s="456">
        <f t="shared" si="4"/>
        <v>0</v>
      </c>
      <c r="M229" s="455">
        <f t="shared" si="5"/>
        <v>0</v>
      </c>
      <c r="N229" s="456">
        <f t="shared" si="6"/>
        <v>0</v>
      </c>
      <c r="O229" s="156"/>
      <c r="P229" s="43"/>
    </row>
    <row r="230" ht="14.25" customHeight="1">
      <c r="A230" s="444"/>
      <c r="B230" s="58"/>
      <c r="C230" s="255"/>
      <c r="D230" s="225"/>
      <c r="E230" s="223"/>
      <c r="F230" s="621"/>
      <c r="G230" s="622"/>
      <c r="H230" s="825"/>
      <c r="I230" s="453">
        <f t="shared" si="1"/>
        <v>0</v>
      </c>
      <c r="J230" s="454">
        <f t="shared" si="2"/>
        <v>0</v>
      </c>
      <c r="K230" s="455">
        <f t="shared" si="3"/>
        <v>0</v>
      </c>
      <c r="L230" s="456">
        <f t="shared" si="4"/>
        <v>0</v>
      </c>
      <c r="M230" s="455">
        <f t="shared" si="5"/>
        <v>0</v>
      </c>
      <c r="N230" s="456">
        <f t="shared" si="6"/>
        <v>0</v>
      </c>
      <c r="O230" s="156"/>
      <c r="P230" s="43"/>
    </row>
    <row r="231" ht="14.25" customHeight="1">
      <c r="A231" s="444"/>
      <c r="B231" s="58"/>
      <c r="C231" s="242"/>
      <c r="D231" s="225"/>
      <c r="E231" s="223"/>
      <c r="F231" s="617"/>
      <c r="G231" s="618"/>
      <c r="H231" s="825"/>
      <c r="I231" s="453">
        <f t="shared" si="1"/>
        <v>0</v>
      </c>
      <c r="J231" s="454">
        <f t="shared" si="2"/>
        <v>0</v>
      </c>
      <c r="K231" s="455">
        <f t="shared" si="3"/>
        <v>0</v>
      </c>
      <c r="L231" s="456">
        <f t="shared" si="4"/>
        <v>0</v>
      </c>
      <c r="M231" s="455">
        <f t="shared" si="5"/>
        <v>0</v>
      </c>
      <c r="N231" s="456">
        <f t="shared" si="6"/>
        <v>0</v>
      </c>
      <c r="O231" s="156"/>
      <c r="P231" s="43"/>
    </row>
    <row r="232" ht="14.25" customHeight="1">
      <c r="A232" s="444"/>
      <c r="B232" s="58"/>
      <c r="C232" s="257"/>
      <c r="D232" s="225"/>
      <c r="E232" s="223"/>
      <c r="F232" s="621"/>
      <c r="G232" s="622"/>
      <c r="H232" s="825"/>
      <c r="I232" s="453">
        <f t="shared" si="1"/>
        <v>0</v>
      </c>
      <c r="J232" s="454">
        <f t="shared" si="2"/>
        <v>0</v>
      </c>
      <c r="K232" s="455">
        <f t="shared" si="3"/>
        <v>0</v>
      </c>
      <c r="L232" s="456">
        <f t="shared" si="4"/>
        <v>0</v>
      </c>
      <c r="M232" s="455">
        <f t="shared" si="5"/>
        <v>0</v>
      </c>
      <c r="N232" s="456">
        <f t="shared" si="6"/>
        <v>0</v>
      </c>
      <c r="O232" s="156"/>
      <c r="P232" s="43"/>
    </row>
    <row r="233" ht="14.25" customHeight="1">
      <c r="A233" s="444"/>
      <c r="B233" s="58"/>
      <c r="C233" s="257"/>
      <c r="D233" s="225"/>
      <c r="E233" s="223"/>
      <c r="F233" s="617"/>
      <c r="G233" s="618"/>
      <c r="H233" s="825"/>
      <c r="I233" s="453">
        <f t="shared" si="1"/>
        <v>0</v>
      </c>
      <c r="J233" s="454">
        <f t="shared" si="2"/>
        <v>0</v>
      </c>
      <c r="K233" s="455">
        <f t="shared" si="3"/>
        <v>0</v>
      </c>
      <c r="L233" s="456">
        <f t="shared" si="4"/>
        <v>0</v>
      </c>
      <c r="M233" s="455">
        <f t="shared" si="5"/>
        <v>0</v>
      </c>
      <c r="N233" s="456">
        <f t="shared" si="6"/>
        <v>0</v>
      </c>
      <c r="O233" s="156"/>
      <c r="P233" s="43"/>
    </row>
    <row r="234" ht="14.25" customHeight="1">
      <c r="A234" s="444"/>
      <c r="B234" s="58"/>
      <c r="C234" s="244"/>
      <c r="D234" s="225"/>
      <c r="E234" s="223"/>
      <c r="F234" s="614"/>
      <c r="G234" s="591"/>
      <c r="H234" s="825"/>
      <c r="I234" s="453">
        <f t="shared" si="1"/>
        <v>0</v>
      </c>
      <c r="J234" s="454">
        <f t="shared" si="2"/>
        <v>0</v>
      </c>
      <c r="K234" s="455">
        <f t="shared" si="3"/>
        <v>0</v>
      </c>
      <c r="L234" s="456">
        <f t="shared" si="4"/>
        <v>0</v>
      </c>
      <c r="M234" s="455">
        <f t="shared" si="5"/>
        <v>0</v>
      </c>
      <c r="N234" s="456">
        <f t="shared" si="6"/>
        <v>0</v>
      </c>
      <c r="O234" s="156"/>
      <c r="P234" s="43"/>
    </row>
    <row r="235" ht="14.25" customHeight="1">
      <c r="A235" s="444"/>
      <c r="B235" s="58"/>
      <c r="C235" s="244"/>
      <c r="D235" s="225"/>
      <c r="E235" s="223"/>
      <c r="F235" s="617"/>
      <c r="G235" s="618"/>
      <c r="H235" s="825"/>
      <c r="I235" s="453">
        <f t="shared" si="1"/>
        <v>0</v>
      </c>
      <c r="J235" s="454">
        <f t="shared" si="2"/>
        <v>0</v>
      </c>
      <c r="K235" s="455">
        <f t="shared" si="3"/>
        <v>0</v>
      </c>
      <c r="L235" s="456">
        <f t="shared" si="4"/>
        <v>0</v>
      </c>
      <c r="M235" s="455">
        <f t="shared" si="5"/>
        <v>0</v>
      </c>
      <c r="N235" s="456">
        <f t="shared" si="6"/>
        <v>0</v>
      </c>
      <c r="O235" s="156"/>
      <c r="P235" s="43"/>
    </row>
    <row r="236" ht="14.25" customHeight="1">
      <c r="A236" s="444"/>
      <c r="B236" s="58"/>
      <c r="C236" s="257"/>
      <c r="D236" s="225"/>
      <c r="E236" s="223"/>
      <c r="F236" s="621"/>
      <c r="G236" s="622"/>
      <c r="H236" s="825"/>
      <c r="I236" s="453">
        <f t="shared" si="1"/>
        <v>0</v>
      </c>
      <c r="J236" s="454">
        <f t="shared" si="2"/>
        <v>0</v>
      </c>
      <c r="K236" s="455">
        <f t="shared" si="3"/>
        <v>0</v>
      </c>
      <c r="L236" s="456">
        <f t="shared" si="4"/>
        <v>0</v>
      </c>
      <c r="M236" s="455">
        <f t="shared" si="5"/>
        <v>0</v>
      </c>
      <c r="N236" s="456">
        <f t="shared" si="6"/>
        <v>0</v>
      </c>
      <c r="O236" s="156"/>
      <c r="P236" s="43"/>
    </row>
    <row r="237" ht="14.25" customHeight="1">
      <c r="A237" s="444"/>
      <c r="B237" s="58"/>
      <c r="C237" s="244"/>
      <c r="D237" s="223"/>
      <c r="E237" s="223"/>
      <c r="F237" s="621"/>
      <c r="G237" s="622"/>
      <c r="H237" s="825"/>
      <c r="I237" s="453">
        <f t="shared" si="1"/>
        <v>0</v>
      </c>
      <c r="J237" s="454">
        <f t="shared" si="2"/>
        <v>0</v>
      </c>
      <c r="K237" s="455">
        <f t="shared" si="3"/>
        <v>0</v>
      </c>
      <c r="L237" s="456">
        <f t="shared" si="4"/>
        <v>0</v>
      </c>
      <c r="M237" s="455">
        <f t="shared" si="5"/>
        <v>0</v>
      </c>
      <c r="N237" s="456">
        <f t="shared" si="6"/>
        <v>0</v>
      </c>
      <c r="O237" s="156"/>
      <c r="P237" s="43"/>
    </row>
    <row r="238" ht="14.25" customHeight="1">
      <c r="A238" s="444"/>
      <c r="B238" s="58"/>
      <c r="C238" s="244"/>
      <c r="D238" s="223"/>
      <c r="E238" s="223"/>
      <c r="F238" s="621"/>
      <c r="G238" s="622"/>
      <c r="H238" s="825"/>
      <c r="I238" s="453">
        <f t="shared" si="1"/>
        <v>0</v>
      </c>
      <c r="J238" s="454">
        <f t="shared" si="2"/>
        <v>0</v>
      </c>
      <c r="K238" s="455">
        <f t="shared" si="3"/>
        <v>0</v>
      </c>
      <c r="L238" s="456">
        <f t="shared" si="4"/>
        <v>0</v>
      </c>
      <c r="M238" s="455">
        <f t="shared" si="5"/>
        <v>0</v>
      </c>
      <c r="N238" s="456">
        <f t="shared" si="6"/>
        <v>0</v>
      </c>
      <c r="O238" s="156"/>
      <c r="P238" s="43"/>
    </row>
    <row r="239" ht="14.25" customHeight="1">
      <c r="A239" s="444"/>
      <c r="B239" s="58"/>
      <c r="C239" s="244"/>
      <c r="D239" s="223"/>
      <c r="E239" s="223"/>
      <c r="F239" s="621"/>
      <c r="G239" s="622"/>
      <c r="H239" s="825"/>
      <c r="I239" s="453">
        <f t="shared" si="1"/>
        <v>0</v>
      </c>
      <c r="J239" s="454">
        <f t="shared" si="2"/>
        <v>0</v>
      </c>
      <c r="K239" s="455">
        <f t="shared" si="3"/>
        <v>0</v>
      </c>
      <c r="L239" s="456">
        <f t="shared" si="4"/>
        <v>0</v>
      </c>
      <c r="M239" s="455">
        <f t="shared" si="5"/>
        <v>0</v>
      </c>
      <c r="N239" s="456">
        <f t="shared" si="6"/>
        <v>0</v>
      </c>
      <c r="O239" s="156"/>
      <c r="P239" s="43"/>
    </row>
    <row r="240" ht="14.25" customHeight="1">
      <c r="A240" s="444"/>
      <c r="B240" s="58"/>
      <c r="C240" s="238"/>
      <c r="D240" s="225"/>
      <c r="E240" s="140"/>
      <c r="F240" s="623"/>
      <c r="G240" s="624"/>
      <c r="H240" s="825"/>
      <c r="I240" s="453">
        <f t="shared" si="1"/>
        <v>0</v>
      </c>
      <c r="J240" s="454">
        <f t="shared" si="2"/>
        <v>0</v>
      </c>
      <c r="K240" s="455">
        <f t="shared" si="3"/>
        <v>0</v>
      </c>
      <c r="L240" s="456">
        <f t="shared" si="4"/>
        <v>0</v>
      </c>
      <c r="M240" s="455">
        <f t="shared" si="5"/>
        <v>0</v>
      </c>
      <c r="N240" s="456">
        <f t="shared" si="6"/>
        <v>0</v>
      </c>
      <c r="O240" s="156"/>
      <c r="P240" s="43"/>
    </row>
    <row r="241" ht="14.25" customHeight="1">
      <c r="A241" s="444"/>
      <c r="B241" s="58"/>
      <c r="C241" s="238"/>
      <c r="D241" s="225"/>
      <c r="E241" s="140"/>
      <c r="F241" s="623"/>
      <c r="G241" s="624"/>
      <c r="H241" s="825"/>
      <c r="I241" s="453">
        <f t="shared" si="1"/>
        <v>0</v>
      </c>
      <c r="J241" s="454">
        <f t="shared" si="2"/>
        <v>0</v>
      </c>
      <c r="K241" s="455">
        <f t="shared" si="3"/>
        <v>0</v>
      </c>
      <c r="L241" s="456">
        <f t="shared" si="4"/>
        <v>0</v>
      </c>
      <c r="M241" s="455">
        <f t="shared" si="5"/>
        <v>0</v>
      </c>
      <c r="N241" s="456">
        <f t="shared" si="6"/>
        <v>0</v>
      </c>
      <c r="O241" s="156"/>
      <c r="P241" s="43"/>
    </row>
    <row r="242" ht="14.25" customHeight="1">
      <c r="A242" s="444"/>
      <c r="B242" s="58"/>
      <c r="C242" s="238"/>
      <c r="D242" s="225"/>
      <c r="E242" s="140"/>
      <c r="F242" s="623"/>
      <c r="G242" s="624"/>
      <c r="H242" s="825"/>
      <c r="I242" s="453">
        <f t="shared" si="1"/>
        <v>0</v>
      </c>
      <c r="J242" s="454">
        <f t="shared" si="2"/>
        <v>0</v>
      </c>
      <c r="K242" s="455">
        <f t="shared" si="3"/>
        <v>0</v>
      </c>
      <c r="L242" s="456">
        <f t="shared" si="4"/>
        <v>0</v>
      </c>
      <c r="M242" s="455">
        <f t="shared" si="5"/>
        <v>0</v>
      </c>
      <c r="N242" s="456">
        <f t="shared" si="6"/>
        <v>0</v>
      </c>
      <c r="O242" s="156"/>
      <c r="P242" s="43"/>
    </row>
    <row r="243" ht="14.25" customHeight="1">
      <c r="A243" s="444"/>
      <c r="B243" s="58"/>
      <c r="C243" s="238"/>
      <c r="D243" s="225"/>
      <c r="E243" s="140"/>
      <c r="F243" s="623"/>
      <c r="G243" s="624"/>
      <c r="H243" s="825"/>
      <c r="I243" s="453">
        <f t="shared" si="1"/>
        <v>0</v>
      </c>
      <c r="J243" s="454">
        <f t="shared" si="2"/>
        <v>0</v>
      </c>
      <c r="K243" s="455">
        <f t="shared" si="3"/>
        <v>0</v>
      </c>
      <c r="L243" s="456">
        <f t="shared" si="4"/>
        <v>0</v>
      </c>
      <c r="M243" s="455">
        <f t="shared" si="5"/>
        <v>0</v>
      </c>
      <c r="N243" s="456">
        <f t="shared" si="6"/>
        <v>0</v>
      </c>
      <c r="O243" s="156"/>
      <c r="P243" s="43"/>
    </row>
    <row r="244" ht="14.25" customHeight="1">
      <c r="A244" s="444"/>
      <c r="B244" s="58"/>
      <c r="C244" s="238"/>
      <c r="D244" s="225"/>
      <c r="E244" s="140"/>
      <c r="F244" s="623"/>
      <c r="G244" s="624"/>
      <c r="H244" s="825"/>
      <c r="I244" s="453">
        <f t="shared" si="1"/>
        <v>0</v>
      </c>
      <c r="J244" s="454">
        <f t="shared" si="2"/>
        <v>0</v>
      </c>
      <c r="K244" s="455">
        <f t="shared" si="3"/>
        <v>0</v>
      </c>
      <c r="L244" s="456">
        <f t="shared" si="4"/>
        <v>0</v>
      </c>
      <c r="M244" s="455">
        <f t="shared" si="5"/>
        <v>0</v>
      </c>
      <c r="N244" s="456">
        <f t="shared" si="6"/>
        <v>0</v>
      </c>
      <c r="O244" s="156"/>
      <c r="P244" s="43"/>
    </row>
    <row r="245" ht="14.25" customHeight="1">
      <c r="A245" s="444"/>
      <c r="B245" s="58"/>
      <c r="C245" s="238"/>
      <c r="D245" s="225"/>
      <c r="E245" s="140"/>
      <c r="F245" s="623"/>
      <c r="G245" s="624"/>
      <c r="H245" s="825"/>
      <c r="I245" s="453">
        <f t="shared" si="1"/>
        <v>0</v>
      </c>
      <c r="J245" s="454">
        <f t="shared" si="2"/>
        <v>0</v>
      </c>
      <c r="K245" s="455">
        <f t="shared" si="3"/>
        <v>0</v>
      </c>
      <c r="L245" s="456">
        <f t="shared" si="4"/>
        <v>0</v>
      </c>
      <c r="M245" s="455">
        <f t="shared" si="5"/>
        <v>0</v>
      </c>
      <c r="N245" s="456">
        <f t="shared" si="6"/>
        <v>0</v>
      </c>
      <c r="O245" s="156"/>
      <c r="P245" s="43"/>
    </row>
    <row r="246" ht="14.25" customHeight="1">
      <c r="A246" s="444"/>
      <c r="B246" s="58"/>
      <c r="C246" s="238"/>
      <c r="D246" s="225"/>
      <c r="E246" s="140"/>
      <c r="F246" s="623"/>
      <c r="G246" s="624"/>
      <c r="H246" s="825"/>
      <c r="I246" s="453">
        <f t="shared" si="1"/>
        <v>0</v>
      </c>
      <c r="J246" s="454">
        <f t="shared" si="2"/>
        <v>0</v>
      </c>
      <c r="K246" s="455">
        <f t="shared" si="3"/>
        <v>0</v>
      </c>
      <c r="L246" s="456">
        <f t="shared" si="4"/>
        <v>0</v>
      </c>
      <c r="M246" s="455">
        <f t="shared" si="5"/>
        <v>0</v>
      </c>
      <c r="N246" s="456">
        <f t="shared" si="6"/>
        <v>0</v>
      </c>
      <c r="O246" s="156"/>
      <c r="P246" s="43"/>
    </row>
    <row r="247" ht="14.25" customHeight="1">
      <c r="A247" s="444"/>
      <c r="B247" s="58"/>
      <c r="C247" s="242"/>
      <c r="D247" s="225"/>
      <c r="E247" s="140"/>
      <c r="F247" s="623"/>
      <c r="G247" s="624"/>
      <c r="H247" s="825"/>
      <c r="I247" s="453">
        <f t="shared" si="1"/>
        <v>0</v>
      </c>
      <c r="J247" s="454">
        <f t="shared" si="2"/>
        <v>0</v>
      </c>
      <c r="K247" s="455">
        <f t="shared" si="3"/>
        <v>0</v>
      </c>
      <c r="L247" s="456">
        <f t="shared" si="4"/>
        <v>0</v>
      </c>
      <c r="M247" s="455">
        <f t="shared" si="5"/>
        <v>0</v>
      </c>
      <c r="N247" s="456">
        <f t="shared" si="6"/>
        <v>0</v>
      </c>
      <c r="O247" s="156"/>
      <c r="P247" s="43"/>
    </row>
    <row r="248" ht="14.25" customHeight="1">
      <c r="A248" s="444"/>
      <c r="B248" s="58"/>
      <c r="C248" s="244"/>
      <c r="D248" s="225"/>
      <c r="E248" s="140"/>
      <c r="F248" s="625"/>
      <c r="G248" s="626"/>
      <c r="H248" s="825"/>
      <c r="I248" s="453">
        <f t="shared" si="1"/>
        <v>0</v>
      </c>
      <c r="J248" s="454">
        <f t="shared" si="2"/>
        <v>0</v>
      </c>
      <c r="K248" s="455">
        <f t="shared" si="3"/>
        <v>0</v>
      </c>
      <c r="L248" s="456">
        <f t="shared" si="4"/>
        <v>0</v>
      </c>
      <c r="M248" s="455">
        <f t="shared" si="5"/>
        <v>0</v>
      </c>
      <c r="N248" s="456">
        <f t="shared" si="6"/>
        <v>0</v>
      </c>
      <c r="O248" s="156"/>
      <c r="P248" s="43"/>
    </row>
    <row r="249" ht="14.25" customHeight="1">
      <c r="A249" s="444"/>
      <c r="B249" s="58"/>
      <c r="C249" s="244"/>
      <c r="D249" s="225"/>
      <c r="E249" s="140"/>
      <c r="F249" s="625"/>
      <c r="G249" s="626"/>
      <c r="H249" s="825"/>
      <c r="I249" s="453">
        <f t="shared" si="1"/>
        <v>0</v>
      </c>
      <c r="J249" s="454">
        <f t="shared" si="2"/>
        <v>0</v>
      </c>
      <c r="K249" s="455">
        <f t="shared" si="3"/>
        <v>0</v>
      </c>
      <c r="L249" s="456">
        <f t="shared" si="4"/>
        <v>0</v>
      </c>
      <c r="M249" s="455">
        <f t="shared" si="5"/>
        <v>0</v>
      </c>
      <c r="N249" s="456">
        <f t="shared" si="6"/>
        <v>0</v>
      </c>
      <c r="O249" s="156"/>
      <c r="P249" s="43"/>
    </row>
    <row r="250" ht="14.25" customHeight="1">
      <c r="A250" s="444"/>
      <c r="B250" s="58"/>
      <c r="C250" s="244"/>
      <c r="D250" s="225"/>
      <c r="E250" s="140"/>
      <c r="F250" s="625"/>
      <c r="G250" s="626"/>
      <c r="H250" s="825"/>
      <c r="I250" s="453">
        <f t="shared" si="1"/>
        <v>0</v>
      </c>
      <c r="J250" s="454">
        <f t="shared" si="2"/>
        <v>0</v>
      </c>
      <c r="K250" s="455">
        <f t="shared" si="3"/>
        <v>0</v>
      </c>
      <c r="L250" s="456">
        <f t="shared" si="4"/>
        <v>0</v>
      </c>
      <c r="M250" s="455">
        <f t="shared" si="5"/>
        <v>0</v>
      </c>
      <c r="N250" s="456">
        <f t="shared" si="6"/>
        <v>0</v>
      </c>
      <c r="O250" s="156"/>
      <c r="P250" s="43"/>
    </row>
    <row r="251" ht="14.25" customHeight="1">
      <c r="A251" s="444"/>
      <c r="B251" s="58"/>
      <c r="C251" s="244"/>
      <c r="D251" s="58"/>
      <c r="E251" s="140"/>
      <c r="F251" s="625"/>
      <c r="G251" s="626"/>
      <c r="H251" s="825"/>
      <c r="I251" s="453">
        <f t="shared" si="1"/>
        <v>0</v>
      </c>
      <c r="J251" s="454">
        <f t="shared" si="2"/>
        <v>0</v>
      </c>
      <c r="K251" s="455">
        <f t="shared" si="3"/>
        <v>0</v>
      </c>
      <c r="L251" s="456">
        <f t="shared" si="4"/>
        <v>0</v>
      </c>
      <c r="M251" s="455">
        <f t="shared" si="5"/>
        <v>0</v>
      </c>
      <c r="N251" s="456">
        <f t="shared" si="6"/>
        <v>0</v>
      </c>
      <c r="O251" s="156"/>
      <c r="P251" s="43"/>
    </row>
    <row r="252" ht="14.25" customHeight="1">
      <c r="A252" s="444"/>
      <c r="B252" s="58"/>
      <c r="C252" s="244"/>
      <c r="D252" s="225"/>
      <c r="E252" s="140"/>
      <c r="F252" s="625"/>
      <c r="G252" s="626"/>
      <c r="H252" s="825"/>
      <c r="I252" s="453">
        <f t="shared" si="1"/>
        <v>0</v>
      </c>
      <c r="J252" s="454">
        <f t="shared" si="2"/>
        <v>0</v>
      </c>
      <c r="K252" s="455">
        <f t="shared" si="3"/>
        <v>0</v>
      </c>
      <c r="L252" s="456">
        <f t="shared" si="4"/>
        <v>0</v>
      </c>
      <c r="M252" s="455">
        <f t="shared" si="5"/>
        <v>0</v>
      </c>
      <c r="N252" s="456">
        <f t="shared" si="6"/>
        <v>0</v>
      </c>
      <c r="O252" s="156"/>
      <c r="P252" s="43"/>
    </row>
    <row r="253" ht="14.25" customHeight="1">
      <c r="A253" s="444"/>
      <c r="B253" s="58"/>
      <c r="C253" s="244"/>
      <c r="D253" s="225"/>
      <c r="E253" s="140"/>
      <c r="F253" s="625"/>
      <c r="G253" s="626"/>
      <c r="H253" s="825"/>
      <c r="I253" s="453">
        <f t="shared" si="1"/>
        <v>0</v>
      </c>
      <c r="J253" s="454">
        <f t="shared" si="2"/>
        <v>0</v>
      </c>
      <c r="K253" s="455">
        <f t="shared" si="3"/>
        <v>0</v>
      </c>
      <c r="L253" s="456">
        <f t="shared" si="4"/>
        <v>0</v>
      </c>
      <c r="M253" s="455">
        <f t="shared" si="5"/>
        <v>0</v>
      </c>
      <c r="N253" s="456">
        <f t="shared" si="6"/>
        <v>0</v>
      </c>
      <c r="O253" s="156"/>
      <c r="P253" s="43"/>
    </row>
    <row r="254" ht="14.25" customHeight="1">
      <c r="A254" s="444"/>
      <c r="B254" s="58"/>
      <c r="C254" s="244"/>
      <c r="D254" s="225"/>
      <c r="E254" s="140"/>
      <c r="F254" s="625"/>
      <c r="G254" s="626"/>
      <c r="H254" s="825"/>
      <c r="I254" s="453">
        <f t="shared" si="1"/>
        <v>0</v>
      </c>
      <c r="J254" s="454">
        <f t="shared" si="2"/>
        <v>0</v>
      </c>
      <c r="K254" s="455">
        <f t="shared" si="3"/>
        <v>0</v>
      </c>
      <c r="L254" s="456">
        <f t="shared" si="4"/>
        <v>0</v>
      </c>
      <c r="M254" s="455">
        <f t="shared" si="5"/>
        <v>0</v>
      </c>
      <c r="N254" s="456">
        <f t="shared" si="6"/>
        <v>0</v>
      </c>
      <c r="O254" s="156"/>
      <c r="P254" s="43"/>
    </row>
    <row r="255" ht="14.25" customHeight="1">
      <c r="A255" s="444"/>
      <c r="B255" s="58"/>
      <c r="C255" s="244"/>
      <c r="D255" s="225"/>
      <c r="E255" s="140"/>
      <c r="F255" s="625"/>
      <c r="G255" s="626"/>
      <c r="H255" s="825"/>
      <c r="I255" s="453">
        <f t="shared" si="1"/>
        <v>0</v>
      </c>
      <c r="J255" s="454">
        <f t="shared" si="2"/>
        <v>0</v>
      </c>
      <c r="K255" s="455">
        <f t="shared" si="3"/>
        <v>0</v>
      </c>
      <c r="L255" s="456">
        <f t="shared" si="4"/>
        <v>0</v>
      </c>
      <c r="M255" s="455">
        <f t="shared" si="5"/>
        <v>0</v>
      </c>
      <c r="N255" s="456">
        <f t="shared" si="6"/>
        <v>0</v>
      </c>
      <c r="O255" s="156"/>
      <c r="P255" s="43"/>
    </row>
    <row r="256" ht="14.25" customHeight="1">
      <c r="A256" s="444"/>
      <c r="B256" s="58"/>
      <c r="C256" s="244"/>
      <c r="D256" s="225"/>
      <c r="E256" s="140"/>
      <c r="F256" s="625"/>
      <c r="G256" s="626"/>
      <c r="H256" s="825"/>
      <c r="I256" s="453">
        <f t="shared" si="1"/>
        <v>0</v>
      </c>
      <c r="J256" s="454">
        <f t="shared" si="2"/>
        <v>0</v>
      </c>
      <c r="K256" s="455">
        <f t="shared" si="3"/>
        <v>0</v>
      </c>
      <c r="L256" s="456">
        <f t="shared" si="4"/>
        <v>0</v>
      </c>
      <c r="M256" s="455">
        <f t="shared" si="5"/>
        <v>0</v>
      </c>
      <c r="N256" s="456">
        <f t="shared" si="6"/>
        <v>0</v>
      </c>
      <c r="O256" s="156"/>
      <c r="P256" s="43"/>
    </row>
    <row r="257" ht="14.25" customHeight="1">
      <c r="A257" s="444"/>
      <c r="B257" s="58"/>
      <c r="C257" s="244"/>
      <c r="D257" s="225"/>
      <c r="E257" s="140"/>
      <c r="F257" s="625"/>
      <c r="G257" s="626"/>
      <c r="H257" s="825"/>
      <c r="I257" s="453">
        <f t="shared" si="1"/>
        <v>0</v>
      </c>
      <c r="J257" s="454">
        <f t="shared" si="2"/>
        <v>0</v>
      </c>
      <c r="K257" s="455">
        <f t="shared" si="3"/>
        <v>0</v>
      </c>
      <c r="L257" s="456">
        <f t="shared" si="4"/>
        <v>0</v>
      </c>
      <c r="M257" s="455">
        <f t="shared" si="5"/>
        <v>0</v>
      </c>
      <c r="N257" s="456">
        <f t="shared" si="6"/>
        <v>0</v>
      </c>
      <c r="O257" s="156"/>
      <c r="P257" s="43"/>
    </row>
    <row r="258" ht="14.25" customHeight="1">
      <c r="A258" s="444"/>
      <c r="B258" s="58"/>
      <c r="C258" s="244"/>
      <c r="D258" s="225"/>
      <c r="E258" s="140"/>
      <c r="F258" s="623"/>
      <c r="G258" s="624"/>
      <c r="H258" s="825"/>
      <c r="I258" s="453">
        <f t="shared" si="1"/>
        <v>0</v>
      </c>
      <c r="J258" s="454">
        <f t="shared" si="2"/>
        <v>0</v>
      </c>
      <c r="K258" s="455">
        <f t="shared" si="3"/>
        <v>0</v>
      </c>
      <c r="L258" s="456">
        <f t="shared" si="4"/>
        <v>0</v>
      </c>
      <c r="M258" s="455">
        <f t="shared" si="5"/>
        <v>0</v>
      </c>
      <c r="N258" s="456">
        <f t="shared" si="6"/>
        <v>0</v>
      </c>
      <c r="O258" s="156"/>
      <c r="P258" s="43"/>
    </row>
    <row r="259" ht="14.25" customHeight="1">
      <c r="A259" s="444"/>
      <c r="B259" s="58"/>
      <c r="C259" s="244"/>
      <c r="D259" s="58"/>
      <c r="E259" s="140"/>
      <c r="F259" s="627"/>
      <c r="G259" s="628"/>
      <c r="H259" s="825"/>
      <c r="I259" s="453">
        <f t="shared" si="1"/>
        <v>0</v>
      </c>
      <c r="J259" s="454">
        <f t="shared" si="2"/>
        <v>0</v>
      </c>
      <c r="K259" s="455">
        <f t="shared" si="3"/>
        <v>0</v>
      </c>
      <c r="L259" s="456">
        <f t="shared" si="4"/>
        <v>0</v>
      </c>
      <c r="M259" s="455">
        <f t="shared" si="5"/>
        <v>0</v>
      </c>
      <c r="N259" s="456">
        <f t="shared" si="6"/>
        <v>0</v>
      </c>
      <c r="O259" s="156"/>
      <c r="P259" s="43"/>
    </row>
    <row r="260" ht="14.25" customHeight="1">
      <c r="A260" s="444"/>
      <c r="B260" s="58"/>
      <c r="C260" s="244"/>
      <c r="D260" s="263"/>
      <c r="E260" s="140"/>
      <c r="F260" s="627"/>
      <c r="G260" s="628"/>
      <c r="H260" s="825"/>
      <c r="I260" s="453">
        <f t="shared" si="1"/>
        <v>0</v>
      </c>
      <c r="J260" s="454">
        <f t="shared" si="2"/>
        <v>0</v>
      </c>
      <c r="K260" s="455">
        <f t="shared" si="3"/>
        <v>0</v>
      </c>
      <c r="L260" s="456">
        <f t="shared" si="4"/>
        <v>0</v>
      </c>
      <c r="M260" s="455">
        <f t="shared" si="5"/>
        <v>0</v>
      </c>
      <c r="N260" s="456">
        <f t="shared" si="6"/>
        <v>0</v>
      </c>
      <c r="O260" s="156"/>
      <c r="P260" s="43"/>
    </row>
    <row r="261" ht="14.25" customHeight="1">
      <c r="A261" s="444"/>
      <c r="B261" s="58"/>
      <c r="C261" s="244"/>
      <c r="D261" s="58"/>
      <c r="E261" s="140"/>
      <c r="F261" s="627"/>
      <c r="G261" s="628"/>
      <c r="H261" s="825"/>
      <c r="I261" s="453">
        <f t="shared" si="1"/>
        <v>0</v>
      </c>
      <c r="J261" s="454">
        <f t="shared" si="2"/>
        <v>0</v>
      </c>
      <c r="K261" s="455">
        <f t="shared" si="3"/>
        <v>0</v>
      </c>
      <c r="L261" s="456">
        <f t="shared" si="4"/>
        <v>0</v>
      </c>
      <c r="M261" s="455">
        <f t="shared" si="5"/>
        <v>0</v>
      </c>
      <c r="N261" s="456">
        <f t="shared" si="6"/>
        <v>0</v>
      </c>
      <c r="O261" s="156"/>
      <c r="P261" s="43"/>
    </row>
    <row r="262" ht="14.25" customHeight="1">
      <c r="A262" s="444"/>
      <c r="B262" s="58"/>
      <c r="C262" s="244"/>
      <c r="D262" s="58"/>
      <c r="E262" s="140"/>
      <c r="F262" s="627"/>
      <c r="G262" s="628"/>
      <c r="H262" s="825"/>
      <c r="I262" s="453">
        <f t="shared" si="1"/>
        <v>0</v>
      </c>
      <c r="J262" s="454">
        <f t="shared" si="2"/>
        <v>0</v>
      </c>
      <c r="K262" s="455">
        <f t="shared" si="3"/>
        <v>0</v>
      </c>
      <c r="L262" s="456">
        <f t="shared" si="4"/>
        <v>0</v>
      </c>
      <c r="M262" s="455">
        <f t="shared" si="5"/>
        <v>0</v>
      </c>
      <c r="N262" s="456">
        <f t="shared" si="6"/>
        <v>0</v>
      </c>
      <c r="O262" s="156"/>
      <c r="P262" s="43"/>
    </row>
    <row r="263" ht="14.25" customHeight="1">
      <c r="A263" s="444"/>
      <c r="B263" s="58"/>
      <c r="C263" s="244"/>
      <c r="D263" s="58"/>
      <c r="E263" s="140"/>
      <c r="F263" s="627"/>
      <c r="G263" s="628"/>
      <c r="H263" s="825"/>
      <c r="I263" s="453">
        <f t="shared" si="1"/>
        <v>0</v>
      </c>
      <c r="J263" s="454">
        <f t="shared" si="2"/>
        <v>0</v>
      </c>
      <c r="K263" s="455">
        <f t="shared" si="3"/>
        <v>0</v>
      </c>
      <c r="L263" s="456">
        <f t="shared" si="4"/>
        <v>0</v>
      </c>
      <c r="M263" s="455">
        <f t="shared" si="5"/>
        <v>0</v>
      </c>
      <c r="N263" s="456">
        <f t="shared" si="6"/>
        <v>0</v>
      </c>
      <c r="O263" s="156"/>
      <c r="P263" s="43"/>
    </row>
    <row r="264" ht="14.25" customHeight="1">
      <c r="A264" s="444"/>
      <c r="B264" s="58"/>
      <c r="C264" s="244"/>
      <c r="D264" s="58"/>
      <c r="E264" s="140"/>
      <c r="F264" s="627"/>
      <c r="G264" s="628"/>
      <c r="H264" s="825"/>
      <c r="I264" s="453">
        <f t="shared" si="1"/>
        <v>0</v>
      </c>
      <c r="J264" s="454">
        <f t="shared" si="2"/>
        <v>0</v>
      </c>
      <c r="K264" s="455">
        <f t="shared" si="3"/>
        <v>0</v>
      </c>
      <c r="L264" s="456">
        <f t="shared" si="4"/>
        <v>0</v>
      </c>
      <c r="M264" s="455">
        <f t="shared" si="5"/>
        <v>0</v>
      </c>
      <c r="N264" s="456">
        <f t="shared" si="6"/>
        <v>0</v>
      </c>
      <c r="O264" s="156"/>
      <c r="P264" s="43"/>
    </row>
    <row r="265" ht="14.25" customHeight="1">
      <c r="A265" s="444"/>
      <c r="B265" s="58"/>
      <c r="C265" s="244"/>
      <c r="D265" s="58"/>
      <c r="E265" s="140"/>
      <c r="F265" s="625"/>
      <c r="G265" s="626"/>
      <c r="H265" s="825"/>
      <c r="I265" s="453">
        <f t="shared" si="1"/>
        <v>0</v>
      </c>
      <c r="J265" s="454">
        <f t="shared" si="2"/>
        <v>0</v>
      </c>
      <c r="K265" s="455">
        <f t="shared" si="3"/>
        <v>0</v>
      </c>
      <c r="L265" s="456">
        <f t="shared" si="4"/>
        <v>0</v>
      </c>
      <c r="M265" s="455">
        <f t="shared" si="5"/>
        <v>0</v>
      </c>
      <c r="N265" s="456">
        <f t="shared" si="6"/>
        <v>0</v>
      </c>
      <c r="O265" s="156"/>
      <c r="P265" s="43"/>
    </row>
    <row r="266" ht="14.25" customHeight="1">
      <c r="A266" s="444"/>
      <c r="B266" s="58"/>
      <c r="C266" s="164"/>
      <c r="D266" s="58"/>
      <c r="E266" s="140"/>
      <c r="F266" s="625"/>
      <c r="G266" s="626"/>
      <c r="H266" s="825"/>
      <c r="I266" s="453">
        <f t="shared" si="1"/>
        <v>0</v>
      </c>
      <c r="J266" s="454">
        <f t="shared" si="2"/>
        <v>0</v>
      </c>
      <c r="K266" s="455">
        <f t="shared" si="3"/>
        <v>0</v>
      </c>
      <c r="L266" s="456">
        <f t="shared" si="4"/>
        <v>0</v>
      </c>
      <c r="M266" s="455">
        <f t="shared" si="5"/>
        <v>0</v>
      </c>
      <c r="N266" s="456">
        <f t="shared" si="6"/>
        <v>0</v>
      </c>
      <c r="O266" s="156"/>
      <c r="P266" s="43"/>
    </row>
    <row r="267" ht="14.25" customHeight="1">
      <c r="A267" s="444"/>
      <c r="B267" s="58"/>
      <c r="C267" s="242"/>
      <c r="D267" s="225"/>
      <c r="E267" s="140"/>
      <c r="F267" s="625"/>
      <c r="G267" s="626"/>
      <c r="H267" s="825"/>
      <c r="I267" s="453">
        <f t="shared" si="1"/>
        <v>0</v>
      </c>
      <c r="J267" s="454">
        <f t="shared" si="2"/>
        <v>0</v>
      </c>
      <c r="K267" s="455">
        <f t="shared" si="3"/>
        <v>0</v>
      </c>
      <c r="L267" s="456">
        <f t="shared" si="4"/>
        <v>0</v>
      </c>
      <c r="M267" s="455">
        <f t="shared" si="5"/>
        <v>0</v>
      </c>
      <c r="N267" s="456">
        <f t="shared" si="6"/>
        <v>0</v>
      </c>
      <c r="O267" s="156"/>
      <c r="P267" s="43"/>
    </row>
    <row r="268" ht="14.25" customHeight="1">
      <c r="A268" s="444"/>
      <c r="B268" s="58"/>
      <c r="C268" s="242"/>
      <c r="D268" s="225"/>
      <c r="E268" s="140"/>
      <c r="F268" s="625"/>
      <c r="G268" s="626"/>
      <c r="H268" s="825"/>
      <c r="I268" s="453">
        <f t="shared" si="1"/>
        <v>0</v>
      </c>
      <c r="J268" s="454">
        <f t="shared" si="2"/>
        <v>0</v>
      </c>
      <c r="K268" s="455">
        <f t="shared" si="3"/>
        <v>0</v>
      </c>
      <c r="L268" s="456">
        <f t="shared" si="4"/>
        <v>0</v>
      </c>
      <c r="M268" s="455">
        <f t="shared" si="5"/>
        <v>0</v>
      </c>
      <c r="N268" s="456">
        <f t="shared" si="6"/>
        <v>0</v>
      </c>
      <c r="O268" s="156"/>
      <c r="P268" s="43"/>
    </row>
    <row r="269" ht="14.25" customHeight="1">
      <c r="A269" s="444"/>
      <c r="B269" s="58"/>
      <c r="C269" s="242"/>
      <c r="D269" s="225"/>
      <c r="E269" s="140"/>
      <c r="F269" s="625"/>
      <c r="G269" s="626"/>
      <c r="H269" s="825"/>
      <c r="I269" s="453">
        <f t="shared" si="1"/>
        <v>0</v>
      </c>
      <c r="J269" s="454">
        <f t="shared" si="2"/>
        <v>0</v>
      </c>
      <c r="K269" s="455">
        <f t="shared" si="3"/>
        <v>0</v>
      </c>
      <c r="L269" s="456">
        <f t="shared" si="4"/>
        <v>0</v>
      </c>
      <c r="M269" s="455">
        <f t="shared" si="5"/>
        <v>0</v>
      </c>
      <c r="N269" s="456">
        <f t="shared" si="6"/>
        <v>0</v>
      </c>
      <c r="O269" s="156"/>
      <c r="P269" s="43"/>
    </row>
    <row r="270" ht="14.25" customHeight="1">
      <c r="A270" s="444"/>
      <c r="B270" s="58"/>
      <c r="C270" s="242"/>
      <c r="D270" s="225"/>
      <c r="E270" s="140"/>
      <c r="F270" s="625"/>
      <c r="G270" s="626"/>
      <c r="H270" s="825"/>
      <c r="I270" s="453">
        <f t="shared" si="1"/>
        <v>0</v>
      </c>
      <c r="J270" s="454">
        <f t="shared" si="2"/>
        <v>0</v>
      </c>
      <c r="K270" s="455">
        <f t="shared" si="3"/>
        <v>0</v>
      </c>
      <c r="L270" s="456">
        <f t="shared" si="4"/>
        <v>0</v>
      </c>
      <c r="M270" s="455">
        <f t="shared" si="5"/>
        <v>0</v>
      </c>
      <c r="N270" s="456">
        <f t="shared" si="6"/>
        <v>0</v>
      </c>
      <c r="O270" s="156"/>
      <c r="P270" s="43"/>
    </row>
    <row r="271" ht="14.25" customHeight="1">
      <c r="A271" s="444"/>
      <c r="B271" s="58"/>
      <c r="C271" s="244"/>
      <c r="D271" s="225"/>
      <c r="E271" s="140"/>
      <c r="F271" s="625"/>
      <c r="G271" s="626"/>
      <c r="H271" s="825"/>
      <c r="I271" s="453">
        <f t="shared" si="1"/>
        <v>0</v>
      </c>
      <c r="J271" s="454">
        <f t="shared" si="2"/>
        <v>0</v>
      </c>
      <c r="K271" s="455">
        <f t="shared" si="3"/>
        <v>0</v>
      </c>
      <c r="L271" s="456">
        <f t="shared" si="4"/>
        <v>0</v>
      </c>
      <c r="M271" s="455">
        <f t="shared" si="5"/>
        <v>0</v>
      </c>
      <c r="N271" s="456">
        <f t="shared" si="6"/>
        <v>0</v>
      </c>
      <c r="O271" s="156"/>
      <c r="P271" s="43"/>
    </row>
    <row r="272" ht="14.25" customHeight="1">
      <c r="A272" s="444"/>
      <c r="B272" s="58"/>
      <c r="C272" s="238"/>
      <c r="D272" s="225"/>
      <c r="E272" s="140"/>
      <c r="F272" s="625"/>
      <c r="G272" s="626"/>
      <c r="H272" s="825"/>
      <c r="I272" s="453">
        <f t="shared" si="1"/>
        <v>0</v>
      </c>
      <c r="J272" s="454">
        <f t="shared" si="2"/>
        <v>0</v>
      </c>
      <c r="K272" s="455">
        <f t="shared" si="3"/>
        <v>0</v>
      </c>
      <c r="L272" s="456">
        <f t="shared" si="4"/>
        <v>0</v>
      </c>
      <c r="M272" s="455">
        <f t="shared" si="5"/>
        <v>0</v>
      </c>
      <c r="N272" s="456">
        <f t="shared" si="6"/>
        <v>0</v>
      </c>
      <c r="O272" s="156"/>
      <c r="P272" s="43"/>
    </row>
    <row r="273" ht="14.25" customHeight="1">
      <c r="A273" s="444"/>
      <c r="B273" s="58"/>
      <c r="C273" s="243"/>
      <c r="D273" s="225"/>
      <c r="E273" s="140"/>
      <c r="F273" s="625"/>
      <c r="G273" s="626"/>
      <c r="H273" s="825"/>
      <c r="I273" s="453">
        <f t="shared" si="1"/>
        <v>0</v>
      </c>
      <c r="J273" s="454">
        <f t="shared" si="2"/>
        <v>0</v>
      </c>
      <c r="K273" s="455">
        <f t="shared" si="3"/>
        <v>0</v>
      </c>
      <c r="L273" s="456">
        <f t="shared" si="4"/>
        <v>0</v>
      </c>
      <c r="M273" s="455">
        <f t="shared" si="5"/>
        <v>0</v>
      </c>
      <c r="N273" s="456">
        <f t="shared" si="6"/>
        <v>0</v>
      </c>
      <c r="O273" s="156"/>
      <c r="P273" s="43"/>
    </row>
    <row r="274" ht="14.25" customHeight="1">
      <c r="A274" s="444"/>
      <c r="B274" s="58"/>
      <c r="C274" s="242"/>
      <c r="D274" s="225"/>
      <c r="E274" s="140"/>
      <c r="F274" s="625"/>
      <c r="G274" s="626"/>
      <c r="H274" s="825"/>
      <c r="I274" s="453">
        <f t="shared" si="1"/>
        <v>0</v>
      </c>
      <c r="J274" s="454">
        <f t="shared" si="2"/>
        <v>0</v>
      </c>
      <c r="K274" s="455">
        <f t="shared" si="3"/>
        <v>0</v>
      </c>
      <c r="L274" s="456">
        <f t="shared" si="4"/>
        <v>0</v>
      </c>
      <c r="M274" s="455">
        <f t="shared" si="5"/>
        <v>0</v>
      </c>
      <c r="N274" s="456">
        <f t="shared" si="6"/>
        <v>0</v>
      </c>
      <c r="O274" s="156"/>
      <c r="P274" s="43"/>
    </row>
    <row r="275" ht="14.25" customHeight="1">
      <c r="A275" s="444"/>
      <c r="B275" s="58"/>
      <c r="C275" s="238"/>
      <c r="D275" s="225"/>
      <c r="E275" s="140"/>
      <c r="F275" s="625"/>
      <c r="G275" s="626"/>
      <c r="H275" s="825"/>
      <c r="I275" s="453">
        <f t="shared" si="1"/>
        <v>0</v>
      </c>
      <c r="J275" s="454">
        <f t="shared" si="2"/>
        <v>0</v>
      </c>
      <c r="K275" s="455">
        <f t="shared" si="3"/>
        <v>0</v>
      </c>
      <c r="L275" s="456">
        <f t="shared" si="4"/>
        <v>0</v>
      </c>
      <c r="M275" s="455">
        <f t="shared" si="5"/>
        <v>0</v>
      </c>
      <c r="N275" s="456">
        <f t="shared" si="6"/>
        <v>0</v>
      </c>
      <c r="O275" s="156"/>
      <c r="P275" s="43"/>
    </row>
    <row r="276" ht="14.25" customHeight="1">
      <c r="A276" s="444"/>
      <c r="B276" s="58"/>
      <c r="C276" s="238"/>
      <c r="D276" s="225"/>
      <c r="E276" s="140"/>
      <c r="F276" s="625"/>
      <c r="G276" s="626"/>
      <c r="H276" s="825"/>
      <c r="I276" s="453">
        <f t="shared" si="1"/>
        <v>0</v>
      </c>
      <c r="J276" s="454">
        <f t="shared" si="2"/>
        <v>0</v>
      </c>
      <c r="K276" s="455">
        <f t="shared" si="3"/>
        <v>0</v>
      </c>
      <c r="L276" s="456">
        <f t="shared" si="4"/>
        <v>0</v>
      </c>
      <c r="M276" s="455">
        <f t="shared" si="5"/>
        <v>0</v>
      </c>
      <c r="N276" s="456">
        <f t="shared" si="6"/>
        <v>0</v>
      </c>
      <c r="O276" s="156"/>
      <c r="P276" s="43"/>
    </row>
    <row r="277" ht="14.25" customHeight="1">
      <c r="A277" s="444"/>
      <c r="B277" s="58"/>
      <c r="C277" s="238"/>
      <c r="D277" s="225"/>
      <c r="E277" s="140"/>
      <c r="F277" s="625"/>
      <c r="G277" s="626"/>
      <c r="H277" s="825"/>
      <c r="I277" s="453">
        <f t="shared" si="1"/>
        <v>0</v>
      </c>
      <c r="J277" s="454">
        <f t="shared" si="2"/>
        <v>0</v>
      </c>
      <c r="K277" s="455">
        <f t="shared" si="3"/>
        <v>0</v>
      </c>
      <c r="L277" s="456">
        <f t="shared" si="4"/>
        <v>0</v>
      </c>
      <c r="M277" s="455">
        <f t="shared" si="5"/>
        <v>0</v>
      </c>
      <c r="N277" s="456">
        <f t="shared" si="6"/>
        <v>0</v>
      </c>
      <c r="O277" s="156"/>
      <c r="P277" s="43"/>
    </row>
    <row r="278" ht="14.25" customHeight="1">
      <c r="A278" s="444"/>
      <c r="B278" s="58"/>
      <c r="C278" s="238"/>
      <c r="D278" s="225"/>
      <c r="E278" s="140"/>
      <c r="F278" s="625"/>
      <c r="G278" s="626"/>
      <c r="H278" s="825"/>
      <c r="I278" s="453">
        <f t="shared" si="1"/>
        <v>0</v>
      </c>
      <c r="J278" s="454">
        <f t="shared" si="2"/>
        <v>0</v>
      </c>
      <c r="K278" s="455">
        <f t="shared" si="3"/>
        <v>0</v>
      </c>
      <c r="L278" s="456">
        <f t="shared" si="4"/>
        <v>0</v>
      </c>
      <c r="M278" s="455">
        <f t="shared" si="5"/>
        <v>0</v>
      </c>
      <c r="N278" s="456">
        <f t="shared" si="6"/>
        <v>0</v>
      </c>
      <c r="O278" s="156"/>
      <c r="P278" s="43"/>
    </row>
    <row r="279" ht="14.25" customHeight="1">
      <c r="A279" s="444"/>
      <c r="B279" s="58"/>
      <c r="C279" s="238"/>
      <c r="D279" s="225"/>
      <c r="E279" s="140"/>
      <c r="F279" s="625"/>
      <c r="G279" s="626"/>
      <c r="H279" s="825"/>
      <c r="I279" s="453">
        <f t="shared" si="1"/>
        <v>0</v>
      </c>
      <c r="J279" s="454">
        <f t="shared" si="2"/>
        <v>0</v>
      </c>
      <c r="K279" s="455">
        <f t="shared" si="3"/>
        <v>0</v>
      </c>
      <c r="L279" s="456">
        <f t="shared" si="4"/>
        <v>0</v>
      </c>
      <c r="M279" s="455">
        <f t="shared" si="5"/>
        <v>0</v>
      </c>
      <c r="N279" s="456">
        <f t="shared" si="6"/>
        <v>0</v>
      </c>
      <c r="O279" s="156"/>
      <c r="P279" s="43"/>
    </row>
    <row r="280" ht="14.25" customHeight="1">
      <c r="A280" s="444"/>
      <c r="B280" s="58"/>
      <c r="C280" s="238"/>
      <c r="D280" s="225"/>
      <c r="E280" s="140"/>
      <c r="F280" s="625"/>
      <c r="G280" s="626"/>
      <c r="H280" s="825"/>
      <c r="I280" s="453">
        <f t="shared" si="1"/>
        <v>0</v>
      </c>
      <c r="J280" s="454">
        <f t="shared" si="2"/>
        <v>0</v>
      </c>
      <c r="K280" s="455">
        <f t="shared" si="3"/>
        <v>0</v>
      </c>
      <c r="L280" s="456">
        <f t="shared" si="4"/>
        <v>0</v>
      </c>
      <c r="M280" s="455">
        <f t="shared" si="5"/>
        <v>0</v>
      </c>
      <c r="N280" s="456">
        <f t="shared" si="6"/>
        <v>0</v>
      </c>
      <c r="O280" s="156"/>
      <c r="P280" s="43"/>
    </row>
    <row r="281" ht="14.25" customHeight="1">
      <c r="A281" s="444"/>
      <c r="B281" s="58"/>
      <c r="C281" s="238"/>
      <c r="D281" s="225"/>
      <c r="E281" s="140"/>
      <c r="F281" s="625"/>
      <c r="G281" s="626"/>
      <c r="H281" s="825"/>
      <c r="I281" s="453">
        <f t="shared" si="1"/>
        <v>0</v>
      </c>
      <c r="J281" s="454">
        <f t="shared" si="2"/>
        <v>0</v>
      </c>
      <c r="K281" s="455">
        <f t="shared" si="3"/>
        <v>0</v>
      </c>
      <c r="L281" s="456">
        <f t="shared" si="4"/>
        <v>0</v>
      </c>
      <c r="M281" s="455">
        <f t="shared" si="5"/>
        <v>0</v>
      </c>
      <c r="N281" s="456">
        <f t="shared" si="6"/>
        <v>0</v>
      </c>
      <c r="O281" s="156"/>
      <c r="P281" s="43"/>
    </row>
    <row r="282" ht="14.25" customHeight="1">
      <c r="A282" s="444"/>
      <c r="B282" s="58"/>
      <c r="C282" s="238"/>
      <c r="D282" s="225"/>
      <c r="E282" s="140"/>
      <c r="F282" s="625"/>
      <c r="G282" s="626"/>
      <c r="H282" s="825"/>
      <c r="I282" s="453">
        <f t="shared" si="1"/>
        <v>0</v>
      </c>
      <c r="J282" s="454">
        <f t="shared" si="2"/>
        <v>0</v>
      </c>
      <c r="K282" s="455">
        <f t="shared" si="3"/>
        <v>0</v>
      </c>
      <c r="L282" s="456">
        <f t="shared" si="4"/>
        <v>0</v>
      </c>
      <c r="M282" s="455">
        <f t="shared" si="5"/>
        <v>0</v>
      </c>
      <c r="N282" s="456">
        <f t="shared" si="6"/>
        <v>0</v>
      </c>
      <c r="O282" s="156"/>
      <c r="P282" s="43"/>
    </row>
    <row r="283" ht="14.25" customHeight="1">
      <c r="A283" s="444"/>
      <c r="B283" s="58"/>
      <c r="C283" s="238"/>
      <c r="D283" s="225"/>
      <c r="E283" s="140"/>
      <c r="F283" s="625"/>
      <c r="G283" s="626"/>
      <c r="H283" s="825"/>
      <c r="I283" s="453">
        <f t="shared" si="1"/>
        <v>0</v>
      </c>
      <c r="J283" s="454">
        <f t="shared" si="2"/>
        <v>0</v>
      </c>
      <c r="K283" s="455">
        <f t="shared" si="3"/>
        <v>0</v>
      </c>
      <c r="L283" s="456">
        <f t="shared" si="4"/>
        <v>0</v>
      </c>
      <c r="M283" s="455">
        <f t="shared" si="5"/>
        <v>0</v>
      </c>
      <c r="N283" s="456">
        <f t="shared" si="6"/>
        <v>0</v>
      </c>
      <c r="O283" s="156"/>
      <c r="P283" s="43"/>
    </row>
    <row r="284" ht="14.25" customHeight="1">
      <c r="A284" s="444"/>
      <c r="B284" s="58"/>
      <c r="C284" s="238"/>
      <c r="D284" s="225"/>
      <c r="E284" s="140"/>
      <c r="F284" s="625"/>
      <c r="G284" s="626"/>
      <c r="H284" s="825"/>
      <c r="I284" s="453">
        <f t="shared" si="1"/>
        <v>0</v>
      </c>
      <c r="J284" s="454">
        <f t="shared" si="2"/>
        <v>0</v>
      </c>
      <c r="K284" s="455">
        <f t="shared" si="3"/>
        <v>0</v>
      </c>
      <c r="L284" s="456">
        <f t="shared" si="4"/>
        <v>0</v>
      </c>
      <c r="M284" s="455">
        <f t="shared" si="5"/>
        <v>0</v>
      </c>
      <c r="N284" s="456">
        <f t="shared" si="6"/>
        <v>0</v>
      </c>
      <c r="O284" s="156"/>
      <c r="P284" s="43"/>
    </row>
    <row r="285" ht="14.25" customHeight="1">
      <c r="A285" s="444"/>
      <c r="B285" s="58"/>
      <c r="C285" s="238"/>
      <c r="D285" s="225"/>
      <c r="E285" s="140"/>
      <c r="F285" s="625"/>
      <c r="G285" s="626"/>
      <c r="H285" s="825"/>
      <c r="I285" s="453">
        <f t="shared" si="1"/>
        <v>0</v>
      </c>
      <c r="J285" s="454">
        <f t="shared" si="2"/>
        <v>0</v>
      </c>
      <c r="K285" s="455">
        <f t="shared" si="3"/>
        <v>0</v>
      </c>
      <c r="L285" s="456">
        <f t="shared" si="4"/>
        <v>0</v>
      </c>
      <c r="M285" s="455">
        <f t="shared" si="5"/>
        <v>0</v>
      </c>
      <c r="N285" s="456">
        <f t="shared" si="6"/>
        <v>0</v>
      </c>
      <c r="O285" s="156"/>
      <c r="P285" s="43"/>
    </row>
    <row r="286" ht="14.25" customHeight="1">
      <c r="A286" s="444"/>
      <c r="B286" s="58"/>
      <c r="C286" s="244"/>
      <c r="D286" s="225"/>
      <c r="E286" s="140"/>
      <c r="F286" s="625"/>
      <c r="G286" s="626"/>
      <c r="H286" s="825"/>
      <c r="I286" s="453">
        <f t="shared" si="1"/>
        <v>0</v>
      </c>
      <c r="J286" s="454">
        <f t="shared" si="2"/>
        <v>0</v>
      </c>
      <c r="K286" s="455">
        <f t="shared" si="3"/>
        <v>0</v>
      </c>
      <c r="L286" s="456">
        <f t="shared" si="4"/>
        <v>0</v>
      </c>
      <c r="M286" s="455">
        <f t="shared" si="5"/>
        <v>0</v>
      </c>
      <c r="N286" s="456">
        <f t="shared" si="6"/>
        <v>0</v>
      </c>
      <c r="O286" s="156"/>
      <c r="P286" s="43"/>
    </row>
    <row r="287" ht="14.25" customHeight="1">
      <c r="A287" s="444"/>
      <c r="B287" s="58"/>
      <c r="C287" s="244"/>
      <c r="D287" s="58"/>
      <c r="E287" s="140"/>
      <c r="F287" s="625"/>
      <c r="G287" s="626"/>
      <c r="H287" s="825"/>
      <c r="I287" s="453">
        <f t="shared" si="1"/>
        <v>0</v>
      </c>
      <c r="J287" s="454">
        <f t="shared" si="2"/>
        <v>0</v>
      </c>
      <c r="K287" s="455">
        <f t="shared" si="3"/>
        <v>0</v>
      </c>
      <c r="L287" s="456">
        <f t="shared" si="4"/>
        <v>0</v>
      </c>
      <c r="M287" s="455">
        <f t="shared" si="5"/>
        <v>0</v>
      </c>
      <c r="N287" s="456">
        <f t="shared" si="6"/>
        <v>0</v>
      </c>
      <c r="O287" s="156"/>
      <c r="P287" s="43"/>
    </row>
    <row r="288" ht="14.25" customHeight="1">
      <c r="A288" s="444"/>
      <c r="B288" s="58"/>
      <c r="C288" s="244"/>
      <c r="D288" s="58"/>
      <c r="E288" s="140"/>
      <c r="F288" s="625"/>
      <c r="G288" s="626"/>
      <c r="H288" s="825"/>
      <c r="I288" s="453">
        <f t="shared" si="1"/>
        <v>0</v>
      </c>
      <c r="J288" s="454">
        <f t="shared" si="2"/>
        <v>0</v>
      </c>
      <c r="K288" s="455">
        <f t="shared" si="3"/>
        <v>0</v>
      </c>
      <c r="L288" s="456">
        <f t="shared" si="4"/>
        <v>0</v>
      </c>
      <c r="M288" s="455">
        <f t="shared" si="5"/>
        <v>0</v>
      </c>
      <c r="N288" s="456">
        <f t="shared" si="6"/>
        <v>0</v>
      </c>
      <c r="O288" s="156"/>
      <c r="P288" s="43"/>
    </row>
    <row r="289" ht="14.25" customHeight="1">
      <c r="A289" s="444"/>
      <c r="B289" s="58"/>
      <c r="C289" s="244"/>
      <c r="D289" s="225"/>
      <c r="E289" s="140"/>
      <c r="F289" s="625"/>
      <c r="G289" s="626"/>
      <c r="H289" s="825"/>
      <c r="I289" s="453">
        <f t="shared" si="1"/>
        <v>0</v>
      </c>
      <c r="J289" s="454">
        <f t="shared" si="2"/>
        <v>0</v>
      </c>
      <c r="K289" s="455">
        <f t="shared" si="3"/>
        <v>0</v>
      </c>
      <c r="L289" s="456">
        <f t="shared" si="4"/>
        <v>0</v>
      </c>
      <c r="M289" s="455">
        <f t="shared" si="5"/>
        <v>0</v>
      </c>
      <c r="N289" s="456">
        <f t="shared" si="6"/>
        <v>0</v>
      </c>
      <c r="O289" s="156"/>
      <c r="P289" s="43"/>
    </row>
    <row r="290" ht="14.25" customHeight="1">
      <c r="A290" s="444"/>
      <c r="B290" s="58"/>
      <c r="C290" s="238"/>
      <c r="D290" s="225"/>
      <c r="E290" s="140"/>
      <c r="F290" s="625"/>
      <c r="G290" s="626"/>
      <c r="H290" s="825"/>
      <c r="I290" s="453">
        <f t="shared" si="1"/>
        <v>0</v>
      </c>
      <c r="J290" s="454">
        <f t="shared" si="2"/>
        <v>0</v>
      </c>
      <c r="K290" s="455">
        <f t="shared" si="3"/>
        <v>0</v>
      </c>
      <c r="L290" s="456">
        <f t="shared" si="4"/>
        <v>0</v>
      </c>
      <c r="M290" s="455">
        <f t="shared" si="5"/>
        <v>0</v>
      </c>
      <c r="N290" s="456">
        <f t="shared" si="6"/>
        <v>0</v>
      </c>
      <c r="O290" s="156"/>
      <c r="P290" s="43"/>
    </row>
    <row r="291" ht="14.25" customHeight="1">
      <c r="A291" s="444"/>
      <c r="B291" s="58"/>
      <c r="C291" s="238"/>
      <c r="D291" s="225"/>
      <c r="E291" s="140"/>
      <c r="F291" s="625"/>
      <c r="G291" s="626"/>
      <c r="H291" s="825"/>
      <c r="I291" s="453">
        <f t="shared" si="1"/>
        <v>0</v>
      </c>
      <c r="J291" s="454">
        <f t="shared" si="2"/>
        <v>0</v>
      </c>
      <c r="K291" s="455">
        <f t="shared" si="3"/>
        <v>0</v>
      </c>
      <c r="L291" s="456">
        <f t="shared" si="4"/>
        <v>0</v>
      </c>
      <c r="M291" s="455">
        <f t="shared" si="5"/>
        <v>0</v>
      </c>
      <c r="N291" s="456">
        <f t="shared" si="6"/>
        <v>0</v>
      </c>
      <c r="O291" s="156"/>
      <c r="P291" s="43"/>
    </row>
    <row r="292" ht="14.25" customHeight="1">
      <c r="A292" s="444"/>
      <c r="B292" s="58"/>
      <c r="C292" s="238"/>
      <c r="D292" s="225"/>
      <c r="E292" s="140"/>
      <c r="F292" s="625"/>
      <c r="G292" s="626"/>
      <c r="H292" s="825"/>
      <c r="I292" s="453">
        <f t="shared" si="1"/>
        <v>0</v>
      </c>
      <c r="J292" s="454">
        <f t="shared" si="2"/>
        <v>0</v>
      </c>
      <c r="K292" s="455">
        <f t="shared" si="3"/>
        <v>0</v>
      </c>
      <c r="L292" s="456">
        <f t="shared" si="4"/>
        <v>0</v>
      </c>
      <c r="M292" s="455">
        <f t="shared" si="5"/>
        <v>0</v>
      </c>
      <c r="N292" s="456">
        <f t="shared" si="6"/>
        <v>0</v>
      </c>
      <c r="O292" s="156"/>
      <c r="P292" s="43"/>
    </row>
    <row r="293" ht="14.25" customHeight="1">
      <c r="A293" s="444"/>
      <c r="B293" s="58"/>
      <c r="C293" s="238"/>
      <c r="D293" s="225"/>
      <c r="E293" s="140"/>
      <c r="F293" s="625"/>
      <c r="G293" s="626"/>
      <c r="H293" s="825"/>
      <c r="I293" s="453">
        <f t="shared" si="1"/>
        <v>0</v>
      </c>
      <c r="J293" s="454">
        <f t="shared" si="2"/>
        <v>0</v>
      </c>
      <c r="K293" s="455">
        <f t="shared" si="3"/>
        <v>0</v>
      </c>
      <c r="L293" s="456">
        <f t="shared" si="4"/>
        <v>0</v>
      </c>
      <c r="M293" s="455">
        <f t="shared" si="5"/>
        <v>0</v>
      </c>
      <c r="N293" s="456">
        <f t="shared" si="6"/>
        <v>0</v>
      </c>
      <c r="O293" s="156"/>
      <c r="P293" s="43"/>
    </row>
    <row r="294" ht="14.25" customHeight="1">
      <c r="A294" s="444"/>
      <c r="B294" s="58"/>
      <c r="C294" s="238"/>
      <c r="D294" s="225"/>
      <c r="E294" s="140"/>
      <c r="F294" s="625"/>
      <c r="G294" s="626"/>
      <c r="H294" s="825"/>
      <c r="I294" s="453">
        <f t="shared" si="1"/>
        <v>0</v>
      </c>
      <c r="J294" s="454">
        <f t="shared" si="2"/>
        <v>0</v>
      </c>
      <c r="K294" s="455">
        <f t="shared" si="3"/>
        <v>0</v>
      </c>
      <c r="L294" s="456">
        <f t="shared" si="4"/>
        <v>0</v>
      </c>
      <c r="M294" s="455">
        <f t="shared" si="5"/>
        <v>0</v>
      </c>
      <c r="N294" s="456">
        <f t="shared" si="6"/>
        <v>0</v>
      </c>
      <c r="O294" s="156"/>
      <c r="P294" s="43"/>
    </row>
    <row r="295" ht="14.25" customHeight="1">
      <c r="A295" s="444"/>
      <c r="B295" s="58"/>
      <c r="C295" s="238"/>
      <c r="D295" s="225"/>
      <c r="E295" s="140"/>
      <c r="F295" s="625"/>
      <c r="G295" s="626"/>
      <c r="H295" s="825"/>
      <c r="I295" s="453">
        <f t="shared" si="1"/>
        <v>0</v>
      </c>
      <c r="J295" s="454">
        <f t="shared" si="2"/>
        <v>0</v>
      </c>
      <c r="K295" s="455">
        <f t="shared" si="3"/>
        <v>0</v>
      </c>
      <c r="L295" s="456">
        <f t="shared" si="4"/>
        <v>0</v>
      </c>
      <c r="M295" s="455">
        <f t="shared" si="5"/>
        <v>0</v>
      </c>
      <c r="N295" s="456">
        <f t="shared" si="6"/>
        <v>0</v>
      </c>
      <c r="O295" s="156"/>
      <c r="P295" s="43"/>
    </row>
    <row r="296" ht="14.25" customHeight="1">
      <c r="A296" s="444"/>
      <c r="B296" s="58"/>
      <c r="C296" s="238"/>
      <c r="D296" s="225"/>
      <c r="E296" s="140"/>
      <c r="F296" s="625"/>
      <c r="G296" s="626"/>
      <c r="H296" s="825"/>
      <c r="I296" s="453">
        <f t="shared" si="1"/>
        <v>0</v>
      </c>
      <c r="J296" s="454">
        <f t="shared" si="2"/>
        <v>0</v>
      </c>
      <c r="K296" s="455">
        <f t="shared" si="3"/>
        <v>0</v>
      </c>
      <c r="L296" s="456">
        <f t="shared" si="4"/>
        <v>0</v>
      </c>
      <c r="M296" s="455">
        <f t="shared" si="5"/>
        <v>0</v>
      </c>
      <c r="N296" s="456">
        <f t="shared" si="6"/>
        <v>0</v>
      </c>
      <c r="O296" s="156"/>
      <c r="P296" s="43"/>
    </row>
    <row r="297" ht="14.25" customHeight="1">
      <c r="A297" s="444"/>
      <c r="B297" s="58"/>
      <c r="C297" s="238"/>
      <c r="D297" s="225"/>
      <c r="E297" s="140"/>
      <c r="F297" s="625"/>
      <c r="G297" s="626"/>
      <c r="H297" s="825"/>
      <c r="I297" s="453">
        <f t="shared" si="1"/>
        <v>0</v>
      </c>
      <c r="J297" s="454">
        <f t="shared" si="2"/>
        <v>0</v>
      </c>
      <c r="K297" s="455">
        <f t="shared" si="3"/>
        <v>0</v>
      </c>
      <c r="L297" s="456">
        <f t="shared" si="4"/>
        <v>0</v>
      </c>
      <c r="M297" s="455">
        <f t="shared" si="5"/>
        <v>0</v>
      </c>
      <c r="N297" s="456">
        <f t="shared" si="6"/>
        <v>0</v>
      </c>
      <c r="O297" s="156"/>
      <c r="P297" s="43"/>
    </row>
    <row r="298" ht="14.25" customHeight="1">
      <c r="A298" s="444"/>
      <c r="B298" s="58"/>
      <c r="C298" s="244"/>
      <c r="D298" s="58"/>
      <c r="E298" s="140"/>
      <c r="F298" s="625"/>
      <c r="G298" s="626"/>
      <c r="H298" s="825"/>
      <c r="I298" s="453">
        <f t="shared" si="1"/>
        <v>0</v>
      </c>
      <c r="J298" s="454">
        <f t="shared" si="2"/>
        <v>0</v>
      </c>
      <c r="K298" s="455">
        <f t="shared" si="3"/>
        <v>0</v>
      </c>
      <c r="L298" s="456">
        <f t="shared" si="4"/>
        <v>0</v>
      </c>
      <c r="M298" s="455">
        <f t="shared" si="5"/>
        <v>0</v>
      </c>
      <c r="N298" s="456">
        <f t="shared" si="6"/>
        <v>0</v>
      </c>
      <c r="O298" s="156"/>
      <c r="P298" s="43"/>
    </row>
    <row r="299" ht="14.25" customHeight="1">
      <c r="A299" s="444"/>
      <c r="B299" s="58"/>
      <c r="C299" s="244"/>
      <c r="D299" s="58"/>
      <c r="E299" s="140"/>
      <c r="F299" s="625"/>
      <c r="G299" s="626"/>
      <c r="H299" s="825"/>
      <c r="I299" s="453">
        <f t="shared" si="1"/>
        <v>0</v>
      </c>
      <c r="J299" s="454">
        <f t="shared" si="2"/>
        <v>0</v>
      </c>
      <c r="K299" s="455">
        <f t="shared" si="3"/>
        <v>0</v>
      </c>
      <c r="L299" s="456">
        <f t="shared" si="4"/>
        <v>0</v>
      </c>
      <c r="M299" s="455">
        <f t="shared" si="5"/>
        <v>0</v>
      </c>
      <c r="N299" s="456">
        <f t="shared" si="6"/>
        <v>0</v>
      </c>
      <c r="O299" s="156"/>
      <c r="P299" s="43"/>
    </row>
    <row r="300" ht="14.25" customHeight="1">
      <c r="A300" s="444"/>
      <c r="B300" s="58"/>
      <c r="C300" s="242"/>
      <c r="D300" s="225"/>
      <c r="E300" s="140"/>
      <c r="F300" s="625"/>
      <c r="G300" s="626"/>
      <c r="H300" s="825"/>
      <c r="I300" s="453">
        <f t="shared" si="1"/>
        <v>0</v>
      </c>
      <c r="J300" s="454">
        <f t="shared" si="2"/>
        <v>0</v>
      </c>
      <c r="K300" s="455">
        <f t="shared" si="3"/>
        <v>0</v>
      </c>
      <c r="L300" s="456">
        <f t="shared" si="4"/>
        <v>0</v>
      </c>
      <c r="M300" s="455">
        <f t="shared" si="5"/>
        <v>0</v>
      </c>
      <c r="N300" s="456">
        <f t="shared" si="6"/>
        <v>0</v>
      </c>
      <c r="O300" s="156"/>
      <c r="P300" s="43"/>
    </row>
    <row r="301" ht="14.25" customHeight="1">
      <c r="A301" s="444"/>
      <c r="B301" s="58"/>
      <c r="C301" s="238"/>
      <c r="D301" s="225"/>
      <c r="E301" s="140"/>
      <c r="F301" s="625"/>
      <c r="G301" s="626"/>
      <c r="H301" s="825"/>
      <c r="I301" s="453">
        <f t="shared" si="1"/>
        <v>0</v>
      </c>
      <c r="J301" s="454">
        <f t="shared" si="2"/>
        <v>0</v>
      </c>
      <c r="K301" s="455">
        <f t="shared" si="3"/>
        <v>0</v>
      </c>
      <c r="L301" s="456">
        <f t="shared" si="4"/>
        <v>0</v>
      </c>
      <c r="M301" s="455">
        <f t="shared" si="5"/>
        <v>0</v>
      </c>
      <c r="N301" s="456">
        <f t="shared" si="6"/>
        <v>0</v>
      </c>
      <c r="O301" s="156"/>
      <c r="P301" s="43"/>
    </row>
    <row r="302" ht="14.25" customHeight="1">
      <c r="A302" s="444"/>
      <c r="B302" s="58"/>
      <c r="C302" s="238"/>
      <c r="D302" s="225"/>
      <c r="E302" s="140"/>
      <c r="F302" s="625"/>
      <c r="G302" s="626"/>
      <c r="H302" s="825"/>
      <c r="I302" s="453">
        <f t="shared" si="1"/>
        <v>0</v>
      </c>
      <c r="J302" s="454">
        <f t="shared" si="2"/>
        <v>0</v>
      </c>
      <c r="K302" s="455">
        <f t="shared" si="3"/>
        <v>0</v>
      </c>
      <c r="L302" s="456">
        <f t="shared" si="4"/>
        <v>0</v>
      </c>
      <c r="M302" s="455">
        <f t="shared" si="5"/>
        <v>0</v>
      </c>
      <c r="N302" s="456">
        <f t="shared" si="6"/>
        <v>0</v>
      </c>
      <c r="O302" s="156"/>
      <c r="P302" s="43"/>
    </row>
    <row r="303" ht="14.25" customHeight="1">
      <c r="A303" s="444"/>
      <c r="B303" s="58"/>
      <c r="C303" s="242"/>
      <c r="D303" s="225"/>
      <c r="E303" s="140"/>
      <c r="F303" s="625"/>
      <c r="G303" s="626"/>
      <c r="H303" s="825"/>
      <c r="I303" s="453">
        <f t="shared" si="1"/>
        <v>0</v>
      </c>
      <c r="J303" s="454">
        <f t="shared" si="2"/>
        <v>0</v>
      </c>
      <c r="K303" s="455">
        <f t="shared" si="3"/>
        <v>0</v>
      </c>
      <c r="L303" s="456">
        <f t="shared" si="4"/>
        <v>0</v>
      </c>
      <c r="M303" s="455">
        <f t="shared" si="5"/>
        <v>0</v>
      </c>
      <c r="N303" s="456">
        <f t="shared" si="6"/>
        <v>0</v>
      </c>
      <c r="O303" s="156"/>
      <c r="P303" s="43"/>
    </row>
    <row r="304" ht="14.25" customHeight="1">
      <c r="A304" s="444"/>
      <c r="B304" s="58"/>
      <c r="C304" s="242"/>
      <c r="D304" s="225"/>
      <c r="E304" s="140"/>
      <c r="F304" s="625"/>
      <c r="G304" s="626"/>
      <c r="H304" s="825"/>
      <c r="I304" s="453">
        <f t="shared" si="1"/>
        <v>0</v>
      </c>
      <c r="J304" s="454">
        <f t="shared" si="2"/>
        <v>0</v>
      </c>
      <c r="K304" s="455">
        <f t="shared" si="3"/>
        <v>0</v>
      </c>
      <c r="L304" s="456">
        <f t="shared" si="4"/>
        <v>0</v>
      </c>
      <c r="M304" s="455">
        <f t="shared" si="5"/>
        <v>0</v>
      </c>
      <c r="N304" s="456">
        <f t="shared" si="6"/>
        <v>0</v>
      </c>
      <c r="O304" s="156"/>
      <c r="P304" s="43"/>
    </row>
    <row r="305" ht="14.25" customHeight="1">
      <c r="A305" s="444"/>
      <c r="B305" s="58"/>
      <c r="C305" s="242"/>
      <c r="D305" s="58"/>
      <c r="E305" s="140"/>
      <c r="F305" s="625"/>
      <c r="G305" s="626"/>
      <c r="H305" s="825"/>
      <c r="I305" s="453">
        <f t="shared" si="1"/>
        <v>0</v>
      </c>
      <c r="J305" s="454">
        <f t="shared" si="2"/>
        <v>0</v>
      </c>
      <c r="K305" s="455">
        <f t="shared" si="3"/>
        <v>0</v>
      </c>
      <c r="L305" s="456">
        <f t="shared" si="4"/>
        <v>0</v>
      </c>
      <c r="M305" s="455">
        <f t="shared" si="5"/>
        <v>0</v>
      </c>
      <c r="N305" s="456">
        <f t="shared" si="6"/>
        <v>0</v>
      </c>
      <c r="O305" s="156"/>
      <c r="P305" s="43"/>
    </row>
    <row r="306" ht="14.25" customHeight="1">
      <c r="A306" s="444"/>
      <c r="B306" s="58"/>
      <c r="C306" s="241"/>
      <c r="D306" s="264"/>
      <c r="E306" s="140"/>
      <c r="F306" s="625"/>
      <c r="G306" s="626"/>
      <c r="H306" s="825"/>
      <c r="I306" s="453">
        <f t="shared" si="1"/>
        <v>0</v>
      </c>
      <c r="J306" s="454">
        <f t="shared" si="2"/>
        <v>0</v>
      </c>
      <c r="K306" s="455">
        <f t="shared" si="3"/>
        <v>0</v>
      </c>
      <c r="L306" s="456">
        <f t="shared" si="4"/>
        <v>0</v>
      </c>
      <c r="M306" s="455">
        <f t="shared" si="5"/>
        <v>0</v>
      </c>
      <c r="N306" s="456">
        <f t="shared" si="6"/>
        <v>0</v>
      </c>
      <c r="O306" s="156"/>
      <c r="P306" s="43"/>
    </row>
    <row r="307" ht="14.25" customHeight="1">
      <c r="A307" s="444"/>
      <c r="B307" s="58"/>
      <c r="C307" s="164"/>
      <c r="D307" s="174"/>
      <c r="E307" s="140"/>
      <c r="F307" s="625"/>
      <c r="G307" s="626"/>
      <c r="H307" s="825"/>
      <c r="I307" s="453">
        <f t="shared" si="1"/>
        <v>0</v>
      </c>
      <c r="J307" s="454">
        <f t="shared" si="2"/>
        <v>0</v>
      </c>
      <c r="K307" s="455">
        <f t="shared" si="3"/>
        <v>0</v>
      </c>
      <c r="L307" s="456">
        <f t="shared" si="4"/>
        <v>0</v>
      </c>
      <c r="M307" s="455">
        <f t="shared" si="5"/>
        <v>0</v>
      </c>
      <c r="N307" s="456">
        <f t="shared" si="6"/>
        <v>0</v>
      </c>
      <c r="O307" s="156"/>
      <c r="P307" s="43"/>
    </row>
    <row r="308" ht="14.25" customHeight="1">
      <c r="A308" s="444"/>
      <c r="B308" s="58"/>
      <c r="C308" s="238"/>
      <c r="D308" s="58"/>
      <c r="E308" s="140"/>
      <c r="F308" s="625"/>
      <c r="G308" s="626"/>
      <c r="H308" s="825"/>
      <c r="I308" s="453">
        <f t="shared" si="1"/>
        <v>0</v>
      </c>
      <c r="J308" s="454">
        <f t="shared" si="2"/>
        <v>0</v>
      </c>
      <c r="K308" s="455">
        <f t="shared" si="3"/>
        <v>0</v>
      </c>
      <c r="L308" s="456">
        <f t="shared" si="4"/>
        <v>0</v>
      </c>
      <c r="M308" s="455">
        <f t="shared" si="5"/>
        <v>0</v>
      </c>
      <c r="N308" s="456">
        <f t="shared" si="6"/>
        <v>0</v>
      </c>
      <c r="O308" s="156"/>
      <c r="P308" s="43"/>
    </row>
    <row r="309" ht="14.25" customHeight="1">
      <c r="A309" s="444"/>
      <c r="B309" s="58"/>
      <c r="C309" s="238"/>
      <c r="D309" s="58"/>
      <c r="E309" s="140"/>
      <c r="F309" s="625"/>
      <c r="G309" s="626"/>
      <c r="H309" s="825"/>
      <c r="I309" s="453">
        <f t="shared" si="1"/>
        <v>0</v>
      </c>
      <c r="J309" s="454">
        <f t="shared" si="2"/>
        <v>0</v>
      </c>
      <c r="K309" s="455">
        <f t="shared" si="3"/>
        <v>0</v>
      </c>
      <c r="L309" s="456">
        <f t="shared" si="4"/>
        <v>0</v>
      </c>
      <c r="M309" s="455">
        <f t="shared" si="5"/>
        <v>0</v>
      </c>
      <c r="N309" s="456">
        <f t="shared" si="6"/>
        <v>0</v>
      </c>
      <c r="O309" s="156"/>
      <c r="P309" s="43"/>
    </row>
    <row r="310" ht="14.25" customHeight="1">
      <c r="A310" s="444"/>
      <c r="B310" s="58"/>
      <c r="C310" s="238"/>
      <c r="D310" s="58"/>
      <c r="E310" s="140"/>
      <c r="F310" s="625"/>
      <c r="G310" s="626"/>
      <c r="H310" s="825"/>
      <c r="I310" s="453">
        <f t="shared" si="1"/>
        <v>0</v>
      </c>
      <c r="J310" s="454">
        <f t="shared" si="2"/>
        <v>0</v>
      </c>
      <c r="K310" s="455">
        <f t="shared" si="3"/>
        <v>0</v>
      </c>
      <c r="L310" s="456">
        <f t="shared" si="4"/>
        <v>0</v>
      </c>
      <c r="M310" s="455">
        <f t="shared" si="5"/>
        <v>0</v>
      </c>
      <c r="N310" s="456">
        <f t="shared" si="6"/>
        <v>0</v>
      </c>
      <c r="O310" s="156"/>
      <c r="P310" s="43"/>
    </row>
    <row r="311" ht="14.25" customHeight="1">
      <c r="A311" s="444"/>
      <c r="B311" s="58"/>
      <c r="C311" s="238"/>
      <c r="D311" s="58"/>
      <c r="E311" s="140"/>
      <c r="F311" s="625"/>
      <c r="G311" s="626"/>
      <c r="H311" s="825"/>
      <c r="I311" s="453">
        <f t="shared" si="1"/>
        <v>0</v>
      </c>
      <c r="J311" s="454">
        <f t="shared" si="2"/>
        <v>0</v>
      </c>
      <c r="K311" s="455">
        <f t="shared" si="3"/>
        <v>0</v>
      </c>
      <c r="L311" s="456">
        <f t="shared" si="4"/>
        <v>0</v>
      </c>
      <c r="M311" s="455">
        <f t="shared" si="5"/>
        <v>0</v>
      </c>
      <c r="N311" s="456">
        <f t="shared" si="6"/>
        <v>0</v>
      </c>
      <c r="O311" s="156"/>
      <c r="P311" s="43"/>
    </row>
    <row r="312" ht="14.25" customHeight="1">
      <c r="A312" s="444"/>
      <c r="B312" s="58"/>
      <c r="C312" s="164"/>
      <c r="D312" s="263"/>
      <c r="E312" s="140"/>
      <c r="F312" s="625"/>
      <c r="G312" s="626"/>
      <c r="H312" s="825"/>
      <c r="I312" s="453">
        <f t="shared" si="1"/>
        <v>0</v>
      </c>
      <c r="J312" s="454">
        <f t="shared" si="2"/>
        <v>0</v>
      </c>
      <c r="K312" s="455">
        <f t="shared" si="3"/>
        <v>0</v>
      </c>
      <c r="L312" s="456">
        <f t="shared" si="4"/>
        <v>0</v>
      </c>
      <c r="M312" s="455">
        <f t="shared" si="5"/>
        <v>0</v>
      </c>
      <c r="N312" s="456">
        <f t="shared" si="6"/>
        <v>0</v>
      </c>
      <c r="O312" s="156"/>
      <c r="P312" s="43"/>
    </row>
    <row r="313" ht="14.25" customHeight="1">
      <c r="A313" s="444"/>
      <c r="B313" s="58"/>
      <c r="C313" s="164"/>
      <c r="D313" s="263"/>
      <c r="E313" s="140"/>
      <c r="F313" s="625"/>
      <c r="G313" s="626"/>
      <c r="H313" s="825"/>
      <c r="I313" s="453">
        <f t="shared" si="1"/>
        <v>0</v>
      </c>
      <c r="J313" s="454">
        <f t="shared" si="2"/>
        <v>0</v>
      </c>
      <c r="K313" s="455">
        <f t="shared" si="3"/>
        <v>0</v>
      </c>
      <c r="L313" s="456">
        <f t="shared" si="4"/>
        <v>0</v>
      </c>
      <c r="M313" s="455">
        <f t="shared" si="5"/>
        <v>0</v>
      </c>
      <c r="N313" s="456">
        <f t="shared" si="6"/>
        <v>0</v>
      </c>
      <c r="O313" s="156"/>
      <c r="P313" s="43"/>
    </row>
    <row r="314" ht="14.25" customHeight="1">
      <c r="A314" s="444"/>
      <c r="B314" s="58"/>
      <c r="C314" s="164"/>
      <c r="D314" s="174"/>
      <c r="E314" s="140"/>
      <c r="F314" s="625"/>
      <c r="G314" s="626"/>
      <c r="H314" s="825"/>
      <c r="I314" s="453">
        <f t="shared" si="1"/>
        <v>0</v>
      </c>
      <c r="J314" s="454">
        <f t="shared" si="2"/>
        <v>0</v>
      </c>
      <c r="K314" s="455">
        <f t="shared" si="3"/>
        <v>0</v>
      </c>
      <c r="L314" s="456">
        <f t="shared" si="4"/>
        <v>0</v>
      </c>
      <c r="M314" s="455">
        <f t="shared" si="5"/>
        <v>0</v>
      </c>
      <c r="N314" s="456">
        <f t="shared" si="6"/>
        <v>0</v>
      </c>
      <c r="O314" s="156"/>
      <c r="P314" s="43"/>
    </row>
    <row r="315" ht="14.25" customHeight="1">
      <c r="A315" s="444"/>
      <c r="B315" s="58"/>
      <c r="C315" s="244"/>
      <c r="D315" s="58"/>
      <c r="E315" s="140"/>
      <c r="F315" s="625"/>
      <c r="G315" s="626"/>
      <c r="H315" s="825"/>
      <c r="I315" s="453">
        <f t="shared" si="1"/>
        <v>0</v>
      </c>
      <c r="J315" s="454">
        <f t="shared" si="2"/>
        <v>0</v>
      </c>
      <c r="K315" s="455">
        <f t="shared" si="3"/>
        <v>0</v>
      </c>
      <c r="L315" s="456">
        <f t="shared" si="4"/>
        <v>0</v>
      </c>
      <c r="M315" s="455">
        <f t="shared" si="5"/>
        <v>0</v>
      </c>
      <c r="N315" s="456">
        <f t="shared" si="6"/>
        <v>0</v>
      </c>
      <c r="O315" s="156"/>
      <c r="P315" s="43"/>
    </row>
    <row r="316" ht="14.25" customHeight="1">
      <c r="A316" s="444"/>
      <c r="B316" s="58"/>
      <c r="C316" s="244"/>
      <c r="D316" s="58"/>
      <c r="E316" s="140"/>
      <c r="F316" s="625"/>
      <c r="G316" s="626"/>
      <c r="H316" s="825"/>
      <c r="I316" s="453">
        <f t="shared" si="1"/>
        <v>0</v>
      </c>
      <c r="J316" s="454">
        <f t="shared" si="2"/>
        <v>0</v>
      </c>
      <c r="K316" s="455">
        <f t="shared" si="3"/>
        <v>0</v>
      </c>
      <c r="L316" s="456">
        <f t="shared" si="4"/>
        <v>0</v>
      </c>
      <c r="M316" s="455">
        <f t="shared" si="5"/>
        <v>0</v>
      </c>
      <c r="N316" s="456">
        <f t="shared" si="6"/>
        <v>0</v>
      </c>
      <c r="O316" s="156"/>
      <c r="P316" s="43"/>
    </row>
    <row r="317" ht="14.25" customHeight="1">
      <c r="A317" s="444"/>
      <c r="B317" s="58"/>
      <c r="C317" s="244"/>
      <c r="D317" s="58"/>
      <c r="E317" s="140"/>
      <c r="F317" s="625"/>
      <c r="G317" s="626"/>
      <c r="H317" s="825"/>
      <c r="I317" s="453">
        <f t="shared" si="1"/>
        <v>0</v>
      </c>
      <c r="J317" s="454">
        <f t="shared" si="2"/>
        <v>0</v>
      </c>
      <c r="K317" s="455">
        <f t="shared" si="3"/>
        <v>0</v>
      </c>
      <c r="L317" s="456">
        <f t="shared" si="4"/>
        <v>0</v>
      </c>
      <c r="M317" s="455">
        <f t="shared" si="5"/>
        <v>0</v>
      </c>
      <c r="N317" s="456">
        <f t="shared" si="6"/>
        <v>0</v>
      </c>
      <c r="O317" s="156"/>
      <c r="P317" s="43"/>
    </row>
    <row r="318" ht="14.25" customHeight="1">
      <c r="A318" s="444"/>
      <c r="B318" s="58"/>
      <c r="C318" s="244"/>
      <c r="D318" s="58"/>
      <c r="E318" s="140"/>
      <c r="F318" s="625"/>
      <c r="G318" s="626"/>
      <c r="H318" s="825"/>
      <c r="I318" s="453">
        <f t="shared" si="1"/>
        <v>0</v>
      </c>
      <c r="J318" s="454">
        <f t="shared" si="2"/>
        <v>0</v>
      </c>
      <c r="K318" s="455">
        <f t="shared" si="3"/>
        <v>0</v>
      </c>
      <c r="L318" s="456">
        <f t="shared" si="4"/>
        <v>0</v>
      </c>
      <c r="M318" s="455">
        <f t="shared" si="5"/>
        <v>0</v>
      </c>
      <c r="N318" s="456">
        <f t="shared" si="6"/>
        <v>0</v>
      </c>
      <c r="O318" s="156"/>
      <c r="P318" s="43"/>
    </row>
    <row r="319" ht="14.25" customHeight="1">
      <c r="A319" s="444"/>
      <c r="B319" s="58"/>
      <c r="C319" s="244"/>
      <c r="D319" s="58"/>
      <c r="E319" s="140"/>
      <c r="F319" s="625"/>
      <c r="G319" s="626"/>
      <c r="H319" s="825"/>
      <c r="I319" s="453">
        <f t="shared" si="1"/>
        <v>0</v>
      </c>
      <c r="J319" s="454">
        <f t="shared" si="2"/>
        <v>0</v>
      </c>
      <c r="K319" s="455">
        <f t="shared" si="3"/>
        <v>0</v>
      </c>
      <c r="L319" s="456">
        <f t="shared" si="4"/>
        <v>0</v>
      </c>
      <c r="M319" s="455">
        <f t="shared" si="5"/>
        <v>0</v>
      </c>
      <c r="N319" s="456">
        <f t="shared" si="6"/>
        <v>0</v>
      </c>
      <c r="O319" s="156"/>
      <c r="P319" s="43"/>
    </row>
    <row r="320" ht="14.25" customHeight="1">
      <c r="A320" s="444"/>
      <c r="B320" s="58"/>
      <c r="C320" s="244"/>
      <c r="D320" s="58"/>
      <c r="E320" s="140"/>
      <c r="F320" s="625"/>
      <c r="G320" s="626"/>
      <c r="H320" s="825"/>
      <c r="I320" s="453">
        <f t="shared" si="1"/>
        <v>0</v>
      </c>
      <c r="J320" s="454">
        <f t="shared" si="2"/>
        <v>0</v>
      </c>
      <c r="K320" s="455">
        <f t="shared" si="3"/>
        <v>0</v>
      </c>
      <c r="L320" s="456">
        <f t="shared" si="4"/>
        <v>0</v>
      </c>
      <c r="M320" s="455">
        <f t="shared" si="5"/>
        <v>0</v>
      </c>
      <c r="N320" s="456">
        <f t="shared" si="6"/>
        <v>0</v>
      </c>
      <c r="O320" s="156"/>
      <c r="P320" s="43"/>
    </row>
    <row r="321" ht="14.25" customHeight="1">
      <c r="A321" s="444"/>
      <c r="B321" s="58"/>
      <c r="C321" s="244"/>
      <c r="D321" s="58"/>
      <c r="E321" s="140"/>
      <c r="F321" s="625"/>
      <c r="G321" s="626"/>
      <c r="H321" s="825"/>
      <c r="I321" s="453">
        <f t="shared" si="1"/>
        <v>0</v>
      </c>
      <c r="J321" s="454">
        <f t="shared" si="2"/>
        <v>0</v>
      </c>
      <c r="K321" s="455">
        <f t="shared" si="3"/>
        <v>0</v>
      </c>
      <c r="L321" s="456">
        <f t="shared" si="4"/>
        <v>0</v>
      </c>
      <c r="M321" s="455">
        <f t="shared" si="5"/>
        <v>0</v>
      </c>
      <c r="N321" s="456">
        <f t="shared" si="6"/>
        <v>0</v>
      </c>
      <c r="O321" s="156"/>
      <c r="P321" s="43"/>
    </row>
    <row r="322" ht="14.25" customHeight="1">
      <c r="A322" s="444"/>
      <c r="B322" s="58"/>
      <c r="C322" s="241"/>
      <c r="D322" s="58"/>
      <c r="E322" s="140"/>
      <c r="F322" s="625"/>
      <c r="G322" s="626"/>
      <c r="H322" s="825"/>
      <c r="I322" s="453">
        <f t="shared" si="1"/>
        <v>0</v>
      </c>
      <c r="J322" s="454">
        <f t="shared" si="2"/>
        <v>0</v>
      </c>
      <c r="K322" s="455">
        <f t="shared" si="3"/>
        <v>0</v>
      </c>
      <c r="L322" s="456">
        <f t="shared" si="4"/>
        <v>0</v>
      </c>
      <c r="M322" s="455">
        <f t="shared" si="5"/>
        <v>0</v>
      </c>
      <c r="N322" s="456">
        <f t="shared" si="6"/>
        <v>0</v>
      </c>
      <c r="O322" s="156"/>
      <c r="P322" s="43"/>
    </row>
    <row r="323" ht="14.25" customHeight="1">
      <c r="A323" s="444"/>
      <c r="B323" s="58"/>
      <c r="C323" s="244"/>
      <c r="D323" s="174"/>
      <c r="E323" s="140"/>
      <c r="F323" s="625"/>
      <c r="G323" s="626"/>
      <c r="H323" s="825"/>
      <c r="I323" s="453">
        <f t="shared" si="1"/>
        <v>0</v>
      </c>
      <c r="J323" s="454">
        <f t="shared" si="2"/>
        <v>0</v>
      </c>
      <c r="K323" s="455">
        <f t="shared" si="3"/>
        <v>0</v>
      </c>
      <c r="L323" s="456">
        <f t="shared" si="4"/>
        <v>0</v>
      </c>
      <c r="M323" s="455">
        <f t="shared" si="5"/>
        <v>0</v>
      </c>
      <c r="N323" s="456">
        <f t="shared" si="6"/>
        <v>0</v>
      </c>
      <c r="O323" s="156"/>
      <c r="P323" s="43"/>
    </row>
    <row r="324" ht="14.25" customHeight="1">
      <c r="A324" s="444"/>
      <c r="B324" s="58"/>
      <c r="C324" s="244"/>
      <c r="D324" s="245"/>
      <c r="E324" s="140"/>
      <c r="F324" s="625"/>
      <c r="G324" s="626"/>
      <c r="H324" s="825"/>
      <c r="I324" s="453">
        <f t="shared" si="1"/>
        <v>0</v>
      </c>
      <c r="J324" s="454">
        <f t="shared" si="2"/>
        <v>0</v>
      </c>
      <c r="K324" s="455">
        <f t="shared" si="3"/>
        <v>0</v>
      </c>
      <c r="L324" s="456">
        <f t="shared" si="4"/>
        <v>0</v>
      </c>
      <c r="M324" s="455">
        <f t="shared" si="5"/>
        <v>0</v>
      </c>
      <c r="N324" s="456">
        <f t="shared" si="6"/>
        <v>0</v>
      </c>
      <c r="O324" s="156"/>
      <c r="P324" s="43"/>
    </row>
    <row r="325" ht="14.25" customHeight="1">
      <c r="A325" s="444"/>
      <c r="B325" s="58"/>
      <c r="C325" s="265"/>
      <c r="D325" s="206"/>
      <c r="E325" s="140"/>
      <c r="F325" s="629"/>
      <c r="G325" s="630"/>
      <c r="H325" s="825"/>
      <c r="I325" s="453">
        <f t="shared" si="1"/>
        <v>0</v>
      </c>
      <c r="J325" s="454">
        <f t="shared" si="2"/>
        <v>0</v>
      </c>
      <c r="K325" s="455">
        <f t="shared" si="3"/>
        <v>0</v>
      </c>
      <c r="L325" s="456">
        <f t="shared" si="4"/>
        <v>0</v>
      </c>
      <c r="M325" s="455">
        <f t="shared" si="5"/>
        <v>0</v>
      </c>
      <c r="N325" s="456">
        <f t="shared" si="6"/>
        <v>0</v>
      </c>
      <c r="O325" s="156"/>
      <c r="P325" s="43"/>
    </row>
    <row r="326" ht="14.25" customHeight="1">
      <c r="A326" s="444"/>
      <c r="B326" s="58"/>
      <c r="C326" s="242"/>
      <c r="D326" s="225"/>
      <c r="E326" s="140"/>
      <c r="F326" s="631"/>
      <c r="G326" s="632"/>
      <c r="H326" s="825"/>
      <c r="I326" s="453">
        <f t="shared" si="1"/>
        <v>0</v>
      </c>
      <c r="J326" s="454">
        <f t="shared" si="2"/>
        <v>0</v>
      </c>
      <c r="K326" s="455">
        <f t="shared" si="3"/>
        <v>0</v>
      </c>
      <c r="L326" s="456">
        <f t="shared" si="4"/>
        <v>0</v>
      </c>
      <c r="M326" s="455">
        <f t="shared" si="5"/>
        <v>0</v>
      </c>
      <c r="N326" s="456">
        <f t="shared" si="6"/>
        <v>0</v>
      </c>
      <c r="O326" s="156"/>
      <c r="P326" s="43"/>
    </row>
    <row r="327" ht="14.25" customHeight="1">
      <c r="A327" s="444"/>
      <c r="B327" s="58"/>
      <c r="C327" s="242"/>
      <c r="D327" s="225"/>
      <c r="E327" s="140"/>
      <c r="F327" s="631"/>
      <c r="G327" s="632"/>
      <c r="H327" s="825"/>
      <c r="I327" s="453">
        <f t="shared" si="1"/>
        <v>0</v>
      </c>
      <c r="J327" s="454">
        <f t="shared" si="2"/>
        <v>0</v>
      </c>
      <c r="K327" s="455">
        <f t="shared" si="3"/>
        <v>0</v>
      </c>
      <c r="L327" s="456">
        <f t="shared" si="4"/>
        <v>0</v>
      </c>
      <c r="M327" s="455">
        <f t="shared" si="5"/>
        <v>0</v>
      </c>
      <c r="N327" s="456">
        <f t="shared" si="6"/>
        <v>0</v>
      </c>
      <c r="O327" s="156"/>
      <c r="P327" s="43"/>
    </row>
    <row r="328" ht="14.25" customHeight="1">
      <c r="A328" s="444"/>
      <c r="B328" s="58"/>
      <c r="C328" s="242"/>
      <c r="D328" s="225"/>
      <c r="E328" s="140"/>
      <c r="F328" s="631"/>
      <c r="G328" s="632"/>
      <c r="H328" s="825"/>
      <c r="I328" s="453">
        <f t="shared" si="1"/>
        <v>0</v>
      </c>
      <c r="J328" s="454">
        <f t="shared" si="2"/>
        <v>0</v>
      </c>
      <c r="K328" s="455">
        <f t="shared" si="3"/>
        <v>0</v>
      </c>
      <c r="L328" s="456">
        <f t="shared" si="4"/>
        <v>0</v>
      </c>
      <c r="M328" s="455">
        <f t="shared" si="5"/>
        <v>0</v>
      </c>
      <c r="N328" s="456">
        <f t="shared" si="6"/>
        <v>0</v>
      </c>
      <c r="O328" s="156"/>
      <c r="P328" s="43"/>
    </row>
    <row r="329" ht="14.25" customHeight="1">
      <c r="A329" s="444"/>
      <c r="B329" s="58"/>
      <c r="C329" s="242"/>
      <c r="D329" s="225"/>
      <c r="E329" s="140"/>
      <c r="F329" s="631"/>
      <c r="G329" s="632"/>
      <c r="H329" s="825"/>
      <c r="I329" s="453">
        <f t="shared" si="1"/>
        <v>0</v>
      </c>
      <c r="J329" s="454">
        <f t="shared" si="2"/>
        <v>0</v>
      </c>
      <c r="K329" s="455">
        <f t="shared" si="3"/>
        <v>0</v>
      </c>
      <c r="L329" s="456">
        <f t="shared" si="4"/>
        <v>0</v>
      </c>
      <c r="M329" s="455">
        <f t="shared" si="5"/>
        <v>0</v>
      </c>
      <c r="N329" s="456">
        <f t="shared" si="6"/>
        <v>0</v>
      </c>
      <c r="O329" s="156"/>
      <c r="P329" s="43"/>
    </row>
    <row r="330" ht="14.25" customHeight="1">
      <c r="A330" s="444"/>
      <c r="B330" s="58"/>
      <c r="C330" s="242"/>
      <c r="D330" s="225"/>
      <c r="E330" s="140"/>
      <c r="F330" s="631"/>
      <c r="G330" s="632"/>
      <c r="H330" s="825"/>
      <c r="I330" s="453">
        <f t="shared" si="1"/>
        <v>0</v>
      </c>
      <c r="J330" s="454">
        <f t="shared" si="2"/>
        <v>0</v>
      </c>
      <c r="K330" s="455">
        <f t="shared" si="3"/>
        <v>0</v>
      </c>
      <c r="L330" s="456">
        <f t="shared" si="4"/>
        <v>0</v>
      </c>
      <c r="M330" s="455">
        <f t="shared" si="5"/>
        <v>0</v>
      </c>
      <c r="N330" s="456">
        <f t="shared" si="6"/>
        <v>0</v>
      </c>
      <c r="O330" s="156"/>
      <c r="P330" s="43"/>
    </row>
    <row r="331" ht="14.25" customHeight="1">
      <c r="A331" s="444"/>
      <c r="B331" s="58"/>
      <c r="C331" s="242"/>
      <c r="D331" s="225"/>
      <c r="E331" s="140"/>
      <c r="F331" s="631"/>
      <c r="G331" s="632"/>
      <c r="H331" s="825"/>
      <c r="I331" s="453">
        <f t="shared" si="1"/>
        <v>0</v>
      </c>
      <c r="J331" s="454">
        <f t="shared" si="2"/>
        <v>0</v>
      </c>
      <c r="K331" s="455">
        <f t="shared" si="3"/>
        <v>0</v>
      </c>
      <c r="L331" s="456">
        <f t="shared" si="4"/>
        <v>0</v>
      </c>
      <c r="M331" s="455">
        <f t="shared" si="5"/>
        <v>0</v>
      </c>
      <c r="N331" s="456">
        <f t="shared" si="6"/>
        <v>0</v>
      </c>
      <c r="O331" s="156"/>
      <c r="P331" s="43"/>
    </row>
    <row r="332" ht="14.25" customHeight="1">
      <c r="A332" s="444"/>
      <c r="B332" s="58"/>
      <c r="C332" s="242"/>
      <c r="D332" s="225"/>
      <c r="E332" s="140"/>
      <c r="F332" s="614"/>
      <c r="G332" s="591"/>
      <c r="H332" s="825"/>
      <c r="I332" s="453">
        <f t="shared" si="1"/>
        <v>0</v>
      </c>
      <c r="J332" s="454">
        <f t="shared" si="2"/>
        <v>0</v>
      </c>
      <c r="K332" s="455">
        <f t="shared" si="3"/>
        <v>0</v>
      </c>
      <c r="L332" s="456">
        <f t="shared" si="4"/>
        <v>0</v>
      </c>
      <c r="M332" s="455">
        <f t="shared" si="5"/>
        <v>0</v>
      </c>
      <c r="N332" s="456">
        <f t="shared" si="6"/>
        <v>0</v>
      </c>
      <c r="O332" s="156"/>
      <c r="P332" s="43"/>
    </row>
    <row r="333" ht="14.25" customHeight="1">
      <c r="A333" s="444"/>
      <c r="B333" s="58"/>
      <c r="C333" s="244"/>
      <c r="D333" s="58"/>
      <c r="E333" s="140"/>
      <c r="F333" s="621"/>
      <c r="G333" s="622"/>
      <c r="H333" s="825"/>
      <c r="I333" s="453">
        <f t="shared" si="1"/>
        <v>0</v>
      </c>
      <c r="J333" s="454">
        <f t="shared" si="2"/>
        <v>0</v>
      </c>
      <c r="K333" s="455">
        <f t="shared" si="3"/>
        <v>0</v>
      </c>
      <c r="L333" s="456">
        <f t="shared" si="4"/>
        <v>0</v>
      </c>
      <c r="M333" s="455">
        <f t="shared" si="5"/>
        <v>0</v>
      </c>
      <c r="N333" s="456">
        <f t="shared" si="6"/>
        <v>0</v>
      </c>
      <c r="O333" s="156"/>
      <c r="P333" s="43"/>
    </row>
    <row r="334" ht="14.25" customHeight="1">
      <c r="A334" s="92"/>
      <c r="B334" s="93"/>
      <c r="C334" s="61"/>
      <c r="D334" s="51"/>
      <c r="E334" s="73"/>
      <c r="F334" s="94"/>
      <c r="G334" s="633"/>
      <c r="H334" s="60"/>
      <c r="I334" s="38"/>
      <c r="J334" s="39"/>
      <c r="K334" s="40"/>
      <c r="L334" s="41"/>
      <c r="M334" s="40"/>
      <c r="N334" s="41"/>
      <c r="O334" s="35"/>
      <c r="P334" s="43"/>
    </row>
    <row r="335" ht="14.25" customHeight="1">
      <c r="A335" s="92"/>
      <c r="B335" s="93"/>
      <c r="C335" s="61"/>
      <c r="D335" s="51"/>
      <c r="E335" s="73"/>
      <c r="F335" s="94"/>
      <c r="G335" s="633"/>
      <c r="H335" s="60"/>
      <c r="I335" s="38"/>
      <c r="J335" s="39"/>
      <c r="K335" s="40"/>
      <c r="L335" s="41"/>
      <c r="M335" s="40"/>
      <c r="N335" s="41"/>
      <c r="O335" s="35"/>
      <c r="P335" s="43"/>
    </row>
    <row r="336" ht="14.25" customHeight="1">
      <c r="A336" s="92"/>
      <c r="B336" s="93"/>
      <c r="C336" s="61"/>
      <c r="D336" s="51"/>
      <c r="E336" s="73"/>
      <c r="F336" s="94"/>
      <c r="G336" s="633"/>
      <c r="H336" s="60"/>
      <c r="I336" s="38"/>
      <c r="J336" s="39"/>
      <c r="K336" s="40"/>
      <c r="L336" s="41"/>
      <c r="M336" s="40"/>
      <c r="N336" s="41"/>
      <c r="O336" s="35"/>
      <c r="P336" s="43"/>
    </row>
    <row r="337" ht="14.25" customHeight="1">
      <c r="A337" s="92"/>
      <c r="B337" s="93"/>
      <c r="C337" s="61"/>
      <c r="D337" s="51"/>
      <c r="E337" s="73"/>
      <c r="F337" s="94"/>
      <c r="G337" s="633"/>
      <c r="H337" s="60"/>
      <c r="I337" s="38"/>
      <c r="J337" s="39"/>
      <c r="K337" s="40"/>
      <c r="L337" s="41"/>
      <c r="M337" s="40"/>
      <c r="N337" s="41"/>
      <c r="O337" s="35"/>
      <c r="P337" s="43"/>
    </row>
    <row r="338" ht="14.25" customHeight="1">
      <c r="A338" s="92"/>
      <c r="B338" s="93"/>
      <c r="C338" s="61"/>
      <c r="D338" s="51"/>
      <c r="E338" s="73"/>
      <c r="F338" s="94"/>
      <c r="G338" s="633"/>
      <c r="H338" s="60"/>
      <c r="I338" s="38"/>
      <c r="J338" s="39"/>
      <c r="K338" s="40"/>
      <c r="L338" s="41"/>
      <c r="M338" s="40"/>
      <c r="N338" s="41"/>
      <c r="O338" s="35"/>
      <c r="P338" s="43"/>
    </row>
    <row r="339" ht="14.25" customHeight="1">
      <c r="A339" s="92"/>
      <c r="B339" s="93"/>
      <c r="C339" s="61"/>
      <c r="D339" s="51"/>
      <c r="E339" s="73"/>
      <c r="F339" s="94"/>
      <c r="G339" s="633"/>
      <c r="H339" s="60"/>
      <c r="I339" s="38"/>
      <c r="J339" s="39"/>
      <c r="K339" s="40"/>
      <c r="L339" s="41"/>
      <c r="M339" s="40"/>
      <c r="N339" s="41"/>
      <c r="O339" s="35"/>
      <c r="P339" s="43"/>
    </row>
    <row r="340" ht="14.25" customHeight="1">
      <c r="A340" s="92"/>
      <c r="B340" s="93"/>
      <c r="C340" s="61"/>
      <c r="D340" s="51"/>
      <c r="E340" s="73"/>
      <c r="F340" s="94"/>
      <c r="G340" s="633"/>
      <c r="H340" s="60"/>
      <c r="I340" s="38"/>
      <c r="J340" s="39"/>
      <c r="K340" s="40"/>
      <c r="L340" s="41"/>
      <c r="M340" s="40"/>
      <c r="N340" s="41"/>
      <c r="O340" s="35"/>
      <c r="P340" s="43"/>
    </row>
    <row r="341" ht="14.25" customHeight="1">
      <c r="A341" s="92"/>
      <c r="B341" s="93"/>
      <c r="C341" s="61"/>
      <c r="D341" s="51"/>
      <c r="E341" s="73"/>
      <c r="F341" s="94"/>
      <c r="G341" s="633"/>
      <c r="H341" s="60"/>
      <c r="I341" s="38"/>
      <c r="J341" s="39"/>
      <c r="K341" s="40"/>
      <c r="L341" s="41"/>
      <c r="M341" s="40"/>
      <c r="N341" s="41"/>
      <c r="O341" s="35"/>
      <c r="P341" s="43"/>
    </row>
    <row r="342" ht="14.25" customHeight="1">
      <c r="A342" s="92"/>
      <c r="B342" s="93"/>
      <c r="C342" s="61"/>
      <c r="D342" s="51"/>
      <c r="E342" s="73"/>
      <c r="F342" s="94"/>
      <c r="G342" s="633"/>
      <c r="H342" s="60"/>
      <c r="I342" s="38"/>
      <c r="J342" s="39"/>
      <c r="K342" s="40"/>
      <c r="L342" s="41"/>
      <c r="M342" s="40"/>
      <c r="N342" s="41"/>
      <c r="O342" s="35"/>
      <c r="P342" s="43"/>
    </row>
    <row r="343" ht="14.25" customHeight="1">
      <c r="A343" s="92"/>
      <c r="B343" s="93"/>
      <c r="C343" s="61"/>
      <c r="D343" s="51"/>
      <c r="E343" s="73"/>
      <c r="F343" s="94"/>
      <c r="G343" s="633"/>
      <c r="H343" s="60"/>
      <c r="I343" s="38"/>
      <c r="J343" s="39"/>
      <c r="K343" s="40"/>
      <c r="L343" s="41"/>
      <c r="M343" s="40"/>
      <c r="N343" s="41"/>
      <c r="O343" s="35"/>
      <c r="P343" s="43"/>
    </row>
    <row r="344" ht="14.25" customHeight="1">
      <c r="A344" s="92"/>
      <c r="B344" s="93"/>
      <c r="C344" s="61"/>
      <c r="D344" s="51"/>
      <c r="E344" s="73"/>
      <c r="F344" s="94"/>
      <c r="G344" s="633"/>
      <c r="H344" s="60"/>
      <c r="I344" s="38"/>
      <c r="J344" s="39"/>
      <c r="K344" s="40"/>
      <c r="L344" s="41"/>
      <c r="M344" s="40"/>
      <c r="N344" s="41"/>
      <c r="O344" s="35"/>
      <c r="P344" s="43"/>
    </row>
    <row r="345" ht="14.25" customHeight="1">
      <c r="A345" s="92"/>
      <c r="B345" s="93"/>
      <c r="C345" s="61"/>
      <c r="D345" s="51"/>
      <c r="E345" s="73"/>
      <c r="F345" s="94"/>
      <c r="G345" s="633"/>
      <c r="H345" s="60"/>
      <c r="I345" s="38"/>
      <c r="J345" s="39"/>
      <c r="K345" s="40"/>
      <c r="L345" s="41"/>
      <c r="M345" s="40"/>
      <c r="N345" s="41"/>
      <c r="O345" s="35"/>
      <c r="P345" s="43"/>
    </row>
    <row r="346" ht="14.25" customHeight="1">
      <c r="A346" s="92"/>
      <c r="B346" s="93"/>
      <c r="C346" s="61"/>
      <c r="D346" s="51"/>
      <c r="E346" s="73"/>
      <c r="F346" s="94"/>
      <c r="G346" s="633"/>
      <c r="H346" s="60"/>
      <c r="I346" s="38"/>
      <c r="J346" s="39"/>
      <c r="K346" s="40"/>
      <c r="L346" s="41"/>
      <c r="M346" s="40"/>
      <c r="N346" s="41"/>
      <c r="O346" s="35"/>
      <c r="P346" s="43"/>
    </row>
    <row r="347" ht="14.25" customHeight="1">
      <c r="A347" s="92"/>
      <c r="B347" s="93"/>
      <c r="C347" s="61"/>
      <c r="D347" s="51"/>
      <c r="E347" s="73"/>
      <c r="F347" s="94"/>
      <c r="G347" s="633"/>
      <c r="H347" s="60"/>
      <c r="I347" s="38"/>
      <c r="J347" s="39"/>
      <c r="K347" s="40"/>
      <c r="L347" s="41"/>
      <c r="M347" s="40"/>
      <c r="N347" s="41"/>
      <c r="O347" s="35"/>
      <c r="P347" s="43"/>
    </row>
    <row r="348" ht="14.25" customHeight="1">
      <c r="A348" s="92"/>
      <c r="B348" s="93"/>
      <c r="C348" s="61"/>
      <c r="D348" s="51"/>
      <c r="E348" s="73"/>
      <c r="F348" s="94"/>
      <c r="G348" s="633"/>
      <c r="H348" s="60"/>
      <c r="I348" s="38"/>
      <c r="J348" s="39"/>
      <c r="K348" s="40"/>
      <c r="L348" s="41"/>
      <c r="M348" s="40"/>
      <c r="N348" s="41"/>
      <c r="O348" s="35"/>
      <c r="P348" s="43"/>
    </row>
    <row r="349" ht="14.25" customHeight="1">
      <c r="A349" s="92"/>
      <c r="B349" s="93"/>
      <c r="C349" s="61"/>
      <c r="D349" s="51"/>
      <c r="E349" s="73"/>
      <c r="F349" s="94"/>
      <c r="G349" s="633"/>
      <c r="H349" s="60"/>
      <c r="I349" s="38"/>
      <c r="J349" s="39"/>
      <c r="K349" s="40"/>
      <c r="L349" s="41"/>
      <c r="M349" s="40"/>
      <c r="N349" s="41"/>
      <c r="O349" s="35"/>
      <c r="P349" s="43"/>
    </row>
    <row r="350" ht="14.25" customHeight="1">
      <c r="A350" s="92"/>
      <c r="B350" s="93"/>
      <c r="C350" s="61"/>
      <c r="D350" s="51"/>
      <c r="E350" s="73"/>
      <c r="F350" s="94"/>
      <c r="G350" s="633"/>
      <c r="H350" s="60"/>
      <c r="I350" s="38"/>
      <c r="J350" s="39"/>
      <c r="K350" s="40"/>
      <c r="L350" s="41"/>
      <c r="M350" s="40"/>
      <c r="N350" s="41"/>
      <c r="O350" s="35"/>
      <c r="P350" s="43"/>
    </row>
    <row r="351" ht="14.25" customHeight="1">
      <c r="A351" s="92"/>
      <c r="B351" s="93"/>
      <c r="C351" s="61"/>
      <c r="D351" s="51"/>
      <c r="E351" s="73"/>
      <c r="F351" s="94"/>
      <c r="G351" s="633"/>
      <c r="H351" s="60"/>
      <c r="I351" s="38"/>
      <c r="J351" s="39"/>
      <c r="K351" s="40"/>
      <c r="L351" s="41"/>
      <c r="M351" s="40"/>
      <c r="N351" s="41"/>
      <c r="O351" s="35"/>
      <c r="P351" s="43"/>
    </row>
    <row r="352" ht="14.25" customHeight="1">
      <c r="A352" s="92"/>
      <c r="B352" s="93"/>
      <c r="C352" s="61"/>
      <c r="D352" s="51"/>
      <c r="E352" s="73"/>
      <c r="F352" s="94"/>
      <c r="G352" s="633"/>
      <c r="H352" s="60"/>
      <c r="I352" s="38"/>
      <c r="J352" s="39"/>
      <c r="K352" s="40"/>
      <c r="L352" s="41"/>
      <c r="M352" s="40"/>
      <c r="N352" s="41"/>
      <c r="O352" s="35"/>
      <c r="P352" s="43"/>
    </row>
    <row r="353" ht="14.25" customHeight="1">
      <c r="A353" s="92"/>
      <c r="B353" s="93"/>
      <c r="C353" s="61"/>
      <c r="D353" s="51"/>
      <c r="E353" s="73"/>
      <c r="F353" s="94"/>
      <c r="G353" s="633"/>
      <c r="H353" s="60"/>
      <c r="I353" s="38"/>
      <c r="J353" s="39"/>
      <c r="K353" s="40"/>
      <c r="L353" s="41"/>
      <c r="M353" s="40"/>
      <c r="N353" s="41"/>
      <c r="O353" s="35"/>
      <c r="P353" s="43"/>
    </row>
    <row r="354" ht="14.25" customHeight="1">
      <c r="A354" s="92"/>
      <c r="B354" s="93"/>
      <c r="C354" s="61"/>
      <c r="D354" s="51"/>
      <c r="E354" s="73"/>
      <c r="F354" s="94"/>
      <c r="G354" s="633"/>
      <c r="H354" s="60"/>
      <c r="I354" s="38"/>
      <c r="J354" s="39"/>
      <c r="K354" s="40"/>
      <c r="L354" s="41"/>
      <c r="M354" s="40"/>
      <c r="N354" s="41"/>
      <c r="O354" s="35"/>
      <c r="P354" s="43"/>
    </row>
    <row r="355" ht="14.25" customHeight="1">
      <c r="A355" s="92"/>
      <c r="B355" s="93"/>
      <c r="C355" s="61"/>
      <c r="D355" s="51"/>
      <c r="E355" s="73"/>
      <c r="F355" s="94"/>
      <c r="G355" s="633"/>
      <c r="H355" s="60"/>
      <c r="I355" s="38"/>
      <c r="J355" s="39"/>
      <c r="K355" s="40"/>
      <c r="L355" s="41"/>
      <c r="M355" s="40"/>
      <c r="N355" s="41"/>
      <c r="O355" s="35"/>
      <c r="P355" s="43"/>
    </row>
    <row r="356" ht="14.25" customHeight="1">
      <c r="A356" s="92"/>
      <c r="B356" s="93"/>
      <c r="C356" s="61"/>
      <c r="D356" s="51"/>
      <c r="E356" s="73"/>
      <c r="F356" s="94"/>
      <c r="G356" s="633"/>
      <c r="H356" s="60"/>
      <c r="I356" s="38"/>
      <c r="J356" s="39"/>
      <c r="K356" s="40"/>
      <c r="L356" s="41"/>
      <c r="M356" s="40"/>
      <c r="N356" s="41"/>
      <c r="O356" s="35"/>
      <c r="P356" s="43"/>
    </row>
    <row r="357" ht="14.25" customHeight="1">
      <c r="A357" s="92"/>
      <c r="B357" s="93"/>
      <c r="C357" s="61"/>
      <c r="D357" s="51"/>
      <c r="E357" s="73"/>
      <c r="F357" s="94"/>
      <c r="G357" s="633"/>
      <c r="H357" s="60"/>
      <c r="I357" s="38"/>
      <c r="J357" s="39"/>
      <c r="K357" s="40"/>
      <c r="L357" s="41"/>
      <c r="M357" s="40"/>
      <c r="N357" s="41"/>
      <c r="O357" s="35"/>
      <c r="P357" s="43"/>
    </row>
    <row r="358" ht="14.25" customHeight="1">
      <c r="A358" s="92"/>
      <c r="B358" s="93"/>
      <c r="C358" s="61"/>
      <c r="D358" s="51"/>
      <c r="E358" s="73"/>
      <c r="F358" s="94"/>
      <c r="G358" s="633"/>
      <c r="H358" s="60"/>
      <c r="I358" s="38"/>
      <c r="J358" s="39"/>
      <c r="K358" s="40"/>
      <c r="L358" s="41"/>
      <c r="M358" s="40"/>
      <c r="N358" s="41"/>
      <c r="O358" s="35"/>
      <c r="P358" s="43"/>
    </row>
    <row r="359" ht="14.25" customHeight="1">
      <c r="A359" s="92"/>
      <c r="B359" s="93"/>
      <c r="C359" s="61"/>
      <c r="D359" s="51"/>
      <c r="E359" s="73"/>
      <c r="F359" s="94"/>
      <c r="G359" s="633"/>
      <c r="H359" s="60"/>
      <c r="I359" s="38"/>
      <c r="J359" s="39"/>
      <c r="K359" s="40"/>
      <c r="L359" s="41"/>
      <c r="M359" s="40"/>
      <c r="N359" s="41"/>
      <c r="O359" s="35"/>
      <c r="P359" s="43"/>
    </row>
    <row r="360" ht="14.25" customHeight="1">
      <c r="A360" s="92"/>
      <c r="B360" s="93"/>
      <c r="C360" s="61"/>
      <c r="D360" s="51"/>
      <c r="E360" s="73"/>
      <c r="F360" s="94"/>
      <c r="G360" s="633"/>
      <c r="H360" s="60"/>
      <c r="I360" s="38"/>
      <c r="J360" s="39"/>
      <c r="K360" s="40"/>
      <c r="L360" s="41"/>
      <c r="M360" s="40"/>
      <c r="N360" s="41"/>
      <c r="O360" s="35"/>
      <c r="P360" s="43"/>
    </row>
    <row r="361" ht="14.25" customHeight="1">
      <c r="A361" s="92"/>
      <c r="B361" s="93"/>
      <c r="C361" s="61"/>
      <c r="D361" s="51"/>
      <c r="E361" s="73"/>
      <c r="F361" s="94"/>
      <c r="G361" s="633"/>
      <c r="H361" s="60"/>
      <c r="I361" s="38"/>
      <c r="J361" s="39"/>
      <c r="K361" s="40"/>
      <c r="L361" s="41"/>
      <c r="M361" s="40"/>
      <c r="N361" s="41"/>
      <c r="O361" s="35"/>
      <c r="P361" s="43"/>
    </row>
    <row r="362" ht="14.25" customHeight="1">
      <c r="A362" s="92"/>
      <c r="B362" s="93"/>
      <c r="C362" s="61"/>
      <c r="D362" s="51"/>
      <c r="E362" s="73"/>
      <c r="F362" s="94"/>
      <c r="G362" s="633"/>
      <c r="H362" s="60"/>
      <c r="I362" s="38"/>
      <c r="J362" s="39"/>
      <c r="K362" s="40"/>
      <c r="L362" s="41"/>
      <c r="M362" s="40"/>
      <c r="N362" s="41"/>
      <c r="O362" s="35"/>
      <c r="P362" s="43"/>
    </row>
    <row r="363" ht="14.25" customHeight="1">
      <c r="A363" s="92"/>
      <c r="B363" s="93"/>
      <c r="C363" s="61"/>
      <c r="D363" s="51"/>
      <c r="E363" s="73"/>
      <c r="F363" s="94"/>
      <c r="G363" s="633"/>
      <c r="H363" s="60"/>
      <c r="I363" s="38"/>
      <c r="J363" s="39"/>
      <c r="K363" s="40"/>
      <c r="L363" s="41"/>
      <c r="M363" s="40"/>
      <c r="N363" s="41"/>
      <c r="O363" s="35"/>
      <c r="P363" s="43"/>
    </row>
    <row r="364" ht="14.25" customHeight="1">
      <c r="A364" s="92"/>
      <c r="B364" s="93"/>
      <c r="C364" s="61"/>
      <c r="D364" s="51"/>
      <c r="E364" s="73"/>
      <c r="F364" s="94"/>
      <c r="G364" s="633"/>
      <c r="H364" s="60"/>
      <c r="I364" s="38"/>
      <c r="J364" s="39"/>
      <c r="K364" s="40"/>
      <c r="L364" s="41"/>
      <c r="M364" s="40"/>
      <c r="N364" s="41"/>
      <c r="O364" s="35"/>
      <c r="P364" s="43"/>
    </row>
    <row r="365" ht="14.25" customHeight="1">
      <c r="A365" s="92"/>
      <c r="B365" s="93"/>
      <c r="C365" s="61"/>
      <c r="D365" s="51"/>
      <c r="E365" s="73"/>
      <c r="F365" s="94"/>
      <c r="G365" s="633"/>
      <c r="H365" s="60"/>
      <c r="I365" s="38"/>
      <c r="J365" s="39"/>
      <c r="K365" s="40"/>
      <c r="L365" s="41"/>
      <c r="M365" s="40"/>
      <c r="N365" s="41"/>
      <c r="O365" s="35"/>
      <c r="P365" s="43"/>
    </row>
    <row r="366" ht="14.25" customHeight="1">
      <c r="A366" s="92"/>
      <c r="B366" s="93"/>
      <c r="C366" s="61"/>
      <c r="D366" s="51"/>
      <c r="E366" s="73"/>
      <c r="F366" s="94"/>
      <c r="G366" s="633"/>
      <c r="H366" s="60"/>
      <c r="I366" s="38"/>
      <c r="J366" s="39"/>
      <c r="K366" s="40"/>
      <c r="L366" s="41"/>
      <c r="M366" s="40"/>
      <c r="N366" s="41"/>
      <c r="O366" s="35"/>
      <c r="P366" s="43"/>
    </row>
    <row r="367" ht="14.25" customHeight="1">
      <c r="A367" s="92"/>
      <c r="B367" s="93"/>
      <c r="C367" s="61"/>
      <c r="D367" s="51"/>
      <c r="E367" s="73"/>
      <c r="F367" s="94"/>
      <c r="G367" s="633"/>
      <c r="H367" s="60"/>
      <c r="I367" s="38"/>
      <c r="J367" s="39"/>
      <c r="K367" s="40"/>
      <c r="L367" s="41"/>
      <c r="M367" s="40"/>
      <c r="N367" s="41"/>
      <c r="O367" s="35"/>
      <c r="P367" s="43"/>
    </row>
    <row r="368" ht="14.25" customHeight="1">
      <c r="A368" s="92"/>
      <c r="B368" s="93"/>
      <c r="C368" s="61"/>
      <c r="D368" s="51"/>
      <c r="E368" s="73"/>
      <c r="F368" s="94"/>
      <c r="G368" s="633"/>
      <c r="H368" s="60"/>
      <c r="I368" s="38"/>
      <c r="J368" s="39"/>
      <c r="K368" s="40"/>
      <c r="L368" s="41"/>
      <c r="M368" s="40"/>
      <c r="N368" s="41"/>
      <c r="O368" s="35"/>
      <c r="P368" s="43"/>
    </row>
    <row r="369" ht="14.25" customHeight="1">
      <c r="A369" s="92"/>
      <c r="B369" s="93"/>
      <c r="C369" s="61"/>
      <c r="D369" s="51"/>
      <c r="E369" s="73"/>
      <c r="F369" s="94"/>
      <c r="G369" s="633"/>
      <c r="H369" s="60"/>
      <c r="I369" s="38"/>
      <c r="J369" s="39"/>
      <c r="K369" s="40"/>
      <c r="L369" s="41"/>
      <c r="M369" s="40"/>
      <c r="N369" s="41"/>
      <c r="O369" s="35"/>
      <c r="P369" s="43"/>
    </row>
    <row r="370" ht="14.25" customHeight="1">
      <c r="A370" s="92"/>
      <c r="B370" s="93"/>
      <c r="C370" s="61"/>
      <c r="D370" s="51"/>
      <c r="E370" s="73"/>
      <c r="F370" s="94"/>
      <c r="G370" s="633"/>
      <c r="H370" s="60"/>
      <c r="I370" s="38"/>
      <c r="J370" s="39"/>
      <c r="K370" s="40"/>
      <c r="L370" s="41"/>
      <c r="M370" s="40"/>
      <c r="N370" s="41"/>
      <c r="O370" s="35"/>
      <c r="P370" s="43"/>
    </row>
    <row r="371" ht="14.25" customHeight="1">
      <c r="A371" s="92"/>
      <c r="B371" s="93"/>
      <c r="C371" s="61"/>
      <c r="D371" s="51"/>
      <c r="E371" s="73"/>
      <c r="F371" s="94"/>
      <c r="G371" s="633"/>
      <c r="H371" s="60"/>
      <c r="I371" s="38"/>
      <c r="J371" s="39"/>
      <c r="K371" s="40"/>
      <c r="L371" s="41"/>
      <c r="M371" s="40"/>
      <c r="N371" s="41"/>
      <c r="O371" s="35"/>
      <c r="P371" s="43"/>
    </row>
    <row r="372" ht="14.25" customHeight="1">
      <c r="A372" s="92"/>
      <c r="B372" s="93"/>
      <c r="C372" s="61"/>
      <c r="D372" s="51"/>
      <c r="E372" s="73"/>
      <c r="F372" s="94"/>
      <c r="G372" s="633"/>
      <c r="H372" s="60"/>
      <c r="I372" s="38"/>
      <c r="J372" s="39"/>
      <c r="K372" s="40"/>
      <c r="L372" s="41"/>
      <c r="M372" s="40"/>
      <c r="N372" s="41"/>
      <c r="O372" s="35"/>
      <c r="P372" s="43"/>
    </row>
    <row r="373" ht="14.25" customHeight="1">
      <c r="A373" s="92"/>
      <c r="B373" s="93"/>
      <c r="C373" s="61"/>
      <c r="D373" s="51"/>
      <c r="E373" s="73"/>
      <c r="F373" s="94"/>
      <c r="G373" s="633"/>
      <c r="H373" s="60"/>
      <c r="I373" s="38"/>
      <c r="J373" s="39"/>
      <c r="K373" s="40"/>
      <c r="L373" s="41"/>
      <c r="M373" s="40"/>
      <c r="N373" s="41"/>
      <c r="O373" s="35"/>
      <c r="P373" s="43"/>
    </row>
    <row r="374" ht="14.25" customHeight="1">
      <c r="A374" s="92"/>
      <c r="B374" s="93"/>
      <c r="C374" s="61"/>
      <c r="D374" s="51"/>
      <c r="E374" s="73"/>
      <c r="F374" s="94"/>
      <c r="G374" s="633"/>
      <c r="H374" s="60"/>
      <c r="I374" s="38"/>
      <c r="J374" s="39"/>
      <c r="K374" s="40"/>
      <c r="L374" s="41"/>
      <c r="M374" s="40"/>
      <c r="N374" s="41"/>
      <c r="O374" s="35"/>
      <c r="P374" s="43"/>
    </row>
    <row r="375" ht="14.25" customHeight="1">
      <c r="A375" s="92"/>
      <c r="B375" s="93"/>
      <c r="C375" s="61"/>
      <c r="D375" s="51"/>
      <c r="E375" s="73"/>
      <c r="F375" s="94"/>
      <c r="G375" s="633"/>
      <c r="H375" s="60"/>
      <c r="I375" s="38"/>
      <c r="J375" s="39"/>
      <c r="K375" s="40"/>
      <c r="L375" s="41"/>
      <c r="M375" s="40"/>
      <c r="N375" s="41"/>
      <c r="O375" s="35"/>
      <c r="P375" s="43"/>
    </row>
    <row r="376" ht="14.25" customHeight="1">
      <c r="A376" s="92"/>
      <c r="B376" s="93"/>
      <c r="C376" s="61"/>
      <c r="D376" s="51"/>
      <c r="E376" s="73"/>
      <c r="F376" s="94"/>
      <c r="G376" s="633"/>
      <c r="H376" s="60"/>
      <c r="I376" s="38"/>
      <c r="J376" s="39"/>
      <c r="K376" s="40"/>
      <c r="L376" s="41"/>
      <c r="M376" s="40"/>
      <c r="N376" s="41"/>
      <c r="O376" s="35"/>
      <c r="P376" s="43"/>
    </row>
    <row r="377" ht="14.25" customHeight="1">
      <c r="A377" s="92"/>
      <c r="B377" s="93"/>
      <c r="C377" s="61"/>
      <c r="D377" s="51"/>
      <c r="E377" s="73"/>
      <c r="F377" s="94"/>
      <c r="G377" s="633"/>
      <c r="H377" s="60"/>
      <c r="I377" s="38"/>
      <c r="J377" s="39"/>
      <c r="K377" s="40"/>
      <c r="L377" s="41"/>
      <c r="M377" s="40"/>
      <c r="N377" s="41"/>
      <c r="O377" s="35"/>
      <c r="P377" s="43"/>
    </row>
    <row r="378" ht="14.25" customHeight="1">
      <c r="A378" s="92"/>
      <c r="B378" s="93"/>
      <c r="C378" s="61"/>
      <c r="D378" s="51"/>
      <c r="E378" s="73"/>
      <c r="F378" s="94"/>
      <c r="G378" s="633"/>
      <c r="H378" s="60"/>
      <c r="I378" s="38"/>
      <c r="J378" s="39"/>
      <c r="K378" s="40"/>
      <c r="L378" s="41"/>
      <c r="M378" s="40"/>
      <c r="N378" s="41"/>
      <c r="O378" s="35"/>
      <c r="P378" s="43"/>
    </row>
    <row r="379" ht="14.25" customHeight="1">
      <c r="A379" s="92"/>
      <c r="B379" s="93"/>
      <c r="C379" s="61"/>
      <c r="D379" s="51"/>
      <c r="E379" s="73"/>
      <c r="F379" s="94"/>
      <c r="G379" s="633"/>
      <c r="H379" s="60"/>
      <c r="I379" s="38"/>
      <c r="J379" s="39"/>
      <c r="K379" s="40"/>
      <c r="L379" s="41"/>
      <c r="M379" s="40"/>
      <c r="N379" s="41"/>
      <c r="O379" s="35"/>
      <c r="P379" s="43"/>
    </row>
    <row r="380" ht="14.25" customHeight="1">
      <c r="A380" s="92"/>
      <c r="B380" s="93"/>
      <c r="C380" s="61"/>
      <c r="D380" s="51"/>
      <c r="E380" s="73"/>
      <c r="F380" s="94"/>
      <c r="G380" s="633"/>
      <c r="H380" s="60"/>
      <c r="I380" s="38"/>
      <c r="J380" s="39"/>
      <c r="K380" s="40"/>
      <c r="L380" s="41"/>
      <c r="M380" s="40"/>
      <c r="N380" s="41"/>
      <c r="O380" s="35"/>
      <c r="P380" s="43"/>
    </row>
    <row r="381" ht="14.25" customHeight="1">
      <c r="A381" s="92"/>
      <c r="B381" s="93"/>
      <c r="C381" s="61"/>
      <c r="D381" s="51"/>
      <c r="E381" s="73"/>
      <c r="F381" s="94"/>
      <c r="G381" s="633"/>
      <c r="H381" s="60"/>
      <c r="I381" s="38"/>
      <c r="J381" s="39"/>
      <c r="K381" s="40"/>
      <c r="L381" s="41"/>
      <c r="M381" s="40"/>
      <c r="N381" s="41"/>
      <c r="O381" s="35"/>
      <c r="P381" s="43"/>
    </row>
    <row r="382" ht="14.25" customHeight="1">
      <c r="A382" s="92"/>
      <c r="B382" s="93"/>
      <c r="C382" s="61"/>
      <c r="D382" s="51"/>
      <c r="E382" s="73"/>
      <c r="F382" s="94"/>
      <c r="G382" s="633"/>
      <c r="H382" s="60"/>
      <c r="I382" s="38"/>
      <c r="J382" s="39"/>
      <c r="K382" s="40"/>
      <c r="L382" s="41"/>
      <c r="M382" s="40"/>
      <c r="N382" s="41"/>
      <c r="O382" s="35"/>
      <c r="P382" s="43"/>
    </row>
    <row r="383" ht="14.25" customHeight="1">
      <c r="A383" s="92"/>
      <c r="B383" s="93"/>
      <c r="C383" s="61"/>
      <c r="D383" s="51"/>
      <c r="E383" s="73"/>
      <c r="F383" s="94"/>
      <c r="G383" s="633"/>
      <c r="H383" s="60"/>
      <c r="I383" s="38"/>
      <c r="J383" s="39"/>
      <c r="K383" s="40"/>
      <c r="L383" s="41"/>
      <c r="M383" s="40"/>
      <c r="N383" s="41"/>
      <c r="O383" s="35"/>
      <c r="P383" s="43"/>
    </row>
    <row r="384" ht="14.25" customHeight="1">
      <c r="A384" s="92"/>
      <c r="B384" s="93"/>
      <c r="C384" s="61"/>
      <c r="D384" s="51"/>
      <c r="E384" s="73"/>
      <c r="F384" s="94"/>
      <c r="G384" s="633"/>
      <c r="H384" s="60"/>
      <c r="I384" s="38"/>
      <c r="J384" s="39"/>
      <c r="K384" s="40"/>
      <c r="L384" s="41"/>
      <c r="M384" s="40"/>
      <c r="N384" s="41"/>
      <c r="O384" s="35"/>
      <c r="P384" s="43"/>
    </row>
    <row r="385" ht="14.25" customHeight="1">
      <c r="A385" s="92"/>
      <c r="B385" s="93"/>
      <c r="C385" s="61"/>
      <c r="D385" s="51"/>
      <c r="E385" s="73"/>
      <c r="F385" s="94"/>
      <c r="G385" s="633"/>
      <c r="H385" s="60"/>
      <c r="I385" s="38"/>
      <c r="J385" s="39"/>
      <c r="K385" s="40"/>
      <c r="L385" s="41"/>
      <c r="M385" s="40"/>
      <c r="N385" s="41"/>
      <c r="O385" s="35"/>
      <c r="P385" s="43"/>
    </row>
    <row r="386" ht="14.25" customHeight="1">
      <c r="A386" s="92"/>
      <c r="B386" s="93"/>
      <c r="C386" s="61"/>
      <c r="D386" s="51"/>
      <c r="E386" s="73"/>
      <c r="F386" s="94"/>
      <c r="G386" s="633"/>
      <c r="H386" s="60"/>
      <c r="I386" s="38"/>
      <c r="J386" s="39"/>
      <c r="K386" s="40"/>
      <c r="L386" s="41"/>
      <c r="M386" s="40"/>
      <c r="N386" s="41"/>
      <c r="O386" s="35"/>
      <c r="P386" s="43"/>
    </row>
    <row r="387" ht="14.25" customHeight="1">
      <c r="A387" s="92"/>
      <c r="B387" s="93"/>
      <c r="C387" s="61"/>
      <c r="D387" s="51"/>
      <c r="E387" s="73"/>
      <c r="F387" s="94"/>
      <c r="G387" s="633"/>
      <c r="H387" s="60"/>
      <c r="I387" s="38"/>
      <c r="J387" s="39"/>
      <c r="K387" s="40"/>
      <c r="L387" s="41"/>
      <c r="M387" s="40"/>
      <c r="N387" s="41"/>
      <c r="O387" s="35"/>
      <c r="P387" s="43"/>
    </row>
    <row r="388" ht="14.25" customHeight="1">
      <c r="A388" s="92"/>
      <c r="B388" s="93"/>
      <c r="C388" s="61"/>
      <c r="D388" s="51"/>
      <c r="E388" s="73"/>
      <c r="F388" s="94"/>
      <c r="G388" s="633"/>
      <c r="H388" s="60"/>
      <c r="I388" s="38"/>
      <c r="J388" s="39"/>
      <c r="K388" s="40"/>
      <c r="L388" s="41"/>
      <c r="M388" s="40"/>
      <c r="N388" s="41"/>
      <c r="O388" s="35"/>
      <c r="P388" s="43"/>
    </row>
    <row r="389" ht="14.25" customHeight="1">
      <c r="A389" s="92"/>
      <c r="B389" s="93"/>
      <c r="C389" s="61"/>
      <c r="D389" s="51"/>
      <c r="E389" s="73"/>
      <c r="F389" s="94"/>
      <c r="G389" s="633"/>
      <c r="H389" s="60"/>
      <c r="I389" s="38"/>
      <c r="J389" s="39"/>
      <c r="K389" s="40"/>
      <c r="L389" s="41"/>
      <c r="M389" s="40"/>
      <c r="N389" s="41"/>
      <c r="O389" s="35"/>
      <c r="P389" s="43"/>
    </row>
    <row r="390" ht="14.25" customHeight="1">
      <c r="A390" s="92"/>
      <c r="B390" s="93"/>
      <c r="C390" s="61"/>
      <c r="D390" s="51"/>
      <c r="E390" s="73"/>
      <c r="F390" s="94"/>
      <c r="G390" s="633"/>
      <c r="H390" s="60"/>
      <c r="I390" s="38"/>
      <c r="J390" s="39"/>
      <c r="K390" s="40"/>
      <c r="L390" s="41"/>
      <c r="M390" s="40"/>
      <c r="N390" s="41"/>
      <c r="O390" s="35"/>
      <c r="P390" s="43"/>
    </row>
    <row r="391" ht="14.25" customHeight="1">
      <c r="A391" s="92"/>
      <c r="B391" s="93"/>
      <c r="C391" s="61"/>
      <c r="D391" s="51"/>
      <c r="E391" s="73"/>
      <c r="F391" s="94"/>
      <c r="G391" s="633"/>
      <c r="H391" s="60"/>
      <c r="I391" s="38"/>
      <c r="J391" s="39"/>
      <c r="K391" s="40"/>
      <c r="L391" s="41"/>
      <c r="M391" s="40"/>
      <c r="N391" s="41"/>
      <c r="O391" s="35"/>
      <c r="P391" s="43"/>
    </row>
    <row r="392" ht="14.25" customHeight="1">
      <c r="A392" s="92"/>
      <c r="B392" s="93"/>
      <c r="C392" s="61"/>
      <c r="D392" s="51"/>
      <c r="E392" s="73"/>
      <c r="F392" s="94"/>
      <c r="G392" s="633"/>
      <c r="H392" s="60"/>
      <c r="I392" s="38"/>
      <c r="J392" s="39"/>
      <c r="K392" s="40"/>
      <c r="L392" s="41"/>
      <c r="M392" s="40"/>
      <c r="N392" s="41"/>
      <c r="O392" s="35"/>
      <c r="P392" s="43"/>
    </row>
    <row r="393" ht="14.25" customHeight="1">
      <c r="A393" s="92"/>
      <c r="B393" s="93"/>
      <c r="C393" s="61"/>
      <c r="D393" s="51"/>
      <c r="E393" s="73"/>
      <c r="F393" s="94"/>
      <c r="G393" s="633"/>
      <c r="H393" s="60"/>
      <c r="I393" s="38"/>
      <c r="J393" s="39"/>
      <c r="K393" s="40"/>
      <c r="L393" s="41"/>
      <c r="M393" s="40"/>
      <c r="N393" s="41"/>
      <c r="O393" s="35"/>
      <c r="P393" s="43"/>
    </row>
    <row r="394" ht="14.25" customHeight="1">
      <c r="A394" s="92"/>
      <c r="B394" s="93"/>
      <c r="C394" s="61"/>
      <c r="D394" s="51"/>
      <c r="E394" s="73"/>
      <c r="F394" s="94"/>
      <c r="G394" s="633"/>
      <c r="H394" s="60"/>
      <c r="I394" s="38"/>
      <c r="J394" s="39"/>
      <c r="K394" s="40"/>
      <c r="L394" s="41"/>
      <c r="M394" s="40"/>
      <c r="N394" s="41"/>
      <c r="O394" s="35"/>
      <c r="P394" s="43"/>
    </row>
    <row r="395" ht="14.25" customHeight="1">
      <c r="A395" s="92"/>
      <c r="B395" s="93"/>
      <c r="C395" s="61"/>
      <c r="D395" s="51"/>
      <c r="E395" s="73"/>
      <c r="F395" s="94"/>
      <c r="G395" s="633"/>
      <c r="H395" s="60"/>
      <c r="I395" s="38"/>
      <c r="J395" s="39"/>
      <c r="K395" s="40"/>
      <c r="L395" s="41"/>
      <c r="M395" s="40"/>
      <c r="N395" s="41"/>
      <c r="O395" s="35"/>
      <c r="P395" s="43"/>
    </row>
    <row r="396" ht="14.25" customHeight="1">
      <c r="A396" s="92"/>
      <c r="B396" s="93"/>
      <c r="C396" s="61"/>
      <c r="D396" s="51"/>
      <c r="E396" s="73"/>
      <c r="F396" s="94"/>
      <c r="G396" s="633"/>
      <c r="H396" s="60"/>
      <c r="I396" s="38"/>
      <c r="J396" s="39"/>
      <c r="K396" s="40"/>
      <c r="L396" s="41"/>
      <c r="M396" s="40"/>
      <c r="N396" s="41"/>
      <c r="O396" s="35"/>
      <c r="P396" s="43"/>
    </row>
    <row r="397" ht="14.25" customHeight="1">
      <c r="A397" s="92"/>
      <c r="B397" s="93"/>
      <c r="C397" s="61"/>
      <c r="D397" s="51"/>
      <c r="E397" s="73"/>
      <c r="F397" s="94"/>
      <c r="G397" s="633"/>
      <c r="H397" s="60"/>
      <c r="I397" s="38"/>
      <c r="J397" s="39"/>
      <c r="K397" s="40"/>
      <c r="L397" s="41"/>
      <c r="M397" s="40"/>
      <c r="N397" s="41"/>
      <c r="O397" s="35"/>
      <c r="P397" s="43"/>
    </row>
    <row r="398" ht="14.25" customHeight="1">
      <c r="A398" s="92"/>
      <c r="B398" s="93"/>
      <c r="C398" s="61"/>
      <c r="D398" s="51"/>
      <c r="E398" s="73"/>
      <c r="F398" s="94"/>
      <c r="G398" s="633"/>
      <c r="H398" s="60"/>
      <c r="I398" s="38"/>
      <c r="J398" s="39"/>
      <c r="K398" s="40"/>
      <c r="L398" s="41"/>
      <c r="M398" s="40"/>
      <c r="N398" s="41"/>
      <c r="O398" s="35"/>
      <c r="P398" s="43"/>
    </row>
    <row r="399" ht="14.25" customHeight="1">
      <c r="A399" s="92"/>
      <c r="B399" s="93"/>
      <c r="C399" s="61"/>
      <c r="D399" s="51"/>
      <c r="E399" s="73"/>
      <c r="F399" s="94"/>
      <c r="G399" s="633"/>
      <c r="H399" s="60"/>
      <c r="I399" s="38"/>
      <c r="J399" s="39"/>
      <c r="K399" s="40"/>
      <c r="L399" s="41"/>
      <c r="M399" s="40"/>
      <c r="N399" s="41"/>
      <c r="O399" s="35"/>
      <c r="P399" s="43"/>
    </row>
    <row r="400" ht="14.25" customHeight="1">
      <c r="A400" s="92"/>
      <c r="B400" s="93"/>
      <c r="C400" s="61"/>
      <c r="D400" s="51"/>
      <c r="E400" s="73"/>
      <c r="F400" s="94"/>
      <c r="G400" s="633"/>
      <c r="H400" s="60"/>
      <c r="I400" s="38"/>
      <c r="J400" s="39"/>
      <c r="K400" s="40"/>
      <c r="L400" s="41"/>
      <c r="M400" s="40"/>
      <c r="N400" s="41"/>
      <c r="O400" s="35"/>
      <c r="P400" s="43"/>
    </row>
    <row r="401" ht="14.25" customHeight="1">
      <c r="A401" s="92"/>
      <c r="B401" s="93"/>
      <c r="C401" s="61"/>
      <c r="D401" s="51"/>
      <c r="E401" s="73"/>
      <c r="F401" s="94"/>
      <c r="G401" s="633"/>
      <c r="H401" s="60"/>
      <c r="I401" s="38"/>
      <c r="J401" s="39"/>
      <c r="K401" s="40"/>
      <c r="L401" s="41"/>
      <c r="M401" s="40"/>
      <c r="N401" s="41"/>
      <c r="O401" s="35"/>
      <c r="P401" s="43"/>
    </row>
    <row r="402" ht="14.25" customHeight="1">
      <c r="A402" s="92"/>
      <c r="B402" s="93"/>
      <c r="C402" s="61"/>
      <c r="D402" s="51"/>
      <c r="E402" s="73"/>
      <c r="F402" s="94"/>
      <c r="G402" s="633"/>
      <c r="H402" s="60"/>
      <c r="I402" s="38"/>
      <c r="J402" s="39"/>
      <c r="K402" s="40"/>
      <c r="L402" s="41"/>
      <c r="M402" s="40"/>
      <c r="N402" s="41"/>
      <c r="O402" s="35"/>
      <c r="P402" s="43"/>
    </row>
    <row r="403" ht="14.25" customHeight="1">
      <c r="A403" s="92"/>
      <c r="B403" s="93"/>
      <c r="C403" s="61"/>
      <c r="D403" s="51"/>
      <c r="E403" s="73"/>
      <c r="F403" s="94"/>
      <c r="G403" s="633"/>
      <c r="H403" s="60"/>
      <c r="I403" s="38"/>
      <c r="J403" s="39"/>
      <c r="K403" s="40"/>
      <c r="L403" s="41"/>
      <c r="M403" s="40"/>
      <c r="N403" s="41"/>
      <c r="O403" s="35"/>
      <c r="P403" s="43"/>
    </row>
    <row r="404" ht="14.25" customHeight="1">
      <c r="A404" s="92"/>
      <c r="B404" s="93"/>
      <c r="C404" s="61"/>
      <c r="D404" s="51"/>
      <c r="E404" s="73"/>
      <c r="F404" s="94"/>
      <c r="G404" s="633"/>
      <c r="H404" s="60"/>
      <c r="I404" s="38"/>
      <c r="J404" s="39"/>
      <c r="K404" s="40"/>
      <c r="L404" s="41"/>
      <c r="M404" s="40"/>
      <c r="N404" s="41"/>
      <c r="O404" s="35"/>
      <c r="P404" s="43"/>
    </row>
    <row r="405" ht="14.25" customHeight="1">
      <c r="A405" s="92"/>
      <c r="B405" s="93"/>
      <c r="C405" s="61"/>
      <c r="D405" s="51"/>
      <c r="E405" s="73"/>
      <c r="F405" s="94"/>
      <c r="G405" s="633"/>
      <c r="H405" s="60"/>
      <c r="I405" s="38"/>
      <c r="J405" s="39"/>
      <c r="K405" s="40"/>
      <c r="L405" s="41"/>
      <c r="M405" s="40"/>
      <c r="N405" s="41"/>
      <c r="O405" s="35"/>
      <c r="P405" s="43"/>
    </row>
    <row r="406" ht="14.25" customHeight="1">
      <c r="A406" s="92"/>
      <c r="B406" s="93"/>
      <c r="C406" s="61"/>
      <c r="D406" s="51"/>
      <c r="E406" s="73"/>
      <c r="F406" s="94"/>
      <c r="G406" s="633"/>
      <c r="H406" s="60"/>
      <c r="I406" s="38"/>
      <c r="J406" s="39"/>
      <c r="K406" s="40"/>
      <c r="L406" s="41"/>
      <c r="M406" s="40"/>
      <c r="N406" s="41"/>
      <c r="O406" s="35"/>
      <c r="P406" s="43"/>
    </row>
    <row r="407" ht="14.25" customHeight="1">
      <c r="A407" s="92"/>
      <c r="B407" s="93"/>
      <c r="C407" s="61"/>
      <c r="D407" s="51"/>
      <c r="E407" s="73"/>
      <c r="F407" s="94"/>
      <c r="G407" s="633"/>
      <c r="H407" s="60"/>
      <c r="I407" s="38"/>
      <c r="J407" s="39"/>
      <c r="K407" s="40"/>
      <c r="L407" s="41"/>
      <c r="M407" s="40"/>
      <c r="N407" s="41"/>
      <c r="O407" s="35"/>
      <c r="P407" s="43"/>
    </row>
    <row r="408" ht="14.25" customHeight="1">
      <c r="A408" s="92"/>
      <c r="B408" s="93"/>
      <c r="C408" s="61"/>
      <c r="D408" s="51"/>
      <c r="E408" s="73"/>
      <c r="F408" s="94"/>
      <c r="G408" s="633"/>
      <c r="H408" s="60"/>
      <c r="I408" s="38"/>
      <c r="J408" s="39"/>
      <c r="K408" s="40"/>
      <c r="L408" s="41"/>
      <c r="M408" s="40"/>
      <c r="N408" s="41"/>
      <c r="O408" s="35"/>
      <c r="P408" s="43"/>
    </row>
    <row r="409" ht="14.25" customHeight="1">
      <c r="A409" s="92"/>
      <c r="B409" s="93"/>
      <c r="C409" s="61"/>
      <c r="D409" s="51"/>
      <c r="E409" s="73"/>
      <c r="F409" s="94"/>
      <c r="G409" s="633"/>
      <c r="H409" s="60"/>
      <c r="I409" s="38"/>
      <c r="J409" s="39"/>
      <c r="K409" s="40"/>
      <c r="L409" s="41"/>
      <c r="M409" s="40"/>
      <c r="N409" s="41"/>
      <c r="O409" s="35"/>
      <c r="P409" s="43"/>
    </row>
    <row r="410" ht="14.25" customHeight="1">
      <c r="A410" s="92"/>
      <c r="B410" s="93"/>
      <c r="C410" s="61"/>
      <c r="D410" s="51"/>
      <c r="E410" s="73"/>
      <c r="F410" s="94"/>
      <c r="G410" s="633"/>
      <c r="H410" s="60"/>
      <c r="I410" s="38"/>
      <c r="J410" s="39"/>
      <c r="K410" s="40"/>
      <c r="L410" s="41"/>
      <c r="M410" s="40"/>
      <c r="N410" s="41"/>
      <c r="O410" s="35"/>
      <c r="P410" s="43"/>
    </row>
    <row r="411" ht="14.25" customHeight="1">
      <c r="A411" s="92"/>
      <c r="B411" s="93"/>
      <c r="C411" s="61"/>
      <c r="D411" s="51"/>
      <c r="E411" s="73"/>
      <c r="F411" s="94"/>
      <c r="G411" s="633"/>
      <c r="H411" s="60"/>
      <c r="I411" s="38"/>
      <c r="J411" s="39"/>
      <c r="K411" s="40"/>
      <c r="L411" s="41"/>
      <c r="M411" s="40"/>
      <c r="N411" s="41"/>
      <c r="O411" s="35"/>
      <c r="P411" s="43"/>
    </row>
    <row r="412" ht="14.25" customHeight="1">
      <c r="A412" s="92"/>
      <c r="B412" s="93"/>
      <c r="C412" s="61"/>
      <c r="D412" s="51"/>
      <c r="E412" s="73"/>
      <c r="F412" s="94"/>
      <c r="G412" s="633"/>
      <c r="H412" s="60"/>
      <c r="I412" s="38"/>
      <c r="J412" s="39"/>
      <c r="K412" s="40"/>
      <c r="L412" s="41"/>
      <c r="M412" s="40"/>
      <c r="N412" s="41"/>
      <c r="O412" s="35"/>
      <c r="P412" s="43"/>
    </row>
    <row r="413" ht="14.25" customHeight="1">
      <c r="A413" s="92"/>
      <c r="B413" s="93"/>
      <c r="C413" s="61"/>
      <c r="D413" s="51"/>
      <c r="E413" s="73"/>
      <c r="F413" s="94"/>
      <c r="G413" s="633"/>
      <c r="H413" s="60"/>
      <c r="I413" s="38"/>
      <c r="J413" s="39"/>
      <c r="K413" s="40"/>
      <c r="L413" s="41"/>
      <c r="M413" s="40"/>
      <c r="N413" s="41"/>
      <c r="O413" s="35"/>
      <c r="P413" s="43"/>
    </row>
    <row r="414" ht="14.25" customHeight="1">
      <c r="A414" s="92"/>
      <c r="B414" s="93"/>
      <c r="C414" s="61"/>
      <c r="D414" s="51"/>
      <c r="E414" s="73"/>
      <c r="F414" s="94"/>
      <c r="G414" s="633"/>
      <c r="H414" s="60"/>
      <c r="I414" s="38"/>
      <c r="J414" s="39"/>
      <c r="K414" s="40"/>
      <c r="L414" s="41"/>
      <c r="M414" s="40"/>
      <c r="N414" s="41"/>
      <c r="O414" s="35"/>
      <c r="P414" s="43"/>
    </row>
    <row r="415" ht="14.25" customHeight="1">
      <c r="A415" s="92"/>
      <c r="B415" s="93"/>
      <c r="C415" s="61"/>
      <c r="D415" s="51"/>
      <c r="E415" s="73"/>
      <c r="F415" s="94"/>
      <c r="G415" s="633"/>
      <c r="H415" s="60"/>
      <c r="I415" s="38"/>
      <c r="J415" s="39"/>
      <c r="K415" s="40"/>
      <c r="L415" s="41"/>
      <c r="M415" s="40"/>
      <c r="N415" s="41"/>
      <c r="O415" s="35"/>
      <c r="P415" s="43"/>
    </row>
    <row r="416" ht="14.25" customHeight="1">
      <c r="A416" s="92"/>
      <c r="B416" s="93"/>
      <c r="C416" s="61"/>
      <c r="D416" s="51"/>
      <c r="E416" s="73"/>
      <c r="F416" s="94"/>
      <c r="G416" s="633"/>
      <c r="H416" s="60"/>
      <c r="I416" s="38"/>
      <c r="J416" s="39"/>
      <c r="K416" s="40"/>
      <c r="L416" s="41"/>
      <c r="M416" s="40"/>
      <c r="N416" s="41"/>
      <c r="O416" s="35"/>
      <c r="P416" s="43"/>
    </row>
    <row r="417" ht="14.25" customHeight="1">
      <c r="A417" s="92"/>
      <c r="B417" s="93"/>
      <c r="C417" s="61"/>
      <c r="D417" s="51"/>
      <c r="E417" s="73"/>
      <c r="F417" s="94"/>
      <c r="G417" s="633"/>
      <c r="H417" s="60"/>
      <c r="I417" s="38"/>
      <c r="J417" s="39"/>
      <c r="K417" s="40"/>
      <c r="L417" s="41"/>
      <c r="M417" s="40"/>
      <c r="N417" s="41"/>
      <c r="O417" s="35"/>
      <c r="P417" s="43"/>
    </row>
    <row r="418" ht="14.25" customHeight="1">
      <c r="A418" s="92"/>
      <c r="B418" s="93"/>
      <c r="C418" s="61"/>
      <c r="D418" s="51"/>
      <c r="E418" s="73"/>
      <c r="F418" s="94"/>
      <c r="G418" s="633"/>
      <c r="H418" s="60"/>
      <c r="I418" s="38"/>
      <c r="J418" s="39"/>
      <c r="K418" s="40"/>
      <c r="L418" s="41"/>
      <c r="M418" s="40"/>
      <c r="N418" s="41"/>
      <c r="O418" s="35"/>
      <c r="P418" s="43"/>
    </row>
    <row r="419" ht="14.25" customHeight="1">
      <c r="A419" s="92"/>
      <c r="B419" s="93"/>
      <c r="C419" s="61"/>
      <c r="D419" s="51"/>
      <c r="E419" s="73"/>
      <c r="F419" s="94"/>
      <c r="G419" s="633"/>
      <c r="H419" s="60"/>
      <c r="I419" s="38"/>
      <c r="J419" s="39"/>
      <c r="K419" s="40"/>
      <c r="L419" s="41"/>
      <c r="M419" s="40"/>
      <c r="N419" s="41"/>
      <c r="O419" s="35"/>
      <c r="P419" s="43"/>
    </row>
    <row r="420" ht="14.25" customHeight="1">
      <c r="A420" s="92"/>
      <c r="B420" s="93"/>
      <c r="C420" s="61"/>
      <c r="D420" s="51"/>
      <c r="E420" s="73"/>
      <c r="F420" s="94"/>
      <c r="G420" s="633"/>
      <c r="H420" s="60"/>
      <c r="I420" s="38"/>
      <c r="J420" s="39"/>
      <c r="K420" s="40"/>
      <c r="L420" s="41"/>
      <c r="M420" s="40"/>
      <c r="N420" s="41"/>
      <c r="O420" s="35"/>
      <c r="P420" s="43"/>
    </row>
    <row r="421" ht="14.25" customHeight="1">
      <c r="A421" s="92"/>
      <c r="B421" s="93"/>
      <c r="C421" s="61"/>
      <c r="D421" s="51"/>
      <c r="E421" s="73"/>
      <c r="F421" s="94"/>
      <c r="G421" s="633"/>
      <c r="H421" s="60"/>
      <c r="I421" s="38"/>
      <c r="J421" s="39"/>
      <c r="K421" s="40"/>
      <c r="L421" s="41"/>
      <c r="M421" s="40"/>
      <c r="N421" s="41"/>
      <c r="O421" s="35"/>
      <c r="P421" s="43"/>
    </row>
    <row r="422" ht="14.25" customHeight="1">
      <c r="A422" s="92"/>
      <c r="B422" s="93"/>
      <c r="C422" s="61"/>
      <c r="D422" s="51"/>
      <c r="E422" s="73"/>
      <c r="F422" s="94"/>
      <c r="G422" s="633"/>
      <c r="H422" s="60"/>
      <c r="I422" s="38"/>
      <c r="J422" s="39"/>
      <c r="K422" s="40"/>
      <c r="L422" s="41"/>
      <c r="M422" s="40"/>
      <c r="N422" s="41"/>
      <c r="O422" s="35"/>
      <c r="P422" s="43"/>
    </row>
    <row r="423" ht="14.25" customHeight="1">
      <c r="A423" s="92"/>
      <c r="B423" s="93"/>
      <c r="C423" s="61"/>
      <c r="D423" s="51"/>
      <c r="E423" s="73"/>
      <c r="F423" s="94"/>
      <c r="G423" s="633"/>
      <c r="H423" s="60"/>
      <c r="I423" s="38"/>
      <c r="J423" s="39"/>
      <c r="K423" s="40"/>
      <c r="L423" s="41"/>
      <c r="M423" s="40"/>
      <c r="N423" s="41"/>
      <c r="O423" s="35"/>
      <c r="P423" s="43"/>
    </row>
    <row r="424" ht="14.25" customHeight="1">
      <c r="A424" s="92"/>
      <c r="B424" s="93"/>
      <c r="C424" s="61"/>
      <c r="D424" s="51"/>
      <c r="E424" s="73"/>
      <c r="F424" s="94"/>
      <c r="G424" s="633"/>
      <c r="H424" s="60"/>
      <c r="I424" s="38"/>
      <c r="J424" s="39"/>
      <c r="K424" s="40"/>
      <c r="L424" s="41"/>
      <c r="M424" s="40"/>
      <c r="N424" s="41"/>
      <c r="O424" s="35"/>
      <c r="P424" s="43"/>
    </row>
    <row r="425" ht="14.25" customHeight="1">
      <c r="A425" s="92"/>
      <c r="B425" s="93"/>
      <c r="C425" s="61"/>
      <c r="D425" s="51"/>
      <c r="E425" s="73"/>
      <c r="F425" s="94"/>
      <c r="G425" s="633"/>
      <c r="H425" s="60"/>
      <c r="I425" s="38"/>
      <c r="J425" s="39"/>
      <c r="K425" s="40"/>
      <c r="L425" s="41"/>
      <c r="M425" s="40"/>
      <c r="N425" s="41"/>
      <c r="O425" s="35"/>
      <c r="P425" s="43"/>
    </row>
    <row r="426" ht="14.25" customHeight="1">
      <c r="A426" s="92"/>
      <c r="B426" s="93"/>
      <c r="C426" s="61"/>
      <c r="D426" s="51"/>
      <c r="E426" s="73"/>
      <c r="F426" s="94"/>
      <c r="G426" s="633"/>
      <c r="H426" s="60"/>
      <c r="I426" s="38"/>
      <c r="J426" s="39"/>
      <c r="K426" s="40"/>
      <c r="L426" s="41"/>
      <c r="M426" s="40"/>
      <c r="N426" s="41"/>
      <c r="O426" s="35"/>
      <c r="P426" s="43"/>
    </row>
    <row r="427" ht="14.25" customHeight="1">
      <c r="A427" s="92"/>
      <c r="B427" s="93"/>
      <c r="C427" s="61"/>
      <c r="D427" s="51"/>
      <c r="E427" s="73"/>
      <c r="F427" s="94"/>
      <c r="G427" s="633"/>
      <c r="H427" s="60"/>
      <c r="I427" s="38"/>
      <c r="J427" s="39"/>
      <c r="K427" s="40"/>
      <c r="L427" s="41"/>
      <c r="M427" s="40"/>
      <c r="N427" s="41"/>
      <c r="O427" s="35"/>
      <c r="P427" s="43"/>
    </row>
    <row r="428" ht="14.25" customHeight="1">
      <c r="A428" s="92"/>
      <c r="B428" s="93"/>
      <c r="C428" s="61"/>
      <c r="D428" s="51"/>
      <c r="E428" s="73"/>
      <c r="F428" s="94"/>
      <c r="G428" s="633"/>
      <c r="H428" s="60"/>
      <c r="I428" s="38"/>
      <c r="J428" s="39"/>
      <c r="K428" s="40"/>
      <c r="L428" s="41"/>
      <c r="M428" s="40"/>
      <c r="N428" s="41"/>
      <c r="O428" s="35"/>
      <c r="P428" s="43"/>
    </row>
    <row r="429" ht="14.25" customHeight="1">
      <c r="A429" s="92"/>
      <c r="B429" s="93"/>
      <c r="C429" s="61"/>
      <c r="D429" s="51"/>
      <c r="E429" s="73"/>
      <c r="F429" s="94"/>
      <c r="G429" s="633"/>
      <c r="H429" s="60"/>
      <c r="I429" s="38"/>
      <c r="J429" s="39"/>
      <c r="K429" s="40"/>
      <c r="L429" s="41"/>
      <c r="M429" s="40"/>
      <c r="N429" s="41"/>
      <c r="O429" s="35"/>
      <c r="P429" s="43"/>
    </row>
    <row r="430" ht="14.25" customHeight="1">
      <c r="A430" s="92"/>
      <c r="B430" s="93"/>
      <c r="C430" s="61"/>
      <c r="D430" s="51"/>
      <c r="E430" s="73"/>
      <c r="F430" s="94"/>
      <c r="G430" s="633"/>
      <c r="H430" s="60"/>
      <c r="I430" s="38"/>
      <c r="J430" s="39"/>
      <c r="K430" s="40"/>
      <c r="L430" s="41"/>
      <c r="M430" s="40"/>
      <c r="N430" s="41"/>
      <c r="O430" s="35"/>
      <c r="P430" s="43"/>
    </row>
    <row r="431" ht="14.25" customHeight="1">
      <c r="A431" s="92"/>
      <c r="B431" s="93"/>
      <c r="C431" s="61"/>
      <c r="D431" s="51"/>
      <c r="E431" s="73"/>
      <c r="F431" s="94"/>
      <c r="G431" s="633"/>
      <c r="H431" s="60"/>
      <c r="I431" s="38"/>
      <c r="J431" s="39"/>
      <c r="K431" s="40"/>
      <c r="L431" s="41"/>
      <c r="M431" s="40"/>
      <c r="N431" s="41"/>
      <c r="O431" s="35"/>
      <c r="P431" s="43"/>
    </row>
    <row r="432" ht="14.25" customHeight="1">
      <c r="A432" s="92"/>
      <c r="B432" s="93"/>
      <c r="C432" s="61"/>
      <c r="D432" s="51"/>
      <c r="E432" s="73"/>
      <c r="F432" s="94"/>
      <c r="G432" s="633"/>
      <c r="H432" s="60"/>
      <c r="I432" s="38"/>
      <c r="J432" s="39"/>
      <c r="K432" s="40"/>
      <c r="L432" s="41"/>
      <c r="M432" s="40"/>
      <c r="N432" s="41"/>
      <c r="O432" s="35"/>
      <c r="P432" s="43"/>
    </row>
    <row r="433" ht="14.25" customHeight="1">
      <c r="A433" s="92"/>
      <c r="B433" s="93"/>
      <c r="C433" s="61"/>
      <c r="D433" s="51"/>
      <c r="E433" s="73"/>
      <c r="F433" s="94"/>
      <c r="G433" s="633"/>
      <c r="H433" s="60"/>
      <c r="I433" s="38"/>
      <c r="J433" s="39"/>
      <c r="K433" s="40"/>
      <c r="L433" s="41"/>
      <c r="M433" s="40"/>
      <c r="N433" s="41"/>
      <c r="O433" s="35"/>
      <c r="P433" s="43"/>
    </row>
    <row r="434" ht="14.25" customHeight="1">
      <c r="A434" s="92"/>
      <c r="B434" s="93"/>
      <c r="C434" s="61"/>
      <c r="D434" s="51"/>
      <c r="E434" s="73"/>
      <c r="F434" s="94"/>
      <c r="G434" s="633"/>
      <c r="H434" s="60"/>
      <c r="I434" s="38"/>
      <c r="J434" s="39"/>
      <c r="K434" s="40"/>
      <c r="L434" s="41"/>
      <c r="M434" s="40"/>
      <c r="N434" s="41"/>
      <c r="O434" s="35"/>
      <c r="P434" s="43"/>
    </row>
    <row r="435" ht="14.25" customHeight="1">
      <c r="A435" s="92"/>
      <c r="B435" s="93"/>
      <c r="C435" s="61"/>
      <c r="D435" s="51"/>
      <c r="E435" s="73"/>
      <c r="F435" s="94"/>
      <c r="G435" s="633"/>
      <c r="H435" s="60"/>
      <c r="I435" s="38"/>
      <c r="J435" s="39"/>
      <c r="K435" s="40"/>
      <c r="L435" s="41"/>
      <c r="M435" s="40"/>
      <c r="N435" s="41"/>
      <c r="O435" s="35"/>
      <c r="P435" s="43"/>
    </row>
    <row r="436" ht="14.25" customHeight="1">
      <c r="A436" s="92"/>
      <c r="B436" s="93"/>
      <c r="C436" s="61"/>
      <c r="D436" s="51"/>
      <c r="E436" s="73"/>
      <c r="F436" s="94"/>
      <c r="G436" s="633"/>
      <c r="H436" s="60"/>
      <c r="I436" s="38"/>
      <c r="J436" s="39"/>
      <c r="K436" s="40"/>
      <c r="L436" s="41"/>
      <c r="M436" s="40"/>
      <c r="N436" s="41"/>
      <c r="O436" s="35"/>
      <c r="P436" s="43"/>
    </row>
    <row r="437" ht="14.25" customHeight="1">
      <c r="A437" s="92"/>
      <c r="B437" s="93"/>
      <c r="C437" s="61"/>
      <c r="D437" s="51"/>
      <c r="E437" s="73"/>
      <c r="F437" s="94"/>
      <c r="G437" s="633"/>
      <c r="H437" s="60"/>
      <c r="I437" s="38"/>
      <c r="J437" s="39"/>
      <c r="K437" s="40"/>
      <c r="L437" s="41"/>
      <c r="M437" s="40"/>
      <c r="N437" s="41"/>
      <c r="O437" s="35"/>
      <c r="P437" s="43"/>
    </row>
    <row r="438" ht="14.25" customHeight="1">
      <c r="A438" s="92"/>
      <c r="B438" s="93"/>
      <c r="C438" s="61"/>
      <c r="D438" s="51"/>
      <c r="E438" s="73"/>
      <c r="F438" s="94"/>
      <c r="G438" s="633"/>
      <c r="H438" s="60"/>
      <c r="I438" s="38"/>
      <c r="J438" s="39"/>
      <c r="K438" s="40"/>
      <c r="L438" s="41"/>
      <c r="M438" s="40"/>
      <c r="N438" s="41"/>
      <c r="O438" s="35"/>
      <c r="P438" s="43"/>
    </row>
    <row r="439" ht="14.25" customHeight="1">
      <c r="A439" s="92"/>
      <c r="B439" s="93"/>
      <c r="C439" s="61"/>
      <c r="D439" s="51"/>
      <c r="E439" s="73"/>
      <c r="F439" s="94"/>
      <c r="G439" s="633"/>
      <c r="H439" s="60"/>
      <c r="I439" s="38"/>
      <c r="J439" s="39"/>
      <c r="K439" s="40"/>
      <c r="L439" s="41"/>
      <c r="M439" s="40"/>
      <c r="N439" s="41"/>
      <c r="O439" s="35"/>
      <c r="P439" s="43"/>
    </row>
    <row r="440" ht="14.25" customHeight="1">
      <c r="A440" s="92"/>
      <c r="B440" s="93"/>
      <c r="C440" s="61"/>
      <c r="D440" s="51"/>
      <c r="E440" s="73"/>
      <c r="F440" s="94"/>
      <c r="G440" s="633"/>
      <c r="H440" s="60"/>
      <c r="I440" s="38"/>
      <c r="J440" s="39"/>
      <c r="K440" s="40"/>
      <c r="L440" s="41"/>
      <c r="M440" s="40"/>
      <c r="N440" s="41"/>
      <c r="O440" s="35"/>
      <c r="P440" s="43"/>
    </row>
    <row r="441" ht="14.25" customHeight="1">
      <c r="A441" s="92"/>
      <c r="B441" s="93"/>
      <c r="C441" s="61"/>
      <c r="D441" s="51"/>
      <c r="E441" s="73"/>
      <c r="F441" s="94"/>
      <c r="G441" s="633"/>
      <c r="H441" s="60"/>
      <c r="I441" s="38"/>
      <c r="J441" s="39"/>
      <c r="K441" s="40"/>
      <c r="L441" s="41"/>
      <c r="M441" s="40"/>
      <c r="N441" s="41"/>
      <c r="O441" s="35"/>
      <c r="P441" s="43"/>
    </row>
    <row r="442" ht="14.25" customHeight="1">
      <c r="A442" s="92"/>
      <c r="B442" s="93"/>
      <c r="C442" s="61"/>
      <c r="D442" s="51"/>
      <c r="E442" s="73"/>
      <c r="F442" s="94"/>
      <c r="G442" s="633"/>
      <c r="H442" s="60"/>
      <c r="I442" s="38"/>
      <c r="J442" s="39"/>
      <c r="K442" s="40"/>
      <c r="L442" s="41"/>
      <c r="M442" s="40"/>
      <c r="N442" s="41"/>
      <c r="O442" s="35"/>
      <c r="P442" s="43"/>
    </row>
    <row r="443" ht="14.25" customHeight="1">
      <c r="A443" s="92"/>
      <c r="B443" s="93"/>
      <c r="C443" s="61"/>
      <c r="D443" s="51"/>
      <c r="E443" s="73"/>
      <c r="F443" s="94"/>
      <c r="G443" s="633"/>
      <c r="H443" s="60"/>
      <c r="I443" s="38"/>
      <c r="J443" s="39"/>
      <c r="K443" s="40"/>
      <c r="L443" s="41"/>
      <c r="M443" s="40"/>
      <c r="N443" s="41"/>
      <c r="O443" s="35"/>
      <c r="P443" s="43"/>
    </row>
    <row r="444" ht="14.25" customHeight="1">
      <c r="A444" s="92"/>
      <c r="B444" s="93"/>
      <c r="C444" s="61"/>
      <c r="D444" s="51"/>
      <c r="E444" s="73"/>
      <c r="F444" s="94"/>
      <c r="G444" s="633"/>
      <c r="H444" s="60"/>
      <c r="I444" s="38"/>
      <c r="J444" s="39"/>
      <c r="K444" s="40"/>
      <c r="L444" s="41"/>
      <c r="M444" s="40"/>
      <c r="N444" s="41"/>
      <c r="O444" s="35"/>
      <c r="P444" s="43"/>
    </row>
    <row r="445" ht="14.25" customHeight="1">
      <c r="A445" s="92"/>
      <c r="B445" s="93"/>
      <c r="C445" s="61"/>
      <c r="D445" s="51"/>
      <c r="E445" s="73"/>
      <c r="F445" s="94"/>
      <c r="G445" s="633"/>
      <c r="H445" s="60"/>
      <c r="I445" s="38"/>
      <c r="J445" s="39"/>
      <c r="K445" s="40"/>
      <c r="L445" s="41"/>
      <c r="M445" s="40"/>
      <c r="N445" s="41"/>
      <c r="O445" s="35"/>
      <c r="P445" s="43"/>
    </row>
    <row r="446" ht="14.25" customHeight="1">
      <c r="A446" s="92"/>
      <c r="B446" s="93"/>
      <c r="C446" s="61"/>
      <c r="D446" s="51"/>
      <c r="E446" s="73"/>
      <c r="F446" s="94"/>
      <c r="G446" s="633"/>
      <c r="H446" s="60"/>
      <c r="I446" s="38"/>
      <c r="J446" s="39"/>
      <c r="K446" s="40"/>
      <c r="L446" s="41"/>
      <c r="M446" s="40"/>
      <c r="N446" s="41"/>
      <c r="O446" s="35"/>
      <c r="P446" s="43"/>
    </row>
    <row r="447" ht="14.25" customHeight="1">
      <c r="A447" s="92"/>
      <c r="B447" s="93"/>
      <c r="C447" s="61"/>
      <c r="D447" s="51"/>
      <c r="E447" s="73"/>
      <c r="F447" s="94"/>
      <c r="G447" s="633"/>
      <c r="H447" s="60"/>
      <c r="I447" s="38"/>
      <c r="J447" s="39"/>
      <c r="K447" s="40"/>
      <c r="L447" s="41"/>
      <c r="M447" s="40"/>
      <c r="N447" s="41"/>
      <c r="O447" s="35"/>
      <c r="P447" s="43"/>
    </row>
    <row r="448" ht="14.25" customHeight="1">
      <c r="A448" s="92"/>
      <c r="B448" s="93"/>
      <c r="C448" s="61"/>
      <c r="D448" s="51"/>
      <c r="E448" s="73"/>
      <c r="F448" s="94"/>
      <c r="G448" s="633"/>
      <c r="H448" s="60"/>
      <c r="I448" s="38"/>
      <c r="J448" s="39"/>
      <c r="K448" s="40"/>
      <c r="L448" s="41"/>
      <c r="M448" s="40"/>
      <c r="N448" s="41"/>
      <c r="O448" s="35"/>
      <c r="P448" s="43"/>
    </row>
    <row r="449" ht="14.25" customHeight="1">
      <c r="A449" s="92"/>
      <c r="B449" s="93"/>
      <c r="C449" s="61"/>
      <c r="D449" s="51"/>
      <c r="E449" s="73"/>
      <c r="F449" s="94"/>
      <c r="G449" s="633"/>
      <c r="H449" s="60"/>
      <c r="I449" s="38"/>
      <c r="J449" s="39"/>
      <c r="K449" s="40"/>
      <c r="L449" s="41"/>
      <c r="M449" s="40"/>
      <c r="N449" s="41"/>
      <c r="O449" s="35"/>
      <c r="P449" s="43"/>
    </row>
    <row r="450" ht="14.25" customHeight="1">
      <c r="A450" s="92"/>
      <c r="B450" s="93"/>
      <c r="C450" s="61"/>
      <c r="D450" s="51"/>
      <c r="E450" s="73"/>
      <c r="F450" s="94"/>
      <c r="G450" s="633"/>
      <c r="H450" s="60"/>
      <c r="I450" s="38"/>
      <c r="J450" s="39"/>
      <c r="K450" s="40"/>
      <c r="L450" s="41"/>
      <c r="M450" s="40"/>
      <c r="N450" s="41"/>
      <c r="O450" s="35"/>
      <c r="P450" s="43"/>
    </row>
    <row r="451" ht="14.25" customHeight="1">
      <c r="A451" s="92"/>
      <c r="B451" s="93"/>
      <c r="C451" s="61"/>
      <c r="D451" s="51"/>
      <c r="E451" s="73"/>
      <c r="F451" s="94"/>
      <c r="G451" s="633"/>
      <c r="H451" s="60"/>
      <c r="I451" s="38"/>
      <c r="J451" s="39"/>
      <c r="K451" s="40"/>
      <c r="L451" s="41"/>
      <c r="M451" s="40"/>
      <c r="N451" s="41"/>
      <c r="O451" s="35"/>
      <c r="P451" s="43"/>
    </row>
    <row r="452" ht="14.25" customHeight="1">
      <c r="A452" s="92"/>
      <c r="B452" s="93"/>
      <c r="C452" s="61"/>
      <c r="D452" s="51"/>
      <c r="E452" s="73"/>
      <c r="F452" s="94"/>
      <c r="G452" s="633"/>
      <c r="H452" s="60"/>
      <c r="I452" s="38"/>
      <c r="J452" s="39"/>
      <c r="K452" s="40"/>
      <c r="L452" s="41"/>
      <c r="M452" s="40"/>
      <c r="N452" s="41"/>
      <c r="O452" s="35"/>
      <c r="P452" s="43"/>
    </row>
    <row r="453" ht="14.25" customHeight="1">
      <c r="A453" s="92"/>
      <c r="B453" s="93"/>
      <c r="C453" s="61"/>
      <c r="D453" s="51"/>
      <c r="E453" s="73"/>
      <c r="F453" s="94"/>
      <c r="G453" s="633"/>
      <c r="H453" s="60"/>
      <c r="I453" s="38"/>
      <c r="J453" s="39"/>
      <c r="K453" s="40"/>
      <c r="L453" s="41"/>
      <c r="M453" s="40"/>
      <c r="N453" s="41"/>
      <c r="O453" s="35"/>
      <c r="P453" s="43"/>
    </row>
    <row r="454" ht="14.25" customHeight="1">
      <c r="A454" s="92"/>
      <c r="B454" s="93"/>
      <c r="C454" s="61"/>
      <c r="D454" s="51"/>
      <c r="E454" s="73"/>
      <c r="F454" s="94"/>
      <c r="G454" s="633"/>
      <c r="H454" s="60"/>
      <c r="I454" s="38"/>
      <c r="J454" s="39"/>
      <c r="K454" s="40"/>
      <c r="L454" s="41"/>
      <c r="M454" s="40"/>
      <c r="N454" s="41"/>
      <c r="O454" s="35"/>
      <c r="P454" s="43"/>
    </row>
    <row r="455" ht="14.25" customHeight="1">
      <c r="A455" s="92"/>
      <c r="B455" s="93"/>
      <c r="C455" s="61"/>
      <c r="D455" s="51"/>
      <c r="E455" s="73"/>
      <c r="F455" s="94"/>
      <c r="G455" s="633"/>
      <c r="H455" s="60"/>
      <c r="I455" s="38"/>
      <c r="J455" s="39"/>
      <c r="K455" s="40"/>
      <c r="L455" s="41"/>
      <c r="M455" s="40"/>
      <c r="N455" s="41"/>
      <c r="O455" s="35"/>
      <c r="P455" s="43"/>
    </row>
    <row r="456" ht="14.25" customHeight="1">
      <c r="A456" s="92"/>
      <c r="B456" s="93"/>
      <c r="C456" s="61"/>
      <c r="D456" s="51"/>
      <c r="E456" s="73"/>
      <c r="F456" s="94"/>
      <c r="G456" s="633"/>
      <c r="H456" s="60"/>
      <c r="I456" s="38"/>
      <c r="J456" s="39"/>
      <c r="K456" s="40"/>
      <c r="L456" s="41"/>
      <c r="M456" s="40"/>
      <c r="N456" s="41"/>
      <c r="O456" s="35"/>
      <c r="P456" s="43"/>
    </row>
    <row r="457" ht="14.25" customHeight="1">
      <c r="A457" s="92"/>
      <c r="B457" s="93"/>
      <c r="C457" s="61"/>
      <c r="D457" s="51"/>
      <c r="E457" s="73"/>
      <c r="F457" s="94"/>
      <c r="G457" s="633"/>
      <c r="H457" s="60"/>
      <c r="I457" s="38"/>
      <c r="J457" s="39"/>
      <c r="K457" s="40"/>
      <c r="L457" s="41"/>
      <c r="M457" s="40"/>
      <c r="N457" s="41"/>
      <c r="O457" s="35"/>
      <c r="P457" s="43"/>
    </row>
    <row r="458" ht="14.25" customHeight="1">
      <c r="A458" s="92"/>
      <c r="B458" s="93"/>
      <c r="C458" s="61"/>
      <c r="D458" s="51"/>
      <c r="E458" s="73"/>
      <c r="F458" s="94"/>
      <c r="G458" s="633"/>
      <c r="H458" s="60"/>
      <c r="I458" s="38"/>
      <c r="J458" s="39"/>
      <c r="K458" s="40"/>
      <c r="L458" s="41"/>
      <c r="M458" s="40"/>
      <c r="N458" s="41"/>
      <c r="O458" s="35"/>
      <c r="P458" s="43"/>
    </row>
    <row r="459" ht="14.25" customHeight="1">
      <c r="A459" s="92"/>
      <c r="B459" s="93"/>
      <c r="C459" s="61"/>
      <c r="D459" s="51"/>
      <c r="E459" s="73"/>
      <c r="F459" s="94"/>
      <c r="G459" s="633"/>
      <c r="H459" s="60"/>
      <c r="I459" s="38"/>
      <c r="J459" s="39"/>
      <c r="K459" s="40"/>
      <c r="L459" s="41"/>
      <c r="M459" s="40"/>
      <c r="N459" s="41"/>
      <c r="O459" s="35"/>
      <c r="P459" s="43"/>
    </row>
    <row r="460" ht="14.25" customHeight="1">
      <c r="A460" s="92"/>
      <c r="B460" s="93"/>
      <c r="C460" s="61"/>
      <c r="D460" s="51"/>
      <c r="E460" s="73"/>
      <c r="F460" s="94"/>
      <c r="G460" s="633"/>
      <c r="H460" s="60"/>
      <c r="I460" s="38"/>
      <c r="J460" s="39"/>
      <c r="K460" s="40"/>
      <c r="L460" s="41"/>
      <c r="M460" s="40"/>
      <c r="N460" s="41"/>
      <c r="O460" s="35"/>
      <c r="P460" s="43"/>
    </row>
    <row r="461" ht="14.25" customHeight="1">
      <c r="A461" s="92"/>
      <c r="B461" s="93"/>
      <c r="C461" s="61"/>
      <c r="D461" s="51"/>
      <c r="E461" s="73"/>
      <c r="F461" s="94"/>
      <c r="G461" s="633"/>
      <c r="H461" s="60"/>
      <c r="I461" s="38"/>
      <c r="J461" s="39"/>
      <c r="K461" s="40"/>
      <c r="L461" s="41"/>
      <c r="M461" s="40"/>
      <c r="N461" s="41"/>
      <c r="O461" s="35"/>
      <c r="P461" s="43"/>
    </row>
    <row r="462" ht="14.25" customHeight="1">
      <c r="A462" s="92"/>
      <c r="B462" s="93"/>
      <c r="C462" s="61"/>
      <c r="D462" s="51"/>
      <c r="E462" s="73"/>
      <c r="F462" s="94"/>
      <c r="G462" s="633"/>
      <c r="H462" s="60"/>
      <c r="I462" s="38"/>
      <c r="J462" s="39"/>
      <c r="K462" s="40"/>
      <c r="L462" s="41"/>
      <c r="M462" s="40"/>
      <c r="N462" s="41"/>
      <c r="O462" s="35"/>
      <c r="P462" s="43"/>
    </row>
    <row r="463" ht="14.25" customHeight="1">
      <c r="A463" s="92"/>
      <c r="B463" s="93"/>
      <c r="C463" s="61"/>
      <c r="D463" s="51"/>
      <c r="E463" s="73"/>
      <c r="F463" s="94"/>
      <c r="G463" s="633"/>
      <c r="H463" s="60"/>
      <c r="I463" s="38"/>
      <c r="J463" s="39"/>
      <c r="K463" s="40"/>
      <c r="L463" s="41"/>
      <c r="M463" s="40"/>
      <c r="N463" s="41"/>
      <c r="O463" s="35"/>
      <c r="P463" s="43"/>
    </row>
    <row r="464" ht="14.25" customHeight="1">
      <c r="A464" s="92"/>
      <c r="B464" s="93"/>
      <c r="C464" s="61"/>
      <c r="D464" s="51"/>
      <c r="E464" s="73"/>
      <c r="F464" s="94"/>
      <c r="G464" s="633"/>
      <c r="H464" s="60"/>
      <c r="I464" s="38"/>
      <c r="J464" s="39"/>
      <c r="K464" s="40"/>
      <c r="L464" s="41"/>
      <c r="M464" s="40"/>
      <c r="N464" s="41"/>
      <c r="O464" s="35"/>
      <c r="P464" s="43"/>
    </row>
    <row r="465" ht="14.25" customHeight="1">
      <c r="A465" s="92"/>
      <c r="B465" s="93"/>
      <c r="C465" s="61"/>
      <c r="D465" s="51"/>
      <c r="E465" s="73"/>
      <c r="F465" s="94"/>
      <c r="G465" s="633"/>
      <c r="H465" s="60"/>
      <c r="I465" s="38"/>
      <c r="J465" s="39"/>
      <c r="K465" s="40"/>
      <c r="L465" s="41"/>
      <c r="M465" s="40"/>
      <c r="N465" s="41"/>
      <c r="O465" s="35"/>
      <c r="P465" s="43"/>
    </row>
    <row r="466" ht="14.25" customHeight="1">
      <c r="A466" s="92"/>
      <c r="B466" s="93"/>
      <c r="C466" s="61"/>
      <c r="D466" s="51"/>
      <c r="E466" s="73"/>
      <c r="F466" s="94"/>
      <c r="G466" s="633"/>
      <c r="H466" s="60"/>
      <c r="I466" s="38"/>
      <c r="J466" s="39"/>
      <c r="K466" s="40"/>
      <c r="L466" s="41"/>
      <c r="M466" s="40"/>
      <c r="N466" s="41"/>
      <c r="O466" s="35"/>
      <c r="P466" s="43"/>
    </row>
    <row r="467" ht="14.25" customHeight="1">
      <c r="A467" s="92"/>
      <c r="B467" s="93"/>
      <c r="C467" s="61"/>
      <c r="D467" s="51"/>
      <c r="E467" s="73"/>
      <c r="F467" s="94"/>
      <c r="G467" s="633"/>
      <c r="H467" s="60"/>
      <c r="I467" s="38"/>
      <c r="J467" s="39"/>
      <c r="K467" s="40"/>
      <c r="L467" s="41"/>
      <c r="M467" s="40"/>
      <c r="N467" s="41"/>
      <c r="O467" s="35"/>
      <c r="P467" s="43"/>
    </row>
    <row r="468" ht="14.25" customHeight="1">
      <c r="A468" s="92"/>
      <c r="B468" s="93"/>
      <c r="C468" s="61"/>
      <c r="D468" s="51"/>
      <c r="E468" s="73"/>
      <c r="F468" s="94"/>
      <c r="G468" s="633"/>
      <c r="H468" s="60"/>
      <c r="I468" s="38"/>
      <c r="J468" s="39"/>
      <c r="K468" s="40"/>
      <c r="L468" s="41"/>
      <c r="M468" s="40"/>
      <c r="N468" s="41"/>
      <c r="O468" s="35"/>
      <c r="P468" s="43"/>
    </row>
    <row r="469" ht="14.25" customHeight="1">
      <c r="A469" s="92"/>
      <c r="B469" s="93"/>
      <c r="C469" s="61"/>
      <c r="D469" s="51"/>
      <c r="E469" s="73"/>
      <c r="F469" s="94"/>
      <c r="G469" s="633"/>
      <c r="H469" s="60"/>
      <c r="I469" s="38"/>
      <c r="J469" s="39"/>
      <c r="K469" s="40"/>
      <c r="L469" s="41"/>
      <c r="M469" s="40"/>
      <c r="N469" s="41"/>
      <c r="O469" s="35"/>
      <c r="P469" s="43"/>
    </row>
    <row r="470" ht="14.25" customHeight="1">
      <c r="A470" s="92"/>
      <c r="B470" s="93"/>
      <c r="C470" s="61"/>
      <c r="D470" s="51"/>
      <c r="E470" s="73"/>
      <c r="F470" s="94"/>
      <c r="G470" s="633"/>
      <c r="H470" s="60"/>
      <c r="I470" s="38"/>
      <c r="J470" s="39"/>
      <c r="K470" s="40"/>
      <c r="L470" s="41"/>
      <c r="M470" s="40"/>
      <c r="N470" s="41"/>
      <c r="O470" s="35"/>
      <c r="P470" s="43"/>
    </row>
    <row r="471" ht="14.25" customHeight="1">
      <c r="A471" s="92"/>
      <c r="B471" s="93"/>
      <c r="C471" s="61"/>
      <c r="D471" s="51"/>
      <c r="E471" s="73"/>
      <c r="F471" s="94"/>
      <c r="G471" s="633"/>
      <c r="H471" s="60"/>
      <c r="I471" s="38"/>
      <c r="J471" s="39"/>
      <c r="K471" s="40"/>
      <c r="L471" s="41"/>
      <c r="M471" s="40"/>
      <c r="N471" s="41"/>
      <c r="O471" s="35"/>
      <c r="P471" s="43"/>
    </row>
    <row r="472" ht="14.25" customHeight="1">
      <c r="A472" s="92"/>
      <c r="B472" s="93"/>
      <c r="C472" s="61"/>
      <c r="D472" s="51"/>
      <c r="E472" s="73"/>
      <c r="F472" s="94"/>
      <c r="G472" s="633"/>
      <c r="H472" s="60"/>
      <c r="I472" s="38"/>
      <c r="J472" s="39"/>
      <c r="K472" s="40"/>
      <c r="L472" s="41"/>
      <c r="M472" s="40"/>
      <c r="N472" s="41"/>
      <c r="O472" s="35"/>
      <c r="P472" s="43"/>
    </row>
    <row r="473" ht="14.25" customHeight="1">
      <c r="A473" s="92"/>
      <c r="B473" s="93"/>
      <c r="C473" s="61"/>
      <c r="D473" s="51"/>
      <c r="E473" s="73"/>
      <c r="F473" s="94"/>
      <c r="G473" s="633"/>
      <c r="H473" s="60"/>
      <c r="I473" s="38"/>
      <c r="J473" s="39"/>
      <c r="K473" s="40"/>
      <c r="L473" s="41"/>
      <c r="M473" s="40"/>
      <c r="N473" s="41"/>
      <c r="O473" s="35"/>
      <c r="P473" s="43"/>
    </row>
    <row r="474" ht="14.25" customHeight="1">
      <c r="A474" s="92"/>
      <c r="B474" s="93"/>
      <c r="C474" s="61"/>
      <c r="D474" s="51"/>
      <c r="E474" s="73"/>
      <c r="F474" s="94"/>
      <c r="G474" s="633"/>
      <c r="H474" s="60"/>
      <c r="I474" s="38"/>
      <c r="J474" s="39"/>
      <c r="K474" s="40"/>
      <c r="L474" s="41"/>
      <c r="M474" s="40"/>
      <c r="N474" s="41"/>
      <c r="O474" s="35"/>
      <c r="P474" s="43"/>
    </row>
    <row r="475" ht="14.25" customHeight="1">
      <c r="A475" s="92"/>
      <c r="B475" s="93"/>
      <c r="C475" s="61"/>
      <c r="D475" s="51"/>
      <c r="E475" s="73"/>
      <c r="F475" s="94"/>
      <c r="G475" s="633"/>
      <c r="H475" s="60"/>
      <c r="I475" s="38"/>
      <c r="J475" s="39"/>
      <c r="K475" s="40"/>
      <c r="L475" s="41"/>
      <c r="M475" s="40"/>
      <c r="N475" s="41"/>
      <c r="O475" s="35"/>
      <c r="P475" s="43"/>
    </row>
    <row r="476" ht="14.25" customHeight="1">
      <c r="A476" s="92"/>
      <c r="B476" s="93"/>
      <c r="C476" s="61"/>
      <c r="D476" s="51"/>
      <c r="E476" s="73"/>
      <c r="F476" s="94"/>
      <c r="G476" s="633"/>
      <c r="H476" s="60"/>
      <c r="I476" s="38"/>
      <c r="J476" s="39"/>
      <c r="K476" s="40"/>
      <c r="L476" s="41"/>
      <c r="M476" s="40"/>
      <c r="N476" s="41"/>
      <c r="O476" s="35"/>
      <c r="P476" s="43"/>
    </row>
    <row r="477" ht="14.25" customHeight="1">
      <c r="A477" s="92"/>
      <c r="B477" s="93"/>
      <c r="C477" s="61"/>
      <c r="D477" s="51"/>
      <c r="E477" s="73"/>
      <c r="F477" s="94"/>
      <c r="G477" s="633"/>
      <c r="H477" s="60"/>
      <c r="I477" s="38"/>
      <c r="J477" s="39"/>
      <c r="K477" s="40"/>
      <c r="L477" s="41"/>
      <c r="M477" s="40"/>
      <c r="N477" s="41"/>
      <c r="O477" s="35"/>
      <c r="P477" s="43"/>
    </row>
    <row r="478" ht="14.25" customHeight="1">
      <c r="A478" s="92"/>
      <c r="B478" s="93"/>
      <c r="C478" s="61"/>
      <c r="D478" s="51"/>
      <c r="E478" s="73"/>
      <c r="F478" s="94"/>
      <c r="G478" s="633"/>
      <c r="H478" s="60"/>
      <c r="I478" s="38"/>
      <c r="J478" s="39"/>
      <c r="K478" s="40"/>
      <c r="L478" s="41"/>
      <c r="M478" s="40"/>
      <c r="N478" s="41"/>
      <c r="O478" s="35"/>
      <c r="P478" s="43"/>
    </row>
    <row r="479" ht="14.25" customHeight="1">
      <c r="A479" s="92"/>
      <c r="B479" s="93"/>
      <c r="C479" s="61"/>
      <c r="D479" s="51"/>
      <c r="E479" s="73"/>
      <c r="F479" s="94"/>
      <c r="G479" s="633"/>
      <c r="H479" s="60"/>
      <c r="I479" s="38"/>
      <c r="J479" s="39"/>
      <c r="K479" s="40"/>
      <c r="L479" s="41"/>
      <c r="M479" s="40"/>
      <c r="N479" s="41"/>
      <c r="O479" s="35"/>
      <c r="P479" s="43"/>
    </row>
    <row r="480" ht="14.25" customHeight="1">
      <c r="A480" s="92"/>
      <c r="B480" s="93"/>
      <c r="C480" s="61"/>
      <c r="D480" s="51"/>
      <c r="E480" s="73"/>
      <c r="F480" s="94"/>
      <c r="G480" s="633"/>
      <c r="H480" s="60"/>
      <c r="I480" s="38"/>
      <c r="J480" s="39"/>
      <c r="K480" s="40"/>
      <c r="L480" s="41"/>
      <c r="M480" s="40"/>
      <c r="N480" s="41"/>
      <c r="O480" s="35"/>
      <c r="P480" s="43"/>
    </row>
    <row r="481" ht="14.25" customHeight="1">
      <c r="A481" s="92"/>
      <c r="B481" s="93"/>
      <c r="C481" s="61"/>
      <c r="D481" s="51"/>
      <c r="E481" s="73"/>
      <c r="F481" s="94"/>
      <c r="G481" s="633"/>
      <c r="H481" s="60"/>
      <c r="I481" s="38"/>
      <c r="J481" s="39"/>
      <c r="K481" s="40"/>
      <c r="L481" s="41"/>
      <c r="M481" s="40"/>
      <c r="N481" s="41"/>
      <c r="O481" s="35"/>
      <c r="P481" s="43"/>
    </row>
    <row r="482" ht="14.25" customHeight="1">
      <c r="A482" s="92"/>
      <c r="B482" s="93"/>
      <c r="C482" s="61"/>
      <c r="D482" s="51"/>
      <c r="E482" s="73"/>
      <c r="F482" s="94"/>
      <c r="G482" s="633"/>
      <c r="H482" s="60"/>
      <c r="I482" s="38"/>
      <c r="J482" s="39"/>
      <c r="K482" s="40"/>
      <c r="L482" s="41"/>
      <c r="M482" s="40"/>
      <c r="N482" s="41"/>
      <c r="O482" s="35"/>
      <c r="P482" s="43"/>
    </row>
    <row r="483" ht="14.25" customHeight="1">
      <c r="A483" s="92"/>
      <c r="B483" s="93"/>
      <c r="C483" s="61"/>
      <c r="D483" s="51"/>
      <c r="E483" s="73"/>
      <c r="F483" s="94"/>
      <c r="G483" s="633"/>
      <c r="H483" s="60"/>
      <c r="I483" s="38"/>
      <c r="J483" s="39"/>
      <c r="K483" s="40"/>
      <c r="L483" s="41"/>
      <c r="M483" s="40"/>
      <c r="N483" s="41"/>
      <c r="O483" s="35"/>
      <c r="P483" s="43"/>
    </row>
    <row r="484" ht="14.25" customHeight="1">
      <c r="A484" s="92"/>
      <c r="B484" s="93"/>
      <c r="C484" s="61"/>
      <c r="D484" s="51"/>
      <c r="E484" s="73"/>
      <c r="F484" s="94"/>
      <c r="G484" s="633"/>
      <c r="H484" s="60"/>
      <c r="I484" s="38"/>
      <c r="J484" s="39"/>
      <c r="K484" s="40"/>
      <c r="L484" s="41"/>
      <c r="M484" s="40"/>
      <c r="N484" s="41"/>
      <c r="O484" s="35"/>
      <c r="P484" s="43"/>
    </row>
    <row r="485" ht="14.25" customHeight="1">
      <c r="A485" s="92"/>
      <c r="B485" s="93"/>
      <c r="C485" s="61"/>
      <c r="D485" s="51"/>
      <c r="E485" s="73"/>
      <c r="F485" s="94"/>
      <c r="G485" s="633"/>
      <c r="H485" s="60"/>
      <c r="I485" s="38"/>
      <c r="J485" s="39"/>
      <c r="K485" s="40"/>
      <c r="L485" s="41"/>
      <c r="M485" s="40"/>
      <c r="N485" s="41"/>
      <c r="O485" s="35"/>
      <c r="P485" s="43"/>
    </row>
    <row r="486" ht="14.25" customHeight="1">
      <c r="A486" s="92"/>
      <c r="B486" s="93"/>
      <c r="C486" s="61"/>
      <c r="D486" s="51"/>
      <c r="E486" s="73"/>
      <c r="F486" s="94"/>
      <c r="G486" s="633"/>
      <c r="H486" s="60"/>
      <c r="I486" s="38"/>
      <c r="J486" s="39"/>
      <c r="K486" s="40"/>
      <c r="L486" s="41"/>
      <c r="M486" s="40"/>
      <c r="N486" s="41"/>
      <c r="O486" s="35"/>
      <c r="P486" s="43"/>
    </row>
    <row r="487" ht="14.25" customHeight="1">
      <c r="A487" s="92"/>
      <c r="B487" s="93"/>
      <c r="C487" s="61"/>
      <c r="D487" s="51"/>
      <c r="E487" s="73"/>
      <c r="F487" s="94"/>
      <c r="G487" s="633"/>
      <c r="H487" s="60"/>
      <c r="I487" s="38"/>
      <c r="J487" s="39"/>
      <c r="K487" s="40"/>
      <c r="L487" s="41"/>
      <c r="M487" s="40"/>
      <c r="N487" s="41"/>
      <c r="O487" s="35"/>
      <c r="P487" s="43"/>
    </row>
    <row r="488" ht="14.25" customHeight="1">
      <c r="A488" s="92"/>
      <c r="B488" s="93"/>
      <c r="C488" s="61"/>
      <c r="D488" s="51"/>
      <c r="E488" s="73"/>
      <c r="F488" s="94"/>
      <c r="G488" s="633"/>
      <c r="H488" s="60"/>
      <c r="I488" s="38"/>
      <c r="J488" s="39"/>
      <c r="K488" s="40"/>
      <c r="L488" s="41"/>
      <c r="M488" s="40"/>
      <c r="N488" s="41"/>
      <c r="O488" s="35"/>
      <c r="P488" s="43"/>
    </row>
    <row r="489" ht="14.25" customHeight="1">
      <c r="A489" s="92"/>
      <c r="B489" s="93"/>
      <c r="C489" s="61"/>
      <c r="D489" s="51"/>
      <c r="E489" s="73"/>
      <c r="F489" s="94"/>
      <c r="G489" s="633"/>
      <c r="H489" s="60"/>
      <c r="I489" s="38"/>
      <c r="J489" s="39"/>
      <c r="K489" s="40"/>
      <c r="L489" s="41"/>
      <c r="M489" s="40"/>
      <c r="N489" s="41"/>
      <c r="O489" s="35"/>
      <c r="P489" s="43"/>
    </row>
    <row r="490" ht="14.25" customHeight="1">
      <c r="A490" s="92"/>
      <c r="B490" s="93"/>
      <c r="C490" s="61"/>
      <c r="D490" s="51"/>
      <c r="E490" s="73"/>
      <c r="F490" s="94"/>
      <c r="G490" s="633"/>
      <c r="H490" s="60"/>
      <c r="I490" s="38"/>
      <c r="J490" s="39"/>
      <c r="K490" s="40"/>
      <c r="L490" s="41"/>
      <c r="M490" s="40"/>
      <c r="N490" s="41"/>
      <c r="O490" s="35"/>
      <c r="P490" s="43"/>
    </row>
    <row r="491" ht="14.25" customHeight="1">
      <c r="A491" s="92"/>
      <c r="B491" s="93"/>
      <c r="C491" s="61"/>
      <c r="D491" s="51"/>
      <c r="E491" s="73"/>
      <c r="F491" s="94"/>
      <c r="G491" s="633"/>
      <c r="H491" s="60"/>
      <c r="I491" s="38"/>
      <c r="J491" s="39"/>
      <c r="K491" s="40"/>
      <c r="L491" s="41"/>
      <c r="M491" s="40"/>
      <c r="N491" s="41"/>
      <c r="O491" s="35"/>
      <c r="P491" s="43"/>
    </row>
    <row r="492" ht="14.25" customHeight="1">
      <c r="A492" s="92"/>
      <c r="B492" s="93"/>
      <c r="C492" s="61"/>
      <c r="D492" s="51"/>
      <c r="E492" s="73"/>
      <c r="F492" s="94"/>
      <c r="G492" s="633"/>
      <c r="H492" s="60"/>
      <c r="I492" s="38"/>
      <c r="J492" s="39"/>
      <c r="K492" s="40"/>
      <c r="L492" s="41"/>
      <c r="M492" s="40"/>
      <c r="N492" s="41"/>
      <c r="O492" s="35"/>
      <c r="P492" s="43"/>
    </row>
    <row r="493" ht="14.25" customHeight="1">
      <c r="A493" s="92"/>
      <c r="B493" s="93"/>
      <c r="C493" s="61"/>
      <c r="D493" s="51"/>
      <c r="E493" s="73"/>
      <c r="F493" s="94"/>
      <c r="G493" s="633"/>
      <c r="H493" s="60"/>
      <c r="I493" s="38"/>
      <c r="J493" s="39"/>
      <c r="K493" s="40"/>
      <c r="L493" s="41"/>
      <c r="M493" s="40"/>
      <c r="N493" s="41"/>
      <c r="O493" s="35"/>
      <c r="P493" s="43"/>
    </row>
    <row r="494" ht="14.25" customHeight="1">
      <c r="A494" s="92"/>
      <c r="B494" s="93"/>
      <c r="C494" s="61"/>
      <c r="D494" s="51"/>
      <c r="E494" s="73"/>
      <c r="F494" s="94"/>
      <c r="G494" s="633"/>
      <c r="H494" s="60"/>
      <c r="I494" s="38"/>
      <c r="J494" s="39"/>
      <c r="K494" s="40"/>
      <c r="L494" s="41"/>
      <c r="M494" s="40"/>
      <c r="N494" s="41"/>
      <c r="O494" s="35"/>
      <c r="P494" s="43"/>
    </row>
    <row r="495" ht="14.25" customHeight="1">
      <c r="A495" s="92"/>
      <c r="B495" s="93"/>
      <c r="C495" s="61"/>
      <c r="D495" s="51"/>
      <c r="E495" s="73"/>
      <c r="F495" s="94"/>
      <c r="G495" s="633"/>
      <c r="H495" s="60"/>
      <c r="I495" s="38"/>
      <c r="J495" s="39"/>
      <c r="K495" s="40"/>
      <c r="L495" s="41"/>
      <c r="M495" s="40"/>
      <c r="N495" s="41"/>
      <c r="O495" s="35"/>
      <c r="P495" s="43"/>
    </row>
    <row r="496" ht="14.25" customHeight="1">
      <c r="A496" s="92"/>
      <c r="B496" s="93"/>
      <c r="C496" s="61"/>
      <c r="D496" s="51"/>
      <c r="E496" s="73"/>
      <c r="F496" s="94"/>
      <c r="G496" s="633"/>
      <c r="H496" s="60"/>
      <c r="I496" s="38"/>
      <c r="J496" s="39"/>
      <c r="K496" s="40"/>
      <c r="L496" s="41"/>
      <c r="M496" s="40"/>
      <c r="N496" s="41"/>
      <c r="O496" s="35"/>
      <c r="P496" s="43"/>
    </row>
    <row r="497" ht="14.25" customHeight="1">
      <c r="A497" s="92"/>
      <c r="B497" s="93"/>
      <c r="C497" s="61"/>
      <c r="D497" s="51"/>
      <c r="E497" s="73"/>
      <c r="F497" s="94"/>
      <c r="G497" s="633"/>
      <c r="H497" s="60"/>
      <c r="I497" s="38"/>
      <c r="J497" s="39"/>
      <c r="K497" s="40"/>
      <c r="L497" s="41"/>
      <c r="M497" s="40"/>
      <c r="N497" s="41"/>
      <c r="O497" s="35"/>
      <c r="P497" s="43"/>
    </row>
    <row r="498" ht="14.25" customHeight="1">
      <c r="A498" s="92"/>
      <c r="B498" s="93"/>
      <c r="C498" s="61"/>
      <c r="D498" s="51"/>
      <c r="E498" s="73"/>
      <c r="F498" s="94"/>
      <c r="G498" s="633"/>
      <c r="H498" s="60"/>
      <c r="I498" s="38"/>
      <c r="J498" s="39"/>
      <c r="K498" s="40"/>
      <c r="L498" s="41"/>
      <c r="M498" s="40"/>
      <c r="N498" s="41"/>
      <c r="O498" s="35"/>
      <c r="P498" s="43"/>
    </row>
    <row r="499" ht="14.25" customHeight="1">
      <c r="A499" s="92"/>
      <c r="B499" s="93"/>
      <c r="C499" s="61"/>
      <c r="D499" s="51"/>
      <c r="E499" s="73"/>
      <c r="F499" s="94"/>
      <c r="G499" s="633"/>
      <c r="H499" s="60"/>
      <c r="I499" s="38"/>
      <c r="J499" s="39"/>
      <c r="K499" s="40"/>
      <c r="L499" s="41"/>
      <c r="M499" s="40"/>
      <c r="N499" s="41"/>
      <c r="O499" s="35"/>
      <c r="P499" s="43"/>
    </row>
    <row r="500" ht="14.25" customHeight="1">
      <c r="A500" s="92"/>
      <c r="B500" s="93"/>
      <c r="C500" s="61"/>
      <c r="D500" s="51"/>
      <c r="E500" s="73"/>
      <c r="F500" s="94"/>
      <c r="G500" s="633"/>
      <c r="H500" s="60"/>
      <c r="I500" s="38"/>
      <c r="J500" s="39"/>
      <c r="K500" s="40"/>
      <c r="L500" s="41"/>
      <c r="M500" s="40"/>
      <c r="N500" s="41"/>
      <c r="O500" s="35"/>
      <c r="P500" s="43"/>
    </row>
    <row r="501" ht="14.25" customHeight="1">
      <c r="A501" s="92"/>
      <c r="B501" s="93"/>
      <c r="C501" s="61"/>
      <c r="D501" s="51"/>
      <c r="E501" s="73"/>
      <c r="F501" s="94"/>
      <c r="G501" s="633"/>
      <c r="H501" s="60"/>
      <c r="I501" s="38"/>
      <c r="J501" s="39"/>
      <c r="K501" s="40"/>
      <c r="L501" s="41"/>
      <c r="M501" s="40"/>
      <c r="N501" s="41"/>
      <c r="O501" s="35"/>
      <c r="P501" s="43"/>
    </row>
    <row r="502" ht="14.25" customHeight="1">
      <c r="A502" s="92"/>
      <c r="B502" s="93"/>
      <c r="C502" s="61"/>
      <c r="D502" s="51"/>
      <c r="E502" s="73"/>
      <c r="F502" s="94"/>
      <c r="G502" s="633"/>
      <c r="H502" s="60"/>
      <c r="I502" s="38"/>
      <c r="J502" s="39"/>
      <c r="K502" s="40"/>
      <c r="L502" s="41"/>
      <c r="M502" s="40"/>
      <c r="N502" s="41"/>
      <c r="O502" s="35"/>
      <c r="P502" s="43"/>
    </row>
    <row r="503" ht="14.25" customHeight="1">
      <c r="A503" s="92"/>
      <c r="B503" s="93"/>
      <c r="C503" s="61"/>
      <c r="D503" s="51"/>
      <c r="E503" s="73"/>
      <c r="F503" s="94"/>
      <c r="G503" s="633"/>
      <c r="H503" s="60"/>
      <c r="I503" s="38"/>
      <c r="J503" s="39"/>
      <c r="K503" s="40"/>
      <c r="L503" s="41"/>
      <c r="M503" s="40"/>
      <c r="N503" s="41"/>
      <c r="O503" s="35"/>
      <c r="P503" s="43"/>
    </row>
    <row r="504" ht="14.25" customHeight="1">
      <c r="A504" s="92"/>
      <c r="B504" s="93"/>
      <c r="C504" s="61"/>
      <c r="D504" s="51"/>
      <c r="E504" s="73"/>
      <c r="F504" s="94"/>
      <c r="G504" s="633"/>
      <c r="H504" s="60"/>
      <c r="I504" s="38"/>
      <c r="J504" s="39"/>
      <c r="K504" s="40"/>
      <c r="L504" s="41"/>
      <c r="M504" s="40"/>
      <c r="N504" s="41"/>
      <c r="O504" s="35"/>
      <c r="P504" s="43"/>
    </row>
    <row r="505" ht="14.25" customHeight="1">
      <c r="A505" s="92"/>
      <c r="B505" s="93"/>
      <c r="C505" s="61"/>
      <c r="D505" s="51"/>
      <c r="E505" s="73"/>
      <c r="F505" s="94"/>
      <c r="G505" s="633"/>
      <c r="H505" s="60"/>
      <c r="I505" s="38"/>
      <c r="J505" s="39"/>
      <c r="K505" s="40"/>
      <c r="L505" s="41"/>
      <c r="M505" s="40"/>
      <c r="N505" s="41"/>
      <c r="O505" s="35"/>
      <c r="P505" s="43"/>
    </row>
    <row r="506" ht="14.25" customHeight="1">
      <c r="A506" s="92"/>
      <c r="B506" s="93"/>
      <c r="C506" s="61"/>
      <c r="D506" s="51"/>
      <c r="E506" s="73"/>
      <c r="F506" s="94"/>
      <c r="G506" s="633"/>
      <c r="H506" s="60"/>
      <c r="I506" s="38"/>
      <c r="J506" s="39"/>
      <c r="K506" s="40"/>
      <c r="L506" s="41"/>
      <c r="M506" s="40"/>
      <c r="N506" s="41"/>
      <c r="O506" s="35"/>
      <c r="P506" s="43"/>
    </row>
    <row r="507" ht="14.25" customHeight="1">
      <c r="A507" s="92"/>
      <c r="B507" s="93"/>
      <c r="C507" s="61"/>
      <c r="D507" s="51"/>
      <c r="E507" s="73"/>
      <c r="F507" s="94"/>
      <c r="G507" s="633"/>
      <c r="H507" s="60"/>
      <c r="I507" s="38"/>
      <c r="J507" s="39"/>
      <c r="K507" s="40"/>
      <c r="L507" s="41"/>
      <c r="M507" s="40"/>
      <c r="N507" s="41"/>
      <c r="O507" s="35"/>
      <c r="P507" s="43"/>
    </row>
    <row r="508" ht="14.25" customHeight="1">
      <c r="A508" s="92"/>
      <c r="B508" s="93"/>
      <c r="C508" s="61"/>
      <c r="D508" s="51"/>
      <c r="E508" s="73"/>
      <c r="F508" s="94"/>
      <c r="G508" s="633"/>
      <c r="H508" s="60"/>
      <c r="I508" s="38"/>
      <c r="J508" s="39"/>
      <c r="K508" s="40"/>
      <c r="L508" s="41"/>
      <c r="M508" s="40"/>
      <c r="N508" s="41"/>
      <c r="O508" s="35"/>
      <c r="P508" s="43"/>
    </row>
    <row r="509" ht="14.25" customHeight="1">
      <c r="A509" s="92"/>
      <c r="B509" s="93"/>
      <c r="C509" s="61"/>
      <c r="D509" s="51"/>
      <c r="E509" s="73"/>
      <c r="F509" s="94"/>
      <c r="G509" s="633"/>
      <c r="H509" s="60"/>
      <c r="I509" s="38"/>
      <c r="J509" s="39"/>
      <c r="K509" s="40"/>
      <c r="L509" s="41"/>
      <c r="M509" s="40"/>
      <c r="N509" s="41"/>
      <c r="O509" s="35"/>
      <c r="P509" s="43"/>
    </row>
    <row r="510" ht="14.25" customHeight="1">
      <c r="A510" s="92"/>
      <c r="B510" s="93"/>
      <c r="C510" s="61"/>
      <c r="D510" s="51"/>
      <c r="E510" s="73"/>
      <c r="F510" s="94"/>
      <c r="G510" s="633"/>
      <c r="H510" s="60"/>
      <c r="I510" s="38"/>
      <c r="J510" s="39"/>
      <c r="K510" s="40"/>
      <c r="L510" s="41"/>
      <c r="M510" s="40"/>
      <c r="N510" s="41"/>
      <c r="O510" s="35"/>
      <c r="P510" s="43"/>
    </row>
    <row r="511" ht="14.25" customHeight="1">
      <c r="A511" s="92"/>
      <c r="B511" s="93"/>
      <c r="C511" s="61"/>
      <c r="D511" s="51"/>
      <c r="E511" s="73"/>
      <c r="F511" s="94"/>
      <c r="G511" s="633"/>
      <c r="H511" s="60"/>
      <c r="I511" s="38"/>
      <c r="J511" s="39"/>
      <c r="K511" s="40"/>
      <c r="L511" s="41"/>
      <c r="M511" s="40"/>
      <c r="N511" s="41"/>
      <c r="O511" s="35"/>
      <c r="P511" s="43"/>
    </row>
    <row r="512" ht="14.25" customHeight="1">
      <c r="A512" s="92"/>
      <c r="B512" s="93"/>
      <c r="C512" s="61"/>
      <c r="D512" s="51"/>
      <c r="E512" s="73"/>
      <c r="F512" s="94"/>
      <c r="G512" s="633"/>
      <c r="H512" s="60"/>
      <c r="I512" s="38"/>
      <c r="J512" s="39"/>
      <c r="K512" s="40"/>
      <c r="L512" s="41"/>
      <c r="M512" s="40"/>
      <c r="N512" s="41"/>
      <c r="O512" s="35"/>
      <c r="P512" s="43"/>
    </row>
    <row r="513" ht="14.25" customHeight="1">
      <c r="A513" s="92"/>
      <c r="B513" s="93"/>
      <c r="C513" s="61"/>
      <c r="D513" s="51"/>
      <c r="E513" s="73"/>
      <c r="F513" s="94"/>
      <c r="G513" s="633"/>
      <c r="H513" s="60"/>
      <c r="I513" s="38"/>
      <c r="J513" s="39"/>
      <c r="K513" s="40"/>
      <c r="L513" s="41"/>
      <c r="M513" s="40"/>
      <c r="N513" s="41"/>
      <c r="O513" s="35"/>
      <c r="P513" s="43"/>
    </row>
    <row r="514" ht="14.25" customHeight="1">
      <c r="A514" s="92"/>
      <c r="B514" s="93"/>
      <c r="C514" s="61"/>
      <c r="D514" s="51"/>
      <c r="E514" s="73"/>
      <c r="F514" s="94"/>
      <c r="G514" s="633"/>
      <c r="H514" s="60"/>
      <c r="I514" s="38"/>
      <c r="J514" s="39"/>
      <c r="K514" s="40"/>
      <c r="L514" s="41"/>
      <c r="M514" s="40"/>
      <c r="N514" s="41"/>
      <c r="O514" s="35"/>
      <c r="P514" s="43"/>
    </row>
    <row r="515" ht="14.25" customHeight="1">
      <c r="A515" s="92"/>
      <c r="B515" s="93"/>
      <c r="C515" s="61"/>
      <c r="D515" s="51"/>
      <c r="E515" s="73"/>
      <c r="F515" s="94"/>
      <c r="G515" s="633"/>
      <c r="H515" s="60"/>
      <c r="I515" s="38"/>
      <c r="J515" s="39"/>
      <c r="K515" s="40"/>
      <c r="L515" s="41"/>
      <c r="M515" s="40"/>
      <c r="N515" s="41"/>
      <c r="O515" s="35"/>
      <c r="P515" s="43"/>
    </row>
    <row r="516" ht="14.25" customHeight="1">
      <c r="A516" s="92"/>
      <c r="B516" s="93"/>
      <c r="C516" s="61"/>
      <c r="D516" s="51"/>
      <c r="E516" s="73"/>
      <c r="F516" s="94"/>
      <c r="G516" s="633"/>
      <c r="H516" s="60"/>
      <c r="I516" s="38"/>
      <c r="J516" s="39"/>
      <c r="K516" s="40"/>
      <c r="L516" s="41"/>
      <c r="M516" s="40"/>
      <c r="N516" s="41"/>
      <c r="O516" s="35"/>
      <c r="P516" s="43"/>
    </row>
    <row r="517" ht="14.25" customHeight="1">
      <c r="A517" s="92"/>
      <c r="B517" s="93"/>
      <c r="C517" s="61"/>
      <c r="D517" s="51"/>
      <c r="E517" s="73"/>
      <c r="F517" s="94"/>
      <c r="G517" s="633"/>
      <c r="H517" s="60"/>
      <c r="I517" s="38"/>
      <c r="J517" s="39"/>
      <c r="K517" s="40"/>
      <c r="L517" s="41"/>
      <c r="M517" s="40"/>
      <c r="N517" s="41"/>
      <c r="O517" s="35"/>
      <c r="P517" s="43"/>
    </row>
    <row r="518" ht="14.25" customHeight="1">
      <c r="A518" s="92"/>
      <c r="B518" s="93"/>
      <c r="C518" s="61"/>
      <c r="D518" s="51"/>
      <c r="E518" s="73"/>
      <c r="F518" s="94"/>
      <c r="G518" s="633"/>
      <c r="H518" s="60"/>
      <c r="I518" s="38"/>
      <c r="J518" s="39"/>
      <c r="K518" s="40"/>
      <c r="L518" s="41"/>
      <c r="M518" s="40"/>
      <c r="N518" s="41"/>
      <c r="O518" s="35"/>
      <c r="P518" s="43"/>
    </row>
    <row r="519" ht="14.25" customHeight="1">
      <c r="A519" s="92"/>
      <c r="B519" s="93"/>
      <c r="C519" s="61"/>
      <c r="D519" s="51"/>
      <c r="E519" s="73"/>
      <c r="F519" s="94"/>
      <c r="G519" s="633"/>
      <c r="H519" s="60"/>
      <c r="I519" s="38"/>
      <c r="J519" s="39"/>
      <c r="K519" s="40"/>
      <c r="L519" s="41"/>
      <c r="M519" s="40"/>
      <c r="N519" s="41"/>
      <c r="O519" s="35"/>
      <c r="P519" s="43"/>
    </row>
    <row r="520" ht="14.25" customHeight="1">
      <c r="A520" s="92"/>
      <c r="B520" s="93"/>
      <c r="C520" s="61"/>
      <c r="D520" s="51"/>
      <c r="E520" s="73"/>
      <c r="F520" s="94"/>
      <c r="G520" s="633"/>
      <c r="H520" s="60"/>
      <c r="I520" s="38"/>
      <c r="J520" s="39"/>
      <c r="K520" s="40"/>
      <c r="L520" s="41"/>
      <c r="M520" s="40"/>
      <c r="N520" s="41"/>
      <c r="O520" s="35"/>
      <c r="P520" s="43"/>
    </row>
    <row r="521" ht="14.25" customHeight="1">
      <c r="A521" s="92"/>
      <c r="B521" s="93"/>
      <c r="C521" s="61"/>
      <c r="D521" s="51"/>
      <c r="E521" s="73"/>
      <c r="F521" s="94"/>
      <c r="G521" s="633"/>
      <c r="H521" s="60"/>
      <c r="I521" s="38"/>
      <c r="J521" s="39"/>
      <c r="K521" s="40"/>
      <c r="L521" s="41"/>
      <c r="M521" s="40"/>
      <c r="N521" s="41"/>
      <c r="O521" s="35"/>
      <c r="P521" s="43"/>
    </row>
    <row r="522" ht="14.25" customHeight="1">
      <c r="A522" s="92"/>
      <c r="B522" s="93"/>
      <c r="C522" s="61"/>
      <c r="D522" s="51"/>
      <c r="E522" s="73"/>
      <c r="F522" s="94"/>
      <c r="G522" s="633"/>
      <c r="H522" s="60"/>
      <c r="I522" s="38"/>
      <c r="J522" s="39"/>
      <c r="K522" s="40"/>
      <c r="L522" s="41"/>
      <c r="M522" s="40"/>
      <c r="N522" s="41"/>
      <c r="O522" s="35"/>
      <c r="P522" s="43"/>
    </row>
    <row r="523" ht="14.25" customHeight="1">
      <c r="A523" s="92"/>
      <c r="B523" s="93"/>
      <c r="C523" s="61"/>
      <c r="D523" s="51"/>
      <c r="E523" s="73"/>
      <c r="F523" s="94"/>
      <c r="G523" s="633"/>
      <c r="H523" s="60"/>
      <c r="I523" s="38"/>
      <c r="J523" s="39"/>
      <c r="K523" s="40"/>
      <c r="L523" s="41"/>
      <c r="M523" s="40"/>
      <c r="N523" s="41"/>
      <c r="O523" s="35"/>
      <c r="P523" s="43"/>
    </row>
    <row r="524" ht="14.25" customHeight="1">
      <c r="A524" s="92"/>
      <c r="B524" s="93"/>
      <c r="C524" s="61"/>
      <c r="D524" s="51"/>
      <c r="E524" s="73"/>
      <c r="F524" s="94"/>
      <c r="G524" s="633"/>
      <c r="H524" s="60"/>
      <c r="I524" s="38"/>
      <c r="J524" s="39"/>
      <c r="K524" s="40"/>
      <c r="L524" s="41"/>
      <c r="M524" s="40"/>
      <c r="N524" s="41"/>
      <c r="O524" s="35"/>
      <c r="P524" s="43"/>
    </row>
    <row r="525" ht="14.25" customHeight="1">
      <c r="A525" s="92"/>
      <c r="B525" s="93"/>
      <c r="C525" s="61"/>
      <c r="D525" s="51"/>
      <c r="E525" s="73"/>
      <c r="F525" s="94"/>
      <c r="G525" s="633"/>
      <c r="H525" s="60"/>
      <c r="I525" s="38"/>
      <c r="J525" s="39"/>
      <c r="K525" s="40"/>
      <c r="L525" s="41"/>
      <c r="M525" s="40"/>
      <c r="N525" s="41"/>
      <c r="O525" s="35"/>
      <c r="P525" s="43"/>
    </row>
    <row r="526" ht="14.25" customHeight="1">
      <c r="A526" s="92"/>
      <c r="B526" s="93"/>
      <c r="C526" s="61"/>
      <c r="D526" s="51"/>
      <c r="E526" s="73"/>
      <c r="F526" s="94"/>
      <c r="G526" s="633"/>
      <c r="H526" s="60"/>
      <c r="I526" s="38"/>
      <c r="J526" s="39"/>
      <c r="K526" s="40"/>
      <c r="L526" s="41"/>
      <c r="M526" s="40"/>
      <c r="N526" s="41"/>
      <c r="O526" s="35"/>
      <c r="P526" s="43"/>
    </row>
    <row r="527" ht="14.25" customHeight="1">
      <c r="A527" s="92"/>
      <c r="B527" s="93"/>
      <c r="C527" s="61"/>
      <c r="D527" s="51"/>
      <c r="E527" s="73"/>
      <c r="F527" s="94"/>
      <c r="G527" s="633"/>
      <c r="H527" s="60"/>
      <c r="I527" s="38"/>
      <c r="J527" s="39"/>
      <c r="K527" s="40"/>
      <c r="L527" s="41"/>
      <c r="M527" s="40"/>
      <c r="N527" s="41"/>
      <c r="O527" s="35"/>
      <c r="P527" s="43"/>
    </row>
    <row r="528" ht="14.25" customHeight="1">
      <c r="A528" s="92"/>
      <c r="B528" s="93"/>
      <c r="C528" s="61"/>
      <c r="D528" s="51"/>
      <c r="E528" s="73"/>
      <c r="F528" s="94"/>
      <c r="G528" s="633"/>
      <c r="H528" s="60"/>
      <c r="I528" s="38"/>
      <c r="J528" s="39"/>
      <c r="K528" s="40"/>
      <c r="L528" s="41"/>
      <c r="M528" s="40"/>
      <c r="N528" s="41"/>
      <c r="O528" s="35"/>
      <c r="P528" s="43"/>
    </row>
    <row r="529" ht="14.25" customHeight="1">
      <c r="A529" s="92"/>
      <c r="B529" s="93"/>
      <c r="C529" s="61"/>
      <c r="D529" s="51"/>
      <c r="E529" s="73"/>
      <c r="F529" s="94"/>
      <c r="G529" s="633"/>
      <c r="H529" s="60"/>
      <c r="I529" s="38"/>
      <c r="J529" s="39"/>
      <c r="K529" s="40"/>
      <c r="L529" s="41"/>
      <c r="M529" s="40"/>
      <c r="N529" s="41"/>
      <c r="O529" s="35"/>
      <c r="P529" s="43"/>
    </row>
    <row r="530" ht="14.25" customHeight="1">
      <c r="A530" s="92"/>
      <c r="B530" s="93"/>
      <c r="C530" s="61"/>
      <c r="D530" s="51"/>
      <c r="E530" s="73"/>
      <c r="F530" s="94"/>
      <c r="G530" s="633"/>
      <c r="H530" s="60"/>
      <c r="I530" s="38"/>
      <c r="J530" s="39"/>
      <c r="K530" s="40"/>
      <c r="L530" s="41"/>
      <c r="M530" s="40"/>
      <c r="N530" s="41"/>
      <c r="O530" s="35"/>
      <c r="P530" s="43"/>
    </row>
    <row r="531" ht="14.25" customHeight="1">
      <c r="A531" s="92"/>
      <c r="B531" s="93"/>
      <c r="C531" s="61"/>
      <c r="D531" s="51"/>
      <c r="E531" s="73"/>
      <c r="F531" s="94"/>
      <c r="G531" s="633"/>
      <c r="H531" s="60"/>
      <c r="I531" s="38"/>
      <c r="J531" s="39"/>
      <c r="K531" s="40"/>
      <c r="L531" s="41"/>
      <c r="M531" s="40"/>
      <c r="N531" s="41"/>
      <c r="O531" s="35"/>
      <c r="P531" s="43"/>
    </row>
    <row r="532" ht="14.25" customHeight="1">
      <c r="A532" s="92"/>
      <c r="B532" s="93"/>
      <c r="C532" s="61"/>
      <c r="D532" s="51"/>
      <c r="E532" s="73"/>
      <c r="F532" s="94"/>
      <c r="G532" s="633"/>
      <c r="H532" s="60"/>
      <c r="I532" s="38"/>
      <c r="J532" s="39"/>
      <c r="K532" s="40"/>
      <c r="L532" s="41"/>
      <c r="M532" s="40"/>
      <c r="N532" s="41"/>
      <c r="O532" s="35"/>
      <c r="P532" s="43"/>
    </row>
    <row r="533" ht="14.25" customHeight="1">
      <c r="A533" s="92"/>
      <c r="B533" s="93"/>
      <c r="C533" s="61"/>
      <c r="D533" s="51"/>
      <c r="E533" s="73"/>
      <c r="F533" s="94"/>
      <c r="G533" s="633"/>
      <c r="H533" s="60"/>
      <c r="I533" s="38"/>
      <c r="J533" s="39"/>
      <c r="K533" s="40"/>
      <c r="L533" s="41"/>
      <c r="M533" s="40"/>
      <c r="N533" s="41"/>
      <c r="O533" s="35"/>
      <c r="P533" s="43"/>
    </row>
    <row r="534" ht="14.25" customHeight="1">
      <c r="A534" s="95"/>
      <c r="B534" s="96"/>
      <c r="C534" s="97"/>
      <c r="D534" s="98"/>
      <c r="E534" s="95"/>
      <c r="F534" s="99"/>
      <c r="G534" s="634"/>
      <c r="H534" s="100"/>
      <c r="I534" s="101"/>
      <c r="J534" s="101"/>
      <c r="K534" s="102"/>
      <c r="L534" s="102"/>
      <c r="M534" s="102"/>
      <c r="N534" s="102"/>
      <c r="O534" s="95"/>
      <c r="P534" s="43"/>
    </row>
    <row r="535" ht="14.25" customHeight="1">
      <c r="A535" s="95"/>
      <c r="B535" s="96"/>
      <c r="C535" s="97"/>
      <c r="D535" s="98"/>
      <c r="E535" s="95"/>
      <c r="F535" s="99"/>
      <c r="G535" s="634"/>
      <c r="H535" s="100"/>
      <c r="I535" s="101"/>
      <c r="J535" s="101"/>
      <c r="K535" s="102"/>
      <c r="L535" s="102"/>
      <c r="M535" s="102"/>
      <c r="N535" s="102"/>
      <c r="O535" s="95"/>
      <c r="P535" s="43"/>
    </row>
    <row r="536" ht="14.25" customHeight="1">
      <c r="A536" s="95"/>
      <c r="B536" s="96"/>
      <c r="C536" s="97"/>
      <c r="D536" s="98"/>
      <c r="E536" s="95"/>
      <c r="F536" s="99"/>
      <c r="G536" s="634"/>
      <c r="H536" s="100"/>
      <c r="I536" s="101"/>
      <c r="J536" s="101"/>
      <c r="K536" s="102"/>
      <c r="L536" s="102"/>
      <c r="M536" s="102"/>
      <c r="N536" s="102"/>
      <c r="O536" s="95"/>
      <c r="P536" s="43"/>
    </row>
    <row r="537" ht="14.25" customHeight="1">
      <c r="A537" s="95"/>
      <c r="B537" s="96"/>
      <c r="C537" s="97"/>
      <c r="D537" s="98"/>
      <c r="E537" s="95"/>
      <c r="F537" s="99"/>
      <c r="G537" s="634"/>
      <c r="H537" s="100"/>
      <c r="I537" s="101"/>
      <c r="J537" s="101"/>
      <c r="K537" s="102"/>
      <c r="L537" s="102"/>
      <c r="M537" s="102"/>
      <c r="N537" s="102"/>
      <c r="O537" s="95"/>
      <c r="P537" s="43"/>
    </row>
    <row r="538" ht="14.25" customHeight="1">
      <c r="A538" s="95"/>
      <c r="B538" s="96"/>
      <c r="C538" s="97"/>
      <c r="D538" s="98"/>
      <c r="E538" s="95"/>
      <c r="F538" s="99"/>
      <c r="G538" s="634"/>
      <c r="H538" s="100"/>
      <c r="I538" s="101"/>
      <c r="J538" s="101"/>
      <c r="K538" s="102"/>
      <c r="L538" s="102"/>
      <c r="M538" s="102"/>
      <c r="N538" s="102"/>
      <c r="O538" s="95"/>
      <c r="P538" s="43"/>
    </row>
    <row r="539" ht="14.25" customHeight="1">
      <c r="A539" s="95"/>
      <c r="B539" s="96"/>
      <c r="C539" s="97"/>
      <c r="D539" s="98"/>
      <c r="E539" s="95"/>
      <c r="F539" s="99"/>
      <c r="G539" s="634"/>
      <c r="H539" s="100"/>
      <c r="I539" s="101"/>
      <c r="J539" s="101"/>
      <c r="K539" s="102"/>
      <c r="L539" s="102"/>
      <c r="M539" s="102"/>
      <c r="N539" s="102"/>
      <c r="O539" s="95"/>
      <c r="P539" s="43"/>
    </row>
    <row r="540" ht="14.25" customHeight="1">
      <c r="A540" s="95"/>
      <c r="B540" s="96"/>
      <c r="C540" s="97"/>
      <c r="D540" s="98"/>
      <c r="E540" s="95"/>
      <c r="F540" s="99"/>
      <c r="G540" s="634"/>
      <c r="H540" s="100"/>
      <c r="I540" s="101"/>
      <c r="J540" s="101"/>
      <c r="K540" s="102"/>
      <c r="L540" s="102"/>
      <c r="M540" s="102"/>
      <c r="N540" s="102"/>
      <c r="O540" s="95"/>
      <c r="P540" s="43"/>
    </row>
    <row r="541" ht="14.25" customHeight="1">
      <c r="A541" s="95"/>
      <c r="B541" s="96"/>
      <c r="C541" s="97"/>
      <c r="D541" s="98"/>
      <c r="E541" s="95"/>
      <c r="F541" s="99"/>
      <c r="G541" s="634"/>
      <c r="H541" s="100"/>
      <c r="I541" s="101"/>
      <c r="J541" s="101"/>
      <c r="K541" s="102"/>
      <c r="L541" s="102"/>
      <c r="M541" s="102"/>
      <c r="N541" s="102"/>
      <c r="O541" s="95"/>
      <c r="P541" s="43"/>
    </row>
    <row r="542" ht="14.25" customHeight="1">
      <c r="A542" s="95"/>
      <c r="B542" s="96"/>
      <c r="C542" s="97"/>
      <c r="D542" s="98"/>
      <c r="E542" s="95"/>
      <c r="F542" s="99"/>
      <c r="G542" s="634"/>
      <c r="H542" s="100"/>
      <c r="I542" s="101"/>
      <c r="J542" s="101"/>
      <c r="K542" s="102"/>
      <c r="L542" s="102"/>
      <c r="M542" s="102"/>
      <c r="N542" s="102"/>
      <c r="O542" s="95"/>
      <c r="P542" s="43"/>
    </row>
    <row r="543" ht="14.25" customHeight="1">
      <c r="A543" s="95"/>
      <c r="B543" s="96"/>
      <c r="C543" s="97"/>
      <c r="D543" s="98"/>
      <c r="E543" s="95"/>
      <c r="F543" s="99"/>
      <c r="G543" s="634"/>
      <c r="H543" s="100"/>
      <c r="I543" s="101"/>
      <c r="J543" s="101"/>
      <c r="K543" s="102"/>
      <c r="L543" s="102"/>
      <c r="M543" s="102"/>
      <c r="N543" s="102"/>
      <c r="O543" s="95"/>
      <c r="P543" s="43"/>
    </row>
    <row r="544" ht="14.25" customHeight="1">
      <c r="A544" s="95"/>
      <c r="B544" s="96"/>
      <c r="C544" s="97"/>
      <c r="D544" s="98"/>
      <c r="E544" s="95"/>
      <c r="F544" s="99"/>
      <c r="G544" s="634"/>
      <c r="H544" s="100"/>
      <c r="I544" s="101"/>
      <c r="J544" s="101"/>
      <c r="K544" s="102"/>
      <c r="L544" s="102"/>
      <c r="M544" s="102"/>
      <c r="N544" s="102"/>
      <c r="O544" s="95"/>
      <c r="P544" s="43"/>
    </row>
    <row r="545" ht="14.25" customHeight="1">
      <c r="A545" s="95"/>
      <c r="B545" s="96"/>
      <c r="C545" s="97"/>
      <c r="D545" s="98"/>
      <c r="E545" s="95"/>
      <c r="F545" s="99"/>
      <c r="G545" s="634"/>
      <c r="H545" s="100"/>
      <c r="I545" s="101"/>
      <c r="J545" s="101"/>
      <c r="K545" s="102"/>
      <c r="L545" s="102"/>
      <c r="M545" s="102"/>
      <c r="N545" s="102"/>
      <c r="O545" s="95"/>
      <c r="P545" s="43"/>
    </row>
    <row r="546" ht="14.25" customHeight="1">
      <c r="A546" s="95"/>
      <c r="B546" s="96"/>
      <c r="C546" s="97"/>
      <c r="D546" s="98"/>
      <c r="E546" s="95"/>
      <c r="F546" s="99"/>
      <c r="G546" s="634"/>
      <c r="H546" s="100"/>
      <c r="I546" s="101"/>
      <c r="J546" s="101"/>
      <c r="K546" s="102"/>
      <c r="L546" s="102"/>
      <c r="M546" s="102"/>
      <c r="N546" s="102"/>
      <c r="O546" s="95"/>
      <c r="P546" s="43"/>
    </row>
    <row r="547" ht="14.25" customHeight="1">
      <c r="A547" s="95"/>
      <c r="B547" s="96"/>
      <c r="C547" s="97"/>
      <c r="D547" s="98"/>
      <c r="E547" s="95"/>
      <c r="F547" s="99"/>
      <c r="G547" s="634"/>
      <c r="H547" s="100"/>
      <c r="I547" s="101"/>
      <c r="J547" s="101"/>
      <c r="K547" s="102"/>
      <c r="L547" s="102"/>
      <c r="M547" s="102"/>
      <c r="N547" s="102"/>
      <c r="O547" s="95"/>
      <c r="P547" s="43"/>
    </row>
    <row r="548" ht="14.25" customHeight="1">
      <c r="A548" s="95"/>
      <c r="B548" s="96"/>
      <c r="C548" s="97"/>
      <c r="D548" s="98"/>
      <c r="E548" s="95"/>
      <c r="F548" s="99"/>
      <c r="G548" s="634"/>
      <c r="H548" s="100"/>
      <c r="I548" s="101"/>
      <c r="J548" s="101"/>
      <c r="K548" s="102"/>
      <c r="L548" s="102"/>
      <c r="M548" s="102"/>
      <c r="N548" s="102"/>
      <c r="O548" s="95"/>
      <c r="P548" s="43"/>
    </row>
    <row r="549" ht="14.25" customHeight="1">
      <c r="A549" s="95"/>
      <c r="B549" s="96"/>
      <c r="C549" s="97"/>
      <c r="D549" s="98"/>
      <c r="E549" s="95"/>
      <c r="F549" s="99"/>
      <c r="G549" s="634"/>
      <c r="H549" s="100"/>
      <c r="I549" s="101"/>
      <c r="J549" s="101"/>
      <c r="K549" s="102"/>
      <c r="L549" s="102"/>
      <c r="M549" s="102"/>
      <c r="N549" s="102"/>
      <c r="O549" s="95"/>
      <c r="P549" s="43"/>
    </row>
    <row r="550" ht="14.25" customHeight="1">
      <c r="A550" s="95"/>
      <c r="B550" s="96"/>
      <c r="C550" s="97"/>
      <c r="D550" s="98"/>
      <c r="E550" s="95"/>
      <c r="F550" s="99"/>
      <c r="G550" s="634"/>
      <c r="H550" s="100"/>
      <c r="I550" s="101"/>
      <c r="J550" s="101"/>
      <c r="K550" s="102"/>
      <c r="L550" s="102"/>
      <c r="M550" s="102"/>
      <c r="N550" s="102"/>
      <c r="O550" s="95"/>
      <c r="P550" s="43"/>
    </row>
    <row r="551" ht="14.25" customHeight="1">
      <c r="A551" s="95"/>
      <c r="B551" s="96"/>
      <c r="C551" s="97"/>
      <c r="D551" s="98"/>
      <c r="E551" s="95"/>
      <c r="F551" s="99"/>
      <c r="G551" s="634"/>
      <c r="H551" s="100"/>
      <c r="I551" s="101"/>
      <c r="J551" s="101"/>
      <c r="K551" s="102"/>
      <c r="L551" s="102"/>
      <c r="M551" s="102"/>
      <c r="N551" s="102"/>
      <c r="O551" s="95"/>
      <c r="P551" s="43"/>
    </row>
    <row r="552" ht="14.25" customHeight="1">
      <c r="A552" s="95"/>
      <c r="B552" s="96"/>
      <c r="C552" s="97"/>
      <c r="D552" s="98"/>
      <c r="E552" s="95"/>
      <c r="F552" s="99"/>
      <c r="G552" s="634"/>
      <c r="H552" s="100"/>
      <c r="I552" s="101"/>
      <c r="J552" s="101"/>
      <c r="K552" s="102"/>
      <c r="L552" s="102"/>
      <c r="M552" s="102"/>
      <c r="N552" s="102"/>
      <c r="O552" s="95"/>
      <c r="P552" s="43"/>
    </row>
    <row r="553" ht="14.25" customHeight="1">
      <c r="A553" s="95"/>
      <c r="B553" s="96"/>
      <c r="C553" s="97"/>
      <c r="D553" s="98"/>
      <c r="E553" s="95"/>
      <c r="F553" s="99"/>
      <c r="G553" s="634"/>
      <c r="H553" s="100"/>
      <c r="I553" s="101"/>
      <c r="J553" s="101"/>
      <c r="K553" s="102"/>
      <c r="L553" s="102"/>
      <c r="M553" s="102"/>
      <c r="N553" s="102"/>
      <c r="O553" s="95"/>
      <c r="P553" s="43"/>
    </row>
    <row r="554" ht="14.25" customHeight="1">
      <c r="A554" s="95"/>
      <c r="B554" s="96"/>
      <c r="C554" s="97"/>
      <c r="D554" s="98"/>
      <c r="E554" s="95"/>
      <c r="F554" s="99"/>
      <c r="G554" s="634"/>
      <c r="H554" s="100"/>
      <c r="I554" s="101"/>
      <c r="J554" s="101"/>
      <c r="K554" s="102"/>
      <c r="L554" s="102"/>
      <c r="M554" s="102"/>
      <c r="N554" s="102"/>
      <c r="O554" s="95"/>
      <c r="P554" s="43"/>
    </row>
    <row r="555" ht="14.25" customHeight="1">
      <c r="A555" s="95"/>
      <c r="B555" s="96"/>
      <c r="C555" s="97"/>
      <c r="D555" s="98"/>
      <c r="E555" s="95"/>
      <c r="F555" s="99"/>
      <c r="G555" s="634"/>
      <c r="H555" s="100"/>
      <c r="I555" s="101"/>
      <c r="J555" s="101"/>
      <c r="K555" s="102"/>
      <c r="L555" s="102"/>
      <c r="M555" s="102"/>
      <c r="N555" s="102"/>
      <c r="O555" s="95"/>
      <c r="P555" s="43"/>
    </row>
    <row r="556" ht="14.25" customHeight="1">
      <c r="A556" s="95"/>
      <c r="B556" s="96"/>
      <c r="C556" s="97"/>
      <c r="D556" s="98"/>
      <c r="E556" s="95"/>
      <c r="F556" s="99"/>
      <c r="G556" s="634"/>
      <c r="H556" s="100"/>
      <c r="I556" s="101"/>
      <c r="J556" s="101"/>
      <c r="K556" s="102"/>
      <c r="L556" s="102"/>
      <c r="M556" s="102"/>
      <c r="N556" s="102"/>
      <c r="O556" s="95"/>
      <c r="P556" s="43"/>
    </row>
    <row r="557" ht="14.25" customHeight="1">
      <c r="A557" s="95"/>
      <c r="B557" s="96"/>
      <c r="C557" s="97"/>
      <c r="D557" s="98"/>
      <c r="E557" s="95"/>
      <c r="F557" s="99"/>
      <c r="G557" s="634"/>
      <c r="H557" s="100"/>
      <c r="I557" s="101"/>
      <c r="J557" s="101"/>
      <c r="K557" s="102"/>
      <c r="L557" s="102"/>
      <c r="M557" s="102"/>
      <c r="N557" s="102"/>
      <c r="O557" s="95"/>
      <c r="P557" s="43"/>
    </row>
    <row r="558" ht="14.25" customHeight="1">
      <c r="A558" s="95"/>
      <c r="B558" s="96"/>
      <c r="C558" s="97"/>
      <c r="D558" s="98"/>
      <c r="E558" s="95"/>
      <c r="F558" s="99"/>
      <c r="G558" s="634"/>
      <c r="H558" s="100"/>
      <c r="I558" s="101"/>
      <c r="J558" s="101"/>
      <c r="K558" s="102"/>
      <c r="L558" s="102"/>
      <c r="M558" s="102"/>
      <c r="N558" s="102"/>
      <c r="O558" s="95"/>
      <c r="P558" s="43"/>
    </row>
    <row r="559" ht="14.25" customHeight="1">
      <c r="A559" s="95"/>
      <c r="B559" s="96"/>
      <c r="C559" s="97"/>
      <c r="D559" s="98"/>
      <c r="E559" s="95"/>
      <c r="F559" s="99"/>
      <c r="G559" s="634"/>
      <c r="H559" s="100"/>
      <c r="I559" s="101"/>
      <c r="J559" s="101"/>
      <c r="K559" s="102"/>
      <c r="L559" s="102"/>
      <c r="M559" s="102"/>
      <c r="N559" s="102"/>
      <c r="O559" s="95"/>
      <c r="P559" s="43"/>
    </row>
    <row r="560" ht="14.25" customHeight="1">
      <c r="A560" s="95"/>
      <c r="B560" s="96"/>
      <c r="C560" s="97"/>
      <c r="D560" s="98"/>
      <c r="E560" s="95"/>
      <c r="F560" s="99"/>
      <c r="G560" s="634"/>
      <c r="H560" s="100"/>
      <c r="I560" s="101"/>
      <c r="J560" s="101"/>
      <c r="K560" s="102"/>
      <c r="L560" s="102"/>
      <c r="M560" s="102"/>
      <c r="N560" s="102"/>
      <c r="O560" s="95"/>
      <c r="P560" s="43"/>
    </row>
    <row r="561" ht="14.25" customHeight="1">
      <c r="A561" s="95"/>
      <c r="B561" s="96"/>
      <c r="C561" s="97"/>
      <c r="D561" s="98"/>
      <c r="E561" s="95"/>
      <c r="F561" s="99"/>
      <c r="G561" s="634"/>
      <c r="H561" s="100"/>
      <c r="I561" s="101"/>
      <c r="J561" s="101"/>
      <c r="K561" s="102"/>
      <c r="L561" s="102"/>
      <c r="M561" s="102"/>
      <c r="N561" s="102"/>
      <c r="O561" s="95"/>
      <c r="P561" s="43"/>
    </row>
    <row r="562" ht="14.25" customHeight="1">
      <c r="A562" s="95"/>
      <c r="B562" s="96"/>
      <c r="C562" s="97"/>
      <c r="D562" s="98"/>
      <c r="E562" s="95"/>
      <c r="F562" s="99"/>
      <c r="G562" s="634"/>
      <c r="H562" s="100"/>
      <c r="I562" s="101"/>
      <c r="J562" s="101"/>
      <c r="K562" s="102"/>
      <c r="L562" s="102"/>
      <c r="M562" s="102"/>
      <c r="N562" s="102"/>
      <c r="O562" s="95"/>
      <c r="P562" s="43"/>
    </row>
    <row r="563" ht="14.25" customHeight="1">
      <c r="A563" s="95"/>
      <c r="B563" s="96"/>
      <c r="C563" s="97"/>
      <c r="D563" s="98"/>
      <c r="E563" s="95"/>
      <c r="F563" s="99"/>
      <c r="G563" s="634"/>
      <c r="H563" s="100"/>
      <c r="I563" s="101"/>
      <c r="J563" s="101"/>
      <c r="K563" s="102"/>
      <c r="L563" s="102"/>
      <c r="M563" s="102"/>
      <c r="N563" s="102"/>
      <c r="O563" s="95"/>
      <c r="P563" s="43"/>
    </row>
    <row r="564" ht="14.25" customHeight="1">
      <c r="A564" s="95"/>
      <c r="B564" s="96"/>
      <c r="C564" s="97"/>
      <c r="D564" s="98"/>
      <c r="E564" s="95"/>
      <c r="F564" s="99"/>
      <c r="G564" s="634"/>
      <c r="H564" s="100"/>
      <c r="I564" s="101"/>
      <c r="J564" s="101"/>
      <c r="K564" s="102"/>
      <c r="L564" s="102"/>
      <c r="M564" s="102"/>
      <c r="N564" s="102"/>
      <c r="O564" s="95"/>
      <c r="P564" s="43"/>
    </row>
    <row r="565" ht="14.25" customHeight="1">
      <c r="A565" s="95"/>
      <c r="B565" s="96"/>
      <c r="C565" s="97"/>
      <c r="D565" s="98"/>
      <c r="E565" s="95"/>
      <c r="F565" s="99"/>
      <c r="G565" s="634"/>
      <c r="H565" s="100"/>
      <c r="I565" s="101"/>
      <c r="J565" s="101"/>
      <c r="K565" s="102"/>
      <c r="L565" s="102"/>
      <c r="M565" s="102"/>
      <c r="N565" s="102"/>
      <c r="O565" s="95"/>
      <c r="P565" s="43"/>
    </row>
    <row r="566" ht="14.25" customHeight="1">
      <c r="A566" s="95"/>
      <c r="B566" s="96"/>
      <c r="C566" s="97"/>
      <c r="D566" s="98"/>
      <c r="E566" s="95"/>
      <c r="F566" s="99"/>
      <c r="G566" s="634"/>
      <c r="H566" s="100"/>
      <c r="I566" s="101"/>
      <c r="J566" s="101"/>
      <c r="K566" s="102"/>
      <c r="L566" s="102"/>
      <c r="M566" s="102"/>
      <c r="N566" s="102"/>
      <c r="O566" s="95"/>
      <c r="P566" s="43"/>
    </row>
    <row r="567" ht="14.25" customHeight="1">
      <c r="A567" s="95"/>
      <c r="B567" s="96"/>
      <c r="C567" s="97"/>
      <c r="D567" s="98"/>
      <c r="E567" s="95"/>
      <c r="F567" s="99"/>
      <c r="G567" s="634"/>
      <c r="H567" s="100"/>
      <c r="I567" s="101"/>
      <c r="J567" s="101"/>
      <c r="K567" s="102"/>
      <c r="L567" s="102"/>
      <c r="M567" s="102"/>
      <c r="N567" s="102"/>
      <c r="O567" s="95"/>
      <c r="P567" s="43"/>
    </row>
    <row r="568" ht="14.25" customHeight="1">
      <c r="A568" s="95"/>
      <c r="B568" s="96"/>
      <c r="C568" s="97"/>
      <c r="D568" s="98"/>
      <c r="E568" s="95"/>
      <c r="F568" s="99"/>
      <c r="G568" s="634"/>
      <c r="H568" s="100"/>
      <c r="I568" s="101"/>
      <c r="J568" s="101"/>
      <c r="K568" s="102"/>
      <c r="L568" s="102"/>
      <c r="M568" s="102"/>
      <c r="N568" s="102"/>
      <c r="O568" s="95"/>
      <c r="P568" s="43"/>
    </row>
    <row r="569" ht="14.25" customHeight="1">
      <c r="A569" s="95"/>
      <c r="B569" s="96"/>
      <c r="C569" s="97"/>
      <c r="D569" s="98"/>
      <c r="E569" s="95"/>
      <c r="F569" s="99"/>
      <c r="G569" s="634"/>
      <c r="H569" s="100"/>
      <c r="I569" s="101"/>
      <c r="J569" s="101"/>
      <c r="K569" s="102"/>
      <c r="L569" s="102"/>
      <c r="M569" s="102"/>
      <c r="N569" s="102"/>
      <c r="O569" s="95"/>
      <c r="P569" s="43"/>
    </row>
    <row r="570" ht="14.25" customHeight="1">
      <c r="A570" s="95"/>
      <c r="B570" s="96"/>
      <c r="C570" s="97"/>
      <c r="D570" s="98"/>
      <c r="E570" s="95"/>
      <c r="F570" s="99"/>
      <c r="G570" s="634"/>
      <c r="H570" s="100"/>
      <c r="I570" s="101"/>
      <c r="J570" s="101"/>
      <c r="K570" s="102"/>
      <c r="L570" s="102"/>
      <c r="M570" s="102"/>
      <c r="N570" s="102"/>
      <c r="O570" s="95"/>
      <c r="P570" s="43"/>
    </row>
    <row r="571" ht="14.25" customHeight="1">
      <c r="A571" s="95"/>
      <c r="B571" s="96"/>
      <c r="C571" s="97"/>
      <c r="D571" s="98"/>
      <c r="E571" s="95"/>
      <c r="F571" s="99"/>
      <c r="G571" s="634"/>
      <c r="H571" s="100"/>
      <c r="I571" s="101"/>
      <c r="J571" s="101"/>
      <c r="K571" s="102"/>
      <c r="L571" s="102"/>
      <c r="M571" s="102"/>
      <c r="N571" s="102"/>
      <c r="O571" s="95"/>
      <c r="P571" s="43"/>
    </row>
    <row r="572" ht="14.25" customHeight="1">
      <c r="A572" s="95"/>
      <c r="B572" s="96"/>
      <c r="C572" s="97"/>
      <c r="D572" s="98"/>
      <c r="E572" s="95"/>
      <c r="F572" s="99"/>
      <c r="G572" s="634"/>
      <c r="H572" s="100"/>
      <c r="I572" s="101"/>
      <c r="J572" s="101"/>
      <c r="K572" s="102"/>
      <c r="L572" s="102"/>
      <c r="M572" s="102"/>
      <c r="N572" s="102"/>
      <c r="O572" s="95"/>
      <c r="P572" s="43"/>
    </row>
    <row r="573" ht="14.25" customHeight="1">
      <c r="A573" s="95"/>
      <c r="B573" s="96"/>
      <c r="C573" s="97"/>
      <c r="D573" s="98"/>
      <c r="E573" s="95"/>
      <c r="F573" s="99"/>
      <c r="G573" s="634"/>
      <c r="H573" s="100"/>
      <c r="I573" s="101"/>
      <c r="J573" s="101"/>
      <c r="K573" s="102"/>
      <c r="L573" s="102"/>
      <c r="M573" s="102"/>
      <c r="N573" s="102"/>
      <c r="O573" s="95"/>
      <c r="P573" s="43"/>
    </row>
    <row r="574" ht="14.25" customHeight="1">
      <c r="A574" s="95"/>
      <c r="B574" s="96"/>
      <c r="C574" s="97"/>
      <c r="D574" s="98"/>
      <c r="E574" s="95"/>
      <c r="F574" s="99"/>
      <c r="G574" s="634"/>
      <c r="H574" s="100"/>
      <c r="I574" s="101"/>
      <c r="J574" s="101"/>
      <c r="K574" s="102"/>
      <c r="L574" s="102"/>
      <c r="M574" s="102"/>
      <c r="N574" s="102"/>
      <c r="O574" s="95"/>
      <c r="P574" s="43"/>
    </row>
    <row r="575" ht="14.25" customHeight="1">
      <c r="A575" s="95"/>
      <c r="B575" s="96"/>
      <c r="C575" s="97"/>
      <c r="D575" s="98"/>
      <c r="E575" s="95"/>
      <c r="F575" s="99"/>
      <c r="G575" s="634"/>
      <c r="H575" s="100"/>
      <c r="I575" s="101"/>
      <c r="J575" s="101"/>
      <c r="K575" s="102"/>
      <c r="L575" s="102"/>
      <c r="M575" s="102"/>
      <c r="N575" s="102"/>
      <c r="O575" s="95"/>
      <c r="P575" s="43"/>
    </row>
    <row r="576" ht="14.25" customHeight="1">
      <c r="A576" s="95"/>
      <c r="B576" s="96"/>
      <c r="C576" s="97"/>
      <c r="D576" s="98"/>
      <c r="E576" s="95"/>
      <c r="F576" s="99"/>
      <c r="G576" s="634"/>
      <c r="H576" s="100"/>
      <c r="I576" s="101"/>
      <c r="J576" s="101"/>
      <c r="K576" s="102"/>
      <c r="L576" s="102"/>
      <c r="M576" s="102"/>
      <c r="N576" s="102"/>
      <c r="O576" s="95"/>
      <c r="P576" s="43"/>
    </row>
    <row r="577" ht="14.25" customHeight="1">
      <c r="A577" s="95"/>
      <c r="B577" s="96"/>
      <c r="C577" s="97"/>
      <c r="D577" s="98"/>
      <c r="E577" s="95"/>
      <c r="F577" s="99"/>
      <c r="G577" s="634"/>
      <c r="H577" s="100"/>
      <c r="I577" s="101"/>
      <c r="J577" s="101"/>
      <c r="K577" s="102"/>
      <c r="L577" s="102"/>
      <c r="M577" s="102"/>
      <c r="N577" s="102"/>
      <c r="O577" s="95"/>
      <c r="P577" s="43"/>
    </row>
    <row r="578" ht="14.25" customHeight="1">
      <c r="A578" s="95"/>
      <c r="B578" s="96"/>
      <c r="C578" s="97"/>
      <c r="D578" s="98"/>
      <c r="E578" s="95"/>
      <c r="F578" s="99"/>
      <c r="G578" s="634"/>
      <c r="H578" s="100"/>
      <c r="I578" s="101"/>
      <c r="J578" s="101"/>
      <c r="K578" s="102"/>
      <c r="L578" s="102"/>
      <c r="M578" s="102"/>
      <c r="N578" s="102"/>
      <c r="O578" s="95"/>
      <c r="P578" s="43"/>
    </row>
    <row r="579" ht="14.25" customHeight="1">
      <c r="A579" s="95"/>
      <c r="B579" s="96"/>
      <c r="C579" s="97"/>
      <c r="D579" s="98"/>
      <c r="E579" s="95"/>
      <c r="F579" s="99"/>
      <c r="G579" s="634"/>
      <c r="H579" s="100"/>
      <c r="I579" s="101"/>
      <c r="J579" s="101"/>
      <c r="K579" s="102"/>
      <c r="L579" s="102"/>
      <c r="M579" s="102"/>
      <c r="N579" s="102"/>
      <c r="O579" s="95"/>
      <c r="P579" s="43"/>
    </row>
    <row r="580" ht="14.25" customHeight="1">
      <c r="A580" s="95"/>
      <c r="B580" s="96"/>
      <c r="C580" s="97"/>
      <c r="D580" s="98"/>
      <c r="E580" s="95"/>
      <c r="F580" s="99"/>
      <c r="G580" s="634"/>
      <c r="H580" s="100"/>
      <c r="I580" s="101"/>
      <c r="J580" s="101"/>
      <c r="K580" s="102"/>
      <c r="L580" s="102"/>
      <c r="M580" s="102"/>
      <c r="N580" s="102"/>
      <c r="O580" s="95"/>
      <c r="P580" s="43"/>
    </row>
    <row r="581" ht="14.25" customHeight="1">
      <c r="A581" s="95"/>
      <c r="B581" s="96"/>
      <c r="C581" s="97"/>
      <c r="D581" s="98"/>
      <c r="E581" s="95"/>
      <c r="F581" s="99"/>
      <c r="G581" s="634"/>
      <c r="H581" s="100"/>
      <c r="I581" s="101"/>
      <c r="J581" s="101"/>
      <c r="K581" s="102"/>
      <c r="L581" s="102"/>
      <c r="M581" s="102"/>
      <c r="N581" s="102"/>
      <c r="O581" s="95"/>
      <c r="P581" s="43"/>
    </row>
    <row r="582" ht="14.25" customHeight="1">
      <c r="A582" s="95"/>
      <c r="B582" s="96"/>
      <c r="C582" s="97"/>
      <c r="D582" s="98"/>
      <c r="E582" s="95"/>
      <c r="F582" s="99"/>
      <c r="G582" s="634"/>
      <c r="H582" s="100"/>
      <c r="I582" s="101"/>
      <c r="J582" s="101"/>
      <c r="K582" s="102"/>
      <c r="L582" s="102"/>
      <c r="M582" s="102"/>
      <c r="N582" s="102"/>
      <c r="O582" s="95"/>
      <c r="P582" s="43"/>
    </row>
    <row r="583" ht="14.25" customHeight="1">
      <c r="A583" s="95"/>
      <c r="B583" s="96"/>
      <c r="C583" s="97"/>
      <c r="D583" s="98"/>
      <c r="E583" s="95"/>
      <c r="F583" s="99"/>
      <c r="G583" s="634"/>
      <c r="H583" s="100"/>
      <c r="I583" s="101"/>
      <c r="J583" s="101"/>
      <c r="K583" s="102"/>
      <c r="L583" s="102"/>
      <c r="M583" s="102"/>
      <c r="N583" s="102"/>
      <c r="O583" s="95"/>
      <c r="P583" s="43"/>
    </row>
    <row r="584" ht="14.25" customHeight="1">
      <c r="A584" s="95"/>
      <c r="B584" s="96"/>
      <c r="C584" s="97"/>
      <c r="D584" s="98"/>
      <c r="E584" s="95"/>
      <c r="F584" s="99"/>
      <c r="G584" s="634"/>
      <c r="H584" s="100"/>
      <c r="I584" s="101"/>
      <c r="J584" s="101"/>
      <c r="K584" s="102"/>
      <c r="L584" s="102"/>
      <c r="M584" s="102"/>
      <c r="N584" s="102"/>
      <c r="O584" s="95"/>
      <c r="P584" s="43"/>
    </row>
    <row r="585" ht="14.25" customHeight="1">
      <c r="A585" s="95"/>
      <c r="B585" s="96"/>
      <c r="C585" s="97"/>
      <c r="D585" s="98"/>
      <c r="E585" s="95"/>
      <c r="F585" s="99"/>
      <c r="G585" s="634"/>
      <c r="H585" s="100"/>
      <c r="I585" s="101"/>
      <c r="J585" s="101"/>
      <c r="K585" s="102"/>
      <c r="L585" s="102"/>
      <c r="M585" s="102"/>
      <c r="N585" s="102"/>
      <c r="O585" s="95"/>
      <c r="P585" s="43"/>
    </row>
    <row r="586" ht="14.25" customHeight="1">
      <c r="A586" s="95"/>
      <c r="B586" s="96"/>
      <c r="C586" s="97"/>
      <c r="D586" s="98"/>
      <c r="E586" s="95"/>
      <c r="F586" s="99"/>
      <c r="G586" s="634"/>
      <c r="H586" s="100"/>
      <c r="I586" s="101"/>
      <c r="J586" s="101"/>
      <c r="K586" s="102"/>
      <c r="L586" s="102"/>
      <c r="M586" s="102"/>
      <c r="N586" s="102"/>
      <c r="O586" s="95"/>
      <c r="P586" s="43"/>
    </row>
    <row r="587" ht="14.25" customHeight="1">
      <c r="A587" s="95"/>
      <c r="B587" s="96"/>
      <c r="C587" s="97"/>
      <c r="D587" s="98"/>
      <c r="E587" s="95"/>
      <c r="F587" s="99"/>
      <c r="G587" s="634"/>
      <c r="H587" s="100"/>
      <c r="I587" s="101"/>
      <c r="J587" s="101"/>
      <c r="K587" s="102"/>
      <c r="L587" s="102"/>
      <c r="M587" s="102"/>
      <c r="N587" s="102"/>
      <c r="O587" s="95"/>
      <c r="P587" s="43"/>
    </row>
    <row r="588" ht="14.25" customHeight="1">
      <c r="A588" s="95"/>
      <c r="B588" s="96"/>
      <c r="C588" s="97"/>
      <c r="D588" s="98"/>
      <c r="E588" s="95"/>
      <c r="F588" s="99"/>
      <c r="G588" s="634"/>
      <c r="H588" s="100"/>
      <c r="I588" s="101"/>
      <c r="J588" s="101"/>
      <c r="K588" s="102"/>
      <c r="L588" s="102"/>
      <c r="M588" s="102"/>
      <c r="N588" s="102"/>
      <c r="O588" s="95"/>
      <c r="P588" s="43"/>
    </row>
    <row r="589" ht="14.25" customHeight="1">
      <c r="A589" s="95"/>
      <c r="B589" s="96"/>
      <c r="C589" s="97"/>
      <c r="D589" s="98"/>
      <c r="E589" s="95"/>
      <c r="F589" s="99"/>
      <c r="G589" s="634"/>
      <c r="H589" s="100"/>
      <c r="I589" s="101"/>
      <c r="J589" s="101"/>
      <c r="K589" s="102"/>
      <c r="L589" s="102"/>
      <c r="M589" s="102"/>
      <c r="N589" s="102"/>
      <c r="O589" s="95"/>
      <c r="P589" s="43"/>
    </row>
    <row r="590" ht="14.25" customHeight="1">
      <c r="A590" s="95"/>
      <c r="B590" s="96"/>
      <c r="C590" s="97"/>
      <c r="D590" s="98"/>
      <c r="E590" s="95"/>
      <c r="F590" s="99"/>
      <c r="G590" s="634"/>
      <c r="H590" s="100"/>
      <c r="I590" s="101"/>
      <c r="J590" s="101"/>
      <c r="K590" s="102"/>
      <c r="L590" s="102"/>
      <c r="M590" s="102"/>
      <c r="N590" s="102"/>
      <c r="O590" s="95"/>
      <c r="P590" s="43"/>
    </row>
    <row r="591" ht="14.25" customHeight="1">
      <c r="A591" s="95"/>
      <c r="B591" s="96"/>
      <c r="C591" s="97"/>
      <c r="D591" s="98"/>
      <c r="E591" s="95"/>
      <c r="F591" s="99"/>
      <c r="G591" s="634"/>
      <c r="H591" s="100"/>
      <c r="I591" s="101"/>
      <c r="J591" s="101"/>
      <c r="K591" s="102"/>
      <c r="L591" s="102"/>
      <c r="M591" s="102"/>
      <c r="N591" s="102"/>
      <c r="O591" s="95"/>
      <c r="P591" s="43"/>
    </row>
    <row r="592" ht="14.25" customHeight="1">
      <c r="A592" s="95"/>
      <c r="B592" s="96"/>
      <c r="C592" s="97"/>
      <c r="D592" s="98"/>
      <c r="E592" s="95"/>
      <c r="F592" s="99"/>
      <c r="G592" s="634"/>
      <c r="H592" s="100"/>
      <c r="I592" s="101"/>
      <c r="J592" s="101"/>
      <c r="K592" s="102"/>
      <c r="L592" s="102"/>
      <c r="M592" s="102"/>
      <c r="N592" s="102"/>
      <c r="O592" s="95"/>
      <c r="P592" s="43"/>
    </row>
    <row r="593" ht="14.25" customHeight="1">
      <c r="A593" s="95"/>
      <c r="B593" s="96"/>
      <c r="C593" s="97"/>
      <c r="D593" s="98"/>
      <c r="E593" s="95"/>
      <c r="F593" s="99"/>
      <c r="G593" s="634"/>
      <c r="H593" s="100"/>
      <c r="I593" s="101"/>
      <c r="J593" s="101"/>
      <c r="K593" s="102"/>
      <c r="L593" s="102"/>
      <c r="M593" s="102"/>
      <c r="N593" s="102"/>
      <c r="O593" s="95"/>
      <c r="P593" s="43"/>
    </row>
    <row r="594" ht="14.25" customHeight="1">
      <c r="A594" s="95"/>
      <c r="B594" s="96"/>
      <c r="C594" s="97"/>
      <c r="D594" s="98"/>
      <c r="E594" s="95"/>
      <c r="F594" s="99"/>
      <c r="G594" s="634"/>
      <c r="H594" s="100"/>
      <c r="I594" s="101"/>
      <c r="J594" s="101"/>
      <c r="K594" s="102"/>
      <c r="L594" s="102"/>
      <c r="M594" s="102"/>
      <c r="N594" s="102"/>
      <c r="O594" s="95"/>
      <c r="P594" s="43"/>
    </row>
    <row r="595" ht="14.25" customHeight="1">
      <c r="A595" s="95"/>
      <c r="B595" s="96"/>
      <c r="C595" s="97"/>
      <c r="D595" s="98"/>
      <c r="E595" s="95"/>
      <c r="F595" s="99"/>
      <c r="G595" s="634"/>
      <c r="H595" s="100"/>
      <c r="I595" s="101"/>
      <c r="J595" s="101"/>
      <c r="K595" s="102"/>
      <c r="L595" s="102"/>
      <c r="M595" s="102"/>
      <c r="N595" s="102"/>
      <c r="O595" s="95"/>
      <c r="P595" s="43"/>
    </row>
    <row r="596" ht="14.25" customHeight="1">
      <c r="A596" s="95"/>
      <c r="B596" s="96"/>
      <c r="C596" s="97"/>
      <c r="D596" s="98"/>
      <c r="E596" s="95"/>
      <c r="F596" s="99"/>
      <c r="G596" s="634"/>
      <c r="H596" s="100"/>
      <c r="I596" s="101"/>
      <c r="J596" s="101"/>
      <c r="K596" s="102"/>
      <c r="L596" s="102"/>
      <c r="M596" s="102"/>
      <c r="N596" s="102"/>
      <c r="O596" s="95"/>
      <c r="P596" s="43"/>
    </row>
    <row r="597" ht="14.25" customHeight="1">
      <c r="A597" s="95"/>
      <c r="B597" s="96"/>
      <c r="C597" s="97"/>
      <c r="D597" s="98"/>
      <c r="E597" s="95"/>
      <c r="F597" s="99"/>
      <c r="G597" s="634"/>
      <c r="H597" s="100"/>
      <c r="I597" s="101"/>
      <c r="J597" s="101"/>
      <c r="K597" s="102"/>
      <c r="L597" s="102"/>
      <c r="M597" s="102"/>
      <c r="N597" s="102"/>
      <c r="O597" s="95"/>
      <c r="P597" s="43"/>
    </row>
    <row r="598" ht="14.25" customHeight="1">
      <c r="A598" s="95"/>
      <c r="B598" s="96"/>
      <c r="C598" s="97"/>
      <c r="D598" s="98"/>
      <c r="E598" s="95"/>
      <c r="F598" s="99"/>
      <c r="G598" s="634"/>
      <c r="H598" s="100"/>
      <c r="I598" s="101"/>
      <c r="J598" s="101"/>
      <c r="K598" s="102"/>
      <c r="L598" s="102"/>
      <c r="M598" s="102"/>
      <c r="N598" s="102"/>
      <c r="O598" s="95"/>
      <c r="P598" s="43"/>
    </row>
    <row r="599" ht="14.25" customHeight="1">
      <c r="A599" s="95"/>
      <c r="B599" s="96"/>
      <c r="C599" s="97"/>
      <c r="D599" s="98"/>
      <c r="E599" s="95"/>
      <c r="F599" s="99"/>
      <c r="G599" s="634"/>
      <c r="H599" s="100"/>
      <c r="I599" s="101"/>
      <c r="J599" s="101"/>
      <c r="K599" s="102"/>
      <c r="L599" s="102"/>
      <c r="M599" s="102"/>
      <c r="N599" s="102"/>
      <c r="O599" s="95"/>
      <c r="P599" s="43"/>
    </row>
    <row r="600" ht="14.25" customHeight="1">
      <c r="A600" s="95"/>
      <c r="B600" s="96"/>
      <c r="C600" s="97"/>
      <c r="D600" s="98"/>
      <c r="E600" s="95"/>
      <c r="F600" s="99"/>
      <c r="G600" s="634"/>
      <c r="H600" s="100"/>
      <c r="I600" s="101"/>
      <c r="J600" s="101"/>
      <c r="K600" s="102"/>
      <c r="L600" s="102"/>
      <c r="M600" s="102"/>
      <c r="N600" s="102"/>
      <c r="O600" s="95"/>
      <c r="P600" s="43"/>
    </row>
    <row r="601" ht="14.25" customHeight="1">
      <c r="A601" s="95"/>
      <c r="B601" s="96"/>
      <c r="C601" s="97"/>
      <c r="D601" s="98"/>
      <c r="E601" s="95"/>
      <c r="F601" s="99"/>
      <c r="G601" s="634"/>
      <c r="H601" s="100"/>
      <c r="I601" s="101"/>
      <c r="J601" s="101"/>
      <c r="K601" s="102"/>
      <c r="L601" s="102"/>
      <c r="M601" s="102"/>
      <c r="N601" s="102"/>
      <c r="O601" s="95"/>
      <c r="P601" s="43"/>
    </row>
    <row r="602" ht="14.25" customHeight="1">
      <c r="A602" s="95"/>
      <c r="B602" s="96"/>
      <c r="C602" s="97"/>
      <c r="D602" s="98"/>
      <c r="E602" s="95"/>
      <c r="F602" s="99"/>
      <c r="G602" s="634"/>
      <c r="H602" s="100"/>
      <c r="I602" s="101"/>
      <c r="J602" s="101"/>
      <c r="K602" s="102"/>
      <c r="L602" s="102"/>
      <c r="M602" s="102"/>
      <c r="N602" s="102"/>
      <c r="O602" s="95"/>
      <c r="P602" s="43"/>
    </row>
    <row r="603" ht="14.25" customHeight="1">
      <c r="A603" s="95"/>
      <c r="B603" s="96"/>
      <c r="C603" s="97"/>
      <c r="D603" s="98"/>
      <c r="E603" s="95"/>
      <c r="F603" s="99"/>
      <c r="G603" s="634"/>
      <c r="H603" s="100"/>
      <c r="I603" s="101"/>
      <c r="J603" s="101"/>
      <c r="K603" s="102"/>
      <c r="L603" s="102"/>
      <c r="M603" s="102"/>
      <c r="N603" s="102"/>
      <c r="O603" s="95"/>
      <c r="P603" s="43"/>
    </row>
    <row r="604" ht="14.25" customHeight="1">
      <c r="A604" s="95"/>
      <c r="B604" s="96"/>
      <c r="C604" s="97"/>
      <c r="D604" s="98"/>
      <c r="E604" s="95"/>
      <c r="F604" s="99"/>
      <c r="G604" s="634"/>
      <c r="H604" s="100"/>
      <c r="I604" s="101"/>
      <c r="J604" s="101"/>
      <c r="K604" s="102"/>
      <c r="L604" s="102"/>
      <c r="M604" s="102"/>
      <c r="N604" s="102"/>
      <c r="O604" s="95"/>
      <c r="P604" s="43"/>
    </row>
    <row r="605" ht="14.25" customHeight="1">
      <c r="A605" s="95"/>
      <c r="B605" s="96"/>
      <c r="C605" s="97"/>
      <c r="D605" s="98"/>
      <c r="E605" s="95"/>
      <c r="F605" s="99"/>
      <c r="G605" s="634"/>
      <c r="H605" s="100"/>
      <c r="I605" s="101"/>
      <c r="J605" s="101"/>
      <c r="K605" s="102"/>
      <c r="L605" s="102"/>
      <c r="M605" s="102"/>
      <c r="N605" s="102"/>
      <c r="O605" s="95"/>
      <c r="P605" s="43"/>
    </row>
    <row r="606" ht="14.25" customHeight="1">
      <c r="A606" s="95"/>
      <c r="B606" s="96"/>
      <c r="C606" s="97"/>
      <c r="D606" s="98"/>
      <c r="E606" s="95"/>
      <c r="F606" s="99"/>
      <c r="G606" s="634"/>
      <c r="H606" s="100"/>
      <c r="I606" s="101"/>
      <c r="J606" s="101"/>
      <c r="K606" s="102"/>
      <c r="L606" s="102"/>
      <c r="M606" s="102"/>
      <c r="N606" s="102"/>
      <c r="O606" s="95"/>
      <c r="P606" s="43"/>
    </row>
    <row r="607" ht="14.25" customHeight="1">
      <c r="A607" s="95"/>
      <c r="B607" s="96"/>
      <c r="C607" s="97"/>
      <c r="D607" s="98"/>
      <c r="E607" s="95"/>
      <c r="F607" s="99"/>
      <c r="G607" s="634"/>
      <c r="H607" s="100"/>
      <c r="I607" s="101"/>
      <c r="J607" s="101"/>
      <c r="K607" s="102"/>
      <c r="L607" s="102"/>
      <c r="M607" s="102"/>
      <c r="N607" s="102"/>
      <c r="O607" s="95"/>
      <c r="P607" s="43"/>
    </row>
    <row r="608" ht="14.25" customHeight="1">
      <c r="A608" s="95"/>
      <c r="B608" s="96"/>
      <c r="C608" s="97"/>
      <c r="D608" s="98"/>
      <c r="E608" s="95"/>
      <c r="F608" s="99"/>
      <c r="G608" s="634"/>
      <c r="H608" s="100"/>
      <c r="I608" s="101"/>
      <c r="J608" s="101"/>
      <c r="K608" s="102"/>
      <c r="L608" s="102"/>
      <c r="M608" s="102"/>
      <c r="N608" s="102"/>
      <c r="O608" s="95"/>
      <c r="P608" s="43"/>
    </row>
    <row r="609" ht="14.25" customHeight="1">
      <c r="A609" s="95"/>
      <c r="B609" s="96"/>
      <c r="C609" s="97"/>
      <c r="D609" s="98"/>
      <c r="E609" s="95"/>
      <c r="F609" s="99"/>
      <c r="G609" s="634"/>
      <c r="H609" s="100"/>
      <c r="I609" s="101"/>
      <c r="J609" s="101"/>
      <c r="K609" s="102"/>
      <c r="L609" s="102"/>
      <c r="M609" s="102"/>
      <c r="N609" s="102"/>
      <c r="O609" s="95"/>
      <c r="P609" s="43"/>
    </row>
    <row r="610" ht="14.25" customHeight="1">
      <c r="A610" s="95"/>
      <c r="B610" s="96"/>
      <c r="C610" s="97"/>
      <c r="D610" s="98"/>
      <c r="E610" s="95"/>
      <c r="F610" s="99"/>
      <c r="G610" s="634"/>
      <c r="H610" s="100"/>
      <c r="I610" s="101"/>
      <c r="J610" s="101"/>
      <c r="K610" s="102"/>
      <c r="L610" s="102"/>
      <c r="M610" s="102"/>
      <c r="N610" s="102"/>
      <c r="O610" s="95"/>
      <c r="P610" s="43"/>
    </row>
    <row r="611" ht="14.25" customHeight="1">
      <c r="A611" s="95"/>
      <c r="B611" s="96"/>
      <c r="C611" s="97"/>
      <c r="D611" s="98"/>
      <c r="E611" s="95"/>
      <c r="F611" s="99"/>
      <c r="G611" s="634"/>
      <c r="H611" s="100"/>
      <c r="I611" s="101"/>
      <c r="J611" s="101"/>
      <c r="K611" s="102"/>
      <c r="L611" s="102"/>
      <c r="M611" s="102"/>
      <c r="N611" s="102"/>
      <c r="O611" s="95"/>
      <c r="P611" s="43"/>
    </row>
    <row r="612" ht="14.25" customHeight="1">
      <c r="A612" s="95"/>
      <c r="B612" s="96"/>
      <c r="C612" s="97"/>
      <c r="D612" s="98"/>
      <c r="E612" s="95"/>
      <c r="F612" s="99"/>
      <c r="G612" s="634"/>
      <c r="H612" s="100"/>
      <c r="I612" s="101"/>
      <c r="J612" s="101"/>
      <c r="K612" s="102"/>
      <c r="L612" s="102"/>
      <c r="M612" s="102"/>
      <c r="N612" s="102"/>
      <c r="O612" s="95"/>
      <c r="P612" s="43"/>
    </row>
    <row r="613" ht="14.25" customHeight="1">
      <c r="A613" s="95"/>
      <c r="B613" s="96"/>
      <c r="C613" s="97"/>
      <c r="D613" s="98"/>
      <c r="E613" s="95"/>
      <c r="F613" s="99"/>
      <c r="G613" s="634"/>
      <c r="H613" s="100"/>
      <c r="I613" s="101"/>
      <c r="J613" s="101"/>
      <c r="K613" s="102"/>
      <c r="L613" s="102"/>
      <c r="M613" s="102"/>
      <c r="N613" s="102"/>
      <c r="O613" s="95"/>
      <c r="P613" s="43"/>
    </row>
    <row r="614" ht="14.25" customHeight="1">
      <c r="A614" s="95"/>
      <c r="B614" s="96"/>
      <c r="C614" s="97"/>
      <c r="D614" s="98"/>
      <c r="E614" s="95"/>
      <c r="F614" s="99"/>
      <c r="G614" s="634"/>
      <c r="H614" s="100"/>
      <c r="I614" s="101"/>
      <c r="J614" s="101"/>
      <c r="K614" s="102"/>
      <c r="L614" s="102"/>
      <c r="M614" s="102"/>
      <c r="N614" s="102"/>
      <c r="O614" s="95"/>
      <c r="P614" s="43"/>
    </row>
    <row r="615" ht="14.25" customHeight="1">
      <c r="A615" s="95"/>
      <c r="B615" s="96"/>
      <c r="C615" s="97"/>
      <c r="D615" s="98"/>
      <c r="E615" s="95"/>
      <c r="F615" s="99"/>
      <c r="G615" s="634"/>
      <c r="H615" s="100"/>
      <c r="I615" s="101"/>
      <c r="J615" s="101"/>
      <c r="K615" s="102"/>
      <c r="L615" s="102"/>
      <c r="M615" s="102"/>
      <c r="N615" s="102"/>
      <c r="O615" s="95"/>
      <c r="P615" s="43"/>
    </row>
    <row r="616" ht="14.25" customHeight="1">
      <c r="A616" s="95"/>
      <c r="B616" s="96"/>
      <c r="C616" s="97"/>
      <c r="D616" s="98"/>
      <c r="E616" s="95"/>
      <c r="F616" s="99"/>
      <c r="G616" s="634"/>
      <c r="H616" s="100"/>
      <c r="I616" s="101"/>
      <c r="J616" s="101"/>
      <c r="K616" s="102"/>
      <c r="L616" s="102"/>
      <c r="M616" s="102"/>
      <c r="N616" s="102"/>
      <c r="O616" s="95"/>
      <c r="P616" s="43"/>
    </row>
    <row r="617" ht="14.25" customHeight="1">
      <c r="A617" s="95"/>
      <c r="B617" s="96"/>
      <c r="C617" s="97"/>
      <c r="D617" s="98"/>
      <c r="E617" s="95"/>
      <c r="F617" s="99"/>
      <c r="G617" s="634"/>
      <c r="H617" s="100"/>
      <c r="I617" s="101"/>
      <c r="J617" s="101"/>
      <c r="K617" s="102"/>
      <c r="L617" s="102"/>
      <c r="M617" s="102"/>
      <c r="N617" s="102"/>
      <c r="O617" s="95"/>
      <c r="P617" s="43"/>
    </row>
    <row r="618" ht="14.25" customHeight="1">
      <c r="A618" s="95"/>
      <c r="B618" s="96"/>
      <c r="C618" s="97"/>
      <c r="D618" s="98"/>
      <c r="E618" s="95"/>
      <c r="F618" s="99"/>
      <c r="G618" s="634"/>
      <c r="H618" s="100"/>
      <c r="I618" s="101"/>
      <c r="J618" s="101"/>
      <c r="K618" s="102"/>
      <c r="L618" s="102"/>
      <c r="M618" s="102"/>
      <c r="N618" s="102"/>
      <c r="O618" s="95"/>
      <c r="P618" s="43"/>
    </row>
    <row r="619" ht="14.25" customHeight="1">
      <c r="A619" s="95"/>
      <c r="B619" s="96"/>
      <c r="C619" s="97"/>
      <c r="D619" s="98"/>
      <c r="E619" s="95"/>
      <c r="F619" s="99"/>
      <c r="G619" s="634"/>
      <c r="H619" s="100"/>
      <c r="I619" s="101"/>
      <c r="J619" s="101"/>
      <c r="K619" s="102"/>
      <c r="L619" s="102"/>
      <c r="M619" s="102"/>
      <c r="N619" s="102"/>
      <c r="O619" s="95"/>
      <c r="P619" s="43"/>
    </row>
    <row r="620" ht="14.25" customHeight="1">
      <c r="A620" s="95"/>
      <c r="B620" s="96"/>
      <c r="C620" s="97"/>
      <c r="D620" s="98"/>
      <c r="E620" s="95"/>
      <c r="F620" s="99"/>
      <c r="G620" s="634"/>
      <c r="H620" s="100"/>
      <c r="I620" s="101"/>
      <c r="J620" s="101"/>
      <c r="K620" s="102"/>
      <c r="L620" s="102"/>
      <c r="M620" s="102"/>
      <c r="N620" s="102"/>
      <c r="O620" s="95"/>
      <c r="P620" s="43"/>
    </row>
    <row r="621" ht="14.25" customHeight="1">
      <c r="A621" s="95"/>
      <c r="B621" s="96"/>
      <c r="C621" s="97"/>
      <c r="D621" s="98"/>
      <c r="E621" s="95"/>
      <c r="F621" s="99"/>
      <c r="G621" s="634"/>
      <c r="H621" s="100"/>
      <c r="I621" s="101"/>
      <c r="J621" s="101"/>
      <c r="K621" s="102"/>
      <c r="L621" s="102"/>
      <c r="M621" s="102"/>
      <c r="N621" s="102"/>
      <c r="O621" s="95"/>
      <c r="P621" s="43"/>
    </row>
    <row r="622" ht="14.25" customHeight="1">
      <c r="A622" s="95"/>
      <c r="B622" s="96"/>
      <c r="C622" s="97"/>
      <c r="D622" s="98"/>
      <c r="E622" s="95"/>
      <c r="F622" s="99"/>
      <c r="G622" s="634"/>
      <c r="H622" s="100"/>
      <c r="I622" s="101"/>
      <c r="J622" s="101"/>
      <c r="K622" s="102"/>
      <c r="L622" s="102"/>
      <c r="M622" s="102"/>
      <c r="N622" s="102"/>
      <c r="O622" s="95"/>
      <c r="P622" s="43"/>
    </row>
    <row r="623" ht="14.25" customHeight="1">
      <c r="A623" s="95"/>
      <c r="B623" s="96"/>
      <c r="C623" s="97"/>
      <c r="D623" s="98"/>
      <c r="E623" s="95"/>
      <c r="F623" s="99"/>
      <c r="G623" s="634"/>
      <c r="H623" s="100"/>
      <c r="I623" s="101"/>
      <c r="J623" s="101"/>
      <c r="K623" s="102"/>
      <c r="L623" s="102"/>
      <c r="M623" s="102"/>
      <c r="N623" s="102"/>
      <c r="O623" s="95"/>
      <c r="P623" s="43"/>
    </row>
    <row r="624" ht="14.25" customHeight="1">
      <c r="A624" s="95"/>
      <c r="B624" s="96"/>
      <c r="C624" s="97"/>
      <c r="D624" s="98"/>
      <c r="E624" s="95"/>
      <c r="F624" s="99"/>
      <c r="G624" s="634"/>
      <c r="H624" s="100"/>
      <c r="I624" s="101"/>
      <c r="J624" s="101"/>
      <c r="K624" s="102"/>
      <c r="L624" s="102"/>
      <c r="M624" s="102"/>
      <c r="N624" s="102"/>
      <c r="O624" s="95"/>
      <c r="P624" s="43"/>
    </row>
    <row r="625" ht="14.25" customHeight="1">
      <c r="A625" s="95"/>
      <c r="B625" s="96"/>
      <c r="C625" s="97"/>
      <c r="D625" s="98"/>
      <c r="E625" s="95"/>
      <c r="F625" s="99"/>
      <c r="G625" s="634"/>
      <c r="H625" s="100"/>
      <c r="I625" s="101"/>
      <c r="J625" s="101"/>
      <c r="K625" s="102"/>
      <c r="L625" s="102"/>
      <c r="M625" s="102"/>
      <c r="N625" s="102"/>
      <c r="O625" s="95"/>
      <c r="P625" s="43"/>
    </row>
    <row r="626" ht="14.25" customHeight="1">
      <c r="A626" s="95"/>
      <c r="B626" s="96"/>
      <c r="C626" s="97"/>
      <c r="D626" s="98"/>
      <c r="E626" s="95"/>
      <c r="F626" s="99"/>
      <c r="G626" s="634"/>
      <c r="H626" s="100"/>
      <c r="I626" s="101"/>
      <c r="J626" s="101"/>
      <c r="K626" s="102"/>
      <c r="L626" s="102"/>
      <c r="M626" s="102"/>
      <c r="N626" s="102"/>
      <c r="O626" s="95"/>
      <c r="P626" s="43"/>
    </row>
    <row r="627" ht="14.25" customHeight="1">
      <c r="A627" s="95"/>
      <c r="B627" s="96"/>
      <c r="C627" s="97"/>
      <c r="D627" s="98"/>
      <c r="E627" s="95"/>
      <c r="F627" s="99"/>
      <c r="G627" s="634"/>
      <c r="H627" s="100"/>
      <c r="I627" s="101"/>
      <c r="J627" s="101"/>
      <c r="K627" s="102"/>
      <c r="L627" s="102"/>
      <c r="M627" s="102"/>
      <c r="N627" s="102"/>
      <c r="O627" s="95"/>
      <c r="P627" s="43"/>
    </row>
    <row r="628" ht="14.25" customHeight="1">
      <c r="A628" s="95"/>
      <c r="B628" s="96"/>
      <c r="C628" s="97"/>
      <c r="D628" s="98"/>
      <c r="E628" s="95"/>
      <c r="F628" s="99"/>
      <c r="G628" s="634"/>
      <c r="H628" s="100"/>
      <c r="I628" s="101"/>
      <c r="J628" s="101"/>
      <c r="K628" s="102"/>
      <c r="L628" s="102"/>
      <c r="M628" s="102"/>
      <c r="N628" s="102"/>
      <c r="O628" s="95"/>
      <c r="P628" s="43"/>
    </row>
    <row r="629" ht="14.25" customHeight="1">
      <c r="A629" s="95"/>
      <c r="B629" s="96"/>
      <c r="C629" s="97"/>
      <c r="D629" s="98"/>
      <c r="E629" s="95"/>
      <c r="F629" s="99"/>
      <c r="G629" s="634"/>
      <c r="H629" s="100"/>
      <c r="I629" s="101"/>
      <c r="J629" s="101"/>
      <c r="K629" s="102"/>
      <c r="L629" s="102"/>
      <c r="M629" s="102"/>
      <c r="N629" s="102"/>
      <c r="O629" s="95"/>
      <c r="P629" s="43"/>
    </row>
    <row r="630" ht="14.25" customHeight="1">
      <c r="A630" s="95"/>
      <c r="B630" s="96"/>
      <c r="C630" s="97"/>
      <c r="D630" s="98"/>
      <c r="E630" s="95"/>
      <c r="F630" s="99"/>
      <c r="G630" s="634"/>
      <c r="H630" s="100"/>
      <c r="I630" s="101"/>
      <c r="J630" s="101"/>
      <c r="K630" s="102"/>
      <c r="L630" s="102"/>
      <c r="M630" s="102"/>
      <c r="N630" s="102"/>
      <c r="O630" s="95"/>
      <c r="P630" s="43"/>
    </row>
    <row r="631" ht="14.25" customHeight="1">
      <c r="A631" s="95"/>
      <c r="B631" s="96"/>
      <c r="C631" s="97"/>
      <c r="D631" s="98"/>
      <c r="E631" s="95"/>
      <c r="F631" s="99"/>
      <c r="G631" s="634"/>
      <c r="H631" s="100"/>
      <c r="I631" s="101"/>
      <c r="J631" s="101"/>
      <c r="K631" s="102"/>
      <c r="L631" s="102"/>
      <c r="M631" s="102"/>
      <c r="N631" s="102"/>
      <c r="O631" s="95"/>
      <c r="P631" s="43"/>
    </row>
    <row r="632" ht="14.25" customHeight="1">
      <c r="A632" s="95"/>
      <c r="B632" s="96"/>
      <c r="C632" s="97"/>
      <c r="D632" s="98"/>
      <c r="E632" s="95"/>
      <c r="F632" s="99"/>
      <c r="G632" s="634"/>
      <c r="H632" s="100"/>
      <c r="I632" s="101"/>
      <c r="J632" s="101"/>
      <c r="K632" s="102"/>
      <c r="L632" s="102"/>
      <c r="M632" s="102"/>
      <c r="N632" s="102"/>
      <c r="O632" s="95"/>
      <c r="P632" s="43"/>
    </row>
    <row r="633" ht="14.25" customHeight="1">
      <c r="A633" s="95"/>
      <c r="B633" s="96"/>
      <c r="C633" s="97"/>
      <c r="D633" s="98"/>
      <c r="E633" s="95"/>
      <c r="F633" s="99"/>
      <c r="G633" s="634"/>
      <c r="H633" s="100"/>
      <c r="I633" s="101"/>
      <c r="J633" s="101"/>
      <c r="K633" s="102"/>
      <c r="L633" s="102"/>
      <c r="M633" s="102"/>
      <c r="N633" s="102"/>
      <c r="O633" s="95"/>
      <c r="P633" s="43"/>
    </row>
    <row r="634" ht="14.25" customHeight="1">
      <c r="A634" s="95"/>
      <c r="B634" s="96"/>
      <c r="C634" s="97"/>
      <c r="D634" s="98"/>
      <c r="E634" s="95"/>
      <c r="F634" s="99"/>
      <c r="G634" s="634"/>
      <c r="H634" s="100"/>
      <c r="I634" s="101"/>
      <c r="J634" s="101"/>
      <c r="K634" s="102"/>
      <c r="L634" s="102"/>
      <c r="M634" s="102"/>
      <c r="N634" s="102"/>
      <c r="O634" s="95"/>
      <c r="P634" s="43"/>
    </row>
    <row r="635" ht="14.25" customHeight="1">
      <c r="A635" s="95"/>
      <c r="B635" s="96"/>
      <c r="C635" s="97"/>
      <c r="D635" s="98"/>
      <c r="E635" s="95"/>
      <c r="F635" s="99"/>
      <c r="G635" s="634"/>
      <c r="H635" s="100"/>
      <c r="I635" s="101"/>
      <c r="J635" s="101"/>
      <c r="K635" s="102"/>
      <c r="L635" s="102"/>
      <c r="M635" s="102"/>
      <c r="N635" s="102"/>
      <c r="O635" s="95"/>
      <c r="P635" s="43"/>
    </row>
    <row r="636" ht="14.25" customHeight="1">
      <c r="A636" s="95"/>
      <c r="B636" s="96"/>
      <c r="C636" s="97"/>
      <c r="D636" s="98"/>
      <c r="E636" s="95"/>
      <c r="F636" s="99"/>
      <c r="G636" s="634"/>
      <c r="H636" s="100"/>
      <c r="I636" s="101"/>
      <c r="J636" s="101"/>
      <c r="K636" s="102"/>
      <c r="L636" s="102"/>
      <c r="M636" s="102"/>
      <c r="N636" s="102"/>
      <c r="O636" s="95"/>
      <c r="P636" s="43"/>
    </row>
    <row r="637" ht="14.25" customHeight="1">
      <c r="A637" s="95"/>
      <c r="B637" s="96"/>
      <c r="C637" s="97"/>
      <c r="D637" s="98"/>
      <c r="E637" s="95"/>
      <c r="F637" s="99"/>
      <c r="G637" s="634"/>
      <c r="H637" s="100"/>
      <c r="I637" s="101"/>
      <c r="J637" s="101"/>
      <c r="K637" s="102"/>
      <c r="L637" s="102"/>
      <c r="M637" s="102"/>
      <c r="N637" s="102"/>
      <c r="O637" s="95"/>
      <c r="P637" s="43"/>
    </row>
    <row r="638" ht="14.25" customHeight="1">
      <c r="A638" s="95"/>
      <c r="B638" s="96"/>
      <c r="C638" s="97"/>
      <c r="D638" s="98"/>
      <c r="E638" s="95"/>
      <c r="F638" s="99"/>
      <c r="G638" s="634"/>
      <c r="H638" s="100"/>
      <c r="I638" s="101"/>
      <c r="J638" s="101"/>
      <c r="K638" s="102"/>
      <c r="L638" s="102"/>
      <c r="M638" s="102"/>
      <c r="N638" s="102"/>
      <c r="O638" s="95"/>
      <c r="P638" s="43"/>
    </row>
    <row r="639" ht="14.25" customHeight="1">
      <c r="A639" s="95"/>
      <c r="B639" s="96"/>
      <c r="C639" s="97"/>
      <c r="D639" s="98"/>
      <c r="E639" s="95"/>
      <c r="F639" s="99"/>
      <c r="G639" s="634"/>
      <c r="H639" s="100"/>
      <c r="I639" s="101"/>
      <c r="J639" s="101"/>
      <c r="K639" s="102"/>
      <c r="L639" s="102"/>
      <c r="M639" s="102"/>
      <c r="N639" s="102"/>
      <c r="O639" s="95"/>
      <c r="P639" s="43"/>
    </row>
    <row r="640" ht="14.25" customHeight="1">
      <c r="A640" s="95"/>
      <c r="B640" s="96"/>
      <c r="C640" s="97"/>
      <c r="D640" s="98"/>
      <c r="E640" s="95"/>
      <c r="F640" s="99"/>
      <c r="G640" s="634"/>
      <c r="H640" s="100"/>
      <c r="I640" s="101"/>
      <c r="J640" s="101"/>
      <c r="K640" s="102"/>
      <c r="L640" s="102"/>
      <c r="M640" s="102"/>
      <c r="N640" s="102"/>
      <c r="O640" s="95"/>
      <c r="P640" s="43"/>
    </row>
    <row r="641" ht="14.25" customHeight="1">
      <c r="A641" s="95"/>
      <c r="B641" s="96"/>
      <c r="C641" s="97"/>
      <c r="D641" s="98"/>
      <c r="E641" s="95"/>
      <c r="F641" s="99"/>
      <c r="G641" s="634"/>
      <c r="H641" s="100"/>
      <c r="I641" s="101"/>
      <c r="J641" s="101"/>
      <c r="K641" s="102"/>
      <c r="L641" s="102"/>
      <c r="M641" s="102"/>
      <c r="N641" s="102"/>
      <c r="O641" s="95"/>
      <c r="P641" s="43"/>
    </row>
    <row r="642" ht="14.25" customHeight="1">
      <c r="A642" s="95"/>
      <c r="B642" s="96"/>
      <c r="C642" s="97"/>
      <c r="D642" s="98"/>
      <c r="E642" s="95"/>
      <c r="F642" s="99"/>
      <c r="G642" s="634"/>
      <c r="H642" s="100"/>
      <c r="I642" s="101"/>
      <c r="J642" s="101"/>
      <c r="K642" s="102"/>
      <c r="L642" s="102"/>
      <c r="M642" s="102"/>
      <c r="N642" s="102"/>
      <c r="O642" s="95"/>
      <c r="P642" s="43"/>
    </row>
    <row r="643" ht="14.25" customHeight="1">
      <c r="A643" s="95"/>
      <c r="B643" s="96"/>
      <c r="C643" s="97"/>
      <c r="D643" s="98"/>
      <c r="E643" s="95"/>
      <c r="F643" s="99"/>
      <c r="G643" s="634"/>
      <c r="H643" s="100"/>
      <c r="I643" s="101"/>
      <c r="J643" s="101"/>
      <c r="K643" s="102"/>
      <c r="L643" s="102"/>
      <c r="M643" s="102"/>
      <c r="N643" s="102"/>
      <c r="O643" s="95"/>
      <c r="P643" s="43"/>
    </row>
    <row r="644" ht="14.25" customHeight="1">
      <c r="A644" s="95"/>
      <c r="B644" s="96"/>
      <c r="C644" s="97"/>
      <c r="D644" s="98"/>
      <c r="E644" s="95"/>
      <c r="F644" s="99"/>
      <c r="G644" s="634"/>
      <c r="H644" s="100"/>
      <c r="I644" s="101"/>
      <c r="J644" s="101"/>
      <c r="K644" s="102"/>
      <c r="L644" s="102"/>
      <c r="M644" s="102"/>
      <c r="N644" s="102"/>
      <c r="O644" s="95"/>
      <c r="P644" s="43"/>
    </row>
    <row r="645" ht="14.25" customHeight="1">
      <c r="A645" s="95"/>
      <c r="B645" s="96"/>
      <c r="C645" s="97"/>
      <c r="D645" s="98"/>
      <c r="E645" s="95"/>
      <c r="F645" s="99"/>
      <c r="G645" s="634"/>
      <c r="H645" s="100"/>
      <c r="I645" s="101"/>
      <c r="J645" s="101"/>
      <c r="K645" s="102"/>
      <c r="L645" s="102"/>
      <c r="M645" s="102"/>
      <c r="N645" s="102"/>
      <c r="O645" s="95"/>
      <c r="P645" s="43"/>
    </row>
    <row r="646" ht="14.25" customHeight="1">
      <c r="A646" s="95"/>
      <c r="B646" s="96"/>
      <c r="C646" s="97"/>
      <c r="D646" s="98"/>
      <c r="E646" s="95"/>
      <c r="F646" s="99"/>
      <c r="G646" s="634"/>
      <c r="H646" s="100"/>
      <c r="I646" s="101"/>
      <c r="J646" s="101"/>
      <c r="K646" s="102"/>
      <c r="L646" s="102"/>
      <c r="M646" s="102"/>
      <c r="N646" s="102"/>
      <c r="O646" s="95"/>
      <c r="P646" s="43"/>
    </row>
    <row r="647" ht="14.25" customHeight="1">
      <c r="A647" s="95"/>
      <c r="B647" s="96"/>
      <c r="C647" s="97"/>
      <c r="D647" s="98"/>
      <c r="E647" s="95"/>
      <c r="F647" s="99"/>
      <c r="G647" s="634"/>
      <c r="H647" s="100"/>
      <c r="I647" s="101"/>
      <c r="J647" s="101"/>
      <c r="K647" s="102"/>
      <c r="L647" s="102"/>
      <c r="M647" s="102"/>
      <c r="N647" s="102"/>
      <c r="O647" s="95"/>
      <c r="P647" s="43"/>
    </row>
    <row r="648" ht="14.25" customHeight="1">
      <c r="A648" s="95"/>
      <c r="B648" s="96"/>
      <c r="C648" s="97"/>
      <c r="D648" s="98"/>
      <c r="E648" s="95"/>
      <c r="F648" s="99"/>
      <c r="G648" s="634"/>
      <c r="H648" s="100"/>
      <c r="I648" s="101"/>
      <c r="J648" s="101"/>
      <c r="K648" s="102"/>
      <c r="L648" s="102"/>
      <c r="M648" s="102"/>
      <c r="N648" s="102"/>
      <c r="O648" s="95"/>
      <c r="P648" s="43"/>
    </row>
    <row r="649" ht="14.25" customHeight="1">
      <c r="A649" s="95"/>
      <c r="B649" s="96"/>
      <c r="C649" s="97"/>
      <c r="D649" s="98"/>
      <c r="E649" s="95"/>
      <c r="F649" s="99"/>
      <c r="G649" s="634"/>
      <c r="H649" s="100"/>
      <c r="I649" s="101"/>
      <c r="J649" s="101"/>
      <c r="K649" s="102"/>
      <c r="L649" s="102"/>
      <c r="M649" s="102"/>
      <c r="N649" s="102"/>
      <c r="O649" s="95"/>
      <c r="P649" s="43"/>
    </row>
    <row r="650" ht="14.25" customHeight="1">
      <c r="A650" s="95"/>
      <c r="B650" s="96"/>
      <c r="C650" s="97"/>
      <c r="D650" s="98"/>
      <c r="E650" s="95"/>
      <c r="F650" s="99"/>
      <c r="G650" s="634"/>
      <c r="H650" s="100"/>
      <c r="I650" s="101"/>
      <c r="J650" s="101"/>
      <c r="K650" s="102"/>
      <c r="L650" s="102"/>
      <c r="M650" s="102"/>
      <c r="N650" s="102"/>
      <c r="O650" s="95"/>
      <c r="P650" s="43"/>
    </row>
    <row r="651" ht="14.25" customHeight="1">
      <c r="A651" s="95"/>
      <c r="B651" s="96"/>
      <c r="C651" s="97"/>
      <c r="D651" s="98"/>
      <c r="E651" s="95"/>
      <c r="F651" s="99"/>
      <c r="G651" s="634"/>
      <c r="H651" s="100"/>
      <c r="I651" s="101"/>
      <c r="J651" s="101"/>
      <c r="K651" s="102"/>
      <c r="L651" s="102"/>
      <c r="M651" s="102"/>
      <c r="N651" s="102"/>
      <c r="O651" s="95"/>
      <c r="P651" s="43"/>
    </row>
    <row r="652" ht="14.25" customHeight="1">
      <c r="A652" s="95"/>
      <c r="B652" s="96"/>
      <c r="C652" s="97"/>
      <c r="D652" s="98"/>
      <c r="E652" s="95"/>
      <c r="F652" s="99"/>
      <c r="G652" s="634"/>
      <c r="H652" s="100"/>
      <c r="I652" s="101"/>
      <c r="J652" s="101"/>
      <c r="K652" s="102"/>
      <c r="L652" s="102"/>
      <c r="M652" s="102"/>
      <c r="N652" s="102"/>
      <c r="O652" s="95"/>
      <c r="P652" s="43"/>
    </row>
    <row r="653" ht="14.25" customHeight="1">
      <c r="A653" s="95"/>
      <c r="B653" s="96"/>
      <c r="C653" s="97"/>
      <c r="D653" s="98"/>
      <c r="E653" s="95"/>
      <c r="F653" s="99"/>
      <c r="G653" s="634"/>
      <c r="H653" s="100"/>
      <c r="I653" s="101"/>
      <c r="J653" s="101"/>
      <c r="K653" s="102"/>
      <c r="L653" s="102"/>
      <c r="M653" s="102"/>
      <c r="N653" s="102"/>
      <c r="O653" s="95"/>
      <c r="P653" s="43"/>
    </row>
    <row r="654" ht="14.25" customHeight="1">
      <c r="A654" s="95"/>
      <c r="B654" s="96"/>
      <c r="C654" s="97"/>
      <c r="D654" s="98"/>
      <c r="E654" s="95"/>
      <c r="F654" s="99"/>
      <c r="G654" s="634"/>
      <c r="H654" s="100"/>
      <c r="I654" s="101"/>
      <c r="J654" s="101"/>
      <c r="K654" s="102"/>
      <c r="L654" s="102"/>
      <c r="M654" s="102"/>
      <c r="N654" s="102"/>
      <c r="O654" s="95"/>
      <c r="P654" s="43"/>
    </row>
    <row r="655" ht="14.25" customHeight="1">
      <c r="A655" s="95"/>
      <c r="B655" s="96"/>
      <c r="C655" s="97"/>
      <c r="D655" s="98"/>
      <c r="E655" s="95"/>
      <c r="F655" s="99"/>
      <c r="G655" s="634"/>
      <c r="H655" s="100"/>
      <c r="I655" s="101"/>
      <c r="J655" s="101"/>
      <c r="K655" s="102"/>
      <c r="L655" s="102"/>
      <c r="M655" s="102"/>
      <c r="N655" s="102"/>
      <c r="O655" s="95"/>
      <c r="P655" s="43"/>
    </row>
    <row r="656" ht="14.25" customHeight="1">
      <c r="A656" s="95"/>
      <c r="B656" s="96"/>
      <c r="C656" s="97"/>
      <c r="D656" s="98"/>
      <c r="E656" s="95"/>
      <c r="F656" s="99"/>
      <c r="G656" s="634"/>
      <c r="H656" s="100"/>
      <c r="I656" s="101"/>
      <c r="J656" s="101"/>
      <c r="K656" s="102"/>
      <c r="L656" s="102"/>
      <c r="M656" s="102"/>
      <c r="N656" s="102"/>
      <c r="O656" s="95"/>
      <c r="P656" s="43"/>
    </row>
    <row r="657" ht="14.25" customHeight="1">
      <c r="A657" s="95"/>
      <c r="B657" s="96"/>
      <c r="C657" s="97"/>
      <c r="D657" s="98"/>
      <c r="E657" s="95"/>
      <c r="F657" s="99"/>
      <c r="G657" s="634"/>
      <c r="H657" s="100"/>
      <c r="I657" s="101"/>
      <c r="J657" s="101"/>
      <c r="K657" s="102"/>
      <c r="L657" s="102"/>
      <c r="M657" s="102"/>
      <c r="N657" s="102"/>
      <c r="O657" s="95"/>
      <c r="P657" s="43"/>
    </row>
    <row r="658" ht="14.25" customHeight="1">
      <c r="A658" s="95"/>
      <c r="B658" s="96"/>
      <c r="C658" s="97"/>
      <c r="D658" s="98"/>
      <c r="E658" s="95"/>
      <c r="F658" s="99"/>
      <c r="G658" s="634"/>
      <c r="H658" s="100"/>
      <c r="I658" s="101"/>
      <c r="J658" s="101"/>
      <c r="K658" s="102"/>
      <c r="L658" s="102"/>
      <c r="M658" s="102"/>
      <c r="N658" s="102"/>
      <c r="O658" s="95"/>
      <c r="P658" s="43"/>
    </row>
    <row r="659" ht="14.25" customHeight="1">
      <c r="A659" s="95"/>
      <c r="B659" s="96"/>
      <c r="C659" s="97"/>
      <c r="D659" s="98"/>
      <c r="E659" s="95"/>
      <c r="F659" s="99"/>
      <c r="G659" s="634"/>
      <c r="H659" s="100"/>
      <c r="I659" s="101"/>
      <c r="J659" s="101"/>
      <c r="K659" s="102"/>
      <c r="L659" s="102"/>
      <c r="M659" s="102"/>
      <c r="N659" s="102"/>
      <c r="O659" s="95"/>
      <c r="P659" s="43"/>
    </row>
    <row r="660" ht="14.25" customHeight="1">
      <c r="A660" s="95"/>
      <c r="B660" s="96"/>
      <c r="C660" s="97"/>
      <c r="D660" s="98"/>
      <c r="E660" s="95"/>
      <c r="F660" s="99"/>
      <c r="G660" s="634"/>
      <c r="H660" s="100"/>
      <c r="I660" s="101"/>
      <c r="J660" s="101"/>
      <c r="K660" s="102"/>
      <c r="L660" s="102"/>
      <c r="M660" s="102"/>
      <c r="N660" s="102"/>
      <c r="O660" s="95"/>
      <c r="P660" s="43"/>
    </row>
    <row r="661" ht="14.25" customHeight="1">
      <c r="A661" s="95"/>
      <c r="B661" s="96"/>
      <c r="C661" s="97"/>
      <c r="D661" s="98"/>
      <c r="E661" s="95"/>
      <c r="F661" s="99"/>
      <c r="G661" s="634"/>
      <c r="H661" s="100"/>
      <c r="I661" s="101"/>
      <c r="J661" s="101"/>
      <c r="K661" s="102"/>
      <c r="L661" s="102"/>
      <c r="M661" s="102"/>
      <c r="N661" s="102"/>
      <c r="O661" s="95"/>
      <c r="P661" s="43"/>
    </row>
    <row r="662" ht="14.25" customHeight="1">
      <c r="A662" s="95"/>
      <c r="B662" s="96"/>
      <c r="C662" s="97"/>
      <c r="D662" s="98"/>
      <c r="E662" s="95"/>
      <c r="F662" s="99"/>
      <c r="G662" s="634"/>
      <c r="H662" s="100"/>
      <c r="I662" s="101"/>
      <c r="J662" s="101"/>
      <c r="K662" s="102"/>
      <c r="L662" s="102"/>
      <c r="M662" s="102"/>
      <c r="N662" s="102"/>
      <c r="O662" s="95"/>
      <c r="P662" s="43"/>
    </row>
    <row r="663" ht="14.25" customHeight="1">
      <c r="A663" s="95"/>
      <c r="B663" s="96"/>
      <c r="C663" s="97"/>
      <c r="D663" s="98"/>
      <c r="E663" s="95"/>
      <c r="F663" s="99"/>
      <c r="G663" s="634"/>
      <c r="H663" s="100"/>
      <c r="I663" s="101"/>
      <c r="J663" s="101"/>
      <c r="K663" s="102"/>
      <c r="L663" s="102"/>
      <c r="M663" s="102"/>
      <c r="N663" s="102"/>
      <c r="O663" s="95"/>
      <c r="P663" s="43"/>
    </row>
    <row r="664" ht="14.25" customHeight="1">
      <c r="A664" s="95"/>
      <c r="B664" s="96"/>
      <c r="C664" s="97"/>
      <c r="D664" s="98"/>
      <c r="E664" s="95"/>
      <c r="F664" s="99"/>
      <c r="G664" s="634"/>
      <c r="H664" s="100"/>
      <c r="I664" s="101"/>
      <c r="J664" s="101"/>
      <c r="K664" s="102"/>
      <c r="L664" s="102"/>
      <c r="M664" s="102"/>
      <c r="N664" s="102"/>
      <c r="O664" s="95"/>
      <c r="P664" s="43"/>
    </row>
    <row r="665" ht="14.25" customHeight="1">
      <c r="A665" s="95"/>
      <c r="B665" s="96"/>
      <c r="C665" s="97"/>
      <c r="D665" s="98"/>
      <c r="E665" s="95"/>
      <c r="F665" s="99"/>
      <c r="G665" s="634"/>
      <c r="H665" s="100"/>
      <c r="I665" s="101"/>
      <c r="J665" s="101"/>
      <c r="K665" s="102"/>
      <c r="L665" s="102"/>
      <c r="M665" s="102"/>
      <c r="N665" s="102"/>
      <c r="O665" s="95"/>
      <c r="P665" s="43"/>
    </row>
    <row r="666" ht="14.25" customHeight="1">
      <c r="A666" s="95"/>
      <c r="B666" s="96"/>
      <c r="C666" s="97"/>
      <c r="D666" s="98"/>
      <c r="E666" s="95"/>
      <c r="F666" s="99"/>
      <c r="G666" s="634"/>
      <c r="H666" s="100"/>
      <c r="I666" s="101"/>
      <c r="J666" s="101"/>
      <c r="K666" s="102"/>
      <c r="L666" s="102"/>
      <c r="M666" s="102"/>
      <c r="N666" s="102"/>
      <c r="O666" s="95"/>
      <c r="P666" s="43"/>
    </row>
    <row r="667" ht="14.25" customHeight="1">
      <c r="A667" s="95"/>
      <c r="B667" s="96"/>
      <c r="C667" s="97"/>
      <c r="D667" s="98"/>
      <c r="E667" s="95"/>
      <c r="F667" s="99"/>
      <c r="G667" s="634"/>
      <c r="H667" s="100"/>
      <c r="I667" s="101"/>
      <c r="J667" s="101"/>
      <c r="K667" s="102"/>
      <c r="L667" s="102"/>
      <c r="M667" s="102"/>
      <c r="N667" s="102"/>
      <c r="O667" s="95"/>
      <c r="P667" s="43"/>
    </row>
    <row r="668" ht="14.25" customHeight="1">
      <c r="A668" s="95"/>
      <c r="B668" s="96"/>
      <c r="C668" s="97"/>
      <c r="D668" s="98"/>
      <c r="E668" s="95"/>
      <c r="F668" s="99"/>
      <c r="G668" s="634"/>
      <c r="H668" s="100"/>
      <c r="I668" s="101"/>
      <c r="J668" s="101"/>
      <c r="K668" s="102"/>
      <c r="L668" s="102"/>
      <c r="M668" s="102"/>
      <c r="N668" s="102"/>
      <c r="O668" s="95"/>
      <c r="P668" s="43"/>
    </row>
    <row r="669" ht="14.25" customHeight="1">
      <c r="A669" s="95"/>
      <c r="B669" s="96"/>
      <c r="C669" s="97"/>
      <c r="D669" s="98"/>
      <c r="E669" s="95"/>
      <c r="F669" s="99"/>
      <c r="G669" s="634"/>
      <c r="H669" s="100"/>
      <c r="I669" s="101"/>
      <c r="J669" s="101"/>
      <c r="K669" s="102"/>
      <c r="L669" s="102"/>
      <c r="M669" s="102"/>
      <c r="N669" s="102"/>
      <c r="O669" s="95"/>
      <c r="P669" s="43"/>
    </row>
    <row r="670" ht="14.25" customHeight="1">
      <c r="A670" s="95"/>
      <c r="B670" s="96"/>
      <c r="C670" s="97"/>
      <c r="D670" s="98"/>
      <c r="E670" s="95"/>
      <c r="F670" s="99"/>
      <c r="G670" s="634"/>
      <c r="H670" s="100"/>
      <c r="I670" s="101"/>
      <c r="J670" s="101"/>
      <c r="K670" s="102"/>
      <c r="L670" s="102"/>
      <c r="M670" s="102"/>
      <c r="N670" s="102"/>
      <c r="O670" s="95"/>
      <c r="P670" s="43"/>
    </row>
    <row r="671" ht="14.25" customHeight="1">
      <c r="A671" s="95"/>
      <c r="B671" s="96"/>
      <c r="C671" s="97"/>
      <c r="D671" s="98"/>
      <c r="E671" s="95"/>
      <c r="F671" s="99"/>
      <c r="G671" s="634"/>
      <c r="H671" s="100"/>
      <c r="I671" s="101"/>
      <c r="J671" s="101"/>
      <c r="K671" s="102"/>
      <c r="L671" s="102"/>
      <c r="M671" s="102"/>
      <c r="N671" s="102"/>
      <c r="O671" s="95"/>
      <c r="P671" s="43"/>
    </row>
    <row r="672" ht="14.25" customHeight="1">
      <c r="A672" s="95"/>
      <c r="B672" s="96"/>
      <c r="C672" s="97"/>
      <c r="D672" s="98"/>
      <c r="E672" s="95"/>
      <c r="F672" s="99"/>
      <c r="G672" s="634"/>
      <c r="H672" s="100"/>
      <c r="I672" s="101"/>
      <c r="J672" s="101"/>
      <c r="K672" s="102"/>
      <c r="L672" s="102"/>
      <c r="M672" s="102"/>
      <c r="N672" s="102"/>
      <c r="O672" s="95"/>
      <c r="P672" s="43"/>
    </row>
    <row r="673" ht="14.25" customHeight="1">
      <c r="A673" s="95"/>
      <c r="B673" s="96"/>
      <c r="C673" s="97"/>
      <c r="D673" s="98"/>
      <c r="E673" s="95"/>
      <c r="F673" s="99"/>
      <c r="G673" s="634"/>
      <c r="H673" s="100"/>
      <c r="I673" s="101"/>
      <c r="J673" s="101"/>
      <c r="K673" s="102"/>
      <c r="L673" s="102"/>
      <c r="M673" s="102"/>
      <c r="N673" s="102"/>
      <c r="O673" s="95"/>
      <c r="P673" s="43"/>
    </row>
    <row r="674" ht="14.25" customHeight="1">
      <c r="A674" s="95"/>
      <c r="B674" s="96"/>
      <c r="C674" s="97"/>
      <c r="D674" s="98"/>
      <c r="E674" s="95"/>
      <c r="F674" s="99"/>
      <c r="G674" s="634"/>
      <c r="H674" s="100"/>
      <c r="I674" s="101"/>
      <c r="J674" s="101"/>
      <c r="K674" s="102"/>
      <c r="L674" s="102"/>
      <c r="M674" s="102"/>
      <c r="N674" s="102"/>
      <c r="O674" s="95"/>
      <c r="P674" s="43"/>
    </row>
    <row r="675" ht="14.25" customHeight="1">
      <c r="A675" s="95"/>
      <c r="B675" s="96"/>
      <c r="C675" s="97"/>
      <c r="D675" s="98"/>
      <c r="E675" s="95"/>
      <c r="F675" s="99"/>
      <c r="G675" s="634"/>
      <c r="H675" s="100"/>
      <c r="I675" s="101"/>
      <c r="J675" s="101"/>
      <c r="K675" s="102"/>
      <c r="L675" s="102"/>
      <c r="M675" s="102"/>
      <c r="N675" s="102"/>
      <c r="O675" s="95"/>
      <c r="P675" s="43"/>
    </row>
    <row r="676" ht="14.25" customHeight="1">
      <c r="A676" s="95"/>
      <c r="B676" s="96"/>
      <c r="C676" s="97"/>
      <c r="D676" s="98"/>
      <c r="E676" s="95"/>
      <c r="F676" s="99"/>
      <c r="G676" s="634"/>
      <c r="H676" s="100"/>
      <c r="I676" s="101"/>
      <c r="J676" s="101"/>
      <c r="K676" s="102"/>
      <c r="L676" s="102"/>
      <c r="M676" s="102"/>
      <c r="N676" s="102"/>
      <c r="O676" s="95"/>
      <c r="P676" s="43"/>
    </row>
    <row r="677" ht="14.25" customHeight="1">
      <c r="A677" s="95"/>
      <c r="B677" s="96"/>
      <c r="C677" s="97"/>
      <c r="D677" s="98"/>
      <c r="E677" s="95"/>
      <c r="F677" s="99"/>
      <c r="G677" s="634"/>
      <c r="H677" s="100"/>
      <c r="I677" s="101"/>
      <c r="J677" s="101"/>
      <c r="K677" s="102"/>
      <c r="L677" s="102"/>
      <c r="M677" s="102"/>
      <c r="N677" s="102"/>
      <c r="O677" s="95"/>
      <c r="P677" s="43"/>
    </row>
    <row r="678" ht="14.25" customHeight="1">
      <c r="A678" s="95"/>
      <c r="B678" s="96"/>
      <c r="C678" s="97"/>
      <c r="D678" s="98"/>
      <c r="E678" s="95"/>
      <c r="F678" s="99"/>
      <c r="G678" s="634"/>
      <c r="H678" s="100"/>
      <c r="I678" s="101"/>
      <c r="J678" s="101"/>
      <c r="K678" s="102"/>
      <c r="L678" s="102"/>
      <c r="M678" s="102"/>
      <c r="N678" s="102"/>
      <c r="O678" s="95"/>
      <c r="P678" s="43"/>
    </row>
    <row r="679" ht="14.25" customHeight="1">
      <c r="A679" s="95"/>
      <c r="B679" s="96"/>
      <c r="C679" s="97"/>
      <c r="D679" s="98"/>
      <c r="E679" s="95"/>
      <c r="F679" s="99"/>
      <c r="G679" s="634"/>
      <c r="H679" s="100"/>
      <c r="I679" s="101"/>
      <c r="J679" s="101"/>
      <c r="K679" s="102"/>
      <c r="L679" s="102"/>
      <c r="M679" s="102"/>
      <c r="N679" s="102"/>
      <c r="O679" s="95"/>
      <c r="P679" s="43"/>
    </row>
    <row r="680" ht="14.25" customHeight="1">
      <c r="A680" s="95"/>
      <c r="B680" s="96"/>
      <c r="C680" s="97"/>
      <c r="D680" s="98"/>
      <c r="E680" s="95"/>
      <c r="F680" s="99"/>
      <c r="G680" s="634"/>
      <c r="H680" s="100"/>
      <c r="I680" s="101"/>
      <c r="J680" s="101"/>
      <c r="K680" s="102"/>
      <c r="L680" s="102"/>
      <c r="M680" s="102"/>
      <c r="N680" s="102"/>
      <c r="O680" s="95"/>
      <c r="P680" s="43"/>
    </row>
    <row r="681" ht="14.25" customHeight="1">
      <c r="A681" s="95"/>
      <c r="B681" s="96"/>
      <c r="C681" s="97"/>
      <c r="D681" s="98"/>
      <c r="E681" s="95"/>
      <c r="F681" s="99"/>
      <c r="G681" s="634"/>
      <c r="H681" s="100"/>
      <c r="I681" s="101"/>
      <c r="J681" s="101"/>
      <c r="K681" s="102"/>
      <c r="L681" s="102"/>
      <c r="M681" s="102"/>
      <c r="N681" s="102"/>
      <c r="O681" s="95"/>
      <c r="P681" s="43"/>
    </row>
    <row r="682" ht="14.25" customHeight="1">
      <c r="A682" s="95"/>
      <c r="B682" s="96"/>
      <c r="C682" s="97"/>
      <c r="D682" s="98"/>
      <c r="E682" s="95"/>
      <c r="F682" s="99"/>
      <c r="G682" s="634"/>
      <c r="H682" s="100"/>
      <c r="I682" s="101"/>
      <c r="J682" s="101"/>
      <c r="K682" s="102"/>
      <c r="L682" s="102"/>
      <c r="M682" s="102"/>
      <c r="N682" s="102"/>
      <c r="O682" s="95"/>
      <c r="P682" s="43"/>
    </row>
    <row r="683" ht="14.25" customHeight="1">
      <c r="A683" s="95"/>
      <c r="B683" s="96"/>
      <c r="C683" s="97"/>
      <c r="D683" s="98"/>
      <c r="E683" s="95"/>
      <c r="F683" s="99"/>
      <c r="G683" s="634"/>
      <c r="H683" s="100"/>
      <c r="I683" s="101"/>
      <c r="J683" s="101"/>
      <c r="K683" s="102"/>
      <c r="L683" s="102"/>
      <c r="M683" s="102"/>
      <c r="N683" s="102"/>
      <c r="O683" s="95"/>
      <c r="P683" s="43"/>
    </row>
    <row r="684" ht="14.25" customHeight="1">
      <c r="A684" s="95"/>
      <c r="B684" s="96"/>
      <c r="C684" s="97"/>
      <c r="D684" s="98"/>
      <c r="E684" s="95"/>
      <c r="F684" s="99"/>
      <c r="G684" s="634"/>
      <c r="H684" s="100"/>
      <c r="I684" s="101"/>
      <c r="J684" s="101"/>
      <c r="K684" s="102"/>
      <c r="L684" s="102"/>
      <c r="M684" s="102"/>
      <c r="N684" s="102"/>
      <c r="O684" s="95"/>
      <c r="P684" s="43"/>
    </row>
    <row r="685" ht="14.25" customHeight="1">
      <c r="A685" s="95"/>
      <c r="B685" s="96"/>
      <c r="C685" s="97"/>
      <c r="D685" s="98"/>
      <c r="E685" s="95"/>
      <c r="F685" s="99"/>
      <c r="G685" s="634"/>
      <c r="H685" s="100"/>
      <c r="I685" s="101"/>
      <c r="J685" s="101"/>
      <c r="K685" s="102"/>
      <c r="L685" s="102"/>
      <c r="M685" s="102"/>
      <c r="N685" s="102"/>
      <c r="O685" s="95"/>
      <c r="P685" s="43"/>
    </row>
    <row r="686" ht="14.25" customHeight="1">
      <c r="A686" s="95"/>
      <c r="B686" s="96"/>
      <c r="C686" s="97"/>
      <c r="D686" s="98"/>
      <c r="E686" s="95"/>
      <c r="F686" s="99"/>
      <c r="G686" s="634"/>
      <c r="H686" s="100"/>
      <c r="I686" s="101"/>
      <c r="J686" s="101"/>
      <c r="K686" s="102"/>
      <c r="L686" s="102"/>
      <c r="M686" s="102"/>
      <c r="N686" s="102"/>
      <c r="O686" s="95"/>
      <c r="P686" s="43"/>
    </row>
    <row r="687" ht="14.25" customHeight="1">
      <c r="A687" s="95"/>
      <c r="B687" s="96"/>
      <c r="C687" s="97"/>
      <c r="D687" s="98"/>
      <c r="E687" s="95"/>
      <c r="F687" s="99"/>
      <c r="G687" s="634"/>
      <c r="H687" s="100"/>
      <c r="I687" s="101"/>
      <c r="J687" s="101"/>
      <c r="K687" s="102"/>
      <c r="L687" s="102"/>
      <c r="M687" s="102"/>
      <c r="N687" s="102"/>
      <c r="O687" s="95"/>
      <c r="P687" s="43"/>
    </row>
    <row r="688" ht="14.25" customHeight="1">
      <c r="A688" s="95"/>
      <c r="B688" s="96"/>
      <c r="C688" s="97"/>
      <c r="D688" s="98"/>
      <c r="E688" s="95"/>
      <c r="F688" s="99"/>
      <c r="G688" s="634"/>
      <c r="H688" s="100"/>
      <c r="I688" s="101"/>
      <c r="J688" s="101"/>
      <c r="K688" s="102"/>
      <c r="L688" s="102"/>
      <c r="M688" s="102"/>
      <c r="N688" s="102"/>
      <c r="O688" s="95"/>
      <c r="P688" s="43"/>
    </row>
    <row r="689" ht="14.25" customHeight="1">
      <c r="A689" s="95"/>
      <c r="B689" s="96"/>
      <c r="C689" s="97"/>
      <c r="D689" s="98"/>
      <c r="E689" s="95"/>
      <c r="F689" s="99"/>
      <c r="G689" s="634"/>
      <c r="H689" s="100"/>
      <c r="I689" s="101"/>
      <c r="J689" s="101"/>
      <c r="K689" s="102"/>
      <c r="L689" s="102"/>
      <c r="M689" s="102"/>
      <c r="N689" s="102"/>
      <c r="O689" s="95"/>
      <c r="P689" s="43"/>
    </row>
    <row r="690" ht="14.25" customHeight="1">
      <c r="A690" s="95"/>
      <c r="B690" s="96"/>
      <c r="C690" s="97"/>
      <c r="D690" s="98"/>
      <c r="E690" s="95"/>
      <c r="F690" s="99"/>
      <c r="G690" s="634"/>
      <c r="H690" s="100"/>
      <c r="I690" s="101"/>
      <c r="J690" s="101"/>
      <c r="K690" s="102"/>
      <c r="L690" s="102"/>
      <c r="M690" s="102"/>
      <c r="N690" s="102"/>
      <c r="O690" s="95"/>
      <c r="P690" s="43"/>
    </row>
    <row r="691" ht="14.25" customHeight="1">
      <c r="A691" s="95"/>
      <c r="B691" s="96"/>
      <c r="C691" s="97"/>
      <c r="D691" s="98"/>
      <c r="E691" s="95"/>
      <c r="F691" s="99"/>
      <c r="G691" s="634"/>
      <c r="H691" s="100"/>
      <c r="I691" s="101"/>
      <c r="J691" s="101"/>
      <c r="K691" s="102"/>
      <c r="L691" s="102"/>
      <c r="M691" s="102"/>
      <c r="N691" s="102"/>
      <c r="O691" s="95"/>
      <c r="P691" s="43"/>
    </row>
    <row r="692" ht="14.25" customHeight="1">
      <c r="A692" s="95"/>
      <c r="B692" s="96"/>
      <c r="C692" s="97"/>
      <c r="D692" s="98"/>
      <c r="E692" s="95"/>
      <c r="F692" s="99"/>
      <c r="G692" s="634"/>
      <c r="H692" s="100"/>
      <c r="I692" s="101"/>
      <c r="J692" s="101"/>
      <c r="K692" s="102"/>
      <c r="L692" s="102"/>
      <c r="M692" s="102"/>
      <c r="N692" s="102"/>
      <c r="O692" s="95"/>
      <c r="P692" s="43"/>
    </row>
    <row r="693" ht="14.25" customHeight="1">
      <c r="A693" s="95"/>
      <c r="B693" s="96"/>
      <c r="C693" s="97"/>
      <c r="D693" s="98"/>
      <c r="E693" s="95"/>
      <c r="F693" s="99"/>
      <c r="G693" s="634"/>
      <c r="H693" s="100"/>
      <c r="I693" s="101"/>
      <c r="J693" s="101"/>
      <c r="K693" s="102"/>
      <c r="L693" s="102"/>
      <c r="M693" s="102"/>
      <c r="N693" s="102"/>
      <c r="O693" s="95"/>
      <c r="P693" s="43"/>
    </row>
    <row r="694" ht="14.25" customHeight="1">
      <c r="A694" s="95"/>
      <c r="B694" s="96"/>
      <c r="C694" s="97"/>
      <c r="D694" s="98"/>
      <c r="E694" s="95"/>
      <c r="F694" s="99"/>
      <c r="G694" s="634"/>
      <c r="H694" s="100"/>
      <c r="I694" s="101"/>
      <c r="J694" s="101"/>
      <c r="K694" s="102"/>
      <c r="L694" s="102"/>
      <c r="M694" s="102"/>
      <c r="N694" s="102"/>
      <c r="O694" s="95"/>
      <c r="P694" s="43"/>
    </row>
    <row r="695" ht="14.25" customHeight="1">
      <c r="A695" s="95"/>
      <c r="B695" s="96"/>
      <c r="C695" s="97"/>
      <c r="D695" s="98"/>
      <c r="E695" s="95"/>
      <c r="F695" s="99"/>
      <c r="G695" s="634"/>
      <c r="H695" s="100"/>
      <c r="I695" s="101"/>
      <c r="J695" s="101"/>
      <c r="K695" s="102"/>
      <c r="L695" s="102"/>
      <c r="M695" s="102"/>
      <c r="N695" s="102"/>
      <c r="O695" s="95"/>
      <c r="P695" s="43"/>
    </row>
    <row r="696" ht="14.25" customHeight="1">
      <c r="A696" s="95"/>
      <c r="B696" s="96"/>
      <c r="C696" s="97"/>
      <c r="D696" s="98"/>
      <c r="E696" s="95"/>
      <c r="F696" s="99"/>
      <c r="G696" s="634"/>
      <c r="H696" s="100"/>
      <c r="I696" s="101"/>
      <c r="J696" s="101"/>
      <c r="K696" s="102"/>
      <c r="L696" s="102"/>
      <c r="M696" s="102"/>
      <c r="N696" s="102"/>
      <c r="O696" s="95"/>
      <c r="P696" s="43"/>
    </row>
    <row r="697" ht="14.25" customHeight="1">
      <c r="A697" s="95"/>
      <c r="B697" s="96"/>
      <c r="C697" s="97"/>
      <c r="D697" s="98"/>
      <c r="E697" s="95"/>
      <c r="F697" s="99"/>
      <c r="G697" s="634"/>
      <c r="H697" s="100"/>
      <c r="I697" s="101"/>
      <c r="J697" s="101"/>
      <c r="K697" s="102"/>
      <c r="L697" s="102"/>
      <c r="M697" s="102"/>
      <c r="N697" s="102"/>
      <c r="O697" s="95"/>
      <c r="P697" s="43"/>
    </row>
    <row r="698" ht="14.25" customHeight="1">
      <c r="A698" s="95"/>
      <c r="B698" s="96"/>
      <c r="C698" s="97"/>
      <c r="D698" s="98"/>
      <c r="E698" s="95"/>
      <c r="F698" s="99"/>
      <c r="G698" s="634"/>
      <c r="H698" s="100"/>
      <c r="I698" s="101"/>
      <c r="J698" s="101"/>
      <c r="K698" s="102"/>
      <c r="L698" s="102"/>
      <c r="M698" s="102"/>
      <c r="N698" s="102"/>
      <c r="O698" s="95"/>
      <c r="P698" s="43"/>
    </row>
    <row r="699" ht="14.25" customHeight="1">
      <c r="A699" s="95"/>
      <c r="B699" s="96"/>
      <c r="C699" s="97"/>
      <c r="D699" s="98"/>
      <c r="E699" s="95"/>
      <c r="F699" s="99"/>
      <c r="G699" s="634"/>
      <c r="H699" s="100"/>
      <c r="I699" s="101"/>
      <c r="J699" s="101"/>
      <c r="K699" s="102"/>
      <c r="L699" s="102"/>
      <c r="M699" s="102"/>
      <c r="N699" s="102"/>
      <c r="O699" s="95"/>
      <c r="P699" s="43"/>
    </row>
    <row r="700" ht="14.25" customHeight="1">
      <c r="A700" s="95"/>
      <c r="B700" s="96"/>
      <c r="C700" s="97"/>
      <c r="D700" s="98"/>
      <c r="E700" s="95"/>
      <c r="F700" s="99"/>
      <c r="G700" s="634"/>
      <c r="H700" s="100"/>
      <c r="I700" s="101"/>
      <c r="J700" s="101"/>
      <c r="K700" s="102"/>
      <c r="L700" s="102"/>
      <c r="M700" s="102"/>
      <c r="N700" s="102"/>
      <c r="O700" s="95"/>
      <c r="P700" s="43"/>
    </row>
    <row r="701" ht="14.25" customHeight="1">
      <c r="A701" s="95"/>
      <c r="B701" s="96"/>
      <c r="C701" s="97"/>
      <c r="D701" s="98"/>
      <c r="E701" s="95"/>
      <c r="F701" s="99"/>
      <c r="G701" s="634"/>
      <c r="H701" s="100"/>
      <c r="I701" s="101"/>
      <c r="J701" s="101"/>
      <c r="K701" s="102"/>
      <c r="L701" s="102"/>
      <c r="M701" s="102"/>
      <c r="N701" s="102"/>
      <c r="O701" s="95"/>
      <c r="P701" s="43"/>
    </row>
    <row r="702" ht="14.25" customHeight="1">
      <c r="A702" s="95"/>
      <c r="B702" s="96"/>
      <c r="C702" s="97"/>
      <c r="D702" s="98"/>
      <c r="E702" s="95"/>
      <c r="F702" s="99"/>
      <c r="G702" s="634"/>
      <c r="H702" s="100"/>
      <c r="I702" s="101"/>
      <c r="J702" s="101"/>
      <c r="K702" s="102"/>
      <c r="L702" s="102"/>
      <c r="M702" s="102"/>
      <c r="N702" s="102"/>
      <c r="O702" s="95"/>
      <c r="P702" s="43"/>
    </row>
    <row r="703" ht="14.25" customHeight="1">
      <c r="A703" s="95"/>
      <c r="B703" s="96"/>
      <c r="C703" s="97"/>
      <c r="D703" s="98"/>
      <c r="E703" s="95"/>
      <c r="F703" s="99"/>
      <c r="G703" s="634"/>
      <c r="H703" s="100"/>
      <c r="I703" s="101"/>
      <c r="J703" s="101"/>
      <c r="K703" s="102"/>
      <c r="L703" s="102"/>
      <c r="M703" s="102"/>
      <c r="N703" s="102"/>
      <c r="O703" s="95"/>
      <c r="P703" s="43"/>
    </row>
    <row r="704" ht="14.25" customHeight="1">
      <c r="A704" s="95"/>
      <c r="B704" s="96"/>
      <c r="C704" s="97"/>
      <c r="D704" s="98"/>
      <c r="E704" s="95"/>
      <c r="F704" s="99"/>
      <c r="G704" s="634"/>
      <c r="H704" s="100"/>
      <c r="I704" s="101"/>
      <c r="J704" s="101"/>
      <c r="K704" s="102"/>
      <c r="L704" s="102"/>
      <c r="M704" s="102"/>
      <c r="N704" s="102"/>
      <c r="O704" s="95"/>
      <c r="P704" s="43"/>
    </row>
    <row r="705" ht="14.25" customHeight="1">
      <c r="A705" s="95"/>
      <c r="B705" s="96"/>
      <c r="C705" s="97"/>
      <c r="D705" s="98"/>
      <c r="E705" s="95"/>
      <c r="F705" s="99"/>
      <c r="G705" s="634"/>
      <c r="H705" s="100"/>
      <c r="I705" s="101"/>
      <c r="J705" s="101"/>
      <c r="K705" s="102"/>
      <c r="L705" s="102"/>
      <c r="M705" s="102"/>
      <c r="N705" s="102"/>
      <c r="O705" s="95"/>
      <c r="P705" s="43"/>
    </row>
    <row r="706" ht="14.25" customHeight="1">
      <c r="A706" s="95"/>
      <c r="B706" s="96"/>
      <c r="C706" s="97"/>
      <c r="D706" s="98"/>
      <c r="E706" s="95"/>
      <c r="F706" s="99"/>
      <c r="G706" s="634"/>
      <c r="H706" s="100"/>
      <c r="I706" s="101"/>
      <c r="J706" s="101"/>
      <c r="K706" s="102"/>
      <c r="L706" s="102"/>
      <c r="M706" s="102"/>
      <c r="N706" s="102"/>
      <c r="O706" s="95"/>
      <c r="P706" s="43"/>
    </row>
    <row r="707" ht="14.25" customHeight="1">
      <c r="A707" s="95"/>
      <c r="B707" s="96"/>
      <c r="C707" s="97"/>
      <c r="D707" s="98"/>
      <c r="E707" s="95"/>
      <c r="F707" s="99"/>
      <c r="G707" s="634"/>
      <c r="H707" s="100"/>
      <c r="I707" s="101"/>
      <c r="J707" s="101"/>
      <c r="K707" s="102"/>
      <c r="L707" s="102"/>
      <c r="M707" s="102"/>
      <c r="N707" s="102"/>
      <c r="O707" s="95"/>
      <c r="P707" s="43"/>
    </row>
    <row r="708" ht="14.25" customHeight="1">
      <c r="A708" s="95"/>
      <c r="B708" s="96"/>
      <c r="C708" s="97"/>
      <c r="D708" s="98"/>
      <c r="E708" s="95"/>
      <c r="F708" s="99"/>
      <c r="G708" s="634"/>
      <c r="H708" s="100"/>
      <c r="I708" s="101"/>
      <c r="J708" s="101"/>
      <c r="K708" s="102"/>
      <c r="L708" s="102"/>
      <c r="M708" s="102"/>
      <c r="N708" s="102"/>
      <c r="O708" s="95"/>
      <c r="P708" s="43"/>
    </row>
    <row r="709" ht="14.25" customHeight="1">
      <c r="A709" s="95"/>
      <c r="B709" s="96"/>
      <c r="C709" s="97"/>
      <c r="D709" s="98"/>
      <c r="E709" s="95"/>
      <c r="F709" s="99"/>
      <c r="G709" s="634"/>
      <c r="H709" s="100"/>
      <c r="I709" s="101"/>
      <c r="J709" s="101"/>
      <c r="K709" s="102"/>
      <c r="L709" s="102"/>
      <c r="M709" s="102"/>
      <c r="N709" s="102"/>
      <c r="O709" s="95"/>
      <c r="P709" s="43"/>
    </row>
    <row r="710" ht="14.25" customHeight="1">
      <c r="A710" s="95"/>
      <c r="B710" s="96"/>
      <c r="C710" s="97"/>
      <c r="D710" s="98"/>
      <c r="E710" s="95"/>
      <c r="F710" s="99"/>
      <c r="G710" s="634"/>
      <c r="H710" s="100"/>
      <c r="I710" s="101"/>
      <c r="J710" s="101"/>
      <c r="K710" s="102"/>
      <c r="L710" s="102"/>
      <c r="M710" s="102"/>
      <c r="N710" s="102"/>
      <c r="O710" s="95"/>
      <c r="P710" s="43"/>
    </row>
    <row r="711" ht="14.25" customHeight="1">
      <c r="A711" s="95"/>
      <c r="B711" s="96"/>
      <c r="C711" s="97"/>
      <c r="D711" s="98"/>
      <c r="E711" s="95"/>
      <c r="F711" s="99"/>
      <c r="G711" s="634"/>
      <c r="H711" s="100"/>
      <c r="I711" s="101"/>
      <c r="J711" s="101"/>
      <c r="K711" s="102"/>
      <c r="L711" s="102"/>
      <c r="M711" s="102"/>
      <c r="N711" s="102"/>
      <c r="O711" s="95"/>
      <c r="P711" s="43"/>
    </row>
    <row r="712" ht="14.25" customHeight="1">
      <c r="A712" s="95"/>
      <c r="B712" s="96"/>
      <c r="C712" s="97"/>
      <c r="D712" s="98"/>
      <c r="E712" s="95"/>
      <c r="F712" s="99"/>
      <c r="G712" s="634"/>
      <c r="H712" s="100"/>
      <c r="I712" s="101"/>
      <c r="J712" s="101"/>
      <c r="K712" s="102"/>
      <c r="L712" s="102"/>
      <c r="M712" s="102"/>
      <c r="N712" s="102"/>
      <c r="O712" s="95"/>
      <c r="P712" s="43"/>
    </row>
    <row r="713" ht="14.25" customHeight="1">
      <c r="A713" s="95"/>
      <c r="B713" s="96"/>
      <c r="C713" s="97"/>
      <c r="D713" s="98"/>
      <c r="E713" s="95"/>
      <c r="F713" s="99"/>
      <c r="G713" s="634"/>
      <c r="H713" s="100"/>
      <c r="I713" s="101"/>
      <c r="J713" s="101"/>
      <c r="K713" s="102"/>
      <c r="L713" s="102"/>
      <c r="M713" s="102"/>
      <c r="N713" s="102"/>
      <c r="O713" s="95"/>
      <c r="P713" s="43"/>
    </row>
    <row r="714" ht="14.25" customHeight="1">
      <c r="A714" s="95"/>
      <c r="B714" s="96"/>
      <c r="C714" s="97"/>
      <c r="D714" s="98"/>
      <c r="E714" s="95"/>
      <c r="F714" s="99"/>
      <c r="G714" s="634"/>
      <c r="H714" s="100"/>
      <c r="I714" s="101"/>
      <c r="J714" s="101"/>
      <c r="K714" s="102"/>
      <c r="L714" s="102"/>
      <c r="M714" s="102"/>
      <c r="N714" s="102"/>
      <c r="O714" s="95"/>
      <c r="P714" s="43"/>
    </row>
    <row r="715" ht="14.25" customHeight="1">
      <c r="A715" s="95"/>
      <c r="B715" s="96"/>
      <c r="C715" s="97"/>
      <c r="D715" s="98"/>
      <c r="E715" s="95"/>
      <c r="F715" s="99"/>
      <c r="G715" s="634"/>
      <c r="H715" s="100"/>
      <c r="I715" s="101"/>
      <c r="J715" s="101"/>
      <c r="K715" s="102"/>
      <c r="L715" s="102"/>
      <c r="M715" s="102"/>
      <c r="N715" s="102"/>
      <c r="O715" s="95"/>
      <c r="P715" s="43"/>
    </row>
    <row r="716" ht="14.25" customHeight="1">
      <c r="A716" s="95"/>
      <c r="B716" s="96"/>
      <c r="C716" s="97"/>
      <c r="D716" s="98"/>
      <c r="E716" s="95"/>
      <c r="F716" s="99"/>
      <c r="G716" s="634"/>
      <c r="H716" s="100"/>
      <c r="I716" s="101"/>
      <c r="J716" s="101"/>
      <c r="K716" s="102"/>
      <c r="L716" s="102"/>
      <c r="M716" s="102"/>
      <c r="N716" s="102"/>
      <c r="O716" s="95"/>
      <c r="P716" s="43"/>
    </row>
    <row r="717" ht="14.25" customHeight="1">
      <c r="A717" s="95"/>
      <c r="B717" s="96"/>
      <c r="C717" s="97"/>
      <c r="D717" s="98"/>
      <c r="E717" s="95"/>
      <c r="F717" s="99"/>
      <c r="G717" s="634"/>
      <c r="H717" s="100"/>
      <c r="I717" s="101"/>
      <c r="J717" s="101"/>
      <c r="K717" s="102"/>
      <c r="L717" s="102"/>
      <c r="M717" s="102"/>
      <c r="N717" s="102"/>
      <c r="O717" s="95"/>
      <c r="P717" s="43"/>
    </row>
    <row r="718" ht="14.25" customHeight="1">
      <c r="A718" s="95"/>
      <c r="B718" s="96"/>
      <c r="C718" s="97"/>
      <c r="D718" s="98"/>
      <c r="E718" s="95"/>
      <c r="F718" s="99"/>
      <c r="G718" s="634"/>
      <c r="H718" s="100"/>
      <c r="I718" s="101"/>
      <c r="J718" s="101"/>
      <c r="K718" s="102"/>
      <c r="L718" s="102"/>
      <c r="M718" s="102"/>
      <c r="N718" s="102"/>
      <c r="O718" s="95"/>
      <c r="P718" s="43"/>
    </row>
    <row r="719" ht="14.25" customHeight="1">
      <c r="A719" s="95"/>
      <c r="B719" s="96"/>
      <c r="C719" s="97"/>
      <c r="D719" s="98"/>
      <c r="E719" s="95"/>
      <c r="F719" s="99"/>
      <c r="G719" s="634"/>
      <c r="H719" s="100"/>
      <c r="I719" s="101"/>
      <c r="J719" s="101"/>
      <c r="K719" s="102"/>
      <c r="L719" s="102"/>
      <c r="M719" s="102"/>
      <c r="N719" s="102"/>
      <c r="O719" s="95"/>
      <c r="P719" s="43"/>
    </row>
    <row r="720" ht="14.25" customHeight="1">
      <c r="A720" s="95"/>
      <c r="B720" s="96"/>
      <c r="C720" s="97"/>
      <c r="D720" s="98"/>
      <c r="E720" s="95"/>
      <c r="F720" s="99"/>
      <c r="G720" s="634"/>
      <c r="H720" s="100"/>
      <c r="I720" s="101"/>
      <c r="J720" s="101"/>
      <c r="K720" s="102"/>
      <c r="L720" s="102"/>
      <c r="M720" s="102"/>
      <c r="N720" s="102"/>
      <c r="O720" s="95"/>
      <c r="P720" s="43"/>
    </row>
    <row r="721" ht="14.25" customHeight="1">
      <c r="A721" s="95"/>
      <c r="B721" s="96"/>
      <c r="C721" s="97"/>
      <c r="D721" s="98"/>
      <c r="E721" s="95"/>
      <c r="F721" s="99"/>
      <c r="G721" s="634"/>
      <c r="H721" s="100"/>
      <c r="I721" s="101"/>
      <c r="J721" s="101"/>
      <c r="K721" s="102"/>
      <c r="L721" s="102"/>
      <c r="M721" s="102"/>
      <c r="N721" s="102"/>
      <c r="O721" s="95"/>
      <c r="P721" s="43"/>
    </row>
    <row r="722" ht="14.25" customHeight="1">
      <c r="A722" s="95"/>
      <c r="B722" s="96"/>
      <c r="C722" s="97"/>
      <c r="D722" s="98"/>
      <c r="E722" s="95"/>
      <c r="F722" s="99"/>
      <c r="G722" s="634"/>
      <c r="H722" s="100"/>
      <c r="I722" s="101"/>
      <c r="J722" s="101"/>
      <c r="K722" s="102"/>
      <c r="L722" s="102"/>
      <c r="M722" s="102"/>
      <c r="N722" s="102"/>
      <c r="O722" s="95"/>
      <c r="P722" s="43"/>
    </row>
    <row r="723" ht="14.25" customHeight="1">
      <c r="A723" s="95"/>
      <c r="B723" s="96"/>
      <c r="C723" s="97"/>
      <c r="D723" s="98"/>
      <c r="E723" s="95"/>
      <c r="F723" s="99"/>
      <c r="G723" s="634"/>
      <c r="H723" s="100"/>
      <c r="I723" s="101"/>
      <c r="J723" s="101"/>
      <c r="K723" s="102"/>
      <c r="L723" s="102"/>
      <c r="M723" s="102"/>
      <c r="N723" s="102"/>
      <c r="O723" s="95"/>
      <c r="P723" s="43"/>
    </row>
    <row r="724" ht="14.25" customHeight="1">
      <c r="A724" s="95"/>
      <c r="B724" s="96"/>
      <c r="C724" s="97"/>
      <c r="D724" s="98"/>
      <c r="E724" s="95"/>
      <c r="F724" s="99"/>
      <c r="G724" s="634"/>
      <c r="H724" s="100"/>
      <c r="I724" s="101"/>
      <c r="J724" s="101"/>
      <c r="K724" s="102"/>
      <c r="L724" s="102"/>
      <c r="M724" s="102"/>
      <c r="N724" s="102"/>
      <c r="O724" s="95"/>
      <c r="P724" s="43"/>
    </row>
    <row r="725" ht="14.25" customHeight="1">
      <c r="A725" s="95"/>
      <c r="B725" s="96"/>
      <c r="C725" s="97"/>
      <c r="D725" s="98"/>
      <c r="E725" s="95"/>
      <c r="F725" s="99"/>
      <c r="G725" s="634"/>
      <c r="H725" s="100"/>
      <c r="I725" s="101"/>
      <c r="J725" s="101"/>
      <c r="K725" s="102"/>
      <c r="L725" s="102"/>
      <c r="M725" s="102"/>
      <c r="N725" s="102"/>
      <c r="O725" s="95"/>
      <c r="P725" s="43"/>
    </row>
    <row r="726" ht="14.25" customHeight="1">
      <c r="A726" s="95"/>
      <c r="B726" s="96"/>
      <c r="C726" s="97"/>
      <c r="D726" s="98"/>
      <c r="E726" s="95"/>
      <c r="F726" s="99"/>
      <c r="G726" s="634"/>
      <c r="H726" s="100"/>
      <c r="I726" s="101"/>
      <c r="J726" s="101"/>
      <c r="K726" s="102"/>
      <c r="L726" s="102"/>
      <c r="M726" s="102"/>
      <c r="N726" s="102"/>
      <c r="O726" s="95"/>
      <c r="P726" s="43"/>
    </row>
    <row r="727" ht="14.25" customHeight="1">
      <c r="A727" s="95"/>
      <c r="B727" s="96"/>
      <c r="C727" s="97"/>
      <c r="D727" s="98"/>
      <c r="E727" s="95"/>
      <c r="F727" s="99"/>
      <c r="G727" s="634"/>
      <c r="H727" s="100"/>
      <c r="I727" s="101"/>
      <c r="J727" s="101"/>
      <c r="K727" s="102"/>
      <c r="L727" s="102"/>
      <c r="M727" s="102"/>
      <c r="N727" s="102"/>
      <c r="O727" s="95"/>
      <c r="P727" s="43"/>
    </row>
    <row r="728" ht="14.25" customHeight="1">
      <c r="A728" s="95"/>
      <c r="B728" s="96"/>
      <c r="C728" s="97"/>
      <c r="D728" s="98"/>
      <c r="E728" s="95"/>
      <c r="F728" s="99"/>
      <c r="G728" s="634"/>
      <c r="H728" s="100"/>
      <c r="I728" s="101"/>
      <c r="J728" s="101"/>
      <c r="K728" s="102"/>
      <c r="L728" s="102"/>
      <c r="M728" s="102"/>
      <c r="N728" s="102"/>
      <c r="O728" s="95"/>
      <c r="P728" s="43"/>
    </row>
    <row r="729" ht="14.25" customHeight="1">
      <c r="A729" s="95"/>
      <c r="B729" s="96"/>
      <c r="C729" s="97"/>
      <c r="D729" s="98"/>
      <c r="E729" s="95"/>
      <c r="F729" s="99"/>
      <c r="G729" s="634"/>
      <c r="H729" s="100"/>
      <c r="I729" s="101"/>
      <c r="J729" s="101"/>
      <c r="K729" s="102"/>
      <c r="L729" s="102"/>
      <c r="M729" s="102"/>
      <c r="N729" s="102"/>
      <c r="O729" s="95"/>
      <c r="P729" s="43"/>
    </row>
    <row r="730" ht="14.25" customHeight="1">
      <c r="A730" s="95"/>
      <c r="B730" s="96"/>
      <c r="C730" s="97"/>
      <c r="D730" s="98"/>
      <c r="E730" s="95"/>
      <c r="F730" s="99"/>
      <c r="G730" s="634"/>
      <c r="H730" s="100"/>
      <c r="I730" s="101"/>
      <c r="J730" s="101"/>
      <c r="K730" s="102"/>
      <c r="L730" s="102"/>
      <c r="M730" s="102"/>
      <c r="N730" s="102"/>
      <c r="O730" s="95"/>
      <c r="P730" s="43"/>
    </row>
    <row r="731" ht="14.25" customHeight="1">
      <c r="A731" s="95"/>
      <c r="B731" s="96"/>
      <c r="C731" s="97"/>
      <c r="D731" s="98"/>
      <c r="E731" s="95"/>
      <c r="F731" s="99"/>
      <c r="G731" s="634"/>
      <c r="H731" s="100"/>
      <c r="I731" s="101"/>
      <c r="J731" s="101"/>
      <c r="K731" s="102"/>
      <c r="L731" s="102"/>
      <c r="M731" s="102"/>
      <c r="N731" s="102"/>
      <c r="O731" s="95"/>
      <c r="P731" s="43"/>
    </row>
    <row r="732" ht="14.25" customHeight="1">
      <c r="A732" s="95"/>
      <c r="B732" s="96"/>
      <c r="C732" s="97"/>
      <c r="D732" s="98"/>
      <c r="E732" s="95"/>
      <c r="F732" s="99"/>
      <c r="G732" s="634"/>
      <c r="H732" s="100"/>
      <c r="I732" s="101"/>
      <c r="J732" s="101"/>
      <c r="K732" s="102"/>
      <c r="L732" s="102"/>
      <c r="M732" s="102"/>
      <c r="N732" s="102"/>
      <c r="O732" s="95"/>
      <c r="P732" s="43"/>
    </row>
    <row r="733" ht="14.25" customHeight="1">
      <c r="A733" s="95"/>
      <c r="B733" s="96"/>
      <c r="C733" s="97"/>
      <c r="D733" s="98"/>
      <c r="E733" s="95"/>
      <c r="F733" s="99"/>
      <c r="G733" s="634"/>
      <c r="H733" s="100"/>
      <c r="I733" s="101"/>
      <c r="J733" s="101"/>
      <c r="K733" s="102"/>
      <c r="L733" s="102"/>
      <c r="M733" s="102"/>
      <c r="N733" s="102"/>
      <c r="O733" s="95"/>
      <c r="P733" s="43"/>
    </row>
    <row r="734" ht="14.25" customHeight="1">
      <c r="A734" s="95"/>
      <c r="B734" s="96"/>
      <c r="C734" s="97"/>
      <c r="D734" s="98"/>
      <c r="E734" s="95"/>
      <c r="F734" s="99"/>
      <c r="G734" s="634"/>
      <c r="H734" s="100"/>
      <c r="I734" s="101"/>
      <c r="J734" s="101"/>
      <c r="K734" s="102"/>
      <c r="L734" s="102"/>
      <c r="M734" s="102"/>
      <c r="N734" s="102"/>
      <c r="O734" s="95"/>
      <c r="P734" s="43"/>
    </row>
    <row r="735" ht="14.25" customHeight="1">
      <c r="A735" s="95"/>
      <c r="B735" s="96"/>
      <c r="C735" s="97"/>
      <c r="D735" s="98"/>
      <c r="E735" s="95"/>
      <c r="F735" s="99"/>
      <c r="G735" s="634"/>
      <c r="H735" s="100"/>
      <c r="I735" s="101"/>
      <c r="J735" s="101"/>
      <c r="K735" s="102"/>
      <c r="L735" s="102"/>
      <c r="M735" s="102"/>
      <c r="N735" s="102"/>
      <c r="O735" s="95"/>
      <c r="P735" s="43"/>
    </row>
    <row r="736" ht="14.25" customHeight="1">
      <c r="A736" s="95"/>
      <c r="B736" s="96"/>
      <c r="C736" s="97"/>
      <c r="D736" s="98"/>
      <c r="E736" s="95"/>
      <c r="F736" s="99"/>
      <c r="G736" s="634"/>
      <c r="H736" s="100"/>
      <c r="I736" s="101"/>
      <c r="J736" s="101"/>
      <c r="K736" s="102"/>
      <c r="L736" s="102"/>
      <c r="M736" s="102"/>
      <c r="N736" s="102"/>
      <c r="O736" s="95"/>
      <c r="P736" s="43"/>
    </row>
    <row r="737" ht="14.25" customHeight="1">
      <c r="A737" s="95"/>
      <c r="B737" s="96"/>
      <c r="C737" s="97"/>
      <c r="D737" s="98"/>
      <c r="E737" s="95"/>
      <c r="F737" s="99"/>
      <c r="G737" s="634"/>
      <c r="H737" s="100"/>
      <c r="I737" s="101"/>
      <c r="J737" s="101"/>
      <c r="K737" s="102"/>
      <c r="L737" s="102"/>
      <c r="M737" s="102"/>
      <c r="N737" s="102"/>
      <c r="O737" s="95"/>
      <c r="P737" s="43"/>
    </row>
    <row r="738" ht="14.25" customHeight="1">
      <c r="A738" s="95"/>
      <c r="B738" s="96"/>
      <c r="C738" s="97"/>
      <c r="D738" s="98"/>
      <c r="E738" s="95"/>
      <c r="F738" s="99"/>
      <c r="G738" s="634"/>
      <c r="H738" s="100"/>
      <c r="I738" s="101"/>
      <c r="J738" s="101"/>
      <c r="K738" s="102"/>
      <c r="L738" s="102"/>
      <c r="M738" s="102"/>
      <c r="N738" s="102"/>
      <c r="O738" s="95"/>
      <c r="P738" s="43"/>
    </row>
    <row r="739" ht="14.25" customHeight="1">
      <c r="A739" s="95"/>
      <c r="B739" s="96"/>
      <c r="C739" s="97"/>
      <c r="D739" s="98"/>
      <c r="E739" s="95"/>
      <c r="F739" s="99"/>
      <c r="G739" s="634"/>
      <c r="H739" s="100"/>
      <c r="I739" s="101"/>
      <c r="J739" s="101"/>
      <c r="K739" s="102"/>
      <c r="L739" s="102"/>
      <c r="M739" s="102"/>
      <c r="N739" s="102"/>
      <c r="O739" s="95"/>
      <c r="P739" s="43"/>
    </row>
    <row r="740" ht="14.25" customHeight="1">
      <c r="A740" s="95"/>
      <c r="B740" s="96"/>
      <c r="C740" s="97"/>
      <c r="D740" s="98"/>
      <c r="E740" s="95"/>
      <c r="F740" s="99"/>
      <c r="G740" s="634"/>
      <c r="H740" s="100"/>
      <c r="I740" s="101"/>
      <c r="J740" s="101"/>
      <c r="K740" s="102"/>
      <c r="L740" s="102"/>
      <c r="M740" s="102"/>
      <c r="N740" s="102"/>
      <c r="O740" s="95"/>
      <c r="P740" s="43"/>
    </row>
    <row r="741" ht="14.25" customHeight="1">
      <c r="A741" s="95"/>
      <c r="B741" s="96"/>
      <c r="C741" s="97"/>
      <c r="D741" s="98"/>
      <c r="E741" s="95"/>
      <c r="F741" s="99"/>
      <c r="G741" s="634"/>
      <c r="H741" s="100"/>
      <c r="I741" s="101"/>
      <c r="J741" s="101"/>
      <c r="K741" s="102"/>
      <c r="L741" s="102"/>
      <c r="M741" s="102"/>
      <c r="N741" s="102"/>
      <c r="O741" s="95"/>
      <c r="P741" s="43"/>
    </row>
    <row r="742" ht="14.25" customHeight="1">
      <c r="A742" s="95"/>
      <c r="B742" s="96"/>
      <c r="C742" s="97"/>
      <c r="D742" s="98"/>
      <c r="E742" s="95"/>
      <c r="F742" s="99"/>
      <c r="G742" s="634"/>
      <c r="H742" s="100"/>
      <c r="I742" s="101"/>
      <c r="J742" s="101"/>
      <c r="K742" s="102"/>
      <c r="L742" s="102"/>
      <c r="M742" s="102"/>
      <c r="N742" s="102"/>
      <c r="O742" s="95"/>
      <c r="P742" s="43"/>
    </row>
    <row r="743" ht="14.25" customHeight="1">
      <c r="A743" s="95"/>
      <c r="B743" s="96"/>
      <c r="C743" s="97"/>
      <c r="D743" s="98"/>
      <c r="E743" s="95"/>
      <c r="F743" s="99"/>
      <c r="G743" s="634"/>
      <c r="H743" s="100"/>
      <c r="I743" s="101"/>
      <c r="J743" s="101"/>
      <c r="K743" s="102"/>
      <c r="L743" s="102"/>
      <c r="M743" s="102"/>
      <c r="N743" s="102"/>
      <c r="O743" s="95"/>
      <c r="P743" s="43"/>
    </row>
    <row r="744" ht="14.25" customHeight="1">
      <c r="A744" s="95"/>
      <c r="B744" s="96"/>
      <c r="C744" s="97"/>
      <c r="D744" s="98"/>
      <c r="E744" s="95"/>
      <c r="F744" s="99"/>
      <c r="G744" s="634"/>
      <c r="H744" s="100"/>
      <c r="I744" s="101"/>
      <c r="J744" s="101"/>
      <c r="K744" s="102"/>
      <c r="L744" s="102"/>
      <c r="M744" s="102"/>
      <c r="N744" s="102"/>
      <c r="O744" s="95"/>
      <c r="P744" s="43"/>
    </row>
    <row r="745" ht="14.25" customHeight="1">
      <c r="A745" s="95"/>
      <c r="B745" s="96"/>
      <c r="C745" s="97"/>
      <c r="D745" s="98"/>
      <c r="E745" s="95"/>
      <c r="F745" s="99"/>
      <c r="G745" s="634"/>
      <c r="H745" s="100"/>
      <c r="I745" s="101"/>
      <c r="J745" s="101"/>
      <c r="K745" s="102"/>
      <c r="L745" s="102"/>
      <c r="M745" s="102"/>
      <c r="N745" s="102"/>
      <c r="O745" s="95"/>
      <c r="P745" s="43"/>
    </row>
    <row r="746" ht="14.25" customHeight="1">
      <c r="A746" s="95"/>
      <c r="B746" s="96"/>
      <c r="C746" s="97"/>
      <c r="D746" s="98"/>
      <c r="E746" s="95"/>
      <c r="F746" s="99"/>
      <c r="G746" s="634"/>
      <c r="H746" s="100"/>
      <c r="I746" s="101"/>
      <c r="J746" s="101"/>
      <c r="K746" s="102"/>
      <c r="L746" s="102"/>
      <c r="M746" s="102"/>
      <c r="N746" s="102"/>
      <c r="O746" s="95"/>
      <c r="P746" s="43"/>
    </row>
    <row r="747" ht="14.25" customHeight="1">
      <c r="A747" s="95"/>
      <c r="B747" s="96"/>
      <c r="C747" s="97"/>
      <c r="D747" s="98"/>
      <c r="E747" s="95"/>
      <c r="F747" s="99"/>
      <c r="G747" s="634"/>
      <c r="H747" s="100"/>
      <c r="I747" s="101"/>
      <c r="J747" s="101"/>
      <c r="K747" s="102"/>
      <c r="L747" s="102"/>
      <c r="M747" s="102"/>
      <c r="N747" s="102"/>
      <c r="O747" s="95"/>
      <c r="P747" s="43"/>
    </row>
    <row r="748" ht="14.25" customHeight="1">
      <c r="A748" s="95"/>
      <c r="B748" s="96"/>
      <c r="C748" s="97"/>
      <c r="D748" s="98"/>
      <c r="E748" s="95"/>
      <c r="F748" s="99"/>
      <c r="G748" s="634"/>
      <c r="H748" s="100"/>
      <c r="I748" s="101"/>
      <c r="J748" s="101"/>
      <c r="K748" s="102"/>
      <c r="L748" s="102"/>
      <c r="M748" s="102"/>
      <c r="N748" s="102"/>
      <c r="O748" s="95"/>
      <c r="P748" s="43"/>
    </row>
    <row r="749" ht="14.25" customHeight="1">
      <c r="A749" s="95"/>
      <c r="B749" s="96"/>
      <c r="C749" s="97"/>
      <c r="D749" s="98"/>
      <c r="E749" s="95"/>
      <c r="F749" s="99"/>
      <c r="G749" s="634"/>
      <c r="H749" s="100"/>
      <c r="I749" s="101"/>
      <c r="J749" s="101"/>
      <c r="K749" s="102"/>
      <c r="L749" s="102"/>
      <c r="M749" s="102"/>
      <c r="N749" s="102"/>
      <c r="O749" s="95"/>
      <c r="P749" s="43"/>
    </row>
    <row r="750" ht="14.25" customHeight="1">
      <c r="A750" s="95"/>
      <c r="B750" s="96"/>
      <c r="C750" s="97"/>
      <c r="D750" s="98"/>
      <c r="E750" s="95"/>
      <c r="F750" s="99"/>
      <c r="G750" s="634"/>
      <c r="H750" s="100"/>
      <c r="I750" s="101"/>
      <c r="J750" s="101"/>
      <c r="K750" s="102"/>
      <c r="L750" s="102"/>
      <c r="M750" s="102"/>
      <c r="N750" s="102"/>
      <c r="O750" s="95"/>
      <c r="P750" s="43"/>
    </row>
    <row r="751" ht="14.25" customHeight="1">
      <c r="A751" s="95"/>
      <c r="B751" s="96"/>
      <c r="C751" s="97"/>
      <c r="D751" s="98"/>
      <c r="E751" s="95"/>
      <c r="F751" s="99"/>
      <c r="G751" s="634"/>
      <c r="H751" s="100"/>
      <c r="I751" s="101"/>
      <c r="J751" s="101"/>
      <c r="K751" s="102"/>
      <c r="L751" s="102"/>
      <c r="M751" s="102"/>
      <c r="N751" s="102"/>
      <c r="O751" s="95"/>
      <c r="P751" s="43"/>
    </row>
    <row r="752" ht="14.25" customHeight="1">
      <c r="A752" s="95"/>
      <c r="B752" s="96"/>
      <c r="C752" s="97"/>
      <c r="D752" s="98"/>
      <c r="E752" s="95"/>
      <c r="F752" s="99"/>
      <c r="G752" s="634"/>
      <c r="H752" s="100"/>
      <c r="I752" s="101"/>
      <c r="J752" s="101"/>
      <c r="K752" s="102"/>
      <c r="L752" s="102"/>
      <c r="M752" s="102"/>
      <c r="N752" s="102"/>
      <c r="O752" s="95"/>
      <c r="P752" s="43"/>
    </row>
    <row r="753" ht="14.25" customHeight="1">
      <c r="A753" s="95"/>
      <c r="B753" s="96"/>
      <c r="C753" s="97"/>
      <c r="D753" s="98"/>
      <c r="E753" s="95"/>
      <c r="F753" s="99"/>
      <c r="G753" s="634"/>
      <c r="H753" s="100"/>
      <c r="I753" s="101"/>
      <c r="J753" s="101"/>
      <c r="K753" s="102"/>
      <c r="L753" s="102"/>
      <c r="M753" s="102"/>
      <c r="N753" s="102"/>
      <c r="O753" s="95"/>
      <c r="P753" s="43"/>
    </row>
    <row r="754" ht="14.25" customHeight="1">
      <c r="A754" s="95"/>
      <c r="B754" s="96"/>
      <c r="C754" s="97"/>
      <c r="D754" s="98"/>
      <c r="E754" s="95"/>
      <c r="F754" s="99"/>
      <c r="G754" s="634"/>
      <c r="H754" s="100"/>
      <c r="I754" s="101"/>
      <c r="J754" s="101"/>
      <c r="K754" s="102"/>
      <c r="L754" s="102"/>
      <c r="M754" s="102"/>
      <c r="N754" s="102"/>
      <c r="O754" s="95"/>
      <c r="P754" s="43"/>
    </row>
    <row r="755" ht="14.25" customHeight="1">
      <c r="A755" s="95"/>
      <c r="B755" s="96"/>
      <c r="C755" s="97"/>
      <c r="D755" s="98"/>
      <c r="E755" s="95"/>
      <c r="F755" s="99"/>
      <c r="G755" s="634"/>
      <c r="H755" s="100"/>
      <c r="I755" s="101"/>
      <c r="J755" s="101"/>
      <c r="K755" s="102"/>
      <c r="L755" s="102"/>
      <c r="M755" s="102"/>
      <c r="N755" s="102"/>
      <c r="O755" s="95"/>
      <c r="P755" s="43"/>
    </row>
    <row r="756" ht="14.25" customHeight="1">
      <c r="A756" s="95"/>
      <c r="B756" s="96"/>
      <c r="C756" s="97"/>
      <c r="D756" s="98"/>
      <c r="E756" s="95"/>
      <c r="F756" s="99"/>
      <c r="G756" s="634"/>
      <c r="H756" s="100"/>
      <c r="I756" s="101"/>
      <c r="J756" s="101"/>
      <c r="K756" s="102"/>
      <c r="L756" s="102"/>
      <c r="M756" s="102"/>
      <c r="N756" s="102"/>
      <c r="O756" s="95"/>
      <c r="P756" s="43"/>
    </row>
    <row r="757" ht="14.25" customHeight="1">
      <c r="A757" s="95"/>
      <c r="B757" s="96"/>
      <c r="C757" s="97"/>
      <c r="D757" s="98"/>
      <c r="E757" s="95"/>
      <c r="F757" s="99"/>
      <c r="G757" s="634"/>
      <c r="H757" s="100"/>
      <c r="I757" s="101"/>
      <c r="J757" s="101"/>
      <c r="K757" s="102"/>
      <c r="L757" s="102"/>
      <c r="M757" s="102"/>
      <c r="N757" s="102"/>
      <c r="O757" s="95"/>
      <c r="P757" s="43"/>
    </row>
    <row r="758" ht="14.25" customHeight="1">
      <c r="A758" s="95"/>
      <c r="B758" s="96"/>
      <c r="C758" s="97"/>
      <c r="D758" s="98"/>
      <c r="E758" s="95"/>
      <c r="F758" s="99"/>
      <c r="G758" s="634"/>
      <c r="H758" s="100"/>
      <c r="I758" s="101"/>
      <c r="J758" s="101"/>
      <c r="K758" s="102"/>
      <c r="L758" s="102"/>
      <c r="M758" s="102"/>
      <c r="N758" s="102"/>
      <c r="O758" s="95"/>
      <c r="P758" s="43"/>
    </row>
    <row r="759" ht="14.25" customHeight="1">
      <c r="A759" s="95"/>
      <c r="B759" s="96"/>
      <c r="C759" s="97"/>
      <c r="D759" s="98"/>
      <c r="E759" s="95"/>
      <c r="F759" s="99"/>
      <c r="G759" s="634"/>
      <c r="H759" s="100"/>
      <c r="I759" s="101"/>
      <c r="J759" s="101"/>
      <c r="K759" s="102"/>
      <c r="L759" s="102"/>
      <c r="M759" s="102"/>
      <c r="N759" s="102"/>
      <c r="O759" s="95"/>
      <c r="P759" s="43"/>
    </row>
    <row r="760" ht="14.25" customHeight="1">
      <c r="A760" s="95"/>
      <c r="B760" s="96"/>
      <c r="C760" s="97"/>
      <c r="D760" s="98"/>
      <c r="E760" s="95"/>
      <c r="F760" s="99"/>
      <c r="G760" s="634"/>
      <c r="H760" s="100"/>
      <c r="I760" s="101"/>
      <c r="J760" s="101"/>
      <c r="K760" s="102"/>
      <c r="L760" s="102"/>
      <c r="M760" s="102"/>
      <c r="N760" s="102"/>
      <c r="O760" s="95"/>
      <c r="P760" s="43"/>
    </row>
    <row r="761" ht="14.25" customHeight="1">
      <c r="A761" s="95"/>
      <c r="B761" s="96"/>
      <c r="C761" s="97"/>
      <c r="D761" s="98"/>
      <c r="E761" s="95"/>
      <c r="F761" s="99"/>
      <c r="G761" s="634"/>
      <c r="H761" s="100"/>
      <c r="I761" s="101"/>
      <c r="J761" s="101"/>
      <c r="K761" s="102"/>
      <c r="L761" s="102"/>
      <c r="M761" s="102"/>
      <c r="N761" s="102"/>
      <c r="O761" s="95"/>
      <c r="P761" s="43"/>
    </row>
    <row r="762" ht="14.25" customHeight="1">
      <c r="A762" s="95"/>
      <c r="B762" s="96"/>
      <c r="C762" s="97"/>
      <c r="D762" s="98"/>
      <c r="E762" s="95"/>
      <c r="F762" s="99"/>
      <c r="G762" s="634"/>
      <c r="H762" s="100"/>
      <c r="I762" s="101"/>
      <c r="J762" s="101"/>
      <c r="K762" s="102"/>
      <c r="L762" s="102"/>
      <c r="M762" s="102"/>
      <c r="N762" s="102"/>
      <c r="O762" s="95"/>
      <c r="P762" s="43"/>
    </row>
    <row r="763" ht="14.25" customHeight="1">
      <c r="A763" s="95"/>
      <c r="B763" s="96"/>
      <c r="C763" s="97"/>
      <c r="D763" s="98"/>
      <c r="E763" s="95"/>
      <c r="F763" s="99"/>
      <c r="G763" s="634"/>
      <c r="H763" s="100"/>
      <c r="I763" s="101"/>
      <c r="J763" s="101"/>
      <c r="K763" s="102"/>
      <c r="L763" s="102"/>
      <c r="M763" s="102"/>
      <c r="N763" s="102"/>
      <c r="O763" s="95"/>
      <c r="P763" s="43"/>
    </row>
    <row r="764" ht="14.25" customHeight="1">
      <c r="A764" s="95"/>
      <c r="B764" s="96"/>
      <c r="C764" s="97"/>
      <c r="D764" s="98"/>
      <c r="E764" s="95"/>
      <c r="F764" s="99"/>
      <c r="G764" s="634"/>
      <c r="H764" s="100"/>
      <c r="I764" s="101"/>
      <c r="J764" s="101"/>
      <c r="K764" s="102"/>
      <c r="L764" s="102"/>
      <c r="M764" s="102"/>
      <c r="N764" s="102"/>
      <c r="O764" s="95"/>
      <c r="P764" s="43"/>
    </row>
    <row r="765" ht="14.25" customHeight="1">
      <c r="A765" s="95"/>
      <c r="B765" s="96"/>
      <c r="C765" s="97"/>
      <c r="D765" s="98"/>
      <c r="E765" s="95"/>
      <c r="F765" s="99"/>
      <c r="G765" s="634"/>
      <c r="H765" s="100"/>
      <c r="I765" s="101"/>
      <c r="J765" s="101"/>
      <c r="K765" s="102"/>
      <c r="L765" s="102"/>
      <c r="M765" s="102"/>
      <c r="N765" s="102"/>
      <c r="O765" s="95"/>
      <c r="P765" s="43"/>
    </row>
    <row r="766" ht="14.25" customHeight="1">
      <c r="A766" s="95"/>
      <c r="B766" s="96"/>
      <c r="C766" s="97"/>
      <c r="D766" s="98"/>
      <c r="E766" s="95"/>
      <c r="F766" s="99"/>
      <c r="G766" s="634"/>
      <c r="H766" s="100"/>
      <c r="I766" s="101"/>
      <c r="J766" s="101"/>
      <c r="K766" s="102"/>
      <c r="L766" s="102"/>
      <c r="M766" s="102"/>
      <c r="N766" s="102"/>
      <c r="O766" s="95"/>
      <c r="P766" s="43"/>
    </row>
    <row r="767" ht="14.25" customHeight="1">
      <c r="A767" s="95"/>
      <c r="B767" s="96"/>
      <c r="C767" s="97"/>
      <c r="D767" s="98"/>
      <c r="E767" s="95"/>
      <c r="F767" s="99"/>
      <c r="G767" s="634"/>
      <c r="H767" s="100"/>
      <c r="I767" s="101"/>
      <c r="J767" s="101"/>
      <c r="K767" s="102"/>
      <c r="L767" s="102"/>
      <c r="M767" s="102"/>
      <c r="N767" s="102"/>
      <c r="O767" s="95"/>
      <c r="P767" s="43"/>
    </row>
    <row r="768" ht="14.25" customHeight="1">
      <c r="A768" s="95"/>
      <c r="B768" s="96"/>
      <c r="C768" s="97"/>
      <c r="D768" s="98"/>
      <c r="E768" s="95"/>
      <c r="F768" s="99"/>
      <c r="G768" s="634"/>
      <c r="H768" s="100"/>
      <c r="I768" s="101"/>
      <c r="J768" s="101"/>
      <c r="K768" s="102"/>
      <c r="L768" s="102"/>
      <c r="M768" s="102"/>
      <c r="N768" s="102"/>
      <c r="O768" s="95"/>
      <c r="P768" s="43"/>
    </row>
    <row r="769" ht="14.25" customHeight="1">
      <c r="A769" s="95"/>
      <c r="B769" s="96"/>
      <c r="C769" s="97"/>
      <c r="D769" s="98"/>
      <c r="E769" s="95"/>
      <c r="F769" s="99"/>
      <c r="G769" s="634"/>
      <c r="H769" s="100"/>
      <c r="I769" s="101"/>
      <c r="J769" s="101"/>
      <c r="K769" s="102"/>
      <c r="L769" s="102"/>
      <c r="M769" s="102"/>
      <c r="N769" s="102"/>
      <c r="O769" s="95"/>
      <c r="P769" s="43"/>
    </row>
    <row r="770" ht="14.25" customHeight="1">
      <c r="A770" s="95"/>
      <c r="B770" s="96"/>
      <c r="C770" s="97"/>
      <c r="D770" s="98"/>
      <c r="E770" s="95"/>
      <c r="F770" s="99"/>
      <c r="G770" s="634"/>
      <c r="H770" s="100"/>
      <c r="I770" s="101"/>
      <c r="J770" s="101"/>
      <c r="K770" s="102"/>
      <c r="L770" s="102"/>
      <c r="M770" s="102"/>
      <c r="N770" s="102"/>
      <c r="O770" s="95"/>
      <c r="P770" s="43"/>
    </row>
    <row r="771" ht="14.25" customHeight="1">
      <c r="A771" s="95"/>
      <c r="B771" s="96"/>
      <c r="C771" s="97"/>
      <c r="D771" s="98"/>
      <c r="E771" s="95"/>
      <c r="F771" s="99"/>
      <c r="G771" s="634"/>
      <c r="H771" s="100"/>
      <c r="I771" s="101"/>
      <c r="J771" s="101"/>
      <c r="K771" s="102"/>
      <c r="L771" s="102"/>
      <c r="M771" s="102"/>
      <c r="N771" s="102"/>
      <c r="O771" s="95"/>
      <c r="P771" s="43"/>
    </row>
    <row r="772" ht="14.25" customHeight="1">
      <c r="A772" s="95"/>
      <c r="B772" s="96"/>
      <c r="C772" s="97"/>
      <c r="D772" s="98"/>
      <c r="E772" s="95"/>
      <c r="F772" s="99"/>
      <c r="G772" s="634"/>
      <c r="H772" s="100"/>
      <c r="I772" s="101"/>
      <c r="J772" s="101"/>
      <c r="K772" s="102"/>
      <c r="L772" s="102"/>
      <c r="M772" s="102"/>
      <c r="N772" s="102"/>
      <c r="O772" s="95"/>
      <c r="P772" s="43"/>
    </row>
    <row r="773" ht="14.25" customHeight="1">
      <c r="A773" s="95"/>
      <c r="B773" s="96"/>
      <c r="C773" s="97"/>
      <c r="D773" s="98"/>
      <c r="E773" s="95"/>
      <c r="F773" s="99"/>
      <c r="G773" s="634"/>
      <c r="H773" s="100"/>
      <c r="I773" s="101"/>
      <c r="J773" s="101"/>
      <c r="K773" s="102"/>
      <c r="L773" s="102"/>
      <c r="M773" s="102"/>
      <c r="N773" s="102"/>
      <c r="O773" s="95"/>
      <c r="P773" s="43"/>
    </row>
    <row r="774" ht="14.25" customHeight="1">
      <c r="A774" s="95"/>
      <c r="B774" s="96"/>
      <c r="C774" s="97"/>
      <c r="D774" s="98"/>
      <c r="E774" s="95"/>
      <c r="F774" s="99"/>
      <c r="G774" s="634"/>
      <c r="H774" s="100"/>
      <c r="I774" s="101"/>
      <c r="J774" s="101"/>
      <c r="K774" s="102"/>
      <c r="L774" s="102"/>
      <c r="M774" s="102"/>
      <c r="N774" s="102"/>
      <c r="O774" s="95"/>
      <c r="P774" s="43"/>
    </row>
    <row r="775" ht="14.25" customHeight="1">
      <c r="A775" s="95"/>
      <c r="B775" s="96"/>
      <c r="C775" s="97"/>
      <c r="D775" s="98"/>
      <c r="E775" s="95"/>
      <c r="F775" s="99"/>
      <c r="G775" s="634"/>
      <c r="H775" s="100"/>
      <c r="I775" s="101"/>
      <c r="J775" s="101"/>
      <c r="K775" s="102"/>
      <c r="L775" s="102"/>
      <c r="M775" s="102"/>
      <c r="N775" s="102"/>
      <c r="O775" s="95"/>
      <c r="P775" s="43"/>
    </row>
    <row r="776" ht="14.25" customHeight="1">
      <c r="A776" s="95"/>
      <c r="B776" s="96"/>
      <c r="C776" s="97"/>
      <c r="D776" s="98"/>
      <c r="E776" s="95"/>
      <c r="F776" s="99"/>
      <c r="G776" s="634"/>
      <c r="H776" s="100"/>
      <c r="I776" s="101"/>
      <c r="J776" s="101"/>
      <c r="K776" s="102"/>
      <c r="L776" s="102"/>
      <c r="M776" s="102"/>
      <c r="N776" s="102"/>
      <c r="O776" s="95"/>
      <c r="P776" s="43"/>
    </row>
    <row r="777" ht="14.25" customHeight="1">
      <c r="A777" s="95"/>
      <c r="B777" s="96"/>
      <c r="C777" s="97"/>
      <c r="D777" s="98"/>
      <c r="E777" s="95"/>
      <c r="F777" s="99"/>
      <c r="G777" s="634"/>
      <c r="H777" s="100"/>
      <c r="I777" s="101"/>
      <c r="J777" s="101"/>
      <c r="K777" s="102"/>
      <c r="L777" s="102"/>
      <c r="M777" s="102"/>
      <c r="N777" s="102"/>
      <c r="O777" s="95"/>
      <c r="P777" s="43"/>
    </row>
    <row r="778" ht="14.25" customHeight="1">
      <c r="A778" s="95"/>
      <c r="B778" s="96"/>
      <c r="C778" s="97"/>
      <c r="D778" s="98"/>
      <c r="E778" s="95"/>
      <c r="F778" s="99"/>
      <c r="G778" s="634"/>
      <c r="H778" s="100"/>
      <c r="I778" s="101"/>
      <c r="J778" s="101"/>
      <c r="K778" s="102"/>
      <c r="L778" s="102"/>
      <c r="M778" s="102"/>
      <c r="N778" s="102"/>
      <c r="O778" s="95"/>
      <c r="P778" s="43"/>
    </row>
    <row r="779" ht="14.25" customHeight="1">
      <c r="A779" s="95"/>
      <c r="B779" s="96"/>
      <c r="C779" s="97"/>
      <c r="D779" s="98"/>
      <c r="E779" s="95"/>
      <c r="F779" s="99"/>
      <c r="G779" s="634"/>
      <c r="H779" s="100"/>
      <c r="I779" s="101"/>
      <c r="J779" s="101"/>
      <c r="K779" s="102"/>
      <c r="L779" s="102"/>
      <c r="M779" s="102"/>
      <c r="N779" s="102"/>
      <c r="O779" s="95"/>
      <c r="P779" s="43"/>
    </row>
    <row r="780" ht="14.25" customHeight="1">
      <c r="A780" s="95"/>
      <c r="B780" s="96"/>
      <c r="C780" s="97"/>
      <c r="D780" s="98"/>
      <c r="E780" s="95"/>
      <c r="F780" s="99"/>
      <c r="G780" s="634"/>
      <c r="H780" s="100"/>
      <c r="I780" s="101"/>
      <c r="J780" s="101"/>
      <c r="K780" s="102"/>
      <c r="L780" s="102"/>
      <c r="M780" s="102"/>
      <c r="N780" s="102"/>
      <c r="O780" s="95"/>
      <c r="P780" s="43"/>
    </row>
    <row r="781" ht="14.25" customHeight="1">
      <c r="A781" s="95"/>
      <c r="B781" s="96"/>
      <c r="C781" s="97"/>
      <c r="D781" s="98"/>
      <c r="E781" s="95"/>
      <c r="F781" s="99"/>
      <c r="G781" s="634"/>
      <c r="H781" s="100"/>
      <c r="I781" s="101"/>
      <c r="J781" s="101"/>
      <c r="K781" s="102"/>
      <c r="L781" s="102"/>
      <c r="M781" s="102"/>
      <c r="N781" s="102"/>
      <c r="O781" s="95"/>
      <c r="P781" s="43"/>
    </row>
    <row r="782" ht="14.25" customHeight="1">
      <c r="A782" s="95"/>
      <c r="B782" s="96"/>
      <c r="C782" s="97"/>
      <c r="D782" s="98"/>
      <c r="E782" s="95"/>
      <c r="F782" s="99"/>
      <c r="G782" s="634"/>
      <c r="H782" s="100"/>
      <c r="I782" s="101"/>
      <c r="J782" s="101"/>
      <c r="K782" s="102"/>
      <c r="L782" s="102"/>
      <c r="M782" s="102"/>
      <c r="N782" s="102"/>
      <c r="O782" s="95"/>
      <c r="P782" s="43"/>
    </row>
    <row r="783" ht="14.25" customHeight="1">
      <c r="A783" s="95"/>
      <c r="B783" s="96"/>
      <c r="C783" s="97"/>
      <c r="D783" s="98"/>
      <c r="E783" s="95"/>
      <c r="F783" s="99"/>
      <c r="G783" s="634"/>
      <c r="H783" s="100"/>
      <c r="I783" s="101"/>
      <c r="J783" s="101"/>
      <c r="K783" s="102"/>
      <c r="L783" s="102"/>
      <c r="M783" s="102"/>
      <c r="N783" s="102"/>
      <c r="O783" s="95"/>
      <c r="P783" s="43"/>
    </row>
    <row r="784" ht="14.25" customHeight="1">
      <c r="A784" s="95"/>
      <c r="B784" s="96"/>
      <c r="C784" s="97"/>
      <c r="D784" s="98"/>
      <c r="E784" s="95"/>
      <c r="F784" s="99"/>
      <c r="G784" s="634"/>
      <c r="H784" s="100"/>
      <c r="I784" s="101"/>
      <c r="J784" s="101"/>
      <c r="K784" s="102"/>
      <c r="L784" s="102"/>
      <c r="M784" s="102"/>
      <c r="N784" s="102"/>
      <c r="O784" s="95"/>
      <c r="P784" s="43"/>
    </row>
    <row r="785" ht="14.25" customHeight="1">
      <c r="A785" s="95"/>
      <c r="B785" s="96"/>
      <c r="C785" s="97"/>
      <c r="D785" s="98"/>
      <c r="E785" s="95"/>
      <c r="F785" s="99"/>
      <c r="G785" s="634"/>
      <c r="H785" s="100"/>
      <c r="I785" s="101"/>
      <c r="J785" s="101"/>
      <c r="K785" s="102"/>
      <c r="L785" s="102"/>
      <c r="M785" s="102"/>
      <c r="N785" s="102"/>
      <c r="O785" s="95"/>
      <c r="P785" s="43"/>
    </row>
    <row r="786" ht="14.25" customHeight="1">
      <c r="A786" s="95"/>
      <c r="B786" s="96"/>
      <c r="C786" s="97"/>
      <c r="D786" s="98"/>
      <c r="E786" s="95"/>
      <c r="F786" s="99"/>
      <c r="G786" s="634"/>
      <c r="H786" s="100"/>
      <c r="I786" s="101"/>
      <c r="J786" s="101"/>
      <c r="K786" s="102"/>
      <c r="L786" s="102"/>
      <c r="M786" s="102"/>
      <c r="N786" s="102"/>
      <c r="O786" s="95"/>
      <c r="P786" s="43"/>
    </row>
    <row r="787" ht="14.25" customHeight="1">
      <c r="A787" s="95"/>
      <c r="B787" s="96"/>
      <c r="C787" s="97"/>
      <c r="D787" s="98"/>
      <c r="E787" s="95"/>
      <c r="F787" s="99"/>
      <c r="G787" s="634"/>
      <c r="H787" s="100"/>
      <c r="I787" s="101"/>
      <c r="J787" s="101"/>
      <c r="K787" s="102"/>
      <c r="L787" s="102"/>
      <c r="M787" s="102"/>
      <c r="N787" s="102"/>
      <c r="O787" s="95"/>
      <c r="P787" s="43"/>
    </row>
    <row r="788" ht="14.25" customHeight="1">
      <c r="A788" s="95"/>
      <c r="B788" s="96"/>
      <c r="C788" s="97"/>
      <c r="D788" s="98"/>
      <c r="E788" s="95"/>
      <c r="F788" s="99"/>
      <c r="G788" s="634"/>
      <c r="H788" s="100"/>
      <c r="I788" s="101"/>
      <c r="J788" s="101"/>
      <c r="K788" s="102"/>
      <c r="L788" s="102"/>
      <c r="M788" s="102"/>
      <c r="N788" s="102"/>
      <c r="O788" s="95"/>
      <c r="P788" s="43"/>
    </row>
    <row r="789" ht="14.25" customHeight="1">
      <c r="A789" s="95"/>
      <c r="B789" s="96"/>
      <c r="C789" s="97"/>
      <c r="D789" s="98"/>
      <c r="E789" s="95"/>
      <c r="F789" s="99"/>
      <c r="G789" s="634"/>
      <c r="H789" s="100"/>
      <c r="I789" s="101"/>
      <c r="J789" s="101"/>
      <c r="K789" s="102"/>
      <c r="L789" s="102"/>
      <c r="M789" s="102"/>
      <c r="N789" s="102"/>
      <c r="O789" s="95"/>
      <c r="P789" s="43"/>
    </row>
    <row r="790" ht="14.25" customHeight="1">
      <c r="A790" s="95"/>
      <c r="B790" s="96"/>
      <c r="C790" s="97"/>
      <c r="D790" s="98"/>
      <c r="E790" s="95"/>
      <c r="F790" s="99"/>
      <c r="G790" s="634"/>
      <c r="H790" s="100"/>
      <c r="I790" s="101"/>
      <c r="J790" s="101"/>
      <c r="K790" s="102"/>
      <c r="L790" s="102"/>
      <c r="M790" s="102"/>
      <c r="N790" s="102"/>
      <c r="O790" s="95"/>
      <c r="P790" s="43"/>
    </row>
    <row r="791" ht="14.25" customHeight="1">
      <c r="A791" s="95"/>
      <c r="B791" s="96"/>
      <c r="C791" s="97"/>
      <c r="D791" s="98"/>
      <c r="E791" s="95"/>
      <c r="F791" s="99"/>
      <c r="G791" s="634"/>
      <c r="H791" s="100"/>
      <c r="I791" s="101"/>
      <c r="J791" s="101"/>
      <c r="K791" s="102"/>
      <c r="L791" s="102"/>
      <c r="M791" s="102"/>
      <c r="N791" s="102"/>
      <c r="O791" s="95"/>
      <c r="P791" s="43"/>
    </row>
    <row r="792" ht="14.25" customHeight="1">
      <c r="A792" s="95"/>
      <c r="B792" s="96"/>
      <c r="C792" s="97"/>
      <c r="D792" s="98"/>
      <c r="E792" s="95"/>
      <c r="F792" s="99"/>
      <c r="G792" s="634"/>
      <c r="H792" s="100"/>
      <c r="I792" s="101"/>
      <c r="J792" s="101"/>
      <c r="K792" s="102"/>
      <c r="L792" s="102"/>
      <c r="M792" s="102"/>
      <c r="N792" s="102"/>
      <c r="O792" s="95"/>
      <c r="P792" s="43"/>
    </row>
    <row r="793" ht="14.25" customHeight="1">
      <c r="A793" s="95"/>
      <c r="B793" s="96"/>
      <c r="C793" s="97"/>
      <c r="D793" s="98"/>
      <c r="E793" s="95"/>
      <c r="F793" s="99"/>
      <c r="G793" s="634"/>
      <c r="H793" s="100"/>
      <c r="I793" s="101"/>
      <c r="J793" s="101"/>
      <c r="K793" s="102"/>
      <c r="L793" s="102"/>
      <c r="M793" s="102"/>
      <c r="N793" s="102"/>
      <c r="O793" s="95"/>
      <c r="P793" s="43"/>
    </row>
    <row r="794" ht="14.25" customHeight="1">
      <c r="A794" s="95"/>
      <c r="B794" s="96"/>
      <c r="C794" s="97"/>
      <c r="D794" s="98"/>
      <c r="E794" s="95"/>
      <c r="F794" s="99"/>
      <c r="G794" s="634"/>
      <c r="H794" s="100"/>
      <c r="I794" s="101"/>
      <c r="J794" s="101"/>
      <c r="K794" s="102"/>
      <c r="L794" s="102"/>
      <c r="M794" s="102"/>
      <c r="N794" s="102"/>
      <c r="O794" s="95"/>
      <c r="P794" s="43"/>
    </row>
    <row r="795" ht="14.25" customHeight="1">
      <c r="A795" s="95"/>
      <c r="B795" s="96"/>
      <c r="C795" s="97"/>
      <c r="D795" s="98"/>
      <c r="E795" s="95"/>
      <c r="F795" s="99"/>
      <c r="G795" s="634"/>
      <c r="H795" s="100"/>
      <c r="I795" s="101"/>
      <c r="J795" s="101"/>
      <c r="K795" s="102"/>
      <c r="L795" s="102"/>
      <c r="M795" s="102"/>
      <c r="N795" s="102"/>
      <c r="O795" s="95"/>
      <c r="P795" s="43"/>
    </row>
    <row r="796" ht="14.25" customHeight="1">
      <c r="A796" s="95"/>
      <c r="B796" s="96"/>
      <c r="C796" s="97"/>
      <c r="D796" s="98"/>
      <c r="E796" s="95"/>
      <c r="F796" s="99"/>
      <c r="G796" s="634"/>
      <c r="H796" s="100"/>
      <c r="I796" s="101"/>
      <c r="J796" s="101"/>
      <c r="K796" s="102"/>
      <c r="L796" s="102"/>
      <c r="M796" s="102"/>
      <c r="N796" s="102"/>
      <c r="O796" s="95"/>
      <c r="P796" s="43"/>
    </row>
    <row r="797" ht="14.25" customHeight="1">
      <c r="A797" s="95"/>
      <c r="B797" s="96"/>
      <c r="C797" s="97"/>
      <c r="D797" s="98"/>
      <c r="E797" s="95"/>
      <c r="F797" s="99"/>
      <c r="G797" s="634"/>
      <c r="H797" s="100"/>
      <c r="I797" s="101"/>
      <c r="J797" s="101"/>
      <c r="K797" s="102"/>
      <c r="L797" s="102"/>
      <c r="M797" s="102"/>
      <c r="N797" s="102"/>
      <c r="O797" s="95"/>
      <c r="P797" s="43"/>
    </row>
    <row r="798" ht="14.25" customHeight="1">
      <c r="A798" s="95"/>
      <c r="B798" s="96"/>
      <c r="C798" s="97"/>
      <c r="D798" s="98"/>
      <c r="E798" s="95"/>
      <c r="F798" s="99"/>
      <c r="G798" s="634"/>
      <c r="H798" s="100"/>
      <c r="I798" s="101"/>
      <c r="J798" s="101"/>
      <c r="K798" s="102"/>
      <c r="L798" s="102"/>
      <c r="M798" s="102"/>
      <c r="N798" s="102"/>
      <c r="O798" s="95"/>
      <c r="P798" s="43"/>
    </row>
    <row r="799" ht="14.25" customHeight="1">
      <c r="A799" s="95"/>
      <c r="B799" s="96"/>
      <c r="C799" s="97"/>
      <c r="D799" s="98"/>
      <c r="E799" s="95"/>
      <c r="F799" s="99"/>
      <c r="G799" s="634"/>
      <c r="H799" s="100"/>
      <c r="I799" s="101"/>
      <c r="J799" s="101"/>
      <c r="K799" s="102"/>
      <c r="L799" s="102"/>
      <c r="M799" s="102"/>
      <c r="N799" s="102"/>
      <c r="O799" s="95"/>
      <c r="P799" s="43"/>
    </row>
    <row r="800" ht="14.25" customHeight="1">
      <c r="A800" s="95"/>
      <c r="B800" s="96"/>
      <c r="C800" s="97"/>
      <c r="D800" s="98"/>
      <c r="E800" s="95"/>
      <c r="F800" s="99"/>
      <c r="G800" s="634"/>
      <c r="H800" s="100"/>
      <c r="I800" s="101"/>
      <c r="J800" s="101"/>
      <c r="K800" s="102"/>
      <c r="L800" s="102"/>
      <c r="M800" s="102"/>
      <c r="N800" s="102"/>
      <c r="O800" s="95"/>
      <c r="P800" s="43"/>
    </row>
    <row r="801" ht="14.25" customHeight="1">
      <c r="A801" s="95"/>
      <c r="B801" s="96"/>
      <c r="C801" s="97"/>
      <c r="D801" s="98"/>
      <c r="E801" s="95"/>
      <c r="F801" s="99"/>
      <c r="G801" s="634"/>
      <c r="H801" s="100"/>
      <c r="I801" s="101"/>
      <c r="J801" s="101"/>
      <c r="K801" s="102"/>
      <c r="L801" s="102"/>
      <c r="M801" s="102"/>
      <c r="N801" s="102"/>
      <c r="O801" s="95"/>
      <c r="P801" s="43"/>
    </row>
    <row r="802" ht="14.25" customHeight="1">
      <c r="A802" s="95"/>
      <c r="B802" s="96"/>
      <c r="C802" s="97"/>
      <c r="D802" s="98"/>
      <c r="E802" s="95"/>
      <c r="F802" s="99"/>
      <c r="G802" s="634"/>
      <c r="H802" s="100"/>
      <c r="I802" s="101"/>
      <c r="J802" s="101"/>
      <c r="K802" s="102"/>
      <c r="L802" s="102"/>
      <c r="M802" s="102"/>
      <c r="N802" s="102"/>
      <c r="O802" s="95"/>
      <c r="P802" s="43"/>
    </row>
    <row r="803" ht="14.25" customHeight="1">
      <c r="A803" s="95"/>
      <c r="B803" s="96"/>
      <c r="C803" s="97"/>
      <c r="D803" s="98"/>
      <c r="E803" s="95"/>
      <c r="F803" s="99"/>
      <c r="G803" s="634"/>
      <c r="H803" s="100"/>
      <c r="I803" s="101"/>
      <c r="J803" s="101"/>
      <c r="K803" s="102"/>
      <c r="L803" s="102"/>
      <c r="M803" s="102"/>
      <c r="N803" s="102"/>
      <c r="O803" s="95"/>
      <c r="P803" s="43"/>
    </row>
    <row r="804" ht="14.25" customHeight="1">
      <c r="A804" s="95"/>
      <c r="B804" s="96"/>
      <c r="C804" s="97"/>
      <c r="D804" s="98"/>
      <c r="E804" s="95"/>
      <c r="F804" s="99"/>
      <c r="G804" s="634"/>
      <c r="H804" s="100"/>
      <c r="I804" s="101"/>
      <c r="J804" s="101"/>
      <c r="K804" s="102"/>
      <c r="L804" s="102"/>
      <c r="M804" s="102"/>
      <c r="N804" s="102"/>
      <c r="O804" s="95"/>
      <c r="P804" s="43"/>
    </row>
    <row r="805" ht="14.25" customHeight="1">
      <c r="A805" s="95"/>
      <c r="B805" s="96"/>
      <c r="C805" s="97"/>
      <c r="D805" s="98"/>
      <c r="E805" s="95"/>
      <c r="F805" s="99"/>
      <c r="G805" s="634"/>
      <c r="H805" s="100"/>
      <c r="I805" s="101"/>
      <c r="J805" s="101"/>
      <c r="K805" s="102"/>
      <c r="L805" s="102"/>
      <c r="M805" s="102"/>
      <c r="N805" s="102"/>
      <c r="O805" s="95"/>
      <c r="P805" s="43"/>
    </row>
    <row r="806" ht="14.25" customHeight="1">
      <c r="A806" s="95"/>
      <c r="B806" s="96"/>
      <c r="C806" s="97"/>
      <c r="D806" s="98"/>
      <c r="E806" s="95"/>
      <c r="F806" s="99"/>
      <c r="G806" s="634"/>
      <c r="H806" s="100"/>
      <c r="I806" s="101"/>
      <c r="J806" s="101"/>
      <c r="K806" s="102"/>
      <c r="L806" s="102"/>
      <c r="M806" s="102"/>
      <c r="N806" s="102"/>
      <c r="O806" s="95"/>
      <c r="P806" s="43"/>
    </row>
    <row r="807" ht="14.25" customHeight="1">
      <c r="A807" s="95"/>
      <c r="B807" s="96"/>
      <c r="C807" s="97"/>
      <c r="D807" s="98"/>
      <c r="E807" s="95"/>
      <c r="F807" s="99"/>
      <c r="G807" s="634"/>
      <c r="H807" s="100"/>
      <c r="I807" s="101"/>
      <c r="J807" s="101"/>
      <c r="K807" s="102"/>
      <c r="L807" s="102"/>
      <c r="M807" s="102"/>
      <c r="N807" s="102"/>
      <c r="O807" s="95"/>
      <c r="P807" s="43"/>
    </row>
    <row r="808" ht="14.25" customHeight="1">
      <c r="A808" s="95"/>
      <c r="B808" s="96"/>
      <c r="C808" s="97"/>
      <c r="D808" s="98"/>
      <c r="E808" s="95"/>
      <c r="F808" s="99"/>
      <c r="G808" s="634"/>
      <c r="H808" s="100"/>
      <c r="I808" s="101"/>
      <c r="J808" s="101"/>
      <c r="K808" s="102"/>
      <c r="L808" s="102"/>
      <c r="M808" s="102"/>
      <c r="N808" s="102"/>
      <c r="O808" s="95"/>
      <c r="P808" s="43"/>
    </row>
    <row r="809" ht="14.25" customHeight="1">
      <c r="A809" s="95"/>
      <c r="B809" s="96"/>
      <c r="C809" s="97"/>
      <c r="D809" s="98"/>
      <c r="E809" s="95"/>
      <c r="F809" s="99"/>
      <c r="G809" s="634"/>
      <c r="H809" s="100"/>
      <c r="I809" s="101"/>
      <c r="J809" s="101"/>
      <c r="K809" s="102"/>
      <c r="L809" s="102"/>
      <c r="M809" s="102"/>
      <c r="N809" s="102"/>
      <c r="O809" s="95"/>
      <c r="P809" s="43"/>
    </row>
    <row r="810" ht="14.25" customHeight="1">
      <c r="A810" s="95"/>
      <c r="B810" s="96"/>
      <c r="C810" s="97"/>
      <c r="D810" s="98"/>
      <c r="E810" s="95"/>
      <c r="F810" s="99"/>
      <c r="G810" s="634"/>
      <c r="H810" s="100"/>
      <c r="I810" s="101"/>
      <c r="J810" s="101"/>
      <c r="K810" s="102"/>
      <c r="L810" s="102"/>
      <c r="M810" s="102"/>
      <c r="N810" s="102"/>
      <c r="O810" s="95"/>
      <c r="P810" s="43"/>
    </row>
    <row r="811" ht="14.25" customHeight="1">
      <c r="A811" s="95"/>
      <c r="B811" s="96"/>
      <c r="C811" s="97"/>
      <c r="D811" s="98"/>
      <c r="E811" s="95"/>
      <c r="F811" s="99"/>
      <c r="G811" s="634"/>
      <c r="H811" s="100"/>
      <c r="I811" s="101"/>
      <c r="J811" s="101"/>
      <c r="K811" s="102"/>
      <c r="L811" s="102"/>
      <c r="M811" s="102"/>
      <c r="N811" s="102"/>
      <c r="O811" s="95"/>
      <c r="P811" s="43"/>
    </row>
    <row r="812" ht="14.25" customHeight="1">
      <c r="A812" s="95"/>
      <c r="B812" s="96"/>
      <c r="C812" s="97"/>
      <c r="D812" s="98"/>
      <c r="E812" s="95"/>
      <c r="F812" s="99"/>
      <c r="G812" s="634"/>
      <c r="H812" s="100"/>
      <c r="I812" s="101"/>
      <c r="J812" s="101"/>
      <c r="K812" s="102"/>
      <c r="L812" s="102"/>
      <c r="M812" s="102"/>
      <c r="N812" s="102"/>
      <c r="O812" s="95"/>
      <c r="P812" s="43"/>
    </row>
    <row r="813" ht="14.25" customHeight="1">
      <c r="A813" s="95"/>
      <c r="B813" s="96"/>
      <c r="C813" s="97"/>
      <c r="D813" s="98"/>
      <c r="E813" s="95"/>
      <c r="F813" s="99"/>
      <c r="G813" s="634"/>
      <c r="H813" s="100"/>
      <c r="I813" s="101"/>
      <c r="J813" s="101"/>
      <c r="K813" s="102"/>
      <c r="L813" s="102"/>
      <c r="M813" s="102"/>
      <c r="N813" s="102"/>
      <c r="O813" s="95"/>
      <c r="P813" s="43"/>
    </row>
    <row r="814" ht="14.25" customHeight="1">
      <c r="A814" s="95"/>
      <c r="B814" s="96"/>
      <c r="C814" s="97"/>
      <c r="D814" s="98"/>
      <c r="E814" s="95"/>
      <c r="F814" s="99"/>
      <c r="G814" s="634"/>
      <c r="H814" s="100"/>
      <c r="I814" s="101"/>
      <c r="J814" s="101"/>
      <c r="K814" s="102"/>
      <c r="L814" s="102"/>
      <c r="M814" s="102"/>
      <c r="N814" s="102"/>
      <c r="O814" s="95"/>
      <c r="P814" s="43"/>
    </row>
    <row r="815" ht="14.25" customHeight="1">
      <c r="A815" s="95"/>
      <c r="B815" s="96"/>
      <c r="C815" s="97"/>
      <c r="D815" s="98"/>
      <c r="E815" s="95"/>
      <c r="F815" s="99"/>
      <c r="G815" s="634"/>
      <c r="H815" s="100"/>
      <c r="I815" s="101"/>
      <c r="J815" s="101"/>
      <c r="K815" s="102"/>
      <c r="L815" s="102"/>
      <c r="M815" s="102"/>
      <c r="N815" s="102"/>
      <c r="O815" s="95"/>
      <c r="P815" s="43"/>
    </row>
    <row r="816" ht="14.25" customHeight="1">
      <c r="A816" s="95"/>
      <c r="B816" s="96"/>
      <c r="C816" s="97"/>
      <c r="D816" s="98"/>
      <c r="E816" s="95"/>
      <c r="F816" s="99"/>
      <c r="G816" s="634"/>
      <c r="H816" s="100"/>
      <c r="I816" s="101"/>
      <c r="J816" s="101"/>
      <c r="K816" s="102"/>
      <c r="L816" s="102"/>
      <c r="M816" s="102"/>
      <c r="N816" s="102"/>
      <c r="O816" s="95"/>
      <c r="P816" s="43"/>
    </row>
    <row r="817" ht="14.25" customHeight="1">
      <c r="A817" s="95"/>
      <c r="B817" s="96"/>
      <c r="C817" s="97"/>
      <c r="D817" s="98"/>
      <c r="E817" s="95"/>
      <c r="F817" s="99"/>
      <c r="G817" s="634"/>
      <c r="H817" s="100"/>
      <c r="I817" s="101"/>
      <c r="J817" s="101"/>
      <c r="K817" s="102"/>
      <c r="L817" s="102"/>
      <c r="M817" s="102"/>
      <c r="N817" s="102"/>
      <c r="O817" s="95"/>
      <c r="P817" s="43"/>
    </row>
    <row r="818" ht="14.25" customHeight="1">
      <c r="A818" s="95"/>
      <c r="B818" s="96"/>
      <c r="C818" s="97"/>
      <c r="D818" s="98"/>
      <c r="E818" s="95"/>
      <c r="F818" s="99"/>
      <c r="G818" s="634"/>
      <c r="H818" s="100"/>
      <c r="I818" s="101"/>
      <c r="J818" s="101"/>
      <c r="K818" s="102"/>
      <c r="L818" s="102"/>
      <c r="M818" s="102"/>
      <c r="N818" s="102"/>
      <c r="O818" s="95"/>
      <c r="P818" s="43"/>
    </row>
    <row r="819" ht="14.25" customHeight="1">
      <c r="A819" s="95"/>
      <c r="B819" s="96"/>
      <c r="C819" s="97"/>
      <c r="D819" s="98"/>
      <c r="E819" s="95"/>
      <c r="F819" s="99"/>
      <c r="G819" s="634"/>
      <c r="H819" s="100"/>
      <c r="I819" s="101"/>
      <c r="J819" s="101"/>
      <c r="K819" s="102"/>
      <c r="L819" s="102"/>
      <c r="M819" s="102"/>
      <c r="N819" s="102"/>
      <c r="O819" s="95"/>
      <c r="P819" s="43"/>
    </row>
    <row r="820" ht="14.25" customHeight="1">
      <c r="A820" s="95"/>
      <c r="B820" s="96"/>
      <c r="C820" s="97"/>
      <c r="D820" s="98"/>
      <c r="E820" s="95"/>
      <c r="F820" s="99"/>
      <c r="G820" s="634"/>
      <c r="H820" s="100"/>
      <c r="I820" s="101"/>
      <c r="J820" s="101"/>
      <c r="K820" s="102"/>
      <c r="L820" s="102"/>
      <c r="M820" s="102"/>
      <c r="N820" s="102"/>
      <c r="O820" s="95"/>
      <c r="P820" s="43"/>
    </row>
    <row r="821" ht="14.25" customHeight="1">
      <c r="A821" s="95"/>
      <c r="B821" s="96"/>
      <c r="C821" s="97"/>
      <c r="D821" s="98"/>
      <c r="E821" s="95"/>
      <c r="F821" s="99"/>
      <c r="G821" s="634"/>
      <c r="H821" s="100"/>
      <c r="I821" s="101"/>
      <c r="J821" s="101"/>
      <c r="K821" s="102"/>
      <c r="L821" s="102"/>
      <c r="M821" s="102"/>
      <c r="N821" s="102"/>
      <c r="O821" s="95"/>
      <c r="P821" s="43"/>
    </row>
    <row r="822" ht="14.25" customHeight="1">
      <c r="A822" s="95"/>
      <c r="B822" s="96"/>
      <c r="C822" s="97"/>
      <c r="D822" s="98"/>
      <c r="E822" s="95"/>
      <c r="F822" s="99"/>
      <c r="G822" s="634"/>
      <c r="H822" s="100"/>
      <c r="I822" s="101"/>
      <c r="J822" s="101"/>
      <c r="K822" s="102"/>
      <c r="L822" s="102"/>
      <c r="M822" s="102"/>
      <c r="N822" s="102"/>
      <c r="O822" s="95"/>
      <c r="P822" s="43"/>
    </row>
    <row r="823" ht="14.25" customHeight="1">
      <c r="A823" s="95"/>
      <c r="B823" s="96"/>
      <c r="C823" s="97"/>
      <c r="D823" s="98"/>
      <c r="E823" s="95"/>
      <c r="F823" s="99"/>
      <c r="G823" s="634"/>
      <c r="H823" s="100"/>
      <c r="I823" s="101"/>
      <c r="J823" s="101"/>
      <c r="K823" s="102"/>
      <c r="L823" s="102"/>
      <c r="M823" s="102"/>
      <c r="N823" s="102"/>
      <c r="O823" s="95"/>
      <c r="P823" s="43"/>
    </row>
    <row r="824" ht="14.25" customHeight="1">
      <c r="A824" s="95"/>
      <c r="B824" s="96"/>
      <c r="C824" s="97"/>
      <c r="D824" s="98"/>
      <c r="E824" s="95"/>
      <c r="F824" s="99"/>
      <c r="G824" s="634"/>
      <c r="H824" s="100"/>
      <c r="I824" s="101"/>
      <c r="J824" s="101"/>
      <c r="K824" s="102"/>
      <c r="L824" s="102"/>
      <c r="M824" s="102"/>
      <c r="N824" s="102"/>
      <c r="O824" s="95"/>
      <c r="P824" s="43"/>
    </row>
    <row r="825" ht="14.25" customHeight="1">
      <c r="A825" s="95"/>
      <c r="B825" s="96"/>
      <c r="C825" s="97"/>
      <c r="D825" s="98"/>
      <c r="E825" s="95"/>
      <c r="F825" s="99"/>
      <c r="G825" s="634"/>
      <c r="H825" s="100"/>
      <c r="I825" s="101"/>
      <c r="J825" s="101"/>
      <c r="K825" s="102"/>
      <c r="L825" s="102"/>
      <c r="M825" s="102"/>
      <c r="N825" s="102"/>
      <c r="O825" s="95"/>
      <c r="P825" s="43"/>
    </row>
    <row r="826" ht="14.25" customHeight="1">
      <c r="A826" s="95"/>
      <c r="B826" s="96"/>
      <c r="C826" s="97"/>
      <c r="D826" s="98"/>
      <c r="E826" s="95"/>
      <c r="F826" s="99"/>
      <c r="G826" s="634"/>
      <c r="H826" s="100"/>
      <c r="I826" s="101"/>
      <c r="J826" s="101"/>
      <c r="K826" s="102"/>
      <c r="L826" s="102"/>
      <c r="M826" s="102"/>
      <c r="N826" s="102"/>
      <c r="O826" s="95"/>
      <c r="P826" s="43"/>
    </row>
    <row r="827" ht="14.25" customHeight="1">
      <c r="A827" s="95"/>
      <c r="B827" s="96"/>
      <c r="C827" s="97"/>
      <c r="D827" s="98"/>
      <c r="E827" s="95"/>
      <c r="F827" s="99"/>
      <c r="G827" s="634"/>
      <c r="H827" s="100"/>
      <c r="I827" s="101"/>
      <c r="J827" s="101"/>
      <c r="K827" s="102"/>
      <c r="L827" s="102"/>
      <c r="M827" s="102"/>
      <c r="N827" s="102"/>
      <c r="O827" s="95"/>
      <c r="P827" s="43"/>
    </row>
    <row r="828" ht="14.25" customHeight="1">
      <c r="A828" s="95"/>
      <c r="B828" s="96"/>
      <c r="C828" s="97"/>
      <c r="D828" s="98"/>
      <c r="E828" s="95"/>
      <c r="F828" s="99"/>
      <c r="G828" s="634"/>
      <c r="H828" s="100"/>
      <c r="I828" s="101"/>
      <c r="J828" s="101"/>
      <c r="K828" s="102"/>
      <c r="L828" s="102"/>
      <c r="M828" s="102"/>
      <c r="N828" s="102"/>
      <c r="O828" s="95"/>
      <c r="P828" s="43"/>
    </row>
    <row r="829" ht="14.25" customHeight="1">
      <c r="A829" s="95"/>
      <c r="B829" s="96"/>
      <c r="C829" s="97"/>
      <c r="D829" s="98"/>
      <c r="E829" s="95"/>
      <c r="F829" s="99"/>
      <c r="G829" s="634"/>
      <c r="H829" s="100"/>
      <c r="I829" s="101"/>
      <c r="J829" s="101"/>
      <c r="K829" s="102"/>
      <c r="L829" s="102"/>
      <c r="M829" s="102"/>
      <c r="N829" s="102"/>
      <c r="O829" s="95"/>
      <c r="P829" s="43"/>
    </row>
    <row r="830" ht="14.25" customHeight="1">
      <c r="A830" s="95"/>
      <c r="B830" s="96"/>
      <c r="C830" s="97"/>
      <c r="D830" s="98"/>
      <c r="E830" s="95"/>
      <c r="F830" s="99"/>
      <c r="G830" s="634"/>
      <c r="H830" s="100"/>
      <c r="I830" s="101"/>
      <c r="J830" s="101"/>
      <c r="K830" s="102"/>
      <c r="L830" s="102"/>
      <c r="M830" s="102"/>
      <c r="N830" s="102"/>
      <c r="O830" s="95"/>
      <c r="P830" s="43"/>
    </row>
    <row r="831" ht="14.25" customHeight="1">
      <c r="A831" s="95"/>
      <c r="B831" s="96"/>
      <c r="C831" s="97"/>
      <c r="D831" s="98"/>
      <c r="E831" s="95"/>
      <c r="F831" s="99"/>
      <c r="G831" s="634"/>
      <c r="H831" s="100"/>
      <c r="I831" s="101"/>
      <c r="J831" s="101"/>
      <c r="K831" s="102"/>
      <c r="L831" s="102"/>
      <c r="M831" s="102"/>
      <c r="N831" s="102"/>
      <c r="O831" s="95"/>
      <c r="P831" s="43"/>
    </row>
    <row r="832" ht="14.25" customHeight="1">
      <c r="A832" s="95"/>
      <c r="B832" s="96"/>
      <c r="C832" s="97"/>
      <c r="D832" s="98"/>
      <c r="E832" s="95"/>
      <c r="F832" s="99"/>
      <c r="G832" s="634"/>
      <c r="H832" s="100"/>
      <c r="I832" s="101"/>
      <c r="J832" s="101"/>
      <c r="K832" s="102"/>
      <c r="L832" s="102"/>
      <c r="M832" s="102"/>
      <c r="N832" s="102"/>
      <c r="O832" s="95"/>
      <c r="P832" s="43"/>
    </row>
    <row r="833" ht="14.25" customHeight="1">
      <c r="A833" s="95"/>
      <c r="B833" s="96"/>
      <c r="C833" s="97"/>
      <c r="D833" s="98"/>
      <c r="E833" s="95"/>
      <c r="F833" s="99"/>
      <c r="G833" s="634"/>
      <c r="H833" s="100"/>
      <c r="I833" s="101"/>
      <c r="J833" s="101"/>
      <c r="K833" s="102"/>
      <c r="L833" s="102"/>
      <c r="M833" s="102"/>
      <c r="N833" s="102"/>
      <c r="O833" s="95"/>
      <c r="P833" s="43"/>
    </row>
    <row r="834" ht="14.25" customHeight="1">
      <c r="A834" s="95"/>
      <c r="B834" s="96"/>
      <c r="C834" s="97"/>
      <c r="D834" s="98"/>
      <c r="E834" s="95"/>
      <c r="F834" s="99"/>
      <c r="G834" s="634"/>
      <c r="H834" s="100"/>
      <c r="I834" s="101"/>
      <c r="J834" s="101"/>
      <c r="K834" s="102"/>
      <c r="L834" s="102"/>
      <c r="M834" s="102"/>
      <c r="N834" s="102"/>
      <c r="O834" s="95"/>
      <c r="P834" s="43"/>
    </row>
    <row r="835" ht="14.25" customHeight="1">
      <c r="A835" s="95"/>
      <c r="B835" s="96"/>
      <c r="C835" s="97"/>
      <c r="D835" s="98"/>
      <c r="E835" s="95"/>
      <c r="F835" s="99"/>
      <c r="G835" s="634"/>
      <c r="H835" s="100"/>
      <c r="I835" s="101"/>
      <c r="J835" s="101"/>
      <c r="K835" s="102"/>
      <c r="L835" s="102"/>
      <c r="M835" s="102"/>
      <c r="N835" s="102"/>
      <c r="O835" s="95"/>
      <c r="P835" s="43"/>
    </row>
    <row r="836" ht="14.25" customHeight="1">
      <c r="A836" s="95"/>
      <c r="B836" s="96"/>
      <c r="C836" s="97"/>
      <c r="D836" s="98"/>
      <c r="E836" s="95"/>
      <c r="F836" s="99"/>
      <c r="G836" s="634"/>
      <c r="H836" s="100"/>
      <c r="I836" s="101"/>
      <c r="J836" s="101"/>
      <c r="K836" s="102"/>
      <c r="L836" s="102"/>
      <c r="M836" s="102"/>
      <c r="N836" s="102"/>
      <c r="O836" s="95"/>
      <c r="P836" s="43"/>
    </row>
    <row r="837" ht="14.25" customHeight="1">
      <c r="A837" s="95"/>
      <c r="B837" s="96"/>
      <c r="C837" s="97"/>
      <c r="D837" s="98"/>
      <c r="E837" s="95"/>
      <c r="F837" s="99"/>
      <c r="G837" s="634"/>
      <c r="H837" s="100"/>
      <c r="I837" s="101"/>
      <c r="J837" s="101"/>
      <c r="K837" s="102"/>
      <c r="L837" s="102"/>
      <c r="M837" s="102"/>
      <c r="N837" s="102"/>
      <c r="O837" s="95"/>
      <c r="P837" s="43"/>
    </row>
    <row r="838" ht="14.25" customHeight="1">
      <c r="A838" s="95"/>
      <c r="B838" s="96"/>
      <c r="C838" s="97"/>
      <c r="D838" s="98"/>
      <c r="E838" s="95"/>
      <c r="F838" s="99"/>
      <c r="G838" s="634"/>
      <c r="H838" s="100"/>
      <c r="I838" s="101"/>
      <c r="J838" s="101"/>
      <c r="K838" s="102"/>
      <c r="L838" s="102"/>
      <c r="M838" s="102"/>
      <c r="N838" s="102"/>
      <c r="O838" s="95"/>
      <c r="P838" s="43"/>
    </row>
    <row r="839" ht="14.25" customHeight="1">
      <c r="A839" s="95"/>
      <c r="B839" s="96"/>
      <c r="C839" s="97"/>
      <c r="D839" s="98"/>
      <c r="E839" s="95"/>
      <c r="F839" s="99"/>
      <c r="G839" s="634"/>
      <c r="H839" s="100"/>
      <c r="I839" s="101"/>
      <c r="J839" s="101"/>
      <c r="K839" s="102"/>
      <c r="L839" s="102"/>
      <c r="M839" s="102"/>
      <c r="N839" s="102"/>
      <c r="O839" s="95"/>
      <c r="P839" s="43"/>
    </row>
    <row r="840" ht="14.25" customHeight="1">
      <c r="A840" s="95"/>
      <c r="B840" s="96"/>
      <c r="C840" s="97"/>
      <c r="D840" s="98"/>
      <c r="E840" s="95"/>
      <c r="F840" s="99"/>
      <c r="G840" s="634"/>
      <c r="H840" s="100"/>
      <c r="I840" s="101"/>
      <c r="J840" s="101"/>
      <c r="K840" s="102"/>
      <c r="L840" s="102"/>
      <c r="M840" s="102"/>
      <c r="N840" s="102"/>
      <c r="O840" s="95"/>
      <c r="P840" s="43"/>
    </row>
    <row r="841" ht="14.25" customHeight="1">
      <c r="A841" s="95"/>
      <c r="B841" s="96"/>
      <c r="C841" s="97"/>
      <c r="D841" s="98"/>
      <c r="E841" s="95"/>
      <c r="F841" s="99"/>
      <c r="G841" s="634"/>
      <c r="H841" s="100"/>
      <c r="I841" s="101"/>
      <c r="J841" s="101"/>
      <c r="K841" s="102"/>
      <c r="L841" s="102"/>
      <c r="M841" s="102"/>
      <c r="N841" s="102"/>
      <c r="O841" s="95"/>
      <c r="P841" s="43"/>
    </row>
    <row r="842" ht="14.25" customHeight="1">
      <c r="A842" s="95"/>
      <c r="B842" s="96"/>
      <c r="C842" s="97"/>
      <c r="D842" s="98"/>
      <c r="E842" s="95"/>
      <c r="F842" s="99"/>
      <c r="G842" s="634"/>
      <c r="H842" s="100"/>
      <c r="I842" s="101"/>
      <c r="J842" s="101"/>
      <c r="K842" s="102"/>
      <c r="L842" s="102"/>
      <c r="M842" s="102"/>
      <c r="N842" s="102"/>
      <c r="O842" s="95"/>
      <c r="P842" s="43"/>
    </row>
    <row r="843" ht="14.25" customHeight="1">
      <c r="A843" s="95"/>
      <c r="B843" s="96"/>
      <c r="C843" s="97"/>
      <c r="D843" s="98"/>
      <c r="E843" s="95"/>
      <c r="F843" s="99"/>
      <c r="G843" s="634"/>
      <c r="H843" s="100"/>
      <c r="I843" s="101"/>
      <c r="J843" s="101"/>
      <c r="K843" s="102"/>
      <c r="L843" s="102"/>
      <c r="M843" s="102"/>
      <c r="N843" s="102"/>
      <c r="O843" s="95"/>
      <c r="P843" s="43"/>
    </row>
    <row r="844" ht="14.25" customHeight="1">
      <c r="A844" s="95"/>
      <c r="B844" s="96"/>
      <c r="C844" s="97"/>
      <c r="D844" s="98"/>
      <c r="E844" s="95"/>
      <c r="F844" s="99"/>
      <c r="G844" s="634"/>
      <c r="H844" s="100"/>
      <c r="I844" s="101"/>
      <c r="J844" s="101"/>
      <c r="K844" s="102"/>
      <c r="L844" s="102"/>
      <c r="M844" s="102"/>
      <c r="N844" s="102"/>
      <c r="O844" s="95"/>
      <c r="P844" s="43"/>
    </row>
    <row r="845" ht="14.25" customHeight="1">
      <c r="A845" s="95"/>
      <c r="B845" s="96"/>
      <c r="C845" s="97"/>
      <c r="D845" s="98"/>
      <c r="E845" s="95"/>
      <c r="F845" s="99"/>
      <c r="G845" s="634"/>
      <c r="H845" s="100"/>
      <c r="I845" s="101"/>
      <c r="J845" s="101"/>
      <c r="K845" s="102"/>
      <c r="L845" s="102"/>
      <c r="M845" s="102"/>
      <c r="N845" s="102"/>
      <c r="O845" s="95"/>
      <c r="P845" s="43"/>
    </row>
    <row r="846" ht="14.25" customHeight="1">
      <c r="A846" s="95"/>
      <c r="B846" s="96"/>
      <c r="C846" s="97"/>
      <c r="D846" s="98"/>
      <c r="E846" s="95"/>
      <c r="F846" s="99"/>
      <c r="G846" s="634"/>
      <c r="H846" s="100"/>
      <c r="I846" s="101"/>
      <c r="J846" s="101"/>
      <c r="K846" s="102"/>
      <c r="L846" s="102"/>
      <c r="M846" s="102"/>
      <c r="N846" s="102"/>
      <c r="O846" s="95"/>
      <c r="P846" s="43"/>
    </row>
    <row r="847" ht="14.25" customHeight="1">
      <c r="A847" s="95"/>
      <c r="B847" s="96"/>
      <c r="C847" s="97"/>
      <c r="D847" s="98"/>
      <c r="E847" s="95"/>
      <c r="F847" s="99"/>
      <c r="G847" s="634"/>
      <c r="H847" s="100"/>
      <c r="I847" s="101"/>
      <c r="J847" s="101"/>
      <c r="K847" s="102"/>
      <c r="L847" s="102"/>
      <c r="M847" s="102"/>
      <c r="N847" s="102"/>
      <c r="O847" s="95"/>
      <c r="P847" s="43"/>
    </row>
    <row r="848" ht="14.25" customHeight="1">
      <c r="A848" s="95"/>
      <c r="B848" s="96"/>
      <c r="C848" s="97"/>
      <c r="D848" s="98"/>
      <c r="E848" s="95"/>
      <c r="F848" s="99"/>
      <c r="G848" s="634"/>
      <c r="H848" s="100"/>
      <c r="I848" s="101"/>
      <c r="J848" s="101"/>
      <c r="K848" s="102"/>
      <c r="L848" s="102"/>
      <c r="M848" s="102"/>
      <c r="N848" s="102"/>
      <c r="O848" s="95"/>
      <c r="P848" s="43"/>
    </row>
    <row r="849" ht="14.25" customHeight="1">
      <c r="A849" s="95"/>
      <c r="B849" s="96"/>
      <c r="C849" s="97"/>
      <c r="D849" s="98"/>
      <c r="E849" s="95"/>
      <c r="F849" s="99"/>
      <c r="G849" s="634"/>
      <c r="H849" s="100"/>
      <c r="I849" s="101"/>
      <c r="J849" s="101"/>
      <c r="K849" s="102"/>
      <c r="L849" s="102"/>
      <c r="M849" s="102"/>
      <c r="N849" s="102"/>
      <c r="O849" s="95"/>
      <c r="P849" s="43"/>
    </row>
    <row r="850" ht="14.25" customHeight="1">
      <c r="A850" s="95"/>
      <c r="B850" s="96"/>
      <c r="C850" s="97"/>
      <c r="D850" s="98"/>
      <c r="E850" s="95"/>
      <c r="F850" s="99"/>
      <c r="G850" s="634"/>
      <c r="H850" s="100"/>
      <c r="I850" s="101"/>
      <c r="J850" s="101"/>
      <c r="K850" s="102"/>
      <c r="L850" s="102"/>
      <c r="M850" s="102"/>
      <c r="N850" s="102"/>
      <c r="O850" s="95"/>
      <c r="P850" s="43"/>
    </row>
    <row r="851" ht="14.25" customHeight="1">
      <c r="A851" s="95"/>
      <c r="B851" s="96"/>
      <c r="C851" s="97"/>
      <c r="D851" s="98"/>
      <c r="E851" s="95"/>
      <c r="F851" s="99"/>
      <c r="G851" s="634"/>
      <c r="H851" s="100"/>
      <c r="I851" s="101"/>
      <c r="J851" s="101"/>
      <c r="K851" s="102"/>
      <c r="L851" s="102"/>
      <c r="M851" s="102"/>
      <c r="N851" s="102"/>
      <c r="O851" s="95"/>
      <c r="P851" s="43"/>
    </row>
    <row r="852" ht="14.25" customHeight="1">
      <c r="A852" s="95"/>
      <c r="B852" s="96"/>
      <c r="C852" s="97"/>
      <c r="D852" s="98"/>
      <c r="E852" s="95"/>
      <c r="F852" s="99"/>
      <c r="G852" s="634"/>
      <c r="H852" s="100"/>
      <c r="I852" s="101"/>
      <c r="J852" s="101"/>
      <c r="K852" s="102"/>
      <c r="L852" s="102"/>
      <c r="M852" s="102"/>
      <c r="N852" s="102"/>
      <c r="O852" s="95"/>
      <c r="P852" s="43"/>
    </row>
    <row r="853" ht="14.25" customHeight="1">
      <c r="A853" s="95"/>
      <c r="B853" s="96"/>
      <c r="C853" s="97"/>
      <c r="D853" s="98"/>
      <c r="E853" s="95"/>
      <c r="F853" s="99"/>
      <c r="G853" s="634"/>
      <c r="H853" s="100"/>
      <c r="I853" s="101"/>
      <c r="J853" s="101"/>
      <c r="K853" s="102"/>
      <c r="L853" s="102"/>
      <c r="M853" s="102"/>
      <c r="N853" s="102"/>
      <c r="O853" s="95"/>
      <c r="P853" s="43"/>
    </row>
    <row r="854" ht="14.25" customHeight="1">
      <c r="A854" s="95"/>
      <c r="B854" s="96"/>
      <c r="C854" s="97"/>
      <c r="D854" s="98"/>
      <c r="E854" s="95"/>
      <c r="F854" s="99"/>
      <c r="G854" s="634"/>
      <c r="H854" s="100"/>
      <c r="I854" s="101"/>
      <c r="J854" s="101"/>
      <c r="K854" s="102"/>
      <c r="L854" s="102"/>
      <c r="M854" s="102"/>
      <c r="N854" s="102"/>
      <c r="O854" s="95"/>
      <c r="P854" s="43"/>
    </row>
    <row r="855" ht="14.25" customHeight="1">
      <c r="A855" s="95"/>
      <c r="B855" s="96"/>
      <c r="C855" s="97"/>
      <c r="D855" s="98"/>
      <c r="E855" s="95"/>
      <c r="F855" s="99"/>
      <c r="G855" s="634"/>
      <c r="H855" s="100"/>
      <c r="I855" s="101"/>
      <c r="J855" s="101"/>
      <c r="K855" s="102"/>
      <c r="L855" s="102"/>
      <c r="M855" s="102"/>
      <c r="N855" s="102"/>
      <c r="O855" s="95"/>
      <c r="P855" s="43"/>
    </row>
    <row r="856" ht="14.25" customHeight="1">
      <c r="A856" s="95"/>
      <c r="B856" s="96"/>
      <c r="C856" s="97"/>
      <c r="D856" s="98"/>
      <c r="E856" s="95"/>
      <c r="F856" s="99"/>
      <c r="G856" s="634"/>
      <c r="H856" s="100"/>
      <c r="I856" s="101"/>
      <c r="J856" s="101"/>
      <c r="K856" s="102"/>
      <c r="L856" s="102"/>
      <c r="M856" s="102"/>
      <c r="N856" s="102"/>
      <c r="O856" s="95"/>
      <c r="P856" s="43"/>
    </row>
    <row r="857" ht="14.25" customHeight="1">
      <c r="A857" s="95"/>
      <c r="B857" s="96"/>
      <c r="C857" s="97"/>
      <c r="D857" s="98"/>
      <c r="E857" s="95"/>
      <c r="F857" s="99"/>
      <c r="G857" s="634"/>
      <c r="H857" s="100"/>
      <c r="I857" s="101"/>
      <c r="J857" s="101"/>
      <c r="K857" s="102"/>
      <c r="L857" s="102"/>
      <c r="M857" s="102"/>
      <c r="N857" s="102"/>
      <c r="O857" s="95"/>
      <c r="P857" s="43"/>
    </row>
    <row r="858" ht="14.25" customHeight="1">
      <c r="A858" s="95"/>
      <c r="B858" s="96"/>
      <c r="C858" s="97"/>
      <c r="D858" s="98"/>
      <c r="E858" s="95"/>
      <c r="F858" s="99"/>
      <c r="G858" s="634"/>
      <c r="H858" s="100"/>
      <c r="I858" s="101"/>
      <c r="J858" s="101"/>
      <c r="K858" s="102"/>
      <c r="L858" s="102"/>
      <c r="M858" s="102"/>
      <c r="N858" s="102"/>
      <c r="O858" s="95"/>
      <c r="P858" s="43"/>
    </row>
    <row r="859" ht="14.25" customHeight="1">
      <c r="A859" s="95"/>
      <c r="B859" s="96"/>
      <c r="C859" s="97"/>
      <c r="D859" s="98"/>
      <c r="E859" s="95"/>
      <c r="F859" s="99"/>
      <c r="G859" s="634"/>
      <c r="H859" s="100"/>
      <c r="I859" s="101"/>
      <c r="J859" s="101"/>
      <c r="K859" s="102"/>
      <c r="L859" s="102"/>
      <c r="M859" s="102"/>
      <c r="N859" s="102"/>
      <c r="O859" s="95"/>
      <c r="P859" s="43"/>
    </row>
    <row r="860" ht="14.25" customHeight="1">
      <c r="A860" s="95"/>
      <c r="B860" s="96"/>
      <c r="C860" s="97"/>
      <c r="D860" s="98"/>
      <c r="E860" s="95"/>
      <c r="F860" s="99"/>
      <c r="G860" s="634"/>
      <c r="H860" s="100"/>
      <c r="I860" s="101"/>
      <c r="J860" s="101"/>
      <c r="K860" s="102"/>
      <c r="L860" s="102"/>
      <c r="M860" s="102"/>
      <c r="N860" s="102"/>
      <c r="O860" s="95"/>
      <c r="P860" s="43"/>
    </row>
    <row r="861" ht="14.25" customHeight="1">
      <c r="A861" s="95"/>
      <c r="B861" s="96"/>
      <c r="C861" s="97"/>
      <c r="D861" s="98"/>
      <c r="E861" s="95"/>
      <c r="F861" s="99"/>
      <c r="G861" s="634"/>
      <c r="H861" s="100"/>
      <c r="I861" s="101"/>
      <c r="J861" s="101"/>
      <c r="K861" s="102"/>
      <c r="L861" s="102"/>
      <c r="M861" s="102"/>
      <c r="N861" s="102"/>
      <c r="O861" s="95"/>
      <c r="P861" s="43"/>
    </row>
    <row r="862" ht="14.25" customHeight="1">
      <c r="A862" s="95"/>
      <c r="B862" s="96"/>
      <c r="C862" s="97"/>
      <c r="D862" s="98"/>
      <c r="E862" s="95"/>
      <c r="F862" s="99"/>
      <c r="G862" s="634"/>
      <c r="H862" s="100"/>
      <c r="I862" s="101"/>
      <c r="J862" s="101"/>
      <c r="K862" s="102"/>
      <c r="L862" s="102"/>
      <c r="M862" s="102"/>
      <c r="N862" s="102"/>
      <c r="O862" s="95"/>
      <c r="P862" s="43"/>
    </row>
    <row r="863" ht="14.25" customHeight="1">
      <c r="A863" s="95"/>
      <c r="B863" s="96"/>
      <c r="C863" s="97"/>
      <c r="D863" s="98"/>
      <c r="E863" s="95"/>
      <c r="F863" s="99"/>
      <c r="G863" s="634"/>
      <c r="H863" s="100"/>
      <c r="I863" s="101"/>
      <c r="J863" s="101"/>
      <c r="K863" s="102"/>
      <c r="L863" s="102"/>
      <c r="M863" s="102"/>
      <c r="N863" s="102"/>
      <c r="O863" s="95"/>
      <c r="P863" s="43"/>
    </row>
    <row r="864" ht="14.25" customHeight="1">
      <c r="A864" s="95"/>
      <c r="B864" s="96"/>
      <c r="C864" s="97"/>
      <c r="D864" s="98"/>
      <c r="E864" s="95"/>
      <c r="F864" s="99"/>
      <c r="G864" s="634"/>
      <c r="H864" s="100"/>
      <c r="I864" s="101"/>
      <c r="J864" s="101"/>
      <c r="K864" s="102"/>
      <c r="L864" s="102"/>
      <c r="M864" s="102"/>
      <c r="N864" s="102"/>
      <c r="O864" s="95"/>
      <c r="P864" s="43"/>
    </row>
    <row r="865" ht="14.25" customHeight="1">
      <c r="A865" s="95"/>
      <c r="B865" s="96"/>
      <c r="C865" s="97"/>
      <c r="D865" s="98"/>
      <c r="E865" s="95"/>
      <c r="F865" s="99"/>
      <c r="G865" s="634"/>
      <c r="H865" s="100"/>
      <c r="I865" s="101"/>
      <c r="J865" s="101"/>
      <c r="K865" s="102"/>
      <c r="L865" s="102"/>
      <c r="M865" s="102"/>
      <c r="N865" s="102"/>
      <c r="O865" s="95"/>
      <c r="P865" s="43"/>
    </row>
    <row r="866" ht="14.25" customHeight="1">
      <c r="A866" s="95"/>
      <c r="B866" s="96"/>
      <c r="C866" s="97"/>
      <c r="D866" s="98"/>
      <c r="E866" s="95"/>
      <c r="F866" s="99"/>
      <c r="G866" s="634"/>
      <c r="H866" s="100"/>
      <c r="I866" s="101"/>
      <c r="J866" s="101"/>
      <c r="K866" s="102"/>
      <c r="L866" s="102"/>
      <c r="M866" s="102"/>
      <c r="N866" s="102"/>
      <c r="O866" s="95"/>
      <c r="P866" s="43"/>
    </row>
    <row r="867" ht="14.25" customHeight="1">
      <c r="A867" s="95"/>
      <c r="B867" s="96"/>
      <c r="C867" s="97"/>
      <c r="D867" s="98"/>
      <c r="E867" s="95"/>
      <c r="F867" s="99"/>
      <c r="G867" s="634"/>
      <c r="H867" s="100"/>
      <c r="I867" s="101"/>
      <c r="J867" s="101"/>
      <c r="K867" s="102"/>
      <c r="L867" s="102"/>
      <c r="M867" s="102"/>
      <c r="N867" s="102"/>
      <c r="O867" s="95"/>
      <c r="P867" s="43"/>
    </row>
    <row r="868" ht="14.25" customHeight="1">
      <c r="A868" s="95"/>
      <c r="B868" s="96"/>
      <c r="C868" s="97"/>
      <c r="D868" s="98"/>
      <c r="E868" s="95"/>
      <c r="F868" s="99"/>
      <c r="G868" s="634"/>
      <c r="H868" s="100"/>
      <c r="I868" s="101"/>
      <c r="J868" s="101"/>
      <c r="K868" s="102"/>
      <c r="L868" s="102"/>
      <c r="M868" s="102"/>
      <c r="N868" s="102"/>
      <c r="O868" s="95"/>
      <c r="P868" s="43"/>
    </row>
    <row r="869" ht="14.25" customHeight="1">
      <c r="A869" s="95"/>
      <c r="B869" s="96"/>
      <c r="C869" s="97"/>
      <c r="D869" s="98"/>
      <c r="E869" s="95"/>
      <c r="F869" s="99"/>
      <c r="G869" s="634"/>
      <c r="H869" s="100"/>
      <c r="I869" s="101"/>
      <c r="J869" s="101"/>
      <c r="K869" s="102"/>
      <c r="L869" s="102"/>
      <c r="M869" s="102"/>
      <c r="N869" s="102"/>
      <c r="O869" s="95"/>
      <c r="P869" s="43"/>
    </row>
    <row r="870" ht="14.25" customHeight="1">
      <c r="A870" s="95"/>
      <c r="B870" s="96"/>
      <c r="C870" s="97"/>
      <c r="D870" s="98"/>
      <c r="E870" s="95"/>
      <c r="F870" s="99"/>
      <c r="G870" s="634"/>
      <c r="H870" s="100"/>
      <c r="I870" s="101"/>
      <c r="J870" s="101"/>
      <c r="K870" s="102"/>
      <c r="L870" s="102"/>
      <c r="M870" s="102"/>
      <c r="N870" s="102"/>
      <c r="O870" s="95"/>
      <c r="P870" s="43"/>
    </row>
    <row r="871" ht="14.25" customHeight="1">
      <c r="A871" s="95"/>
      <c r="B871" s="96"/>
      <c r="C871" s="97"/>
      <c r="D871" s="98"/>
      <c r="E871" s="95"/>
      <c r="F871" s="99"/>
      <c r="G871" s="634"/>
      <c r="H871" s="100"/>
      <c r="I871" s="101"/>
      <c r="J871" s="101"/>
      <c r="K871" s="102"/>
      <c r="L871" s="102"/>
      <c r="M871" s="102"/>
      <c r="N871" s="102"/>
      <c r="O871" s="95"/>
      <c r="P871" s="43"/>
    </row>
    <row r="872" ht="14.25" customHeight="1">
      <c r="A872" s="95"/>
      <c r="B872" s="96"/>
      <c r="C872" s="97"/>
      <c r="D872" s="98"/>
      <c r="E872" s="95"/>
      <c r="F872" s="99"/>
      <c r="G872" s="634"/>
      <c r="H872" s="100"/>
      <c r="I872" s="101"/>
      <c r="J872" s="101"/>
      <c r="K872" s="102"/>
      <c r="L872" s="102"/>
      <c r="M872" s="102"/>
      <c r="N872" s="102"/>
      <c r="O872" s="95"/>
      <c r="P872" s="43"/>
    </row>
    <row r="873" ht="14.25" customHeight="1">
      <c r="A873" s="95"/>
      <c r="B873" s="96"/>
      <c r="C873" s="97"/>
      <c r="D873" s="98"/>
      <c r="E873" s="95"/>
      <c r="F873" s="99"/>
      <c r="G873" s="634"/>
      <c r="H873" s="100"/>
      <c r="I873" s="101"/>
      <c r="J873" s="101"/>
      <c r="K873" s="102"/>
      <c r="L873" s="102"/>
      <c r="M873" s="102"/>
      <c r="N873" s="102"/>
      <c r="O873" s="95"/>
      <c r="P873" s="43"/>
    </row>
    <row r="874" ht="14.25" customHeight="1">
      <c r="A874" s="95"/>
      <c r="B874" s="96"/>
      <c r="C874" s="97"/>
      <c r="D874" s="98"/>
      <c r="E874" s="95"/>
      <c r="F874" s="99"/>
      <c r="G874" s="634"/>
      <c r="H874" s="100"/>
      <c r="I874" s="101"/>
      <c r="J874" s="101"/>
      <c r="K874" s="102"/>
      <c r="L874" s="102"/>
      <c r="M874" s="102"/>
      <c r="N874" s="102"/>
      <c r="O874" s="95"/>
      <c r="P874" s="43"/>
    </row>
    <row r="875" ht="14.25" customHeight="1">
      <c r="A875" s="95"/>
      <c r="B875" s="96"/>
      <c r="C875" s="97"/>
      <c r="D875" s="98"/>
      <c r="E875" s="95"/>
      <c r="F875" s="99"/>
      <c r="G875" s="634"/>
      <c r="H875" s="100"/>
      <c r="I875" s="101"/>
      <c r="J875" s="101"/>
      <c r="K875" s="102"/>
      <c r="L875" s="102"/>
      <c r="M875" s="102"/>
      <c r="N875" s="102"/>
      <c r="O875" s="95"/>
      <c r="P875" s="43"/>
    </row>
    <row r="876" ht="14.25" customHeight="1">
      <c r="A876" s="95"/>
      <c r="B876" s="96"/>
      <c r="C876" s="97"/>
      <c r="D876" s="98"/>
      <c r="E876" s="95"/>
      <c r="F876" s="99"/>
      <c r="G876" s="634"/>
      <c r="H876" s="100"/>
      <c r="I876" s="101"/>
      <c r="J876" s="101"/>
      <c r="K876" s="102"/>
      <c r="L876" s="102"/>
      <c r="M876" s="102"/>
      <c r="N876" s="102"/>
      <c r="O876" s="95"/>
      <c r="P876" s="43"/>
    </row>
    <row r="877" ht="14.25" customHeight="1">
      <c r="A877" s="95"/>
      <c r="B877" s="96"/>
      <c r="C877" s="97"/>
      <c r="D877" s="98"/>
      <c r="E877" s="95"/>
      <c r="F877" s="99"/>
      <c r="G877" s="634"/>
      <c r="H877" s="100"/>
      <c r="I877" s="101"/>
      <c r="J877" s="101"/>
      <c r="K877" s="102"/>
      <c r="L877" s="102"/>
      <c r="M877" s="102"/>
      <c r="N877" s="102"/>
      <c r="O877" s="95"/>
      <c r="P877" s="43"/>
    </row>
    <row r="878" ht="14.25" customHeight="1">
      <c r="A878" s="95"/>
      <c r="B878" s="96"/>
      <c r="C878" s="97"/>
      <c r="D878" s="98"/>
      <c r="E878" s="95"/>
      <c r="F878" s="99"/>
      <c r="G878" s="634"/>
      <c r="H878" s="100"/>
      <c r="I878" s="101"/>
      <c r="J878" s="101"/>
      <c r="K878" s="102"/>
      <c r="L878" s="102"/>
      <c r="M878" s="102"/>
      <c r="N878" s="102"/>
      <c r="O878" s="95"/>
      <c r="P878" s="43"/>
    </row>
    <row r="879" ht="14.25" customHeight="1">
      <c r="A879" s="95"/>
      <c r="B879" s="96"/>
      <c r="C879" s="97"/>
      <c r="D879" s="98"/>
      <c r="E879" s="95"/>
      <c r="F879" s="99"/>
      <c r="G879" s="634"/>
      <c r="H879" s="100"/>
      <c r="I879" s="101"/>
      <c r="J879" s="101"/>
      <c r="K879" s="102"/>
      <c r="L879" s="102"/>
      <c r="M879" s="102"/>
      <c r="N879" s="102"/>
      <c r="O879" s="95"/>
      <c r="P879" s="43"/>
    </row>
    <row r="880" ht="14.25" customHeight="1">
      <c r="A880" s="95"/>
      <c r="B880" s="96"/>
      <c r="C880" s="97"/>
      <c r="D880" s="98"/>
      <c r="E880" s="95"/>
      <c r="F880" s="99"/>
      <c r="G880" s="634"/>
      <c r="H880" s="100"/>
      <c r="I880" s="101"/>
      <c r="J880" s="101"/>
      <c r="K880" s="102"/>
      <c r="L880" s="102"/>
      <c r="M880" s="102"/>
      <c r="N880" s="102"/>
      <c r="O880" s="95"/>
      <c r="P880" s="43"/>
    </row>
    <row r="881" ht="14.25" customHeight="1">
      <c r="A881" s="95"/>
      <c r="B881" s="96"/>
      <c r="C881" s="97"/>
      <c r="D881" s="98"/>
      <c r="E881" s="95"/>
      <c r="F881" s="99"/>
      <c r="G881" s="634"/>
      <c r="H881" s="100"/>
      <c r="I881" s="101"/>
      <c r="J881" s="101"/>
      <c r="K881" s="102"/>
      <c r="L881" s="102"/>
      <c r="M881" s="102"/>
      <c r="N881" s="102"/>
      <c r="O881" s="95"/>
      <c r="P881" s="43"/>
    </row>
    <row r="882" ht="14.25" customHeight="1">
      <c r="A882" s="95"/>
      <c r="B882" s="96"/>
      <c r="C882" s="97"/>
      <c r="D882" s="98"/>
      <c r="E882" s="95"/>
      <c r="F882" s="99"/>
      <c r="G882" s="634"/>
      <c r="H882" s="100"/>
      <c r="I882" s="101"/>
      <c r="J882" s="101"/>
      <c r="K882" s="102"/>
      <c r="L882" s="102"/>
      <c r="M882" s="102"/>
      <c r="N882" s="102"/>
      <c r="O882" s="95"/>
      <c r="P882" s="43"/>
    </row>
    <row r="883" ht="14.25" customHeight="1">
      <c r="A883" s="95"/>
      <c r="B883" s="96"/>
      <c r="C883" s="97"/>
      <c r="D883" s="98"/>
      <c r="E883" s="95"/>
      <c r="F883" s="99"/>
      <c r="G883" s="634"/>
      <c r="H883" s="100"/>
      <c r="I883" s="101"/>
      <c r="J883" s="101"/>
      <c r="K883" s="102"/>
      <c r="L883" s="102"/>
      <c r="M883" s="102"/>
      <c r="N883" s="102"/>
      <c r="O883" s="95"/>
      <c r="P883" s="43"/>
    </row>
    <row r="884" ht="14.25" customHeight="1">
      <c r="A884" s="95"/>
      <c r="B884" s="96"/>
      <c r="C884" s="97"/>
      <c r="D884" s="98"/>
      <c r="E884" s="95"/>
      <c r="F884" s="99"/>
      <c r="G884" s="634"/>
      <c r="H884" s="100"/>
      <c r="I884" s="101"/>
      <c r="J884" s="101"/>
      <c r="K884" s="102"/>
      <c r="L884" s="102"/>
      <c r="M884" s="102"/>
      <c r="N884" s="102"/>
      <c r="O884" s="95"/>
      <c r="P884" s="43"/>
    </row>
    <row r="885" ht="14.25" customHeight="1">
      <c r="A885" s="95"/>
      <c r="B885" s="96"/>
      <c r="C885" s="97"/>
      <c r="D885" s="98"/>
      <c r="E885" s="95"/>
      <c r="F885" s="99"/>
      <c r="G885" s="634"/>
      <c r="H885" s="100"/>
      <c r="I885" s="101"/>
      <c r="J885" s="101"/>
      <c r="K885" s="102"/>
      <c r="L885" s="102"/>
      <c r="M885" s="102"/>
      <c r="N885" s="102"/>
      <c r="O885" s="95"/>
      <c r="P885" s="43"/>
    </row>
    <row r="886" ht="14.25" customHeight="1">
      <c r="A886" s="95"/>
      <c r="B886" s="96"/>
      <c r="C886" s="97"/>
      <c r="D886" s="98"/>
      <c r="E886" s="95"/>
      <c r="F886" s="99"/>
      <c r="G886" s="634"/>
      <c r="H886" s="100"/>
      <c r="I886" s="101"/>
      <c r="J886" s="101"/>
      <c r="K886" s="102"/>
      <c r="L886" s="102"/>
      <c r="M886" s="102"/>
      <c r="N886" s="102"/>
      <c r="O886" s="95"/>
      <c r="P886" s="43"/>
    </row>
    <row r="887" ht="14.25" customHeight="1">
      <c r="A887" s="95"/>
      <c r="B887" s="96"/>
      <c r="C887" s="97"/>
      <c r="D887" s="98"/>
      <c r="E887" s="95"/>
      <c r="F887" s="99"/>
      <c r="G887" s="634"/>
      <c r="H887" s="100"/>
      <c r="I887" s="101"/>
      <c r="J887" s="101"/>
      <c r="K887" s="102"/>
      <c r="L887" s="102"/>
      <c r="M887" s="102"/>
      <c r="N887" s="102"/>
      <c r="O887" s="95"/>
      <c r="P887" s="43"/>
    </row>
    <row r="888" ht="14.25" customHeight="1">
      <c r="A888" s="95"/>
      <c r="B888" s="96"/>
      <c r="C888" s="97"/>
      <c r="D888" s="98"/>
      <c r="E888" s="95"/>
      <c r="F888" s="99"/>
      <c r="G888" s="634"/>
      <c r="H888" s="100"/>
      <c r="I888" s="101"/>
      <c r="J888" s="101"/>
      <c r="K888" s="102"/>
      <c r="L888" s="102"/>
      <c r="M888" s="102"/>
      <c r="N888" s="102"/>
      <c r="O888" s="95"/>
      <c r="P888" s="43"/>
    </row>
    <row r="889" ht="14.25" customHeight="1">
      <c r="A889" s="95"/>
      <c r="B889" s="96"/>
      <c r="C889" s="97"/>
      <c r="D889" s="98"/>
      <c r="E889" s="95"/>
      <c r="F889" s="99"/>
      <c r="G889" s="634"/>
      <c r="H889" s="100"/>
      <c r="I889" s="101"/>
      <c r="J889" s="101"/>
      <c r="K889" s="102"/>
      <c r="L889" s="102"/>
      <c r="M889" s="102"/>
      <c r="N889" s="102"/>
      <c r="O889" s="95"/>
      <c r="P889" s="43"/>
    </row>
    <row r="890" ht="14.25" customHeight="1">
      <c r="A890" s="95"/>
      <c r="B890" s="96"/>
      <c r="C890" s="97"/>
      <c r="D890" s="98"/>
      <c r="E890" s="95"/>
      <c r="F890" s="99"/>
      <c r="G890" s="634"/>
      <c r="H890" s="100"/>
      <c r="I890" s="101"/>
      <c r="J890" s="101"/>
      <c r="K890" s="102"/>
      <c r="L890" s="102"/>
      <c r="M890" s="102"/>
      <c r="N890" s="102"/>
      <c r="O890" s="95"/>
      <c r="P890" s="43"/>
    </row>
    <row r="891" ht="14.25" customHeight="1">
      <c r="A891" s="95"/>
      <c r="B891" s="96"/>
      <c r="C891" s="97"/>
      <c r="D891" s="98"/>
      <c r="E891" s="95"/>
      <c r="F891" s="99"/>
      <c r="G891" s="634"/>
      <c r="H891" s="100"/>
      <c r="I891" s="101"/>
      <c r="J891" s="101"/>
      <c r="K891" s="102"/>
      <c r="L891" s="102"/>
      <c r="M891" s="102"/>
      <c r="N891" s="102"/>
      <c r="O891" s="95"/>
      <c r="P891" s="43"/>
    </row>
    <row r="892" ht="14.25" customHeight="1">
      <c r="A892" s="95"/>
      <c r="B892" s="96"/>
      <c r="C892" s="97"/>
      <c r="D892" s="98"/>
      <c r="E892" s="95"/>
      <c r="F892" s="99"/>
      <c r="G892" s="634"/>
      <c r="H892" s="100"/>
      <c r="I892" s="101"/>
      <c r="J892" s="101"/>
      <c r="K892" s="102"/>
      <c r="L892" s="102"/>
      <c r="M892" s="102"/>
      <c r="N892" s="102"/>
      <c r="O892" s="95"/>
      <c r="P892" s="43"/>
    </row>
    <row r="893" ht="14.25" customHeight="1">
      <c r="A893" s="95"/>
      <c r="B893" s="96"/>
      <c r="C893" s="97"/>
      <c r="D893" s="98"/>
      <c r="E893" s="95"/>
      <c r="F893" s="99"/>
      <c r="G893" s="634"/>
      <c r="H893" s="100"/>
      <c r="I893" s="101"/>
      <c r="J893" s="101"/>
      <c r="K893" s="102"/>
      <c r="L893" s="102"/>
      <c r="M893" s="102"/>
      <c r="N893" s="102"/>
      <c r="O893" s="95"/>
      <c r="P893" s="43"/>
    </row>
    <row r="894" ht="14.25" customHeight="1">
      <c r="A894" s="95"/>
      <c r="B894" s="96"/>
      <c r="C894" s="97"/>
      <c r="D894" s="98"/>
      <c r="E894" s="95"/>
      <c r="F894" s="99"/>
      <c r="G894" s="634"/>
      <c r="H894" s="100"/>
      <c r="I894" s="101"/>
      <c r="J894" s="101"/>
      <c r="K894" s="102"/>
      <c r="L894" s="102"/>
      <c r="M894" s="102"/>
      <c r="N894" s="102"/>
      <c r="O894" s="95"/>
      <c r="P894" s="43"/>
    </row>
    <row r="895" ht="14.25" customHeight="1">
      <c r="A895" s="95"/>
      <c r="B895" s="96"/>
      <c r="C895" s="97"/>
      <c r="D895" s="98"/>
      <c r="E895" s="95"/>
      <c r="F895" s="99"/>
      <c r="G895" s="634"/>
      <c r="H895" s="100"/>
      <c r="I895" s="101"/>
      <c r="J895" s="101"/>
      <c r="K895" s="102"/>
      <c r="L895" s="102"/>
      <c r="M895" s="102"/>
      <c r="N895" s="102"/>
      <c r="O895" s="95"/>
      <c r="P895" s="43"/>
    </row>
    <row r="896" ht="14.25" customHeight="1">
      <c r="A896" s="95"/>
      <c r="B896" s="96"/>
      <c r="C896" s="97"/>
      <c r="D896" s="98"/>
      <c r="E896" s="95"/>
      <c r="F896" s="99"/>
      <c r="G896" s="634"/>
      <c r="H896" s="100"/>
      <c r="I896" s="101"/>
      <c r="J896" s="101"/>
      <c r="K896" s="102"/>
      <c r="L896" s="102"/>
      <c r="M896" s="102"/>
      <c r="N896" s="102"/>
      <c r="O896" s="95"/>
      <c r="P896" s="43"/>
    </row>
    <row r="897" ht="14.25" customHeight="1">
      <c r="A897" s="95"/>
      <c r="B897" s="96"/>
      <c r="C897" s="97"/>
      <c r="D897" s="98"/>
      <c r="E897" s="95"/>
      <c r="F897" s="99"/>
      <c r="G897" s="634"/>
      <c r="H897" s="100"/>
      <c r="I897" s="101"/>
      <c r="J897" s="101"/>
      <c r="K897" s="102"/>
      <c r="L897" s="102"/>
      <c r="M897" s="102"/>
      <c r="N897" s="102"/>
      <c r="O897" s="95"/>
      <c r="P897" s="43"/>
    </row>
    <row r="898" ht="14.25" customHeight="1">
      <c r="A898" s="95"/>
      <c r="B898" s="96"/>
      <c r="C898" s="97"/>
      <c r="D898" s="98"/>
      <c r="E898" s="95"/>
      <c r="F898" s="99"/>
      <c r="G898" s="634"/>
      <c r="H898" s="100"/>
      <c r="I898" s="101"/>
      <c r="J898" s="101"/>
      <c r="K898" s="102"/>
      <c r="L898" s="102"/>
      <c r="M898" s="102"/>
      <c r="N898" s="102"/>
      <c r="O898" s="95"/>
      <c r="P898" s="43"/>
    </row>
    <row r="899" ht="14.25" customHeight="1">
      <c r="A899" s="95"/>
      <c r="B899" s="96"/>
      <c r="C899" s="97"/>
      <c r="D899" s="98"/>
      <c r="E899" s="95"/>
      <c r="F899" s="99"/>
      <c r="G899" s="634"/>
      <c r="H899" s="100"/>
      <c r="I899" s="101"/>
      <c r="J899" s="101"/>
      <c r="K899" s="102"/>
      <c r="L899" s="102"/>
      <c r="M899" s="102"/>
      <c r="N899" s="102"/>
      <c r="O899" s="95"/>
      <c r="P899" s="43"/>
    </row>
    <row r="900" ht="14.25" customHeight="1">
      <c r="A900" s="95"/>
      <c r="B900" s="96"/>
      <c r="C900" s="97"/>
      <c r="D900" s="98"/>
      <c r="E900" s="95"/>
      <c r="F900" s="99"/>
      <c r="G900" s="634"/>
      <c r="H900" s="100"/>
      <c r="I900" s="101"/>
      <c r="J900" s="101"/>
      <c r="K900" s="102"/>
      <c r="L900" s="102"/>
      <c r="M900" s="102"/>
      <c r="N900" s="102"/>
      <c r="O900" s="95"/>
      <c r="P900" s="43"/>
    </row>
    <row r="901" ht="14.25" customHeight="1">
      <c r="A901" s="95"/>
      <c r="B901" s="96"/>
      <c r="C901" s="97"/>
      <c r="D901" s="98"/>
      <c r="E901" s="95"/>
      <c r="F901" s="99"/>
      <c r="G901" s="634"/>
      <c r="H901" s="100"/>
      <c r="I901" s="101"/>
      <c r="J901" s="101"/>
      <c r="K901" s="102"/>
      <c r="L901" s="102"/>
      <c r="M901" s="102"/>
      <c r="N901" s="102"/>
      <c r="O901" s="95"/>
      <c r="P901" s="43"/>
    </row>
    <row r="902" ht="14.25" customHeight="1">
      <c r="A902" s="95"/>
      <c r="B902" s="96"/>
      <c r="C902" s="97"/>
      <c r="D902" s="98"/>
      <c r="E902" s="95"/>
      <c r="F902" s="99"/>
      <c r="G902" s="634"/>
      <c r="H902" s="100"/>
      <c r="I902" s="101"/>
      <c r="J902" s="101"/>
      <c r="K902" s="102"/>
      <c r="L902" s="102"/>
      <c r="M902" s="102"/>
      <c r="N902" s="102"/>
      <c r="O902" s="95"/>
      <c r="P902" s="43"/>
    </row>
    <row r="903" ht="14.25" customHeight="1">
      <c r="A903" s="95"/>
      <c r="B903" s="96"/>
      <c r="C903" s="97"/>
      <c r="D903" s="98"/>
      <c r="E903" s="95"/>
      <c r="F903" s="99"/>
      <c r="G903" s="634"/>
      <c r="H903" s="100"/>
      <c r="I903" s="101"/>
      <c r="J903" s="101"/>
      <c r="K903" s="102"/>
      <c r="L903" s="102"/>
      <c r="M903" s="102"/>
      <c r="N903" s="102"/>
      <c r="O903" s="95"/>
      <c r="P903" s="43"/>
    </row>
    <row r="904" ht="14.25" customHeight="1">
      <c r="A904" s="95"/>
      <c r="B904" s="96"/>
      <c r="C904" s="97"/>
      <c r="D904" s="98"/>
      <c r="E904" s="95"/>
      <c r="F904" s="99"/>
      <c r="G904" s="634"/>
      <c r="H904" s="100"/>
      <c r="I904" s="101"/>
      <c r="J904" s="101"/>
      <c r="K904" s="102"/>
      <c r="L904" s="102"/>
      <c r="M904" s="102"/>
      <c r="N904" s="102"/>
      <c r="O904" s="95"/>
      <c r="P904" s="43"/>
    </row>
    <row r="905" ht="14.25" customHeight="1">
      <c r="A905" s="95"/>
      <c r="B905" s="96"/>
      <c r="C905" s="97"/>
      <c r="D905" s="98"/>
      <c r="E905" s="95"/>
      <c r="F905" s="99"/>
      <c r="G905" s="634"/>
      <c r="H905" s="100"/>
      <c r="I905" s="101"/>
      <c r="J905" s="101"/>
      <c r="K905" s="102"/>
      <c r="L905" s="102"/>
      <c r="M905" s="102"/>
      <c r="N905" s="102"/>
      <c r="O905" s="95"/>
      <c r="P905" s="43"/>
    </row>
    <row r="906" ht="14.25" customHeight="1">
      <c r="A906" s="95"/>
      <c r="B906" s="96"/>
      <c r="C906" s="97"/>
      <c r="D906" s="98"/>
      <c r="E906" s="95"/>
      <c r="F906" s="99"/>
      <c r="G906" s="634"/>
      <c r="H906" s="100"/>
      <c r="I906" s="101"/>
      <c r="J906" s="101"/>
      <c r="K906" s="102"/>
      <c r="L906" s="102"/>
      <c r="M906" s="102"/>
      <c r="N906" s="102"/>
      <c r="O906" s="95"/>
      <c r="P906" s="43"/>
    </row>
    <row r="907" ht="14.25" customHeight="1">
      <c r="A907" s="95"/>
      <c r="B907" s="96"/>
      <c r="C907" s="97"/>
      <c r="D907" s="98"/>
      <c r="E907" s="95"/>
      <c r="F907" s="99"/>
      <c r="G907" s="634"/>
      <c r="H907" s="100"/>
      <c r="I907" s="101"/>
      <c r="J907" s="101"/>
      <c r="K907" s="102"/>
      <c r="L907" s="102"/>
      <c r="M907" s="102"/>
      <c r="N907" s="102"/>
      <c r="O907" s="95"/>
      <c r="P907" s="43"/>
    </row>
    <row r="908" ht="14.25" customHeight="1">
      <c r="A908" s="95"/>
      <c r="B908" s="96"/>
      <c r="C908" s="97"/>
      <c r="D908" s="98"/>
      <c r="E908" s="95"/>
      <c r="F908" s="99"/>
      <c r="G908" s="634"/>
      <c r="H908" s="100"/>
      <c r="I908" s="101"/>
      <c r="J908" s="101"/>
      <c r="K908" s="102"/>
      <c r="L908" s="102"/>
      <c r="M908" s="102"/>
      <c r="N908" s="102"/>
      <c r="O908" s="95"/>
      <c r="P908" s="43"/>
    </row>
    <row r="909" ht="14.25" customHeight="1">
      <c r="A909" s="95"/>
      <c r="B909" s="96"/>
      <c r="C909" s="97"/>
      <c r="D909" s="98"/>
      <c r="E909" s="95"/>
      <c r="F909" s="99"/>
      <c r="G909" s="634"/>
      <c r="H909" s="100"/>
      <c r="I909" s="101"/>
      <c r="J909" s="101"/>
      <c r="K909" s="102"/>
      <c r="L909" s="102"/>
      <c r="M909" s="102"/>
      <c r="N909" s="102"/>
      <c r="O909" s="95"/>
      <c r="P909" s="43"/>
    </row>
    <row r="910" ht="14.25" customHeight="1">
      <c r="A910" s="95"/>
      <c r="B910" s="96"/>
      <c r="C910" s="97"/>
      <c r="D910" s="98"/>
      <c r="E910" s="95"/>
      <c r="F910" s="99"/>
      <c r="G910" s="634"/>
      <c r="H910" s="100"/>
      <c r="I910" s="101"/>
      <c r="J910" s="101"/>
      <c r="K910" s="102"/>
      <c r="L910" s="102"/>
      <c r="M910" s="102"/>
      <c r="N910" s="102"/>
      <c r="O910" s="95"/>
      <c r="P910" s="43"/>
    </row>
    <row r="911" ht="14.25" customHeight="1">
      <c r="A911" s="95"/>
      <c r="B911" s="96"/>
      <c r="C911" s="97"/>
      <c r="D911" s="98"/>
      <c r="E911" s="95"/>
      <c r="F911" s="99"/>
      <c r="G911" s="634"/>
      <c r="H911" s="100"/>
      <c r="I911" s="101"/>
      <c r="J911" s="101"/>
      <c r="K911" s="102"/>
      <c r="L911" s="102"/>
      <c r="M911" s="102"/>
      <c r="N911" s="102"/>
      <c r="O911" s="95"/>
      <c r="P911" s="43"/>
    </row>
    <row r="912" ht="14.25" customHeight="1">
      <c r="A912" s="95"/>
      <c r="B912" s="96"/>
      <c r="C912" s="97"/>
      <c r="D912" s="98"/>
      <c r="E912" s="95"/>
      <c r="F912" s="99"/>
      <c r="G912" s="634"/>
      <c r="H912" s="100"/>
      <c r="I912" s="101"/>
      <c r="J912" s="101"/>
      <c r="K912" s="102"/>
      <c r="L912" s="102"/>
      <c r="M912" s="102"/>
      <c r="N912" s="102"/>
      <c r="O912" s="95"/>
      <c r="P912" s="43"/>
    </row>
    <row r="913" ht="14.25" customHeight="1">
      <c r="A913" s="95"/>
      <c r="B913" s="96"/>
      <c r="C913" s="97"/>
      <c r="D913" s="98"/>
      <c r="E913" s="95"/>
      <c r="F913" s="99"/>
      <c r="G913" s="634"/>
      <c r="H913" s="100"/>
      <c r="I913" s="101"/>
      <c r="J913" s="101"/>
      <c r="K913" s="102"/>
      <c r="L913" s="102"/>
      <c r="M913" s="102"/>
      <c r="N913" s="102"/>
      <c r="O913" s="95"/>
      <c r="P913" s="43"/>
    </row>
    <row r="914" ht="14.25" customHeight="1">
      <c r="A914" s="95"/>
      <c r="B914" s="96"/>
      <c r="C914" s="97"/>
      <c r="D914" s="98"/>
      <c r="E914" s="95"/>
      <c r="F914" s="99"/>
      <c r="G914" s="634"/>
      <c r="H914" s="100"/>
      <c r="I914" s="101"/>
      <c r="J914" s="101"/>
      <c r="K914" s="102"/>
      <c r="L914" s="102"/>
      <c r="M914" s="102"/>
      <c r="N914" s="102"/>
      <c r="O914" s="95"/>
      <c r="P914" s="43"/>
    </row>
    <row r="915" ht="14.25" customHeight="1">
      <c r="A915" s="95"/>
      <c r="B915" s="96"/>
      <c r="C915" s="97"/>
      <c r="D915" s="98"/>
      <c r="E915" s="95"/>
      <c r="F915" s="99"/>
      <c r="G915" s="634"/>
      <c r="H915" s="100"/>
      <c r="I915" s="101"/>
      <c r="J915" s="101"/>
      <c r="K915" s="102"/>
      <c r="L915" s="102"/>
      <c r="M915" s="102"/>
      <c r="N915" s="102"/>
      <c r="O915" s="95"/>
      <c r="P915" s="43"/>
    </row>
    <row r="916" ht="14.25" customHeight="1">
      <c r="A916" s="95"/>
      <c r="B916" s="96"/>
      <c r="C916" s="97"/>
      <c r="D916" s="98"/>
      <c r="E916" s="95"/>
      <c r="F916" s="99"/>
      <c r="G916" s="634"/>
      <c r="H916" s="100"/>
      <c r="I916" s="101"/>
      <c r="J916" s="101"/>
      <c r="K916" s="102"/>
      <c r="L916" s="102"/>
      <c r="M916" s="102"/>
      <c r="N916" s="102"/>
      <c r="O916" s="95"/>
      <c r="P916" s="43"/>
    </row>
    <row r="917" ht="14.25" customHeight="1">
      <c r="A917" s="95"/>
      <c r="B917" s="96"/>
      <c r="C917" s="97"/>
      <c r="D917" s="98"/>
      <c r="E917" s="95"/>
      <c r="F917" s="99"/>
      <c r="G917" s="634"/>
      <c r="H917" s="100"/>
      <c r="I917" s="101"/>
      <c r="J917" s="101"/>
      <c r="K917" s="102"/>
      <c r="L917" s="102"/>
      <c r="M917" s="102"/>
      <c r="N917" s="102"/>
      <c r="O917" s="95"/>
      <c r="P917" s="43"/>
    </row>
    <row r="918" ht="14.25" customHeight="1">
      <c r="A918" s="95"/>
      <c r="B918" s="96"/>
      <c r="C918" s="97"/>
      <c r="D918" s="98"/>
      <c r="E918" s="95"/>
      <c r="F918" s="99"/>
      <c r="G918" s="634"/>
      <c r="H918" s="100"/>
      <c r="I918" s="101"/>
      <c r="J918" s="101"/>
      <c r="K918" s="102"/>
      <c r="L918" s="102"/>
      <c r="M918" s="102"/>
      <c r="N918" s="102"/>
      <c r="O918" s="95"/>
      <c r="P918" s="43"/>
    </row>
    <row r="919" ht="14.25" customHeight="1">
      <c r="A919" s="95"/>
      <c r="B919" s="96"/>
      <c r="C919" s="97"/>
      <c r="D919" s="98"/>
      <c r="E919" s="95"/>
      <c r="F919" s="99"/>
      <c r="G919" s="634"/>
      <c r="H919" s="100"/>
      <c r="I919" s="101"/>
      <c r="J919" s="101"/>
      <c r="K919" s="102"/>
      <c r="L919" s="102"/>
      <c r="M919" s="102"/>
      <c r="N919" s="102"/>
      <c r="O919" s="95"/>
      <c r="P919" s="43"/>
    </row>
    <row r="920" ht="14.25" customHeight="1">
      <c r="A920" s="95"/>
      <c r="B920" s="96"/>
      <c r="C920" s="97"/>
      <c r="D920" s="98"/>
      <c r="E920" s="95"/>
      <c r="F920" s="99"/>
      <c r="G920" s="634"/>
      <c r="H920" s="100"/>
      <c r="I920" s="101"/>
      <c r="J920" s="101"/>
      <c r="K920" s="102"/>
      <c r="L920" s="102"/>
      <c r="M920" s="102"/>
      <c r="N920" s="102"/>
      <c r="O920" s="95"/>
      <c r="P920" s="43"/>
    </row>
    <row r="921" ht="14.25" customHeight="1">
      <c r="A921" s="95"/>
      <c r="B921" s="96"/>
      <c r="C921" s="97"/>
      <c r="D921" s="98"/>
      <c r="E921" s="95"/>
      <c r="F921" s="99"/>
      <c r="G921" s="634"/>
      <c r="H921" s="100"/>
      <c r="I921" s="101"/>
      <c r="J921" s="101"/>
      <c r="K921" s="102"/>
      <c r="L921" s="102"/>
      <c r="M921" s="102"/>
      <c r="N921" s="102"/>
      <c r="O921" s="95"/>
      <c r="P921" s="43"/>
    </row>
    <row r="922" ht="14.25" customHeight="1">
      <c r="A922" s="95"/>
      <c r="B922" s="96"/>
      <c r="C922" s="97"/>
      <c r="D922" s="98"/>
      <c r="E922" s="95"/>
      <c r="F922" s="99"/>
      <c r="G922" s="634"/>
      <c r="H922" s="100"/>
      <c r="I922" s="101"/>
      <c r="J922" s="101"/>
      <c r="K922" s="102"/>
      <c r="L922" s="102"/>
      <c r="M922" s="102"/>
      <c r="N922" s="102"/>
      <c r="O922" s="95"/>
      <c r="P922" s="43"/>
    </row>
    <row r="923" ht="14.25" customHeight="1">
      <c r="A923" s="95"/>
      <c r="B923" s="96"/>
      <c r="C923" s="97"/>
      <c r="D923" s="98"/>
      <c r="E923" s="95"/>
      <c r="F923" s="99"/>
      <c r="G923" s="634"/>
      <c r="H923" s="100"/>
      <c r="I923" s="101"/>
      <c r="J923" s="101"/>
      <c r="K923" s="102"/>
      <c r="L923" s="102"/>
      <c r="M923" s="102"/>
      <c r="N923" s="102"/>
      <c r="O923" s="95"/>
      <c r="P923" s="43"/>
    </row>
    <row r="924" ht="14.25" customHeight="1">
      <c r="A924" s="95"/>
      <c r="B924" s="96"/>
      <c r="C924" s="97"/>
      <c r="D924" s="98"/>
      <c r="E924" s="95"/>
      <c r="F924" s="99"/>
      <c r="G924" s="634"/>
      <c r="H924" s="100"/>
      <c r="I924" s="101"/>
      <c r="J924" s="101"/>
      <c r="K924" s="102"/>
      <c r="L924" s="102"/>
      <c r="M924" s="102"/>
      <c r="N924" s="102"/>
      <c r="O924" s="95"/>
      <c r="P924" s="43"/>
    </row>
    <row r="925" ht="14.25" customHeight="1">
      <c r="A925" s="95"/>
      <c r="B925" s="96"/>
      <c r="C925" s="97"/>
      <c r="D925" s="98"/>
      <c r="E925" s="95"/>
      <c r="F925" s="99"/>
      <c r="G925" s="634"/>
      <c r="H925" s="100"/>
      <c r="I925" s="101"/>
      <c r="J925" s="101"/>
      <c r="K925" s="102"/>
      <c r="L925" s="102"/>
      <c r="M925" s="102"/>
      <c r="N925" s="102"/>
      <c r="O925" s="95"/>
      <c r="P925" s="43"/>
    </row>
    <row r="926" ht="14.25" customHeight="1">
      <c r="A926" s="95"/>
      <c r="B926" s="96"/>
      <c r="C926" s="97"/>
      <c r="D926" s="98"/>
      <c r="E926" s="95"/>
      <c r="F926" s="99"/>
      <c r="G926" s="634"/>
      <c r="H926" s="100"/>
      <c r="I926" s="101"/>
      <c r="J926" s="101"/>
      <c r="K926" s="102"/>
      <c r="L926" s="102"/>
      <c r="M926" s="102"/>
      <c r="N926" s="102"/>
      <c r="O926" s="95"/>
      <c r="P926" s="43"/>
    </row>
    <row r="927" ht="14.25" customHeight="1">
      <c r="A927" s="95"/>
      <c r="B927" s="96"/>
      <c r="C927" s="97"/>
      <c r="D927" s="98"/>
      <c r="E927" s="95"/>
      <c r="F927" s="99"/>
      <c r="G927" s="634"/>
      <c r="H927" s="100"/>
      <c r="I927" s="101"/>
      <c r="J927" s="101"/>
      <c r="K927" s="102"/>
      <c r="L927" s="102"/>
      <c r="M927" s="102"/>
      <c r="N927" s="102"/>
      <c r="O927" s="95"/>
      <c r="P927" s="43"/>
    </row>
    <row r="928" ht="14.25" customHeight="1">
      <c r="A928" s="95"/>
      <c r="B928" s="96"/>
      <c r="C928" s="97"/>
      <c r="D928" s="98"/>
      <c r="E928" s="95"/>
      <c r="F928" s="99"/>
      <c r="G928" s="634"/>
      <c r="H928" s="100"/>
      <c r="I928" s="101"/>
      <c r="J928" s="101"/>
      <c r="K928" s="102"/>
      <c r="L928" s="102"/>
      <c r="M928" s="102"/>
      <c r="N928" s="102"/>
      <c r="O928" s="95"/>
      <c r="P928" s="43"/>
    </row>
    <row r="929" ht="14.25" customHeight="1">
      <c r="A929" s="95"/>
      <c r="B929" s="96"/>
      <c r="C929" s="97"/>
      <c r="D929" s="98"/>
      <c r="E929" s="95"/>
      <c r="F929" s="99"/>
      <c r="G929" s="634"/>
      <c r="H929" s="100"/>
      <c r="I929" s="101"/>
      <c r="J929" s="101"/>
      <c r="K929" s="102"/>
      <c r="L929" s="102"/>
      <c r="M929" s="102"/>
      <c r="N929" s="102"/>
      <c r="O929" s="95"/>
      <c r="P929" s="43"/>
    </row>
    <row r="930" ht="14.25" customHeight="1">
      <c r="A930" s="95"/>
      <c r="B930" s="96"/>
      <c r="C930" s="97"/>
      <c r="D930" s="98"/>
      <c r="E930" s="95"/>
      <c r="F930" s="99"/>
      <c r="G930" s="634"/>
      <c r="H930" s="100"/>
      <c r="I930" s="101"/>
      <c r="J930" s="101"/>
      <c r="K930" s="102"/>
      <c r="L930" s="102"/>
      <c r="M930" s="102"/>
      <c r="N930" s="102"/>
      <c r="O930" s="95"/>
      <c r="P930" s="43"/>
    </row>
    <row r="931" ht="14.25" customHeight="1">
      <c r="A931" s="95"/>
      <c r="B931" s="96"/>
      <c r="C931" s="97"/>
      <c r="D931" s="98"/>
      <c r="E931" s="95"/>
      <c r="F931" s="99"/>
      <c r="G931" s="634"/>
      <c r="H931" s="100"/>
      <c r="I931" s="101"/>
      <c r="J931" s="101"/>
      <c r="K931" s="102"/>
      <c r="L931" s="102"/>
      <c r="M931" s="102"/>
      <c r="N931" s="102"/>
      <c r="O931" s="95"/>
      <c r="P931" s="43"/>
    </row>
    <row r="932" ht="14.25" customHeight="1">
      <c r="A932" s="95"/>
      <c r="B932" s="96"/>
      <c r="C932" s="97"/>
      <c r="D932" s="98"/>
      <c r="E932" s="95"/>
      <c r="F932" s="99"/>
      <c r="G932" s="634"/>
      <c r="H932" s="100"/>
      <c r="I932" s="101"/>
      <c r="J932" s="101"/>
      <c r="K932" s="102"/>
      <c r="L932" s="102"/>
      <c r="M932" s="102"/>
      <c r="N932" s="102"/>
      <c r="O932" s="95"/>
      <c r="P932" s="43"/>
    </row>
    <row r="933" ht="14.25" customHeight="1">
      <c r="A933" s="95"/>
      <c r="B933" s="96"/>
      <c r="C933" s="97"/>
      <c r="D933" s="98"/>
      <c r="E933" s="95"/>
      <c r="F933" s="99"/>
      <c r="G933" s="634"/>
      <c r="H933" s="100"/>
      <c r="I933" s="101"/>
      <c r="J933" s="101"/>
      <c r="K933" s="102"/>
      <c r="L933" s="102"/>
      <c r="M933" s="102"/>
      <c r="N933" s="102"/>
      <c r="O933" s="95"/>
      <c r="P933" s="43"/>
    </row>
    <row r="934" ht="14.25" customHeight="1">
      <c r="A934" s="95"/>
      <c r="B934" s="96"/>
      <c r="C934" s="97"/>
      <c r="D934" s="98"/>
      <c r="E934" s="95"/>
      <c r="F934" s="99"/>
      <c r="G934" s="634"/>
      <c r="H934" s="100"/>
      <c r="I934" s="101"/>
      <c r="J934" s="101"/>
      <c r="K934" s="102"/>
      <c r="L934" s="102"/>
      <c r="M934" s="102"/>
      <c r="N934" s="102"/>
      <c r="O934" s="95"/>
      <c r="P934" s="43"/>
    </row>
    <row r="935" ht="14.25" customHeight="1">
      <c r="A935" s="95"/>
      <c r="B935" s="96"/>
      <c r="C935" s="97"/>
      <c r="D935" s="98"/>
      <c r="E935" s="95"/>
      <c r="F935" s="99"/>
      <c r="G935" s="634"/>
      <c r="H935" s="100"/>
      <c r="I935" s="101"/>
      <c r="J935" s="101"/>
      <c r="K935" s="102"/>
      <c r="L935" s="102"/>
      <c r="M935" s="102"/>
      <c r="N935" s="102"/>
      <c r="O935" s="95"/>
      <c r="P935" s="43"/>
    </row>
    <row r="936" ht="14.25" customHeight="1">
      <c r="A936" s="95"/>
      <c r="B936" s="96"/>
      <c r="C936" s="97"/>
      <c r="D936" s="98"/>
      <c r="E936" s="95"/>
      <c r="F936" s="99"/>
      <c r="G936" s="634"/>
      <c r="H936" s="100"/>
      <c r="I936" s="101"/>
      <c r="J936" s="101"/>
      <c r="K936" s="102"/>
      <c r="L936" s="102"/>
      <c r="M936" s="102"/>
      <c r="N936" s="102"/>
      <c r="O936" s="95"/>
      <c r="P936" s="43"/>
    </row>
    <row r="937" ht="14.25" customHeight="1">
      <c r="A937" s="95"/>
      <c r="B937" s="96"/>
      <c r="C937" s="97"/>
      <c r="D937" s="98"/>
      <c r="E937" s="95"/>
      <c r="F937" s="99"/>
      <c r="G937" s="634"/>
      <c r="H937" s="100"/>
      <c r="I937" s="101"/>
      <c r="J937" s="101"/>
      <c r="K937" s="102"/>
      <c r="L937" s="102"/>
      <c r="M937" s="102"/>
      <c r="N937" s="102"/>
      <c r="O937" s="95"/>
      <c r="P937" s="43"/>
    </row>
    <row r="938" ht="14.25" customHeight="1">
      <c r="A938" s="95"/>
      <c r="B938" s="96"/>
      <c r="C938" s="97"/>
      <c r="D938" s="98"/>
      <c r="E938" s="95"/>
      <c r="F938" s="99"/>
      <c r="G938" s="634"/>
      <c r="H938" s="100"/>
      <c r="I938" s="101"/>
      <c r="J938" s="101"/>
      <c r="K938" s="102"/>
      <c r="L938" s="102"/>
      <c r="M938" s="102"/>
      <c r="N938" s="102"/>
      <c r="O938" s="95"/>
      <c r="P938" s="43"/>
    </row>
    <row r="939" ht="14.25" customHeight="1">
      <c r="A939" s="95"/>
      <c r="B939" s="96"/>
      <c r="C939" s="97"/>
      <c r="D939" s="98"/>
      <c r="E939" s="95"/>
      <c r="F939" s="99"/>
      <c r="G939" s="634"/>
      <c r="H939" s="100"/>
      <c r="I939" s="101"/>
      <c r="J939" s="101"/>
      <c r="K939" s="102"/>
      <c r="L939" s="102"/>
      <c r="M939" s="102"/>
      <c r="N939" s="102"/>
      <c r="O939" s="95"/>
      <c r="P939" s="43"/>
    </row>
    <row r="940" ht="14.25" customHeight="1">
      <c r="A940" s="95"/>
      <c r="B940" s="96"/>
      <c r="C940" s="97"/>
      <c r="D940" s="98"/>
      <c r="E940" s="95"/>
      <c r="F940" s="99"/>
      <c r="G940" s="634"/>
      <c r="H940" s="100"/>
      <c r="I940" s="101"/>
      <c r="J940" s="101"/>
      <c r="K940" s="102"/>
      <c r="L940" s="102"/>
      <c r="M940" s="102"/>
      <c r="N940" s="102"/>
      <c r="O940" s="95"/>
      <c r="P940" s="43"/>
    </row>
    <row r="941" ht="14.25" customHeight="1">
      <c r="A941" s="95"/>
      <c r="B941" s="96"/>
      <c r="C941" s="97"/>
      <c r="D941" s="98"/>
      <c r="E941" s="95"/>
      <c r="F941" s="99"/>
      <c r="G941" s="634"/>
      <c r="H941" s="100"/>
      <c r="I941" s="101"/>
      <c r="J941" s="101"/>
      <c r="K941" s="102"/>
      <c r="L941" s="102"/>
      <c r="M941" s="102"/>
      <c r="N941" s="102"/>
      <c r="O941" s="95"/>
      <c r="P941" s="43"/>
    </row>
    <row r="942" ht="14.25" customHeight="1">
      <c r="A942" s="95"/>
      <c r="B942" s="96"/>
      <c r="C942" s="97"/>
      <c r="D942" s="98"/>
      <c r="E942" s="95"/>
      <c r="F942" s="99"/>
      <c r="G942" s="634"/>
      <c r="H942" s="100"/>
      <c r="I942" s="101"/>
      <c r="J942" s="101"/>
      <c r="K942" s="102"/>
      <c r="L942" s="102"/>
      <c r="M942" s="102"/>
      <c r="N942" s="102"/>
      <c r="O942" s="95"/>
      <c r="P942" s="43"/>
    </row>
    <row r="943" ht="14.25" customHeight="1">
      <c r="A943" s="95"/>
      <c r="B943" s="96"/>
      <c r="C943" s="97"/>
      <c r="D943" s="98"/>
      <c r="E943" s="95"/>
      <c r="F943" s="99"/>
      <c r="G943" s="634"/>
      <c r="H943" s="100"/>
      <c r="I943" s="101"/>
      <c r="J943" s="101"/>
      <c r="K943" s="102"/>
      <c r="L943" s="102"/>
      <c r="M943" s="102"/>
      <c r="N943" s="102"/>
      <c r="O943" s="95"/>
      <c r="P943" s="43"/>
    </row>
    <row r="944" ht="14.25" customHeight="1">
      <c r="A944" s="95"/>
      <c r="B944" s="96"/>
      <c r="C944" s="97"/>
      <c r="D944" s="98"/>
      <c r="E944" s="95"/>
      <c r="F944" s="99"/>
      <c r="G944" s="634"/>
      <c r="H944" s="100"/>
      <c r="I944" s="101"/>
      <c r="J944" s="101"/>
      <c r="K944" s="102"/>
      <c r="L944" s="102"/>
      <c r="M944" s="102"/>
      <c r="N944" s="102"/>
      <c r="O944" s="95"/>
      <c r="P944" s="43"/>
    </row>
    <row r="945" ht="14.25" customHeight="1">
      <c r="A945" s="95"/>
      <c r="B945" s="96"/>
      <c r="C945" s="97"/>
      <c r="D945" s="98"/>
      <c r="E945" s="95"/>
      <c r="F945" s="99"/>
      <c r="G945" s="634"/>
      <c r="H945" s="100"/>
      <c r="I945" s="101"/>
      <c r="J945" s="101"/>
      <c r="K945" s="102"/>
      <c r="L945" s="102"/>
      <c r="M945" s="102"/>
      <c r="N945" s="102"/>
      <c r="O945" s="95"/>
      <c r="P945" s="43"/>
    </row>
    <row r="946" ht="14.25" customHeight="1">
      <c r="A946" s="95"/>
      <c r="B946" s="96"/>
      <c r="C946" s="97"/>
      <c r="D946" s="98"/>
      <c r="E946" s="95"/>
      <c r="F946" s="99"/>
      <c r="G946" s="634"/>
      <c r="H946" s="100"/>
      <c r="I946" s="101"/>
      <c r="J946" s="101"/>
      <c r="K946" s="102"/>
      <c r="L946" s="102"/>
      <c r="M946" s="102"/>
      <c r="N946" s="102"/>
      <c r="O946" s="95"/>
      <c r="P946" s="43"/>
    </row>
    <row r="947" ht="14.25" customHeight="1">
      <c r="A947" s="95"/>
      <c r="B947" s="96"/>
      <c r="C947" s="97"/>
      <c r="D947" s="98"/>
      <c r="E947" s="95"/>
      <c r="F947" s="99"/>
      <c r="G947" s="634"/>
      <c r="H947" s="100"/>
      <c r="I947" s="101"/>
      <c r="J947" s="101"/>
      <c r="K947" s="102"/>
      <c r="L947" s="102"/>
      <c r="M947" s="102"/>
      <c r="N947" s="102"/>
      <c r="O947" s="95"/>
      <c r="P947" s="43"/>
    </row>
    <row r="948" ht="14.25" customHeight="1">
      <c r="A948" s="95"/>
      <c r="B948" s="96"/>
      <c r="C948" s="97"/>
      <c r="D948" s="98"/>
      <c r="E948" s="95"/>
      <c r="F948" s="99"/>
      <c r="G948" s="634"/>
      <c r="H948" s="100"/>
      <c r="I948" s="101"/>
      <c r="J948" s="101"/>
      <c r="K948" s="102"/>
      <c r="L948" s="102"/>
      <c r="M948" s="102"/>
      <c r="N948" s="102"/>
      <c r="O948" s="95"/>
      <c r="P948" s="43"/>
    </row>
    <row r="949" ht="14.25" customHeight="1">
      <c r="A949" s="95"/>
      <c r="B949" s="96"/>
      <c r="C949" s="97"/>
      <c r="D949" s="98"/>
      <c r="E949" s="95"/>
      <c r="F949" s="99"/>
      <c r="G949" s="634"/>
      <c r="H949" s="100"/>
      <c r="I949" s="101"/>
      <c r="J949" s="101"/>
      <c r="K949" s="102"/>
      <c r="L949" s="102"/>
      <c r="M949" s="102"/>
      <c r="N949" s="102"/>
      <c r="O949" s="95"/>
      <c r="P949" s="43"/>
    </row>
    <row r="950" ht="14.25" customHeight="1">
      <c r="A950" s="95"/>
      <c r="B950" s="96"/>
      <c r="C950" s="97"/>
      <c r="D950" s="98"/>
      <c r="E950" s="95"/>
      <c r="F950" s="99"/>
      <c r="G950" s="634"/>
      <c r="H950" s="100"/>
      <c r="I950" s="101"/>
      <c r="J950" s="101"/>
      <c r="K950" s="102"/>
      <c r="L950" s="102"/>
      <c r="M950" s="102"/>
      <c r="N950" s="102"/>
      <c r="O950" s="95"/>
      <c r="P950" s="43"/>
    </row>
    <row r="951" ht="14.25" customHeight="1">
      <c r="A951" s="95"/>
      <c r="B951" s="96"/>
      <c r="C951" s="97"/>
      <c r="D951" s="98"/>
      <c r="E951" s="95"/>
      <c r="F951" s="99"/>
      <c r="G951" s="634"/>
      <c r="H951" s="100"/>
      <c r="I951" s="101"/>
      <c r="J951" s="101"/>
      <c r="K951" s="102"/>
      <c r="L951" s="102"/>
      <c r="M951" s="102"/>
      <c r="N951" s="102"/>
      <c r="O951" s="95"/>
      <c r="P951" s="43"/>
    </row>
    <row r="952" ht="14.25" customHeight="1">
      <c r="A952" s="95"/>
      <c r="B952" s="96"/>
      <c r="C952" s="97"/>
      <c r="D952" s="98"/>
      <c r="E952" s="95"/>
      <c r="F952" s="99"/>
      <c r="G952" s="634"/>
      <c r="H952" s="100"/>
      <c r="I952" s="101"/>
      <c r="J952" s="101"/>
      <c r="K952" s="102"/>
      <c r="L952" s="102"/>
      <c r="M952" s="102"/>
      <c r="N952" s="102"/>
      <c r="O952" s="95"/>
      <c r="P952" s="43"/>
    </row>
    <row r="953" ht="14.25" customHeight="1">
      <c r="A953" s="95"/>
      <c r="B953" s="96"/>
      <c r="C953" s="97"/>
      <c r="D953" s="98"/>
      <c r="E953" s="95"/>
      <c r="F953" s="99"/>
      <c r="G953" s="634"/>
      <c r="H953" s="100"/>
      <c r="I953" s="101"/>
      <c r="J953" s="101"/>
      <c r="K953" s="102"/>
      <c r="L953" s="102"/>
      <c r="M953" s="102"/>
      <c r="N953" s="102"/>
      <c r="O953" s="95"/>
      <c r="P953" s="43"/>
    </row>
    <row r="954" ht="14.25" customHeight="1">
      <c r="A954" s="95"/>
      <c r="B954" s="96"/>
      <c r="C954" s="97"/>
      <c r="D954" s="98"/>
      <c r="E954" s="95"/>
      <c r="F954" s="99"/>
      <c r="G954" s="634"/>
      <c r="H954" s="100"/>
      <c r="I954" s="101"/>
      <c r="J954" s="101"/>
      <c r="K954" s="102"/>
      <c r="L954" s="102"/>
      <c r="M954" s="102"/>
      <c r="N954" s="102"/>
      <c r="O954" s="95"/>
      <c r="P954" s="43"/>
    </row>
    <row r="955" ht="14.25" customHeight="1">
      <c r="A955" s="95"/>
      <c r="B955" s="96"/>
      <c r="C955" s="97"/>
      <c r="D955" s="98"/>
      <c r="E955" s="95"/>
      <c r="F955" s="99"/>
      <c r="G955" s="634"/>
      <c r="H955" s="100"/>
      <c r="I955" s="101"/>
      <c r="J955" s="101"/>
      <c r="K955" s="102"/>
      <c r="L955" s="102"/>
      <c r="M955" s="102"/>
      <c r="N955" s="102"/>
      <c r="O955" s="95"/>
      <c r="P955" s="43"/>
    </row>
    <row r="956" ht="14.25" customHeight="1">
      <c r="A956" s="95"/>
      <c r="B956" s="96"/>
      <c r="C956" s="97"/>
      <c r="D956" s="98"/>
      <c r="E956" s="95"/>
      <c r="F956" s="99"/>
      <c r="G956" s="634"/>
      <c r="H956" s="100"/>
      <c r="I956" s="101"/>
      <c r="J956" s="101"/>
      <c r="K956" s="102"/>
      <c r="L956" s="102"/>
      <c r="M956" s="102"/>
      <c r="N956" s="102"/>
      <c r="O956" s="95"/>
      <c r="P956" s="43"/>
    </row>
    <row r="957" ht="14.25" customHeight="1">
      <c r="A957" s="95"/>
      <c r="B957" s="96"/>
      <c r="C957" s="97"/>
      <c r="D957" s="98"/>
      <c r="E957" s="95"/>
      <c r="F957" s="99"/>
      <c r="G957" s="634"/>
      <c r="H957" s="100"/>
      <c r="I957" s="101"/>
      <c r="J957" s="101"/>
      <c r="K957" s="102"/>
      <c r="L957" s="102"/>
      <c r="M957" s="102"/>
      <c r="N957" s="102"/>
      <c r="O957" s="95"/>
      <c r="P957" s="43"/>
    </row>
    <row r="958" ht="14.25" customHeight="1">
      <c r="A958" s="95"/>
      <c r="B958" s="96"/>
      <c r="C958" s="97"/>
      <c r="D958" s="98"/>
      <c r="E958" s="95"/>
      <c r="F958" s="99"/>
      <c r="G958" s="634"/>
      <c r="H958" s="100"/>
      <c r="I958" s="101"/>
      <c r="J958" s="101"/>
      <c r="K958" s="102"/>
      <c r="L958" s="102"/>
      <c r="M958" s="102"/>
      <c r="N958" s="102"/>
      <c r="O958" s="95"/>
      <c r="P958" s="43"/>
    </row>
    <row r="959" ht="14.25" customHeight="1">
      <c r="A959" s="95"/>
      <c r="B959" s="96"/>
      <c r="C959" s="97"/>
      <c r="D959" s="98"/>
      <c r="E959" s="95"/>
      <c r="F959" s="99"/>
      <c r="G959" s="634"/>
      <c r="H959" s="100"/>
      <c r="I959" s="101"/>
      <c r="J959" s="101"/>
      <c r="K959" s="102"/>
      <c r="L959" s="102"/>
      <c r="M959" s="102"/>
      <c r="N959" s="102"/>
      <c r="O959" s="95"/>
      <c r="P959" s="43"/>
    </row>
    <row r="960" ht="14.25" customHeight="1">
      <c r="A960" s="95"/>
      <c r="B960" s="96"/>
      <c r="C960" s="97"/>
      <c r="D960" s="98"/>
      <c r="E960" s="95"/>
      <c r="F960" s="99"/>
      <c r="G960" s="634"/>
      <c r="H960" s="100"/>
      <c r="I960" s="101"/>
      <c r="J960" s="101"/>
      <c r="K960" s="102"/>
      <c r="L960" s="102"/>
      <c r="M960" s="102"/>
      <c r="N960" s="102"/>
      <c r="O960" s="95"/>
      <c r="P960" s="43"/>
    </row>
    <row r="961" ht="14.25" customHeight="1">
      <c r="A961" s="95"/>
      <c r="B961" s="96"/>
      <c r="C961" s="97"/>
      <c r="D961" s="98"/>
      <c r="E961" s="95"/>
      <c r="F961" s="99"/>
      <c r="G961" s="634"/>
      <c r="H961" s="100"/>
      <c r="I961" s="101"/>
      <c r="J961" s="101"/>
      <c r="K961" s="102"/>
      <c r="L961" s="102"/>
      <c r="M961" s="102"/>
      <c r="N961" s="102"/>
      <c r="O961" s="95"/>
      <c r="P961" s="43"/>
    </row>
    <row r="962" ht="14.25" customHeight="1">
      <c r="A962" s="95"/>
      <c r="B962" s="96"/>
      <c r="C962" s="97"/>
      <c r="D962" s="98"/>
      <c r="E962" s="95"/>
      <c r="F962" s="99"/>
      <c r="G962" s="634"/>
      <c r="H962" s="100"/>
      <c r="I962" s="101"/>
      <c r="J962" s="101"/>
      <c r="K962" s="102"/>
      <c r="L962" s="102"/>
      <c r="M962" s="102"/>
      <c r="N962" s="102"/>
      <c r="O962" s="95"/>
      <c r="P962" s="43"/>
    </row>
    <row r="963" ht="14.25" customHeight="1">
      <c r="A963" s="95"/>
      <c r="B963" s="96"/>
      <c r="C963" s="97"/>
      <c r="D963" s="98"/>
      <c r="E963" s="95"/>
      <c r="F963" s="99"/>
      <c r="G963" s="634"/>
      <c r="H963" s="100"/>
      <c r="I963" s="101"/>
      <c r="J963" s="101"/>
      <c r="K963" s="102"/>
      <c r="L963" s="102"/>
      <c r="M963" s="102"/>
      <c r="N963" s="102"/>
      <c r="O963" s="95"/>
      <c r="P963" s="43"/>
    </row>
    <row r="964" ht="14.25" customHeight="1">
      <c r="A964" s="95"/>
      <c r="B964" s="96"/>
      <c r="C964" s="97"/>
      <c r="D964" s="98"/>
      <c r="E964" s="95"/>
      <c r="F964" s="99"/>
      <c r="G964" s="634"/>
      <c r="H964" s="100"/>
      <c r="I964" s="101"/>
      <c r="J964" s="101"/>
      <c r="K964" s="102"/>
      <c r="L964" s="102"/>
      <c r="M964" s="102"/>
      <c r="N964" s="102"/>
      <c r="O964" s="95"/>
      <c r="P964" s="43"/>
    </row>
    <row r="965" ht="14.25" customHeight="1">
      <c r="A965" s="95"/>
      <c r="B965" s="96"/>
      <c r="C965" s="97"/>
      <c r="D965" s="98"/>
      <c r="E965" s="95"/>
      <c r="F965" s="99"/>
      <c r="G965" s="634"/>
      <c r="H965" s="100"/>
      <c r="I965" s="101"/>
      <c r="J965" s="101"/>
      <c r="K965" s="102"/>
      <c r="L965" s="102"/>
      <c r="M965" s="102"/>
      <c r="N965" s="102"/>
      <c r="O965" s="95"/>
      <c r="P965" s="43"/>
    </row>
    <row r="966" ht="14.25" customHeight="1">
      <c r="A966" s="95"/>
      <c r="B966" s="96"/>
      <c r="C966" s="97"/>
      <c r="D966" s="98"/>
      <c r="E966" s="95"/>
      <c r="F966" s="99"/>
      <c r="G966" s="634"/>
      <c r="H966" s="100"/>
      <c r="I966" s="101"/>
      <c r="J966" s="101"/>
      <c r="K966" s="102"/>
      <c r="L966" s="102"/>
      <c r="M966" s="102"/>
      <c r="N966" s="102"/>
      <c r="O966" s="95"/>
      <c r="P966" s="43"/>
    </row>
    <row r="967" ht="14.25" customHeight="1">
      <c r="A967" s="95"/>
      <c r="B967" s="96"/>
      <c r="C967" s="97"/>
      <c r="D967" s="98"/>
      <c r="E967" s="95"/>
      <c r="F967" s="99"/>
      <c r="G967" s="634"/>
      <c r="H967" s="100"/>
      <c r="I967" s="101"/>
      <c r="J967" s="101"/>
      <c r="K967" s="102"/>
      <c r="L967" s="102"/>
      <c r="M967" s="102"/>
      <c r="N967" s="102"/>
      <c r="O967" s="95"/>
      <c r="P967" s="43"/>
    </row>
    <row r="968" ht="14.25" customHeight="1">
      <c r="A968" s="95"/>
      <c r="B968" s="96"/>
      <c r="C968" s="97"/>
      <c r="D968" s="98"/>
      <c r="E968" s="95"/>
      <c r="F968" s="99"/>
      <c r="G968" s="634"/>
      <c r="H968" s="100"/>
      <c r="I968" s="101"/>
      <c r="J968" s="101"/>
      <c r="K968" s="102"/>
      <c r="L968" s="102"/>
      <c r="M968" s="102"/>
      <c r="N968" s="102"/>
      <c r="O968" s="95"/>
      <c r="P968" s="43"/>
    </row>
    <row r="969" ht="14.25" customHeight="1">
      <c r="A969" s="95"/>
      <c r="B969" s="96"/>
      <c r="C969" s="97"/>
      <c r="D969" s="98"/>
      <c r="E969" s="95"/>
      <c r="F969" s="99"/>
      <c r="G969" s="634"/>
      <c r="H969" s="100"/>
      <c r="I969" s="101"/>
      <c r="J969" s="101"/>
      <c r="K969" s="102"/>
      <c r="L969" s="102"/>
      <c r="M969" s="102"/>
      <c r="N969" s="102"/>
      <c r="O969" s="95"/>
      <c r="P969" s="43"/>
    </row>
    <row r="970" ht="14.25" customHeight="1">
      <c r="A970" s="95"/>
      <c r="B970" s="96"/>
      <c r="C970" s="97"/>
      <c r="D970" s="98"/>
      <c r="E970" s="95"/>
      <c r="F970" s="99"/>
      <c r="G970" s="634"/>
      <c r="H970" s="100"/>
      <c r="I970" s="101"/>
      <c r="J970" s="101"/>
      <c r="K970" s="102"/>
      <c r="L970" s="102"/>
      <c r="M970" s="102"/>
      <c r="N970" s="102"/>
      <c r="O970" s="95"/>
      <c r="P970" s="43"/>
    </row>
    <row r="971" ht="14.25" customHeight="1">
      <c r="A971" s="95"/>
      <c r="B971" s="96"/>
      <c r="C971" s="97"/>
      <c r="D971" s="98"/>
      <c r="E971" s="95"/>
      <c r="F971" s="99"/>
      <c r="G971" s="634"/>
      <c r="H971" s="100"/>
      <c r="I971" s="101"/>
      <c r="J971" s="101"/>
      <c r="K971" s="102"/>
      <c r="L971" s="102"/>
      <c r="M971" s="102"/>
      <c r="N971" s="102"/>
      <c r="O971" s="95"/>
      <c r="P971" s="43"/>
    </row>
    <row r="972" ht="14.25" customHeight="1">
      <c r="A972" s="95"/>
      <c r="B972" s="96"/>
      <c r="C972" s="97"/>
      <c r="D972" s="98"/>
      <c r="E972" s="95"/>
      <c r="F972" s="99"/>
      <c r="G972" s="634"/>
      <c r="H972" s="100"/>
      <c r="I972" s="101"/>
      <c r="J972" s="101"/>
      <c r="K972" s="102"/>
      <c r="L972" s="102"/>
      <c r="M972" s="102"/>
      <c r="N972" s="102"/>
      <c r="O972" s="95"/>
      <c r="P972" s="43"/>
    </row>
    <row r="973" ht="14.25" customHeight="1">
      <c r="A973" s="95"/>
      <c r="B973" s="96"/>
      <c r="C973" s="97"/>
      <c r="D973" s="98"/>
      <c r="E973" s="95"/>
      <c r="F973" s="99"/>
      <c r="G973" s="634"/>
      <c r="H973" s="100"/>
      <c r="I973" s="101"/>
      <c r="J973" s="101"/>
      <c r="K973" s="102"/>
      <c r="L973" s="102"/>
      <c r="M973" s="102"/>
      <c r="N973" s="102"/>
      <c r="O973" s="95"/>
      <c r="P973" s="43"/>
    </row>
    <row r="974" ht="14.25" customHeight="1">
      <c r="A974" s="95"/>
      <c r="B974" s="96"/>
      <c r="C974" s="97"/>
      <c r="D974" s="98"/>
      <c r="E974" s="95"/>
      <c r="F974" s="99"/>
      <c r="G974" s="634"/>
      <c r="H974" s="100"/>
      <c r="I974" s="101"/>
      <c r="J974" s="101"/>
      <c r="K974" s="102"/>
      <c r="L974" s="102"/>
      <c r="M974" s="102"/>
      <c r="N974" s="102"/>
      <c r="O974" s="95"/>
      <c r="P974" s="43"/>
    </row>
    <row r="975" ht="14.25" customHeight="1">
      <c r="A975" s="95"/>
      <c r="B975" s="96"/>
      <c r="C975" s="97"/>
      <c r="D975" s="98"/>
      <c r="E975" s="95"/>
      <c r="F975" s="99"/>
      <c r="G975" s="634"/>
      <c r="H975" s="100"/>
      <c r="I975" s="101"/>
      <c r="J975" s="101"/>
      <c r="K975" s="102"/>
      <c r="L975" s="102"/>
      <c r="M975" s="102"/>
      <c r="N975" s="102"/>
      <c r="O975" s="95"/>
      <c r="P975" s="43"/>
    </row>
    <row r="976" ht="14.25" customHeight="1">
      <c r="A976" s="95"/>
      <c r="B976" s="96"/>
      <c r="C976" s="97"/>
      <c r="D976" s="98"/>
      <c r="E976" s="95"/>
      <c r="F976" s="99"/>
      <c r="G976" s="634"/>
      <c r="H976" s="100"/>
      <c r="I976" s="101"/>
      <c r="J976" s="101"/>
      <c r="K976" s="102"/>
      <c r="L976" s="102"/>
      <c r="M976" s="102"/>
      <c r="N976" s="102"/>
      <c r="O976" s="95"/>
      <c r="P976" s="43"/>
    </row>
    <row r="977" ht="14.25" customHeight="1">
      <c r="A977" s="95"/>
      <c r="B977" s="96"/>
      <c r="C977" s="97"/>
      <c r="D977" s="98"/>
      <c r="E977" s="95"/>
      <c r="F977" s="99"/>
      <c r="G977" s="634"/>
      <c r="H977" s="100"/>
      <c r="I977" s="101"/>
      <c r="J977" s="101"/>
      <c r="K977" s="102"/>
      <c r="L977" s="102"/>
      <c r="M977" s="102"/>
      <c r="N977" s="102"/>
      <c r="O977" s="95"/>
      <c r="P977" s="43"/>
    </row>
    <row r="978" ht="14.25" customHeight="1">
      <c r="A978" s="95"/>
      <c r="B978" s="96"/>
      <c r="C978" s="97"/>
      <c r="D978" s="98"/>
      <c r="E978" s="95"/>
      <c r="F978" s="99"/>
      <c r="G978" s="634"/>
      <c r="H978" s="100"/>
      <c r="I978" s="101"/>
      <c r="J978" s="101"/>
      <c r="K978" s="102"/>
      <c r="L978" s="102"/>
      <c r="M978" s="102"/>
      <c r="N978" s="102"/>
      <c r="O978" s="95"/>
      <c r="P978" s="43"/>
    </row>
    <row r="979" ht="14.25" customHeight="1">
      <c r="A979" s="95"/>
      <c r="B979" s="96"/>
      <c r="C979" s="97"/>
      <c r="D979" s="98"/>
      <c r="E979" s="95"/>
      <c r="F979" s="99"/>
      <c r="G979" s="634"/>
      <c r="H979" s="100"/>
      <c r="I979" s="101"/>
      <c r="J979" s="101"/>
      <c r="K979" s="102"/>
      <c r="L979" s="102"/>
      <c r="M979" s="102"/>
      <c r="N979" s="102"/>
      <c r="O979" s="95"/>
      <c r="P979" s="43"/>
    </row>
    <row r="980" ht="14.25" customHeight="1">
      <c r="A980" s="95"/>
      <c r="B980" s="96"/>
      <c r="C980" s="97"/>
      <c r="D980" s="98"/>
      <c r="E980" s="95"/>
      <c r="F980" s="99"/>
      <c r="G980" s="634"/>
      <c r="H980" s="100"/>
      <c r="I980" s="101"/>
      <c r="J980" s="101"/>
      <c r="K980" s="102"/>
      <c r="L980" s="102"/>
      <c r="M980" s="102"/>
      <c r="N980" s="102"/>
      <c r="O980" s="95"/>
      <c r="P980" s="43"/>
    </row>
    <row r="981" ht="14.25" customHeight="1">
      <c r="A981" s="95"/>
      <c r="B981" s="96"/>
      <c r="C981" s="97"/>
      <c r="D981" s="98"/>
      <c r="E981" s="95"/>
      <c r="F981" s="99"/>
      <c r="G981" s="634"/>
      <c r="H981" s="100"/>
      <c r="I981" s="101"/>
      <c r="J981" s="101"/>
      <c r="K981" s="102"/>
      <c r="L981" s="102"/>
      <c r="M981" s="102"/>
      <c r="N981" s="102"/>
      <c r="O981" s="95"/>
      <c r="P981" s="43"/>
    </row>
    <row r="982" ht="14.25" customHeight="1">
      <c r="A982" s="95"/>
      <c r="B982" s="96"/>
      <c r="C982" s="97"/>
      <c r="D982" s="98"/>
      <c r="E982" s="95"/>
      <c r="F982" s="99"/>
      <c r="G982" s="634"/>
      <c r="H982" s="100"/>
      <c r="I982" s="101"/>
      <c r="J982" s="101"/>
      <c r="K982" s="102"/>
      <c r="L982" s="102"/>
      <c r="M982" s="102"/>
      <c r="N982" s="102"/>
      <c r="O982" s="95"/>
      <c r="P982" s="43"/>
    </row>
    <row r="983" ht="14.25" customHeight="1">
      <c r="A983" s="95"/>
      <c r="B983" s="96"/>
      <c r="C983" s="97"/>
      <c r="D983" s="98"/>
      <c r="E983" s="95"/>
      <c r="F983" s="99"/>
      <c r="G983" s="634"/>
      <c r="H983" s="100"/>
      <c r="I983" s="101"/>
      <c r="J983" s="101"/>
      <c r="K983" s="102"/>
      <c r="L983" s="102"/>
      <c r="M983" s="102"/>
      <c r="N983" s="102"/>
      <c r="O983" s="95"/>
      <c r="P983" s="43"/>
    </row>
    <row r="984" ht="14.25" customHeight="1">
      <c r="A984" s="95"/>
      <c r="B984" s="96"/>
      <c r="C984" s="97"/>
      <c r="D984" s="98"/>
      <c r="E984" s="95"/>
      <c r="F984" s="99"/>
      <c r="G984" s="634"/>
      <c r="H984" s="100"/>
      <c r="I984" s="101"/>
      <c r="J984" s="101"/>
      <c r="K984" s="102"/>
      <c r="L984" s="102"/>
      <c r="M984" s="102"/>
      <c r="N984" s="102"/>
      <c r="O984" s="95"/>
      <c r="P984" s="43"/>
    </row>
    <row r="985" ht="14.25" customHeight="1">
      <c r="A985" s="95"/>
      <c r="B985" s="96"/>
      <c r="C985" s="97"/>
      <c r="D985" s="98"/>
      <c r="E985" s="95"/>
      <c r="F985" s="99"/>
      <c r="G985" s="634"/>
      <c r="H985" s="100"/>
      <c r="I985" s="101"/>
      <c r="J985" s="101"/>
      <c r="K985" s="102"/>
      <c r="L985" s="102"/>
      <c r="M985" s="102"/>
      <c r="N985" s="102"/>
      <c r="O985" s="95"/>
      <c r="P985" s="43"/>
    </row>
    <row r="986" ht="14.25" customHeight="1">
      <c r="A986" s="95"/>
      <c r="B986" s="96"/>
      <c r="C986" s="97"/>
      <c r="D986" s="98"/>
      <c r="E986" s="95"/>
      <c r="F986" s="99"/>
      <c r="G986" s="634"/>
      <c r="H986" s="100"/>
      <c r="I986" s="101"/>
      <c r="J986" s="101"/>
      <c r="K986" s="102"/>
      <c r="L986" s="102"/>
      <c r="M986" s="102"/>
      <c r="N986" s="102"/>
      <c r="O986" s="95"/>
      <c r="P986" s="43"/>
    </row>
    <row r="987" ht="14.25" customHeight="1">
      <c r="A987" s="95"/>
      <c r="B987" s="96"/>
      <c r="C987" s="97"/>
      <c r="D987" s="98"/>
      <c r="E987" s="95"/>
      <c r="F987" s="99"/>
      <c r="G987" s="634"/>
      <c r="H987" s="100"/>
      <c r="I987" s="101"/>
      <c r="J987" s="101"/>
      <c r="K987" s="102"/>
      <c r="L987" s="102"/>
      <c r="M987" s="102"/>
      <c r="N987" s="102"/>
      <c r="O987" s="95"/>
      <c r="P987" s="43"/>
    </row>
    <row r="988" ht="14.25" customHeight="1">
      <c r="A988" s="95"/>
      <c r="B988" s="96"/>
      <c r="C988" s="97"/>
      <c r="D988" s="98"/>
      <c r="E988" s="95"/>
      <c r="F988" s="99"/>
      <c r="G988" s="634"/>
      <c r="H988" s="100"/>
      <c r="I988" s="101"/>
      <c r="J988" s="101"/>
      <c r="K988" s="102"/>
      <c r="L988" s="102"/>
      <c r="M988" s="102"/>
      <c r="N988" s="102"/>
      <c r="O988" s="95"/>
      <c r="P988" s="43"/>
    </row>
    <row r="989" ht="14.25" customHeight="1">
      <c r="A989" s="95"/>
      <c r="B989" s="96"/>
      <c r="C989" s="97"/>
      <c r="D989" s="98"/>
      <c r="E989" s="95"/>
      <c r="F989" s="99"/>
      <c r="G989" s="634"/>
      <c r="H989" s="100"/>
      <c r="I989" s="101"/>
      <c r="J989" s="101"/>
      <c r="K989" s="102"/>
      <c r="L989" s="102"/>
      <c r="M989" s="102"/>
      <c r="N989" s="102"/>
      <c r="O989" s="95"/>
      <c r="P989" s="43"/>
    </row>
    <row r="990" ht="14.25" customHeight="1">
      <c r="A990" s="95"/>
      <c r="B990" s="96"/>
      <c r="C990" s="97"/>
      <c r="D990" s="98"/>
      <c r="E990" s="95"/>
      <c r="F990" s="99"/>
      <c r="G990" s="634"/>
      <c r="H990" s="100"/>
      <c r="I990" s="101"/>
      <c r="J990" s="101"/>
      <c r="K990" s="102"/>
      <c r="L990" s="102"/>
      <c r="M990" s="102"/>
      <c r="N990" s="102"/>
      <c r="O990" s="95"/>
      <c r="P990" s="43"/>
    </row>
    <row r="991" ht="14.25" customHeight="1">
      <c r="A991" s="95"/>
      <c r="B991" s="96"/>
      <c r="C991" s="97"/>
      <c r="D991" s="98"/>
      <c r="E991" s="95"/>
      <c r="F991" s="99"/>
      <c r="G991" s="634"/>
      <c r="H991" s="100"/>
      <c r="I991" s="101"/>
      <c r="J991" s="101"/>
      <c r="K991" s="102"/>
      <c r="L991" s="102"/>
      <c r="M991" s="102"/>
      <c r="N991" s="102"/>
      <c r="O991" s="95"/>
      <c r="P991" s="43"/>
    </row>
    <row r="992" ht="14.25" customHeight="1">
      <c r="A992" s="95"/>
      <c r="B992" s="96"/>
      <c r="C992" s="97"/>
      <c r="D992" s="98"/>
      <c r="E992" s="95"/>
      <c r="F992" s="99"/>
      <c r="G992" s="634"/>
      <c r="H992" s="100"/>
      <c r="I992" s="101"/>
      <c r="J992" s="101"/>
      <c r="K992" s="102"/>
      <c r="L992" s="102"/>
      <c r="M992" s="102"/>
      <c r="N992" s="102"/>
      <c r="O992" s="95"/>
      <c r="P992" s="43"/>
    </row>
    <row r="993" ht="14.25" customHeight="1">
      <c r="A993" s="95"/>
      <c r="B993" s="96"/>
      <c r="C993" s="97"/>
      <c r="D993" s="98"/>
      <c r="E993" s="95"/>
      <c r="F993" s="99"/>
      <c r="G993" s="634"/>
      <c r="H993" s="100"/>
      <c r="I993" s="101"/>
      <c r="J993" s="101"/>
      <c r="K993" s="102"/>
      <c r="L993" s="102"/>
      <c r="M993" s="102"/>
      <c r="N993" s="102"/>
      <c r="O993" s="95"/>
      <c r="P993" s="43"/>
    </row>
    <row r="994" ht="14.25" customHeight="1">
      <c r="A994" s="95"/>
      <c r="B994" s="96"/>
      <c r="C994" s="97"/>
      <c r="D994" s="98"/>
      <c r="E994" s="95"/>
      <c r="F994" s="99"/>
      <c r="G994" s="634"/>
      <c r="H994" s="100"/>
      <c r="I994" s="101"/>
      <c r="J994" s="101"/>
      <c r="K994" s="102"/>
      <c r="L994" s="102"/>
      <c r="M994" s="102"/>
      <c r="N994" s="102"/>
      <c r="O994" s="95"/>
      <c r="P994" s="43"/>
    </row>
    <row r="995" ht="14.25" customHeight="1">
      <c r="A995" s="95"/>
      <c r="B995" s="96"/>
      <c r="C995" s="97"/>
      <c r="D995" s="98"/>
      <c r="E995" s="95"/>
      <c r="F995" s="99"/>
      <c r="G995" s="634"/>
      <c r="H995" s="100"/>
      <c r="I995" s="101"/>
      <c r="J995" s="101"/>
      <c r="K995" s="102"/>
      <c r="L995" s="102"/>
      <c r="M995" s="102"/>
      <c r="N995" s="102"/>
      <c r="O995" s="95"/>
      <c r="P995" s="43"/>
    </row>
    <row r="996" ht="14.25" customHeight="1">
      <c r="A996" s="95"/>
      <c r="B996" s="96"/>
      <c r="C996" s="97"/>
      <c r="D996" s="98"/>
      <c r="E996" s="95"/>
      <c r="F996" s="99"/>
      <c r="G996" s="634"/>
      <c r="H996" s="100"/>
      <c r="I996" s="101"/>
      <c r="J996" s="101"/>
      <c r="K996" s="102"/>
      <c r="L996" s="102"/>
      <c r="M996" s="102"/>
      <c r="N996" s="102"/>
      <c r="O996" s="95"/>
      <c r="P996" s="43"/>
    </row>
    <row r="997" ht="14.25" customHeight="1">
      <c r="A997" s="95"/>
      <c r="B997" s="96"/>
      <c r="C997" s="97"/>
      <c r="D997" s="98"/>
      <c r="E997" s="95"/>
      <c r="F997" s="99"/>
      <c r="G997" s="634"/>
      <c r="H997" s="100"/>
      <c r="I997" s="101"/>
      <c r="J997" s="101"/>
      <c r="K997" s="102"/>
      <c r="L997" s="102"/>
      <c r="M997" s="102"/>
      <c r="N997" s="102"/>
      <c r="O997" s="95"/>
      <c r="P997" s="43"/>
    </row>
    <row r="998" ht="14.25" customHeight="1">
      <c r="A998" s="95"/>
      <c r="B998" s="96"/>
      <c r="C998" s="97"/>
      <c r="D998" s="98"/>
      <c r="E998" s="95"/>
      <c r="F998" s="99"/>
      <c r="G998" s="634"/>
      <c r="H998" s="100"/>
      <c r="I998" s="101"/>
      <c r="J998" s="101"/>
      <c r="K998" s="102"/>
      <c r="L998" s="102"/>
      <c r="M998" s="102"/>
      <c r="N998" s="102"/>
      <c r="O998" s="95"/>
      <c r="P998" s="43"/>
    </row>
    <row r="999" ht="14.25" customHeight="1">
      <c r="A999" s="95"/>
      <c r="B999" s="96"/>
      <c r="C999" s="97"/>
      <c r="D999" s="98"/>
      <c r="E999" s="95"/>
      <c r="F999" s="99"/>
      <c r="G999" s="634"/>
      <c r="H999" s="100"/>
      <c r="I999" s="101"/>
      <c r="J999" s="101"/>
      <c r="K999" s="102"/>
      <c r="L999" s="102"/>
      <c r="M999" s="102"/>
      <c r="N999" s="102"/>
      <c r="O999" s="95"/>
      <c r="P999" s="43"/>
    </row>
    <row r="1000" ht="14.25" customHeight="1">
      <c r="A1000" s="95"/>
      <c r="B1000" s="96"/>
      <c r="C1000" s="97"/>
      <c r="D1000" s="98"/>
      <c r="E1000" s="95"/>
      <c r="F1000" s="99"/>
      <c r="G1000" s="634"/>
      <c r="H1000" s="100"/>
      <c r="I1000" s="101"/>
      <c r="J1000" s="101"/>
      <c r="K1000" s="102"/>
      <c r="L1000" s="102"/>
      <c r="M1000" s="102"/>
      <c r="N1000" s="102"/>
      <c r="O1000" s="95"/>
      <c r="P1000" s="43"/>
    </row>
    <row r="1001" ht="14.25" customHeight="1">
      <c r="A1001" s="95"/>
      <c r="B1001" s="96"/>
      <c r="C1001" s="97"/>
      <c r="D1001" s="98"/>
      <c r="E1001" s="95"/>
      <c r="F1001" s="99"/>
      <c r="G1001" s="634"/>
      <c r="H1001" s="100"/>
      <c r="I1001" s="101"/>
      <c r="J1001" s="101"/>
      <c r="K1001" s="102"/>
      <c r="L1001" s="102"/>
      <c r="M1001" s="102"/>
      <c r="N1001" s="102"/>
      <c r="O1001" s="95"/>
      <c r="P1001" s="43"/>
    </row>
  </sheetData>
  <mergeCells count="12">
    <mergeCell ref="H1:H2"/>
    <mergeCell ref="I1:J1"/>
    <mergeCell ref="K1:L1"/>
    <mergeCell ref="M1:N1"/>
    <mergeCell ref="O1:O2"/>
    <mergeCell ref="A1:A2"/>
    <mergeCell ref="B1:B2"/>
    <mergeCell ref="C1:C2"/>
    <mergeCell ref="D1:D2"/>
    <mergeCell ref="E1:E2"/>
    <mergeCell ref="F1:F2"/>
    <mergeCell ref="G1:G2"/>
  </mergeCells>
  <dataValidations>
    <dataValidation type="custom" allowBlank="1" showErrorMessage="1" sqref="C58:C73">
      <formula1>LTE(LEN(C58),(22))</formula1>
    </dataValidation>
  </dataValidations>
  <printOptions/>
  <pageMargins bottom="0.75" footer="0.0" header="0.0" left="0.7" right="0.7"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43"/>
    <col customWidth="1" min="2" max="2" width="26.14"/>
    <col customWidth="1" min="3" max="3" width="24.86"/>
    <col customWidth="1" min="4" max="4" width="59.71"/>
    <col customWidth="1" min="5" max="5" width="12.0"/>
    <col customWidth="1" min="6" max="6" width="11.14"/>
    <col customWidth="1" min="7" max="7" width="11.57"/>
    <col customWidth="1" min="8" max="8" width="11.14"/>
    <col customWidth="1" min="9" max="14" width="13.0"/>
    <col customWidth="1" min="15" max="15" width="29.14"/>
    <col customWidth="1" min="16" max="16" width="13.57"/>
    <col customWidth="1" min="17" max="17" width="15.14"/>
    <col customWidth="1" min="18" max="18" width="43.0"/>
    <col customWidth="1" min="19" max="27" width="9.86"/>
  </cols>
  <sheetData>
    <row r="1" ht="14.25" customHeight="1">
      <c r="A1" s="1" t="s">
        <v>0</v>
      </c>
      <c r="B1" s="2" t="s">
        <v>43</v>
      </c>
      <c r="C1" s="4" t="s">
        <v>2</v>
      </c>
      <c r="D1" s="4" t="s">
        <v>2580</v>
      </c>
      <c r="E1" s="4" t="s">
        <v>4</v>
      </c>
      <c r="F1" s="826" t="s">
        <v>2581</v>
      </c>
      <c r="G1" s="735" t="s">
        <v>2582</v>
      </c>
      <c r="H1" s="6" t="s">
        <v>6</v>
      </c>
      <c r="I1" s="7" t="s">
        <v>7</v>
      </c>
      <c r="J1" s="8"/>
      <c r="K1" s="9" t="s">
        <v>8</v>
      </c>
      <c r="L1" s="8"/>
      <c r="M1" s="10" t="s">
        <v>9</v>
      </c>
      <c r="N1" s="8"/>
      <c r="O1" s="827" t="s">
        <v>10</v>
      </c>
      <c r="P1" s="12"/>
      <c r="Q1" s="13"/>
      <c r="R1" s="13"/>
      <c r="S1" s="13"/>
      <c r="T1" s="13"/>
      <c r="U1" s="13"/>
      <c r="V1" s="13"/>
      <c r="W1" s="13"/>
      <c r="X1" s="13"/>
      <c r="Y1" s="13"/>
      <c r="Z1" s="13"/>
      <c r="AA1" s="13"/>
    </row>
    <row r="2" ht="31.5" customHeight="1">
      <c r="A2" s="14"/>
      <c r="B2" s="14"/>
      <c r="C2" s="15"/>
      <c r="D2" s="15"/>
      <c r="E2" s="15"/>
      <c r="F2" s="302"/>
      <c r="G2" s="15"/>
      <c r="H2" s="16"/>
      <c r="I2" s="17" t="s">
        <v>2583</v>
      </c>
      <c r="J2" s="18" t="s">
        <v>2584</v>
      </c>
      <c r="K2" s="19" t="s">
        <v>2585</v>
      </c>
      <c r="L2" s="20" t="s">
        <v>2586</v>
      </c>
      <c r="M2" s="21" t="s">
        <v>2587</v>
      </c>
      <c r="N2" s="22" t="s">
        <v>2588</v>
      </c>
      <c r="O2" s="828" t="s">
        <v>2589</v>
      </c>
      <c r="P2" s="12"/>
      <c r="Q2" s="13"/>
      <c r="R2" s="13"/>
      <c r="S2" s="13"/>
      <c r="T2" s="13"/>
      <c r="U2" s="13"/>
      <c r="V2" s="13"/>
      <c r="W2" s="13"/>
      <c r="X2" s="13"/>
      <c r="Y2" s="13"/>
      <c r="Z2" s="13"/>
      <c r="AA2" s="13"/>
    </row>
    <row r="3" ht="14.25" customHeight="1">
      <c r="A3" s="73" t="s">
        <v>2590</v>
      </c>
      <c r="B3" s="55" t="s">
        <v>1756</v>
      </c>
      <c r="C3" s="660" t="s">
        <v>2591</v>
      </c>
      <c r="D3" s="666" t="s">
        <v>2592</v>
      </c>
      <c r="E3" s="829"/>
      <c r="F3" s="830">
        <v>35009.0</v>
      </c>
      <c r="G3" s="831">
        <v>33860.35</v>
      </c>
      <c r="H3" s="832">
        <v>45863.0</v>
      </c>
      <c r="I3" s="31">
        <f t="shared" ref="I3:I159" si="1">F3*0.5+F3</f>
        <v>52513.5</v>
      </c>
      <c r="J3" s="32">
        <f t="shared" ref="J3:J167" si="2">F3*0.3+F3</f>
        <v>45511.7</v>
      </c>
      <c r="K3" s="40">
        <f t="shared" ref="K3:K160" si="3">F4*0.3+F4</f>
        <v>84633.9</v>
      </c>
      <c r="L3" s="34">
        <f t="shared" ref="L3:L159" si="4">F3*0.2+F3</f>
        <v>42010.8</v>
      </c>
      <c r="M3" s="33">
        <f t="shared" ref="M3:M176" si="5">F3*0.15+F3</f>
        <v>40260.35</v>
      </c>
      <c r="N3" s="833">
        <f t="shared" ref="N3:N189" si="6">F3*0.1+F3</f>
        <v>38509.9</v>
      </c>
      <c r="O3" s="73" t="s">
        <v>1816</v>
      </c>
      <c r="P3" s="43"/>
    </row>
    <row r="4" ht="14.25" customHeight="1">
      <c r="A4" s="73" t="s">
        <v>2590</v>
      </c>
      <c r="B4" s="55" t="s">
        <v>1756</v>
      </c>
      <c r="C4" s="834" t="s">
        <v>2593</v>
      </c>
      <c r="D4" s="681" t="s">
        <v>2594</v>
      </c>
      <c r="E4" s="829"/>
      <c r="F4" s="835">
        <v>65103.0</v>
      </c>
      <c r="G4" s="836">
        <v>68529.0</v>
      </c>
      <c r="H4" s="832">
        <v>45863.0</v>
      </c>
      <c r="I4" s="31">
        <f t="shared" si="1"/>
        <v>97654.5</v>
      </c>
      <c r="J4" s="32">
        <f t="shared" si="2"/>
        <v>84633.9</v>
      </c>
      <c r="K4" s="40">
        <f t="shared" si="3"/>
        <v>12442.3</v>
      </c>
      <c r="L4" s="34">
        <f t="shared" si="4"/>
        <v>78123.6</v>
      </c>
      <c r="M4" s="33">
        <f t="shared" si="5"/>
        <v>74868.45</v>
      </c>
      <c r="N4" s="833">
        <f t="shared" si="6"/>
        <v>71613.3</v>
      </c>
      <c r="O4" s="73" t="s">
        <v>1816</v>
      </c>
      <c r="P4" s="43"/>
    </row>
    <row r="5" ht="14.25" customHeight="1">
      <c r="A5" s="73" t="s">
        <v>2590</v>
      </c>
      <c r="B5" s="55" t="s">
        <v>1756</v>
      </c>
      <c r="C5" s="649" t="s">
        <v>2595</v>
      </c>
      <c r="D5" s="681" t="s">
        <v>2596</v>
      </c>
      <c r="E5" s="829"/>
      <c r="F5" s="835">
        <v>9571.0</v>
      </c>
      <c r="G5" s="836">
        <v>9256.97</v>
      </c>
      <c r="H5" s="832">
        <v>45863.0</v>
      </c>
      <c r="I5" s="31">
        <f t="shared" si="1"/>
        <v>14356.5</v>
      </c>
      <c r="J5" s="32">
        <f t="shared" si="2"/>
        <v>12442.3</v>
      </c>
      <c r="K5" s="40">
        <f t="shared" si="3"/>
        <v>158193.1</v>
      </c>
      <c r="L5" s="34">
        <f t="shared" si="4"/>
        <v>11485.2</v>
      </c>
      <c r="M5" s="33">
        <f t="shared" si="5"/>
        <v>11006.65</v>
      </c>
      <c r="N5" s="833">
        <f t="shared" si="6"/>
        <v>10528.1</v>
      </c>
      <c r="O5" s="73" t="s">
        <v>1816</v>
      </c>
      <c r="P5" s="43"/>
    </row>
    <row r="6" ht="14.25" customHeight="1">
      <c r="A6" s="73" t="s">
        <v>2590</v>
      </c>
      <c r="B6" s="55" t="s">
        <v>1756</v>
      </c>
      <c r="C6" s="834" t="s">
        <v>2597</v>
      </c>
      <c r="D6" s="681" t="s">
        <v>2598</v>
      </c>
      <c r="E6" s="829"/>
      <c r="F6" s="835">
        <v>121687.0</v>
      </c>
      <c r="G6" s="836">
        <v>117695.03</v>
      </c>
      <c r="H6" s="832">
        <v>45863.0</v>
      </c>
      <c r="I6" s="31">
        <f t="shared" si="1"/>
        <v>182530.5</v>
      </c>
      <c r="J6" s="32">
        <f t="shared" si="2"/>
        <v>158193.1</v>
      </c>
      <c r="K6" s="40">
        <f t="shared" si="3"/>
        <v>0</v>
      </c>
      <c r="L6" s="34">
        <f t="shared" si="4"/>
        <v>146024.4</v>
      </c>
      <c r="M6" s="33">
        <f t="shared" si="5"/>
        <v>139940.05</v>
      </c>
      <c r="N6" s="833">
        <f t="shared" si="6"/>
        <v>133855.7</v>
      </c>
      <c r="O6" s="73" t="s">
        <v>1816</v>
      </c>
      <c r="P6" s="43"/>
    </row>
    <row r="7" ht="14.25" hidden="1" customHeight="1">
      <c r="A7" s="73" t="s">
        <v>2590</v>
      </c>
      <c r="B7" s="55" t="s">
        <v>1756</v>
      </c>
      <c r="C7" s="834" t="s">
        <v>2599</v>
      </c>
      <c r="D7" s="681" t="s">
        <v>2600</v>
      </c>
      <c r="E7" s="829"/>
      <c r="F7" s="835"/>
      <c r="G7" s="836">
        <v>187887.31</v>
      </c>
      <c r="H7" s="832">
        <v>45863.0</v>
      </c>
      <c r="I7" s="31">
        <f t="shared" si="1"/>
        <v>0</v>
      </c>
      <c r="J7" s="32">
        <f t="shared" si="2"/>
        <v>0</v>
      </c>
      <c r="K7" s="40">
        <f t="shared" si="3"/>
        <v>0</v>
      </c>
      <c r="L7" s="34">
        <f t="shared" si="4"/>
        <v>0</v>
      </c>
      <c r="M7" s="33">
        <f t="shared" si="5"/>
        <v>0</v>
      </c>
      <c r="N7" s="833">
        <f t="shared" si="6"/>
        <v>0</v>
      </c>
      <c r="O7" s="73" t="s">
        <v>1816</v>
      </c>
      <c r="P7" s="43"/>
    </row>
    <row r="8" ht="14.25" hidden="1" customHeight="1">
      <c r="A8" s="73" t="s">
        <v>2590</v>
      </c>
      <c r="B8" s="55" t="s">
        <v>1756</v>
      </c>
      <c r="C8" s="834" t="s">
        <v>2601</v>
      </c>
      <c r="D8" s="681" t="s">
        <v>2602</v>
      </c>
      <c r="E8" s="829"/>
      <c r="F8" s="835"/>
      <c r="G8" s="836">
        <v>233813.31</v>
      </c>
      <c r="H8" s="832">
        <v>45863.0</v>
      </c>
      <c r="I8" s="31">
        <f t="shared" si="1"/>
        <v>0</v>
      </c>
      <c r="J8" s="32">
        <f t="shared" si="2"/>
        <v>0</v>
      </c>
      <c r="K8" s="40">
        <f t="shared" si="3"/>
        <v>0</v>
      </c>
      <c r="L8" s="34">
        <f t="shared" si="4"/>
        <v>0</v>
      </c>
      <c r="M8" s="33">
        <f t="shared" si="5"/>
        <v>0</v>
      </c>
      <c r="N8" s="833">
        <f t="shared" si="6"/>
        <v>0</v>
      </c>
      <c r="O8" s="73" t="s">
        <v>1816</v>
      </c>
      <c r="P8" s="43"/>
    </row>
    <row r="9" ht="14.25" hidden="1" customHeight="1">
      <c r="A9" s="73" t="s">
        <v>2590</v>
      </c>
      <c r="B9" s="55" t="s">
        <v>1756</v>
      </c>
      <c r="C9" s="834" t="s">
        <v>2603</v>
      </c>
      <c r="D9" s="681" t="s">
        <v>2604</v>
      </c>
      <c r="E9" s="829"/>
      <c r="F9" s="835"/>
      <c r="G9" s="836">
        <v>268805.21</v>
      </c>
      <c r="H9" s="832">
        <v>45863.0</v>
      </c>
      <c r="I9" s="31">
        <f t="shared" si="1"/>
        <v>0</v>
      </c>
      <c r="J9" s="32">
        <f t="shared" si="2"/>
        <v>0</v>
      </c>
      <c r="K9" s="40">
        <f t="shared" si="3"/>
        <v>57088.2</v>
      </c>
      <c r="L9" s="34">
        <f t="shared" si="4"/>
        <v>0</v>
      </c>
      <c r="M9" s="33">
        <f t="shared" si="5"/>
        <v>0</v>
      </c>
      <c r="N9" s="833">
        <f t="shared" si="6"/>
        <v>0</v>
      </c>
      <c r="O9" s="73" t="s">
        <v>1816</v>
      </c>
      <c r="P9" s="43"/>
    </row>
    <row r="10" ht="14.25" customHeight="1">
      <c r="A10" s="73" t="s">
        <v>2590</v>
      </c>
      <c r="B10" s="55" t="s">
        <v>1756</v>
      </c>
      <c r="C10" s="834" t="s">
        <v>2605</v>
      </c>
      <c r="D10" s="681" t="s">
        <v>2606</v>
      </c>
      <c r="E10" s="829"/>
      <c r="F10" s="835">
        <v>43914.0</v>
      </c>
      <c r="G10" s="836">
        <v>22269.95</v>
      </c>
      <c r="H10" s="832">
        <v>45863.0</v>
      </c>
      <c r="I10" s="31">
        <f t="shared" si="1"/>
        <v>65871</v>
      </c>
      <c r="J10" s="32">
        <f t="shared" si="2"/>
        <v>57088.2</v>
      </c>
      <c r="K10" s="40">
        <f t="shared" si="3"/>
        <v>57306.6</v>
      </c>
      <c r="L10" s="34">
        <f t="shared" si="4"/>
        <v>52696.8</v>
      </c>
      <c r="M10" s="33">
        <f t="shared" si="5"/>
        <v>50501.1</v>
      </c>
      <c r="N10" s="833">
        <f t="shared" si="6"/>
        <v>48305.4</v>
      </c>
      <c r="O10" s="73" t="s">
        <v>1816</v>
      </c>
      <c r="P10" s="43"/>
    </row>
    <row r="11" ht="14.25" customHeight="1">
      <c r="A11" s="73" t="s">
        <v>2590</v>
      </c>
      <c r="B11" s="55" t="s">
        <v>1756</v>
      </c>
      <c r="C11" s="834" t="s">
        <v>2607</v>
      </c>
      <c r="D11" s="681" t="s">
        <v>2608</v>
      </c>
      <c r="E11" s="829"/>
      <c r="F11" s="835">
        <v>44082.0</v>
      </c>
      <c r="G11" s="836">
        <v>29270.24</v>
      </c>
      <c r="H11" s="832">
        <v>45863.0</v>
      </c>
      <c r="I11" s="31">
        <f t="shared" si="1"/>
        <v>66123</v>
      </c>
      <c r="J11" s="32">
        <f t="shared" si="2"/>
        <v>57306.6</v>
      </c>
      <c r="K11" s="40">
        <f t="shared" si="3"/>
        <v>70814.9</v>
      </c>
      <c r="L11" s="34">
        <f t="shared" si="4"/>
        <v>52898.4</v>
      </c>
      <c r="M11" s="33">
        <f t="shared" si="5"/>
        <v>50694.3</v>
      </c>
      <c r="N11" s="833">
        <f t="shared" si="6"/>
        <v>48490.2</v>
      </c>
      <c r="O11" s="73" t="s">
        <v>1816</v>
      </c>
      <c r="P11" s="43"/>
    </row>
    <row r="12" ht="14.25" customHeight="1">
      <c r="A12" s="73" t="s">
        <v>2590</v>
      </c>
      <c r="B12" s="55" t="s">
        <v>1756</v>
      </c>
      <c r="C12" s="834" t="s">
        <v>2609</v>
      </c>
      <c r="D12" s="681" t="s">
        <v>2610</v>
      </c>
      <c r="E12" s="829"/>
      <c r="F12" s="835">
        <v>54473.0</v>
      </c>
      <c r="G12" s="836">
        <v>38742.13</v>
      </c>
      <c r="H12" s="832">
        <v>45863.0</v>
      </c>
      <c r="I12" s="31">
        <f t="shared" si="1"/>
        <v>81709.5</v>
      </c>
      <c r="J12" s="32">
        <f t="shared" si="2"/>
        <v>70814.9</v>
      </c>
      <c r="K12" s="40">
        <f t="shared" si="3"/>
        <v>84324.5</v>
      </c>
      <c r="L12" s="34">
        <f t="shared" si="4"/>
        <v>65367.6</v>
      </c>
      <c r="M12" s="33">
        <f t="shared" si="5"/>
        <v>62643.95</v>
      </c>
      <c r="N12" s="833">
        <f t="shared" si="6"/>
        <v>59920.3</v>
      </c>
      <c r="O12" s="73" t="s">
        <v>1816</v>
      </c>
      <c r="P12" s="43"/>
    </row>
    <row r="13" ht="14.25" customHeight="1">
      <c r="A13" s="73" t="s">
        <v>2590</v>
      </c>
      <c r="B13" s="55" t="s">
        <v>1756</v>
      </c>
      <c r="C13" s="834" t="s">
        <v>2611</v>
      </c>
      <c r="D13" s="681" t="s">
        <v>2612</v>
      </c>
      <c r="E13" s="829"/>
      <c r="F13" s="835">
        <v>64865.0</v>
      </c>
      <c r="G13" s="836">
        <v>47999.1</v>
      </c>
      <c r="H13" s="832">
        <v>45863.0</v>
      </c>
      <c r="I13" s="31">
        <f t="shared" si="1"/>
        <v>97297.5</v>
      </c>
      <c r="J13" s="32">
        <f t="shared" si="2"/>
        <v>84324.5</v>
      </c>
      <c r="K13" s="40">
        <f t="shared" si="3"/>
        <v>97834.1</v>
      </c>
      <c r="L13" s="34">
        <f t="shared" si="4"/>
        <v>77838</v>
      </c>
      <c r="M13" s="33">
        <f t="shared" si="5"/>
        <v>74594.75</v>
      </c>
      <c r="N13" s="833">
        <f t="shared" si="6"/>
        <v>71351.5</v>
      </c>
      <c r="O13" s="73" t="s">
        <v>1816</v>
      </c>
      <c r="P13" s="43"/>
    </row>
    <row r="14" ht="14.25" customHeight="1">
      <c r="A14" s="73" t="s">
        <v>2590</v>
      </c>
      <c r="B14" s="55" t="s">
        <v>1756</v>
      </c>
      <c r="C14" s="649" t="s">
        <v>2613</v>
      </c>
      <c r="D14" s="681" t="s">
        <v>2614</v>
      </c>
      <c r="E14" s="829"/>
      <c r="F14" s="835">
        <v>75257.0</v>
      </c>
      <c r="G14" s="836">
        <v>54257.41</v>
      </c>
      <c r="H14" s="832">
        <v>45863.0</v>
      </c>
      <c r="I14" s="31">
        <f t="shared" si="1"/>
        <v>112885.5</v>
      </c>
      <c r="J14" s="32">
        <f t="shared" si="2"/>
        <v>97834.1</v>
      </c>
      <c r="K14" s="40">
        <f t="shared" si="3"/>
        <v>111343.7</v>
      </c>
      <c r="L14" s="34">
        <f t="shared" si="4"/>
        <v>90308.4</v>
      </c>
      <c r="M14" s="33">
        <f t="shared" si="5"/>
        <v>86545.55</v>
      </c>
      <c r="N14" s="833">
        <f t="shared" si="6"/>
        <v>82782.7</v>
      </c>
      <c r="O14" s="73" t="s">
        <v>1816</v>
      </c>
      <c r="P14" s="43"/>
    </row>
    <row r="15" ht="14.25" customHeight="1">
      <c r="A15" s="73" t="s">
        <v>2590</v>
      </c>
      <c r="B15" s="55" t="s">
        <v>1756</v>
      </c>
      <c r="C15" s="834" t="s">
        <v>2615</v>
      </c>
      <c r="D15" s="682" t="s">
        <v>2616</v>
      </c>
      <c r="E15" s="829"/>
      <c r="F15" s="835">
        <v>85649.0</v>
      </c>
      <c r="G15" s="836">
        <v>62035.51</v>
      </c>
      <c r="H15" s="832">
        <v>45863.0</v>
      </c>
      <c r="I15" s="31">
        <f t="shared" si="1"/>
        <v>128473.5</v>
      </c>
      <c r="J15" s="32">
        <f t="shared" si="2"/>
        <v>111343.7</v>
      </c>
      <c r="K15" s="40">
        <f t="shared" si="3"/>
        <v>0</v>
      </c>
      <c r="L15" s="34">
        <f t="shared" si="4"/>
        <v>102778.8</v>
      </c>
      <c r="M15" s="33">
        <f t="shared" si="5"/>
        <v>98496.35</v>
      </c>
      <c r="N15" s="833">
        <f t="shared" si="6"/>
        <v>94213.9</v>
      </c>
      <c r="O15" s="73" t="s">
        <v>1816</v>
      </c>
      <c r="P15" s="43"/>
    </row>
    <row r="16" ht="14.25" hidden="1" customHeight="1">
      <c r="A16" s="73" t="s">
        <v>2590</v>
      </c>
      <c r="B16" s="55" t="s">
        <v>1756</v>
      </c>
      <c r="C16" s="834" t="s">
        <v>2617</v>
      </c>
      <c r="D16" s="681"/>
      <c r="E16" s="829"/>
      <c r="F16" s="835"/>
      <c r="G16" s="836">
        <v>98716.45</v>
      </c>
      <c r="H16" s="832">
        <v>45863.0</v>
      </c>
      <c r="I16" s="31">
        <f t="shared" si="1"/>
        <v>0</v>
      </c>
      <c r="J16" s="32">
        <f t="shared" si="2"/>
        <v>0</v>
      </c>
      <c r="K16" s="40">
        <f t="shared" si="3"/>
        <v>0</v>
      </c>
      <c r="L16" s="34">
        <f t="shared" si="4"/>
        <v>0</v>
      </c>
      <c r="M16" s="33">
        <f t="shared" si="5"/>
        <v>0</v>
      </c>
      <c r="N16" s="833">
        <f t="shared" si="6"/>
        <v>0</v>
      </c>
      <c r="O16" s="73" t="s">
        <v>1816</v>
      </c>
      <c r="P16" s="43"/>
    </row>
    <row r="17" ht="14.25" hidden="1" customHeight="1">
      <c r="A17" s="73" t="s">
        <v>2590</v>
      </c>
      <c r="B17" s="55" t="s">
        <v>1756</v>
      </c>
      <c r="C17" s="834" t="s">
        <v>2618</v>
      </c>
      <c r="D17" s="681"/>
      <c r="E17" s="829"/>
      <c r="F17" s="835"/>
      <c r="G17" s="836">
        <v>120297.11</v>
      </c>
      <c r="H17" s="832">
        <v>45863.0</v>
      </c>
      <c r="I17" s="31">
        <f t="shared" si="1"/>
        <v>0</v>
      </c>
      <c r="J17" s="32">
        <f t="shared" si="2"/>
        <v>0</v>
      </c>
      <c r="K17" s="40">
        <f t="shared" si="3"/>
        <v>0</v>
      </c>
      <c r="L17" s="34">
        <f t="shared" si="4"/>
        <v>0</v>
      </c>
      <c r="M17" s="33">
        <f t="shared" si="5"/>
        <v>0</v>
      </c>
      <c r="N17" s="833">
        <f t="shared" si="6"/>
        <v>0</v>
      </c>
      <c r="O17" s="73" t="s">
        <v>1816</v>
      </c>
      <c r="P17" s="43"/>
    </row>
    <row r="18" ht="14.25" hidden="1" customHeight="1">
      <c r="A18" s="73" t="s">
        <v>2590</v>
      </c>
      <c r="B18" s="55" t="s">
        <v>1756</v>
      </c>
      <c r="C18" s="834" t="s">
        <v>2619</v>
      </c>
      <c r="D18" s="681"/>
      <c r="E18" s="829"/>
      <c r="F18" s="835"/>
      <c r="G18" s="836">
        <v>123767.58</v>
      </c>
      <c r="H18" s="832">
        <v>45863.0</v>
      </c>
      <c r="I18" s="31">
        <f t="shared" si="1"/>
        <v>0</v>
      </c>
      <c r="J18" s="32">
        <f t="shared" si="2"/>
        <v>0</v>
      </c>
      <c r="K18" s="40">
        <f t="shared" si="3"/>
        <v>0</v>
      </c>
      <c r="L18" s="34">
        <f t="shared" si="4"/>
        <v>0</v>
      </c>
      <c r="M18" s="33">
        <f t="shared" si="5"/>
        <v>0</v>
      </c>
      <c r="N18" s="833">
        <f t="shared" si="6"/>
        <v>0</v>
      </c>
      <c r="O18" s="73" t="s">
        <v>1816</v>
      </c>
      <c r="P18" s="43"/>
    </row>
    <row r="19" ht="14.25" hidden="1" customHeight="1">
      <c r="A19" s="73" t="s">
        <v>2590</v>
      </c>
      <c r="B19" s="55" t="s">
        <v>1756</v>
      </c>
      <c r="C19" s="834" t="s">
        <v>2620</v>
      </c>
      <c r="D19" s="681"/>
      <c r="E19" s="829"/>
      <c r="F19" s="835"/>
      <c r="G19" s="836">
        <v>133936.43</v>
      </c>
      <c r="H19" s="832">
        <v>45863.0</v>
      </c>
      <c r="I19" s="31">
        <f t="shared" si="1"/>
        <v>0</v>
      </c>
      <c r="J19" s="32">
        <f t="shared" si="2"/>
        <v>0</v>
      </c>
      <c r="K19" s="40">
        <f t="shared" si="3"/>
        <v>0</v>
      </c>
      <c r="L19" s="34">
        <f t="shared" si="4"/>
        <v>0</v>
      </c>
      <c r="M19" s="33">
        <f t="shared" si="5"/>
        <v>0</v>
      </c>
      <c r="N19" s="833">
        <f t="shared" si="6"/>
        <v>0</v>
      </c>
      <c r="O19" s="73" t="s">
        <v>1816</v>
      </c>
      <c r="P19" s="43"/>
    </row>
    <row r="20" ht="14.25" hidden="1" customHeight="1">
      <c r="A20" s="73" t="s">
        <v>2590</v>
      </c>
      <c r="B20" s="55" t="s">
        <v>1756</v>
      </c>
      <c r="C20" s="834" t="s">
        <v>2621</v>
      </c>
      <c r="D20" s="681"/>
      <c r="E20" s="829"/>
      <c r="F20" s="835"/>
      <c r="G20" s="836">
        <v>160476.14</v>
      </c>
      <c r="H20" s="832">
        <v>45863.0</v>
      </c>
      <c r="I20" s="31">
        <f t="shared" si="1"/>
        <v>0</v>
      </c>
      <c r="J20" s="32">
        <f t="shared" si="2"/>
        <v>0</v>
      </c>
      <c r="K20" s="40">
        <f t="shared" si="3"/>
        <v>6451.9</v>
      </c>
      <c r="L20" s="34">
        <f t="shared" si="4"/>
        <v>0</v>
      </c>
      <c r="M20" s="33">
        <f t="shared" si="5"/>
        <v>0</v>
      </c>
      <c r="N20" s="833">
        <f t="shared" si="6"/>
        <v>0</v>
      </c>
      <c r="O20" s="73" t="s">
        <v>1816</v>
      </c>
      <c r="P20" s="43"/>
    </row>
    <row r="21" ht="14.25" customHeight="1">
      <c r="A21" s="73" t="s">
        <v>2590</v>
      </c>
      <c r="B21" s="55" t="s">
        <v>1756</v>
      </c>
      <c r="C21" s="834" t="s">
        <v>2622</v>
      </c>
      <c r="D21" s="681"/>
      <c r="E21" s="829"/>
      <c r="F21" s="835">
        <v>4963.0</v>
      </c>
      <c r="G21" s="836">
        <v>4799.91</v>
      </c>
      <c r="H21" s="832">
        <v>45863.0</v>
      </c>
      <c r="I21" s="31">
        <f t="shared" si="1"/>
        <v>7444.5</v>
      </c>
      <c r="J21" s="32">
        <f t="shared" si="2"/>
        <v>6451.9</v>
      </c>
      <c r="K21" s="40">
        <f t="shared" si="3"/>
        <v>15571.4</v>
      </c>
      <c r="L21" s="34">
        <f t="shared" si="4"/>
        <v>5955.6</v>
      </c>
      <c r="M21" s="33">
        <f t="shared" si="5"/>
        <v>5707.45</v>
      </c>
      <c r="N21" s="833">
        <f t="shared" si="6"/>
        <v>5459.3</v>
      </c>
      <c r="O21" s="73" t="s">
        <v>1816</v>
      </c>
      <c r="P21" s="43"/>
    </row>
    <row r="22" ht="14.25" customHeight="1">
      <c r="A22" s="73" t="s">
        <v>2590</v>
      </c>
      <c r="B22" s="55" t="s">
        <v>1756</v>
      </c>
      <c r="C22" s="837" t="s">
        <v>2623</v>
      </c>
      <c r="D22" s="681" t="s">
        <v>2624</v>
      </c>
      <c r="E22" s="829"/>
      <c r="F22" s="835">
        <v>11978.0</v>
      </c>
      <c r="G22" s="836">
        <v>11585.29</v>
      </c>
      <c r="H22" s="832">
        <v>45863.0</v>
      </c>
      <c r="I22" s="31">
        <f t="shared" si="1"/>
        <v>17967</v>
      </c>
      <c r="J22" s="32">
        <f t="shared" si="2"/>
        <v>15571.4</v>
      </c>
      <c r="K22" s="40">
        <f t="shared" si="3"/>
        <v>9815</v>
      </c>
      <c r="L22" s="34">
        <f t="shared" si="4"/>
        <v>14373.6</v>
      </c>
      <c r="M22" s="33">
        <f t="shared" si="5"/>
        <v>13774.7</v>
      </c>
      <c r="N22" s="833">
        <f t="shared" si="6"/>
        <v>13175.8</v>
      </c>
      <c r="O22" s="73" t="s">
        <v>1816</v>
      </c>
      <c r="P22" s="43"/>
    </row>
    <row r="23" ht="14.25" customHeight="1">
      <c r="A23" s="73" t="s">
        <v>2590</v>
      </c>
      <c r="B23" s="55" t="s">
        <v>1756</v>
      </c>
      <c r="C23" s="838" t="s">
        <v>2625</v>
      </c>
      <c r="D23" s="839" t="s">
        <v>2626</v>
      </c>
      <c r="E23" s="829"/>
      <c r="F23" s="830">
        <v>7550.0</v>
      </c>
      <c r="G23" s="840">
        <v>7302.21</v>
      </c>
      <c r="H23" s="832">
        <v>45863.0</v>
      </c>
      <c r="I23" s="31">
        <f t="shared" si="1"/>
        <v>11325</v>
      </c>
      <c r="J23" s="32">
        <f t="shared" si="2"/>
        <v>9815</v>
      </c>
      <c r="K23" s="40">
        <f t="shared" si="3"/>
        <v>19003.4</v>
      </c>
      <c r="L23" s="34">
        <f t="shared" si="4"/>
        <v>9060</v>
      </c>
      <c r="M23" s="33">
        <f t="shared" si="5"/>
        <v>8682.5</v>
      </c>
      <c r="N23" s="833">
        <f t="shared" si="6"/>
        <v>8305</v>
      </c>
      <c r="O23" s="73" t="s">
        <v>1816</v>
      </c>
      <c r="P23" s="43"/>
    </row>
    <row r="24" ht="14.25" customHeight="1">
      <c r="A24" s="73" t="s">
        <v>2590</v>
      </c>
      <c r="B24" s="55" t="s">
        <v>1756</v>
      </c>
      <c r="C24" s="837" t="s">
        <v>2627</v>
      </c>
      <c r="D24" s="681" t="s">
        <v>2628</v>
      </c>
      <c r="E24" s="829"/>
      <c r="F24" s="835">
        <v>14618.0</v>
      </c>
      <c r="G24" s="836">
        <v>15007.65</v>
      </c>
      <c r="H24" s="832">
        <v>45863.0</v>
      </c>
      <c r="I24" s="31">
        <f t="shared" si="1"/>
        <v>21927</v>
      </c>
      <c r="J24" s="32">
        <f t="shared" si="2"/>
        <v>19003.4</v>
      </c>
      <c r="K24" s="40">
        <f t="shared" si="3"/>
        <v>17745</v>
      </c>
      <c r="L24" s="34">
        <f t="shared" si="4"/>
        <v>17541.6</v>
      </c>
      <c r="M24" s="33">
        <f t="shared" si="5"/>
        <v>16810.7</v>
      </c>
      <c r="N24" s="833">
        <f t="shared" si="6"/>
        <v>16079.8</v>
      </c>
      <c r="O24" s="73" t="s">
        <v>1816</v>
      </c>
      <c r="P24" s="43"/>
    </row>
    <row r="25" ht="14.25" customHeight="1">
      <c r="A25" s="73" t="s">
        <v>2590</v>
      </c>
      <c r="B25" s="55" t="s">
        <v>1756</v>
      </c>
      <c r="C25" s="837" t="s">
        <v>2629</v>
      </c>
      <c r="D25" s="681" t="s">
        <v>2630</v>
      </c>
      <c r="E25" s="829"/>
      <c r="F25" s="835">
        <v>13650.0</v>
      </c>
      <c r="G25" s="836">
        <v>9650.75</v>
      </c>
      <c r="H25" s="832">
        <v>45863.0</v>
      </c>
      <c r="I25" s="31">
        <f t="shared" si="1"/>
        <v>20475</v>
      </c>
      <c r="J25" s="32">
        <f t="shared" si="2"/>
        <v>17745</v>
      </c>
      <c r="K25" s="40">
        <f t="shared" si="3"/>
        <v>1774.5</v>
      </c>
      <c r="L25" s="34">
        <f t="shared" si="4"/>
        <v>16380</v>
      </c>
      <c r="M25" s="33">
        <f t="shared" si="5"/>
        <v>15697.5</v>
      </c>
      <c r="N25" s="833">
        <f t="shared" si="6"/>
        <v>15015</v>
      </c>
      <c r="O25" s="73" t="s">
        <v>1816</v>
      </c>
      <c r="P25" s="43"/>
    </row>
    <row r="26" ht="14.25" customHeight="1">
      <c r="A26" s="73" t="s">
        <v>2631</v>
      </c>
      <c r="B26" s="55" t="s">
        <v>1756</v>
      </c>
      <c r="C26" s="841" t="s">
        <v>2632</v>
      </c>
      <c r="D26" s="666" t="s">
        <v>2633</v>
      </c>
      <c r="E26" s="829"/>
      <c r="F26" s="830">
        <v>1365.0</v>
      </c>
      <c r="G26" s="840">
        <v>1320.23</v>
      </c>
      <c r="H26" s="832">
        <v>45863.0</v>
      </c>
      <c r="I26" s="31">
        <f t="shared" si="1"/>
        <v>2047.5</v>
      </c>
      <c r="J26" s="32">
        <f t="shared" si="2"/>
        <v>1774.5</v>
      </c>
      <c r="K26" s="40">
        <f t="shared" si="3"/>
        <v>2002</v>
      </c>
      <c r="L26" s="34">
        <f t="shared" si="4"/>
        <v>1638</v>
      </c>
      <c r="M26" s="33">
        <f t="shared" si="5"/>
        <v>1569.75</v>
      </c>
      <c r="N26" s="833">
        <f t="shared" si="6"/>
        <v>1501.5</v>
      </c>
      <c r="O26" s="73" t="s">
        <v>1816</v>
      </c>
      <c r="P26" s="43"/>
    </row>
    <row r="27" ht="14.25" customHeight="1">
      <c r="A27" s="73" t="s">
        <v>2631</v>
      </c>
      <c r="B27" s="55" t="s">
        <v>1756</v>
      </c>
      <c r="C27" s="834" t="s">
        <v>2634</v>
      </c>
      <c r="D27" s="681" t="s">
        <v>2635</v>
      </c>
      <c r="E27" s="829"/>
      <c r="F27" s="835">
        <v>1540.0</v>
      </c>
      <c r="G27" s="836">
        <v>1489.1</v>
      </c>
      <c r="H27" s="832">
        <v>45863.0</v>
      </c>
      <c r="I27" s="31">
        <f t="shared" si="1"/>
        <v>2310</v>
      </c>
      <c r="J27" s="32">
        <f t="shared" si="2"/>
        <v>2002</v>
      </c>
      <c r="K27" s="40">
        <f t="shared" si="3"/>
        <v>3302</v>
      </c>
      <c r="L27" s="34">
        <f t="shared" si="4"/>
        <v>1848</v>
      </c>
      <c r="M27" s="33">
        <f t="shared" si="5"/>
        <v>1771</v>
      </c>
      <c r="N27" s="833">
        <f t="shared" si="6"/>
        <v>1694</v>
      </c>
      <c r="O27" s="73" t="s">
        <v>1816</v>
      </c>
      <c r="P27" s="43"/>
    </row>
    <row r="28" ht="14.25" customHeight="1">
      <c r="A28" s="73" t="s">
        <v>2631</v>
      </c>
      <c r="B28" s="55" t="s">
        <v>1756</v>
      </c>
      <c r="C28" s="837" t="s">
        <v>2636</v>
      </c>
      <c r="D28" s="681" t="s">
        <v>2637</v>
      </c>
      <c r="E28" s="829"/>
      <c r="F28" s="835">
        <v>2540.0</v>
      </c>
      <c r="G28" s="836">
        <v>1594.4</v>
      </c>
      <c r="H28" s="832">
        <v>45863.0</v>
      </c>
      <c r="I28" s="31">
        <f t="shared" si="1"/>
        <v>3810</v>
      </c>
      <c r="J28" s="32">
        <f t="shared" si="2"/>
        <v>3302</v>
      </c>
      <c r="K28" s="40">
        <f t="shared" si="3"/>
        <v>2613</v>
      </c>
      <c r="L28" s="34">
        <f t="shared" si="4"/>
        <v>3048</v>
      </c>
      <c r="M28" s="33">
        <f t="shared" si="5"/>
        <v>2921</v>
      </c>
      <c r="N28" s="833">
        <f t="shared" si="6"/>
        <v>2794</v>
      </c>
      <c r="O28" s="73" t="s">
        <v>1816</v>
      </c>
      <c r="P28" s="43"/>
    </row>
    <row r="29" ht="14.25" customHeight="1">
      <c r="A29" s="73" t="s">
        <v>2631</v>
      </c>
      <c r="B29" s="55" t="s">
        <v>1756</v>
      </c>
      <c r="C29" s="837" t="s">
        <v>2638</v>
      </c>
      <c r="D29" s="681" t="s">
        <v>2639</v>
      </c>
      <c r="E29" s="829"/>
      <c r="F29" s="835">
        <v>2010.0</v>
      </c>
      <c r="G29" s="836">
        <v>1402.11</v>
      </c>
      <c r="H29" s="832">
        <v>45863.0</v>
      </c>
      <c r="I29" s="31">
        <f t="shared" si="1"/>
        <v>3015</v>
      </c>
      <c r="J29" s="32">
        <f t="shared" si="2"/>
        <v>2613</v>
      </c>
      <c r="K29" s="40">
        <f t="shared" si="3"/>
        <v>0</v>
      </c>
      <c r="L29" s="34">
        <f t="shared" si="4"/>
        <v>2412</v>
      </c>
      <c r="M29" s="33">
        <f t="shared" si="5"/>
        <v>2311.5</v>
      </c>
      <c r="N29" s="833">
        <f t="shared" si="6"/>
        <v>2211</v>
      </c>
      <c r="O29" s="73" t="s">
        <v>1816</v>
      </c>
      <c r="P29" s="43"/>
    </row>
    <row r="30" ht="14.25" hidden="1" customHeight="1">
      <c r="A30" s="73" t="s">
        <v>2631</v>
      </c>
      <c r="B30" s="55" t="s">
        <v>1756</v>
      </c>
      <c r="C30" s="837" t="s">
        <v>2640</v>
      </c>
      <c r="D30" s="681" t="s">
        <v>2641</v>
      </c>
      <c r="E30" s="829"/>
      <c r="F30" s="835"/>
      <c r="G30" s="836">
        <v>23129.63</v>
      </c>
      <c r="H30" s="832">
        <v>45863.0</v>
      </c>
      <c r="I30" s="31">
        <f t="shared" si="1"/>
        <v>0</v>
      </c>
      <c r="J30" s="32">
        <f t="shared" si="2"/>
        <v>0</v>
      </c>
      <c r="K30" s="40">
        <f t="shared" si="3"/>
        <v>31088.2</v>
      </c>
      <c r="L30" s="34">
        <f t="shared" si="4"/>
        <v>0</v>
      </c>
      <c r="M30" s="33">
        <f t="shared" si="5"/>
        <v>0</v>
      </c>
      <c r="N30" s="833">
        <f t="shared" si="6"/>
        <v>0</v>
      </c>
      <c r="O30" s="73" t="s">
        <v>1816</v>
      </c>
      <c r="P30" s="43"/>
    </row>
    <row r="31" ht="14.25" customHeight="1">
      <c r="A31" s="73" t="s">
        <v>2631</v>
      </c>
      <c r="B31" s="55" t="s">
        <v>1756</v>
      </c>
      <c r="C31" s="837" t="s">
        <v>2642</v>
      </c>
      <c r="D31" s="681" t="s">
        <v>2643</v>
      </c>
      <c r="E31" s="829"/>
      <c r="F31" s="835">
        <v>23914.0</v>
      </c>
      <c r="G31" s="836">
        <v>23129.63</v>
      </c>
      <c r="H31" s="832">
        <v>45863.0</v>
      </c>
      <c r="I31" s="31">
        <f t="shared" si="1"/>
        <v>35871</v>
      </c>
      <c r="J31" s="32">
        <f t="shared" si="2"/>
        <v>31088.2</v>
      </c>
      <c r="K31" s="40">
        <f t="shared" si="3"/>
        <v>31088.2</v>
      </c>
      <c r="L31" s="34">
        <f t="shared" si="4"/>
        <v>28696.8</v>
      </c>
      <c r="M31" s="33">
        <f t="shared" si="5"/>
        <v>27501.1</v>
      </c>
      <c r="N31" s="833">
        <f t="shared" si="6"/>
        <v>26305.4</v>
      </c>
      <c r="O31" s="73" t="s">
        <v>1816</v>
      </c>
      <c r="P31" s="43"/>
    </row>
    <row r="32" ht="14.25" customHeight="1">
      <c r="A32" s="73" t="s">
        <v>2631</v>
      </c>
      <c r="B32" s="55" t="s">
        <v>1756</v>
      </c>
      <c r="C32" s="837" t="s">
        <v>2644</v>
      </c>
      <c r="D32" s="681" t="s">
        <v>2645</v>
      </c>
      <c r="E32" s="829"/>
      <c r="F32" s="835">
        <v>23914.0</v>
      </c>
      <c r="G32" s="836">
        <v>23129.63</v>
      </c>
      <c r="H32" s="832">
        <v>45863.0</v>
      </c>
      <c r="I32" s="31">
        <f t="shared" si="1"/>
        <v>35871</v>
      </c>
      <c r="J32" s="32">
        <f t="shared" si="2"/>
        <v>31088.2</v>
      </c>
      <c r="K32" s="40">
        <f t="shared" si="3"/>
        <v>31088.2</v>
      </c>
      <c r="L32" s="34">
        <f t="shared" si="4"/>
        <v>28696.8</v>
      </c>
      <c r="M32" s="33">
        <f t="shared" si="5"/>
        <v>27501.1</v>
      </c>
      <c r="N32" s="833">
        <f t="shared" si="6"/>
        <v>26305.4</v>
      </c>
      <c r="O32" s="73" t="s">
        <v>1816</v>
      </c>
      <c r="P32" s="43"/>
    </row>
    <row r="33" ht="14.25" customHeight="1">
      <c r="A33" s="73" t="s">
        <v>2631</v>
      </c>
      <c r="B33" s="55" t="s">
        <v>1756</v>
      </c>
      <c r="C33" s="837" t="s">
        <v>2646</v>
      </c>
      <c r="D33" s="681" t="s">
        <v>2647</v>
      </c>
      <c r="E33" s="829"/>
      <c r="F33" s="835">
        <v>23914.0</v>
      </c>
      <c r="G33" s="836">
        <v>23129.63</v>
      </c>
      <c r="H33" s="832">
        <v>45863.0</v>
      </c>
      <c r="I33" s="31">
        <f t="shared" si="1"/>
        <v>35871</v>
      </c>
      <c r="J33" s="32">
        <f t="shared" si="2"/>
        <v>31088.2</v>
      </c>
      <c r="K33" s="40">
        <f t="shared" si="3"/>
        <v>35993.1</v>
      </c>
      <c r="L33" s="34">
        <f t="shared" si="4"/>
        <v>28696.8</v>
      </c>
      <c r="M33" s="33">
        <f t="shared" si="5"/>
        <v>27501.1</v>
      </c>
      <c r="N33" s="833">
        <f t="shared" si="6"/>
        <v>26305.4</v>
      </c>
      <c r="O33" s="73" t="s">
        <v>1816</v>
      </c>
      <c r="P33" s="43"/>
    </row>
    <row r="34" ht="14.25" customHeight="1">
      <c r="A34" s="73" t="s">
        <v>2631</v>
      </c>
      <c r="B34" s="55" t="s">
        <v>1756</v>
      </c>
      <c r="C34" s="649" t="s">
        <v>2648</v>
      </c>
      <c r="D34" s="681" t="s">
        <v>2649</v>
      </c>
      <c r="E34" s="829"/>
      <c r="F34" s="835">
        <v>27687.0</v>
      </c>
      <c r="G34" s="836">
        <v>26778.17</v>
      </c>
      <c r="H34" s="832">
        <v>45863.0</v>
      </c>
      <c r="I34" s="31">
        <f t="shared" si="1"/>
        <v>41530.5</v>
      </c>
      <c r="J34" s="32">
        <f t="shared" si="2"/>
        <v>35993.1</v>
      </c>
      <c r="K34" s="40">
        <f t="shared" si="3"/>
        <v>35993.1</v>
      </c>
      <c r="L34" s="34">
        <f t="shared" si="4"/>
        <v>33224.4</v>
      </c>
      <c r="M34" s="33">
        <f t="shared" si="5"/>
        <v>31840.05</v>
      </c>
      <c r="N34" s="833">
        <f t="shared" si="6"/>
        <v>30455.7</v>
      </c>
      <c r="O34" s="73" t="s">
        <v>1816</v>
      </c>
      <c r="P34" s="43"/>
    </row>
    <row r="35" ht="14.25" customHeight="1">
      <c r="A35" s="73" t="s">
        <v>2631</v>
      </c>
      <c r="B35" s="55" t="s">
        <v>1756</v>
      </c>
      <c r="C35" s="649" t="s">
        <v>2650</v>
      </c>
      <c r="D35" s="681" t="s">
        <v>2651</v>
      </c>
      <c r="E35" s="829"/>
      <c r="F35" s="835">
        <v>27687.0</v>
      </c>
      <c r="G35" s="836">
        <v>26778.17</v>
      </c>
      <c r="H35" s="832">
        <v>45863.0</v>
      </c>
      <c r="I35" s="31">
        <f t="shared" si="1"/>
        <v>41530.5</v>
      </c>
      <c r="J35" s="32">
        <f t="shared" si="2"/>
        <v>35993.1</v>
      </c>
      <c r="K35" s="40">
        <f t="shared" si="3"/>
        <v>35993.1</v>
      </c>
      <c r="L35" s="34">
        <f t="shared" si="4"/>
        <v>33224.4</v>
      </c>
      <c r="M35" s="33">
        <f t="shared" si="5"/>
        <v>31840.05</v>
      </c>
      <c r="N35" s="833">
        <f t="shared" si="6"/>
        <v>30455.7</v>
      </c>
      <c r="O35" s="73" t="s">
        <v>1816</v>
      </c>
      <c r="P35" s="43"/>
    </row>
    <row r="36" ht="14.25" customHeight="1">
      <c r="A36" s="73" t="s">
        <v>2631</v>
      </c>
      <c r="B36" s="55" t="s">
        <v>1756</v>
      </c>
      <c r="C36" s="660" t="s">
        <v>2652</v>
      </c>
      <c r="D36" s="666" t="s">
        <v>2653</v>
      </c>
      <c r="E36" s="829"/>
      <c r="F36" s="835">
        <v>27687.0</v>
      </c>
      <c r="G36" s="836">
        <v>26778.17</v>
      </c>
      <c r="H36" s="832">
        <v>45863.0</v>
      </c>
      <c r="I36" s="31">
        <f t="shared" si="1"/>
        <v>41530.5</v>
      </c>
      <c r="J36" s="32">
        <f t="shared" si="2"/>
        <v>35993.1</v>
      </c>
      <c r="K36" s="40">
        <f t="shared" si="3"/>
        <v>13217.1</v>
      </c>
      <c r="L36" s="34">
        <f t="shared" si="4"/>
        <v>33224.4</v>
      </c>
      <c r="M36" s="33">
        <f t="shared" si="5"/>
        <v>31840.05</v>
      </c>
      <c r="N36" s="833">
        <f t="shared" si="6"/>
        <v>30455.7</v>
      </c>
      <c r="O36" s="73" t="s">
        <v>1816</v>
      </c>
      <c r="P36" s="43"/>
    </row>
    <row r="37" ht="14.25" customHeight="1">
      <c r="A37" s="73" t="s">
        <v>2631</v>
      </c>
      <c r="B37" s="55" t="s">
        <v>1756</v>
      </c>
      <c r="C37" s="649" t="s">
        <v>2654</v>
      </c>
      <c r="D37" s="681" t="s">
        <v>2655</v>
      </c>
      <c r="E37" s="829"/>
      <c r="F37" s="835">
        <v>10167.0</v>
      </c>
      <c r="G37" s="836">
        <v>6887.72</v>
      </c>
      <c r="H37" s="832">
        <v>45863.0</v>
      </c>
      <c r="I37" s="31">
        <f t="shared" si="1"/>
        <v>15250.5</v>
      </c>
      <c r="J37" s="32">
        <f t="shared" si="2"/>
        <v>13217.1</v>
      </c>
      <c r="K37" s="40">
        <f t="shared" si="3"/>
        <v>13217.1</v>
      </c>
      <c r="L37" s="34">
        <f t="shared" si="4"/>
        <v>12200.4</v>
      </c>
      <c r="M37" s="33">
        <f t="shared" si="5"/>
        <v>11692.05</v>
      </c>
      <c r="N37" s="833">
        <f t="shared" si="6"/>
        <v>11183.7</v>
      </c>
      <c r="O37" s="73" t="s">
        <v>1816</v>
      </c>
      <c r="P37" s="43"/>
    </row>
    <row r="38" ht="14.25" customHeight="1">
      <c r="A38" s="73" t="s">
        <v>2631</v>
      </c>
      <c r="B38" s="55" t="s">
        <v>1756</v>
      </c>
      <c r="C38" s="837" t="s">
        <v>2656</v>
      </c>
      <c r="D38" s="681" t="s">
        <v>2657</v>
      </c>
      <c r="E38" s="829"/>
      <c r="F38" s="835">
        <v>10167.0</v>
      </c>
      <c r="G38" s="836">
        <v>6887.72</v>
      </c>
      <c r="H38" s="832">
        <v>45863.0</v>
      </c>
      <c r="I38" s="31">
        <f t="shared" si="1"/>
        <v>15250.5</v>
      </c>
      <c r="J38" s="32">
        <f t="shared" si="2"/>
        <v>13217.1</v>
      </c>
      <c r="K38" s="40">
        <f t="shared" si="3"/>
        <v>13217.1</v>
      </c>
      <c r="L38" s="34">
        <f t="shared" si="4"/>
        <v>12200.4</v>
      </c>
      <c r="M38" s="33">
        <f t="shared" si="5"/>
        <v>11692.05</v>
      </c>
      <c r="N38" s="833">
        <f t="shared" si="6"/>
        <v>11183.7</v>
      </c>
      <c r="O38" s="73" t="s">
        <v>1816</v>
      </c>
      <c r="P38" s="43"/>
    </row>
    <row r="39" ht="14.25" customHeight="1">
      <c r="A39" s="73" t="s">
        <v>2631</v>
      </c>
      <c r="B39" s="55" t="s">
        <v>1756</v>
      </c>
      <c r="C39" s="837" t="s">
        <v>2658</v>
      </c>
      <c r="D39" s="681" t="s">
        <v>2659</v>
      </c>
      <c r="E39" s="829"/>
      <c r="F39" s="835">
        <v>10167.0</v>
      </c>
      <c r="G39" s="836">
        <v>6887.72</v>
      </c>
      <c r="H39" s="832">
        <v>45863.0</v>
      </c>
      <c r="I39" s="31">
        <f t="shared" si="1"/>
        <v>15250.5</v>
      </c>
      <c r="J39" s="32">
        <f t="shared" si="2"/>
        <v>13217.1</v>
      </c>
      <c r="K39" s="40">
        <f t="shared" si="3"/>
        <v>13217.1</v>
      </c>
      <c r="L39" s="34">
        <f t="shared" si="4"/>
        <v>12200.4</v>
      </c>
      <c r="M39" s="33">
        <f t="shared" si="5"/>
        <v>11692.05</v>
      </c>
      <c r="N39" s="833">
        <f t="shared" si="6"/>
        <v>11183.7</v>
      </c>
      <c r="O39" s="73" t="s">
        <v>1816</v>
      </c>
      <c r="P39" s="43"/>
    </row>
    <row r="40" ht="14.25" customHeight="1">
      <c r="A40" s="73" t="s">
        <v>2631</v>
      </c>
      <c r="B40" s="55" t="s">
        <v>1756</v>
      </c>
      <c r="C40" s="837" t="s">
        <v>2660</v>
      </c>
      <c r="D40" s="681" t="s">
        <v>2661</v>
      </c>
      <c r="E40" s="829"/>
      <c r="F40" s="835">
        <v>10167.0</v>
      </c>
      <c r="G40" s="836">
        <v>6887.72</v>
      </c>
      <c r="H40" s="832">
        <v>45863.0</v>
      </c>
      <c r="I40" s="31">
        <f t="shared" si="1"/>
        <v>15250.5</v>
      </c>
      <c r="J40" s="32">
        <f t="shared" si="2"/>
        <v>13217.1</v>
      </c>
      <c r="K40" s="40">
        <f t="shared" si="3"/>
        <v>15239.9</v>
      </c>
      <c r="L40" s="34">
        <f t="shared" si="4"/>
        <v>12200.4</v>
      </c>
      <c r="M40" s="33">
        <f t="shared" si="5"/>
        <v>11692.05</v>
      </c>
      <c r="N40" s="833">
        <f t="shared" si="6"/>
        <v>11183.7</v>
      </c>
      <c r="O40" s="73" t="s">
        <v>1816</v>
      </c>
      <c r="P40" s="43"/>
    </row>
    <row r="41" ht="14.25" customHeight="1">
      <c r="A41" s="73" t="s">
        <v>2631</v>
      </c>
      <c r="B41" s="55" t="s">
        <v>1756</v>
      </c>
      <c r="C41" s="837" t="s">
        <v>2662</v>
      </c>
      <c r="D41" s="681" t="s">
        <v>2663</v>
      </c>
      <c r="E41" s="829"/>
      <c r="F41" s="835">
        <v>11723.0</v>
      </c>
      <c r="G41" s="836">
        <v>8243.77</v>
      </c>
      <c r="H41" s="832">
        <v>45863.0</v>
      </c>
      <c r="I41" s="31">
        <f t="shared" si="1"/>
        <v>17584.5</v>
      </c>
      <c r="J41" s="32">
        <f t="shared" si="2"/>
        <v>15239.9</v>
      </c>
      <c r="K41" s="40">
        <f t="shared" si="3"/>
        <v>15239.9</v>
      </c>
      <c r="L41" s="34">
        <f t="shared" si="4"/>
        <v>14067.6</v>
      </c>
      <c r="M41" s="33">
        <f t="shared" si="5"/>
        <v>13481.45</v>
      </c>
      <c r="N41" s="833">
        <f t="shared" si="6"/>
        <v>12895.3</v>
      </c>
      <c r="O41" s="73" t="s">
        <v>1816</v>
      </c>
      <c r="P41" s="43"/>
    </row>
    <row r="42" ht="14.25" customHeight="1">
      <c r="A42" s="73" t="s">
        <v>2631</v>
      </c>
      <c r="B42" s="55" t="s">
        <v>1756</v>
      </c>
      <c r="C42" s="837" t="s">
        <v>2664</v>
      </c>
      <c r="D42" s="681" t="s">
        <v>2665</v>
      </c>
      <c r="E42" s="829"/>
      <c r="F42" s="835">
        <v>11723.0</v>
      </c>
      <c r="G42" s="836">
        <v>8243.77</v>
      </c>
      <c r="H42" s="832">
        <v>45863.0</v>
      </c>
      <c r="I42" s="31">
        <f t="shared" si="1"/>
        <v>17584.5</v>
      </c>
      <c r="J42" s="32">
        <f t="shared" si="2"/>
        <v>15239.9</v>
      </c>
      <c r="K42" s="40">
        <f t="shared" si="3"/>
        <v>15239.9</v>
      </c>
      <c r="L42" s="34">
        <f t="shared" si="4"/>
        <v>14067.6</v>
      </c>
      <c r="M42" s="33">
        <f t="shared" si="5"/>
        <v>13481.45</v>
      </c>
      <c r="N42" s="833">
        <f t="shared" si="6"/>
        <v>12895.3</v>
      </c>
      <c r="O42" s="73" t="s">
        <v>1816</v>
      </c>
      <c r="P42" s="43"/>
    </row>
    <row r="43" ht="14.25" customHeight="1">
      <c r="A43" s="73" t="s">
        <v>2631</v>
      </c>
      <c r="B43" s="55" t="s">
        <v>1756</v>
      </c>
      <c r="C43" s="837" t="s">
        <v>2666</v>
      </c>
      <c r="D43" s="681" t="s">
        <v>2667</v>
      </c>
      <c r="E43" s="829"/>
      <c r="F43" s="835">
        <v>11723.0</v>
      </c>
      <c r="G43" s="836">
        <v>8243.77</v>
      </c>
      <c r="H43" s="832">
        <v>45863.0</v>
      </c>
      <c r="I43" s="31">
        <f t="shared" si="1"/>
        <v>17584.5</v>
      </c>
      <c r="J43" s="32">
        <f t="shared" si="2"/>
        <v>15239.9</v>
      </c>
      <c r="K43" s="40">
        <f t="shared" si="3"/>
        <v>14565.2</v>
      </c>
      <c r="L43" s="34">
        <f t="shared" si="4"/>
        <v>14067.6</v>
      </c>
      <c r="M43" s="33">
        <f t="shared" si="5"/>
        <v>13481.45</v>
      </c>
      <c r="N43" s="833">
        <f t="shared" si="6"/>
        <v>12895.3</v>
      </c>
      <c r="O43" s="73" t="s">
        <v>1816</v>
      </c>
      <c r="P43" s="43"/>
    </row>
    <row r="44" ht="14.25" customHeight="1">
      <c r="A44" s="73" t="s">
        <v>2631</v>
      </c>
      <c r="B44" s="55" t="s">
        <v>1756</v>
      </c>
      <c r="C44" s="837" t="s">
        <v>2668</v>
      </c>
      <c r="D44" s="681" t="s">
        <v>2669</v>
      </c>
      <c r="E44" s="829"/>
      <c r="F44" s="835">
        <v>11204.0</v>
      </c>
      <c r="G44" s="836">
        <v>7404.56</v>
      </c>
      <c r="H44" s="832">
        <v>45863.0</v>
      </c>
      <c r="I44" s="31">
        <f t="shared" si="1"/>
        <v>16806</v>
      </c>
      <c r="J44" s="32">
        <f t="shared" si="2"/>
        <v>14565.2</v>
      </c>
      <c r="K44" s="40">
        <f t="shared" si="3"/>
        <v>14565.2</v>
      </c>
      <c r="L44" s="34">
        <f t="shared" si="4"/>
        <v>13444.8</v>
      </c>
      <c r="M44" s="33">
        <f t="shared" si="5"/>
        <v>12884.6</v>
      </c>
      <c r="N44" s="833">
        <f t="shared" si="6"/>
        <v>12324.4</v>
      </c>
      <c r="O44" s="73" t="s">
        <v>1816</v>
      </c>
      <c r="P44" s="43"/>
    </row>
    <row r="45" ht="14.25" customHeight="1">
      <c r="A45" s="73" t="s">
        <v>2631</v>
      </c>
      <c r="B45" s="55" t="s">
        <v>1756</v>
      </c>
      <c r="C45" s="838" t="s">
        <v>2670</v>
      </c>
      <c r="D45" s="666" t="s">
        <v>2671</v>
      </c>
      <c r="E45" s="829"/>
      <c r="F45" s="835">
        <v>11204.0</v>
      </c>
      <c r="G45" s="836">
        <v>7404.56</v>
      </c>
      <c r="H45" s="832">
        <v>45863.0</v>
      </c>
      <c r="I45" s="31">
        <f t="shared" si="1"/>
        <v>16806</v>
      </c>
      <c r="J45" s="32">
        <f t="shared" si="2"/>
        <v>14565.2</v>
      </c>
      <c r="K45" s="40">
        <f t="shared" si="3"/>
        <v>14565.2</v>
      </c>
      <c r="L45" s="34">
        <f t="shared" si="4"/>
        <v>13444.8</v>
      </c>
      <c r="M45" s="33">
        <f t="shared" si="5"/>
        <v>12884.6</v>
      </c>
      <c r="N45" s="833">
        <f t="shared" si="6"/>
        <v>12324.4</v>
      </c>
      <c r="O45" s="73" t="s">
        <v>1816</v>
      </c>
      <c r="P45" s="43"/>
    </row>
    <row r="46" ht="14.25" customHeight="1">
      <c r="A46" s="73" t="s">
        <v>2631</v>
      </c>
      <c r="B46" s="55" t="s">
        <v>1756</v>
      </c>
      <c r="C46" s="837" t="s">
        <v>2672</v>
      </c>
      <c r="D46" s="681" t="s">
        <v>2673</v>
      </c>
      <c r="E46" s="829"/>
      <c r="F46" s="835">
        <v>11204.0</v>
      </c>
      <c r="G46" s="836">
        <v>7404.56</v>
      </c>
      <c r="H46" s="832">
        <v>45863.0</v>
      </c>
      <c r="I46" s="31">
        <f t="shared" si="1"/>
        <v>16806</v>
      </c>
      <c r="J46" s="32">
        <f t="shared" si="2"/>
        <v>14565.2</v>
      </c>
      <c r="K46" s="40">
        <f t="shared" si="3"/>
        <v>14565.2</v>
      </c>
      <c r="L46" s="34">
        <f t="shared" si="4"/>
        <v>13444.8</v>
      </c>
      <c r="M46" s="33">
        <f t="shared" si="5"/>
        <v>12884.6</v>
      </c>
      <c r="N46" s="833">
        <f t="shared" si="6"/>
        <v>12324.4</v>
      </c>
      <c r="O46" s="73" t="s">
        <v>1816</v>
      </c>
      <c r="P46" s="43"/>
    </row>
    <row r="47" ht="14.25" customHeight="1">
      <c r="A47" s="73" t="s">
        <v>2631</v>
      </c>
      <c r="B47" s="55" t="s">
        <v>1756</v>
      </c>
      <c r="C47" s="649" t="s">
        <v>2674</v>
      </c>
      <c r="D47" s="842" t="s">
        <v>2675</v>
      </c>
      <c r="E47" s="829"/>
      <c r="F47" s="835">
        <v>11204.0</v>
      </c>
      <c r="G47" s="836">
        <v>7404.56</v>
      </c>
      <c r="H47" s="832">
        <v>45863.0</v>
      </c>
      <c r="I47" s="31">
        <f t="shared" si="1"/>
        <v>16806</v>
      </c>
      <c r="J47" s="32">
        <f t="shared" si="2"/>
        <v>14565.2</v>
      </c>
      <c r="K47" s="40">
        <f t="shared" si="3"/>
        <v>16858.4</v>
      </c>
      <c r="L47" s="34">
        <f t="shared" si="4"/>
        <v>13444.8</v>
      </c>
      <c r="M47" s="33">
        <f t="shared" si="5"/>
        <v>12884.6</v>
      </c>
      <c r="N47" s="833">
        <f t="shared" si="6"/>
        <v>12324.4</v>
      </c>
      <c r="O47" s="73" t="s">
        <v>1816</v>
      </c>
      <c r="P47" s="43"/>
    </row>
    <row r="48" ht="14.25" customHeight="1">
      <c r="A48" s="73" t="s">
        <v>2631</v>
      </c>
      <c r="B48" s="55" t="s">
        <v>1756</v>
      </c>
      <c r="C48" s="660" t="s">
        <v>2676</v>
      </c>
      <c r="D48" s="666" t="s">
        <v>2677</v>
      </c>
      <c r="E48" s="829"/>
      <c r="F48" s="830">
        <v>12968.0</v>
      </c>
      <c r="G48" s="840">
        <v>9011.35</v>
      </c>
      <c r="H48" s="832">
        <v>45863.0</v>
      </c>
      <c r="I48" s="31">
        <f t="shared" si="1"/>
        <v>19452</v>
      </c>
      <c r="J48" s="32">
        <f t="shared" si="2"/>
        <v>16858.4</v>
      </c>
      <c r="K48" s="40">
        <f t="shared" si="3"/>
        <v>16858.4</v>
      </c>
      <c r="L48" s="34">
        <f t="shared" si="4"/>
        <v>15561.6</v>
      </c>
      <c r="M48" s="33">
        <f t="shared" si="5"/>
        <v>14913.2</v>
      </c>
      <c r="N48" s="833">
        <f t="shared" si="6"/>
        <v>14264.8</v>
      </c>
      <c r="O48" s="73" t="s">
        <v>1816</v>
      </c>
      <c r="P48" s="43"/>
    </row>
    <row r="49" ht="14.25" customHeight="1">
      <c r="A49" s="73" t="s">
        <v>2631</v>
      </c>
      <c r="B49" s="55" t="s">
        <v>1756</v>
      </c>
      <c r="C49" s="649" t="s">
        <v>2678</v>
      </c>
      <c r="D49" s="681" t="s">
        <v>2679</v>
      </c>
      <c r="E49" s="829"/>
      <c r="F49" s="830">
        <v>12968.0</v>
      </c>
      <c r="G49" s="840">
        <v>9011.35</v>
      </c>
      <c r="H49" s="832">
        <v>45863.0</v>
      </c>
      <c r="I49" s="31">
        <f t="shared" si="1"/>
        <v>19452</v>
      </c>
      <c r="J49" s="32">
        <f t="shared" si="2"/>
        <v>16858.4</v>
      </c>
      <c r="K49" s="40">
        <f t="shared" si="3"/>
        <v>16858.4</v>
      </c>
      <c r="L49" s="34">
        <f t="shared" si="4"/>
        <v>15561.6</v>
      </c>
      <c r="M49" s="33">
        <f t="shared" si="5"/>
        <v>14913.2</v>
      </c>
      <c r="N49" s="833">
        <f t="shared" si="6"/>
        <v>14264.8</v>
      </c>
      <c r="O49" s="73" t="s">
        <v>1816</v>
      </c>
      <c r="P49" s="43"/>
    </row>
    <row r="50" ht="14.25" customHeight="1">
      <c r="A50" s="73" t="s">
        <v>2631</v>
      </c>
      <c r="B50" s="55" t="s">
        <v>1756</v>
      </c>
      <c r="C50" s="649" t="s">
        <v>2680</v>
      </c>
      <c r="D50" s="681" t="s">
        <v>2681</v>
      </c>
      <c r="E50" s="829"/>
      <c r="F50" s="830">
        <v>12968.0</v>
      </c>
      <c r="G50" s="840">
        <v>9011.35</v>
      </c>
      <c r="H50" s="832">
        <v>45863.0</v>
      </c>
      <c r="I50" s="31">
        <f t="shared" si="1"/>
        <v>19452</v>
      </c>
      <c r="J50" s="32">
        <f t="shared" si="2"/>
        <v>16858.4</v>
      </c>
      <c r="K50" s="40">
        <f t="shared" si="3"/>
        <v>0</v>
      </c>
      <c r="L50" s="34">
        <f t="shared" si="4"/>
        <v>15561.6</v>
      </c>
      <c r="M50" s="33">
        <f t="shared" si="5"/>
        <v>14913.2</v>
      </c>
      <c r="N50" s="833">
        <f t="shared" si="6"/>
        <v>14264.8</v>
      </c>
      <c r="O50" s="73" t="s">
        <v>1816</v>
      </c>
      <c r="P50" s="43"/>
    </row>
    <row r="51" ht="14.25" hidden="1" customHeight="1">
      <c r="A51" s="73" t="s">
        <v>2631</v>
      </c>
      <c r="B51" s="55" t="s">
        <v>1756</v>
      </c>
      <c r="C51" s="649" t="s">
        <v>2682</v>
      </c>
      <c r="D51" s="681" t="s">
        <v>2683</v>
      </c>
      <c r="E51" s="829"/>
      <c r="F51" s="835"/>
      <c r="G51" s="836">
        <v>9445.41</v>
      </c>
      <c r="H51" s="832">
        <v>45863.0</v>
      </c>
      <c r="I51" s="31">
        <f t="shared" si="1"/>
        <v>0</v>
      </c>
      <c r="J51" s="32">
        <f t="shared" si="2"/>
        <v>0</v>
      </c>
      <c r="K51" s="40">
        <f t="shared" si="3"/>
        <v>0</v>
      </c>
      <c r="L51" s="34">
        <f t="shared" si="4"/>
        <v>0</v>
      </c>
      <c r="M51" s="33">
        <f t="shared" si="5"/>
        <v>0</v>
      </c>
      <c r="N51" s="833">
        <f t="shared" si="6"/>
        <v>0</v>
      </c>
      <c r="O51" s="73" t="s">
        <v>1816</v>
      </c>
      <c r="P51" s="43"/>
    </row>
    <row r="52" ht="14.25" hidden="1" customHeight="1">
      <c r="A52" s="73" t="s">
        <v>2631</v>
      </c>
      <c r="B52" s="55" t="s">
        <v>1756</v>
      </c>
      <c r="C52" s="649" t="s">
        <v>2684</v>
      </c>
      <c r="D52" s="681" t="s">
        <v>2685</v>
      </c>
      <c r="E52" s="829"/>
      <c r="F52" s="835"/>
      <c r="G52" s="836">
        <v>1209.2</v>
      </c>
      <c r="H52" s="832">
        <v>45863.0</v>
      </c>
      <c r="I52" s="31">
        <f t="shared" si="1"/>
        <v>0</v>
      </c>
      <c r="J52" s="32">
        <f t="shared" si="2"/>
        <v>0</v>
      </c>
      <c r="K52" s="40">
        <f t="shared" si="3"/>
        <v>5454.8</v>
      </c>
      <c r="L52" s="34">
        <f t="shared" si="4"/>
        <v>0</v>
      </c>
      <c r="M52" s="33">
        <f t="shared" si="5"/>
        <v>0</v>
      </c>
      <c r="N52" s="833">
        <f t="shared" si="6"/>
        <v>0</v>
      </c>
      <c r="O52" s="73" t="s">
        <v>1816</v>
      </c>
      <c r="P52" s="43"/>
    </row>
    <row r="53" ht="14.25" customHeight="1">
      <c r="A53" s="73" t="s">
        <v>2631</v>
      </c>
      <c r="B53" s="55" t="s">
        <v>1756</v>
      </c>
      <c r="C53" s="649" t="s">
        <v>2686</v>
      </c>
      <c r="D53" s="681" t="s">
        <v>2687</v>
      </c>
      <c r="E53" s="829"/>
      <c r="F53" s="835">
        <v>4196.0</v>
      </c>
      <c r="G53" s="836">
        <v>4057.92</v>
      </c>
      <c r="H53" s="832">
        <v>45863.0</v>
      </c>
      <c r="I53" s="31">
        <f t="shared" si="1"/>
        <v>6294</v>
      </c>
      <c r="J53" s="32">
        <f t="shared" si="2"/>
        <v>5454.8</v>
      </c>
      <c r="K53" s="40">
        <f t="shared" si="3"/>
        <v>15934.1</v>
      </c>
      <c r="L53" s="34">
        <f t="shared" si="4"/>
        <v>5035.2</v>
      </c>
      <c r="M53" s="33">
        <f t="shared" si="5"/>
        <v>4825.4</v>
      </c>
      <c r="N53" s="833">
        <f t="shared" si="6"/>
        <v>4615.6</v>
      </c>
      <c r="O53" s="73" t="s">
        <v>1816</v>
      </c>
      <c r="P53" s="43"/>
    </row>
    <row r="54" ht="14.25" customHeight="1">
      <c r="A54" s="73" t="s">
        <v>2631</v>
      </c>
      <c r="B54" s="55" t="s">
        <v>1756</v>
      </c>
      <c r="C54" s="834" t="s">
        <v>2688</v>
      </c>
      <c r="D54" s="681" t="s">
        <v>2689</v>
      </c>
      <c r="E54" s="829"/>
      <c r="F54" s="835">
        <v>12257.0</v>
      </c>
      <c r="G54" s="836">
        <v>11856.49</v>
      </c>
      <c r="H54" s="832">
        <v>45863.0</v>
      </c>
      <c r="I54" s="31">
        <f t="shared" si="1"/>
        <v>18385.5</v>
      </c>
      <c r="J54" s="32">
        <f t="shared" si="2"/>
        <v>15934.1</v>
      </c>
      <c r="K54" s="40">
        <f t="shared" si="3"/>
        <v>13266.5</v>
      </c>
      <c r="L54" s="34">
        <f t="shared" si="4"/>
        <v>14708.4</v>
      </c>
      <c r="M54" s="33">
        <f t="shared" si="5"/>
        <v>14095.55</v>
      </c>
      <c r="N54" s="833">
        <f t="shared" si="6"/>
        <v>13482.7</v>
      </c>
      <c r="O54" s="73" t="s">
        <v>1816</v>
      </c>
      <c r="P54" s="43"/>
    </row>
    <row r="55" ht="14.25" customHeight="1">
      <c r="A55" s="73" t="s">
        <v>2631</v>
      </c>
      <c r="B55" s="55" t="s">
        <v>1756</v>
      </c>
      <c r="C55" s="834" t="s">
        <v>2690</v>
      </c>
      <c r="D55" s="681" t="s">
        <v>2691</v>
      </c>
      <c r="E55" s="829"/>
      <c r="F55" s="835">
        <v>10205.0</v>
      </c>
      <c r="G55" s="836">
        <v>9868.98</v>
      </c>
      <c r="H55" s="832">
        <v>45863.0</v>
      </c>
      <c r="I55" s="31">
        <f t="shared" si="1"/>
        <v>15307.5</v>
      </c>
      <c r="J55" s="32">
        <f t="shared" si="2"/>
        <v>13266.5</v>
      </c>
      <c r="K55" s="40">
        <f t="shared" si="3"/>
        <v>1999.4</v>
      </c>
      <c r="L55" s="34">
        <f t="shared" si="4"/>
        <v>12246</v>
      </c>
      <c r="M55" s="33">
        <f t="shared" si="5"/>
        <v>11735.75</v>
      </c>
      <c r="N55" s="833">
        <f t="shared" si="6"/>
        <v>11225.5</v>
      </c>
      <c r="O55" s="73" t="s">
        <v>1816</v>
      </c>
      <c r="P55" s="43"/>
    </row>
    <row r="56" ht="14.25" customHeight="1">
      <c r="A56" s="73" t="s">
        <v>2631</v>
      </c>
      <c r="B56" s="55" t="s">
        <v>1756</v>
      </c>
      <c r="C56" s="834" t="s">
        <v>2692</v>
      </c>
      <c r="D56" s="681" t="s">
        <v>2693</v>
      </c>
      <c r="E56" s="829"/>
      <c r="F56" s="835">
        <v>1538.0</v>
      </c>
      <c r="G56" s="836">
        <v>2488.58</v>
      </c>
      <c r="H56" s="832">
        <v>45863.0</v>
      </c>
      <c r="I56" s="31">
        <f t="shared" si="1"/>
        <v>2307</v>
      </c>
      <c r="J56" s="32">
        <f t="shared" si="2"/>
        <v>1999.4</v>
      </c>
      <c r="K56" s="40">
        <f t="shared" si="3"/>
        <v>0</v>
      </c>
      <c r="L56" s="34">
        <f t="shared" si="4"/>
        <v>1845.6</v>
      </c>
      <c r="M56" s="33">
        <f t="shared" si="5"/>
        <v>1768.7</v>
      </c>
      <c r="N56" s="833">
        <f t="shared" si="6"/>
        <v>1691.8</v>
      </c>
      <c r="O56" s="73" t="s">
        <v>1816</v>
      </c>
      <c r="P56" s="43"/>
    </row>
    <row r="57" ht="14.25" customHeight="1">
      <c r="A57" s="73" t="s">
        <v>2631</v>
      </c>
      <c r="B57" s="55" t="s">
        <v>1756</v>
      </c>
      <c r="C57" s="834" t="s">
        <v>2694</v>
      </c>
      <c r="D57" s="681" t="s">
        <v>2695</v>
      </c>
      <c r="E57" s="829"/>
      <c r="F57" s="835"/>
      <c r="G57" s="836">
        <v>31235.24</v>
      </c>
      <c r="H57" s="832">
        <v>45863.0</v>
      </c>
      <c r="I57" s="31">
        <f t="shared" si="1"/>
        <v>0</v>
      </c>
      <c r="J57" s="32">
        <f t="shared" si="2"/>
        <v>0</v>
      </c>
      <c r="K57" s="40">
        <f t="shared" si="3"/>
        <v>46426.9</v>
      </c>
      <c r="L57" s="34">
        <f t="shared" si="4"/>
        <v>0</v>
      </c>
      <c r="M57" s="33">
        <f t="shared" si="5"/>
        <v>0</v>
      </c>
      <c r="N57" s="833">
        <f t="shared" si="6"/>
        <v>0</v>
      </c>
      <c r="O57" s="73" t="s">
        <v>1816</v>
      </c>
      <c r="P57" s="43"/>
    </row>
    <row r="58" ht="14.25" customHeight="1">
      <c r="A58" s="73" t="s">
        <v>2631</v>
      </c>
      <c r="B58" s="55" t="s">
        <v>1756</v>
      </c>
      <c r="C58" s="834" t="s">
        <v>2696</v>
      </c>
      <c r="D58" s="681" t="s">
        <v>2697</v>
      </c>
      <c r="E58" s="829"/>
      <c r="F58" s="835">
        <v>35713.0</v>
      </c>
      <c r="G58" s="836">
        <v>38272.5</v>
      </c>
      <c r="H58" s="832">
        <v>45863.0</v>
      </c>
      <c r="I58" s="31">
        <f t="shared" si="1"/>
        <v>53569.5</v>
      </c>
      <c r="J58" s="32">
        <f t="shared" si="2"/>
        <v>46426.9</v>
      </c>
      <c r="K58" s="40">
        <f t="shared" si="3"/>
        <v>2189.2</v>
      </c>
      <c r="L58" s="34">
        <f t="shared" si="4"/>
        <v>42855.6</v>
      </c>
      <c r="M58" s="33">
        <f t="shared" si="5"/>
        <v>41069.95</v>
      </c>
      <c r="N58" s="833">
        <f t="shared" si="6"/>
        <v>39284.3</v>
      </c>
      <c r="O58" s="73" t="s">
        <v>1816</v>
      </c>
      <c r="P58" s="43"/>
    </row>
    <row r="59" ht="14.25" customHeight="1">
      <c r="A59" s="73"/>
      <c r="B59" s="55"/>
      <c r="C59" s="834" t="s">
        <v>2696</v>
      </c>
      <c r="D59" s="681" t="s">
        <v>2698</v>
      </c>
      <c r="E59" s="829"/>
      <c r="F59" s="835">
        <v>1684.0</v>
      </c>
      <c r="G59" s="836">
        <v>1190.7</v>
      </c>
      <c r="H59" s="832">
        <v>45863.0</v>
      </c>
      <c r="I59" s="31">
        <f t="shared" si="1"/>
        <v>2526</v>
      </c>
      <c r="J59" s="32">
        <f t="shared" si="2"/>
        <v>2189.2</v>
      </c>
      <c r="K59" s="40">
        <f t="shared" si="3"/>
        <v>678.6</v>
      </c>
      <c r="L59" s="34">
        <f t="shared" si="4"/>
        <v>2020.8</v>
      </c>
      <c r="M59" s="33">
        <f t="shared" si="5"/>
        <v>1936.6</v>
      </c>
      <c r="N59" s="833">
        <f t="shared" si="6"/>
        <v>1852.4</v>
      </c>
      <c r="O59" s="73"/>
      <c r="P59" s="43"/>
    </row>
    <row r="60" ht="14.25" customHeight="1">
      <c r="A60" s="73" t="s">
        <v>2631</v>
      </c>
      <c r="B60" s="55" t="s">
        <v>1756</v>
      </c>
      <c r="C60" s="834" t="s">
        <v>2699</v>
      </c>
      <c r="D60" s="681" t="s">
        <v>2700</v>
      </c>
      <c r="E60" s="829"/>
      <c r="F60" s="835">
        <v>522.0</v>
      </c>
      <c r="G60" s="836">
        <v>409.37</v>
      </c>
      <c r="H60" s="832">
        <v>45863.0</v>
      </c>
      <c r="I60" s="31">
        <f t="shared" si="1"/>
        <v>783</v>
      </c>
      <c r="J60" s="32">
        <f t="shared" si="2"/>
        <v>678.6</v>
      </c>
      <c r="K60" s="40">
        <f t="shared" si="3"/>
        <v>1719.9</v>
      </c>
      <c r="L60" s="34">
        <f t="shared" si="4"/>
        <v>626.4</v>
      </c>
      <c r="M60" s="33">
        <f t="shared" si="5"/>
        <v>600.3</v>
      </c>
      <c r="N60" s="833">
        <f t="shared" si="6"/>
        <v>574.2</v>
      </c>
      <c r="O60" s="73" t="s">
        <v>1816</v>
      </c>
      <c r="P60" s="43"/>
    </row>
    <row r="61" ht="14.25" customHeight="1">
      <c r="A61" s="73" t="s">
        <v>2631</v>
      </c>
      <c r="B61" s="55" t="s">
        <v>1756</v>
      </c>
      <c r="C61" s="834" t="s">
        <v>2701</v>
      </c>
      <c r="D61" s="682" t="s">
        <v>2702</v>
      </c>
      <c r="E61" s="829"/>
      <c r="F61" s="835">
        <v>1323.0</v>
      </c>
      <c r="G61" s="836">
        <v>931.32</v>
      </c>
      <c r="H61" s="832">
        <v>45863.0</v>
      </c>
      <c r="I61" s="31">
        <f t="shared" si="1"/>
        <v>1984.5</v>
      </c>
      <c r="J61" s="32">
        <f t="shared" si="2"/>
        <v>1719.9</v>
      </c>
      <c r="K61" s="40">
        <f t="shared" si="3"/>
        <v>556.4</v>
      </c>
      <c r="L61" s="34">
        <f t="shared" si="4"/>
        <v>1587.6</v>
      </c>
      <c r="M61" s="33">
        <f t="shared" si="5"/>
        <v>1521.45</v>
      </c>
      <c r="N61" s="833">
        <f t="shared" si="6"/>
        <v>1455.3</v>
      </c>
      <c r="O61" s="73" t="s">
        <v>1816</v>
      </c>
      <c r="P61" s="43"/>
    </row>
    <row r="62" ht="14.25" customHeight="1">
      <c r="A62" s="73" t="s">
        <v>2631</v>
      </c>
      <c r="B62" s="55" t="s">
        <v>1756</v>
      </c>
      <c r="C62" s="834" t="s">
        <v>2703</v>
      </c>
      <c r="D62" s="681" t="s">
        <v>2704</v>
      </c>
      <c r="E62" s="829"/>
      <c r="F62" s="835">
        <v>428.0</v>
      </c>
      <c r="G62" s="836">
        <v>436.31</v>
      </c>
      <c r="H62" s="832">
        <v>45863.0</v>
      </c>
      <c r="I62" s="31">
        <f t="shared" si="1"/>
        <v>642</v>
      </c>
      <c r="J62" s="32">
        <f t="shared" si="2"/>
        <v>556.4</v>
      </c>
      <c r="K62" s="40">
        <f t="shared" si="3"/>
        <v>494</v>
      </c>
      <c r="L62" s="34">
        <f t="shared" si="4"/>
        <v>513.6</v>
      </c>
      <c r="M62" s="33">
        <f t="shared" si="5"/>
        <v>492.2</v>
      </c>
      <c r="N62" s="833">
        <f t="shared" si="6"/>
        <v>470.8</v>
      </c>
      <c r="O62" s="73" t="s">
        <v>1816</v>
      </c>
      <c r="P62" s="43"/>
    </row>
    <row r="63" ht="14.25" customHeight="1">
      <c r="A63" s="73" t="s">
        <v>2631</v>
      </c>
      <c r="B63" s="55" t="s">
        <v>1756</v>
      </c>
      <c r="C63" s="834" t="s">
        <v>2705</v>
      </c>
      <c r="D63" s="681" t="s">
        <v>2706</v>
      </c>
      <c r="E63" s="829"/>
      <c r="F63" s="835">
        <v>380.0</v>
      </c>
      <c r="G63" s="836">
        <v>455.43</v>
      </c>
      <c r="H63" s="832">
        <v>45863.0</v>
      </c>
      <c r="I63" s="31">
        <f t="shared" si="1"/>
        <v>570</v>
      </c>
      <c r="J63" s="32">
        <f t="shared" si="2"/>
        <v>494</v>
      </c>
      <c r="K63" s="40">
        <f t="shared" si="3"/>
        <v>1719.9</v>
      </c>
      <c r="L63" s="34">
        <f t="shared" si="4"/>
        <v>456</v>
      </c>
      <c r="M63" s="33">
        <f t="shared" si="5"/>
        <v>437</v>
      </c>
      <c r="N63" s="833">
        <f t="shared" si="6"/>
        <v>418</v>
      </c>
      <c r="O63" s="73" t="s">
        <v>1816</v>
      </c>
      <c r="P63" s="43"/>
    </row>
    <row r="64" ht="14.25" customHeight="1">
      <c r="A64" s="73" t="s">
        <v>2631</v>
      </c>
      <c r="B64" s="55" t="s">
        <v>1756</v>
      </c>
      <c r="C64" s="834" t="s">
        <v>2707</v>
      </c>
      <c r="D64" s="682" t="s">
        <v>2708</v>
      </c>
      <c r="E64" s="829"/>
      <c r="F64" s="835">
        <v>1323.0</v>
      </c>
      <c r="G64" s="836">
        <v>680.58</v>
      </c>
      <c r="H64" s="832">
        <v>45863.0</v>
      </c>
      <c r="I64" s="31">
        <f t="shared" si="1"/>
        <v>1984.5</v>
      </c>
      <c r="J64" s="32">
        <f t="shared" si="2"/>
        <v>1719.9</v>
      </c>
      <c r="K64" s="40">
        <f t="shared" si="3"/>
        <v>1925.3</v>
      </c>
      <c r="L64" s="34">
        <f t="shared" si="4"/>
        <v>1587.6</v>
      </c>
      <c r="M64" s="33">
        <f t="shared" si="5"/>
        <v>1521.45</v>
      </c>
      <c r="N64" s="833">
        <f t="shared" si="6"/>
        <v>1455.3</v>
      </c>
      <c r="O64" s="73" t="s">
        <v>1816</v>
      </c>
      <c r="P64" s="43"/>
    </row>
    <row r="65" ht="14.25" customHeight="1">
      <c r="A65" s="73" t="s">
        <v>2631</v>
      </c>
      <c r="B65" s="55" t="s">
        <v>1756</v>
      </c>
      <c r="C65" s="834" t="s">
        <v>2709</v>
      </c>
      <c r="D65" s="682" t="s">
        <v>2710</v>
      </c>
      <c r="E65" s="829"/>
      <c r="F65" s="835">
        <v>1481.0</v>
      </c>
      <c r="G65" s="836">
        <v>910.86</v>
      </c>
      <c r="H65" s="832">
        <v>45863.0</v>
      </c>
      <c r="I65" s="31">
        <f t="shared" si="1"/>
        <v>2221.5</v>
      </c>
      <c r="J65" s="32">
        <f t="shared" si="2"/>
        <v>1925.3</v>
      </c>
      <c r="K65" s="40">
        <f t="shared" si="3"/>
        <v>1237.6</v>
      </c>
      <c r="L65" s="34">
        <f t="shared" si="4"/>
        <v>1777.2</v>
      </c>
      <c r="M65" s="33">
        <f t="shared" si="5"/>
        <v>1703.15</v>
      </c>
      <c r="N65" s="833">
        <f t="shared" si="6"/>
        <v>1629.1</v>
      </c>
      <c r="O65" s="73" t="s">
        <v>1816</v>
      </c>
      <c r="P65" s="43"/>
    </row>
    <row r="66" ht="14.25" customHeight="1">
      <c r="A66" s="73" t="s">
        <v>2631</v>
      </c>
      <c r="B66" s="55" t="s">
        <v>1756</v>
      </c>
      <c r="C66" s="834" t="s">
        <v>2711</v>
      </c>
      <c r="D66" s="681" t="s">
        <v>2712</v>
      </c>
      <c r="E66" s="829"/>
      <c r="F66" s="835">
        <v>952.0</v>
      </c>
      <c r="G66" s="836">
        <v>455.43</v>
      </c>
      <c r="H66" s="832">
        <v>45863.0</v>
      </c>
      <c r="I66" s="31">
        <f t="shared" si="1"/>
        <v>1428</v>
      </c>
      <c r="J66" s="32">
        <f t="shared" si="2"/>
        <v>1237.6</v>
      </c>
      <c r="K66" s="40">
        <f t="shared" si="3"/>
        <v>1237.6</v>
      </c>
      <c r="L66" s="34">
        <f t="shared" si="4"/>
        <v>1142.4</v>
      </c>
      <c r="M66" s="33">
        <f t="shared" si="5"/>
        <v>1094.8</v>
      </c>
      <c r="N66" s="833">
        <f t="shared" si="6"/>
        <v>1047.2</v>
      </c>
      <c r="O66" s="73" t="s">
        <v>1816</v>
      </c>
      <c r="P66" s="43"/>
    </row>
    <row r="67" ht="14.25" customHeight="1">
      <c r="A67" s="73" t="s">
        <v>2631</v>
      </c>
      <c r="B67" s="55" t="s">
        <v>1756</v>
      </c>
      <c r="C67" s="834" t="s">
        <v>2713</v>
      </c>
      <c r="D67" s="681" t="s">
        <v>2714</v>
      </c>
      <c r="E67" s="829"/>
      <c r="F67" s="835">
        <v>952.0</v>
      </c>
      <c r="G67" s="836">
        <v>455.43</v>
      </c>
      <c r="H67" s="832">
        <v>45863.0</v>
      </c>
      <c r="I67" s="31">
        <f t="shared" si="1"/>
        <v>1428</v>
      </c>
      <c r="J67" s="32">
        <f t="shared" si="2"/>
        <v>1237.6</v>
      </c>
      <c r="K67" s="40">
        <f t="shared" si="3"/>
        <v>15681.9</v>
      </c>
      <c r="L67" s="34">
        <f t="shared" si="4"/>
        <v>1142.4</v>
      </c>
      <c r="M67" s="33">
        <f t="shared" si="5"/>
        <v>1094.8</v>
      </c>
      <c r="N67" s="833">
        <f t="shared" si="6"/>
        <v>1047.2</v>
      </c>
      <c r="O67" s="73" t="s">
        <v>1816</v>
      </c>
      <c r="P67" s="43"/>
    </row>
    <row r="68" ht="14.25" customHeight="1">
      <c r="A68" s="73" t="s">
        <v>2631</v>
      </c>
      <c r="B68" s="55" t="s">
        <v>1756</v>
      </c>
      <c r="C68" s="834" t="s">
        <v>2715</v>
      </c>
      <c r="D68" s="681" t="s">
        <v>2716</v>
      </c>
      <c r="E68" s="829"/>
      <c r="F68" s="835">
        <v>12063.0</v>
      </c>
      <c r="G68" s="836">
        <v>7036.12</v>
      </c>
      <c r="H68" s="832">
        <v>45863.0</v>
      </c>
      <c r="I68" s="31">
        <f t="shared" si="1"/>
        <v>18094.5</v>
      </c>
      <c r="J68" s="32">
        <f t="shared" si="2"/>
        <v>15681.9</v>
      </c>
      <c r="K68" s="40">
        <f t="shared" si="3"/>
        <v>21872.5</v>
      </c>
      <c r="L68" s="34">
        <f t="shared" si="4"/>
        <v>14475.6</v>
      </c>
      <c r="M68" s="33">
        <f t="shared" si="5"/>
        <v>13872.45</v>
      </c>
      <c r="N68" s="833">
        <f t="shared" si="6"/>
        <v>13269.3</v>
      </c>
      <c r="O68" s="73" t="s">
        <v>1816</v>
      </c>
      <c r="P68" s="43"/>
    </row>
    <row r="69" ht="14.25" customHeight="1">
      <c r="A69" s="73" t="s">
        <v>2631</v>
      </c>
      <c r="B69" s="55" t="s">
        <v>1756</v>
      </c>
      <c r="C69" s="834" t="s">
        <v>2717</v>
      </c>
      <c r="D69" s="681" t="s">
        <v>2718</v>
      </c>
      <c r="E69" s="829"/>
      <c r="F69" s="835">
        <v>16825.0</v>
      </c>
      <c r="G69" s="836">
        <v>14425.31</v>
      </c>
      <c r="H69" s="832">
        <v>45863.0</v>
      </c>
      <c r="I69" s="31">
        <f t="shared" si="1"/>
        <v>25237.5</v>
      </c>
      <c r="J69" s="32">
        <f t="shared" si="2"/>
        <v>21872.5</v>
      </c>
      <c r="K69" s="40">
        <f t="shared" si="3"/>
        <v>1857.7</v>
      </c>
      <c r="L69" s="34">
        <f t="shared" si="4"/>
        <v>20190</v>
      </c>
      <c r="M69" s="33">
        <f t="shared" si="5"/>
        <v>19348.75</v>
      </c>
      <c r="N69" s="833">
        <f t="shared" si="6"/>
        <v>18507.5</v>
      </c>
      <c r="O69" s="73" t="s">
        <v>1816</v>
      </c>
      <c r="P69" s="43"/>
    </row>
    <row r="70" ht="14.25" customHeight="1">
      <c r="A70" s="73" t="s">
        <v>508</v>
      </c>
      <c r="B70" s="55" t="s">
        <v>1756</v>
      </c>
      <c r="C70" s="841" t="s">
        <v>2719</v>
      </c>
      <c r="D70" s="666" t="s">
        <v>2720</v>
      </c>
      <c r="E70" s="829"/>
      <c r="F70" s="830">
        <v>1429.0</v>
      </c>
      <c r="G70" s="840">
        <v>1381.64</v>
      </c>
      <c r="H70" s="832">
        <v>45863.0</v>
      </c>
      <c r="I70" s="31">
        <f t="shared" si="1"/>
        <v>2143.5</v>
      </c>
      <c r="J70" s="32">
        <f t="shared" si="2"/>
        <v>1857.7</v>
      </c>
      <c r="K70" s="40">
        <f t="shared" si="3"/>
        <v>2750.8</v>
      </c>
      <c r="L70" s="34">
        <f t="shared" si="4"/>
        <v>1714.8</v>
      </c>
      <c r="M70" s="33">
        <f t="shared" si="5"/>
        <v>1643.35</v>
      </c>
      <c r="N70" s="833">
        <f t="shared" si="6"/>
        <v>1571.9</v>
      </c>
      <c r="O70" s="73" t="s">
        <v>1816</v>
      </c>
      <c r="P70" s="43"/>
    </row>
    <row r="71" ht="14.25" customHeight="1">
      <c r="A71" s="73" t="s">
        <v>508</v>
      </c>
      <c r="B71" s="55" t="s">
        <v>1756</v>
      </c>
      <c r="C71" s="834" t="s">
        <v>2721</v>
      </c>
      <c r="D71" s="681" t="s">
        <v>2722</v>
      </c>
      <c r="E71" s="829"/>
      <c r="F71" s="835">
        <v>2116.0</v>
      </c>
      <c r="G71" s="836">
        <v>1688.67</v>
      </c>
      <c r="H71" s="832">
        <v>45863.0</v>
      </c>
      <c r="I71" s="31">
        <f t="shared" si="1"/>
        <v>3174</v>
      </c>
      <c r="J71" s="32">
        <f t="shared" si="2"/>
        <v>2750.8</v>
      </c>
      <c r="K71" s="40">
        <f t="shared" si="3"/>
        <v>3302</v>
      </c>
      <c r="L71" s="34">
        <f t="shared" si="4"/>
        <v>2539.2</v>
      </c>
      <c r="M71" s="33">
        <f t="shared" si="5"/>
        <v>2433.4</v>
      </c>
      <c r="N71" s="833">
        <f t="shared" si="6"/>
        <v>2327.6</v>
      </c>
      <c r="O71" s="73" t="s">
        <v>1816</v>
      </c>
      <c r="P71" s="43"/>
    </row>
    <row r="72" ht="14.25" customHeight="1">
      <c r="A72" s="73" t="s">
        <v>508</v>
      </c>
      <c r="B72" s="55" t="s">
        <v>1756</v>
      </c>
      <c r="C72" s="834" t="s">
        <v>2723</v>
      </c>
      <c r="D72" s="681" t="s">
        <v>2724</v>
      </c>
      <c r="E72" s="829"/>
      <c r="F72" s="835">
        <v>2540.0</v>
      </c>
      <c r="G72" s="836">
        <v>2456.24</v>
      </c>
      <c r="H72" s="832">
        <v>45863.0</v>
      </c>
      <c r="I72" s="31">
        <f t="shared" si="1"/>
        <v>3810</v>
      </c>
      <c r="J72" s="32">
        <f t="shared" si="2"/>
        <v>3302</v>
      </c>
      <c r="K72" s="40">
        <f t="shared" si="3"/>
        <v>13570.7</v>
      </c>
      <c r="L72" s="34">
        <f t="shared" si="4"/>
        <v>3048</v>
      </c>
      <c r="M72" s="33">
        <f t="shared" si="5"/>
        <v>2921</v>
      </c>
      <c r="N72" s="833">
        <f t="shared" si="6"/>
        <v>2794</v>
      </c>
      <c r="O72" s="73" t="s">
        <v>1816</v>
      </c>
      <c r="P72" s="43"/>
    </row>
    <row r="73" ht="14.25" customHeight="1">
      <c r="A73" s="73" t="s">
        <v>508</v>
      </c>
      <c r="B73" s="55" t="s">
        <v>1756</v>
      </c>
      <c r="C73" s="834" t="s">
        <v>2725</v>
      </c>
      <c r="D73" s="681" t="s">
        <v>2726</v>
      </c>
      <c r="E73" s="829"/>
      <c r="F73" s="835">
        <v>10439.0</v>
      </c>
      <c r="G73" s="836">
        <v>10096.18</v>
      </c>
      <c r="H73" s="832">
        <v>45863.0</v>
      </c>
      <c r="I73" s="31">
        <f t="shared" si="1"/>
        <v>15658.5</v>
      </c>
      <c r="J73" s="32">
        <f t="shared" si="2"/>
        <v>13570.7</v>
      </c>
      <c r="K73" s="40">
        <f t="shared" si="3"/>
        <v>1925.3</v>
      </c>
      <c r="L73" s="34">
        <f t="shared" si="4"/>
        <v>12526.8</v>
      </c>
      <c r="M73" s="33">
        <f t="shared" si="5"/>
        <v>12004.85</v>
      </c>
      <c r="N73" s="833">
        <f t="shared" si="6"/>
        <v>11482.9</v>
      </c>
      <c r="O73" s="73" t="s">
        <v>1816</v>
      </c>
      <c r="P73" s="43"/>
    </row>
    <row r="74" ht="14.25" customHeight="1">
      <c r="A74" s="73" t="s">
        <v>508</v>
      </c>
      <c r="B74" s="55" t="s">
        <v>1756</v>
      </c>
      <c r="C74" s="834" t="s">
        <v>2727</v>
      </c>
      <c r="D74" s="681" t="s">
        <v>2728</v>
      </c>
      <c r="E74" s="829"/>
      <c r="F74" s="835">
        <v>1481.0</v>
      </c>
      <c r="G74" s="836">
        <v>614.06</v>
      </c>
      <c r="H74" s="832">
        <v>45863.0</v>
      </c>
      <c r="I74" s="31">
        <f t="shared" si="1"/>
        <v>2221.5</v>
      </c>
      <c r="J74" s="32">
        <f t="shared" si="2"/>
        <v>1925.3</v>
      </c>
      <c r="K74" s="40">
        <f t="shared" si="3"/>
        <v>2200.9</v>
      </c>
      <c r="L74" s="34">
        <f t="shared" si="4"/>
        <v>1777.2</v>
      </c>
      <c r="M74" s="33">
        <f t="shared" si="5"/>
        <v>1703.15</v>
      </c>
      <c r="N74" s="833">
        <f t="shared" si="6"/>
        <v>1629.1</v>
      </c>
      <c r="O74" s="73" t="s">
        <v>1816</v>
      </c>
      <c r="P74" s="43"/>
    </row>
    <row r="75" ht="14.25" customHeight="1">
      <c r="A75" s="73" t="s">
        <v>508</v>
      </c>
      <c r="B75" s="55" t="s">
        <v>1756</v>
      </c>
      <c r="C75" s="834" t="s">
        <v>2729</v>
      </c>
      <c r="D75" s="681" t="s">
        <v>2730</v>
      </c>
      <c r="E75" s="829"/>
      <c r="F75" s="835">
        <v>1693.0</v>
      </c>
      <c r="G75" s="836">
        <v>747.11</v>
      </c>
      <c r="H75" s="832">
        <v>45863.0</v>
      </c>
      <c r="I75" s="31">
        <f t="shared" si="1"/>
        <v>2539.5</v>
      </c>
      <c r="J75" s="32">
        <f t="shared" si="2"/>
        <v>2200.9</v>
      </c>
      <c r="K75" s="40">
        <f t="shared" si="3"/>
        <v>85974.2</v>
      </c>
      <c r="L75" s="34">
        <f t="shared" si="4"/>
        <v>2031.6</v>
      </c>
      <c r="M75" s="33">
        <f t="shared" si="5"/>
        <v>1946.95</v>
      </c>
      <c r="N75" s="833">
        <f t="shared" si="6"/>
        <v>1862.3</v>
      </c>
      <c r="O75" s="73" t="s">
        <v>1816</v>
      </c>
      <c r="P75" s="43"/>
    </row>
    <row r="76" ht="14.25" customHeight="1">
      <c r="A76" s="73" t="s">
        <v>508</v>
      </c>
      <c r="B76" s="55" t="s">
        <v>1756</v>
      </c>
      <c r="C76" s="834" t="s">
        <v>2731</v>
      </c>
      <c r="D76" s="681" t="s">
        <v>2732</v>
      </c>
      <c r="E76" s="829"/>
      <c r="F76" s="835">
        <v>66134.0</v>
      </c>
      <c r="G76" s="836">
        <v>37626.58</v>
      </c>
      <c r="H76" s="832">
        <v>45863.0</v>
      </c>
      <c r="I76" s="31">
        <f t="shared" si="1"/>
        <v>99201</v>
      </c>
      <c r="J76" s="32">
        <f t="shared" si="2"/>
        <v>85974.2</v>
      </c>
      <c r="K76" s="40">
        <f t="shared" si="3"/>
        <v>44328.7</v>
      </c>
      <c r="L76" s="34">
        <f t="shared" si="4"/>
        <v>79360.8</v>
      </c>
      <c r="M76" s="33">
        <f t="shared" si="5"/>
        <v>76054.1</v>
      </c>
      <c r="N76" s="833">
        <f t="shared" si="6"/>
        <v>72747.4</v>
      </c>
      <c r="O76" s="73" t="s">
        <v>1816</v>
      </c>
      <c r="P76" s="43"/>
    </row>
    <row r="77" ht="14.25" customHeight="1">
      <c r="A77" s="73" t="s">
        <v>508</v>
      </c>
      <c r="B77" s="55" t="s">
        <v>1756</v>
      </c>
      <c r="C77" s="834" t="s">
        <v>2733</v>
      </c>
      <c r="D77" s="681" t="s">
        <v>2734</v>
      </c>
      <c r="E77" s="829"/>
      <c r="F77" s="835">
        <v>34099.0</v>
      </c>
      <c r="G77" s="836">
        <v>19112.65</v>
      </c>
      <c r="H77" s="832">
        <v>45863.0</v>
      </c>
      <c r="I77" s="31">
        <f t="shared" si="1"/>
        <v>51148.5</v>
      </c>
      <c r="J77" s="32">
        <f t="shared" si="2"/>
        <v>44328.7</v>
      </c>
      <c r="K77" s="40">
        <f t="shared" si="3"/>
        <v>1457.3</v>
      </c>
      <c r="L77" s="34">
        <f t="shared" si="4"/>
        <v>40918.8</v>
      </c>
      <c r="M77" s="33">
        <f t="shared" si="5"/>
        <v>39213.85</v>
      </c>
      <c r="N77" s="833">
        <f t="shared" si="6"/>
        <v>37508.9</v>
      </c>
      <c r="O77" s="73" t="s">
        <v>1816</v>
      </c>
      <c r="P77" s="43"/>
    </row>
    <row r="78" ht="14.25" customHeight="1">
      <c r="A78" s="73" t="s">
        <v>508</v>
      </c>
      <c r="B78" s="55" t="s">
        <v>1756</v>
      </c>
      <c r="C78" s="660" t="s">
        <v>2735</v>
      </c>
      <c r="D78" s="701" t="s">
        <v>2736</v>
      </c>
      <c r="E78" s="829"/>
      <c r="F78" s="830">
        <v>1121.0</v>
      </c>
      <c r="G78" s="840">
        <v>1084.84</v>
      </c>
      <c r="H78" s="832">
        <v>45863.0</v>
      </c>
      <c r="I78" s="31">
        <f t="shared" si="1"/>
        <v>1681.5</v>
      </c>
      <c r="J78" s="32">
        <f t="shared" si="2"/>
        <v>1457.3</v>
      </c>
      <c r="K78" s="40">
        <f t="shared" si="3"/>
        <v>213.2</v>
      </c>
      <c r="L78" s="34">
        <f t="shared" si="4"/>
        <v>1345.2</v>
      </c>
      <c r="M78" s="33">
        <f t="shared" si="5"/>
        <v>1289.15</v>
      </c>
      <c r="N78" s="833">
        <f t="shared" si="6"/>
        <v>1233.1</v>
      </c>
      <c r="O78" s="73" t="s">
        <v>1816</v>
      </c>
      <c r="P78" s="43"/>
    </row>
    <row r="79" ht="14.25" customHeight="1">
      <c r="A79" s="73" t="s">
        <v>508</v>
      </c>
      <c r="B79" s="55" t="s">
        <v>1756</v>
      </c>
      <c r="C79" s="834" t="s">
        <v>2737</v>
      </c>
      <c r="D79" s="681" t="s">
        <v>2738</v>
      </c>
      <c r="E79" s="829"/>
      <c r="F79" s="835">
        <v>164.0</v>
      </c>
      <c r="G79" s="836">
        <v>158.63</v>
      </c>
      <c r="H79" s="832">
        <v>45863.0</v>
      </c>
      <c r="I79" s="31">
        <f t="shared" si="1"/>
        <v>246</v>
      </c>
      <c r="J79" s="32">
        <f t="shared" si="2"/>
        <v>213.2</v>
      </c>
      <c r="K79" s="40">
        <f t="shared" si="3"/>
        <v>137.8</v>
      </c>
      <c r="L79" s="34">
        <f t="shared" si="4"/>
        <v>196.8</v>
      </c>
      <c r="M79" s="33">
        <f t="shared" si="5"/>
        <v>188.6</v>
      </c>
      <c r="N79" s="833">
        <f t="shared" si="6"/>
        <v>180.4</v>
      </c>
      <c r="O79" s="73" t="s">
        <v>1816</v>
      </c>
      <c r="P79" s="43"/>
    </row>
    <row r="80" ht="14.25" customHeight="1">
      <c r="A80" s="73" t="s">
        <v>508</v>
      </c>
      <c r="B80" s="55" t="s">
        <v>1756</v>
      </c>
      <c r="C80" s="834" t="s">
        <v>2739</v>
      </c>
      <c r="D80" s="681" t="s">
        <v>2740</v>
      </c>
      <c r="E80" s="829"/>
      <c r="F80" s="835">
        <v>106.0</v>
      </c>
      <c r="G80" s="836">
        <v>102.34</v>
      </c>
      <c r="H80" s="832">
        <v>45863.0</v>
      </c>
      <c r="I80" s="31">
        <f t="shared" si="1"/>
        <v>159</v>
      </c>
      <c r="J80" s="32">
        <f t="shared" si="2"/>
        <v>137.8</v>
      </c>
      <c r="K80" s="40">
        <f t="shared" si="3"/>
        <v>6377.8</v>
      </c>
      <c r="L80" s="34">
        <f t="shared" si="4"/>
        <v>127.2</v>
      </c>
      <c r="M80" s="33">
        <f t="shared" si="5"/>
        <v>121.9</v>
      </c>
      <c r="N80" s="833">
        <f t="shared" si="6"/>
        <v>116.6</v>
      </c>
      <c r="O80" s="73" t="s">
        <v>1816</v>
      </c>
      <c r="P80" s="43"/>
    </row>
    <row r="81" ht="14.25" customHeight="1">
      <c r="A81" s="73" t="s">
        <v>508</v>
      </c>
      <c r="B81" s="55" t="s">
        <v>1756</v>
      </c>
      <c r="C81" s="834" t="s">
        <v>2741</v>
      </c>
      <c r="D81" s="682" t="s">
        <v>2742</v>
      </c>
      <c r="E81" s="829"/>
      <c r="F81" s="835">
        <v>4906.0</v>
      </c>
      <c r="G81" s="836">
        <v>1592.5</v>
      </c>
      <c r="H81" s="832">
        <v>45863.0</v>
      </c>
      <c r="I81" s="31">
        <f t="shared" si="1"/>
        <v>7359</v>
      </c>
      <c r="J81" s="32">
        <f t="shared" si="2"/>
        <v>6377.8</v>
      </c>
      <c r="K81" s="40">
        <f t="shared" si="3"/>
        <v>7005.7</v>
      </c>
      <c r="L81" s="34">
        <f t="shared" si="4"/>
        <v>5887.2</v>
      </c>
      <c r="M81" s="33">
        <f t="shared" si="5"/>
        <v>5641.9</v>
      </c>
      <c r="N81" s="833">
        <f t="shared" si="6"/>
        <v>5396.6</v>
      </c>
      <c r="O81" s="73" t="s">
        <v>1816</v>
      </c>
      <c r="P81" s="43"/>
      <c r="R81" s="56"/>
      <c r="S81" s="56"/>
      <c r="T81" s="56"/>
      <c r="U81" s="56"/>
      <c r="V81" s="56"/>
      <c r="W81" s="56"/>
      <c r="X81" s="56"/>
      <c r="Y81" s="56"/>
      <c r="Z81" s="56"/>
      <c r="AA81" s="56"/>
    </row>
    <row r="82" ht="14.25" customHeight="1">
      <c r="A82" s="73" t="s">
        <v>508</v>
      </c>
      <c r="B82" s="55" t="s">
        <v>1756</v>
      </c>
      <c r="C82" s="834" t="s">
        <v>2743</v>
      </c>
      <c r="D82" s="682" t="s">
        <v>2744</v>
      </c>
      <c r="E82" s="829"/>
      <c r="F82" s="835">
        <v>5389.0</v>
      </c>
      <c r="G82" s="836">
        <v>1437.35</v>
      </c>
      <c r="H82" s="832">
        <v>45863.0</v>
      </c>
      <c r="I82" s="31">
        <f t="shared" si="1"/>
        <v>8083.5</v>
      </c>
      <c r="J82" s="32">
        <f t="shared" si="2"/>
        <v>7005.7</v>
      </c>
      <c r="K82" s="40">
        <f t="shared" si="3"/>
        <v>1053</v>
      </c>
      <c r="L82" s="34">
        <f t="shared" si="4"/>
        <v>6466.8</v>
      </c>
      <c r="M82" s="33">
        <f t="shared" si="5"/>
        <v>6197.35</v>
      </c>
      <c r="N82" s="833">
        <f t="shared" si="6"/>
        <v>5927.9</v>
      </c>
      <c r="O82" s="73" t="s">
        <v>1816</v>
      </c>
      <c r="P82" s="43"/>
    </row>
    <row r="83" ht="14.25" customHeight="1">
      <c r="A83" s="73" t="s">
        <v>508</v>
      </c>
      <c r="B83" s="55" t="s">
        <v>1756</v>
      </c>
      <c r="C83" s="834" t="s">
        <v>2745</v>
      </c>
      <c r="D83" s="681" t="s">
        <v>2746</v>
      </c>
      <c r="E83" s="829"/>
      <c r="F83" s="835">
        <v>810.0</v>
      </c>
      <c r="G83" s="836">
        <v>698.14</v>
      </c>
      <c r="H83" s="832">
        <v>45863.0</v>
      </c>
      <c r="I83" s="31">
        <f t="shared" si="1"/>
        <v>1215</v>
      </c>
      <c r="J83" s="32">
        <f t="shared" si="2"/>
        <v>1053</v>
      </c>
      <c r="K83" s="40">
        <f t="shared" si="3"/>
        <v>148385.9</v>
      </c>
      <c r="L83" s="34">
        <f t="shared" si="4"/>
        <v>972</v>
      </c>
      <c r="M83" s="33">
        <f t="shared" si="5"/>
        <v>931.5</v>
      </c>
      <c r="N83" s="833">
        <f t="shared" si="6"/>
        <v>891</v>
      </c>
      <c r="O83" s="73" t="s">
        <v>1816</v>
      </c>
      <c r="P83" s="43"/>
      <c r="R83" s="56"/>
      <c r="S83" s="56"/>
      <c r="T83" s="56"/>
      <c r="U83" s="56"/>
      <c r="V83" s="56"/>
      <c r="W83" s="56"/>
      <c r="X83" s="56"/>
      <c r="Y83" s="56"/>
      <c r="Z83" s="56"/>
      <c r="AA83" s="56"/>
    </row>
    <row r="84" ht="14.25" customHeight="1">
      <c r="A84" s="73" t="s">
        <v>508</v>
      </c>
      <c r="B84" s="55" t="s">
        <v>1756</v>
      </c>
      <c r="C84" s="834" t="s">
        <v>2747</v>
      </c>
      <c r="D84" s="681" t="s">
        <v>2748</v>
      </c>
      <c r="E84" s="829"/>
      <c r="F84" s="835">
        <v>114143.0</v>
      </c>
      <c r="G84" s="836">
        <v>110397.93</v>
      </c>
      <c r="H84" s="832">
        <v>45863.0</v>
      </c>
      <c r="I84" s="31">
        <f t="shared" si="1"/>
        <v>171214.5</v>
      </c>
      <c r="J84" s="32">
        <f t="shared" si="2"/>
        <v>148385.9</v>
      </c>
      <c r="K84" s="40">
        <f t="shared" si="3"/>
        <v>0</v>
      </c>
      <c r="L84" s="34">
        <f t="shared" si="4"/>
        <v>136971.6</v>
      </c>
      <c r="M84" s="33">
        <f t="shared" si="5"/>
        <v>131264.45</v>
      </c>
      <c r="N84" s="833">
        <f t="shared" si="6"/>
        <v>125557.3</v>
      </c>
      <c r="O84" s="73" t="s">
        <v>1816</v>
      </c>
      <c r="P84" s="43"/>
    </row>
    <row r="85" ht="14.25" hidden="1" customHeight="1">
      <c r="A85" s="73" t="s">
        <v>508</v>
      </c>
      <c r="B85" s="55" t="s">
        <v>1756</v>
      </c>
      <c r="C85" s="837" t="s">
        <v>2749</v>
      </c>
      <c r="D85" s="681" t="s">
        <v>2750</v>
      </c>
      <c r="E85" s="829"/>
      <c r="F85" s="835"/>
      <c r="G85" s="836">
        <v>8669.7</v>
      </c>
      <c r="H85" s="832">
        <v>45863.0</v>
      </c>
      <c r="I85" s="31">
        <f t="shared" si="1"/>
        <v>0</v>
      </c>
      <c r="J85" s="32">
        <f t="shared" si="2"/>
        <v>0</v>
      </c>
      <c r="K85" s="40">
        <f t="shared" si="3"/>
        <v>0</v>
      </c>
      <c r="L85" s="34">
        <f t="shared" si="4"/>
        <v>0</v>
      </c>
      <c r="M85" s="33">
        <f t="shared" si="5"/>
        <v>0</v>
      </c>
      <c r="N85" s="833">
        <f t="shared" si="6"/>
        <v>0</v>
      </c>
      <c r="O85" s="73" t="s">
        <v>1816</v>
      </c>
      <c r="P85" s="43"/>
    </row>
    <row r="86" ht="14.25" hidden="1" customHeight="1">
      <c r="A86" s="73" t="s">
        <v>508</v>
      </c>
      <c r="B86" s="55" t="s">
        <v>1756</v>
      </c>
      <c r="C86" s="837" t="s">
        <v>2751</v>
      </c>
      <c r="D86" s="681" t="s">
        <v>2752</v>
      </c>
      <c r="E86" s="829"/>
      <c r="F86" s="835"/>
      <c r="G86" s="836">
        <v>12215.15</v>
      </c>
      <c r="H86" s="832">
        <v>45863.0</v>
      </c>
      <c r="I86" s="31">
        <f t="shared" si="1"/>
        <v>0</v>
      </c>
      <c r="J86" s="32">
        <f t="shared" si="2"/>
        <v>0</v>
      </c>
      <c r="K86" s="40">
        <f t="shared" si="3"/>
        <v>0</v>
      </c>
      <c r="L86" s="34">
        <f t="shared" si="4"/>
        <v>0</v>
      </c>
      <c r="M86" s="33">
        <f t="shared" si="5"/>
        <v>0</v>
      </c>
      <c r="N86" s="833">
        <f t="shared" si="6"/>
        <v>0</v>
      </c>
      <c r="O86" s="73" t="s">
        <v>1816</v>
      </c>
      <c r="P86" s="43"/>
    </row>
    <row r="87" ht="14.25" hidden="1" customHeight="1">
      <c r="A87" s="73" t="s">
        <v>508</v>
      </c>
      <c r="B87" s="55" t="s">
        <v>1756</v>
      </c>
      <c r="C87" s="843" t="s">
        <v>2753</v>
      </c>
      <c r="D87" s="666" t="s">
        <v>2754</v>
      </c>
      <c r="F87" s="830"/>
      <c r="G87" s="840">
        <v>6844.5</v>
      </c>
      <c r="H87" s="832">
        <v>45863.0</v>
      </c>
      <c r="I87" s="31">
        <f t="shared" si="1"/>
        <v>0</v>
      </c>
      <c r="J87" s="32">
        <f t="shared" si="2"/>
        <v>0</v>
      </c>
      <c r="K87" s="40">
        <f t="shared" si="3"/>
        <v>0</v>
      </c>
      <c r="L87" s="34">
        <f t="shared" si="4"/>
        <v>0</v>
      </c>
      <c r="M87" s="33">
        <f t="shared" si="5"/>
        <v>0</v>
      </c>
      <c r="N87" s="833">
        <f t="shared" si="6"/>
        <v>0</v>
      </c>
      <c r="O87" s="73" t="s">
        <v>1816</v>
      </c>
      <c r="P87" s="43"/>
    </row>
    <row r="88" ht="14.25" hidden="1" customHeight="1">
      <c r="A88" s="73" t="s">
        <v>508</v>
      </c>
      <c r="B88" s="55" t="s">
        <v>1756</v>
      </c>
      <c r="C88" s="844" t="s">
        <v>2755</v>
      </c>
      <c r="D88" s="681" t="s">
        <v>2756</v>
      </c>
      <c r="F88" s="835"/>
      <c r="G88" s="836">
        <v>10951.2</v>
      </c>
      <c r="H88" s="832">
        <v>45863.0</v>
      </c>
      <c r="I88" s="31">
        <f t="shared" si="1"/>
        <v>0</v>
      </c>
      <c r="J88" s="32">
        <f t="shared" si="2"/>
        <v>0</v>
      </c>
      <c r="K88" s="40">
        <f t="shared" si="3"/>
        <v>8621.6</v>
      </c>
      <c r="L88" s="34">
        <f t="shared" si="4"/>
        <v>0</v>
      </c>
      <c r="M88" s="33">
        <f t="shared" si="5"/>
        <v>0</v>
      </c>
      <c r="N88" s="833">
        <f t="shared" si="6"/>
        <v>0</v>
      </c>
      <c r="O88" s="73" t="s">
        <v>1816</v>
      </c>
      <c r="P88" s="43"/>
    </row>
    <row r="89" ht="14.25" customHeight="1">
      <c r="A89" s="73" t="s">
        <v>508</v>
      </c>
      <c r="B89" s="55" t="s">
        <v>1756</v>
      </c>
      <c r="C89" s="843" t="s">
        <v>2757</v>
      </c>
      <c r="D89" s="666" t="s">
        <v>2758</v>
      </c>
      <c r="F89" s="830">
        <v>6632.0</v>
      </c>
      <c r="G89" s="840">
        <v>1688.31</v>
      </c>
      <c r="H89" s="832">
        <v>45863.0</v>
      </c>
      <c r="I89" s="31">
        <f t="shared" si="1"/>
        <v>9948</v>
      </c>
      <c r="J89" s="32">
        <f t="shared" si="2"/>
        <v>8621.6</v>
      </c>
      <c r="K89" s="40">
        <f t="shared" si="3"/>
        <v>3269.5</v>
      </c>
      <c r="L89" s="34">
        <f t="shared" si="4"/>
        <v>7958.4</v>
      </c>
      <c r="M89" s="33">
        <f t="shared" si="5"/>
        <v>7626.8</v>
      </c>
      <c r="N89" s="833">
        <f t="shared" si="6"/>
        <v>7295.2</v>
      </c>
      <c r="O89" s="73" t="s">
        <v>1816</v>
      </c>
      <c r="P89" s="43"/>
    </row>
    <row r="90" ht="14.25" customHeight="1">
      <c r="A90" s="73" t="s">
        <v>508</v>
      </c>
      <c r="B90" s="55" t="s">
        <v>1756</v>
      </c>
      <c r="C90" s="845" t="s">
        <v>2759</v>
      </c>
      <c r="D90" s="681" t="s">
        <v>2760</v>
      </c>
      <c r="F90" s="835">
        <v>2515.0</v>
      </c>
      <c r="G90" s="836">
        <v>1381.64</v>
      </c>
      <c r="H90" s="832">
        <v>45863.0</v>
      </c>
      <c r="I90" s="31">
        <f t="shared" si="1"/>
        <v>3772.5</v>
      </c>
      <c r="J90" s="32">
        <f t="shared" si="2"/>
        <v>3269.5</v>
      </c>
      <c r="K90" s="40">
        <f t="shared" si="3"/>
        <v>6451.9</v>
      </c>
      <c r="L90" s="34">
        <f t="shared" si="4"/>
        <v>3018</v>
      </c>
      <c r="M90" s="33">
        <f t="shared" si="5"/>
        <v>2892.25</v>
      </c>
      <c r="N90" s="833">
        <f t="shared" si="6"/>
        <v>2766.5</v>
      </c>
      <c r="O90" s="73" t="s">
        <v>1816</v>
      </c>
      <c r="P90" s="43"/>
    </row>
    <row r="91" ht="14.25" customHeight="1">
      <c r="A91" s="73" t="s">
        <v>508</v>
      </c>
      <c r="B91" s="55" t="s">
        <v>1756</v>
      </c>
      <c r="C91" s="845" t="s">
        <v>2622</v>
      </c>
      <c r="D91" s="681" t="s">
        <v>2761</v>
      </c>
      <c r="F91" s="835">
        <v>4963.0</v>
      </c>
      <c r="G91" s="836">
        <v>5127.41</v>
      </c>
      <c r="H91" s="832">
        <v>45863.0</v>
      </c>
      <c r="I91" s="31">
        <f t="shared" si="1"/>
        <v>7444.5</v>
      </c>
      <c r="J91" s="32">
        <f t="shared" si="2"/>
        <v>6451.9</v>
      </c>
      <c r="K91" s="40">
        <f t="shared" si="3"/>
        <v>9236.5</v>
      </c>
      <c r="L91" s="34">
        <f t="shared" si="4"/>
        <v>5955.6</v>
      </c>
      <c r="M91" s="33">
        <f t="shared" si="5"/>
        <v>5707.45</v>
      </c>
      <c r="N91" s="833">
        <f t="shared" si="6"/>
        <v>5459.3</v>
      </c>
      <c r="O91" s="73" t="s">
        <v>1816</v>
      </c>
      <c r="P91" s="43"/>
    </row>
    <row r="92" ht="14.25" customHeight="1">
      <c r="A92" s="73" t="s">
        <v>508</v>
      </c>
      <c r="B92" s="55" t="s">
        <v>1756</v>
      </c>
      <c r="C92" s="845" t="s">
        <v>2762</v>
      </c>
      <c r="D92" s="681" t="s">
        <v>2763</v>
      </c>
      <c r="F92" s="835">
        <v>7105.0</v>
      </c>
      <c r="G92" s="836">
        <v>6871.85</v>
      </c>
      <c r="H92" s="832">
        <v>45863.0</v>
      </c>
      <c r="I92" s="31">
        <f t="shared" si="1"/>
        <v>10657.5</v>
      </c>
      <c r="J92" s="32">
        <f t="shared" si="2"/>
        <v>9236.5</v>
      </c>
      <c r="K92" s="40">
        <f t="shared" si="3"/>
        <v>3828.5</v>
      </c>
      <c r="L92" s="34">
        <f t="shared" si="4"/>
        <v>8526</v>
      </c>
      <c r="M92" s="33">
        <f t="shared" si="5"/>
        <v>8170.75</v>
      </c>
      <c r="N92" s="833">
        <f t="shared" si="6"/>
        <v>7815.5</v>
      </c>
      <c r="O92" s="73" t="s">
        <v>1816</v>
      </c>
      <c r="P92" s="43"/>
    </row>
    <row r="93" ht="14.25" customHeight="1">
      <c r="A93" s="73" t="s">
        <v>508</v>
      </c>
      <c r="B93" s="55" t="s">
        <v>1756</v>
      </c>
      <c r="C93" s="845" t="s">
        <v>2764</v>
      </c>
      <c r="D93" s="681" t="s">
        <v>2765</v>
      </c>
      <c r="F93" s="835">
        <v>2945.0</v>
      </c>
      <c r="G93" s="836">
        <v>2848.74</v>
      </c>
      <c r="H93" s="832">
        <v>45863.0</v>
      </c>
      <c r="I93" s="31">
        <f t="shared" si="1"/>
        <v>4417.5</v>
      </c>
      <c r="J93" s="32">
        <f t="shared" si="2"/>
        <v>3828.5</v>
      </c>
      <c r="K93" s="40">
        <f t="shared" si="3"/>
        <v>105232.4</v>
      </c>
      <c r="L93" s="34">
        <f t="shared" si="4"/>
        <v>3534</v>
      </c>
      <c r="M93" s="33">
        <f t="shared" si="5"/>
        <v>3386.75</v>
      </c>
      <c r="N93" s="833">
        <f t="shared" si="6"/>
        <v>3239.5</v>
      </c>
      <c r="O93" s="73" t="s">
        <v>1816</v>
      </c>
      <c r="P93" s="43"/>
    </row>
    <row r="94" ht="14.25" customHeight="1">
      <c r="A94" s="73" t="s">
        <v>2766</v>
      </c>
      <c r="B94" s="55" t="s">
        <v>1833</v>
      </c>
      <c r="C94" s="838" t="s">
        <v>2767</v>
      </c>
      <c r="D94" s="701" t="s">
        <v>2768</v>
      </c>
      <c r="E94" s="829"/>
      <c r="F94" s="830">
        <v>80948.0</v>
      </c>
      <c r="G94" s="840">
        <v>91832.82</v>
      </c>
      <c r="H94" s="832">
        <v>45863.0</v>
      </c>
      <c r="I94" s="31">
        <f t="shared" si="1"/>
        <v>121422</v>
      </c>
      <c r="J94" s="32">
        <f t="shared" si="2"/>
        <v>105232.4</v>
      </c>
      <c r="K94" s="40">
        <f t="shared" si="3"/>
        <v>133295.5</v>
      </c>
      <c r="L94" s="34">
        <f t="shared" si="4"/>
        <v>97137.6</v>
      </c>
      <c r="M94" s="33">
        <f t="shared" si="5"/>
        <v>93090.2</v>
      </c>
      <c r="N94" s="833">
        <f t="shared" si="6"/>
        <v>89042.8</v>
      </c>
      <c r="O94" s="73" t="s">
        <v>1816</v>
      </c>
      <c r="P94" s="43"/>
    </row>
    <row r="95" ht="14.25" customHeight="1">
      <c r="A95" s="73" t="s">
        <v>2766</v>
      </c>
      <c r="B95" s="55" t="s">
        <v>1833</v>
      </c>
      <c r="C95" s="834" t="s">
        <v>2769</v>
      </c>
      <c r="D95" s="681" t="s">
        <v>2770</v>
      </c>
      <c r="E95" s="829"/>
      <c r="F95" s="835">
        <v>102535.0</v>
      </c>
      <c r="G95" s="836">
        <v>115310.42</v>
      </c>
      <c r="H95" s="832">
        <v>45863.0</v>
      </c>
      <c r="I95" s="31">
        <f t="shared" si="1"/>
        <v>153802.5</v>
      </c>
      <c r="J95" s="32">
        <f t="shared" si="2"/>
        <v>133295.5</v>
      </c>
      <c r="K95" s="40">
        <f t="shared" si="3"/>
        <v>0</v>
      </c>
      <c r="L95" s="34">
        <f t="shared" si="4"/>
        <v>123042</v>
      </c>
      <c r="M95" s="33">
        <f t="shared" si="5"/>
        <v>117915.25</v>
      </c>
      <c r="N95" s="833">
        <f t="shared" si="6"/>
        <v>112788.5</v>
      </c>
      <c r="O95" s="73" t="s">
        <v>1816</v>
      </c>
      <c r="P95" s="43"/>
    </row>
    <row r="96" ht="14.25" hidden="1" customHeight="1">
      <c r="A96" s="73" t="s">
        <v>2766</v>
      </c>
      <c r="B96" s="55" t="s">
        <v>1833</v>
      </c>
      <c r="C96" s="649" t="s">
        <v>2771</v>
      </c>
      <c r="D96" s="681" t="s">
        <v>2772</v>
      </c>
      <c r="E96" s="829"/>
      <c r="F96" s="835"/>
      <c r="G96" s="836">
        <v>126373.75</v>
      </c>
      <c r="H96" s="832">
        <v>45863.0</v>
      </c>
      <c r="I96" s="31">
        <f t="shared" si="1"/>
        <v>0</v>
      </c>
      <c r="J96" s="32">
        <f t="shared" si="2"/>
        <v>0</v>
      </c>
      <c r="K96" s="40">
        <f t="shared" si="3"/>
        <v>0</v>
      </c>
      <c r="L96" s="34">
        <f t="shared" si="4"/>
        <v>0</v>
      </c>
      <c r="M96" s="33">
        <f t="shared" si="5"/>
        <v>0</v>
      </c>
      <c r="N96" s="833">
        <f t="shared" si="6"/>
        <v>0</v>
      </c>
      <c r="O96" s="73" t="s">
        <v>1816</v>
      </c>
      <c r="P96" s="43"/>
    </row>
    <row r="97" ht="14.25" hidden="1" customHeight="1">
      <c r="A97" s="73" t="s">
        <v>2766</v>
      </c>
      <c r="B97" s="55" t="s">
        <v>1833</v>
      </c>
      <c r="C97" s="834" t="s">
        <v>2773</v>
      </c>
      <c r="D97" s="681" t="s">
        <v>2774</v>
      </c>
      <c r="E97" s="829"/>
      <c r="F97" s="835"/>
      <c r="G97" s="836">
        <v>146351.21</v>
      </c>
      <c r="H97" s="832">
        <v>45863.0</v>
      </c>
      <c r="I97" s="31">
        <f t="shared" si="1"/>
        <v>0</v>
      </c>
      <c r="J97" s="32">
        <f t="shared" si="2"/>
        <v>0</v>
      </c>
      <c r="K97" s="40">
        <f t="shared" si="3"/>
        <v>0</v>
      </c>
      <c r="L97" s="34">
        <f t="shared" si="4"/>
        <v>0</v>
      </c>
      <c r="M97" s="33">
        <f t="shared" si="5"/>
        <v>0</v>
      </c>
      <c r="N97" s="833">
        <f t="shared" si="6"/>
        <v>0</v>
      </c>
      <c r="O97" s="73" t="s">
        <v>1816</v>
      </c>
      <c r="P97" s="43"/>
    </row>
    <row r="98" ht="14.25" hidden="1" customHeight="1">
      <c r="A98" s="73" t="s">
        <v>2766</v>
      </c>
      <c r="B98" s="55" t="s">
        <v>1833</v>
      </c>
      <c r="C98" s="834" t="s">
        <v>2775</v>
      </c>
      <c r="D98" s="682" t="s">
        <v>2776</v>
      </c>
      <c r="E98" s="829"/>
      <c r="F98" s="835"/>
      <c r="G98" s="836">
        <v>348607.54</v>
      </c>
      <c r="H98" s="832">
        <v>45863.0</v>
      </c>
      <c r="I98" s="31">
        <f t="shared" si="1"/>
        <v>0</v>
      </c>
      <c r="J98" s="32">
        <f t="shared" si="2"/>
        <v>0</v>
      </c>
      <c r="K98" s="40">
        <f t="shared" si="3"/>
        <v>0</v>
      </c>
      <c r="L98" s="34">
        <f t="shared" si="4"/>
        <v>0</v>
      </c>
      <c r="M98" s="33">
        <f t="shared" si="5"/>
        <v>0</v>
      </c>
      <c r="N98" s="833">
        <f t="shared" si="6"/>
        <v>0</v>
      </c>
      <c r="O98" s="73" t="s">
        <v>1816</v>
      </c>
      <c r="P98" s="67"/>
      <c r="Q98" s="56"/>
      <c r="R98" s="56"/>
      <c r="S98" s="56"/>
      <c r="T98" s="56"/>
      <c r="U98" s="56"/>
      <c r="V98" s="56"/>
      <c r="W98" s="56"/>
      <c r="X98" s="56"/>
      <c r="Y98" s="56"/>
      <c r="Z98" s="56"/>
      <c r="AA98" s="56"/>
    </row>
    <row r="99" ht="14.25" hidden="1" customHeight="1">
      <c r="A99" s="73" t="s">
        <v>2766</v>
      </c>
      <c r="B99" s="55" t="s">
        <v>1833</v>
      </c>
      <c r="C99" s="837" t="s">
        <v>2777</v>
      </c>
      <c r="D99" s="682" t="s">
        <v>2778</v>
      </c>
      <c r="E99" s="829"/>
      <c r="F99" s="835"/>
      <c r="G99" s="836">
        <v>397348.64</v>
      </c>
      <c r="H99" s="832">
        <v>45863.0</v>
      </c>
      <c r="I99" s="31">
        <f t="shared" si="1"/>
        <v>0</v>
      </c>
      <c r="J99" s="32">
        <f t="shared" si="2"/>
        <v>0</v>
      </c>
      <c r="K99" s="40">
        <f t="shared" si="3"/>
        <v>0</v>
      </c>
      <c r="L99" s="34">
        <f t="shared" si="4"/>
        <v>0</v>
      </c>
      <c r="M99" s="33">
        <f t="shared" si="5"/>
        <v>0</v>
      </c>
      <c r="N99" s="833">
        <f t="shared" si="6"/>
        <v>0</v>
      </c>
      <c r="O99" s="73" t="s">
        <v>1816</v>
      </c>
      <c r="P99" s="67"/>
    </row>
    <row r="100" ht="14.25" hidden="1" customHeight="1">
      <c r="A100" s="73" t="s">
        <v>2766</v>
      </c>
      <c r="B100" s="55" t="s">
        <v>1833</v>
      </c>
      <c r="C100" s="837" t="s">
        <v>2779</v>
      </c>
      <c r="D100" s="681" t="s">
        <v>2780</v>
      </c>
      <c r="E100" s="829"/>
      <c r="F100" s="835"/>
      <c r="G100" s="836">
        <v>54073.19</v>
      </c>
      <c r="H100" s="832">
        <v>45863.0</v>
      </c>
      <c r="I100" s="31">
        <f t="shared" si="1"/>
        <v>0</v>
      </c>
      <c r="J100" s="32">
        <f t="shared" si="2"/>
        <v>0</v>
      </c>
      <c r="K100" s="40">
        <f t="shared" si="3"/>
        <v>42299.4</v>
      </c>
      <c r="L100" s="34">
        <f t="shared" si="4"/>
        <v>0</v>
      </c>
      <c r="M100" s="33">
        <f t="shared" si="5"/>
        <v>0</v>
      </c>
      <c r="N100" s="833">
        <f t="shared" si="6"/>
        <v>0</v>
      </c>
      <c r="O100" s="73" t="s">
        <v>1816</v>
      </c>
      <c r="P100" s="67"/>
    </row>
    <row r="101" ht="14.25" customHeight="1">
      <c r="A101" s="73" t="s">
        <v>2766</v>
      </c>
      <c r="B101" s="55" t="s">
        <v>1833</v>
      </c>
      <c r="C101" s="837" t="s">
        <v>2781</v>
      </c>
      <c r="D101" s="681" t="s">
        <v>2782</v>
      </c>
      <c r="E101" s="829"/>
      <c r="F101" s="835">
        <v>32538.0</v>
      </c>
      <c r="G101" s="836">
        <v>31470.63</v>
      </c>
      <c r="H101" s="832">
        <v>45863.0</v>
      </c>
      <c r="I101" s="31">
        <f t="shared" si="1"/>
        <v>48807</v>
      </c>
      <c r="J101" s="32">
        <f t="shared" si="2"/>
        <v>42299.4</v>
      </c>
      <c r="K101" s="40">
        <f t="shared" si="3"/>
        <v>34390.2</v>
      </c>
      <c r="L101" s="34">
        <f t="shared" si="4"/>
        <v>39045.6</v>
      </c>
      <c r="M101" s="33">
        <f t="shared" si="5"/>
        <v>37418.7</v>
      </c>
      <c r="N101" s="833">
        <f t="shared" si="6"/>
        <v>35791.8</v>
      </c>
      <c r="O101" s="73" t="s">
        <v>1816</v>
      </c>
      <c r="P101" s="43"/>
    </row>
    <row r="102" ht="14.25" customHeight="1">
      <c r="A102" s="73" t="s">
        <v>2783</v>
      </c>
      <c r="B102" s="55" t="s">
        <v>1833</v>
      </c>
      <c r="C102" s="838" t="s">
        <v>2784</v>
      </c>
      <c r="D102" s="666" t="s">
        <v>2785</v>
      </c>
      <c r="E102" s="829"/>
      <c r="F102" s="846">
        <v>26454.0</v>
      </c>
      <c r="G102" s="847">
        <v>23727.6</v>
      </c>
      <c r="H102" s="832">
        <v>45863.0</v>
      </c>
      <c r="I102" s="31">
        <f t="shared" si="1"/>
        <v>39681</v>
      </c>
      <c r="J102" s="32">
        <f t="shared" si="2"/>
        <v>34390.2</v>
      </c>
      <c r="K102" s="40">
        <f t="shared" si="3"/>
        <v>0</v>
      </c>
      <c r="L102" s="34">
        <f t="shared" si="4"/>
        <v>31744.8</v>
      </c>
      <c r="M102" s="33">
        <f t="shared" si="5"/>
        <v>30422.1</v>
      </c>
      <c r="N102" s="833">
        <f t="shared" si="6"/>
        <v>29099.4</v>
      </c>
      <c r="O102" s="73" t="s">
        <v>1816</v>
      </c>
      <c r="P102" s="67"/>
    </row>
    <row r="103" ht="14.25" hidden="1" customHeight="1">
      <c r="A103" s="73" t="s">
        <v>2783</v>
      </c>
      <c r="B103" s="55" t="s">
        <v>1833</v>
      </c>
      <c r="C103" s="838" t="s">
        <v>2786</v>
      </c>
      <c r="D103" s="666" t="s">
        <v>2787</v>
      </c>
      <c r="E103" s="829"/>
      <c r="F103" s="830"/>
      <c r="G103" s="840">
        <v>24183.9</v>
      </c>
      <c r="H103" s="832">
        <v>45863.0</v>
      </c>
      <c r="I103" s="31">
        <f t="shared" si="1"/>
        <v>0</v>
      </c>
      <c r="J103" s="32">
        <f t="shared" si="2"/>
        <v>0</v>
      </c>
      <c r="K103" s="40">
        <f t="shared" si="3"/>
        <v>30950.4</v>
      </c>
      <c r="L103" s="34">
        <f t="shared" si="4"/>
        <v>0</v>
      </c>
      <c r="M103" s="33">
        <f t="shared" si="5"/>
        <v>0</v>
      </c>
      <c r="N103" s="833">
        <f t="shared" si="6"/>
        <v>0</v>
      </c>
      <c r="O103" s="73" t="s">
        <v>1816</v>
      </c>
      <c r="P103" s="43"/>
    </row>
    <row r="104" ht="14.25" customHeight="1">
      <c r="A104" s="73" t="s">
        <v>2783</v>
      </c>
      <c r="B104" s="55" t="s">
        <v>1833</v>
      </c>
      <c r="C104" s="837" t="s">
        <v>2788</v>
      </c>
      <c r="D104" s="681" t="s">
        <v>2789</v>
      </c>
      <c r="E104" s="829"/>
      <c r="F104" s="835">
        <v>23808.0</v>
      </c>
      <c r="G104" s="836">
        <v>21902.4</v>
      </c>
      <c r="H104" s="832">
        <v>45863.0</v>
      </c>
      <c r="I104" s="31">
        <f t="shared" si="1"/>
        <v>35712</v>
      </c>
      <c r="J104" s="32">
        <f t="shared" si="2"/>
        <v>30950.4</v>
      </c>
      <c r="K104" s="40">
        <f t="shared" si="3"/>
        <v>24761.1</v>
      </c>
      <c r="L104" s="34">
        <f t="shared" si="4"/>
        <v>28569.6</v>
      </c>
      <c r="M104" s="33">
        <f t="shared" si="5"/>
        <v>27379.2</v>
      </c>
      <c r="N104" s="833">
        <f t="shared" si="6"/>
        <v>26188.8</v>
      </c>
      <c r="O104" s="73" t="s">
        <v>1816</v>
      </c>
      <c r="P104" s="67"/>
    </row>
    <row r="105" ht="14.25" customHeight="1">
      <c r="A105" s="73" t="s">
        <v>2783</v>
      </c>
      <c r="B105" s="55" t="s">
        <v>1833</v>
      </c>
      <c r="C105" s="837" t="s">
        <v>2790</v>
      </c>
      <c r="D105" s="681" t="s">
        <v>2791</v>
      </c>
      <c r="E105" s="829"/>
      <c r="F105" s="835">
        <v>19047.0</v>
      </c>
      <c r="G105" s="836">
        <v>16335.64</v>
      </c>
      <c r="H105" s="832">
        <v>45863.0</v>
      </c>
      <c r="I105" s="31">
        <f t="shared" si="1"/>
        <v>28570.5</v>
      </c>
      <c r="J105" s="32">
        <f t="shared" si="2"/>
        <v>24761.1</v>
      </c>
      <c r="K105" s="40">
        <f t="shared" si="3"/>
        <v>0</v>
      </c>
      <c r="L105" s="34">
        <f t="shared" si="4"/>
        <v>22856.4</v>
      </c>
      <c r="M105" s="33">
        <f t="shared" si="5"/>
        <v>21904.05</v>
      </c>
      <c r="N105" s="833">
        <f t="shared" si="6"/>
        <v>20951.7</v>
      </c>
      <c r="O105" s="73" t="s">
        <v>1816</v>
      </c>
      <c r="P105" s="67"/>
    </row>
    <row r="106" ht="14.25" hidden="1" customHeight="1">
      <c r="A106" s="73" t="s">
        <v>2783</v>
      </c>
      <c r="B106" s="55" t="s">
        <v>1833</v>
      </c>
      <c r="C106" s="837" t="s">
        <v>2792</v>
      </c>
      <c r="D106" s="682" t="s">
        <v>2793</v>
      </c>
      <c r="E106" s="829"/>
      <c r="F106" s="835"/>
      <c r="G106" s="836">
        <v>14816.06</v>
      </c>
      <c r="H106" s="832">
        <v>45863.0</v>
      </c>
      <c r="I106" s="31">
        <f t="shared" si="1"/>
        <v>0</v>
      </c>
      <c r="J106" s="32">
        <f t="shared" si="2"/>
        <v>0</v>
      </c>
      <c r="K106" s="40">
        <f t="shared" si="3"/>
        <v>0</v>
      </c>
      <c r="L106" s="34">
        <f t="shared" si="4"/>
        <v>0</v>
      </c>
      <c r="M106" s="33">
        <f t="shared" si="5"/>
        <v>0</v>
      </c>
      <c r="N106" s="833">
        <f t="shared" si="6"/>
        <v>0</v>
      </c>
      <c r="O106" s="73" t="s">
        <v>1816</v>
      </c>
      <c r="P106" s="67"/>
    </row>
    <row r="107" ht="14.25" hidden="1" customHeight="1">
      <c r="A107" s="73" t="s">
        <v>2783</v>
      </c>
      <c r="B107" s="55" t="s">
        <v>1833</v>
      </c>
      <c r="C107" s="837" t="s">
        <v>2794</v>
      </c>
      <c r="D107" s="842" t="s">
        <v>2795</v>
      </c>
      <c r="E107" s="829"/>
      <c r="F107" s="835"/>
      <c r="G107" s="836">
        <v>40040.33</v>
      </c>
      <c r="H107" s="832">
        <v>45863.0</v>
      </c>
      <c r="I107" s="31">
        <f t="shared" si="1"/>
        <v>0</v>
      </c>
      <c r="J107" s="32">
        <f t="shared" si="2"/>
        <v>0</v>
      </c>
      <c r="K107" s="40">
        <f t="shared" si="3"/>
        <v>0</v>
      </c>
      <c r="L107" s="34">
        <f t="shared" si="4"/>
        <v>0</v>
      </c>
      <c r="M107" s="33">
        <f t="shared" si="5"/>
        <v>0</v>
      </c>
      <c r="N107" s="833">
        <f t="shared" si="6"/>
        <v>0</v>
      </c>
      <c r="O107" s="73" t="s">
        <v>1816</v>
      </c>
      <c r="P107" s="43"/>
    </row>
    <row r="108" ht="14.25" hidden="1" customHeight="1">
      <c r="A108" s="73" t="s">
        <v>2783</v>
      </c>
      <c r="B108" s="55" t="s">
        <v>1833</v>
      </c>
      <c r="C108" s="837" t="s">
        <v>2796</v>
      </c>
      <c r="D108" s="681" t="s">
        <v>2797</v>
      </c>
      <c r="E108" s="829"/>
      <c r="F108" s="835"/>
      <c r="G108" s="836">
        <v>41025.94</v>
      </c>
      <c r="H108" s="832">
        <v>45863.0</v>
      </c>
      <c r="I108" s="31">
        <f t="shared" si="1"/>
        <v>0</v>
      </c>
      <c r="J108" s="32">
        <f t="shared" si="2"/>
        <v>0</v>
      </c>
      <c r="K108" s="40">
        <f t="shared" si="3"/>
        <v>0</v>
      </c>
      <c r="L108" s="34">
        <f t="shared" si="4"/>
        <v>0</v>
      </c>
      <c r="M108" s="33">
        <f t="shared" si="5"/>
        <v>0</v>
      </c>
      <c r="N108" s="833">
        <f t="shared" si="6"/>
        <v>0</v>
      </c>
      <c r="O108" s="73" t="s">
        <v>1816</v>
      </c>
      <c r="P108" s="43"/>
    </row>
    <row r="109" ht="14.25" hidden="1" customHeight="1">
      <c r="A109" s="73" t="s">
        <v>2783</v>
      </c>
      <c r="B109" s="55" t="s">
        <v>1833</v>
      </c>
      <c r="C109" s="837" t="s">
        <v>2798</v>
      </c>
      <c r="D109" s="681" t="s">
        <v>2799</v>
      </c>
      <c r="E109" s="829"/>
      <c r="F109" s="835"/>
      <c r="G109" s="836">
        <v>24777.09</v>
      </c>
      <c r="H109" s="832">
        <v>45863.0</v>
      </c>
      <c r="I109" s="31">
        <f t="shared" si="1"/>
        <v>0</v>
      </c>
      <c r="J109" s="32">
        <f t="shared" si="2"/>
        <v>0</v>
      </c>
      <c r="K109" s="40">
        <f t="shared" si="3"/>
        <v>235144</v>
      </c>
      <c r="L109" s="34">
        <f t="shared" si="4"/>
        <v>0</v>
      </c>
      <c r="M109" s="33">
        <f t="shared" si="5"/>
        <v>0</v>
      </c>
      <c r="N109" s="833">
        <f t="shared" si="6"/>
        <v>0</v>
      </c>
      <c r="O109" s="73" t="s">
        <v>1816</v>
      </c>
      <c r="P109" s="43"/>
    </row>
    <row r="110" ht="14.25" customHeight="1">
      <c r="A110" s="73" t="s">
        <v>2800</v>
      </c>
      <c r="B110" s="55" t="s">
        <v>1833</v>
      </c>
      <c r="C110" s="838" t="s">
        <v>2801</v>
      </c>
      <c r="D110" s="666" t="s">
        <v>2802</v>
      </c>
      <c r="E110" s="829"/>
      <c r="F110" s="830">
        <v>180880.0</v>
      </c>
      <c r="G110" s="840">
        <v>125350.41</v>
      </c>
      <c r="H110" s="832">
        <v>45863.0</v>
      </c>
      <c r="I110" s="31">
        <f t="shared" si="1"/>
        <v>271320</v>
      </c>
      <c r="J110" s="32">
        <f t="shared" si="2"/>
        <v>235144</v>
      </c>
      <c r="K110" s="40">
        <f t="shared" si="3"/>
        <v>263645.2</v>
      </c>
      <c r="L110" s="34">
        <f t="shared" si="4"/>
        <v>217056</v>
      </c>
      <c r="M110" s="33">
        <f t="shared" si="5"/>
        <v>208012</v>
      </c>
      <c r="N110" s="833">
        <f t="shared" si="6"/>
        <v>198968</v>
      </c>
      <c r="O110" s="73" t="s">
        <v>1816</v>
      </c>
      <c r="P110" s="43"/>
    </row>
    <row r="111" ht="14.25" customHeight="1">
      <c r="A111" s="73" t="s">
        <v>2800</v>
      </c>
      <c r="B111" s="55" t="s">
        <v>1833</v>
      </c>
      <c r="C111" s="837" t="s">
        <v>2803</v>
      </c>
      <c r="D111" s="681" t="s">
        <v>2804</v>
      </c>
      <c r="E111" s="829"/>
      <c r="F111" s="835">
        <v>202804.0</v>
      </c>
      <c r="G111" s="836">
        <v>144880.27</v>
      </c>
      <c r="H111" s="832">
        <v>45863.0</v>
      </c>
      <c r="I111" s="31">
        <f t="shared" si="1"/>
        <v>304206</v>
      </c>
      <c r="J111" s="32">
        <f t="shared" si="2"/>
        <v>263645.2</v>
      </c>
      <c r="K111" s="40">
        <f t="shared" si="3"/>
        <v>502559.2</v>
      </c>
      <c r="L111" s="34">
        <f t="shared" si="4"/>
        <v>243364.8</v>
      </c>
      <c r="M111" s="33">
        <f t="shared" si="5"/>
        <v>233224.6</v>
      </c>
      <c r="N111" s="833">
        <f t="shared" si="6"/>
        <v>223084.4</v>
      </c>
      <c r="O111" s="73" t="s">
        <v>1816</v>
      </c>
      <c r="P111" s="43"/>
    </row>
    <row r="112" ht="14.25" customHeight="1">
      <c r="A112" s="73" t="s">
        <v>2800</v>
      </c>
      <c r="B112" s="55" t="s">
        <v>1833</v>
      </c>
      <c r="C112" s="837" t="s">
        <v>2805</v>
      </c>
      <c r="D112" s="681" t="s">
        <v>2806</v>
      </c>
      <c r="E112" s="829"/>
      <c r="F112" s="835">
        <v>386584.0</v>
      </c>
      <c r="G112" s="836">
        <v>304249.89</v>
      </c>
      <c r="H112" s="832">
        <v>45863.0</v>
      </c>
      <c r="I112" s="31">
        <f t="shared" si="1"/>
        <v>579876</v>
      </c>
      <c r="J112" s="32">
        <f t="shared" si="2"/>
        <v>502559.2</v>
      </c>
      <c r="K112" s="40">
        <f t="shared" si="3"/>
        <v>334902.1</v>
      </c>
      <c r="L112" s="34">
        <f t="shared" si="4"/>
        <v>463900.8</v>
      </c>
      <c r="M112" s="33">
        <f t="shared" si="5"/>
        <v>444571.6</v>
      </c>
      <c r="N112" s="833">
        <f t="shared" si="6"/>
        <v>425242.4</v>
      </c>
      <c r="O112" s="73" t="s">
        <v>1816</v>
      </c>
      <c r="P112" s="43"/>
    </row>
    <row r="113" ht="14.25" customHeight="1">
      <c r="A113" s="73" t="s">
        <v>2800</v>
      </c>
      <c r="B113" s="55" t="s">
        <v>1833</v>
      </c>
      <c r="C113" s="837" t="s">
        <v>2807</v>
      </c>
      <c r="D113" s="681" t="s">
        <v>2808</v>
      </c>
      <c r="E113" s="829"/>
      <c r="F113" s="835">
        <v>257617.0</v>
      </c>
      <c r="G113" s="836">
        <v>261752.4</v>
      </c>
      <c r="H113" s="832">
        <v>45863.0</v>
      </c>
      <c r="I113" s="31">
        <f t="shared" si="1"/>
        <v>386425.5</v>
      </c>
      <c r="J113" s="32">
        <f t="shared" si="2"/>
        <v>334902.1</v>
      </c>
      <c r="K113" s="40">
        <f t="shared" si="3"/>
        <v>101132.2</v>
      </c>
      <c r="L113" s="34">
        <f t="shared" si="4"/>
        <v>309140.4</v>
      </c>
      <c r="M113" s="33">
        <f t="shared" si="5"/>
        <v>296259.55</v>
      </c>
      <c r="N113" s="833">
        <f t="shared" si="6"/>
        <v>283378.7</v>
      </c>
      <c r="O113" s="73" t="s">
        <v>1816</v>
      </c>
      <c r="P113" s="43"/>
    </row>
    <row r="114" ht="14.25" customHeight="1">
      <c r="A114" s="73" t="s">
        <v>2800</v>
      </c>
      <c r="B114" s="55" t="s">
        <v>1833</v>
      </c>
      <c r="C114" s="837" t="s">
        <v>2809</v>
      </c>
      <c r="D114" s="681" t="s">
        <v>2810</v>
      </c>
      <c r="E114" s="829"/>
      <c r="F114" s="835">
        <v>77794.0</v>
      </c>
      <c r="G114" s="836">
        <v>63491.87</v>
      </c>
      <c r="H114" s="832">
        <v>45863.0</v>
      </c>
      <c r="I114" s="31">
        <f t="shared" si="1"/>
        <v>116691</v>
      </c>
      <c r="J114" s="32">
        <f t="shared" si="2"/>
        <v>101132.2</v>
      </c>
      <c r="K114" s="40">
        <f t="shared" si="3"/>
        <v>39191.1</v>
      </c>
      <c r="L114" s="34">
        <f t="shared" si="4"/>
        <v>93352.8</v>
      </c>
      <c r="M114" s="33">
        <f t="shared" si="5"/>
        <v>89463.1</v>
      </c>
      <c r="N114" s="833">
        <f t="shared" si="6"/>
        <v>85573.4</v>
      </c>
      <c r="O114" s="73" t="s">
        <v>1816</v>
      </c>
      <c r="P114" s="43"/>
    </row>
    <row r="115" ht="14.25" customHeight="1">
      <c r="A115" s="73" t="s">
        <v>2800</v>
      </c>
      <c r="B115" s="55" t="s">
        <v>1833</v>
      </c>
      <c r="C115" s="838" t="s">
        <v>2811</v>
      </c>
      <c r="D115" s="666" t="s">
        <v>2812</v>
      </c>
      <c r="E115" s="829"/>
      <c r="F115" s="830">
        <v>30147.0</v>
      </c>
      <c r="G115" s="847">
        <v>22815.0</v>
      </c>
      <c r="H115" s="832">
        <v>45863.0</v>
      </c>
      <c r="I115" s="31">
        <f t="shared" si="1"/>
        <v>45220.5</v>
      </c>
      <c r="J115" s="32">
        <f t="shared" si="2"/>
        <v>39191.1</v>
      </c>
      <c r="K115" s="40">
        <f t="shared" si="3"/>
        <v>18023.2</v>
      </c>
      <c r="L115" s="34">
        <f t="shared" si="4"/>
        <v>36176.4</v>
      </c>
      <c r="M115" s="33">
        <f t="shared" si="5"/>
        <v>34669.05</v>
      </c>
      <c r="N115" s="833">
        <f t="shared" si="6"/>
        <v>33161.7</v>
      </c>
      <c r="O115" s="73" t="s">
        <v>1816</v>
      </c>
      <c r="P115" s="67"/>
    </row>
    <row r="116" ht="14.25" customHeight="1">
      <c r="A116" s="73" t="s">
        <v>2800</v>
      </c>
      <c r="B116" s="55" t="s">
        <v>1833</v>
      </c>
      <c r="C116" s="838" t="s">
        <v>2813</v>
      </c>
      <c r="D116" s="666" t="s">
        <v>2814</v>
      </c>
      <c r="E116" s="829"/>
      <c r="F116" s="830">
        <v>13864.0</v>
      </c>
      <c r="G116" s="840">
        <v>18252.0</v>
      </c>
      <c r="H116" s="832">
        <v>45863.0</v>
      </c>
      <c r="I116" s="31">
        <f t="shared" si="1"/>
        <v>20796</v>
      </c>
      <c r="J116" s="32">
        <f t="shared" si="2"/>
        <v>18023.2</v>
      </c>
      <c r="K116" s="40">
        <f t="shared" si="3"/>
        <v>53441.7</v>
      </c>
      <c r="L116" s="34">
        <f t="shared" si="4"/>
        <v>16636.8</v>
      </c>
      <c r="M116" s="33">
        <f t="shared" si="5"/>
        <v>15943.6</v>
      </c>
      <c r="N116" s="833">
        <f t="shared" si="6"/>
        <v>15250.4</v>
      </c>
      <c r="O116" s="73" t="s">
        <v>1816</v>
      </c>
      <c r="P116" s="67"/>
    </row>
    <row r="117" ht="14.25" customHeight="1">
      <c r="A117" s="73" t="s">
        <v>2800</v>
      </c>
      <c r="B117" s="55" t="s">
        <v>1833</v>
      </c>
      <c r="C117" s="837" t="s">
        <v>2815</v>
      </c>
      <c r="D117" s="681" t="s">
        <v>2816</v>
      </c>
      <c r="E117" s="829"/>
      <c r="F117" s="835">
        <v>41109.0</v>
      </c>
      <c r="G117" s="836">
        <v>33446.79</v>
      </c>
      <c r="H117" s="832">
        <v>45863.0</v>
      </c>
      <c r="I117" s="31">
        <f t="shared" si="1"/>
        <v>61663.5</v>
      </c>
      <c r="J117" s="32">
        <f t="shared" si="2"/>
        <v>53441.7</v>
      </c>
      <c r="K117" s="40">
        <f t="shared" si="3"/>
        <v>43821.7</v>
      </c>
      <c r="L117" s="34">
        <f t="shared" si="4"/>
        <v>49330.8</v>
      </c>
      <c r="M117" s="33">
        <f t="shared" si="5"/>
        <v>47275.35</v>
      </c>
      <c r="N117" s="833">
        <f t="shared" si="6"/>
        <v>45219.9</v>
      </c>
      <c r="O117" s="73" t="s">
        <v>1816</v>
      </c>
      <c r="P117" s="67"/>
    </row>
    <row r="118" ht="14.25" customHeight="1">
      <c r="A118" s="73" t="s">
        <v>2800</v>
      </c>
      <c r="B118" s="55" t="s">
        <v>1833</v>
      </c>
      <c r="C118" s="837" t="s">
        <v>2817</v>
      </c>
      <c r="D118" s="682" t="s">
        <v>2818</v>
      </c>
      <c r="E118" s="829"/>
      <c r="F118" s="835">
        <v>33709.0</v>
      </c>
      <c r="G118" s="836">
        <v>27378.0</v>
      </c>
      <c r="H118" s="832">
        <v>45863.0</v>
      </c>
      <c r="I118" s="31">
        <f t="shared" si="1"/>
        <v>50563.5</v>
      </c>
      <c r="J118" s="32">
        <f t="shared" si="2"/>
        <v>43821.7</v>
      </c>
      <c r="K118" s="40">
        <f t="shared" si="3"/>
        <v>0</v>
      </c>
      <c r="L118" s="34">
        <f t="shared" si="4"/>
        <v>40450.8</v>
      </c>
      <c r="M118" s="33">
        <f t="shared" si="5"/>
        <v>38765.35</v>
      </c>
      <c r="N118" s="833">
        <f t="shared" si="6"/>
        <v>37079.9</v>
      </c>
      <c r="O118" s="73" t="s">
        <v>1816</v>
      </c>
      <c r="P118" s="67"/>
    </row>
    <row r="119" ht="14.25" hidden="1" customHeight="1">
      <c r="A119" s="73" t="s">
        <v>2819</v>
      </c>
      <c r="B119" s="55" t="s">
        <v>1833</v>
      </c>
      <c r="C119" s="848" t="s">
        <v>2820</v>
      </c>
      <c r="D119" s="849" t="s">
        <v>2821</v>
      </c>
      <c r="E119" s="829"/>
      <c r="F119" s="830"/>
      <c r="G119" s="850">
        <v>2993.55</v>
      </c>
      <c r="H119" s="832">
        <v>45863.0</v>
      </c>
      <c r="I119" s="31">
        <f t="shared" si="1"/>
        <v>0</v>
      </c>
      <c r="J119" s="32">
        <f t="shared" si="2"/>
        <v>0</v>
      </c>
      <c r="K119" s="40">
        <f t="shared" si="3"/>
        <v>4195.555</v>
      </c>
      <c r="L119" s="34">
        <f t="shared" si="4"/>
        <v>0</v>
      </c>
      <c r="M119" s="33">
        <f t="shared" si="5"/>
        <v>0</v>
      </c>
      <c r="N119" s="833">
        <f t="shared" si="6"/>
        <v>0</v>
      </c>
      <c r="O119" s="73" t="s">
        <v>1816</v>
      </c>
      <c r="P119" s="67"/>
      <c r="Q119" s="851"/>
      <c r="R119" s="851"/>
      <c r="S119" s="851"/>
      <c r="T119" s="851"/>
      <c r="U119" s="851"/>
      <c r="V119" s="851"/>
      <c r="W119" s="851"/>
      <c r="X119" s="851"/>
      <c r="Y119" s="851"/>
      <c r="Z119" s="851"/>
      <c r="AA119" s="851"/>
    </row>
    <row r="120" ht="14.25" customHeight="1">
      <c r="A120" s="73" t="s">
        <v>2819</v>
      </c>
      <c r="B120" s="55" t="s">
        <v>1833</v>
      </c>
      <c r="C120" s="852" t="s">
        <v>2822</v>
      </c>
      <c r="D120" s="853" t="s">
        <v>645</v>
      </c>
      <c r="E120" s="829"/>
      <c r="F120" s="835">
        <v>3227.35</v>
      </c>
      <c r="G120" s="854">
        <v>3121.48</v>
      </c>
      <c r="H120" s="832">
        <v>46028.0</v>
      </c>
      <c r="I120" s="31">
        <f t="shared" si="1"/>
        <v>4841.025</v>
      </c>
      <c r="J120" s="32">
        <f t="shared" si="2"/>
        <v>4195.555</v>
      </c>
      <c r="K120" s="40">
        <f t="shared" si="3"/>
        <v>6276.4</v>
      </c>
      <c r="L120" s="34">
        <f t="shared" si="4"/>
        <v>3872.82</v>
      </c>
      <c r="M120" s="33">
        <f t="shared" si="5"/>
        <v>3711.4525</v>
      </c>
      <c r="N120" s="833">
        <f t="shared" si="6"/>
        <v>3550.085</v>
      </c>
      <c r="O120" s="73" t="s">
        <v>1816</v>
      </c>
      <c r="P120" s="67"/>
      <c r="Q120" s="851"/>
      <c r="R120" s="851"/>
      <c r="S120" s="851"/>
      <c r="T120" s="851"/>
      <c r="U120" s="851"/>
      <c r="V120" s="851"/>
      <c r="W120" s="851"/>
      <c r="X120" s="851"/>
      <c r="Y120" s="851"/>
      <c r="Z120" s="851"/>
      <c r="AA120" s="851"/>
    </row>
    <row r="121" ht="14.25" customHeight="1">
      <c r="A121" s="73" t="s">
        <v>2819</v>
      </c>
      <c r="B121" s="55" t="s">
        <v>1833</v>
      </c>
      <c r="C121" s="852" t="s">
        <v>2823</v>
      </c>
      <c r="D121" s="853" t="s">
        <v>2824</v>
      </c>
      <c r="E121" s="829"/>
      <c r="F121" s="835">
        <v>4828.0</v>
      </c>
      <c r="G121" s="854">
        <v>4554.29</v>
      </c>
      <c r="H121" s="832">
        <v>45863.0</v>
      </c>
      <c r="I121" s="31">
        <f t="shared" si="1"/>
        <v>7242</v>
      </c>
      <c r="J121" s="32">
        <f t="shared" si="2"/>
        <v>6276.4</v>
      </c>
      <c r="K121" s="40">
        <f t="shared" si="3"/>
        <v>0</v>
      </c>
      <c r="L121" s="34">
        <f t="shared" si="4"/>
        <v>5793.6</v>
      </c>
      <c r="M121" s="33">
        <f t="shared" si="5"/>
        <v>5552.2</v>
      </c>
      <c r="N121" s="833">
        <f t="shared" si="6"/>
        <v>5310.8</v>
      </c>
      <c r="O121" s="73" t="s">
        <v>1816</v>
      </c>
      <c r="P121" s="67"/>
      <c r="Q121" s="851"/>
      <c r="R121" s="851"/>
      <c r="S121" s="851"/>
      <c r="T121" s="851"/>
      <c r="U121" s="851"/>
      <c r="V121" s="851"/>
      <c r="W121" s="851"/>
      <c r="X121" s="851"/>
      <c r="Y121" s="851"/>
      <c r="Z121" s="851"/>
      <c r="AA121" s="851"/>
    </row>
    <row r="122" ht="14.25" hidden="1" customHeight="1">
      <c r="A122" s="73" t="s">
        <v>2819</v>
      </c>
      <c r="B122" s="55" t="s">
        <v>1833</v>
      </c>
      <c r="C122" s="852" t="s">
        <v>2825</v>
      </c>
      <c r="D122" s="853" t="s">
        <v>2826</v>
      </c>
      <c r="E122" s="829"/>
      <c r="F122" s="835"/>
      <c r="G122" s="854">
        <v>9210.92</v>
      </c>
      <c r="H122" s="832">
        <v>45863.0</v>
      </c>
      <c r="I122" s="31">
        <f t="shared" si="1"/>
        <v>0</v>
      </c>
      <c r="J122" s="32">
        <f t="shared" si="2"/>
        <v>0</v>
      </c>
      <c r="K122" s="40">
        <f t="shared" si="3"/>
        <v>605.8</v>
      </c>
      <c r="L122" s="34">
        <f t="shared" si="4"/>
        <v>0</v>
      </c>
      <c r="M122" s="33">
        <f t="shared" si="5"/>
        <v>0</v>
      </c>
      <c r="N122" s="833">
        <f t="shared" si="6"/>
        <v>0</v>
      </c>
      <c r="O122" s="73" t="s">
        <v>1816</v>
      </c>
      <c r="P122" s="67"/>
      <c r="Q122" s="851"/>
      <c r="R122" s="851"/>
      <c r="S122" s="851"/>
      <c r="T122" s="851"/>
      <c r="U122" s="851"/>
      <c r="V122" s="851"/>
      <c r="W122" s="851"/>
      <c r="X122" s="851"/>
      <c r="Y122" s="851"/>
      <c r="Z122" s="851"/>
      <c r="AA122" s="851"/>
    </row>
    <row r="123" ht="14.25" customHeight="1">
      <c r="A123" s="73" t="s">
        <v>2827</v>
      </c>
      <c r="B123" s="55" t="s">
        <v>1833</v>
      </c>
      <c r="C123" s="848" t="s">
        <v>2828</v>
      </c>
      <c r="D123" s="849" t="s">
        <v>2829</v>
      </c>
      <c r="E123" s="829"/>
      <c r="F123" s="830">
        <v>466.0</v>
      </c>
      <c r="G123" s="850">
        <v>358.21</v>
      </c>
      <c r="H123" s="832">
        <v>46028.0</v>
      </c>
      <c r="I123" s="31">
        <f t="shared" si="1"/>
        <v>699</v>
      </c>
      <c r="J123" s="32">
        <f t="shared" si="2"/>
        <v>605.8</v>
      </c>
      <c r="K123" s="40">
        <f t="shared" si="3"/>
        <v>634.4</v>
      </c>
      <c r="L123" s="34">
        <f t="shared" si="4"/>
        <v>559.2</v>
      </c>
      <c r="M123" s="33">
        <f t="shared" si="5"/>
        <v>535.9</v>
      </c>
      <c r="N123" s="833">
        <f t="shared" si="6"/>
        <v>512.6</v>
      </c>
      <c r="O123" s="73" t="s">
        <v>1816</v>
      </c>
      <c r="P123" s="67"/>
      <c r="Q123" s="851"/>
      <c r="R123" s="851"/>
      <c r="S123" s="851"/>
      <c r="T123" s="851"/>
      <c r="U123" s="851"/>
      <c r="V123" s="851"/>
      <c r="W123" s="851"/>
      <c r="X123" s="851"/>
      <c r="Y123" s="851"/>
      <c r="Z123" s="851"/>
      <c r="AA123" s="851"/>
    </row>
    <row r="124" ht="14.25" customHeight="1">
      <c r="A124" s="73" t="s">
        <v>2827</v>
      </c>
      <c r="B124" s="55" t="s">
        <v>1833</v>
      </c>
      <c r="C124" s="852" t="s">
        <v>2830</v>
      </c>
      <c r="D124" s="853" t="s">
        <v>2831</v>
      </c>
      <c r="E124" s="829"/>
      <c r="F124" s="830">
        <v>488.0</v>
      </c>
      <c r="G124" s="850">
        <v>358.21</v>
      </c>
      <c r="H124" s="832">
        <v>45863.0</v>
      </c>
      <c r="I124" s="31">
        <f t="shared" si="1"/>
        <v>732</v>
      </c>
      <c r="J124" s="32">
        <f t="shared" si="2"/>
        <v>634.4</v>
      </c>
      <c r="K124" s="40">
        <f t="shared" si="3"/>
        <v>5708.716</v>
      </c>
      <c r="L124" s="34">
        <f t="shared" si="4"/>
        <v>585.6</v>
      </c>
      <c r="M124" s="33">
        <f t="shared" si="5"/>
        <v>561.2</v>
      </c>
      <c r="N124" s="833">
        <f t="shared" si="6"/>
        <v>536.8</v>
      </c>
      <c r="O124" s="73" t="s">
        <v>1816</v>
      </c>
      <c r="P124" s="67"/>
      <c r="Q124" s="851"/>
      <c r="R124" s="851"/>
      <c r="S124" s="851"/>
      <c r="T124" s="851"/>
      <c r="U124" s="851"/>
      <c r="V124" s="851"/>
      <c r="W124" s="851"/>
      <c r="X124" s="851"/>
      <c r="Y124" s="851"/>
      <c r="Z124" s="851"/>
      <c r="AA124" s="851"/>
    </row>
    <row r="125" ht="14.25" customHeight="1">
      <c r="A125" s="73" t="s">
        <v>2827</v>
      </c>
      <c r="B125" s="55" t="s">
        <v>1833</v>
      </c>
      <c r="C125" s="852" t="s">
        <v>2832</v>
      </c>
      <c r="D125" s="853" t="s">
        <v>2833</v>
      </c>
      <c r="E125" s="829"/>
      <c r="F125" s="835">
        <v>4391.32</v>
      </c>
      <c r="G125" s="854">
        <v>3479.68</v>
      </c>
      <c r="H125" s="832">
        <v>45863.0</v>
      </c>
      <c r="I125" s="31">
        <f t="shared" si="1"/>
        <v>6586.98</v>
      </c>
      <c r="J125" s="32">
        <f t="shared" si="2"/>
        <v>5708.716</v>
      </c>
      <c r="K125" s="40">
        <f t="shared" si="3"/>
        <v>11073.4</v>
      </c>
      <c r="L125" s="34">
        <f t="shared" si="4"/>
        <v>5269.584</v>
      </c>
      <c r="M125" s="33">
        <f t="shared" si="5"/>
        <v>5050.018</v>
      </c>
      <c r="N125" s="833">
        <f t="shared" si="6"/>
        <v>4830.452</v>
      </c>
      <c r="O125" s="73" t="s">
        <v>1816</v>
      </c>
      <c r="P125" s="67"/>
      <c r="Q125" s="851"/>
      <c r="R125" s="851"/>
      <c r="S125" s="851"/>
      <c r="T125" s="851"/>
      <c r="U125" s="851"/>
      <c r="V125" s="851"/>
      <c r="W125" s="851"/>
      <c r="X125" s="851"/>
      <c r="Y125" s="851"/>
      <c r="Z125" s="851"/>
      <c r="AA125" s="851"/>
    </row>
    <row r="126" ht="14.25" customHeight="1">
      <c r="A126" s="73" t="s">
        <v>2827</v>
      </c>
      <c r="B126" s="55" t="s">
        <v>1833</v>
      </c>
      <c r="C126" s="852" t="s">
        <v>2834</v>
      </c>
      <c r="D126" s="853" t="s">
        <v>2835</v>
      </c>
      <c r="E126" s="829"/>
      <c r="F126" s="835">
        <v>8518.0</v>
      </c>
      <c r="G126" s="854">
        <v>7419.91</v>
      </c>
      <c r="H126" s="832">
        <v>45863.0</v>
      </c>
      <c r="I126" s="31">
        <f t="shared" si="1"/>
        <v>12777</v>
      </c>
      <c r="J126" s="32">
        <f t="shared" si="2"/>
        <v>11073.4</v>
      </c>
      <c r="K126" s="40">
        <f t="shared" si="3"/>
        <v>3302</v>
      </c>
      <c r="L126" s="34">
        <f t="shared" si="4"/>
        <v>10221.6</v>
      </c>
      <c r="M126" s="33">
        <f t="shared" si="5"/>
        <v>9795.7</v>
      </c>
      <c r="N126" s="833">
        <f t="shared" si="6"/>
        <v>9369.8</v>
      </c>
      <c r="O126" s="73" t="s">
        <v>1816</v>
      </c>
      <c r="P126" s="67"/>
      <c r="Q126" s="851"/>
      <c r="R126" s="851"/>
      <c r="S126" s="851"/>
      <c r="T126" s="851"/>
      <c r="U126" s="851"/>
      <c r="V126" s="851"/>
      <c r="W126" s="851"/>
      <c r="X126" s="851"/>
      <c r="Y126" s="851"/>
      <c r="Z126" s="851"/>
      <c r="AA126" s="851"/>
    </row>
    <row r="127" ht="14.25" customHeight="1">
      <c r="A127" s="73" t="s">
        <v>2827</v>
      </c>
      <c r="B127" s="55" t="s">
        <v>1833</v>
      </c>
      <c r="C127" s="660" t="s">
        <v>2836</v>
      </c>
      <c r="D127" s="666" t="s">
        <v>2837</v>
      </c>
      <c r="E127" s="829"/>
      <c r="F127" s="830">
        <v>2540.0</v>
      </c>
      <c r="G127" s="840">
        <v>2046.87</v>
      </c>
      <c r="H127" s="832">
        <v>45863.0</v>
      </c>
      <c r="I127" s="31">
        <f t="shared" si="1"/>
        <v>3810</v>
      </c>
      <c r="J127" s="32">
        <f t="shared" si="2"/>
        <v>3302</v>
      </c>
      <c r="K127" s="40">
        <f t="shared" si="3"/>
        <v>5158.4</v>
      </c>
      <c r="L127" s="34">
        <f t="shared" si="4"/>
        <v>3048</v>
      </c>
      <c r="M127" s="33">
        <f t="shared" si="5"/>
        <v>2921</v>
      </c>
      <c r="N127" s="833">
        <f t="shared" si="6"/>
        <v>2794</v>
      </c>
      <c r="O127" s="73" t="s">
        <v>1816</v>
      </c>
      <c r="P127" s="67"/>
    </row>
    <row r="128" ht="14.25" customHeight="1">
      <c r="A128" s="73" t="s">
        <v>2827</v>
      </c>
      <c r="B128" s="55" t="s">
        <v>1833</v>
      </c>
      <c r="C128" s="649" t="s">
        <v>2838</v>
      </c>
      <c r="D128" s="842" t="s">
        <v>2839</v>
      </c>
      <c r="E128" s="829"/>
      <c r="F128" s="835">
        <v>3968.0</v>
      </c>
      <c r="G128" s="836">
        <v>3479.68</v>
      </c>
      <c r="H128" s="832">
        <v>45863.0</v>
      </c>
      <c r="I128" s="31">
        <f t="shared" si="1"/>
        <v>5952</v>
      </c>
      <c r="J128" s="32">
        <f t="shared" si="2"/>
        <v>5158.4</v>
      </c>
      <c r="K128" s="40">
        <f t="shared" si="3"/>
        <v>4161.3</v>
      </c>
      <c r="L128" s="34">
        <f t="shared" si="4"/>
        <v>4761.6</v>
      </c>
      <c r="M128" s="33">
        <f t="shared" si="5"/>
        <v>4563.2</v>
      </c>
      <c r="N128" s="833">
        <f t="shared" si="6"/>
        <v>4364.8</v>
      </c>
      <c r="O128" s="73" t="s">
        <v>1816</v>
      </c>
      <c r="P128" s="67"/>
    </row>
    <row r="129" ht="14.25" customHeight="1">
      <c r="A129" s="73" t="s">
        <v>2827</v>
      </c>
      <c r="B129" s="55" t="s">
        <v>1833</v>
      </c>
      <c r="C129" s="649" t="s">
        <v>2840</v>
      </c>
      <c r="D129" s="681" t="s">
        <v>2841</v>
      </c>
      <c r="E129" s="829"/>
      <c r="F129" s="835">
        <v>3201.0</v>
      </c>
      <c r="G129" s="836">
        <v>1074.61</v>
      </c>
      <c r="H129" s="832">
        <v>45863.0</v>
      </c>
      <c r="I129" s="31">
        <f t="shared" si="1"/>
        <v>4801.5</v>
      </c>
      <c r="J129" s="32">
        <f t="shared" si="2"/>
        <v>4161.3</v>
      </c>
      <c r="K129" s="40">
        <f t="shared" si="3"/>
        <v>3335.8</v>
      </c>
      <c r="L129" s="34">
        <f t="shared" si="4"/>
        <v>3841.2</v>
      </c>
      <c r="M129" s="33">
        <f t="shared" si="5"/>
        <v>3681.15</v>
      </c>
      <c r="N129" s="833">
        <f t="shared" si="6"/>
        <v>3521.1</v>
      </c>
      <c r="O129" s="73" t="s">
        <v>1816</v>
      </c>
      <c r="P129" s="67"/>
    </row>
    <row r="130" ht="14.25" customHeight="1">
      <c r="A130" s="855" t="s">
        <v>2842</v>
      </c>
      <c r="B130" s="55" t="s">
        <v>1833</v>
      </c>
      <c r="C130" s="660" t="s">
        <v>2843</v>
      </c>
      <c r="D130" s="856" t="s">
        <v>2844</v>
      </c>
      <c r="E130" s="51"/>
      <c r="F130" s="830">
        <v>2566.0</v>
      </c>
      <c r="G130" s="840">
        <v>2481.83</v>
      </c>
      <c r="H130" s="832">
        <v>45863.0</v>
      </c>
      <c r="I130" s="31">
        <f t="shared" si="1"/>
        <v>3849</v>
      </c>
      <c r="J130" s="32">
        <f t="shared" si="2"/>
        <v>3335.8</v>
      </c>
      <c r="K130" s="40">
        <f t="shared" si="3"/>
        <v>4126.2</v>
      </c>
      <c r="L130" s="34">
        <f t="shared" si="4"/>
        <v>3079.2</v>
      </c>
      <c r="M130" s="33">
        <f t="shared" si="5"/>
        <v>2950.9</v>
      </c>
      <c r="N130" s="833">
        <f t="shared" si="6"/>
        <v>2822.6</v>
      </c>
      <c r="O130" s="73" t="s">
        <v>1816</v>
      </c>
      <c r="P130" s="43"/>
    </row>
    <row r="131" ht="14.25" customHeight="1">
      <c r="A131" s="855" t="s">
        <v>2842</v>
      </c>
      <c r="B131" s="55" t="s">
        <v>1833</v>
      </c>
      <c r="C131" s="707" t="s">
        <v>2845</v>
      </c>
      <c r="D131" s="857" t="s">
        <v>2846</v>
      </c>
      <c r="E131" s="51"/>
      <c r="F131" s="835">
        <v>3174.0</v>
      </c>
      <c r="G131" s="836">
        <v>3070.31</v>
      </c>
      <c r="H131" s="832">
        <v>45863.0</v>
      </c>
      <c r="I131" s="31">
        <f t="shared" si="1"/>
        <v>4761</v>
      </c>
      <c r="J131" s="32">
        <f t="shared" si="2"/>
        <v>4126.2</v>
      </c>
      <c r="K131" s="40">
        <f t="shared" si="3"/>
        <v>4401.8</v>
      </c>
      <c r="L131" s="34">
        <f t="shared" si="4"/>
        <v>3808.8</v>
      </c>
      <c r="M131" s="33">
        <f t="shared" si="5"/>
        <v>3650.1</v>
      </c>
      <c r="N131" s="833">
        <f t="shared" si="6"/>
        <v>3491.4</v>
      </c>
      <c r="O131" s="73" t="s">
        <v>1816</v>
      </c>
      <c r="P131" s="43"/>
    </row>
    <row r="132" ht="14.25" customHeight="1">
      <c r="A132" s="855" t="s">
        <v>2842</v>
      </c>
      <c r="B132" s="55" t="s">
        <v>1833</v>
      </c>
      <c r="C132" s="707" t="s">
        <v>2847</v>
      </c>
      <c r="D132" s="858" t="s">
        <v>2848</v>
      </c>
      <c r="E132" s="51"/>
      <c r="F132" s="835">
        <v>3386.0</v>
      </c>
      <c r="G132" s="836">
        <v>3274.99</v>
      </c>
      <c r="H132" s="832">
        <v>45863.0</v>
      </c>
      <c r="I132" s="31">
        <f t="shared" si="1"/>
        <v>5079</v>
      </c>
      <c r="J132" s="32">
        <f t="shared" si="2"/>
        <v>4401.8</v>
      </c>
      <c r="K132" s="40">
        <f t="shared" si="3"/>
        <v>4608.5</v>
      </c>
      <c r="L132" s="34">
        <f t="shared" si="4"/>
        <v>4063.2</v>
      </c>
      <c r="M132" s="33">
        <f t="shared" si="5"/>
        <v>3893.9</v>
      </c>
      <c r="N132" s="833">
        <f t="shared" si="6"/>
        <v>3724.6</v>
      </c>
      <c r="O132" s="73" t="s">
        <v>1816</v>
      </c>
      <c r="P132" s="43"/>
    </row>
    <row r="133" ht="14.25" customHeight="1">
      <c r="A133" s="855" t="s">
        <v>2842</v>
      </c>
      <c r="B133" s="55" t="s">
        <v>1833</v>
      </c>
      <c r="C133" s="707" t="s">
        <v>2849</v>
      </c>
      <c r="D133" s="859" t="s">
        <v>2850</v>
      </c>
      <c r="E133" s="51"/>
      <c r="F133" s="835">
        <v>3545.0</v>
      </c>
      <c r="G133" s="836">
        <v>3428.51</v>
      </c>
      <c r="H133" s="832">
        <v>45863.0</v>
      </c>
      <c r="I133" s="31">
        <f t="shared" si="1"/>
        <v>5317.5</v>
      </c>
      <c r="J133" s="32">
        <f t="shared" si="2"/>
        <v>4608.5</v>
      </c>
      <c r="K133" s="40">
        <f t="shared" si="3"/>
        <v>5639.4</v>
      </c>
      <c r="L133" s="34">
        <f t="shared" si="4"/>
        <v>4254</v>
      </c>
      <c r="M133" s="33">
        <f t="shared" si="5"/>
        <v>4076.75</v>
      </c>
      <c r="N133" s="833">
        <f t="shared" si="6"/>
        <v>3899.5</v>
      </c>
      <c r="O133" s="73" t="s">
        <v>1816</v>
      </c>
      <c r="P133" s="43"/>
    </row>
    <row r="134" ht="14.25" customHeight="1">
      <c r="A134" s="855" t="s">
        <v>2842</v>
      </c>
      <c r="B134" s="55" t="s">
        <v>1833</v>
      </c>
      <c r="C134" s="707" t="s">
        <v>2851</v>
      </c>
      <c r="D134" s="859" t="s">
        <v>2852</v>
      </c>
      <c r="E134" s="51"/>
      <c r="F134" s="835">
        <v>4338.0</v>
      </c>
      <c r="G134" s="836">
        <v>4196.08</v>
      </c>
      <c r="H134" s="832">
        <v>45863.0</v>
      </c>
      <c r="I134" s="31">
        <f t="shared" si="1"/>
        <v>6507</v>
      </c>
      <c r="J134" s="32">
        <f t="shared" si="2"/>
        <v>5639.4</v>
      </c>
      <c r="K134" s="40">
        <f t="shared" si="3"/>
        <v>6259.5</v>
      </c>
      <c r="L134" s="34">
        <f t="shared" si="4"/>
        <v>5205.6</v>
      </c>
      <c r="M134" s="33">
        <f t="shared" si="5"/>
        <v>4988.7</v>
      </c>
      <c r="N134" s="833">
        <f t="shared" si="6"/>
        <v>4771.8</v>
      </c>
      <c r="O134" s="73" t="s">
        <v>1816</v>
      </c>
      <c r="P134" s="43"/>
    </row>
    <row r="135" ht="14.25" customHeight="1">
      <c r="A135" s="855" t="s">
        <v>2842</v>
      </c>
      <c r="B135" s="55" t="s">
        <v>1833</v>
      </c>
      <c r="C135" s="707" t="s">
        <v>2853</v>
      </c>
      <c r="D135" s="859" t="s">
        <v>2854</v>
      </c>
      <c r="E135" s="51"/>
      <c r="F135" s="835">
        <v>4815.0</v>
      </c>
      <c r="G135" s="836">
        <v>4656.63</v>
      </c>
      <c r="H135" s="832">
        <v>45863.0</v>
      </c>
      <c r="I135" s="31">
        <f t="shared" si="1"/>
        <v>7222.5</v>
      </c>
      <c r="J135" s="32">
        <f t="shared" si="2"/>
        <v>6259.5</v>
      </c>
      <c r="K135" s="40">
        <f t="shared" si="3"/>
        <v>6396</v>
      </c>
      <c r="L135" s="34">
        <f t="shared" si="4"/>
        <v>5778</v>
      </c>
      <c r="M135" s="33">
        <f t="shared" si="5"/>
        <v>5537.25</v>
      </c>
      <c r="N135" s="833">
        <f t="shared" si="6"/>
        <v>5296.5</v>
      </c>
      <c r="O135" s="73" t="s">
        <v>1816</v>
      </c>
      <c r="P135" s="43"/>
    </row>
    <row r="136" ht="14.25" customHeight="1">
      <c r="A136" s="855" t="s">
        <v>2842</v>
      </c>
      <c r="B136" s="55" t="s">
        <v>1833</v>
      </c>
      <c r="C136" s="707" t="s">
        <v>2855</v>
      </c>
      <c r="D136" s="859" t="s">
        <v>2856</v>
      </c>
      <c r="E136" s="26"/>
      <c r="F136" s="835">
        <v>4920.0</v>
      </c>
      <c r="G136" s="836">
        <v>4758.98</v>
      </c>
      <c r="H136" s="832">
        <v>45863.0</v>
      </c>
      <c r="I136" s="31">
        <f t="shared" si="1"/>
        <v>7380</v>
      </c>
      <c r="J136" s="32">
        <f t="shared" si="2"/>
        <v>6396</v>
      </c>
      <c r="K136" s="40">
        <f t="shared" si="3"/>
        <v>6671.6</v>
      </c>
      <c r="L136" s="34">
        <f t="shared" si="4"/>
        <v>5904</v>
      </c>
      <c r="M136" s="33">
        <f t="shared" si="5"/>
        <v>5658</v>
      </c>
      <c r="N136" s="833">
        <f t="shared" si="6"/>
        <v>5412</v>
      </c>
      <c r="O136" s="73" t="s">
        <v>1816</v>
      </c>
      <c r="P136" s="43"/>
    </row>
    <row r="137" ht="14.25" customHeight="1">
      <c r="A137" s="855" t="s">
        <v>2842</v>
      </c>
      <c r="B137" s="55" t="s">
        <v>1833</v>
      </c>
      <c r="C137" s="860" t="s">
        <v>2857</v>
      </c>
      <c r="D137" s="859" t="s">
        <v>2858</v>
      </c>
      <c r="E137" s="51"/>
      <c r="F137" s="835">
        <v>5132.0</v>
      </c>
      <c r="G137" s="836">
        <v>4963.66</v>
      </c>
      <c r="H137" s="832">
        <v>45863.0</v>
      </c>
      <c r="I137" s="31">
        <f t="shared" si="1"/>
        <v>7698</v>
      </c>
      <c r="J137" s="32">
        <f t="shared" si="2"/>
        <v>6671.6</v>
      </c>
      <c r="K137" s="40">
        <f t="shared" si="3"/>
        <v>10316.8</v>
      </c>
      <c r="L137" s="34">
        <f t="shared" si="4"/>
        <v>6158.4</v>
      </c>
      <c r="M137" s="33">
        <f t="shared" si="5"/>
        <v>5901.8</v>
      </c>
      <c r="N137" s="833">
        <f t="shared" si="6"/>
        <v>5645.2</v>
      </c>
      <c r="O137" s="73" t="s">
        <v>1816</v>
      </c>
      <c r="P137" s="67"/>
      <c r="Q137" s="56"/>
      <c r="R137" s="56"/>
      <c r="S137" s="56"/>
      <c r="T137" s="56"/>
      <c r="U137" s="56"/>
      <c r="V137" s="56"/>
      <c r="W137" s="56"/>
      <c r="X137" s="56"/>
      <c r="Y137" s="56"/>
      <c r="Z137" s="56"/>
      <c r="AA137" s="56"/>
    </row>
    <row r="138" ht="14.25" customHeight="1">
      <c r="A138" s="855" t="s">
        <v>2842</v>
      </c>
      <c r="B138" s="55" t="s">
        <v>1833</v>
      </c>
      <c r="C138" s="649" t="s">
        <v>2859</v>
      </c>
      <c r="D138" s="857" t="s">
        <v>2860</v>
      </c>
      <c r="E138" s="51"/>
      <c r="F138" s="835">
        <v>7936.0</v>
      </c>
      <c r="G138" s="836">
        <v>7675.76</v>
      </c>
      <c r="H138" s="832">
        <v>45863.0</v>
      </c>
      <c r="I138" s="31">
        <f t="shared" si="1"/>
        <v>11904</v>
      </c>
      <c r="J138" s="32">
        <f t="shared" si="2"/>
        <v>10316.8</v>
      </c>
      <c r="K138" s="40">
        <f t="shared" si="3"/>
        <v>11328.2</v>
      </c>
      <c r="L138" s="34">
        <f t="shared" si="4"/>
        <v>9523.2</v>
      </c>
      <c r="M138" s="33">
        <f t="shared" si="5"/>
        <v>9126.4</v>
      </c>
      <c r="N138" s="833">
        <f t="shared" si="6"/>
        <v>8729.6</v>
      </c>
      <c r="O138" s="73" t="s">
        <v>1816</v>
      </c>
      <c r="P138" s="67"/>
    </row>
    <row r="139" ht="14.25" customHeight="1">
      <c r="A139" s="855" t="s">
        <v>2842</v>
      </c>
      <c r="B139" s="55" t="s">
        <v>1833</v>
      </c>
      <c r="C139" s="837" t="s">
        <v>2861</v>
      </c>
      <c r="D139" s="859" t="s">
        <v>2862</v>
      </c>
      <c r="E139" s="51"/>
      <c r="F139" s="835">
        <v>8714.0</v>
      </c>
      <c r="G139" s="836">
        <v>7931.63</v>
      </c>
      <c r="H139" s="832">
        <v>45863.0</v>
      </c>
      <c r="I139" s="31">
        <f t="shared" si="1"/>
        <v>13071</v>
      </c>
      <c r="J139" s="32">
        <f t="shared" si="2"/>
        <v>11328.2</v>
      </c>
      <c r="K139" s="40">
        <f t="shared" si="3"/>
        <v>7231.9</v>
      </c>
      <c r="L139" s="34">
        <f t="shared" si="4"/>
        <v>10456.8</v>
      </c>
      <c r="M139" s="33">
        <f t="shared" si="5"/>
        <v>10021.1</v>
      </c>
      <c r="N139" s="833">
        <f t="shared" si="6"/>
        <v>9585.4</v>
      </c>
      <c r="O139" s="73" t="s">
        <v>1816</v>
      </c>
      <c r="P139" s="67"/>
    </row>
    <row r="140" ht="14.25" customHeight="1">
      <c r="A140" s="855" t="s">
        <v>2842</v>
      </c>
      <c r="B140" s="55" t="s">
        <v>1833</v>
      </c>
      <c r="C140" s="707" t="s">
        <v>2863</v>
      </c>
      <c r="D140" s="859" t="s">
        <v>2864</v>
      </c>
      <c r="E140" s="26"/>
      <c r="F140" s="835">
        <v>5563.0</v>
      </c>
      <c r="G140" s="836">
        <v>5117.18</v>
      </c>
      <c r="H140" s="832">
        <v>45863.0</v>
      </c>
      <c r="I140" s="31">
        <f t="shared" si="1"/>
        <v>8344.5</v>
      </c>
      <c r="J140" s="32">
        <f t="shared" si="2"/>
        <v>7231.9</v>
      </c>
      <c r="K140" s="40">
        <f t="shared" si="3"/>
        <v>7514</v>
      </c>
      <c r="L140" s="34">
        <f t="shared" si="4"/>
        <v>6675.6</v>
      </c>
      <c r="M140" s="33">
        <f t="shared" si="5"/>
        <v>6397.45</v>
      </c>
      <c r="N140" s="833">
        <f t="shared" si="6"/>
        <v>6119.3</v>
      </c>
      <c r="O140" s="73" t="s">
        <v>1816</v>
      </c>
      <c r="P140" s="43"/>
    </row>
    <row r="141" ht="14.25" customHeight="1">
      <c r="A141" s="855" t="s">
        <v>2842</v>
      </c>
      <c r="B141" s="55" t="s">
        <v>1833</v>
      </c>
      <c r="C141" s="649" t="s">
        <v>2865</v>
      </c>
      <c r="D141" s="859" t="s">
        <v>2866</v>
      </c>
      <c r="E141" s="26"/>
      <c r="F141" s="835">
        <v>5780.0</v>
      </c>
      <c r="G141" s="836">
        <v>5373.04</v>
      </c>
      <c r="H141" s="832">
        <v>45863.0</v>
      </c>
      <c r="I141" s="31">
        <f t="shared" si="1"/>
        <v>8670</v>
      </c>
      <c r="J141" s="32">
        <f t="shared" si="2"/>
        <v>7514</v>
      </c>
      <c r="K141" s="40">
        <f t="shared" si="3"/>
        <v>9202.7</v>
      </c>
      <c r="L141" s="34">
        <f t="shared" si="4"/>
        <v>6936</v>
      </c>
      <c r="M141" s="33">
        <f t="shared" si="5"/>
        <v>6647</v>
      </c>
      <c r="N141" s="833">
        <f t="shared" si="6"/>
        <v>6358</v>
      </c>
      <c r="O141" s="73" t="s">
        <v>1816</v>
      </c>
      <c r="P141" s="67"/>
    </row>
    <row r="142" ht="14.25" customHeight="1">
      <c r="A142" s="855" t="s">
        <v>2842</v>
      </c>
      <c r="B142" s="55" t="s">
        <v>1833</v>
      </c>
      <c r="C142" s="861" t="s">
        <v>2867</v>
      </c>
      <c r="D142" s="857" t="s">
        <v>2868</v>
      </c>
      <c r="E142" s="26"/>
      <c r="F142" s="835">
        <v>7079.0</v>
      </c>
      <c r="G142" s="836">
        <v>6396.47</v>
      </c>
      <c r="H142" s="832">
        <v>45863.0</v>
      </c>
      <c r="I142" s="31">
        <f t="shared" si="1"/>
        <v>10618.5</v>
      </c>
      <c r="J142" s="32">
        <f t="shared" si="2"/>
        <v>9202.7</v>
      </c>
      <c r="K142" s="40">
        <f t="shared" si="3"/>
        <v>4264</v>
      </c>
      <c r="L142" s="34">
        <f t="shared" si="4"/>
        <v>8494.8</v>
      </c>
      <c r="M142" s="33">
        <f t="shared" si="5"/>
        <v>8140.85</v>
      </c>
      <c r="N142" s="833">
        <f t="shared" si="6"/>
        <v>7786.9</v>
      </c>
      <c r="O142" s="73" t="s">
        <v>1816</v>
      </c>
      <c r="P142" s="43"/>
    </row>
    <row r="143" ht="14.25" customHeight="1">
      <c r="A143" s="855" t="s">
        <v>2842</v>
      </c>
      <c r="B143" s="55" t="s">
        <v>1833</v>
      </c>
      <c r="C143" s="861" t="s">
        <v>2869</v>
      </c>
      <c r="D143" s="862" t="s">
        <v>2870</v>
      </c>
      <c r="E143" s="51"/>
      <c r="F143" s="835">
        <v>3280.0</v>
      </c>
      <c r="G143" s="836">
        <v>3172.65</v>
      </c>
      <c r="H143" s="832">
        <v>45863.0</v>
      </c>
      <c r="I143" s="31">
        <f t="shared" si="1"/>
        <v>4920</v>
      </c>
      <c r="J143" s="32">
        <f t="shared" si="2"/>
        <v>4264</v>
      </c>
      <c r="K143" s="40">
        <f t="shared" si="3"/>
        <v>4886.05</v>
      </c>
      <c r="L143" s="34">
        <f t="shared" si="4"/>
        <v>3936</v>
      </c>
      <c r="M143" s="33">
        <f t="shared" si="5"/>
        <v>3772</v>
      </c>
      <c r="N143" s="833">
        <f t="shared" si="6"/>
        <v>3608</v>
      </c>
      <c r="O143" s="73" t="s">
        <v>1816</v>
      </c>
      <c r="P143" s="67"/>
    </row>
    <row r="144" ht="14.25" customHeight="1">
      <c r="A144" s="73"/>
      <c r="B144" s="55"/>
      <c r="C144" s="863" t="s">
        <v>2871</v>
      </c>
      <c r="D144" s="864" t="s">
        <v>2872</v>
      </c>
      <c r="E144" s="829"/>
      <c r="F144" s="865">
        <v>3758.5</v>
      </c>
      <c r="G144" s="866"/>
      <c r="H144" s="60"/>
      <c r="I144" s="31">
        <f t="shared" si="1"/>
        <v>5637.75</v>
      </c>
      <c r="J144" s="32">
        <f t="shared" si="2"/>
        <v>4886.05</v>
      </c>
      <c r="K144" s="40">
        <f t="shared" si="3"/>
        <v>12118.366</v>
      </c>
      <c r="L144" s="34">
        <f t="shared" si="4"/>
        <v>4510.2</v>
      </c>
      <c r="M144" s="33">
        <f t="shared" si="5"/>
        <v>4322.275</v>
      </c>
      <c r="N144" s="833">
        <f t="shared" si="6"/>
        <v>4134.35</v>
      </c>
      <c r="O144" s="73" t="s">
        <v>1816</v>
      </c>
      <c r="P144" s="67"/>
    </row>
    <row r="145" ht="14.25" customHeight="1">
      <c r="A145" s="73"/>
      <c r="B145" s="55"/>
      <c r="C145" s="863" t="s">
        <v>2873</v>
      </c>
      <c r="D145" s="864" t="s">
        <v>2874</v>
      </c>
      <c r="E145" s="829"/>
      <c r="F145" s="865">
        <v>9321.82</v>
      </c>
      <c r="G145" s="866"/>
      <c r="H145" s="60"/>
      <c r="I145" s="31">
        <f t="shared" si="1"/>
        <v>13982.73</v>
      </c>
      <c r="J145" s="32">
        <f t="shared" si="2"/>
        <v>12118.366</v>
      </c>
      <c r="K145" s="40">
        <f t="shared" si="3"/>
        <v>0</v>
      </c>
      <c r="L145" s="34">
        <f t="shared" si="4"/>
        <v>11186.184</v>
      </c>
      <c r="M145" s="33">
        <f t="shared" si="5"/>
        <v>10720.093</v>
      </c>
      <c r="N145" s="833">
        <f t="shared" si="6"/>
        <v>10254.002</v>
      </c>
      <c r="O145" s="73" t="s">
        <v>1816</v>
      </c>
      <c r="P145" s="67"/>
    </row>
    <row r="146" ht="14.25" customHeight="1">
      <c r="A146" s="73"/>
      <c r="B146" s="55"/>
      <c r="C146" s="863"/>
      <c r="D146" s="864"/>
      <c r="E146" s="829"/>
      <c r="F146" s="865"/>
      <c r="G146" s="866"/>
      <c r="H146" s="60"/>
      <c r="I146" s="31">
        <f t="shared" si="1"/>
        <v>0</v>
      </c>
      <c r="J146" s="32">
        <f t="shared" si="2"/>
        <v>0</v>
      </c>
      <c r="K146" s="40">
        <f t="shared" si="3"/>
        <v>0</v>
      </c>
      <c r="L146" s="34">
        <f t="shared" si="4"/>
        <v>0</v>
      </c>
      <c r="M146" s="33">
        <f t="shared" si="5"/>
        <v>0</v>
      </c>
      <c r="N146" s="833">
        <f t="shared" si="6"/>
        <v>0</v>
      </c>
      <c r="O146" s="73" t="s">
        <v>1816</v>
      </c>
      <c r="P146" s="67"/>
    </row>
    <row r="147" ht="14.25" customHeight="1">
      <c r="A147" s="73"/>
      <c r="B147" s="55"/>
      <c r="C147" s="863"/>
      <c r="D147" s="864"/>
      <c r="E147" s="829"/>
      <c r="F147" s="865"/>
      <c r="G147" s="866"/>
      <c r="H147" s="60"/>
      <c r="I147" s="31">
        <f t="shared" si="1"/>
        <v>0</v>
      </c>
      <c r="J147" s="32">
        <f t="shared" si="2"/>
        <v>0</v>
      </c>
      <c r="K147" s="40">
        <f t="shared" si="3"/>
        <v>0</v>
      </c>
      <c r="L147" s="34">
        <f t="shared" si="4"/>
        <v>0</v>
      </c>
      <c r="M147" s="33">
        <f t="shared" si="5"/>
        <v>0</v>
      </c>
      <c r="N147" s="833">
        <f t="shared" si="6"/>
        <v>0</v>
      </c>
      <c r="O147" s="73" t="s">
        <v>1816</v>
      </c>
      <c r="P147" s="67"/>
    </row>
    <row r="148" ht="14.25" customHeight="1">
      <c r="A148" s="73"/>
      <c r="B148" s="55"/>
      <c r="C148" s="863"/>
      <c r="D148" s="864"/>
      <c r="E148" s="829"/>
      <c r="F148" s="865"/>
      <c r="G148" s="866"/>
      <c r="H148" s="60"/>
      <c r="I148" s="31">
        <f t="shared" si="1"/>
        <v>0</v>
      </c>
      <c r="J148" s="32">
        <f t="shared" si="2"/>
        <v>0</v>
      </c>
      <c r="K148" s="40">
        <f t="shared" si="3"/>
        <v>0</v>
      </c>
      <c r="L148" s="34">
        <f t="shared" si="4"/>
        <v>0</v>
      </c>
      <c r="M148" s="33">
        <f t="shared" si="5"/>
        <v>0</v>
      </c>
      <c r="N148" s="833">
        <f t="shared" si="6"/>
        <v>0</v>
      </c>
      <c r="O148" s="73" t="s">
        <v>1816</v>
      </c>
      <c r="P148" s="67"/>
    </row>
    <row r="149" ht="14.25" customHeight="1">
      <c r="A149" s="73"/>
      <c r="B149" s="47"/>
      <c r="C149" s="863"/>
      <c r="D149" s="864"/>
      <c r="E149" s="829"/>
      <c r="F149" s="865"/>
      <c r="G149" s="866"/>
      <c r="H149" s="60"/>
      <c r="I149" s="31">
        <f t="shared" si="1"/>
        <v>0</v>
      </c>
      <c r="J149" s="32">
        <f t="shared" si="2"/>
        <v>0</v>
      </c>
      <c r="K149" s="40">
        <f t="shared" si="3"/>
        <v>0</v>
      </c>
      <c r="L149" s="34">
        <f t="shared" si="4"/>
        <v>0</v>
      </c>
      <c r="M149" s="33">
        <f t="shared" si="5"/>
        <v>0</v>
      </c>
      <c r="N149" s="833">
        <f t="shared" si="6"/>
        <v>0</v>
      </c>
      <c r="O149" s="73" t="s">
        <v>1816</v>
      </c>
      <c r="P149" s="67"/>
    </row>
    <row r="150" ht="14.25" customHeight="1">
      <c r="A150" s="73"/>
      <c r="B150" s="47"/>
      <c r="C150" s="863"/>
      <c r="D150" s="864"/>
      <c r="E150" s="829"/>
      <c r="F150" s="865"/>
      <c r="G150" s="866"/>
      <c r="H150" s="60"/>
      <c r="I150" s="31">
        <f t="shared" si="1"/>
        <v>0</v>
      </c>
      <c r="J150" s="32">
        <f t="shared" si="2"/>
        <v>0</v>
      </c>
      <c r="K150" s="40">
        <f t="shared" si="3"/>
        <v>0</v>
      </c>
      <c r="L150" s="34">
        <f t="shared" si="4"/>
        <v>0</v>
      </c>
      <c r="M150" s="33">
        <f t="shared" si="5"/>
        <v>0</v>
      </c>
      <c r="N150" s="833">
        <f t="shared" si="6"/>
        <v>0</v>
      </c>
      <c r="O150" s="73" t="s">
        <v>1816</v>
      </c>
      <c r="P150" s="67"/>
    </row>
    <row r="151" ht="14.25" customHeight="1">
      <c r="A151" s="73"/>
      <c r="B151" s="47"/>
      <c r="C151" s="863"/>
      <c r="D151" s="864"/>
      <c r="E151" s="829"/>
      <c r="F151" s="865"/>
      <c r="G151" s="866"/>
      <c r="H151" s="60"/>
      <c r="I151" s="31">
        <f t="shared" si="1"/>
        <v>0</v>
      </c>
      <c r="J151" s="32">
        <f t="shared" si="2"/>
        <v>0</v>
      </c>
      <c r="K151" s="40">
        <f t="shared" si="3"/>
        <v>0</v>
      </c>
      <c r="L151" s="34">
        <f t="shared" si="4"/>
        <v>0</v>
      </c>
      <c r="M151" s="33">
        <f t="shared" si="5"/>
        <v>0</v>
      </c>
      <c r="N151" s="833">
        <f t="shared" si="6"/>
        <v>0</v>
      </c>
      <c r="O151" s="73" t="s">
        <v>1816</v>
      </c>
      <c r="P151" s="67"/>
    </row>
    <row r="152" ht="14.25" customHeight="1">
      <c r="A152" s="73"/>
      <c r="B152" s="47"/>
      <c r="C152" s="863"/>
      <c r="D152" s="867"/>
      <c r="E152" s="829"/>
      <c r="F152" s="865"/>
      <c r="G152" s="866"/>
      <c r="H152" s="60"/>
      <c r="I152" s="31">
        <f t="shared" si="1"/>
        <v>0</v>
      </c>
      <c r="J152" s="32">
        <f t="shared" si="2"/>
        <v>0</v>
      </c>
      <c r="K152" s="40">
        <f t="shared" si="3"/>
        <v>0</v>
      </c>
      <c r="L152" s="34">
        <f t="shared" si="4"/>
        <v>0</v>
      </c>
      <c r="M152" s="33">
        <f t="shared" si="5"/>
        <v>0</v>
      </c>
      <c r="N152" s="833">
        <f t="shared" si="6"/>
        <v>0</v>
      </c>
      <c r="O152" s="73" t="s">
        <v>1816</v>
      </c>
      <c r="P152" s="67"/>
    </row>
    <row r="153" ht="14.25" customHeight="1">
      <c r="A153" s="73"/>
      <c r="B153" s="47"/>
      <c r="C153" s="863"/>
      <c r="D153" s="867"/>
      <c r="E153" s="829"/>
      <c r="F153" s="865"/>
      <c r="G153" s="866"/>
      <c r="H153" s="60"/>
      <c r="I153" s="31">
        <f t="shared" si="1"/>
        <v>0</v>
      </c>
      <c r="J153" s="32">
        <f t="shared" si="2"/>
        <v>0</v>
      </c>
      <c r="K153" s="40">
        <f t="shared" si="3"/>
        <v>0</v>
      </c>
      <c r="L153" s="34">
        <f t="shared" si="4"/>
        <v>0</v>
      </c>
      <c r="M153" s="33">
        <f t="shared" si="5"/>
        <v>0</v>
      </c>
      <c r="N153" s="833">
        <f t="shared" si="6"/>
        <v>0</v>
      </c>
      <c r="O153" s="73" t="s">
        <v>1816</v>
      </c>
      <c r="P153" s="67"/>
    </row>
    <row r="154" ht="14.25" customHeight="1">
      <c r="A154" s="73"/>
      <c r="B154" s="47"/>
      <c r="C154" s="863"/>
      <c r="D154" s="867"/>
      <c r="E154" s="829"/>
      <c r="F154" s="865"/>
      <c r="G154" s="866"/>
      <c r="H154" s="60"/>
      <c r="I154" s="31">
        <f t="shared" si="1"/>
        <v>0</v>
      </c>
      <c r="J154" s="32">
        <f t="shared" si="2"/>
        <v>0</v>
      </c>
      <c r="K154" s="40">
        <f t="shared" si="3"/>
        <v>0</v>
      </c>
      <c r="L154" s="34">
        <f t="shared" si="4"/>
        <v>0</v>
      </c>
      <c r="M154" s="33">
        <f t="shared" si="5"/>
        <v>0</v>
      </c>
      <c r="N154" s="833">
        <f t="shared" si="6"/>
        <v>0</v>
      </c>
      <c r="O154" s="73" t="s">
        <v>1816</v>
      </c>
      <c r="P154" s="67"/>
    </row>
    <row r="155" ht="14.25" customHeight="1">
      <c r="A155" s="73"/>
      <c r="B155" s="47"/>
      <c r="C155" s="864"/>
      <c r="D155" s="864"/>
      <c r="E155" s="829"/>
      <c r="F155" s="865"/>
      <c r="G155" s="866"/>
      <c r="H155" s="60"/>
      <c r="I155" s="31">
        <f t="shared" si="1"/>
        <v>0</v>
      </c>
      <c r="J155" s="32">
        <f t="shared" si="2"/>
        <v>0</v>
      </c>
      <c r="K155" s="40">
        <f t="shared" si="3"/>
        <v>0</v>
      </c>
      <c r="L155" s="34">
        <f t="shared" si="4"/>
        <v>0</v>
      </c>
      <c r="M155" s="33">
        <f t="shared" si="5"/>
        <v>0</v>
      </c>
      <c r="N155" s="833">
        <f t="shared" si="6"/>
        <v>0</v>
      </c>
      <c r="O155" s="73" t="s">
        <v>1816</v>
      </c>
      <c r="P155" s="67"/>
    </row>
    <row r="156" ht="14.25" customHeight="1">
      <c r="A156" s="73"/>
      <c r="B156" s="47"/>
      <c r="C156" s="864"/>
      <c r="D156" s="864"/>
      <c r="E156" s="829"/>
      <c r="F156" s="865"/>
      <c r="G156" s="866"/>
      <c r="H156" s="60"/>
      <c r="I156" s="31">
        <f t="shared" si="1"/>
        <v>0</v>
      </c>
      <c r="J156" s="32">
        <f t="shared" si="2"/>
        <v>0</v>
      </c>
      <c r="K156" s="40">
        <f t="shared" si="3"/>
        <v>0</v>
      </c>
      <c r="L156" s="34">
        <f t="shared" si="4"/>
        <v>0</v>
      </c>
      <c r="M156" s="33">
        <f t="shared" si="5"/>
        <v>0</v>
      </c>
      <c r="N156" s="833">
        <f t="shared" si="6"/>
        <v>0</v>
      </c>
      <c r="O156" s="73" t="s">
        <v>1816</v>
      </c>
      <c r="P156" s="67"/>
    </row>
    <row r="157" ht="14.25" customHeight="1">
      <c r="A157" s="73"/>
      <c r="B157" s="47"/>
      <c r="C157" s="864"/>
      <c r="D157" s="864"/>
      <c r="E157" s="829"/>
      <c r="F157" s="865"/>
      <c r="G157" s="866"/>
      <c r="H157" s="60"/>
      <c r="I157" s="31">
        <f t="shared" si="1"/>
        <v>0</v>
      </c>
      <c r="J157" s="32">
        <f t="shared" si="2"/>
        <v>0</v>
      </c>
      <c r="K157" s="40">
        <f t="shared" si="3"/>
        <v>0</v>
      </c>
      <c r="L157" s="34">
        <f t="shared" si="4"/>
        <v>0</v>
      </c>
      <c r="M157" s="33">
        <f t="shared" si="5"/>
        <v>0</v>
      </c>
      <c r="N157" s="833">
        <f t="shared" si="6"/>
        <v>0</v>
      </c>
      <c r="O157" s="73" t="s">
        <v>1816</v>
      </c>
      <c r="P157" s="67"/>
    </row>
    <row r="158" ht="14.25" customHeight="1">
      <c r="A158" s="73"/>
      <c r="B158" s="47"/>
      <c r="C158" s="864"/>
      <c r="D158" s="864"/>
      <c r="E158" s="829"/>
      <c r="F158" s="865"/>
      <c r="G158" s="866"/>
      <c r="H158" s="60"/>
      <c r="I158" s="31">
        <f t="shared" si="1"/>
        <v>0</v>
      </c>
      <c r="J158" s="32">
        <f t="shared" si="2"/>
        <v>0</v>
      </c>
      <c r="K158" s="40">
        <f t="shared" si="3"/>
        <v>0</v>
      </c>
      <c r="L158" s="34">
        <f t="shared" si="4"/>
        <v>0</v>
      </c>
      <c r="M158" s="33">
        <f t="shared" si="5"/>
        <v>0</v>
      </c>
      <c r="N158" s="833">
        <f t="shared" si="6"/>
        <v>0</v>
      </c>
      <c r="O158" s="73" t="s">
        <v>1816</v>
      </c>
      <c r="P158" s="43"/>
    </row>
    <row r="159" ht="14.25" customHeight="1">
      <c r="A159" s="73"/>
      <c r="B159" s="47"/>
      <c r="C159" s="864"/>
      <c r="D159" s="864"/>
      <c r="E159" s="829"/>
      <c r="F159" s="865"/>
      <c r="G159" s="866"/>
      <c r="H159" s="60"/>
      <c r="I159" s="31">
        <f t="shared" si="1"/>
        <v>0</v>
      </c>
      <c r="J159" s="32">
        <f t="shared" si="2"/>
        <v>0</v>
      </c>
      <c r="K159" s="40">
        <f t="shared" si="3"/>
        <v>0</v>
      </c>
      <c r="L159" s="34">
        <f t="shared" si="4"/>
        <v>0</v>
      </c>
      <c r="M159" s="33">
        <f t="shared" si="5"/>
        <v>0</v>
      </c>
      <c r="N159" s="833">
        <f t="shared" si="6"/>
        <v>0</v>
      </c>
      <c r="O159" s="73" t="s">
        <v>1816</v>
      </c>
      <c r="P159" s="43"/>
    </row>
    <row r="160" ht="14.25" customHeight="1">
      <c r="A160" s="73"/>
      <c r="B160" s="47"/>
      <c r="C160" s="864"/>
      <c r="D160" s="864"/>
      <c r="E160" s="829"/>
      <c r="F160" s="865"/>
      <c r="G160" s="866"/>
      <c r="H160" s="60"/>
      <c r="I160" s="38">
        <f t="shared" ref="I160:I342" si="7">G160*0.5+G160</f>
        <v>0</v>
      </c>
      <c r="J160" s="32">
        <f t="shared" si="2"/>
        <v>0</v>
      </c>
      <c r="K160" s="40">
        <f t="shared" si="3"/>
        <v>0</v>
      </c>
      <c r="L160" s="41">
        <f t="shared" ref="L160:L342" si="8">G160*0.2+G160</f>
        <v>0</v>
      </c>
      <c r="M160" s="33">
        <f t="shared" si="5"/>
        <v>0</v>
      </c>
      <c r="N160" s="833">
        <f t="shared" si="6"/>
        <v>0</v>
      </c>
      <c r="O160" s="73" t="s">
        <v>1816</v>
      </c>
      <c r="P160" s="43"/>
    </row>
    <row r="161" ht="14.25" customHeight="1">
      <c r="A161" s="73"/>
      <c r="B161" s="47"/>
      <c r="C161" s="864"/>
      <c r="D161" s="864"/>
      <c r="E161" s="829"/>
      <c r="F161" s="865"/>
      <c r="G161" s="866"/>
      <c r="H161" s="60"/>
      <c r="I161" s="38">
        <f t="shared" si="7"/>
        <v>0</v>
      </c>
      <c r="J161" s="32">
        <f t="shared" si="2"/>
        <v>0</v>
      </c>
      <c r="K161" s="40">
        <f t="shared" ref="K161:K342" si="9">G161*0.3+G161</f>
        <v>0</v>
      </c>
      <c r="L161" s="41">
        <f t="shared" si="8"/>
        <v>0</v>
      </c>
      <c r="M161" s="33">
        <f t="shared" si="5"/>
        <v>0</v>
      </c>
      <c r="N161" s="833">
        <f t="shared" si="6"/>
        <v>0</v>
      </c>
      <c r="O161" s="73" t="s">
        <v>1816</v>
      </c>
      <c r="P161" s="43"/>
    </row>
    <row r="162" ht="14.25" customHeight="1">
      <c r="A162" s="73"/>
      <c r="B162" s="47"/>
      <c r="C162" s="864"/>
      <c r="D162" s="864"/>
      <c r="E162" s="829"/>
      <c r="F162" s="865"/>
      <c r="G162" s="866"/>
      <c r="H162" s="60"/>
      <c r="I162" s="38">
        <f t="shared" si="7"/>
        <v>0</v>
      </c>
      <c r="J162" s="32">
        <f t="shared" si="2"/>
        <v>0</v>
      </c>
      <c r="K162" s="40">
        <f t="shared" si="9"/>
        <v>0</v>
      </c>
      <c r="L162" s="41">
        <f t="shared" si="8"/>
        <v>0</v>
      </c>
      <c r="M162" s="33">
        <f t="shared" si="5"/>
        <v>0</v>
      </c>
      <c r="N162" s="833">
        <f t="shared" si="6"/>
        <v>0</v>
      </c>
      <c r="O162" s="73" t="s">
        <v>1816</v>
      </c>
      <c r="P162" s="43"/>
    </row>
    <row r="163" ht="14.25" customHeight="1">
      <c r="A163" s="73"/>
      <c r="B163" s="47"/>
      <c r="C163" s="864"/>
      <c r="D163" s="864"/>
      <c r="E163" s="829"/>
      <c r="F163" s="865"/>
      <c r="G163" s="866"/>
      <c r="H163" s="60"/>
      <c r="I163" s="38">
        <f t="shared" si="7"/>
        <v>0</v>
      </c>
      <c r="J163" s="32">
        <f t="shared" si="2"/>
        <v>0</v>
      </c>
      <c r="K163" s="40">
        <f t="shared" si="9"/>
        <v>0</v>
      </c>
      <c r="L163" s="41">
        <f t="shared" si="8"/>
        <v>0</v>
      </c>
      <c r="M163" s="33">
        <f t="shared" si="5"/>
        <v>0</v>
      </c>
      <c r="N163" s="833">
        <f t="shared" si="6"/>
        <v>0</v>
      </c>
      <c r="O163" s="73" t="s">
        <v>1816</v>
      </c>
      <c r="P163" s="43"/>
    </row>
    <row r="164" ht="14.25" customHeight="1">
      <c r="A164" s="73"/>
      <c r="B164" s="47"/>
      <c r="C164" s="864"/>
      <c r="D164" s="864"/>
      <c r="E164" s="829"/>
      <c r="F164" s="865"/>
      <c r="G164" s="866"/>
      <c r="H164" s="60"/>
      <c r="I164" s="38">
        <f t="shared" si="7"/>
        <v>0</v>
      </c>
      <c r="J164" s="32">
        <f t="shared" si="2"/>
        <v>0</v>
      </c>
      <c r="K164" s="40">
        <f t="shared" si="9"/>
        <v>0</v>
      </c>
      <c r="L164" s="41">
        <f t="shared" si="8"/>
        <v>0</v>
      </c>
      <c r="M164" s="33">
        <f t="shared" si="5"/>
        <v>0</v>
      </c>
      <c r="N164" s="833">
        <f t="shared" si="6"/>
        <v>0</v>
      </c>
      <c r="O164" s="73" t="s">
        <v>1816</v>
      </c>
      <c r="P164" s="67"/>
    </row>
    <row r="165" ht="14.25" customHeight="1">
      <c r="A165" s="73"/>
      <c r="B165" s="47"/>
      <c r="C165" s="864"/>
      <c r="D165" s="864"/>
      <c r="E165" s="829"/>
      <c r="F165" s="865"/>
      <c r="G165" s="866"/>
      <c r="H165" s="60"/>
      <c r="I165" s="38">
        <f t="shared" si="7"/>
        <v>0</v>
      </c>
      <c r="J165" s="32">
        <f t="shared" si="2"/>
        <v>0</v>
      </c>
      <c r="K165" s="40">
        <f t="shared" si="9"/>
        <v>0</v>
      </c>
      <c r="L165" s="41">
        <f t="shared" si="8"/>
        <v>0</v>
      </c>
      <c r="M165" s="33">
        <f t="shared" si="5"/>
        <v>0</v>
      </c>
      <c r="N165" s="833">
        <f t="shared" si="6"/>
        <v>0</v>
      </c>
      <c r="O165" s="73" t="s">
        <v>1816</v>
      </c>
      <c r="P165" s="67"/>
    </row>
    <row r="166" ht="14.25" customHeight="1">
      <c r="A166" s="73"/>
      <c r="B166" s="47"/>
      <c r="C166" s="864"/>
      <c r="D166" s="864"/>
      <c r="E166" s="829"/>
      <c r="F166" s="865"/>
      <c r="G166" s="866"/>
      <c r="H166" s="60"/>
      <c r="I166" s="38">
        <f t="shared" si="7"/>
        <v>0</v>
      </c>
      <c r="J166" s="32">
        <f t="shared" si="2"/>
        <v>0</v>
      </c>
      <c r="K166" s="40">
        <f t="shared" si="9"/>
        <v>0</v>
      </c>
      <c r="L166" s="41">
        <f t="shared" si="8"/>
        <v>0</v>
      </c>
      <c r="M166" s="33">
        <f t="shared" si="5"/>
        <v>0</v>
      </c>
      <c r="N166" s="833">
        <f t="shared" si="6"/>
        <v>0</v>
      </c>
      <c r="O166" s="73" t="s">
        <v>1816</v>
      </c>
      <c r="P166" s="67"/>
    </row>
    <row r="167" ht="14.25" customHeight="1">
      <c r="A167" s="73"/>
      <c r="B167" s="47"/>
      <c r="C167" s="864"/>
      <c r="D167" s="864"/>
      <c r="E167" s="829"/>
      <c r="F167" s="865"/>
      <c r="G167" s="866"/>
      <c r="H167" s="60"/>
      <c r="I167" s="38">
        <f t="shared" si="7"/>
        <v>0</v>
      </c>
      <c r="J167" s="32">
        <f t="shared" si="2"/>
        <v>0</v>
      </c>
      <c r="K167" s="40">
        <f t="shared" si="9"/>
        <v>0</v>
      </c>
      <c r="L167" s="41">
        <f t="shared" si="8"/>
        <v>0</v>
      </c>
      <c r="M167" s="33">
        <f t="shared" si="5"/>
        <v>0</v>
      </c>
      <c r="N167" s="833">
        <f t="shared" si="6"/>
        <v>0</v>
      </c>
      <c r="O167" s="73" t="s">
        <v>1816</v>
      </c>
      <c r="P167" s="67"/>
    </row>
    <row r="168" ht="14.25" customHeight="1">
      <c r="A168" s="73"/>
      <c r="B168" s="47"/>
      <c r="C168" s="864"/>
      <c r="D168" s="864"/>
      <c r="E168" s="829"/>
      <c r="F168" s="865"/>
      <c r="G168" s="866"/>
      <c r="H168" s="60"/>
      <c r="I168" s="38">
        <f t="shared" si="7"/>
        <v>0</v>
      </c>
      <c r="J168" s="39">
        <f t="shared" ref="J168:J342" si="10">G168*0.3+G168</f>
        <v>0</v>
      </c>
      <c r="K168" s="40">
        <f t="shared" si="9"/>
        <v>0</v>
      </c>
      <c r="L168" s="41">
        <f t="shared" si="8"/>
        <v>0</v>
      </c>
      <c r="M168" s="33">
        <f t="shared" si="5"/>
        <v>0</v>
      </c>
      <c r="N168" s="833">
        <f t="shared" si="6"/>
        <v>0</v>
      </c>
      <c r="O168" s="73" t="s">
        <v>1816</v>
      </c>
      <c r="P168" s="67"/>
    </row>
    <row r="169" ht="14.25" customHeight="1">
      <c r="A169" s="42"/>
      <c r="B169" s="47"/>
      <c r="C169" s="46"/>
      <c r="D169" s="868"/>
      <c r="E169" s="869"/>
      <c r="F169" s="865"/>
      <c r="G169" s="870"/>
      <c r="H169" s="60"/>
      <c r="I169" s="38">
        <f t="shared" si="7"/>
        <v>0</v>
      </c>
      <c r="J169" s="39">
        <f t="shared" si="10"/>
        <v>0</v>
      </c>
      <c r="K169" s="40">
        <f t="shared" si="9"/>
        <v>0</v>
      </c>
      <c r="L169" s="41">
        <f t="shared" si="8"/>
        <v>0</v>
      </c>
      <c r="M169" s="33">
        <f t="shared" si="5"/>
        <v>0</v>
      </c>
      <c r="N169" s="833">
        <f t="shared" si="6"/>
        <v>0</v>
      </c>
      <c r="O169" s="73" t="s">
        <v>1816</v>
      </c>
      <c r="P169" s="67"/>
    </row>
    <row r="170" ht="14.25" customHeight="1">
      <c r="A170" s="42"/>
      <c r="B170" s="47"/>
      <c r="C170" s="46"/>
      <c r="D170" s="868"/>
      <c r="E170" s="869"/>
      <c r="F170" s="865"/>
      <c r="G170" s="870"/>
      <c r="H170" s="60"/>
      <c r="I170" s="38">
        <f t="shared" si="7"/>
        <v>0</v>
      </c>
      <c r="J170" s="39">
        <f t="shared" si="10"/>
        <v>0</v>
      </c>
      <c r="K170" s="40">
        <f t="shared" si="9"/>
        <v>0</v>
      </c>
      <c r="L170" s="41">
        <f t="shared" si="8"/>
        <v>0</v>
      </c>
      <c r="M170" s="33">
        <f t="shared" si="5"/>
        <v>0</v>
      </c>
      <c r="N170" s="833">
        <f t="shared" si="6"/>
        <v>0</v>
      </c>
      <c r="O170" s="73" t="s">
        <v>1816</v>
      </c>
      <c r="P170" s="67"/>
    </row>
    <row r="171" ht="14.25" customHeight="1">
      <c r="A171" s="42"/>
      <c r="B171" s="47"/>
      <c r="C171" s="46"/>
      <c r="D171" s="868"/>
      <c r="E171" s="869"/>
      <c r="F171" s="865"/>
      <c r="G171" s="870"/>
      <c r="H171" s="60"/>
      <c r="I171" s="38">
        <f t="shared" si="7"/>
        <v>0</v>
      </c>
      <c r="J171" s="39">
        <f t="shared" si="10"/>
        <v>0</v>
      </c>
      <c r="K171" s="40">
        <f t="shared" si="9"/>
        <v>0</v>
      </c>
      <c r="L171" s="41">
        <f t="shared" si="8"/>
        <v>0</v>
      </c>
      <c r="M171" s="33">
        <f t="shared" si="5"/>
        <v>0</v>
      </c>
      <c r="N171" s="833">
        <f t="shared" si="6"/>
        <v>0</v>
      </c>
      <c r="O171" s="73" t="s">
        <v>1816</v>
      </c>
      <c r="P171" s="67"/>
    </row>
    <row r="172" ht="14.25" customHeight="1">
      <c r="A172" s="42"/>
      <c r="B172" s="47"/>
      <c r="C172" s="46"/>
      <c r="D172" s="868"/>
      <c r="E172" s="869"/>
      <c r="F172" s="865"/>
      <c r="G172" s="870"/>
      <c r="H172" s="60"/>
      <c r="I172" s="38">
        <f t="shared" si="7"/>
        <v>0</v>
      </c>
      <c r="J172" s="39">
        <f t="shared" si="10"/>
        <v>0</v>
      </c>
      <c r="K172" s="40">
        <f t="shared" si="9"/>
        <v>0</v>
      </c>
      <c r="L172" s="41">
        <f t="shared" si="8"/>
        <v>0</v>
      </c>
      <c r="M172" s="33">
        <f t="shared" si="5"/>
        <v>0</v>
      </c>
      <c r="N172" s="833">
        <f t="shared" si="6"/>
        <v>0</v>
      </c>
      <c r="O172" s="73" t="s">
        <v>1816</v>
      </c>
      <c r="P172" s="67"/>
    </row>
    <row r="173" ht="14.25" customHeight="1">
      <c r="A173" s="42"/>
      <c r="B173" s="47"/>
      <c r="C173" s="46"/>
      <c r="D173" s="868"/>
      <c r="E173" s="869"/>
      <c r="F173" s="865"/>
      <c r="G173" s="870"/>
      <c r="H173" s="60"/>
      <c r="I173" s="38">
        <f t="shared" si="7"/>
        <v>0</v>
      </c>
      <c r="J173" s="39">
        <f t="shared" si="10"/>
        <v>0</v>
      </c>
      <c r="K173" s="40">
        <f t="shared" si="9"/>
        <v>0</v>
      </c>
      <c r="L173" s="41">
        <f t="shared" si="8"/>
        <v>0</v>
      </c>
      <c r="M173" s="33">
        <f t="shared" si="5"/>
        <v>0</v>
      </c>
      <c r="N173" s="833">
        <f t="shared" si="6"/>
        <v>0</v>
      </c>
      <c r="O173" s="73" t="s">
        <v>1816</v>
      </c>
      <c r="P173" s="67"/>
    </row>
    <row r="174" ht="14.25" customHeight="1">
      <c r="A174" s="42"/>
      <c r="B174" s="47"/>
      <c r="C174" s="66"/>
      <c r="D174" s="37"/>
      <c r="E174" s="26"/>
      <c r="F174" s="865"/>
      <c r="G174" s="779"/>
      <c r="H174" s="60"/>
      <c r="I174" s="38">
        <f t="shared" si="7"/>
        <v>0</v>
      </c>
      <c r="J174" s="39">
        <f t="shared" si="10"/>
        <v>0</v>
      </c>
      <c r="K174" s="40">
        <f t="shared" si="9"/>
        <v>0</v>
      </c>
      <c r="L174" s="41">
        <f t="shared" si="8"/>
        <v>0</v>
      </c>
      <c r="M174" s="33">
        <f t="shared" si="5"/>
        <v>0</v>
      </c>
      <c r="N174" s="833">
        <f t="shared" si="6"/>
        <v>0</v>
      </c>
      <c r="O174" s="73" t="s">
        <v>1816</v>
      </c>
      <c r="P174" s="67"/>
    </row>
    <row r="175" ht="14.25" customHeight="1">
      <c r="A175" s="42"/>
      <c r="B175" s="47"/>
      <c r="C175" s="66"/>
      <c r="D175" s="37"/>
      <c r="E175" s="26"/>
      <c r="F175" s="865"/>
      <c r="G175" s="779"/>
      <c r="H175" s="60"/>
      <c r="I175" s="38">
        <f t="shared" si="7"/>
        <v>0</v>
      </c>
      <c r="J175" s="39">
        <f t="shared" si="10"/>
        <v>0</v>
      </c>
      <c r="K175" s="40">
        <f t="shared" si="9"/>
        <v>0</v>
      </c>
      <c r="L175" s="41">
        <f t="shared" si="8"/>
        <v>0</v>
      </c>
      <c r="M175" s="33">
        <f t="shared" si="5"/>
        <v>0</v>
      </c>
      <c r="N175" s="833">
        <f t="shared" si="6"/>
        <v>0</v>
      </c>
      <c r="O175" s="73" t="s">
        <v>1816</v>
      </c>
      <c r="P175" s="67"/>
    </row>
    <row r="176" ht="14.25" customHeight="1">
      <c r="A176" s="42"/>
      <c r="B176" s="47"/>
      <c r="C176" s="66"/>
      <c r="D176" s="37"/>
      <c r="E176" s="26"/>
      <c r="F176" s="865"/>
      <c r="G176" s="779"/>
      <c r="H176" s="60"/>
      <c r="I176" s="38">
        <f t="shared" si="7"/>
        <v>0</v>
      </c>
      <c r="J176" s="39">
        <f t="shared" si="10"/>
        <v>0</v>
      </c>
      <c r="K176" s="40">
        <f t="shared" si="9"/>
        <v>0</v>
      </c>
      <c r="L176" s="41">
        <f t="shared" si="8"/>
        <v>0</v>
      </c>
      <c r="M176" s="33">
        <f t="shared" si="5"/>
        <v>0</v>
      </c>
      <c r="N176" s="833">
        <f t="shared" si="6"/>
        <v>0</v>
      </c>
      <c r="O176" s="73" t="s">
        <v>1816</v>
      </c>
      <c r="P176" s="67"/>
    </row>
    <row r="177" ht="14.25" customHeight="1">
      <c r="A177" s="42"/>
      <c r="B177" s="47"/>
      <c r="C177" s="63"/>
      <c r="D177" s="27"/>
      <c r="E177" s="77"/>
      <c r="F177" s="865"/>
      <c r="G177" s="779"/>
      <c r="H177" s="60"/>
      <c r="I177" s="38">
        <f t="shared" si="7"/>
        <v>0</v>
      </c>
      <c r="J177" s="39">
        <f t="shared" si="10"/>
        <v>0</v>
      </c>
      <c r="K177" s="40">
        <f t="shared" si="9"/>
        <v>0</v>
      </c>
      <c r="L177" s="41">
        <f t="shared" si="8"/>
        <v>0</v>
      </c>
      <c r="M177" s="40">
        <f t="shared" ref="M177:M342" si="11">G177*0.15+G177</f>
        <v>0</v>
      </c>
      <c r="N177" s="833">
        <f t="shared" si="6"/>
        <v>0</v>
      </c>
      <c r="O177" s="73" t="s">
        <v>1816</v>
      </c>
      <c r="P177" s="67"/>
    </row>
    <row r="178" ht="14.25" customHeight="1">
      <c r="A178" s="42"/>
      <c r="B178" s="47"/>
      <c r="C178" s="63"/>
      <c r="D178" s="37"/>
      <c r="E178" s="26"/>
      <c r="F178" s="865"/>
      <c r="G178" s="779"/>
      <c r="H178" s="60"/>
      <c r="I178" s="38">
        <f t="shared" si="7"/>
        <v>0</v>
      </c>
      <c r="J178" s="39">
        <f t="shared" si="10"/>
        <v>0</v>
      </c>
      <c r="K178" s="40">
        <f t="shared" si="9"/>
        <v>0</v>
      </c>
      <c r="L178" s="41">
        <f t="shared" si="8"/>
        <v>0</v>
      </c>
      <c r="M178" s="40">
        <f t="shared" si="11"/>
        <v>0</v>
      </c>
      <c r="N178" s="833">
        <f t="shared" si="6"/>
        <v>0</v>
      </c>
      <c r="O178" s="73" t="s">
        <v>1816</v>
      </c>
      <c r="P178" s="67"/>
    </row>
    <row r="179" ht="14.25" customHeight="1">
      <c r="A179" s="42"/>
      <c r="B179" s="47"/>
      <c r="C179" s="63"/>
      <c r="D179" s="37"/>
      <c r="E179" s="26"/>
      <c r="F179" s="865"/>
      <c r="G179" s="779"/>
      <c r="H179" s="60"/>
      <c r="I179" s="38">
        <f t="shared" si="7"/>
        <v>0</v>
      </c>
      <c r="J179" s="39">
        <f t="shared" si="10"/>
        <v>0</v>
      </c>
      <c r="K179" s="40">
        <f t="shared" si="9"/>
        <v>0</v>
      </c>
      <c r="L179" s="41">
        <f t="shared" si="8"/>
        <v>0</v>
      </c>
      <c r="M179" s="40">
        <f t="shared" si="11"/>
        <v>0</v>
      </c>
      <c r="N179" s="833">
        <f t="shared" si="6"/>
        <v>0</v>
      </c>
      <c r="O179" s="73" t="s">
        <v>1816</v>
      </c>
      <c r="P179" s="67"/>
    </row>
    <row r="180" ht="14.25" customHeight="1">
      <c r="A180" s="42"/>
      <c r="B180" s="47"/>
      <c r="C180" s="66"/>
      <c r="D180" s="37"/>
      <c r="E180" s="26"/>
      <c r="F180" s="865"/>
      <c r="G180" s="779"/>
      <c r="H180" s="60"/>
      <c r="I180" s="38">
        <f t="shared" si="7"/>
        <v>0</v>
      </c>
      <c r="J180" s="39">
        <f t="shared" si="10"/>
        <v>0</v>
      </c>
      <c r="K180" s="40">
        <f t="shared" si="9"/>
        <v>0</v>
      </c>
      <c r="L180" s="41">
        <f t="shared" si="8"/>
        <v>0</v>
      </c>
      <c r="M180" s="40">
        <f t="shared" si="11"/>
        <v>0</v>
      </c>
      <c r="N180" s="833">
        <f t="shared" si="6"/>
        <v>0</v>
      </c>
      <c r="O180" s="73" t="s">
        <v>1816</v>
      </c>
      <c r="P180" s="67"/>
    </row>
    <row r="181" ht="14.25" customHeight="1">
      <c r="A181" s="42"/>
      <c r="B181" s="47"/>
      <c r="C181" s="66"/>
      <c r="D181" s="37"/>
      <c r="E181" s="26"/>
      <c r="F181" s="865"/>
      <c r="G181" s="779"/>
      <c r="H181" s="60"/>
      <c r="I181" s="38">
        <f t="shared" si="7"/>
        <v>0</v>
      </c>
      <c r="J181" s="39">
        <f t="shared" si="10"/>
        <v>0</v>
      </c>
      <c r="K181" s="40">
        <f t="shared" si="9"/>
        <v>0</v>
      </c>
      <c r="L181" s="41">
        <f t="shared" si="8"/>
        <v>0</v>
      </c>
      <c r="M181" s="40">
        <f t="shared" si="11"/>
        <v>0</v>
      </c>
      <c r="N181" s="833">
        <f t="shared" si="6"/>
        <v>0</v>
      </c>
      <c r="O181" s="73" t="s">
        <v>1816</v>
      </c>
      <c r="P181" s="67"/>
    </row>
    <row r="182" ht="14.25" customHeight="1">
      <c r="A182" s="42"/>
      <c r="B182" s="47"/>
      <c r="C182" s="61"/>
      <c r="D182" s="37"/>
      <c r="E182" s="52"/>
      <c r="F182" s="865"/>
      <c r="G182" s="787"/>
      <c r="H182" s="60"/>
      <c r="I182" s="38">
        <f t="shared" si="7"/>
        <v>0</v>
      </c>
      <c r="J182" s="39">
        <f t="shared" si="10"/>
        <v>0</v>
      </c>
      <c r="K182" s="40">
        <f t="shared" si="9"/>
        <v>0</v>
      </c>
      <c r="L182" s="41">
        <f t="shared" si="8"/>
        <v>0</v>
      </c>
      <c r="M182" s="40">
        <f t="shared" si="11"/>
        <v>0</v>
      </c>
      <c r="N182" s="833">
        <f t="shared" si="6"/>
        <v>0</v>
      </c>
      <c r="O182" s="73" t="s">
        <v>1816</v>
      </c>
      <c r="P182" s="43"/>
      <c r="Q182" s="36"/>
      <c r="R182" s="36"/>
    </row>
    <row r="183" ht="14.25" customHeight="1">
      <c r="A183" s="42"/>
      <c r="B183" s="47"/>
      <c r="C183" s="78"/>
      <c r="D183" s="37"/>
      <c r="E183" s="26"/>
      <c r="F183" s="865"/>
      <c r="G183" s="779"/>
      <c r="H183" s="60"/>
      <c r="I183" s="38">
        <f t="shared" si="7"/>
        <v>0</v>
      </c>
      <c r="J183" s="39">
        <f t="shared" si="10"/>
        <v>0</v>
      </c>
      <c r="K183" s="40">
        <f t="shared" si="9"/>
        <v>0</v>
      </c>
      <c r="L183" s="41">
        <f t="shared" si="8"/>
        <v>0</v>
      </c>
      <c r="M183" s="40">
        <f t="shared" si="11"/>
        <v>0</v>
      </c>
      <c r="N183" s="833">
        <f t="shared" si="6"/>
        <v>0</v>
      </c>
      <c r="O183" s="73" t="s">
        <v>1816</v>
      </c>
      <c r="P183" s="43"/>
      <c r="Q183" s="36"/>
      <c r="R183" s="36"/>
    </row>
    <row r="184" ht="14.25" customHeight="1">
      <c r="A184" s="42"/>
      <c r="B184" s="47"/>
      <c r="C184" s="78"/>
      <c r="D184" s="37"/>
      <c r="E184" s="26"/>
      <c r="F184" s="865"/>
      <c r="G184" s="779"/>
      <c r="H184" s="60"/>
      <c r="I184" s="38">
        <f t="shared" si="7"/>
        <v>0</v>
      </c>
      <c r="J184" s="39">
        <f t="shared" si="10"/>
        <v>0</v>
      </c>
      <c r="K184" s="40">
        <f t="shared" si="9"/>
        <v>0</v>
      </c>
      <c r="L184" s="41">
        <f t="shared" si="8"/>
        <v>0</v>
      </c>
      <c r="M184" s="40">
        <f t="shared" si="11"/>
        <v>0</v>
      </c>
      <c r="N184" s="833">
        <f t="shared" si="6"/>
        <v>0</v>
      </c>
      <c r="O184" s="73" t="s">
        <v>1816</v>
      </c>
      <c r="P184" s="43"/>
      <c r="Q184" s="36"/>
      <c r="R184" s="36"/>
    </row>
    <row r="185" ht="14.25" customHeight="1">
      <c r="A185" s="42"/>
      <c r="B185" s="47"/>
      <c r="C185" s="78"/>
      <c r="D185" s="37"/>
      <c r="E185" s="26"/>
      <c r="F185" s="865"/>
      <c r="G185" s="779"/>
      <c r="H185" s="60"/>
      <c r="I185" s="38">
        <f t="shared" si="7"/>
        <v>0</v>
      </c>
      <c r="J185" s="39">
        <f t="shared" si="10"/>
        <v>0</v>
      </c>
      <c r="K185" s="40">
        <f t="shared" si="9"/>
        <v>0</v>
      </c>
      <c r="L185" s="41">
        <f t="shared" si="8"/>
        <v>0</v>
      </c>
      <c r="M185" s="40">
        <f t="shared" si="11"/>
        <v>0</v>
      </c>
      <c r="N185" s="833">
        <f t="shared" si="6"/>
        <v>0</v>
      </c>
      <c r="O185" s="73" t="s">
        <v>1816</v>
      </c>
      <c r="P185" s="43"/>
      <c r="Q185" s="36"/>
      <c r="R185" s="36"/>
    </row>
    <row r="186" ht="14.25" customHeight="1">
      <c r="A186" s="42"/>
      <c r="B186" s="47"/>
      <c r="C186" s="78"/>
      <c r="D186" s="37"/>
      <c r="E186" s="26"/>
      <c r="F186" s="865"/>
      <c r="G186" s="779"/>
      <c r="H186" s="60"/>
      <c r="I186" s="38">
        <f t="shared" si="7"/>
        <v>0</v>
      </c>
      <c r="J186" s="39">
        <f t="shared" si="10"/>
        <v>0</v>
      </c>
      <c r="K186" s="40">
        <f t="shared" si="9"/>
        <v>0</v>
      </c>
      <c r="L186" s="41">
        <f t="shared" si="8"/>
        <v>0</v>
      </c>
      <c r="M186" s="40">
        <f t="shared" si="11"/>
        <v>0</v>
      </c>
      <c r="N186" s="833">
        <f t="shared" si="6"/>
        <v>0</v>
      </c>
      <c r="O186" s="73" t="s">
        <v>1816</v>
      </c>
      <c r="P186" s="43"/>
      <c r="Q186" s="36"/>
      <c r="R186" s="36"/>
    </row>
    <row r="187" ht="14.25" customHeight="1">
      <c r="A187" s="42"/>
      <c r="B187" s="47"/>
      <c r="C187" s="78"/>
      <c r="D187" s="37"/>
      <c r="E187" s="26"/>
      <c r="F187" s="865"/>
      <c r="G187" s="779"/>
      <c r="H187" s="60"/>
      <c r="I187" s="38">
        <f t="shared" si="7"/>
        <v>0</v>
      </c>
      <c r="J187" s="39">
        <f t="shared" si="10"/>
        <v>0</v>
      </c>
      <c r="K187" s="40">
        <f t="shared" si="9"/>
        <v>0</v>
      </c>
      <c r="L187" s="41">
        <f t="shared" si="8"/>
        <v>0</v>
      </c>
      <c r="M187" s="40">
        <f t="shared" si="11"/>
        <v>0</v>
      </c>
      <c r="N187" s="833">
        <f t="shared" si="6"/>
        <v>0</v>
      </c>
      <c r="O187" s="73" t="s">
        <v>1816</v>
      </c>
      <c r="P187" s="43"/>
      <c r="Q187" s="36"/>
      <c r="R187" s="36"/>
    </row>
    <row r="188" ht="14.25" customHeight="1">
      <c r="A188" s="42"/>
      <c r="B188" s="47"/>
      <c r="C188" s="65"/>
      <c r="D188" s="37"/>
      <c r="E188" s="79"/>
      <c r="F188" s="865"/>
      <c r="G188" s="779"/>
      <c r="H188" s="60"/>
      <c r="I188" s="38">
        <f t="shared" si="7"/>
        <v>0</v>
      </c>
      <c r="J188" s="39">
        <f t="shared" si="10"/>
        <v>0</v>
      </c>
      <c r="K188" s="40">
        <f t="shared" si="9"/>
        <v>0</v>
      </c>
      <c r="L188" s="41">
        <f t="shared" si="8"/>
        <v>0</v>
      </c>
      <c r="M188" s="40">
        <f t="shared" si="11"/>
        <v>0</v>
      </c>
      <c r="N188" s="833">
        <f t="shared" si="6"/>
        <v>0</v>
      </c>
      <c r="O188" s="73" t="s">
        <v>1816</v>
      </c>
      <c r="P188" s="43"/>
      <c r="Q188" s="36"/>
      <c r="R188" s="36"/>
    </row>
    <row r="189" ht="14.25" customHeight="1">
      <c r="A189" s="42"/>
      <c r="B189" s="47"/>
      <c r="C189" s="78"/>
      <c r="D189" s="37"/>
      <c r="E189" s="26"/>
      <c r="F189" s="865"/>
      <c r="G189" s="779"/>
      <c r="H189" s="60"/>
      <c r="I189" s="38">
        <f t="shared" si="7"/>
        <v>0</v>
      </c>
      <c r="J189" s="39">
        <f t="shared" si="10"/>
        <v>0</v>
      </c>
      <c r="K189" s="40">
        <f t="shared" si="9"/>
        <v>0</v>
      </c>
      <c r="L189" s="41">
        <f t="shared" si="8"/>
        <v>0</v>
      </c>
      <c r="M189" s="40">
        <f t="shared" si="11"/>
        <v>0</v>
      </c>
      <c r="N189" s="833">
        <f t="shared" si="6"/>
        <v>0</v>
      </c>
      <c r="O189" s="73" t="s">
        <v>1816</v>
      </c>
      <c r="P189" s="43"/>
      <c r="Q189" s="36"/>
      <c r="R189" s="36"/>
    </row>
    <row r="190" ht="14.25" customHeight="1">
      <c r="A190" s="42"/>
      <c r="B190" s="47"/>
      <c r="C190" s="61"/>
      <c r="D190" s="778"/>
      <c r="E190" s="26"/>
      <c r="F190" s="865"/>
      <c r="G190" s="779"/>
      <c r="H190" s="60"/>
      <c r="I190" s="38">
        <f t="shared" si="7"/>
        <v>0</v>
      </c>
      <c r="J190" s="39">
        <f t="shared" si="10"/>
        <v>0</v>
      </c>
      <c r="K190" s="40">
        <f t="shared" si="9"/>
        <v>0</v>
      </c>
      <c r="L190" s="41">
        <f t="shared" si="8"/>
        <v>0</v>
      </c>
      <c r="M190" s="40">
        <f t="shared" si="11"/>
        <v>0</v>
      </c>
      <c r="N190" s="41">
        <f t="shared" ref="N190:N342" si="12">G190*0.1+G190</f>
        <v>0</v>
      </c>
      <c r="O190" s="73" t="s">
        <v>1816</v>
      </c>
      <c r="P190" s="43"/>
      <c r="Q190" s="36"/>
      <c r="R190" s="36"/>
    </row>
    <row r="191" ht="14.25" customHeight="1">
      <c r="A191" s="42"/>
      <c r="B191" s="47"/>
      <c r="C191" s="65"/>
      <c r="D191" s="37"/>
      <c r="E191" s="26"/>
      <c r="F191" s="865"/>
      <c r="G191" s="779"/>
      <c r="H191" s="60"/>
      <c r="I191" s="38">
        <f t="shared" si="7"/>
        <v>0</v>
      </c>
      <c r="J191" s="39">
        <f t="shared" si="10"/>
        <v>0</v>
      </c>
      <c r="K191" s="40">
        <f t="shared" si="9"/>
        <v>0</v>
      </c>
      <c r="L191" s="41">
        <f t="shared" si="8"/>
        <v>0</v>
      </c>
      <c r="M191" s="40">
        <f t="shared" si="11"/>
        <v>0</v>
      </c>
      <c r="N191" s="41">
        <f t="shared" si="12"/>
        <v>0</v>
      </c>
      <c r="O191" s="73" t="s">
        <v>1816</v>
      </c>
      <c r="P191" s="43"/>
      <c r="Q191" s="36"/>
      <c r="R191" s="36"/>
    </row>
    <row r="192" ht="14.25" customHeight="1">
      <c r="A192" s="42"/>
      <c r="B192" s="47"/>
      <c r="C192" s="65"/>
      <c r="D192" s="37"/>
      <c r="E192" s="26"/>
      <c r="F192" s="865"/>
      <c r="G192" s="779"/>
      <c r="H192" s="60"/>
      <c r="I192" s="38">
        <f t="shared" si="7"/>
        <v>0</v>
      </c>
      <c r="J192" s="39">
        <f t="shared" si="10"/>
        <v>0</v>
      </c>
      <c r="K192" s="40">
        <f t="shared" si="9"/>
        <v>0</v>
      </c>
      <c r="L192" s="41">
        <f t="shared" si="8"/>
        <v>0</v>
      </c>
      <c r="M192" s="40">
        <f t="shared" si="11"/>
        <v>0</v>
      </c>
      <c r="N192" s="41">
        <f t="shared" si="12"/>
        <v>0</v>
      </c>
      <c r="O192" s="73" t="s">
        <v>1816</v>
      </c>
      <c r="P192" s="43"/>
      <c r="Q192" s="36"/>
      <c r="R192" s="36"/>
    </row>
    <row r="193" ht="14.25" customHeight="1">
      <c r="A193" s="42"/>
      <c r="B193" s="47"/>
      <c r="C193" s="65"/>
      <c r="D193" s="37"/>
      <c r="E193" s="26"/>
      <c r="F193" s="865"/>
      <c r="G193" s="779"/>
      <c r="H193" s="60"/>
      <c r="I193" s="38">
        <f t="shared" si="7"/>
        <v>0</v>
      </c>
      <c r="J193" s="39">
        <f t="shared" si="10"/>
        <v>0</v>
      </c>
      <c r="K193" s="40">
        <f t="shared" si="9"/>
        <v>0</v>
      </c>
      <c r="L193" s="41">
        <f t="shared" si="8"/>
        <v>0</v>
      </c>
      <c r="M193" s="40">
        <f t="shared" si="11"/>
        <v>0</v>
      </c>
      <c r="N193" s="41">
        <f t="shared" si="12"/>
        <v>0</v>
      </c>
      <c r="O193" s="73" t="s">
        <v>1816</v>
      </c>
      <c r="P193" s="43"/>
      <c r="Q193" s="36"/>
      <c r="R193" s="36"/>
    </row>
    <row r="194" ht="14.25" customHeight="1">
      <c r="A194" s="42"/>
      <c r="B194" s="47"/>
      <c r="C194" s="78"/>
      <c r="D194" s="37"/>
      <c r="E194" s="26"/>
      <c r="F194" s="865"/>
      <c r="G194" s="779"/>
      <c r="H194" s="60"/>
      <c r="I194" s="38">
        <f t="shared" si="7"/>
        <v>0</v>
      </c>
      <c r="J194" s="39">
        <f t="shared" si="10"/>
        <v>0</v>
      </c>
      <c r="K194" s="40">
        <f t="shared" si="9"/>
        <v>0</v>
      </c>
      <c r="L194" s="41">
        <f t="shared" si="8"/>
        <v>0</v>
      </c>
      <c r="M194" s="40">
        <f t="shared" si="11"/>
        <v>0</v>
      </c>
      <c r="N194" s="41">
        <f t="shared" si="12"/>
        <v>0</v>
      </c>
      <c r="O194" s="73" t="s">
        <v>1816</v>
      </c>
      <c r="P194" s="43"/>
      <c r="Q194" s="36"/>
      <c r="R194" s="36"/>
    </row>
    <row r="195" ht="14.25" customHeight="1">
      <c r="A195" s="42"/>
      <c r="B195" s="47"/>
      <c r="C195" s="78"/>
      <c r="D195" s="37"/>
      <c r="E195" s="26"/>
      <c r="F195" s="865"/>
      <c r="G195" s="779"/>
      <c r="H195" s="60"/>
      <c r="I195" s="38">
        <f t="shared" si="7"/>
        <v>0</v>
      </c>
      <c r="J195" s="39">
        <f t="shared" si="10"/>
        <v>0</v>
      </c>
      <c r="K195" s="40">
        <f t="shared" si="9"/>
        <v>0</v>
      </c>
      <c r="L195" s="41">
        <f t="shared" si="8"/>
        <v>0</v>
      </c>
      <c r="M195" s="40">
        <f t="shared" si="11"/>
        <v>0</v>
      </c>
      <c r="N195" s="41">
        <f t="shared" si="12"/>
        <v>0</v>
      </c>
      <c r="O195" s="73" t="s">
        <v>1816</v>
      </c>
      <c r="P195" s="43"/>
      <c r="Q195" s="36"/>
      <c r="R195" s="36"/>
    </row>
    <row r="196" ht="14.25" customHeight="1">
      <c r="A196" s="42"/>
      <c r="B196" s="47"/>
      <c r="C196" s="78"/>
      <c r="D196" s="37"/>
      <c r="E196" s="26"/>
      <c r="F196" s="865"/>
      <c r="G196" s="779"/>
      <c r="H196" s="60"/>
      <c r="I196" s="38">
        <f t="shared" si="7"/>
        <v>0</v>
      </c>
      <c r="J196" s="39">
        <f t="shared" si="10"/>
        <v>0</v>
      </c>
      <c r="K196" s="40">
        <f t="shared" si="9"/>
        <v>0</v>
      </c>
      <c r="L196" s="41">
        <f t="shared" si="8"/>
        <v>0</v>
      </c>
      <c r="M196" s="40">
        <f t="shared" si="11"/>
        <v>0</v>
      </c>
      <c r="N196" s="41">
        <f t="shared" si="12"/>
        <v>0</v>
      </c>
      <c r="O196" s="73" t="s">
        <v>1816</v>
      </c>
      <c r="P196" s="43"/>
      <c r="Q196" s="36"/>
      <c r="R196" s="36"/>
    </row>
    <row r="197" ht="14.25" customHeight="1">
      <c r="A197" s="42"/>
      <c r="B197" s="47"/>
      <c r="C197" s="65"/>
      <c r="D197" s="37"/>
      <c r="E197" s="26"/>
      <c r="F197" s="865"/>
      <c r="G197" s="779"/>
      <c r="H197" s="60"/>
      <c r="I197" s="38">
        <f t="shared" si="7"/>
        <v>0</v>
      </c>
      <c r="J197" s="39">
        <f t="shared" si="10"/>
        <v>0</v>
      </c>
      <c r="K197" s="40">
        <f t="shared" si="9"/>
        <v>0</v>
      </c>
      <c r="L197" s="41">
        <f t="shared" si="8"/>
        <v>0</v>
      </c>
      <c r="M197" s="40">
        <f t="shared" si="11"/>
        <v>0</v>
      </c>
      <c r="N197" s="41">
        <f t="shared" si="12"/>
        <v>0</v>
      </c>
      <c r="O197" s="73" t="s">
        <v>1816</v>
      </c>
      <c r="P197" s="43"/>
      <c r="Q197" s="36"/>
      <c r="R197" s="36"/>
    </row>
    <row r="198" ht="14.25" customHeight="1">
      <c r="A198" s="42"/>
      <c r="B198" s="47"/>
      <c r="C198" s="78"/>
      <c r="D198" s="37"/>
      <c r="E198" s="26"/>
      <c r="F198" s="865"/>
      <c r="G198" s="779"/>
      <c r="H198" s="60"/>
      <c r="I198" s="38">
        <f t="shared" si="7"/>
        <v>0</v>
      </c>
      <c r="J198" s="39">
        <f t="shared" si="10"/>
        <v>0</v>
      </c>
      <c r="K198" s="40">
        <f t="shared" si="9"/>
        <v>0</v>
      </c>
      <c r="L198" s="41">
        <f t="shared" si="8"/>
        <v>0</v>
      </c>
      <c r="M198" s="40">
        <f t="shared" si="11"/>
        <v>0</v>
      </c>
      <c r="N198" s="41">
        <f t="shared" si="12"/>
        <v>0</v>
      </c>
      <c r="O198" s="73" t="s">
        <v>1816</v>
      </c>
      <c r="P198" s="43"/>
      <c r="Q198" s="36"/>
      <c r="R198" s="36"/>
    </row>
    <row r="199" ht="14.25" customHeight="1">
      <c r="A199" s="42"/>
      <c r="B199" s="47"/>
      <c r="C199" s="78"/>
      <c r="D199" s="37"/>
      <c r="E199" s="26"/>
      <c r="F199" s="865"/>
      <c r="G199" s="779"/>
      <c r="H199" s="60"/>
      <c r="I199" s="38">
        <f t="shared" si="7"/>
        <v>0</v>
      </c>
      <c r="J199" s="39">
        <f t="shared" si="10"/>
        <v>0</v>
      </c>
      <c r="K199" s="40">
        <f t="shared" si="9"/>
        <v>0</v>
      </c>
      <c r="L199" s="41">
        <f t="shared" si="8"/>
        <v>0</v>
      </c>
      <c r="M199" s="40">
        <f t="shared" si="11"/>
        <v>0</v>
      </c>
      <c r="N199" s="41">
        <f t="shared" si="12"/>
        <v>0</v>
      </c>
      <c r="O199" s="73" t="s">
        <v>1816</v>
      </c>
      <c r="P199" s="43"/>
      <c r="Q199" s="36"/>
      <c r="R199" s="36"/>
    </row>
    <row r="200" ht="14.25" customHeight="1">
      <c r="A200" s="42"/>
      <c r="B200" s="47"/>
      <c r="C200" s="78"/>
      <c r="D200" s="37"/>
      <c r="E200" s="26"/>
      <c r="F200" s="865"/>
      <c r="G200" s="779"/>
      <c r="H200" s="60"/>
      <c r="I200" s="38">
        <f t="shared" si="7"/>
        <v>0</v>
      </c>
      <c r="J200" s="39">
        <f t="shared" si="10"/>
        <v>0</v>
      </c>
      <c r="K200" s="40">
        <f t="shared" si="9"/>
        <v>0</v>
      </c>
      <c r="L200" s="41">
        <f t="shared" si="8"/>
        <v>0</v>
      </c>
      <c r="M200" s="40">
        <f t="shared" si="11"/>
        <v>0</v>
      </c>
      <c r="N200" s="41">
        <f t="shared" si="12"/>
        <v>0</v>
      </c>
      <c r="O200" s="73" t="s">
        <v>1816</v>
      </c>
      <c r="P200" s="43"/>
      <c r="Q200" s="36"/>
      <c r="R200" s="36"/>
    </row>
    <row r="201" ht="14.25" customHeight="1">
      <c r="A201" s="42"/>
      <c r="B201" s="47"/>
      <c r="C201" s="78"/>
      <c r="D201" s="37"/>
      <c r="E201" s="26"/>
      <c r="F201" s="865"/>
      <c r="G201" s="779"/>
      <c r="H201" s="60"/>
      <c r="I201" s="38">
        <f t="shared" si="7"/>
        <v>0</v>
      </c>
      <c r="J201" s="39">
        <f t="shared" si="10"/>
        <v>0</v>
      </c>
      <c r="K201" s="40">
        <f t="shared" si="9"/>
        <v>0</v>
      </c>
      <c r="L201" s="41">
        <f t="shared" si="8"/>
        <v>0</v>
      </c>
      <c r="M201" s="40">
        <f t="shared" si="11"/>
        <v>0</v>
      </c>
      <c r="N201" s="41">
        <f t="shared" si="12"/>
        <v>0</v>
      </c>
      <c r="O201" s="73" t="s">
        <v>1816</v>
      </c>
      <c r="P201" s="43"/>
      <c r="Q201" s="36"/>
      <c r="R201" s="36"/>
    </row>
    <row r="202" ht="14.25" customHeight="1">
      <c r="A202" s="42"/>
      <c r="B202" s="47"/>
      <c r="C202" s="78"/>
      <c r="D202" s="37"/>
      <c r="E202" s="26"/>
      <c r="F202" s="865"/>
      <c r="G202" s="779"/>
      <c r="H202" s="60"/>
      <c r="I202" s="38">
        <f t="shared" si="7"/>
        <v>0</v>
      </c>
      <c r="J202" s="39">
        <f t="shared" si="10"/>
        <v>0</v>
      </c>
      <c r="K202" s="40">
        <f t="shared" si="9"/>
        <v>0</v>
      </c>
      <c r="L202" s="41">
        <f t="shared" si="8"/>
        <v>0</v>
      </c>
      <c r="M202" s="40">
        <f t="shared" si="11"/>
        <v>0</v>
      </c>
      <c r="N202" s="41">
        <f t="shared" si="12"/>
        <v>0</v>
      </c>
      <c r="O202" s="73" t="s">
        <v>1816</v>
      </c>
      <c r="P202" s="43"/>
      <c r="Q202" s="36"/>
      <c r="R202" s="36"/>
    </row>
    <row r="203" ht="14.25" customHeight="1">
      <c r="A203" s="42"/>
      <c r="B203" s="47"/>
      <c r="C203" s="78"/>
      <c r="D203" s="37"/>
      <c r="E203" s="26"/>
      <c r="F203" s="865"/>
      <c r="G203" s="779"/>
      <c r="H203" s="60"/>
      <c r="I203" s="38">
        <f t="shared" si="7"/>
        <v>0</v>
      </c>
      <c r="J203" s="39">
        <f t="shared" si="10"/>
        <v>0</v>
      </c>
      <c r="K203" s="40">
        <f t="shared" si="9"/>
        <v>0</v>
      </c>
      <c r="L203" s="41">
        <f t="shared" si="8"/>
        <v>0</v>
      </c>
      <c r="M203" s="40">
        <f t="shared" si="11"/>
        <v>0</v>
      </c>
      <c r="N203" s="41">
        <f t="shared" si="12"/>
        <v>0</v>
      </c>
      <c r="O203" s="73" t="s">
        <v>1816</v>
      </c>
      <c r="P203" s="43"/>
      <c r="Q203" s="36"/>
      <c r="R203" s="36"/>
    </row>
    <row r="204" ht="14.25" customHeight="1">
      <c r="A204" s="42"/>
      <c r="B204" s="47"/>
      <c r="C204" s="78"/>
      <c r="D204" s="37"/>
      <c r="E204" s="26"/>
      <c r="F204" s="865"/>
      <c r="G204" s="779"/>
      <c r="H204" s="60"/>
      <c r="I204" s="38">
        <f t="shared" si="7"/>
        <v>0</v>
      </c>
      <c r="J204" s="39">
        <f t="shared" si="10"/>
        <v>0</v>
      </c>
      <c r="K204" s="40">
        <f t="shared" si="9"/>
        <v>0</v>
      </c>
      <c r="L204" s="41">
        <f t="shared" si="8"/>
        <v>0</v>
      </c>
      <c r="M204" s="40">
        <f t="shared" si="11"/>
        <v>0</v>
      </c>
      <c r="N204" s="41">
        <f t="shared" si="12"/>
        <v>0</v>
      </c>
      <c r="O204" s="73" t="s">
        <v>1816</v>
      </c>
      <c r="P204" s="43"/>
      <c r="Q204" s="36"/>
      <c r="R204" s="36"/>
    </row>
    <row r="205" ht="14.25" customHeight="1">
      <c r="A205" s="42"/>
      <c r="B205" s="47"/>
      <c r="C205" s="78"/>
      <c r="D205" s="37"/>
      <c r="E205" s="26"/>
      <c r="F205" s="865"/>
      <c r="G205" s="779"/>
      <c r="H205" s="60"/>
      <c r="I205" s="38">
        <f t="shared" si="7"/>
        <v>0</v>
      </c>
      <c r="J205" s="39">
        <f t="shared" si="10"/>
        <v>0</v>
      </c>
      <c r="K205" s="40">
        <f t="shared" si="9"/>
        <v>0</v>
      </c>
      <c r="L205" s="41">
        <f t="shared" si="8"/>
        <v>0</v>
      </c>
      <c r="M205" s="40">
        <f t="shared" si="11"/>
        <v>0</v>
      </c>
      <c r="N205" s="41">
        <f t="shared" si="12"/>
        <v>0</v>
      </c>
      <c r="O205" s="73" t="s">
        <v>1816</v>
      </c>
      <c r="P205" s="43"/>
      <c r="Q205" s="36"/>
      <c r="R205" s="36"/>
    </row>
    <row r="206" ht="14.25" customHeight="1">
      <c r="A206" s="42"/>
      <c r="B206" s="47"/>
      <c r="C206" s="61"/>
      <c r="D206" s="778"/>
      <c r="E206" s="26"/>
      <c r="F206" s="865"/>
      <c r="G206" s="779"/>
      <c r="H206" s="60"/>
      <c r="I206" s="38">
        <f t="shared" si="7"/>
        <v>0</v>
      </c>
      <c r="J206" s="39">
        <f t="shared" si="10"/>
        <v>0</v>
      </c>
      <c r="K206" s="40">
        <f t="shared" si="9"/>
        <v>0</v>
      </c>
      <c r="L206" s="41">
        <f t="shared" si="8"/>
        <v>0</v>
      </c>
      <c r="M206" s="40">
        <f t="shared" si="11"/>
        <v>0</v>
      </c>
      <c r="N206" s="41">
        <f t="shared" si="12"/>
        <v>0</v>
      </c>
      <c r="O206" s="73" t="s">
        <v>1816</v>
      </c>
      <c r="P206" s="43"/>
      <c r="Q206" s="36"/>
      <c r="R206" s="36"/>
    </row>
    <row r="207" ht="14.25" customHeight="1">
      <c r="A207" s="42"/>
      <c r="B207" s="47"/>
      <c r="C207" s="61"/>
      <c r="D207" s="778"/>
      <c r="E207" s="26"/>
      <c r="F207" s="865"/>
      <c r="G207" s="779"/>
      <c r="H207" s="60"/>
      <c r="I207" s="38">
        <f t="shared" si="7"/>
        <v>0</v>
      </c>
      <c r="J207" s="39">
        <f t="shared" si="10"/>
        <v>0</v>
      </c>
      <c r="K207" s="40">
        <f t="shared" si="9"/>
        <v>0</v>
      </c>
      <c r="L207" s="41">
        <f t="shared" si="8"/>
        <v>0</v>
      </c>
      <c r="M207" s="40">
        <f t="shared" si="11"/>
        <v>0</v>
      </c>
      <c r="N207" s="41">
        <f t="shared" si="12"/>
        <v>0</v>
      </c>
      <c r="O207" s="73" t="s">
        <v>1816</v>
      </c>
      <c r="P207" s="43"/>
      <c r="Q207" s="36"/>
      <c r="R207" s="36"/>
    </row>
    <row r="208" ht="14.25" customHeight="1">
      <c r="A208" s="42"/>
      <c r="B208" s="47"/>
      <c r="C208" s="78"/>
      <c r="D208" s="37"/>
      <c r="E208" s="26"/>
      <c r="F208" s="865"/>
      <c r="G208" s="779"/>
      <c r="H208" s="60"/>
      <c r="I208" s="38">
        <f t="shared" si="7"/>
        <v>0</v>
      </c>
      <c r="J208" s="39">
        <f t="shared" si="10"/>
        <v>0</v>
      </c>
      <c r="K208" s="40">
        <f t="shared" si="9"/>
        <v>0</v>
      </c>
      <c r="L208" s="41">
        <f t="shared" si="8"/>
        <v>0</v>
      </c>
      <c r="M208" s="40">
        <f t="shared" si="11"/>
        <v>0</v>
      </c>
      <c r="N208" s="41">
        <f t="shared" si="12"/>
        <v>0</v>
      </c>
      <c r="O208" s="73" t="s">
        <v>1816</v>
      </c>
      <c r="P208" s="43"/>
      <c r="Q208" s="36"/>
      <c r="R208" s="36"/>
    </row>
    <row r="209" ht="14.25" customHeight="1">
      <c r="A209" s="42"/>
      <c r="B209" s="47"/>
      <c r="C209" s="78"/>
      <c r="D209" s="37"/>
      <c r="E209" s="26"/>
      <c r="F209" s="865"/>
      <c r="G209" s="779"/>
      <c r="H209" s="60"/>
      <c r="I209" s="38">
        <f t="shared" si="7"/>
        <v>0</v>
      </c>
      <c r="J209" s="39">
        <f t="shared" si="10"/>
        <v>0</v>
      </c>
      <c r="K209" s="40">
        <f t="shared" si="9"/>
        <v>0</v>
      </c>
      <c r="L209" s="41">
        <f t="shared" si="8"/>
        <v>0</v>
      </c>
      <c r="M209" s="40">
        <f t="shared" si="11"/>
        <v>0</v>
      </c>
      <c r="N209" s="41">
        <f t="shared" si="12"/>
        <v>0</v>
      </c>
      <c r="O209" s="73" t="s">
        <v>1816</v>
      </c>
      <c r="P209" s="43"/>
      <c r="Q209" s="36"/>
      <c r="R209" s="36"/>
    </row>
    <row r="210" ht="14.25" customHeight="1">
      <c r="A210" s="42"/>
      <c r="B210" s="47"/>
      <c r="C210" s="78"/>
      <c r="D210" s="37"/>
      <c r="E210" s="26"/>
      <c r="F210" s="865"/>
      <c r="G210" s="779"/>
      <c r="H210" s="60"/>
      <c r="I210" s="38">
        <f t="shared" si="7"/>
        <v>0</v>
      </c>
      <c r="J210" s="39">
        <f t="shared" si="10"/>
        <v>0</v>
      </c>
      <c r="K210" s="40">
        <f t="shared" si="9"/>
        <v>0</v>
      </c>
      <c r="L210" s="41">
        <f t="shared" si="8"/>
        <v>0</v>
      </c>
      <c r="M210" s="40">
        <f t="shared" si="11"/>
        <v>0</v>
      </c>
      <c r="N210" s="41">
        <f t="shared" si="12"/>
        <v>0</v>
      </c>
      <c r="O210" s="73" t="s">
        <v>1816</v>
      </c>
      <c r="P210" s="43"/>
      <c r="Q210" s="36"/>
      <c r="R210" s="36"/>
    </row>
    <row r="211" ht="14.25" customHeight="1">
      <c r="A211" s="42"/>
      <c r="B211" s="47"/>
      <c r="C211" s="78"/>
      <c r="D211" s="37"/>
      <c r="E211" s="26"/>
      <c r="F211" s="865"/>
      <c r="G211" s="779"/>
      <c r="H211" s="60"/>
      <c r="I211" s="38">
        <f t="shared" si="7"/>
        <v>0</v>
      </c>
      <c r="J211" s="39">
        <f t="shared" si="10"/>
        <v>0</v>
      </c>
      <c r="K211" s="40">
        <f t="shared" si="9"/>
        <v>0</v>
      </c>
      <c r="L211" s="41">
        <f t="shared" si="8"/>
        <v>0</v>
      </c>
      <c r="M211" s="40">
        <f t="shared" si="11"/>
        <v>0</v>
      </c>
      <c r="N211" s="41">
        <f t="shared" si="12"/>
        <v>0</v>
      </c>
      <c r="O211" s="73" t="s">
        <v>1816</v>
      </c>
      <c r="P211" s="43"/>
      <c r="Q211" s="36"/>
      <c r="R211" s="36"/>
    </row>
    <row r="212" ht="14.25" customHeight="1">
      <c r="A212" s="42"/>
      <c r="B212" s="47"/>
      <c r="C212" s="78"/>
      <c r="D212" s="37"/>
      <c r="E212" s="26"/>
      <c r="F212" s="865"/>
      <c r="G212" s="779"/>
      <c r="H212" s="60"/>
      <c r="I212" s="38">
        <f t="shared" si="7"/>
        <v>0</v>
      </c>
      <c r="J212" s="39">
        <f t="shared" si="10"/>
        <v>0</v>
      </c>
      <c r="K212" s="40">
        <f t="shared" si="9"/>
        <v>0</v>
      </c>
      <c r="L212" s="41">
        <f t="shared" si="8"/>
        <v>0</v>
      </c>
      <c r="M212" s="40">
        <f t="shared" si="11"/>
        <v>0</v>
      </c>
      <c r="N212" s="41">
        <f t="shared" si="12"/>
        <v>0</v>
      </c>
      <c r="O212" s="73" t="s">
        <v>1816</v>
      </c>
      <c r="P212" s="43"/>
      <c r="Q212" s="36"/>
      <c r="R212" s="36"/>
    </row>
    <row r="213" ht="14.25" customHeight="1">
      <c r="A213" s="42"/>
      <c r="B213" s="47"/>
      <c r="C213" s="61"/>
      <c r="D213" s="37"/>
      <c r="E213" s="26"/>
      <c r="F213" s="865"/>
      <c r="G213" s="787"/>
      <c r="H213" s="60"/>
      <c r="I213" s="38">
        <f t="shared" si="7"/>
        <v>0</v>
      </c>
      <c r="J213" s="39">
        <f t="shared" si="10"/>
        <v>0</v>
      </c>
      <c r="K213" s="40">
        <f t="shared" si="9"/>
        <v>0</v>
      </c>
      <c r="L213" s="41">
        <f t="shared" si="8"/>
        <v>0</v>
      </c>
      <c r="M213" s="40">
        <f t="shared" si="11"/>
        <v>0</v>
      </c>
      <c r="N213" s="41">
        <f t="shared" si="12"/>
        <v>0</v>
      </c>
      <c r="O213" s="73" t="s">
        <v>1816</v>
      </c>
      <c r="P213" s="43"/>
      <c r="Q213" s="36"/>
      <c r="R213" s="36"/>
    </row>
    <row r="214" ht="14.25" customHeight="1">
      <c r="A214" s="42"/>
      <c r="B214" s="47"/>
      <c r="C214" s="78"/>
      <c r="D214" s="781"/>
      <c r="E214" s="26"/>
      <c r="F214" s="865"/>
      <c r="G214" s="779"/>
      <c r="H214" s="60"/>
      <c r="I214" s="38">
        <f t="shared" si="7"/>
        <v>0</v>
      </c>
      <c r="J214" s="39">
        <f t="shared" si="10"/>
        <v>0</v>
      </c>
      <c r="K214" s="40">
        <f t="shared" si="9"/>
        <v>0</v>
      </c>
      <c r="L214" s="41">
        <f t="shared" si="8"/>
        <v>0</v>
      </c>
      <c r="M214" s="40">
        <f t="shared" si="11"/>
        <v>0</v>
      </c>
      <c r="N214" s="41">
        <f t="shared" si="12"/>
        <v>0</v>
      </c>
      <c r="O214" s="73" t="s">
        <v>1816</v>
      </c>
      <c r="P214" s="43"/>
      <c r="Q214" s="36"/>
      <c r="R214" s="36"/>
    </row>
    <row r="215" ht="14.25" customHeight="1">
      <c r="A215" s="42"/>
      <c r="B215" s="47"/>
      <c r="C215" s="78"/>
      <c r="D215" s="781"/>
      <c r="E215" s="26"/>
      <c r="F215" s="865"/>
      <c r="G215" s="779"/>
      <c r="H215" s="60"/>
      <c r="I215" s="38">
        <f t="shared" si="7"/>
        <v>0</v>
      </c>
      <c r="J215" s="39">
        <f t="shared" si="10"/>
        <v>0</v>
      </c>
      <c r="K215" s="40">
        <f t="shared" si="9"/>
        <v>0</v>
      </c>
      <c r="L215" s="41">
        <f t="shared" si="8"/>
        <v>0</v>
      </c>
      <c r="M215" s="40">
        <f t="shared" si="11"/>
        <v>0</v>
      </c>
      <c r="N215" s="41">
        <f t="shared" si="12"/>
        <v>0</v>
      </c>
      <c r="O215" s="73" t="s">
        <v>1816</v>
      </c>
      <c r="P215" s="43"/>
      <c r="Q215" s="36"/>
      <c r="R215" s="36"/>
    </row>
    <row r="216" ht="14.25" customHeight="1">
      <c r="A216" s="42"/>
      <c r="B216" s="47"/>
      <c r="C216" s="78"/>
      <c r="D216" s="778"/>
      <c r="E216" s="68"/>
      <c r="F216" s="865"/>
      <c r="G216" s="779"/>
      <c r="H216" s="60"/>
      <c r="I216" s="38">
        <f t="shared" si="7"/>
        <v>0</v>
      </c>
      <c r="J216" s="39">
        <f t="shared" si="10"/>
        <v>0</v>
      </c>
      <c r="K216" s="40">
        <f t="shared" si="9"/>
        <v>0</v>
      </c>
      <c r="L216" s="41">
        <f t="shared" si="8"/>
        <v>0</v>
      </c>
      <c r="M216" s="40">
        <f t="shared" si="11"/>
        <v>0</v>
      </c>
      <c r="N216" s="41">
        <f t="shared" si="12"/>
        <v>0</v>
      </c>
      <c r="O216" s="73" t="s">
        <v>1816</v>
      </c>
      <c r="P216" s="43"/>
      <c r="Q216" s="36"/>
      <c r="R216" s="36"/>
    </row>
    <row r="217" ht="14.25" customHeight="1">
      <c r="A217" s="42"/>
      <c r="B217" s="47"/>
      <c r="C217" s="61"/>
      <c r="D217" s="778"/>
      <c r="E217" s="26"/>
      <c r="F217" s="865"/>
      <c r="G217" s="779"/>
      <c r="H217" s="60"/>
      <c r="I217" s="38">
        <f t="shared" si="7"/>
        <v>0</v>
      </c>
      <c r="J217" s="39">
        <f t="shared" si="10"/>
        <v>0</v>
      </c>
      <c r="K217" s="40">
        <f t="shared" si="9"/>
        <v>0</v>
      </c>
      <c r="L217" s="41">
        <f t="shared" si="8"/>
        <v>0</v>
      </c>
      <c r="M217" s="40">
        <f t="shared" si="11"/>
        <v>0</v>
      </c>
      <c r="N217" s="41">
        <f t="shared" si="12"/>
        <v>0</v>
      </c>
      <c r="O217" s="73" t="s">
        <v>1816</v>
      </c>
      <c r="P217" s="43"/>
      <c r="Q217" s="36"/>
      <c r="R217" s="36"/>
    </row>
    <row r="218" ht="14.25" customHeight="1">
      <c r="A218" s="42"/>
      <c r="B218" s="47"/>
      <c r="C218" s="61"/>
      <c r="D218" s="778"/>
      <c r="E218" s="26"/>
      <c r="F218" s="865"/>
      <c r="G218" s="779"/>
      <c r="H218" s="60"/>
      <c r="I218" s="38">
        <f t="shared" si="7"/>
        <v>0</v>
      </c>
      <c r="J218" s="39">
        <f t="shared" si="10"/>
        <v>0</v>
      </c>
      <c r="K218" s="40">
        <f t="shared" si="9"/>
        <v>0</v>
      </c>
      <c r="L218" s="41">
        <f t="shared" si="8"/>
        <v>0</v>
      </c>
      <c r="M218" s="40">
        <f t="shared" si="11"/>
        <v>0</v>
      </c>
      <c r="N218" s="41">
        <f t="shared" si="12"/>
        <v>0</v>
      </c>
      <c r="O218" s="73" t="s">
        <v>1816</v>
      </c>
      <c r="P218" s="43"/>
      <c r="Q218" s="36"/>
      <c r="R218" s="36"/>
    </row>
    <row r="219" ht="14.25" customHeight="1">
      <c r="A219" s="42"/>
      <c r="B219" s="47"/>
      <c r="C219" s="81"/>
      <c r="D219" s="790"/>
      <c r="E219" s="26"/>
      <c r="F219" s="865"/>
      <c r="G219" s="792"/>
      <c r="H219" s="60"/>
      <c r="I219" s="38">
        <f t="shared" si="7"/>
        <v>0</v>
      </c>
      <c r="J219" s="39">
        <f t="shared" si="10"/>
        <v>0</v>
      </c>
      <c r="K219" s="40">
        <f t="shared" si="9"/>
        <v>0</v>
      </c>
      <c r="L219" s="41">
        <f t="shared" si="8"/>
        <v>0</v>
      </c>
      <c r="M219" s="40">
        <f t="shared" si="11"/>
        <v>0</v>
      </c>
      <c r="N219" s="41">
        <f t="shared" si="12"/>
        <v>0</v>
      </c>
      <c r="O219" s="73" t="s">
        <v>1816</v>
      </c>
      <c r="P219" s="43"/>
    </row>
    <row r="220" ht="14.25" customHeight="1">
      <c r="A220" s="42"/>
      <c r="B220" s="47"/>
      <c r="C220" s="81"/>
      <c r="D220" s="790"/>
      <c r="E220" s="26"/>
      <c r="F220" s="865"/>
      <c r="G220" s="792"/>
      <c r="H220" s="60"/>
      <c r="I220" s="38">
        <f t="shared" si="7"/>
        <v>0</v>
      </c>
      <c r="J220" s="39">
        <f t="shared" si="10"/>
        <v>0</v>
      </c>
      <c r="K220" s="40">
        <f t="shared" si="9"/>
        <v>0</v>
      </c>
      <c r="L220" s="41">
        <f t="shared" si="8"/>
        <v>0</v>
      </c>
      <c r="M220" s="40">
        <f t="shared" si="11"/>
        <v>0</v>
      </c>
      <c r="N220" s="41">
        <f t="shared" si="12"/>
        <v>0</v>
      </c>
      <c r="O220" s="73" t="s">
        <v>1816</v>
      </c>
      <c r="P220" s="43"/>
    </row>
    <row r="221" ht="14.25" customHeight="1">
      <c r="A221" s="42"/>
      <c r="B221" s="47"/>
      <c r="C221" s="81"/>
      <c r="D221" s="790"/>
      <c r="E221" s="26"/>
      <c r="F221" s="865"/>
      <c r="G221" s="792"/>
      <c r="H221" s="60"/>
      <c r="I221" s="38">
        <f t="shared" si="7"/>
        <v>0</v>
      </c>
      <c r="J221" s="39">
        <f t="shared" si="10"/>
        <v>0</v>
      </c>
      <c r="K221" s="40">
        <f t="shared" si="9"/>
        <v>0</v>
      </c>
      <c r="L221" s="41">
        <f t="shared" si="8"/>
        <v>0</v>
      </c>
      <c r="M221" s="40">
        <f t="shared" si="11"/>
        <v>0</v>
      </c>
      <c r="N221" s="41">
        <f t="shared" si="12"/>
        <v>0</v>
      </c>
      <c r="O221" s="73" t="s">
        <v>1816</v>
      </c>
      <c r="P221" s="43"/>
    </row>
    <row r="222" ht="14.25" customHeight="1">
      <c r="A222" s="42"/>
      <c r="B222" s="47"/>
      <c r="C222" s="81"/>
      <c r="D222" s="790"/>
      <c r="E222" s="26"/>
      <c r="F222" s="865"/>
      <c r="G222" s="792"/>
      <c r="H222" s="60"/>
      <c r="I222" s="38">
        <f t="shared" si="7"/>
        <v>0</v>
      </c>
      <c r="J222" s="39">
        <f t="shared" si="10"/>
        <v>0</v>
      </c>
      <c r="K222" s="40">
        <f t="shared" si="9"/>
        <v>0</v>
      </c>
      <c r="L222" s="41">
        <f t="shared" si="8"/>
        <v>0</v>
      </c>
      <c r="M222" s="40">
        <f t="shared" si="11"/>
        <v>0</v>
      </c>
      <c r="N222" s="41">
        <f t="shared" si="12"/>
        <v>0</v>
      </c>
      <c r="O222" s="73" t="s">
        <v>1816</v>
      </c>
      <c r="P222" s="43"/>
    </row>
    <row r="223" ht="14.25" customHeight="1">
      <c r="A223" s="42"/>
      <c r="B223" s="47"/>
      <c r="C223" s="81"/>
      <c r="D223" s="790"/>
      <c r="E223" s="26"/>
      <c r="F223" s="865"/>
      <c r="G223" s="792"/>
      <c r="H223" s="60"/>
      <c r="I223" s="38">
        <f t="shared" si="7"/>
        <v>0</v>
      </c>
      <c r="J223" s="39">
        <f t="shared" si="10"/>
        <v>0</v>
      </c>
      <c r="K223" s="40">
        <f t="shared" si="9"/>
        <v>0</v>
      </c>
      <c r="L223" s="41">
        <f t="shared" si="8"/>
        <v>0</v>
      </c>
      <c r="M223" s="40">
        <f t="shared" si="11"/>
        <v>0</v>
      </c>
      <c r="N223" s="41">
        <f t="shared" si="12"/>
        <v>0</v>
      </c>
      <c r="O223" s="73" t="s">
        <v>1816</v>
      </c>
      <c r="P223" s="43"/>
    </row>
    <row r="224" ht="14.25" customHeight="1">
      <c r="A224" s="42"/>
      <c r="B224" s="47"/>
      <c r="C224" s="81"/>
      <c r="D224" s="790"/>
      <c r="E224" s="26"/>
      <c r="F224" s="865"/>
      <c r="G224" s="792"/>
      <c r="H224" s="60"/>
      <c r="I224" s="38">
        <f t="shared" si="7"/>
        <v>0</v>
      </c>
      <c r="J224" s="39">
        <f t="shared" si="10"/>
        <v>0</v>
      </c>
      <c r="K224" s="40">
        <f t="shared" si="9"/>
        <v>0</v>
      </c>
      <c r="L224" s="41">
        <f t="shared" si="8"/>
        <v>0</v>
      </c>
      <c r="M224" s="40">
        <f t="shared" si="11"/>
        <v>0</v>
      </c>
      <c r="N224" s="41">
        <f t="shared" si="12"/>
        <v>0</v>
      </c>
      <c r="O224" s="73" t="s">
        <v>1816</v>
      </c>
      <c r="P224" s="43"/>
    </row>
    <row r="225" ht="14.25" customHeight="1">
      <c r="A225" s="42"/>
      <c r="B225" s="47"/>
      <c r="C225" s="81"/>
      <c r="D225" s="790"/>
      <c r="E225" s="26"/>
      <c r="F225" s="865"/>
      <c r="G225" s="792"/>
      <c r="H225" s="60"/>
      <c r="I225" s="38">
        <f t="shared" si="7"/>
        <v>0</v>
      </c>
      <c r="J225" s="39">
        <f t="shared" si="10"/>
        <v>0</v>
      </c>
      <c r="K225" s="40">
        <f t="shared" si="9"/>
        <v>0</v>
      </c>
      <c r="L225" s="41">
        <f t="shared" si="8"/>
        <v>0</v>
      </c>
      <c r="M225" s="40">
        <f t="shared" si="11"/>
        <v>0</v>
      </c>
      <c r="N225" s="41">
        <f t="shared" si="12"/>
        <v>0</v>
      </c>
      <c r="O225" s="73" t="s">
        <v>1816</v>
      </c>
      <c r="P225" s="43"/>
    </row>
    <row r="226" ht="14.25" customHeight="1">
      <c r="A226" s="42"/>
      <c r="B226" s="47"/>
      <c r="C226" s="81"/>
      <c r="D226" s="790"/>
      <c r="E226" s="26"/>
      <c r="F226" s="865"/>
      <c r="G226" s="792"/>
      <c r="H226" s="60"/>
      <c r="I226" s="38">
        <f t="shared" si="7"/>
        <v>0</v>
      </c>
      <c r="J226" s="39">
        <f t="shared" si="10"/>
        <v>0</v>
      </c>
      <c r="K226" s="40">
        <f t="shared" si="9"/>
        <v>0</v>
      </c>
      <c r="L226" s="41">
        <f t="shared" si="8"/>
        <v>0</v>
      </c>
      <c r="M226" s="40">
        <f t="shared" si="11"/>
        <v>0</v>
      </c>
      <c r="N226" s="41">
        <f t="shared" si="12"/>
        <v>0</v>
      </c>
      <c r="O226" s="73" t="s">
        <v>1816</v>
      </c>
      <c r="P226" s="43"/>
    </row>
    <row r="227" ht="14.25" customHeight="1">
      <c r="A227" s="42"/>
      <c r="B227" s="47"/>
      <c r="C227" s="81"/>
      <c r="D227" s="790"/>
      <c r="E227" s="26"/>
      <c r="F227" s="865"/>
      <c r="G227" s="792"/>
      <c r="H227" s="60"/>
      <c r="I227" s="38">
        <f t="shared" si="7"/>
        <v>0</v>
      </c>
      <c r="J227" s="39">
        <f t="shared" si="10"/>
        <v>0</v>
      </c>
      <c r="K227" s="40">
        <f t="shared" si="9"/>
        <v>0</v>
      </c>
      <c r="L227" s="41">
        <f t="shared" si="8"/>
        <v>0</v>
      </c>
      <c r="M227" s="40">
        <f t="shared" si="11"/>
        <v>0</v>
      </c>
      <c r="N227" s="41">
        <f t="shared" si="12"/>
        <v>0</v>
      </c>
      <c r="O227" s="73" t="s">
        <v>1816</v>
      </c>
      <c r="P227" s="43"/>
    </row>
    <row r="228" ht="14.25" customHeight="1">
      <c r="A228" s="42"/>
      <c r="B228" s="47"/>
      <c r="C228" s="81"/>
      <c r="D228" s="790"/>
      <c r="E228" s="26"/>
      <c r="F228" s="865"/>
      <c r="G228" s="792"/>
      <c r="H228" s="60"/>
      <c r="I228" s="38">
        <f t="shared" si="7"/>
        <v>0</v>
      </c>
      <c r="J228" s="39">
        <f t="shared" si="10"/>
        <v>0</v>
      </c>
      <c r="K228" s="40">
        <f t="shared" si="9"/>
        <v>0</v>
      </c>
      <c r="L228" s="41">
        <f t="shared" si="8"/>
        <v>0</v>
      </c>
      <c r="M228" s="40">
        <f t="shared" si="11"/>
        <v>0</v>
      </c>
      <c r="N228" s="41">
        <f t="shared" si="12"/>
        <v>0</v>
      </c>
      <c r="O228" s="73" t="s">
        <v>1816</v>
      </c>
      <c r="P228" s="43"/>
    </row>
    <row r="229" ht="14.25" customHeight="1">
      <c r="A229" s="42"/>
      <c r="B229" s="47"/>
      <c r="C229" s="81"/>
      <c r="D229" s="790"/>
      <c r="E229" s="26"/>
      <c r="F229" s="865"/>
      <c r="G229" s="792"/>
      <c r="H229" s="60"/>
      <c r="I229" s="38">
        <f t="shared" si="7"/>
        <v>0</v>
      </c>
      <c r="J229" s="39">
        <f t="shared" si="10"/>
        <v>0</v>
      </c>
      <c r="K229" s="40">
        <f t="shared" si="9"/>
        <v>0</v>
      </c>
      <c r="L229" s="41">
        <f t="shared" si="8"/>
        <v>0</v>
      </c>
      <c r="M229" s="40">
        <f t="shared" si="11"/>
        <v>0</v>
      </c>
      <c r="N229" s="41">
        <f t="shared" si="12"/>
        <v>0</v>
      </c>
      <c r="O229" s="73" t="s">
        <v>1816</v>
      </c>
      <c r="P229" s="43"/>
    </row>
    <row r="230" ht="14.25" customHeight="1">
      <c r="A230" s="42"/>
      <c r="B230" s="47"/>
      <c r="C230" s="83"/>
      <c r="D230" s="790"/>
      <c r="E230" s="26"/>
      <c r="F230" s="865"/>
      <c r="G230" s="795"/>
      <c r="H230" s="60"/>
      <c r="I230" s="38">
        <f t="shared" si="7"/>
        <v>0</v>
      </c>
      <c r="J230" s="39">
        <f t="shared" si="10"/>
        <v>0</v>
      </c>
      <c r="K230" s="40">
        <f t="shared" si="9"/>
        <v>0</v>
      </c>
      <c r="L230" s="41">
        <f t="shared" si="8"/>
        <v>0</v>
      </c>
      <c r="M230" s="40">
        <f t="shared" si="11"/>
        <v>0</v>
      </c>
      <c r="N230" s="41">
        <f t="shared" si="12"/>
        <v>0</v>
      </c>
      <c r="O230" s="73" t="s">
        <v>1816</v>
      </c>
      <c r="P230" s="43"/>
    </row>
    <row r="231" ht="14.25" customHeight="1">
      <c r="A231" s="42"/>
      <c r="B231" s="47"/>
      <c r="C231" s="61"/>
      <c r="D231" s="790"/>
      <c r="E231" s="26"/>
      <c r="F231" s="865"/>
      <c r="G231" s="792"/>
      <c r="H231" s="60"/>
      <c r="I231" s="38">
        <f t="shared" si="7"/>
        <v>0</v>
      </c>
      <c r="J231" s="39">
        <f t="shared" si="10"/>
        <v>0</v>
      </c>
      <c r="K231" s="40">
        <f t="shared" si="9"/>
        <v>0</v>
      </c>
      <c r="L231" s="41">
        <f t="shared" si="8"/>
        <v>0</v>
      </c>
      <c r="M231" s="40">
        <f t="shared" si="11"/>
        <v>0</v>
      </c>
      <c r="N231" s="41">
        <f t="shared" si="12"/>
        <v>0</v>
      </c>
      <c r="O231" s="73" t="s">
        <v>1816</v>
      </c>
      <c r="P231" s="43"/>
    </row>
    <row r="232" ht="14.25" customHeight="1">
      <c r="A232" s="42"/>
      <c r="B232" s="47"/>
      <c r="C232" s="61"/>
      <c r="D232" s="790"/>
      <c r="E232" s="64"/>
      <c r="F232" s="865"/>
      <c r="G232" s="792"/>
      <c r="H232" s="60"/>
      <c r="I232" s="38">
        <f t="shared" si="7"/>
        <v>0</v>
      </c>
      <c r="J232" s="39">
        <f t="shared" si="10"/>
        <v>0</v>
      </c>
      <c r="K232" s="40">
        <f t="shared" si="9"/>
        <v>0</v>
      </c>
      <c r="L232" s="41">
        <f t="shared" si="8"/>
        <v>0</v>
      </c>
      <c r="M232" s="40">
        <f t="shared" si="11"/>
        <v>0</v>
      </c>
      <c r="N232" s="41">
        <f t="shared" si="12"/>
        <v>0</v>
      </c>
      <c r="O232" s="73" t="s">
        <v>1816</v>
      </c>
      <c r="P232" s="43"/>
    </row>
    <row r="233" ht="14.25" customHeight="1">
      <c r="A233" s="42"/>
      <c r="B233" s="47"/>
      <c r="C233" s="61"/>
      <c r="D233" s="790"/>
      <c r="E233" s="64"/>
      <c r="F233" s="865"/>
      <c r="G233" s="792"/>
      <c r="H233" s="60"/>
      <c r="I233" s="38">
        <f t="shared" si="7"/>
        <v>0</v>
      </c>
      <c r="J233" s="39">
        <f t="shared" si="10"/>
        <v>0</v>
      </c>
      <c r="K233" s="40">
        <f t="shared" si="9"/>
        <v>0</v>
      </c>
      <c r="L233" s="41">
        <f t="shared" si="8"/>
        <v>0</v>
      </c>
      <c r="M233" s="40">
        <f t="shared" si="11"/>
        <v>0</v>
      </c>
      <c r="N233" s="41">
        <f t="shared" si="12"/>
        <v>0</v>
      </c>
      <c r="O233" s="73" t="s">
        <v>1816</v>
      </c>
      <c r="P233" s="43"/>
    </row>
    <row r="234" ht="14.25" customHeight="1">
      <c r="A234" s="42"/>
      <c r="B234" s="47"/>
      <c r="C234" s="61"/>
      <c r="D234" s="790"/>
      <c r="E234" s="64"/>
      <c r="F234" s="865"/>
      <c r="G234" s="792"/>
      <c r="H234" s="60"/>
      <c r="I234" s="38">
        <f t="shared" si="7"/>
        <v>0</v>
      </c>
      <c r="J234" s="39">
        <f t="shared" si="10"/>
        <v>0</v>
      </c>
      <c r="K234" s="40">
        <f t="shared" si="9"/>
        <v>0</v>
      </c>
      <c r="L234" s="41">
        <f t="shared" si="8"/>
        <v>0</v>
      </c>
      <c r="M234" s="40">
        <f t="shared" si="11"/>
        <v>0</v>
      </c>
      <c r="N234" s="41">
        <f t="shared" si="12"/>
        <v>0</v>
      </c>
      <c r="O234" s="73" t="s">
        <v>1816</v>
      </c>
      <c r="P234" s="43"/>
    </row>
    <row r="235" ht="14.25" customHeight="1">
      <c r="A235" s="42"/>
      <c r="B235" s="47"/>
      <c r="C235" s="61"/>
      <c r="D235" s="790"/>
      <c r="E235" s="64"/>
      <c r="F235" s="865"/>
      <c r="G235" s="792"/>
      <c r="H235" s="60"/>
      <c r="I235" s="38">
        <f t="shared" si="7"/>
        <v>0</v>
      </c>
      <c r="J235" s="39">
        <f t="shared" si="10"/>
        <v>0</v>
      </c>
      <c r="K235" s="40">
        <f t="shared" si="9"/>
        <v>0</v>
      </c>
      <c r="L235" s="41">
        <f t="shared" si="8"/>
        <v>0</v>
      </c>
      <c r="M235" s="40">
        <f t="shared" si="11"/>
        <v>0</v>
      </c>
      <c r="N235" s="41">
        <f t="shared" si="12"/>
        <v>0</v>
      </c>
      <c r="O235" s="73" t="s">
        <v>1816</v>
      </c>
      <c r="P235" s="43"/>
    </row>
    <row r="236" ht="14.25" customHeight="1">
      <c r="A236" s="42"/>
      <c r="B236" s="47"/>
      <c r="C236" s="65"/>
      <c r="D236" s="796"/>
      <c r="E236" s="64"/>
      <c r="F236" s="865"/>
      <c r="G236" s="795"/>
      <c r="H236" s="60"/>
      <c r="I236" s="38">
        <f t="shared" si="7"/>
        <v>0</v>
      </c>
      <c r="J236" s="39">
        <f t="shared" si="10"/>
        <v>0</v>
      </c>
      <c r="K236" s="40">
        <f t="shared" si="9"/>
        <v>0</v>
      </c>
      <c r="L236" s="41">
        <f t="shared" si="8"/>
        <v>0</v>
      </c>
      <c r="M236" s="40">
        <f t="shared" si="11"/>
        <v>0</v>
      </c>
      <c r="N236" s="41">
        <f t="shared" si="12"/>
        <v>0</v>
      </c>
      <c r="O236" s="73" t="s">
        <v>1816</v>
      </c>
      <c r="P236" s="43"/>
    </row>
    <row r="237" ht="14.25" customHeight="1">
      <c r="A237" s="42"/>
      <c r="B237" s="47"/>
      <c r="C237" s="83"/>
      <c r="D237" s="796"/>
      <c r="E237" s="64"/>
      <c r="F237" s="865"/>
      <c r="G237" s="795"/>
      <c r="H237" s="60"/>
      <c r="I237" s="38">
        <f t="shared" si="7"/>
        <v>0</v>
      </c>
      <c r="J237" s="39">
        <f t="shared" si="10"/>
        <v>0</v>
      </c>
      <c r="K237" s="40">
        <f t="shared" si="9"/>
        <v>0</v>
      </c>
      <c r="L237" s="41">
        <f t="shared" si="8"/>
        <v>0</v>
      </c>
      <c r="M237" s="40">
        <f t="shared" si="11"/>
        <v>0</v>
      </c>
      <c r="N237" s="41">
        <f t="shared" si="12"/>
        <v>0</v>
      </c>
      <c r="O237" s="73" t="s">
        <v>1816</v>
      </c>
      <c r="P237" s="43"/>
    </row>
    <row r="238" ht="14.25" customHeight="1">
      <c r="A238" s="42"/>
      <c r="B238" s="47"/>
      <c r="C238" s="83"/>
      <c r="D238" s="796"/>
      <c r="E238" s="71"/>
      <c r="F238" s="865"/>
      <c r="G238" s="795"/>
      <c r="H238" s="60"/>
      <c r="I238" s="38">
        <f t="shared" si="7"/>
        <v>0</v>
      </c>
      <c r="J238" s="39">
        <f t="shared" si="10"/>
        <v>0</v>
      </c>
      <c r="K238" s="40">
        <f t="shared" si="9"/>
        <v>0</v>
      </c>
      <c r="L238" s="41">
        <f t="shared" si="8"/>
        <v>0</v>
      </c>
      <c r="M238" s="40">
        <f t="shared" si="11"/>
        <v>0</v>
      </c>
      <c r="N238" s="41">
        <f t="shared" si="12"/>
        <v>0</v>
      </c>
      <c r="O238" s="73" t="s">
        <v>1816</v>
      </c>
      <c r="P238" s="43"/>
    </row>
    <row r="239" ht="14.25" customHeight="1">
      <c r="A239" s="42"/>
      <c r="B239" s="47"/>
      <c r="C239" s="81"/>
      <c r="D239" s="796"/>
      <c r="E239" s="64"/>
      <c r="F239" s="865"/>
      <c r="G239" s="792"/>
      <c r="H239" s="60"/>
      <c r="I239" s="38">
        <f t="shared" si="7"/>
        <v>0</v>
      </c>
      <c r="J239" s="39">
        <f t="shared" si="10"/>
        <v>0</v>
      </c>
      <c r="K239" s="40">
        <f t="shared" si="9"/>
        <v>0</v>
      </c>
      <c r="L239" s="41">
        <f t="shared" si="8"/>
        <v>0</v>
      </c>
      <c r="M239" s="40">
        <f t="shared" si="11"/>
        <v>0</v>
      </c>
      <c r="N239" s="41">
        <f t="shared" si="12"/>
        <v>0</v>
      </c>
      <c r="O239" s="73" t="s">
        <v>1816</v>
      </c>
      <c r="P239" s="43"/>
    </row>
    <row r="240" ht="14.25" customHeight="1">
      <c r="A240" s="42"/>
      <c r="B240" s="47"/>
      <c r="C240" s="65"/>
      <c r="D240" s="796"/>
      <c r="E240" s="64"/>
      <c r="F240" s="865"/>
      <c r="G240" s="795"/>
      <c r="H240" s="60"/>
      <c r="I240" s="38">
        <f t="shared" si="7"/>
        <v>0</v>
      </c>
      <c r="J240" s="39">
        <f t="shared" si="10"/>
        <v>0</v>
      </c>
      <c r="K240" s="40">
        <f t="shared" si="9"/>
        <v>0</v>
      </c>
      <c r="L240" s="41">
        <f t="shared" si="8"/>
        <v>0</v>
      </c>
      <c r="M240" s="40">
        <f t="shared" si="11"/>
        <v>0</v>
      </c>
      <c r="N240" s="41">
        <f t="shared" si="12"/>
        <v>0</v>
      </c>
      <c r="O240" s="73" t="s">
        <v>1816</v>
      </c>
      <c r="P240" s="43"/>
    </row>
    <row r="241" ht="14.25" customHeight="1">
      <c r="A241" s="42"/>
      <c r="B241" s="47"/>
      <c r="C241" s="83"/>
      <c r="D241" s="796"/>
      <c r="E241" s="64"/>
      <c r="F241" s="865"/>
      <c r="G241" s="792"/>
      <c r="H241" s="60"/>
      <c r="I241" s="38">
        <f t="shared" si="7"/>
        <v>0</v>
      </c>
      <c r="J241" s="39">
        <f t="shared" si="10"/>
        <v>0</v>
      </c>
      <c r="K241" s="40">
        <f t="shared" si="9"/>
        <v>0</v>
      </c>
      <c r="L241" s="41">
        <f t="shared" si="8"/>
        <v>0</v>
      </c>
      <c r="M241" s="40">
        <f t="shared" si="11"/>
        <v>0</v>
      </c>
      <c r="N241" s="41">
        <f t="shared" si="12"/>
        <v>0</v>
      </c>
      <c r="O241" s="73" t="s">
        <v>1816</v>
      </c>
      <c r="P241" s="43"/>
    </row>
    <row r="242" ht="14.25" customHeight="1">
      <c r="A242" s="42"/>
      <c r="B242" s="47"/>
      <c r="C242" s="83"/>
      <c r="D242" s="796"/>
      <c r="E242" s="64"/>
      <c r="F242" s="865"/>
      <c r="G242" s="795"/>
      <c r="H242" s="60"/>
      <c r="I242" s="38">
        <f t="shared" si="7"/>
        <v>0</v>
      </c>
      <c r="J242" s="39">
        <f t="shared" si="10"/>
        <v>0</v>
      </c>
      <c r="K242" s="40">
        <f t="shared" si="9"/>
        <v>0</v>
      </c>
      <c r="L242" s="41">
        <f t="shared" si="8"/>
        <v>0</v>
      </c>
      <c r="M242" s="40">
        <f t="shared" si="11"/>
        <v>0</v>
      </c>
      <c r="N242" s="41">
        <f t="shared" si="12"/>
        <v>0</v>
      </c>
      <c r="O242" s="73" t="s">
        <v>1816</v>
      </c>
      <c r="P242" s="43"/>
    </row>
    <row r="243" ht="14.25" customHeight="1">
      <c r="A243" s="42"/>
      <c r="B243" s="47"/>
      <c r="C243" s="61"/>
      <c r="D243" s="796"/>
      <c r="E243" s="64"/>
      <c r="F243" s="865"/>
      <c r="G243" s="779"/>
      <c r="H243" s="60"/>
      <c r="I243" s="38">
        <f t="shared" si="7"/>
        <v>0</v>
      </c>
      <c r="J243" s="39">
        <f t="shared" si="10"/>
        <v>0</v>
      </c>
      <c r="K243" s="40">
        <f t="shared" si="9"/>
        <v>0</v>
      </c>
      <c r="L243" s="41">
        <f t="shared" si="8"/>
        <v>0</v>
      </c>
      <c r="M243" s="40">
        <f t="shared" si="11"/>
        <v>0</v>
      </c>
      <c r="N243" s="41">
        <f t="shared" si="12"/>
        <v>0</v>
      </c>
      <c r="O243" s="73" t="s">
        <v>1816</v>
      </c>
      <c r="P243" s="43"/>
    </row>
    <row r="244" ht="14.25" customHeight="1">
      <c r="A244" s="42"/>
      <c r="B244" s="47"/>
      <c r="C244" s="61"/>
      <c r="D244" s="796"/>
      <c r="E244" s="64"/>
      <c r="F244" s="865"/>
      <c r="G244" s="795"/>
      <c r="H244" s="60"/>
      <c r="I244" s="38">
        <f t="shared" si="7"/>
        <v>0</v>
      </c>
      <c r="J244" s="39">
        <f t="shared" si="10"/>
        <v>0</v>
      </c>
      <c r="K244" s="40">
        <f t="shared" si="9"/>
        <v>0</v>
      </c>
      <c r="L244" s="41">
        <f t="shared" si="8"/>
        <v>0</v>
      </c>
      <c r="M244" s="40">
        <f t="shared" si="11"/>
        <v>0</v>
      </c>
      <c r="N244" s="41">
        <f t="shared" si="12"/>
        <v>0</v>
      </c>
      <c r="O244" s="73" t="s">
        <v>1816</v>
      </c>
      <c r="P244" s="43"/>
    </row>
    <row r="245" ht="14.25" customHeight="1">
      <c r="A245" s="42"/>
      <c r="B245" s="47"/>
      <c r="C245" s="83"/>
      <c r="D245" s="796"/>
      <c r="E245" s="64"/>
      <c r="F245" s="865"/>
      <c r="G245" s="792"/>
      <c r="H245" s="60"/>
      <c r="I245" s="38">
        <f t="shared" si="7"/>
        <v>0</v>
      </c>
      <c r="J245" s="39">
        <f t="shared" si="10"/>
        <v>0</v>
      </c>
      <c r="K245" s="40">
        <f t="shared" si="9"/>
        <v>0</v>
      </c>
      <c r="L245" s="41">
        <f t="shared" si="8"/>
        <v>0</v>
      </c>
      <c r="M245" s="40">
        <f t="shared" si="11"/>
        <v>0</v>
      </c>
      <c r="N245" s="41">
        <f t="shared" si="12"/>
        <v>0</v>
      </c>
      <c r="O245" s="73" t="s">
        <v>1816</v>
      </c>
      <c r="P245" s="43"/>
    </row>
    <row r="246" ht="14.25" customHeight="1">
      <c r="A246" s="42"/>
      <c r="B246" s="47"/>
      <c r="C246" s="61"/>
      <c r="D246" s="790"/>
      <c r="E246" s="64"/>
      <c r="F246" s="865"/>
      <c r="G246" s="792"/>
      <c r="H246" s="60"/>
      <c r="I246" s="38">
        <f t="shared" si="7"/>
        <v>0</v>
      </c>
      <c r="J246" s="39">
        <f t="shared" si="10"/>
        <v>0</v>
      </c>
      <c r="K246" s="40">
        <f t="shared" si="9"/>
        <v>0</v>
      </c>
      <c r="L246" s="41">
        <f t="shared" si="8"/>
        <v>0</v>
      </c>
      <c r="M246" s="40">
        <f t="shared" si="11"/>
        <v>0</v>
      </c>
      <c r="N246" s="41">
        <f t="shared" si="12"/>
        <v>0</v>
      </c>
      <c r="O246" s="73" t="s">
        <v>1816</v>
      </c>
      <c r="P246" s="43"/>
    </row>
    <row r="247" ht="14.25" customHeight="1">
      <c r="A247" s="42"/>
      <c r="B247" s="47"/>
      <c r="C247" s="61"/>
      <c r="D247" s="790"/>
      <c r="E247" s="64"/>
      <c r="F247" s="865"/>
      <c r="G247" s="792"/>
      <c r="H247" s="60"/>
      <c r="I247" s="38">
        <f t="shared" si="7"/>
        <v>0</v>
      </c>
      <c r="J247" s="39">
        <f t="shared" si="10"/>
        <v>0</v>
      </c>
      <c r="K247" s="40">
        <f t="shared" si="9"/>
        <v>0</v>
      </c>
      <c r="L247" s="41">
        <f t="shared" si="8"/>
        <v>0</v>
      </c>
      <c r="M247" s="40">
        <f t="shared" si="11"/>
        <v>0</v>
      </c>
      <c r="N247" s="41">
        <f t="shared" si="12"/>
        <v>0</v>
      </c>
      <c r="O247" s="73" t="s">
        <v>1816</v>
      </c>
      <c r="P247" s="43"/>
    </row>
    <row r="248" ht="14.25" customHeight="1">
      <c r="A248" s="42"/>
      <c r="B248" s="47"/>
      <c r="C248" s="61"/>
      <c r="D248" s="790"/>
      <c r="E248" s="64"/>
      <c r="F248" s="865"/>
      <c r="G248" s="792"/>
      <c r="H248" s="60"/>
      <c r="I248" s="38">
        <f t="shared" si="7"/>
        <v>0</v>
      </c>
      <c r="J248" s="39">
        <f t="shared" si="10"/>
        <v>0</v>
      </c>
      <c r="K248" s="40">
        <f t="shared" si="9"/>
        <v>0</v>
      </c>
      <c r="L248" s="41">
        <f t="shared" si="8"/>
        <v>0</v>
      </c>
      <c r="M248" s="40">
        <f t="shared" si="11"/>
        <v>0</v>
      </c>
      <c r="N248" s="41">
        <f t="shared" si="12"/>
        <v>0</v>
      </c>
      <c r="O248" s="73" t="s">
        <v>1816</v>
      </c>
      <c r="P248" s="43"/>
    </row>
    <row r="249" ht="14.25" customHeight="1">
      <c r="A249" s="42"/>
      <c r="B249" s="47"/>
      <c r="C249" s="66"/>
      <c r="D249" s="796"/>
      <c r="E249" s="73"/>
      <c r="F249" s="865"/>
      <c r="G249" s="801"/>
      <c r="H249" s="60"/>
      <c r="I249" s="38">
        <f t="shared" si="7"/>
        <v>0</v>
      </c>
      <c r="J249" s="39">
        <f t="shared" si="10"/>
        <v>0</v>
      </c>
      <c r="K249" s="40">
        <f t="shared" si="9"/>
        <v>0</v>
      </c>
      <c r="L249" s="41">
        <f t="shared" si="8"/>
        <v>0</v>
      </c>
      <c r="M249" s="40">
        <f t="shared" si="11"/>
        <v>0</v>
      </c>
      <c r="N249" s="41">
        <f t="shared" si="12"/>
        <v>0</v>
      </c>
      <c r="O249" s="73" t="s">
        <v>1816</v>
      </c>
      <c r="P249" s="43"/>
    </row>
    <row r="250" ht="14.25" customHeight="1">
      <c r="A250" s="42"/>
      <c r="B250" s="47"/>
      <c r="C250" s="66"/>
      <c r="D250" s="796"/>
      <c r="E250" s="73"/>
      <c r="F250" s="865"/>
      <c r="G250" s="801"/>
      <c r="H250" s="60"/>
      <c r="I250" s="38">
        <f t="shared" si="7"/>
        <v>0</v>
      </c>
      <c r="J250" s="39">
        <f t="shared" si="10"/>
        <v>0</v>
      </c>
      <c r="K250" s="40">
        <f t="shared" si="9"/>
        <v>0</v>
      </c>
      <c r="L250" s="41">
        <f t="shared" si="8"/>
        <v>0</v>
      </c>
      <c r="M250" s="40">
        <f t="shared" si="11"/>
        <v>0</v>
      </c>
      <c r="N250" s="41">
        <f t="shared" si="12"/>
        <v>0</v>
      </c>
      <c r="O250" s="73" t="s">
        <v>1816</v>
      </c>
      <c r="P250" s="43"/>
    </row>
    <row r="251" ht="14.25" customHeight="1">
      <c r="A251" s="42"/>
      <c r="B251" s="47"/>
      <c r="C251" s="66"/>
      <c r="D251" s="796"/>
      <c r="E251" s="73"/>
      <c r="F251" s="865"/>
      <c r="G251" s="801"/>
      <c r="H251" s="60"/>
      <c r="I251" s="38">
        <f t="shared" si="7"/>
        <v>0</v>
      </c>
      <c r="J251" s="39">
        <f t="shared" si="10"/>
        <v>0</v>
      </c>
      <c r="K251" s="40">
        <f t="shared" si="9"/>
        <v>0</v>
      </c>
      <c r="L251" s="41">
        <f t="shared" si="8"/>
        <v>0</v>
      </c>
      <c r="M251" s="40">
        <f t="shared" si="11"/>
        <v>0</v>
      </c>
      <c r="N251" s="41">
        <f t="shared" si="12"/>
        <v>0</v>
      </c>
      <c r="O251" s="73" t="s">
        <v>1816</v>
      </c>
      <c r="P251" s="43"/>
    </row>
    <row r="252" ht="14.25" customHeight="1">
      <c r="A252" s="42"/>
      <c r="B252" s="47"/>
      <c r="C252" s="66"/>
      <c r="D252" s="796"/>
      <c r="E252" s="73"/>
      <c r="F252" s="865"/>
      <c r="G252" s="801"/>
      <c r="H252" s="60"/>
      <c r="I252" s="38">
        <f t="shared" si="7"/>
        <v>0</v>
      </c>
      <c r="J252" s="39">
        <f t="shared" si="10"/>
        <v>0</v>
      </c>
      <c r="K252" s="40">
        <f t="shared" si="9"/>
        <v>0</v>
      </c>
      <c r="L252" s="41">
        <f t="shared" si="8"/>
        <v>0</v>
      </c>
      <c r="M252" s="40">
        <f t="shared" si="11"/>
        <v>0</v>
      </c>
      <c r="N252" s="41">
        <f t="shared" si="12"/>
        <v>0</v>
      </c>
      <c r="O252" s="73" t="s">
        <v>1816</v>
      </c>
      <c r="P252" s="43"/>
    </row>
    <row r="253" ht="14.25" customHeight="1">
      <c r="A253" s="42"/>
      <c r="B253" s="47"/>
      <c r="C253" s="66"/>
      <c r="D253" s="796"/>
      <c r="E253" s="73"/>
      <c r="F253" s="865"/>
      <c r="G253" s="801"/>
      <c r="H253" s="60"/>
      <c r="I253" s="38">
        <f t="shared" si="7"/>
        <v>0</v>
      </c>
      <c r="J253" s="39">
        <f t="shared" si="10"/>
        <v>0</v>
      </c>
      <c r="K253" s="40">
        <f t="shared" si="9"/>
        <v>0</v>
      </c>
      <c r="L253" s="41">
        <f t="shared" si="8"/>
        <v>0</v>
      </c>
      <c r="M253" s="40">
        <f t="shared" si="11"/>
        <v>0</v>
      </c>
      <c r="N253" s="41">
        <f t="shared" si="12"/>
        <v>0</v>
      </c>
      <c r="O253" s="73" t="s">
        <v>1816</v>
      </c>
      <c r="P253" s="43"/>
    </row>
    <row r="254" ht="14.25" customHeight="1">
      <c r="A254" s="42"/>
      <c r="B254" s="47"/>
      <c r="C254" s="66"/>
      <c r="D254" s="796"/>
      <c r="E254" s="73"/>
      <c r="F254" s="865"/>
      <c r="G254" s="801"/>
      <c r="H254" s="60"/>
      <c r="I254" s="38">
        <f t="shared" si="7"/>
        <v>0</v>
      </c>
      <c r="J254" s="39">
        <f t="shared" si="10"/>
        <v>0</v>
      </c>
      <c r="K254" s="40">
        <f t="shared" si="9"/>
        <v>0</v>
      </c>
      <c r="L254" s="41">
        <f t="shared" si="8"/>
        <v>0</v>
      </c>
      <c r="M254" s="40">
        <f t="shared" si="11"/>
        <v>0</v>
      </c>
      <c r="N254" s="41">
        <f t="shared" si="12"/>
        <v>0</v>
      </c>
      <c r="O254" s="73" t="s">
        <v>1816</v>
      </c>
      <c r="P254" s="43"/>
    </row>
    <row r="255" ht="14.25" customHeight="1">
      <c r="A255" s="42"/>
      <c r="B255" s="47"/>
      <c r="C255" s="66"/>
      <c r="D255" s="796"/>
      <c r="E255" s="73"/>
      <c r="F255" s="865"/>
      <c r="G255" s="801"/>
      <c r="H255" s="60"/>
      <c r="I255" s="38">
        <f t="shared" si="7"/>
        <v>0</v>
      </c>
      <c r="J255" s="39">
        <f t="shared" si="10"/>
        <v>0</v>
      </c>
      <c r="K255" s="40">
        <f t="shared" si="9"/>
        <v>0</v>
      </c>
      <c r="L255" s="41">
        <f t="shared" si="8"/>
        <v>0</v>
      </c>
      <c r="M255" s="40">
        <f t="shared" si="11"/>
        <v>0</v>
      </c>
      <c r="N255" s="41">
        <f t="shared" si="12"/>
        <v>0</v>
      </c>
      <c r="O255" s="73" t="s">
        <v>1816</v>
      </c>
      <c r="P255" s="43"/>
    </row>
    <row r="256" ht="14.25" customHeight="1">
      <c r="A256" s="42"/>
      <c r="B256" s="47"/>
      <c r="C256" s="65"/>
      <c r="D256" s="796"/>
      <c r="E256" s="73"/>
      <c r="F256" s="865"/>
      <c r="G256" s="801"/>
      <c r="H256" s="60"/>
      <c r="I256" s="38">
        <f t="shared" si="7"/>
        <v>0</v>
      </c>
      <c r="J256" s="39">
        <f t="shared" si="10"/>
        <v>0</v>
      </c>
      <c r="K256" s="40">
        <f t="shared" si="9"/>
        <v>0</v>
      </c>
      <c r="L256" s="41">
        <f t="shared" si="8"/>
        <v>0</v>
      </c>
      <c r="M256" s="40">
        <f t="shared" si="11"/>
        <v>0</v>
      </c>
      <c r="N256" s="41">
        <f t="shared" si="12"/>
        <v>0</v>
      </c>
      <c r="O256" s="73" t="s">
        <v>1816</v>
      </c>
      <c r="P256" s="43"/>
    </row>
    <row r="257" ht="14.25" customHeight="1">
      <c r="A257" s="42"/>
      <c r="B257" s="47"/>
      <c r="C257" s="61"/>
      <c r="D257" s="796"/>
      <c r="E257" s="73"/>
      <c r="F257" s="865"/>
      <c r="G257" s="803"/>
      <c r="H257" s="60"/>
      <c r="I257" s="38">
        <f t="shared" si="7"/>
        <v>0</v>
      </c>
      <c r="J257" s="39">
        <f t="shared" si="10"/>
        <v>0</v>
      </c>
      <c r="K257" s="40">
        <f t="shared" si="9"/>
        <v>0</v>
      </c>
      <c r="L257" s="41">
        <f t="shared" si="8"/>
        <v>0</v>
      </c>
      <c r="M257" s="40">
        <f t="shared" si="11"/>
        <v>0</v>
      </c>
      <c r="N257" s="41">
        <f t="shared" si="12"/>
        <v>0</v>
      </c>
      <c r="O257" s="73" t="s">
        <v>1816</v>
      </c>
      <c r="P257" s="43"/>
    </row>
    <row r="258" ht="14.25" customHeight="1">
      <c r="A258" s="42"/>
      <c r="B258" s="47"/>
      <c r="C258" s="61"/>
      <c r="D258" s="796"/>
      <c r="E258" s="73"/>
      <c r="F258" s="865"/>
      <c r="G258" s="803"/>
      <c r="H258" s="60"/>
      <c r="I258" s="38">
        <f t="shared" si="7"/>
        <v>0</v>
      </c>
      <c r="J258" s="39">
        <f t="shared" si="10"/>
        <v>0</v>
      </c>
      <c r="K258" s="40">
        <f t="shared" si="9"/>
        <v>0</v>
      </c>
      <c r="L258" s="41">
        <f t="shared" si="8"/>
        <v>0</v>
      </c>
      <c r="M258" s="40">
        <f t="shared" si="11"/>
        <v>0</v>
      </c>
      <c r="N258" s="41">
        <f t="shared" si="12"/>
        <v>0</v>
      </c>
      <c r="O258" s="73" t="s">
        <v>1816</v>
      </c>
      <c r="P258" s="43"/>
    </row>
    <row r="259" ht="14.25" customHeight="1">
      <c r="A259" s="42"/>
      <c r="B259" s="47"/>
      <c r="C259" s="61"/>
      <c r="D259" s="796"/>
      <c r="E259" s="73"/>
      <c r="F259" s="865"/>
      <c r="G259" s="803"/>
      <c r="H259" s="60"/>
      <c r="I259" s="38">
        <f t="shared" si="7"/>
        <v>0</v>
      </c>
      <c r="J259" s="39">
        <f t="shared" si="10"/>
        <v>0</v>
      </c>
      <c r="K259" s="40">
        <f t="shared" si="9"/>
        <v>0</v>
      </c>
      <c r="L259" s="41">
        <f t="shared" si="8"/>
        <v>0</v>
      </c>
      <c r="M259" s="40">
        <f t="shared" si="11"/>
        <v>0</v>
      </c>
      <c r="N259" s="41">
        <f t="shared" si="12"/>
        <v>0</v>
      </c>
      <c r="O259" s="73" t="s">
        <v>1816</v>
      </c>
      <c r="P259" s="43"/>
    </row>
    <row r="260" ht="14.25" customHeight="1">
      <c r="A260" s="42"/>
      <c r="B260" s="47"/>
      <c r="C260" s="61"/>
      <c r="D260" s="37"/>
      <c r="E260" s="73"/>
      <c r="F260" s="865"/>
      <c r="G260" s="803"/>
      <c r="H260" s="60"/>
      <c r="I260" s="38">
        <f t="shared" si="7"/>
        <v>0</v>
      </c>
      <c r="J260" s="39">
        <f t="shared" si="10"/>
        <v>0</v>
      </c>
      <c r="K260" s="40">
        <f t="shared" si="9"/>
        <v>0</v>
      </c>
      <c r="L260" s="41">
        <f t="shared" si="8"/>
        <v>0</v>
      </c>
      <c r="M260" s="40">
        <f t="shared" si="11"/>
        <v>0</v>
      </c>
      <c r="N260" s="41">
        <f t="shared" si="12"/>
        <v>0</v>
      </c>
      <c r="O260" s="73" t="s">
        <v>1816</v>
      </c>
      <c r="P260" s="43"/>
    </row>
    <row r="261" ht="14.25" customHeight="1">
      <c r="A261" s="42"/>
      <c r="B261" s="47"/>
      <c r="C261" s="61"/>
      <c r="D261" s="796"/>
      <c r="E261" s="73"/>
      <c r="F261" s="865"/>
      <c r="G261" s="803"/>
      <c r="H261" s="60"/>
      <c r="I261" s="38">
        <f t="shared" si="7"/>
        <v>0</v>
      </c>
      <c r="J261" s="39">
        <f t="shared" si="10"/>
        <v>0</v>
      </c>
      <c r="K261" s="40">
        <f t="shared" si="9"/>
        <v>0</v>
      </c>
      <c r="L261" s="41">
        <f t="shared" si="8"/>
        <v>0</v>
      </c>
      <c r="M261" s="40">
        <f t="shared" si="11"/>
        <v>0</v>
      </c>
      <c r="N261" s="41">
        <f t="shared" si="12"/>
        <v>0</v>
      </c>
      <c r="O261" s="73" t="s">
        <v>1816</v>
      </c>
      <c r="P261" s="43"/>
    </row>
    <row r="262" ht="14.25" customHeight="1">
      <c r="A262" s="42"/>
      <c r="B262" s="47"/>
      <c r="C262" s="61"/>
      <c r="D262" s="796"/>
      <c r="E262" s="73"/>
      <c r="F262" s="865"/>
      <c r="G262" s="803"/>
      <c r="H262" s="60"/>
      <c r="I262" s="38">
        <f t="shared" si="7"/>
        <v>0</v>
      </c>
      <c r="J262" s="39">
        <f t="shared" si="10"/>
        <v>0</v>
      </c>
      <c r="K262" s="40">
        <f t="shared" si="9"/>
        <v>0</v>
      </c>
      <c r="L262" s="41">
        <f t="shared" si="8"/>
        <v>0</v>
      </c>
      <c r="M262" s="40">
        <f t="shared" si="11"/>
        <v>0</v>
      </c>
      <c r="N262" s="41">
        <f t="shared" si="12"/>
        <v>0</v>
      </c>
      <c r="O262" s="73" t="s">
        <v>1816</v>
      </c>
      <c r="P262" s="43"/>
    </row>
    <row r="263" ht="14.25" customHeight="1">
      <c r="A263" s="42"/>
      <c r="B263" s="47"/>
      <c r="C263" s="61"/>
      <c r="D263" s="796"/>
      <c r="E263" s="73"/>
      <c r="F263" s="865"/>
      <c r="G263" s="803"/>
      <c r="H263" s="60"/>
      <c r="I263" s="38">
        <f t="shared" si="7"/>
        <v>0</v>
      </c>
      <c r="J263" s="39">
        <f t="shared" si="10"/>
        <v>0</v>
      </c>
      <c r="K263" s="40">
        <f t="shared" si="9"/>
        <v>0</v>
      </c>
      <c r="L263" s="41">
        <f t="shared" si="8"/>
        <v>0</v>
      </c>
      <c r="M263" s="40">
        <f t="shared" si="11"/>
        <v>0</v>
      </c>
      <c r="N263" s="41">
        <f t="shared" si="12"/>
        <v>0</v>
      </c>
      <c r="O263" s="73" t="s">
        <v>1816</v>
      </c>
      <c r="P263" s="43"/>
    </row>
    <row r="264" ht="14.25" customHeight="1">
      <c r="A264" s="42"/>
      <c r="B264" s="47"/>
      <c r="C264" s="61"/>
      <c r="D264" s="796"/>
      <c r="E264" s="73"/>
      <c r="F264" s="865"/>
      <c r="G264" s="803"/>
      <c r="H264" s="60"/>
      <c r="I264" s="38">
        <f t="shared" si="7"/>
        <v>0</v>
      </c>
      <c r="J264" s="39">
        <f t="shared" si="10"/>
        <v>0</v>
      </c>
      <c r="K264" s="40">
        <f t="shared" si="9"/>
        <v>0</v>
      </c>
      <c r="L264" s="41">
        <f t="shared" si="8"/>
        <v>0</v>
      </c>
      <c r="M264" s="40">
        <f t="shared" si="11"/>
        <v>0</v>
      </c>
      <c r="N264" s="41">
        <f t="shared" si="12"/>
        <v>0</v>
      </c>
      <c r="O264" s="73" t="s">
        <v>1816</v>
      </c>
      <c r="P264" s="43"/>
    </row>
    <row r="265" ht="14.25" customHeight="1">
      <c r="A265" s="42"/>
      <c r="B265" s="47"/>
      <c r="C265" s="61"/>
      <c r="D265" s="796"/>
      <c r="E265" s="73"/>
      <c r="F265" s="865"/>
      <c r="G265" s="803"/>
      <c r="H265" s="60"/>
      <c r="I265" s="38">
        <f t="shared" si="7"/>
        <v>0</v>
      </c>
      <c r="J265" s="39">
        <f t="shared" si="10"/>
        <v>0</v>
      </c>
      <c r="K265" s="40">
        <f t="shared" si="9"/>
        <v>0</v>
      </c>
      <c r="L265" s="41">
        <f t="shared" si="8"/>
        <v>0</v>
      </c>
      <c r="M265" s="40">
        <f t="shared" si="11"/>
        <v>0</v>
      </c>
      <c r="N265" s="41">
        <f t="shared" si="12"/>
        <v>0</v>
      </c>
      <c r="O265" s="73" t="s">
        <v>1816</v>
      </c>
      <c r="P265" s="43"/>
    </row>
    <row r="266" ht="14.25" customHeight="1">
      <c r="A266" s="42"/>
      <c r="B266" s="47"/>
      <c r="C266" s="61"/>
      <c r="D266" s="796"/>
      <c r="E266" s="73"/>
      <c r="F266" s="865"/>
      <c r="G266" s="803"/>
      <c r="H266" s="60"/>
      <c r="I266" s="38">
        <f t="shared" si="7"/>
        <v>0</v>
      </c>
      <c r="J266" s="39">
        <f t="shared" si="10"/>
        <v>0</v>
      </c>
      <c r="K266" s="40">
        <f t="shared" si="9"/>
        <v>0</v>
      </c>
      <c r="L266" s="41">
        <f t="shared" si="8"/>
        <v>0</v>
      </c>
      <c r="M266" s="40">
        <f t="shared" si="11"/>
        <v>0</v>
      </c>
      <c r="N266" s="41">
        <f t="shared" si="12"/>
        <v>0</v>
      </c>
      <c r="O266" s="73" t="s">
        <v>1816</v>
      </c>
      <c r="P266" s="43"/>
    </row>
    <row r="267" ht="14.25" customHeight="1">
      <c r="A267" s="42"/>
      <c r="B267" s="47"/>
      <c r="C267" s="61"/>
      <c r="D267" s="796"/>
      <c r="E267" s="73"/>
      <c r="F267" s="865"/>
      <c r="G267" s="801"/>
      <c r="H267" s="60"/>
      <c r="I267" s="38">
        <f t="shared" si="7"/>
        <v>0</v>
      </c>
      <c r="J267" s="39">
        <f t="shared" si="10"/>
        <v>0</v>
      </c>
      <c r="K267" s="40">
        <f t="shared" si="9"/>
        <v>0</v>
      </c>
      <c r="L267" s="41">
        <f t="shared" si="8"/>
        <v>0</v>
      </c>
      <c r="M267" s="40">
        <f t="shared" si="11"/>
        <v>0</v>
      </c>
      <c r="N267" s="41">
        <f t="shared" si="12"/>
        <v>0</v>
      </c>
      <c r="O267" s="73" t="s">
        <v>1816</v>
      </c>
      <c r="P267" s="43"/>
    </row>
    <row r="268" ht="14.25" customHeight="1">
      <c r="A268" s="42"/>
      <c r="B268" s="47"/>
      <c r="C268" s="61"/>
      <c r="D268" s="37"/>
      <c r="E268" s="73"/>
      <c r="F268" s="865"/>
      <c r="G268" s="805"/>
      <c r="H268" s="60"/>
      <c r="I268" s="38">
        <f t="shared" si="7"/>
        <v>0</v>
      </c>
      <c r="J268" s="39">
        <f t="shared" si="10"/>
        <v>0</v>
      </c>
      <c r="K268" s="40">
        <f t="shared" si="9"/>
        <v>0</v>
      </c>
      <c r="L268" s="41">
        <f t="shared" si="8"/>
        <v>0</v>
      </c>
      <c r="M268" s="40">
        <f t="shared" si="11"/>
        <v>0</v>
      </c>
      <c r="N268" s="41">
        <f t="shared" si="12"/>
        <v>0</v>
      </c>
      <c r="O268" s="73" t="s">
        <v>1816</v>
      </c>
      <c r="P268" s="43"/>
    </row>
    <row r="269" ht="14.25" customHeight="1">
      <c r="A269" s="42"/>
      <c r="B269" s="47"/>
      <c r="C269" s="61"/>
      <c r="D269" s="806"/>
      <c r="E269" s="73"/>
      <c r="F269" s="865"/>
      <c r="G269" s="805"/>
      <c r="H269" s="60"/>
      <c r="I269" s="38">
        <f t="shared" si="7"/>
        <v>0</v>
      </c>
      <c r="J269" s="39">
        <f t="shared" si="10"/>
        <v>0</v>
      </c>
      <c r="K269" s="40">
        <f t="shared" si="9"/>
        <v>0</v>
      </c>
      <c r="L269" s="41">
        <f t="shared" si="8"/>
        <v>0</v>
      </c>
      <c r="M269" s="40">
        <f t="shared" si="11"/>
        <v>0</v>
      </c>
      <c r="N269" s="41">
        <f t="shared" si="12"/>
        <v>0</v>
      </c>
      <c r="O269" s="73" t="s">
        <v>1816</v>
      </c>
      <c r="P269" s="43"/>
    </row>
    <row r="270" ht="14.25" customHeight="1">
      <c r="A270" s="42"/>
      <c r="B270" s="47"/>
      <c r="C270" s="61"/>
      <c r="D270" s="37"/>
      <c r="E270" s="73"/>
      <c r="F270" s="865"/>
      <c r="G270" s="805"/>
      <c r="H270" s="60"/>
      <c r="I270" s="38">
        <f t="shared" si="7"/>
        <v>0</v>
      </c>
      <c r="J270" s="39">
        <f t="shared" si="10"/>
        <v>0</v>
      </c>
      <c r="K270" s="40">
        <f t="shared" si="9"/>
        <v>0</v>
      </c>
      <c r="L270" s="41">
        <f t="shared" si="8"/>
        <v>0</v>
      </c>
      <c r="M270" s="40">
        <f t="shared" si="11"/>
        <v>0</v>
      </c>
      <c r="N270" s="41">
        <f t="shared" si="12"/>
        <v>0</v>
      </c>
      <c r="O270" s="73" t="s">
        <v>1816</v>
      </c>
      <c r="P270" s="43"/>
    </row>
    <row r="271" ht="14.25" customHeight="1">
      <c r="A271" s="42"/>
      <c r="B271" s="47"/>
      <c r="C271" s="61"/>
      <c r="D271" s="37"/>
      <c r="E271" s="73"/>
      <c r="F271" s="865"/>
      <c r="G271" s="805"/>
      <c r="H271" s="60"/>
      <c r="I271" s="38">
        <f t="shared" si="7"/>
        <v>0</v>
      </c>
      <c r="J271" s="39">
        <f t="shared" si="10"/>
        <v>0</v>
      </c>
      <c r="K271" s="40">
        <f t="shared" si="9"/>
        <v>0</v>
      </c>
      <c r="L271" s="41">
        <f t="shared" si="8"/>
        <v>0</v>
      </c>
      <c r="M271" s="40">
        <f t="shared" si="11"/>
        <v>0</v>
      </c>
      <c r="N271" s="41">
        <f t="shared" si="12"/>
        <v>0</v>
      </c>
      <c r="O271" s="73" t="s">
        <v>1816</v>
      </c>
      <c r="P271" s="43"/>
    </row>
    <row r="272" ht="14.25" customHeight="1">
      <c r="A272" s="42"/>
      <c r="B272" s="47"/>
      <c r="C272" s="61"/>
      <c r="D272" s="37"/>
      <c r="E272" s="73"/>
      <c r="F272" s="865"/>
      <c r="G272" s="805"/>
      <c r="H272" s="60"/>
      <c r="I272" s="38">
        <f t="shared" si="7"/>
        <v>0</v>
      </c>
      <c r="J272" s="39">
        <f t="shared" si="10"/>
        <v>0</v>
      </c>
      <c r="K272" s="40">
        <f t="shared" si="9"/>
        <v>0</v>
      </c>
      <c r="L272" s="41">
        <f t="shared" si="8"/>
        <v>0</v>
      </c>
      <c r="M272" s="40">
        <f t="shared" si="11"/>
        <v>0</v>
      </c>
      <c r="N272" s="41">
        <f t="shared" si="12"/>
        <v>0</v>
      </c>
      <c r="O272" s="73" t="s">
        <v>1816</v>
      </c>
      <c r="P272" s="43"/>
    </row>
    <row r="273" ht="14.25" customHeight="1">
      <c r="A273" s="42"/>
      <c r="B273" s="47"/>
      <c r="C273" s="61"/>
      <c r="D273" s="37"/>
      <c r="E273" s="73"/>
      <c r="F273" s="865"/>
      <c r="G273" s="805"/>
      <c r="H273" s="60"/>
      <c r="I273" s="38">
        <f t="shared" si="7"/>
        <v>0</v>
      </c>
      <c r="J273" s="39">
        <f t="shared" si="10"/>
        <v>0</v>
      </c>
      <c r="K273" s="40">
        <f t="shared" si="9"/>
        <v>0</v>
      </c>
      <c r="L273" s="41">
        <f t="shared" si="8"/>
        <v>0</v>
      </c>
      <c r="M273" s="40">
        <f t="shared" si="11"/>
        <v>0</v>
      </c>
      <c r="N273" s="41">
        <f t="shared" si="12"/>
        <v>0</v>
      </c>
      <c r="O273" s="73" t="s">
        <v>1816</v>
      </c>
      <c r="P273" s="43"/>
    </row>
    <row r="274" ht="14.25" customHeight="1">
      <c r="A274" s="42"/>
      <c r="B274" s="47"/>
      <c r="C274" s="61"/>
      <c r="D274" s="37"/>
      <c r="E274" s="73"/>
      <c r="F274" s="865"/>
      <c r="G274" s="803"/>
      <c r="H274" s="60"/>
      <c r="I274" s="38">
        <f t="shared" si="7"/>
        <v>0</v>
      </c>
      <c r="J274" s="39">
        <f t="shared" si="10"/>
        <v>0</v>
      </c>
      <c r="K274" s="40">
        <f t="shared" si="9"/>
        <v>0</v>
      </c>
      <c r="L274" s="41">
        <f t="shared" si="8"/>
        <v>0</v>
      </c>
      <c r="M274" s="40">
        <f t="shared" si="11"/>
        <v>0</v>
      </c>
      <c r="N274" s="41">
        <f t="shared" si="12"/>
        <v>0</v>
      </c>
      <c r="O274" s="73" t="s">
        <v>1816</v>
      </c>
      <c r="P274" s="43"/>
    </row>
    <row r="275" ht="14.25" customHeight="1">
      <c r="A275" s="42"/>
      <c r="B275" s="47"/>
      <c r="C275" s="68"/>
      <c r="D275" s="37"/>
      <c r="E275" s="73"/>
      <c r="F275" s="865"/>
      <c r="G275" s="803"/>
      <c r="H275" s="60"/>
      <c r="I275" s="38">
        <f t="shared" si="7"/>
        <v>0</v>
      </c>
      <c r="J275" s="39">
        <f t="shared" si="10"/>
        <v>0</v>
      </c>
      <c r="K275" s="40">
        <f t="shared" si="9"/>
        <v>0</v>
      </c>
      <c r="L275" s="41">
        <f t="shared" si="8"/>
        <v>0</v>
      </c>
      <c r="M275" s="40">
        <f t="shared" si="11"/>
        <v>0</v>
      </c>
      <c r="N275" s="41">
        <f t="shared" si="12"/>
        <v>0</v>
      </c>
      <c r="O275" s="73" t="s">
        <v>1816</v>
      </c>
      <c r="P275" s="43"/>
    </row>
    <row r="276" ht="14.25" customHeight="1">
      <c r="A276" s="42"/>
      <c r="B276" s="47"/>
      <c r="C276" s="65"/>
      <c r="D276" s="796"/>
      <c r="E276" s="73"/>
      <c r="F276" s="865"/>
      <c r="G276" s="803"/>
      <c r="H276" s="60"/>
      <c r="I276" s="38">
        <f t="shared" si="7"/>
        <v>0</v>
      </c>
      <c r="J276" s="39">
        <f t="shared" si="10"/>
        <v>0</v>
      </c>
      <c r="K276" s="40">
        <f t="shared" si="9"/>
        <v>0</v>
      </c>
      <c r="L276" s="41">
        <f t="shared" si="8"/>
        <v>0</v>
      </c>
      <c r="M276" s="40">
        <f t="shared" si="11"/>
        <v>0</v>
      </c>
      <c r="N276" s="41">
        <f t="shared" si="12"/>
        <v>0</v>
      </c>
      <c r="O276" s="73" t="s">
        <v>1816</v>
      </c>
      <c r="P276" s="43"/>
    </row>
    <row r="277" ht="14.25" customHeight="1">
      <c r="A277" s="42"/>
      <c r="B277" s="47"/>
      <c r="C277" s="65"/>
      <c r="D277" s="796"/>
      <c r="E277" s="73"/>
      <c r="F277" s="865"/>
      <c r="G277" s="803"/>
      <c r="H277" s="60"/>
      <c r="I277" s="38">
        <f t="shared" si="7"/>
        <v>0</v>
      </c>
      <c r="J277" s="39">
        <f t="shared" si="10"/>
        <v>0</v>
      </c>
      <c r="K277" s="40">
        <f t="shared" si="9"/>
        <v>0</v>
      </c>
      <c r="L277" s="41">
        <f t="shared" si="8"/>
        <v>0</v>
      </c>
      <c r="M277" s="40">
        <f t="shared" si="11"/>
        <v>0</v>
      </c>
      <c r="N277" s="41">
        <f t="shared" si="12"/>
        <v>0</v>
      </c>
      <c r="O277" s="73" t="s">
        <v>1816</v>
      </c>
      <c r="P277" s="43"/>
    </row>
    <row r="278" ht="14.25" customHeight="1">
      <c r="A278" s="42"/>
      <c r="B278" s="47"/>
      <c r="C278" s="65"/>
      <c r="D278" s="796"/>
      <c r="E278" s="73"/>
      <c r="F278" s="865"/>
      <c r="G278" s="803"/>
      <c r="H278" s="60"/>
      <c r="I278" s="38">
        <f t="shared" si="7"/>
        <v>0</v>
      </c>
      <c r="J278" s="39">
        <f t="shared" si="10"/>
        <v>0</v>
      </c>
      <c r="K278" s="40">
        <f t="shared" si="9"/>
        <v>0</v>
      </c>
      <c r="L278" s="41">
        <f t="shared" si="8"/>
        <v>0</v>
      </c>
      <c r="M278" s="40">
        <f t="shared" si="11"/>
        <v>0</v>
      </c>
      <c r="N278" s="41">
        <f t="shared" si="12"/>
        <v>0</v>
      </c>
      <c r="O278" s="73" t="s">
        <v>1816</v>
      </c>
      <c r="P278" s="43"/>
    </row>
    <row r="279" ht="14.25" customHeight="1">
      <c r="A279" s="42"/>
      <c r="B279" s="47"/>
      <c r="C279" s="65"/>
      <c r="D279" s="796"/>
      <c r="E279" s="73"/>
      <c r="F279" s="865"/>
      <c r="G279" s="803"/>
      <c r="H279" s="60"/>
      <c r="I279" s="38">
        <f t="shared" si="7"/>
        <v>0</v>
      </c>
      <c r="J279" s="39">
        <f t="shared" si="10"/>
        <v>0</v>
      </c>
      <c r="K279" s="40">
        <f t="shared" si="9"/>
        <v>0</v>
      </c>
      <c r="L279" s="41">
        <f t="shared" si="8"/>
        <v>0</v>
      </c>
      <c r="M279" s="40">
        <f t="shared" si="11"/>
        <v>0</v>
      </c>
      <c r="N279" s="41">
        <f t="shared" si="12"/>
        <v>0</v>
      </c>
      <c r="O279" s="73" t="s">
        <v>1816</v>
      </c>
      <c r="P279" s="43"/>
    </row>
    <row r="280" ht="14.25" customHeight="1">
      <c r="A280" s="42"/>
      <c r="B280" s="47"/>
      <c r="C280" s="61"/>
      <c r="D280" s="796"/>
      <c r="E280" s="73"/>
      <c r="F280" s="865"/>
      <c r="G280" s="803"/>
      <c r="H280" s="60"/>
      <c r="I280" s="38">
        <f t="shared" si="7"/>
        <v>0</v>
      </c>
      <c r="J280" s="39">
        <f t="shared" si="10"/>
        <v>0</v>
      </c>
      <c r="K280" s="40">
        <f t="shared" si="9"/>
        <v>0</v>
      </c>
      <c r="L280" s="41">
        <f t="shared" si="8"/>
        <v>0</v>
      </c>
      <c r="M280" s="40">
        <f t="shared" si="11"/>
        <v>0</v>
      </c>
      <c r="N280" s="41">
        <f t="shared" si="12"/>
        <v>0</v>
      </c>
      <c r="O280" s="73" t="s">
        <v>1816</v>
      </c>
      <c r="P280" s="43"/>
    </row>
    <row r="281" ht="14.25" customHeight="1">
      <c r="A281" s="42"/>
      <c r="B281" s="47"/>
      <c r="C281" s="66"/>
      <c r="D281" s="796"/>
      <c r="E281" s="73"/>
      <c r="F281" s="865"/>
      <c r="G281" s="803"/>
      <c r="H281" s="60"/>
      <c r="I281" s="38">
        <f t="shared" si="7"/>
        <v>0</v>
      </c>
      <c r="J281" s="39">
        <f t="shared" si="10"/>
        <v>0</v>
      </c>
      <c r="K281" s="40">
        <f t="shared" si="9"/>
        <v>0</v>
      </c>
      <c r="L281" s="41">
        <f t="shared" si="8"/>
        <v>0</v>
      </c>
      <c r="M281" s="40">
        <f t="shared" si="11"/>
        <v>0</v>
      </c>
      <c r="N281" s="41">
        <f t="shared" si="12"/>
        <v>0</v>
      </c>
      <c r="O281" s="73" t="s">
        <v>1816</v>
      </c>
      <c r="P281" s="43"/>
    </row>
    <row r="282" ht="14.25" customHeight="1">
      <c r="A282" s="42"/>
      <c r="B282" s="47"/>
      <c r="C282" s="63"/>
      <c r="D282" s="796"/>
      <c r="E282" s="73"/>
      <c r="F282" s="865"/>
      <c r="G282" s="803"/>
      <c r="H282" s="60"/>
      <c r="I282" s="38">
        <f t="shared" si="7"/>
        <v>0</v>
      </c>
      <c r="J282" s="39">
        <f t="shared" si="10"/>
        <v>0</v>
      </c>
      <c r="K282" s="40">
        <f t="shared" si="9"/>
        <v>0</v>
      </c>
      <c r="L282" s="41">
        <f t="shared" si="8"/>
        <v>0</v>
      </c>
      <c r="M282" s="40">
        <f t="shared" si="11"/>
        <v>0</v>
      </c>
      <c r="N282" s="41">
        <f t="shared" si="12"/>
        <v>0</v>
      </c>
      <c r="O282" s="73" t="s">
        <v>1816</v>
      </c>
      <c r="P282" s="43"/>
    </row>
    <row r="283" ht="14.25" customHeight="1">
      <c r="A283" s="42"/>
      <c r="B283" s="47"/>
      <c r="C283" s="65"/>
      <c r="D283" s="796"/>
      <c r="E283" s="73"/>
      <c r="F283" s="865"/>
      <c r="G283" s="803"/>
      <c r="H283" s="60"/>
      <c r="I283" s="38">
        <f t="shared" si="7"/>
        <v>0</v>
      </c>
      <c r="J283" s="39">
        <f t="shared" si="10"/>
        <v>0</v>
      </c>
      <c r="K283" s="40">
        <f t="shared" si="9"/>
        <v>0</v>
      </c>
      <c r="L283" s="41">
        <f t="shared" si="8"/>
        <v>0</v>
      </c>
      <c r="M283" s="40">
        <f t="shared" si="11"/>
        <v>0</v>
      </c>
      <c r="N283" s="41">
        <f t="shared" si="12"/>
        <v>0</v>
      </c>
      <c r="O283" s="73" t="s">
        <v>1816</v>
      </c>
      <c r="P283" s="43"/>
    </row>
    <row r="284" ht="14.25" customHeight="1">
      <c r="A284" s="42"/>
      <c r="B284" s="47"/>
      <c r="C284" s="66"/>
      <c r="D284" s="796"/>
      <c r="E284" s="73"/>
      <c r="F284" s="865"/>
      <c r="G284" s="803"/>
      <c r="H284" s="60"/>
      <c r="I284" s="38">
        <f t="shared" si="7"/>
        <v>0</v>
      </c>
      <c r="J284" s="39">
        <f t="shared" si="10"/>
        <v>0</v>
      </c>
      <c r="K284" s="40">
        <f t="shared" si="9"/>
        <v>0</v>
      </c>
      <c r="L284" s="41">
        <f t="shared" si="8"/>
        <v>0</v>
      </c>
      <c r="M284" s="40">
        <f t="shared" si="11"/>
        <v>0</v>
      </c>
      <c r="N284" s="41">
        <f t="shared" si="12"/>
        <v>0</v>
      </c>
      <c r="O284" s="73" t="s">
        <v>1816</v>
      </c>
      <c r="P284" s="43"/>
    </row>
    <row r="285" ht="14.25" customHeight="1">
      <c r="A285" s="42"/>
      <c r="B285" s="47"/>
      <c r="C285" s="66"/>
      <c r="D285" s="796"/>
      <c r="E285" s="73"/>
      <c r="F285" s="865"/>
      <c r="G285" s="803"/>
      <c r="H285" s="60"/>
      <c r="I285" s="38">
        <f t="shared" si="7"/>
        <v>0</v>
      </c>
      <c r="J285" s="39">
        <f t="shared" si="10"/>
        <v>0</v>
      </c>
      <c r="K285" s="40">
        <f t="shared" si="9"/>
        <v>0</v>
      </c>
      <c r="L285" s="41">
        <f t="shared" si="8"/>
        <v>0</v>
      </c>
      <c r="M285" s="40">
        <f t="shared" si="11"/>
        <v>0</v>
      </c>
      <c r="N285" s="41">
        <f t="shared" si="12"/>
        <v>0</v>
      </c>
      <c r="O285" s="73" t="s">
        <v>1816</v>
      </c>
      <c r="P285" s="43"/>
    </row>
    <row r="286" ht="14.25" customHeight="1">
      <c r="A286" s="42"/>
      <c r="B286" s="47"/>
      <c r="C286" s="66"/>
      <c r="D286" s="796"/>
      <c r="E286" s="73"/>
      <c r="F286" s="865"/>
      <c r="G286" s="803"/>
      <c r="H286" s="60"/>
      <c r="I286" s="38">
        <f t="shared" si="7"/>
        <v>0</v>
      </c>
      <c r="J286" s="39">
        <f t="shared" si="10"/>
        <v>0</v>
      </c>
      <c r="K286" s="40">
        <f t="shared" si="9"/>
        <v>0</v>
      </c>
      <c r="L286" s="41">
        <f t="shared" si="8"/>
        <v>0</v>
      </c>
      <c r="M286" s="40">
        <f t="shared" si="11"/>
        <v>0</v>
      </c>
      <c r="N286" s="41">
        <f t="shared" si="12"/>
        <v>0</v>
      </c>
      <c r="O286" s="73" t="s">
        <v>1816</v>
      </c>
      <c r="P286" s="43"/>
    </row>
    <row r="287" ht="14.25" customHeight="1">
      <c r="A287" s="42"/>
      <c r="B287" s="47"/>
      <c r="C287" s="66"/>
      <c r="D287" s="796"/>
      <c r="E287" s="73"/>
      <c r="F287" s="865"/>
      <c r="G287" s="803"/>
      <c r="H287" s="60"/>
      <c r="I287" s="38">
        <f t="shared" si="7"/>
        <v>0</v>
      </c>
      <c r="J287" s="39">
        <f t="shared" si="10"/>
        <v>0</v>
      </c>
      <c r="K287" s="40">
        <f t="shared" si="9"/>
        <v>0</v>
      </c>
      <c r="L287" s="41">
        <f t="shared" si="8"/>
        <v>0</v>
      </c>
      <c r="M287" s="40">
        <f t="shared" si="11"/>
        <v>0</v>
      </c>
      <c r="N287" s="41">
        <f t="shared" si="12"/>
        <v>0</v>
      </c>
      <c r="O287" s="73" t="s">
        <v>1816</v>
      </c>
      <c r="P287" s="43"/>
    </row>
    <row r="288" ht="14.25" customHeight="1">
      <c r="A288" s="42"/>
      <c r="B288" s="47"/>
      <c r="C288" s="66"/>
      <c r="D288" s="796"/>
      <c r="E288" s="73"/>
      <c r="F288" s="865"/>
      <c r="G288" s="803"/>
      <c r="H288" s="60"/>
      <c r="I288" s="38">
        <f t="shared" si="7"/>
        <v>0</v>
      </c>
      <c r="J288" s="39">
        <f t="shared" si="10"/>
        <v>0</v>
      </c>
      <c r="K288" s="40">
        <f t="shared" si="9"/>
        <v>0</v>
      </c>
      <c r="L288" s="41">
        <f t="shared" si="8"/>
        <v>0</v>
      </c>
      <c r="M288" s="40">
        <f t="shared" si="11"/>
        <v>0</v>
      </c>
      <c r="N288" s="41">
        <f t="shared" si="12"/>
        <v>0</v>
      </c>
      <c r="O288" s="73" t="s">
        <v>1816</v>
      </c>
      <c r="P288" s="43"/>
    </row>
    <row r="289" ht="14.25" customHeight="1">
      <c r="A289" s="42"/>
      <c r="B289" s="47"/>
      <c r="C289" s="66"/>
      <c r="D289" s="796"/>
      <c r="E289" s="73"/>
      <c r="F289" s="865"/>
      <c r="G289" s="803"/>
      <c r="H289" s="60"/>
      <c r="I289" s="38">
        <f t="shared" si="7"/>
        <v>0</v>
      </c>
      <c r="J289" s="39">
        <f t="shared" si="10"/>
        <v>0</v>
      </c>
      <c r="K289" s="40">
        <f t="shared" si="9"/>
        <v>0</v>
      </c>
      <c r="L289" s="41">
        <f t="shared" si="8"/>
        <v>0</v>
      </c>
      <c r="M289" s="40">
        <f t="shared" si="11"/>
        <v>0</v>
      </c>
      <c r="N289" s="41">
        <f t="shared" si="12"/>
        <v>0</v>
      </c>
      <c r="O289" s="73" t="s">
        <v>1816</v>
      </c>
      <c r="P289" s="43"/>
    </row>
    <row r="290" ht="14.25" customHeight="1">
      <c r="A290" s="42"/>
      <c r="B290" s="47"/>
      <c r="C290" s="66"/>
      <c r="D290" s="71"/>
      <c r="E290" s="73"/>
      <c r="F290" s="865"/>
      <c r="G290" s="803"/>
      <c r="H290" s="60"/>
      <c r="I290" s="38">
        <f t="shared" si="7"/>
        <v>0</v>
      </c>
      <c r="J290" s="39">
        <f t="shared" si="10"/>
        <v>0</v>
      </c>
      <c r="K290" s="40">
        <f t="shared" si="9"/>
        <v>0</v>
      </c>
      <c r="L290" s="41">
        <f t="shared" si="8"/>
        <v>0</v>
      </c>
      <c r="M290" s="40">
        <f t="shared" si="11"/>
        <v>0</v>
      </c>
      <c r="N290" s="41">
        <f t="shared" si="12"/>
        <v>0</v>
      </c>
      <c r="O290" s="73" t="s">
        <v>1816</v>
      </c>
      <c r="P290" s="43"/>
    </row>
    <row r="291" ht="14.25" customHeight="1">
      <c r="A291" s="42"/>
      <c r="B291" s="47"/>
      <c r="C291" s="66"/>
      <c r="D291" s="71"/>
      <c r="E291" s="73"/>
      <c r="F291" s="865"/>
      <c r="G291" s="803"/>
      <c r="H291" s="60"/>
      <c r="I291" s="38">
        <f t="shared" si="7"/>
        <v>0</v>
      </c>
      <c r="J291" s="39">
        <f t="shared" si="10"/>
        <v>0</v>
      </c>
      <c r="K291" s="40">
        <f t="shared" si="9"/>
        <v>0</v>
      </c>
      <c r="L291" s="41">
        <f t="shared" si="8"/>
        <v>0</v>
      </c>
      <c r="M291" s="40">
        <f t="shared" si="11"/>
        <v>0</v>
      </c>
      <c r="N291" s="41">
        <f t="shared" si="12"/>
        <v>0</v>
      </c>
      <c r="O291" s="73" t="s">
        <v>1816</v>
      </c>
      <c r="P291" s="43"/>
    </row>
    <row r="292" ht="14.25" customHeight="1">
      <c r="A292" s="42"/>
      <c r="B292" s="47"/>
      <c r="C292" s="66"/>
      <c r="D292" s="71"/>
      <c r="E292" s="73"/>
      <c r="F292" s="865"/>
      <c r="G292" s="803"/>
      <c r="H292" s="60"/>
      <c r="I292" s="38">
        <f t="shared" si="7"/>
        <v>0</v>
      </c>
      <c r="J292" s="39">
        <f t="shared" si="10"/>
        <v>0</v>
      </c>
      <c r="K292" s="40">
        <f t="shared" si="9"/>
        <v>0</v>
      </c>
      <c r="L292" s="41">
        <f t="shared" si="8"/>
        <v>0</v>
      </c>
      <c r="M292" s="40">
        <f t="shared" si="11"/>
        <v>0</v>
      </c>
      <c r="N292" s="41">
        <f t="shared" si="12"/>
        <v>0</v>
      </c>
      <c r="O292" s="73" t="s">
        <v>1816</v>
      </c>
      <c r="P292" s="43"/>
    </row>
    <row r="293" ht="14.25" customHeight="1">
      <c r="A293" s="42"/>
      <c r="B293" s="47"/>
      <c r="C293" s="66"/>
      <c r="D293" s="71"/>
      <c r="E293" s="73"/>
      <c r="F293" s="865"/>
      <c r="G293" s="803"/>
      <c r="H293" s="60"/>
      <c r="I293" s="38">
        <f t="shared" si="7"/>
        <v>0</v>
      </c>
      <c r="J293" s="39">
        <f t="shared" si="10"/>
        <v>0</v>
      </c>
      <c r="K293" s="40">
        <f t="shared" si="9"/>
        <v>0</v>
      </c>
      <c r="L293" s="41">
        <f t="shared" si="8"/>
        <v>0</v>
      </c>
      <c r="M293" s="40">
        <f t="shared" si="11"/>
        <v>0</v>
      </c>
      <c r="N293" s="41">
        <f t="shared" si="12"/>
        <v>0</v>
      </c>
      <c r="O293" s="73" t="s">
        <v>1816</v>
      </c>
      <c r="P293" s="43"/>
    </row>
    <row r="294" ht="14.25" customHeight="1">
      <c r="A294" s="42"/>
      <c r="B294" s="47"/>
      <c r="C294" s="66"/>
      <c r="D294" s="71"/>
      <c r="E294" s="73"/>
      <c r="F294" s="865"/>
      <c r="G294" s="803"/>
      <c r="H294" s="60"/>
      <c r="I294" s="38">
        <f t="shared" si="7"/>
        <v>0</v>
      </c>
      <c r="J294" s="39">
        <f t="shared" si="10"/>
        <v>0</v>
      </c>
      <c r="K294" s="40">
        <f t="shared" si="9"/>
        <v>0</v>
      </c>
      <c r="L294" s="41">
        <f t="shared" si="8"/>
        <v>0</v>
      </c>
      <c r="M294" s="40">
        <f t="shared" si="11"/>
        <v>0</v>
      </c>
      <c r="N294" s="41">
        <f t="shared" si="12"/>
        <v>0</v>
      </c>
      <c r="O294" s="73" t="s">
        <v>1816</v>
      </c>
      <c r="P294" s="43"/>
    </row>
    <row r="295" ht="14.25" customHeight="1">
      <c r="A295" s="42"/>
      <c r="B295" s="47"/>
      <c r="C295" s="61"/>
      <c r="D295" s="71"/>
      <c r="E295" s="73"/>
      <c r="F295" s="865"/>
      <c r="G295" s="803"/>
      <c r="H295" s="60"/>
      <c r="I295" s="38">
        <f t="shared" si="7"/>
        <v>0</v>
      </c>
      <c r="J295" s="39">
        <f t="shared" si="10"/>
        <v>0</v>
      </c>
      <c r="K295" s="40">
        <f t="shared" si="9"/>
        <v>0</v>
      </c>
      <c r="L295" s="41">
        <f t="shared" si="8"/>
        <v>0</v>
      </c>
      <c r="M295" s="40">
        <f t="shared" si="11"/>
        <v>0</v>
      </c>
      <c r="N295" s="41">
        <f t="shared" si="12"/>
        <v>0</v>
      </c>
      <c r="O295" s="73" t="s">
        <v>1816</v>
      </c>
      <c r="P295" s="43"/>
    </row>
    <row r="296" ht="14.25" customHeight="1">
      <c r="A296" s="42"/>
      <c r="B296" s="47"/>
      <c r="C296" s="61"/>
      <c r="D296" s="26"/>
      <c r="E296" s="73"/>
      <c r="F296" s="865"/>
      <c r="G296" s="803"/>
      <c r="H296" s="60"/>
      <c r="I296" s="38">
        <f t="shared" si="7"/>
        <v>0</v>
      </c>
      <c r="J296" s="39">
        <f t="shared" si="10"/>
        <v>0</v>
      </c>
      <c r="K296" s="40">
        <f t="shared" si="9"/>
        <v>0</v>
      </c>
      <c r="L296" s="41">
        <f t="shared" si="8"/>
        <v>0</v>
      </c>
      <c r="M296" s="40">
        <f t="shared" si="11"/>
        <v>0</v>
      </c>
      <c r="N296" s="41">
        <f t="shared" si="12"/>
        <v>0</v>
      </c>
      <c r="O296" s="73" t="s">
        <v>1816</v>
      </c>
      <c r="P296" s="43"/>
    </row>
    <row r="297" ht="14.25" customHeight="1">
      <c r="A297" s="42"/>
      <c r="B297" s="47"/>
      <c r="C297" s="61"/>
      <c r="D297" s="26"/>
      <c r="E297" s="73"/>
      <c r="F297" s="865"/>
      <c r="G297" s="803"/>
      <c r="H297" s="60"/>
      <c r="I297" s="38">
        <f t="shared" si="7"/>
        <v>0</v>
      </c>
      <c r="J297" s="39">
        <f t="shared" si="10"/>
        <v>0</v>
      </c>
      <c r="K297" s="40">
        <f t="shared" si="9"/>
        <v>0</v>
      </c>
      <c r="L297" s="41">
        <f t="shared" si="8"/>
        <v>0</v>
      </c>
      <c r="M297" s="40">
        <f t="shared" si="11"/>
        <v>0</v>
      </c>
      <c r="N297" s="41">
        <f t="shared" si="12"/>
        <v>0</v>
      </c>
      <c r="O297" s="73" t="s">
        <v>1816</v>
      </c>
      <c r="P297" s="43"/>
    </row>
    <row r="298" ht="14.25" customHeight="1">
      <c r="A298" s="42"/>
      <c r="B298" s="47"/>
      <c r="C298" s="61"/>
      <c r="D298" s="71"/>
      <c r="E298" s="73"/>
      <c r="F298" s="865"/>
      <c r="G298" s="803"/>
      <c r="H298" s="60"/>
      <c r="I298" s="38">
        <f t="shared" si="7"/>
        <v>0</v>
      </c>
      <c r="J298" s="39">
        <f t="shared" si="10"/>
        <v>0</v>
      </c>
      <c r="K298" s="40">
        <f t="shared" si="9"/>
        <v>0</v>
      </c>
      <c r="L298" s="41">
        <f t="shared" si="8"/>
        <v>0</v>
      </c>
      <c r="M298" s="40">
        <f t="shared" si="11"/>
        <v>0</v>
      </c>
      <c r="N298" s="41">
        <f t="shared" si="12"/>
        <v>0</v>
      </c>
      <c r="O298" s="73" t="s">
        <v>1816</v>
      </c>
      <c r="P298" s="43"/>
    </row>
    <row r="299" ht="14.25" customHeight="1">
      <c r="A299" s="42"/>
      <c r="B299" s="47"/>
      <c r="C299" s="66"/>
      <c r="D299" s="71"/>
      <c r="E299" s="73"/>
      <c r="F299" s="865"/>
      <c r="G299" s="803"/>
      <c r="H299" s="60"/>
      <c r="I299" s="38">
        <f t="shared" si="7"/>
        <v>0</v>
      </c>
      <c r="J299" s="39">
        <f t="shared" si="10"/>
        <v>0</v>
      </c>
      <c r="K299" s="40">
        <f t="shared" si="9"/>
        <v>0</v>
      </c>
      <c r="L299" s="41">
        <f t="shared" si="8"/>
        <v>0</v>
      </c>
      <c r="M299" s="40">
        <f t="shared" si="11"/>
        <v>0</v>
      </c>
      <c r="N299" s="41">
        <f t="shared" si="12"/>
        <v>0</v>
      </c>
      <c r="O299" s="73" t="s">
        <v>1816</v>
      </c>
      <c r="P299" s="43"/>
    </row>
    <row r="300" ht="14.25" customHeight="1">
      <c r="A300" s="42"/>
      <c r="B300" s="47"/>
      <c r="C300" s="66"/>
      <c r="D300" s="71"/>
      <c r="E300" s="73"/>
      <c r="F300" s="865"/>
      <c r="G300" s="803"/>
      <c r="H300" s="60"/>
      <c r="I300" s="38">
        <f t="shared" si="7"/>
        <v>0</v>
      </c>
      <c r="J300" s="39">
        <f t="shared" si="10"/>
        <v>0</v>
      </c>
      <c r="K300" s="40">
        <f t="shared" si="9"/>
        <v>0</v>
      </c>
      <c r="L300" s="41">
        <f t="shared" si="8"/>
        <v>0</v>
      </c>
      <c r="M300" s="40">
        <f t="shared" si="11"/>
        <v>0</v>
      </c>
      <c r="N300" s="41">
        <f t="shared" si="12"/>
        <v>0</v>
      </c>
      <c r="O300" s="73" t="s">
        <v>1816</v>
      </c>
      <c r="P300" s="43"/>
    </row>
    <row r="301" ht="14.25" customHeight="1">
      <c r="A301" s="42"/>
      <c r="B301" s="47"/>
      <c r="C301" s="66"/>
      <c r="D301" s="71"/>
      <c r="E301" s="73"/>
      <c r="F301" s="865"/>
      <c r="G301" s="803"/>
      <c r="H301" s="60"/>
      <c r="I301" s="38">
        <f t="shared" si="7"/>
        <v>0</v>
      </c>
      <c r="J301" s="39">
        <f t="shared" si="10"/>
        <v>0</v>
      </c>
      <c r="K301" s="40">
        <f t="shared" si="9"/>
        <v>0</v>
      </c>
      <c r="L301" s="41">
        <f t="shared" si="8"/>
        <v>0</v>
      </c>
      <c r="M301" s="40">
        <f t="shared" si="11"/>
        <v>0</v>
      </c>
      <c r="N301" s="41">
        <f t="shared" si="12"/>
        <v>0</v>
      </c>
      <c r="O301" s="73" t="s">
        <v>1816</v>
      </c>
      <c r="P301" s="43"/>
    </row>
    <row r="302" ht="14.25" customHeight="1">
      <c r="A302" s="42"/>
      <c r="B302" s="47"/>
      <c r="C302" s="66"/>
      <c r="D302" s="71"/>
      <c r="E302" s="73"/>
      <c r="F302" s="865"/>
      <c r="G302" s="803"/>
      <c r="H302" s="60"/>
      <c r="I302" s="38">
        <f t="shared" si="7"/>
        <v>0</v>
      </c>
      <c r="J302" s="39">
        <f t="shared" si="10"/>
        <v>0</v>
      </c>
      <c r="K302" s="40">
        <f t="shared" si="9"/>
        <v>0</v>
      </c>
      <c r="L302" s="41">
        <f t="shared" si="8"/>
        <v>0</v>
      </c>
      <c r="M302" s="40">
        <f t="shared" si="11"/>
        <v>0</v>
      </c>
      <c r="N302" s="41">
        <f t="shared" si="12"/>
        <v>0</v>
      </c>
      <c r="O302" s="73" t="s">
        <v>1816</v>
      </c>
      <c r="P302" s="43"/>
    </row>
    <row r="303" ht="14.25" customHeight="1">
      <c r="A303" s="42"/>
      <c r="B303" s="47"/>
      <c r="C303" s="66"/>
      <c r="D303" s="71"/>
      <c r="E303" s="73"/>
      <c r="F303" s="865"/>
      <c r="G303" s="803"/>
      <c r="H303" s="60"/>
      <c r="I303" s="38">
        <f t="shared" si="7"/>
        <v>0</v>
      </c>
      <c r="J303" s="39">
        <f t="shared" si="10"/>
        <v>0</v>
      </c>
      <c r="K303" s="40">
        <f t="shared" si="9"/>
        <v>0</v>
      </c>
      <c r="L303" s="41">
        <f t="shared" si="8"/>
        <v>0</v>
      </c>
      <c r="M303" s="40">
        <f t="shared" si="11"/>
        <v>0</v>
      </c>
      <c r="N303" s="41">
        <f t="shared" si="12"/>
        <v>0</v>
      </c>
      <c r="O303" s="73" t="s">
        <v>1816</v>
      </c>
      <c r="P303" s="43"/>
    </row>
    <row r="304" ht="14.25" customHeight="1">
      <c r="A304" s="42"/>
      <c r="B304" s="47"/>
      <c r="C304" s="66"/>
      <c r="D304" s="71"/>
      <c r="E304" s="73"/>
      <c r="F304" s="865"/>
      <c r="G304" s="803"/>
      <c r="H304" s="60"/>
      <c r="I304" s="38">
        <f t="shared" si="7"/>
        <v>0</v>
      </c>
      <c r="J304" s="39">
        <f t="shared" si="10"/>
        <v>0</v>
      </c>
      <c r="K304" s="40">
        <f t="shared" si="9"/>
        <v>0</v>
      </c>
      <c r="L304" s="41">
        <f t="shared" si="8"/>
        <v>0</v>
      </c>
      <c r="M304" s="40">
        <f t="shared" si="11"/>
        <v>0</v>
      </c>
      <c r="N304" s="41">
        <f t="shared" si="12"/>
        <v>0</v>
      </c>
      <c r="O304" s="73" t="s">
        <v>1816</v>
      </c>
      <c r="P304" s="43"/>
    </row>
    <row r="305" ht="14.25" customHeight="1">
      <c r="A305" s="42"/>
      <c r="B305" s="47"/>
      <c r="C305" s="66"/>
      <c r="D305" s="71"/>
      <c r="E305" s="73"/>
      <c r="F305" s="865"/>
      <c r="G305" s="803"/>
      <c r="H305" s="60"/>
      <c r="I305" s="38">
        <f t="shared" si="7"/>
        <v>0</v>
      </c>
      <c r="J305" s="39">
        <f t="shared" si="10"/>
        <v>0</v>
      </c>
      <c r="K305" s="40">
        <f t="shared" si="9"/>
        <v>0</v>
      </c>
      <c r="L305" s="41">
        <f t="shared" si="8"/>
        <v>0</v>
      </c>
      <c r="M305" s="40">
        <f t="shared" si="11"/>
        <v>0</v>
      </c>
      <c r="N305" s="41">
        <f t="shared" si="12"/>
        <v>0</v>
      </c>
      <c r="O305" s="73" t="s">
        <v>1816</v>
      </c>
      <c r="P305" s="43"/>
    </row>
    <row r="306" ht="14.25" customHeight="1">
      <c r="A306" s="42"/>
      <c r="B306" s="47"/>
      <c r="C306" s="66"/>
      <c r="D306" s="71"/>
      <c r="E306" s="73"/>
      <c r="F306" s="865"/>
      <c r="G306" s="803"/>
      <c r="H306" s="60"/>
      <c r="I306" s="38">
        <f t="shared" si="7"/>
        <v>0</v>
      </c>
      <c r="J306" s="39">
        <f t="shared" si="10"/>
        <v>0</v>
      </c>
      <c r="K306" s="40">
        <f t="shared" si="9"/>
        <v>0</v>
      </c>
      <c r="L306" s="41">
        <f t="shared" si="8"/>
        <v>0</v>
      </c>
      <c r="M306" s="40">
        <f t="shared" si="11"/>
        <v>0</v>
      </c>
      <c r="N306" s="41">
        <f t="shared" si="12"/>
        <v>0</v>
      </c>
      <c r="O306" s="73" t="s">
        <v>1816</v>
      </c>
      <c r="P306" s="43"/>
    </row>
    <row r="307" ht="14.25" customHeight="1">
      <c r="A307" s="42"/>
      <c r="B307" s="47"/>
      <c r="C307" s="61"/>
      <c r="D307" s="26"/>
      <c r="E307" s="73"/>
      <c r="F307" s="865"/>
      <c r="G307" s="803"/>
      <c r="H307" s="60"/>
      <c r="I307" s="38">
        <f t="shared" si="7"/>
        <v>0</v>
      </c>
      <c r="J307" s="39">
        <f t="shared" si="10"/>
        <v>0</v>
      </c>
      <c r="K307" s="40">
        <f t="shared" si="9"/>
        <v>0</v>
      </c>
      <c r="L307" s="41">
        <f t="shared" si="8"/>
        <v>0</v>
      </c>
      <c r="M307" s="40">
        <f t="shared" si="11"/>
        <v>0</v>
      </c>
      <c r="N307" s="41">
        <f t="shared" si="12"/>
        <v>0</v>
      </c>
      <c r="O307" s="73" t="s">
        <v>1816</v>
      </c>
      <c r="P307" s="43"/>
    </row>
    <row r="308" ht="14.25" customHeight="1">
      <c r="A308" s="42"/>
      <c r="B308" s="47"/>
      <c r="C308" s="61"/>
      <c r="D308" s="26"/>
      <c r="E308" s="73"/>
      <c r="F308" s="865"/>
      <c r="G308" s="803"/>
      <c r="H308" s="60"/>
      <c r="I308" s="38">
        <f t="shared" si="7"/>
        <v>0</v>
      </c>
      <c r="J308" s="39">
        <f t="shared" si="10"/>
        <v>0</v>
      </c>
      <c r="K308" s="40">
        <f t="shared" si="9"/>
        <v>0</v>
      </c>
      <c r="L308" s="41">
        <f t="shared" si="8"/>
        <v>0</v>
      </c>
      <c r="M308" s="40">
        <f t="shared" si="11"/>
        <v>0</v>
      </c>
      <c r="N308" s="41">
        <f t="shared" si="12"/>
        <v>0</v>
      </c>
      <c r="O308" s="73" t="s">
        <v>1816</v>
      </c>
      <c r="P308" s="43"/>
    </row>
    <row r="309" ht="14.25" customHeight="1">
      <c r="A309" s="42"/>
      <c r="B309" s="47"/>
      <c r="C309" s="65"/>
      <c r="D309" s="71"/>
      <c r="E309" s="73"/>
      <c r="F309" s="865"/>
      <c r="G309" s="803"/>
      <c r="H309" s="60"/>
      <c r="I309" s="38">
        <f t="shared" si="7"/>
        <v>0</v>
      </c>
      <c r="J309" s="39">
        <f t="shared" si="10"/>
        <v>0</v>
      </c>
      <c r="K309" s="40">
        <f t="shared" si="9"/>
        <v>0</v>
      </c>
      <c r="L309" s="41">
        <f t="shared" si="8"/>
        <v>0</v>
      </c>
      <c r="M309" s="40">
        <f t="shared" si="11"/>
        <v>0</v>
      </c>
      <c r="N309" s="41">
        <f t="shared" si="12"/>
        <v>0</v>
      </c>
      <c r="O309" s="73" t="s">
        <v>1816</v>
      </c>
      <c r="P309" s="43"/>
    </row>
    <row r="310" ht="14.25" customHeight="1">
      <c r="A310" s="42"/>
      <c r="B310" s="47"/>
      <c r="C310" s="66"/>
      <c r="D310" s="71"/>
      <c r="E310" s="73"/>
      <c r="F310" s="865"/>
      <c r="G310" s="803"/>
      <c r="H310" s="60"/>
      <c r="I310" s="38">
        <f t="shared" si="7"/>
        <v>0</v>
      </c>
      <c r="J310" s="39">
        <f t="shared" si="10"/>
        <v>0</v>
      </c>
      <c r="K310" s="40">
        <f t="shared" si="9"/>
        <v>0</v>
      </c>
      <c r="L310" s="41">
        <f t="shared" si="8"/>
        <v>0</v>
      </c>
      <c r="M310" s="40">
        <f t="shared" si="11"/>
        <v>0</v>
      </c>
      <c r="N310" s="41">
        <f t="shared" si="12"/>
        <v>0</v>
      </c>
      <c r="O310" s="73" t="s">
        <v>1816</v>
      </c>
      <c r="P310" s="43"/>
    </row>
    <row r="311" ht="14.25" customHeight="1">
      <c r="A311" s="42"/>
      <c r="B311" s="47"/>
      <c r="C311" s="66"/>
      <c r="D311" s="71"/>
      <c r="E311" s="73"/>
      <c r="F311" s="865"/>
      <c r="G311" s="803"/>
      <c r="H311" s="60"/>
      <c r="I311" s="38">
        <f t="shared" si="7"/>
        <v>0</v>
      </c>
      <c r="J311" s="39">
        <f t="shared" si="10"/>
        <v>0</v>
      </c>
      <c r="K311" s="40">
        <f t="shared" si="9"/>
        <v>0</v>
      </c>
      <c r="L311" s="41">
        <f t="shared" si="8"/>
        <v>0</v>
      </c>
      <c r="M311" s="40">
        <f t="shared" si="11"/>
        <v>0</v>
      </c>
      <c r="N311" s="41">
        <f t="shared" si="12"/>
        <v>0</v>
      </c>
      <c r="O311" s="73" t="s">
        <v>1816</v>
      </c>
      <c r="P311" s="43"/>
    </row>
    <row r="312" ht="14.25" customHeight="1">
      <c r="A312" s="42"/>
      <c r="B312" s="47"/>
      <c r="C312" s="65"/>
      <c r="D312" s="71"/>
      <c r="E312" s="73"/>
      <c r="F312" s="865"/>
      <c r="G312" s="803"/>
      <c r="H312" s="60"/>
      <c r="I312" s="38">
        <f t="shared" si="7"/>
        <v>0</v>
      </c>
      <c r="J312" s="39">
        <f t="shared" si="10"/>
        <v>0</v>
      </c>
      <c r="K312" s="40">
        <f t="shared" si="9"/>
        <v>0</v>
      </c>
      <c r="L312" s="41">
        <f t="shared" si="8"/>
        <v>0</v>
      </c>
      <c r="M312" s="40">
        <f t="shared" si="11"/>
        <v>0</v>
      </c>
      <c r="N312" s="41">
        <f t="shared" si="12"/>
        <v>0</v>
      </c>
      <c r="O312" s="73" t="s">
        <v>1816</v>
      </c>
      <c r="P312" s="43"/>
    </row>
    <row r="313" ht="14.25" customHeight="1">
      <c r="A313" s="42"/>
      <c r="B313" s="47"/>
      <c r="C313" s="65"/>
      <c r="D313" s="71"/>
      <c r="E313" s="73"/>
      <c r="F313" s="865"/>
      <c r="G313" s="803"/>
      <c r="H313" s="60"/>
      <c r="I313" s="38">
        <f t="shared" si="7"/>
        <v>0</v>
      </c>
      <c r="J313" s="39">
        <f t="shared" si="10"/>
        <v>0</v>
      </c>
      <c r="K313" s="40">
        <f t="shared" si="9"/>
        <v>0</v>
      </c>
      <c r="L313" s="41">
        <f t="shared" si="8"/>
        <v>0</v>
      </c>
      <c r="M313" s="40">
        <f t="shared" si="11"/>
        <v>0</v>
      </c>
      <c r="N313" s="41">
        <f t="shared" si="12"/>
        <v>0</v>
      </c>
      <c r="O313" s="73" t="s">
        <v>1816</v>
      </c>
      <c r="P313" s="43"/>
    </row>
    <row r="314" ht="14.25" customHeight="1">
      <c r="A314" s="42"/>
      <c r="B314" s="47"/>
      <c r="C314" s="65"/>
      <c r="D314" s="26"/>
      <c r="E314" s="73"/>
      <c r="F314" s="865"/>
      <c r="G314" s="803"/>
      <c r="H314" s="60"/>
      <c r="I314" s="38">
        <f t="shared" si="7"/>
        <v>0</v>
      </c>
      <c r="J314" s="39">
        <f t="shared" si="10"/>
        <v>0</v>
      </c>
      <c r="K314" s="40">
        <f t="shared" si="9"/>
        <v>0</v>
      </c>
      <c r="L314" s="41">
        <f t="shared" si="8"/>
        <v>0</v>
      </c>
      <c r="M314" s="40">
        <f t="shared" si="11"/>
        <v>0</v>
      </c>
      <c r="N314" s="41">
        <f t="shared" si="12"/>
        <v>0</v>
      </c>
      <c r="O314" s="73" t="s">
        <v>1816</v>
      </c>
      <c r="P314" s="43"/>
    </row>
    <row r="315" ht="14.25" customHeight="1">
      <c r="A315" s="42"/>
      <c r="B315" s="47"/>
      <c r="C315" s="70"/>
      <c r="D315" s="88"/>
      <c r="E315" s="73"/>
      <c r="F315" s="865"/>
      <c r="G315" s="803"/>
      <c r="H315" s="60"/>
      <c r="I315" s="38">
        <f t="shared" si="7"/>
        <v>0</v>
      </c>
      <c r="J315" s="39">
        <f t="shared" si="10"/>
        <v>0</v>
      </c>
      <c r="K315" s="40">
        <f t="shared" si="9"/>
        <v>0</v>
      </c>
      <c r="L315" s="41">
        <f t="shared" si="8"/>
        <v>0</v>
      </c>
      <c r="M315" s="40">
        <f t="shared" si="11"/>
        <v>0</v>
      </c>
      <c r="N315" s="41">
        <f t="shared" si="12"/>
        <v>0</v>
      </c>
      <c r="O315" s="73" t="s">
        <v>1816</v>
      </c>
      <c r="P315" s="43"/>
    </row>
    <row r="316" ht="14.25" customHeight="1">
      <c r="A316" s="42"/>
      <c r="B316" s="47"/>
      <c r="C316" s="68"/>
      <c r="D316" s="51"/>
      <c r="E316" s="73"/>
      <c r="F316" s="865"/>
      <c r="G316" s="803"/>
      <c r="H316" s="60"/>
      <c r="I316" s="38">
        <f t="shared" si="7"/>
        <v>0</v>
      </c>
      <c r="J316" s="39">
        <f t="shared" si="10"/>
        <v>0</v>
      </c>
      <c r="K316" s="40">
        <f t="shared" si="9"/>
        <v>0</v>
      </c>
      <c r="L316" s="41">
        <f t="shared" si="8"/>
        <v>0</v>
      </c>
      <c r="M316" s="40">
        <f t="shared" si="11"/>
        <v>0</v>
      </c>
      <c r="N316" s="41">
        <f t="shared" si="12"/>
        <v>0</v>
      </c>
      <c r="O316" s="73" t="s">
        <v>1816</v>
      </c>
      <c r="P316" s="43"/>
    </row>
    <row r="317" ht="14.25" customHeight="1">
      <c r="A317" s="42"/>
      <c r="B317" s="47"/>
      <c r="C317" s="66"/>
      <c r="D317" s="26"/>
      <c r="E317" s="73"/>
      <c r="F317" s="865"/>
      <c r="G317" s="803"/>
      <c r="H317" s="60"/>
      <c r="I317" s="38">
        <f t="shared" si="7"/>
        <v>0</v>
      </c>
      <c r="J317" s="39">
        <f t="shared" si="10"/>
        <v>0</v>
      </c>
      <c r="K317" s="40">
        <f t="shared" si="9"/>
        <v>0</v>
      </c>
      <c r="L317" s="41">
        <f t="shared" si="8"/>
        <v>0</v>
      </c>
      <c r="M317" s="40">
        <f t="shared" si="11"/>
        <v>0</v>
      </c>
      <c r="N317" s="41">
        <f t="shared" si="12"/>
        <v>0</v>
      </c>
      <c r="O317" s="73" t="s">
        <v>1816</v>
      </c>
      <c r="P317" s="43"/>
    </row>
    <row r="318" ht="14.25" customHeight="1">
      <c r="A318" s="42"/>
      <c r="B318" s="47"/>
      <c r="C318" s="66"/>
      <c r="D318" s="26"/>
      <c r="E318" s="73"/>
      <c r="F318" s="865"/>
      <c r="G318" s="803"/>
      <c r="H318" s="60"/>
      <c r="I318" s="38">
        <f t="shared" si="7"/>
        <v>0</v>
      </c>
      <c r="J318" s="39">
        <f t="shared" si="10"/>
        <v>0</v>
      </c>
      <c r="K318" s="40">
        <f t="shared" si="9"/>
        <v>0</v>
      </c>
      <c r="L318" s="41">
        <f t="shared" si="8"/>
        <v>0</v>
      </c>
      <c r="M318" s="40">
        <f t="shared" si="11"/>
        <v>0</v>
      </c>
      <c r="N318" s="41">
        <f t="shared" si="12"/>
        <v>0</v>
      </c>
      <c r="O318" s="73" t="s">
        <v>1816</v>
      </c>
      <c r="P318" s="43"/>
    </row>
    <row r="319" ht="14.25" customHeight="1">
      <c r="A319" s="42"/>
      <c r="B319" s="47"/>
      <c r="C319" s="66"/>
      <c r="D319" s="26"/>
      <c r="E319" s="73"/>
      <c r="F319" s="865"/>
      <c r="G319" s="803"/>
      <c r="H319" s="60"/>
      <c r="I319" s="38">
        <f t="shared" si="7"/>
        <v>0</v>
      </c>
      <c r="J319" s="39">
        <f t="shared" si="10"/>
        <v>0</v>
      </c>
      <c r="K319" s="40">
        <f t="shared" si="9"/>
        <v>0</v>
      </c>
      <c r="L319" s="41">
        <f t="shared" si="8"/>
        <v>0</v>
      </c>
      <c r="M319" s="40">
        <f t="shared" si="11"/>
        <v>0</v>
      </c>
      <c r="N319" s="41">
        <f t="shared" si="12"/>
        <v>0</v>
      </c>
      <c r="O319" s="73" t="s">
        <v>1816</v>
      </c>
      <c r="P319" s="43"/>
    </row>
    <row r="320" ht="14.25" customHeight="1">
      <c r="A320" s="42"/>
      <c r="B320" s="47"/>
      <c r="C320" s="66"/>
      <c r="D320" s="26"/>
      <c r="E320" s="73"/>
      <c r="F320" s="865"/>
      <c r="G320" s="803"/>
      <c r="H320" s="60"/>
      <c r="I320" s="38">
        <f t="shared" si="7"/>
        <v>0</v>
      </c>
      <c r="J320" s="39">
        <f t="shared" si="10"/>
        <v>0</v>
      </c>
      <c r="K320" s="40">
        <f t="shared" si="9"/>
        <v>0</v>
      </c>
      <c r="L320" s="41">
        <f t="shared" si="8"/>
        <v>0</v>
      </c>
      <c r="M320" s="40">
        <f t="shared" si="11"/>
        <v>0</v>
      </c>
      <c r="N320" s="41">
        <f t="shared" si="12"/>
        <v>0</v>
      </c>
      <c r="O320" s="73" t="s">
        <v>1816</v>
      </c>
      <c r="P320" s="43"/>
    </row>
    <row r="321" ht="14.25" customHeight="1">
      <c r="A321" s="42"/>
      <c r="B321" s="47"/>
      <c r="C321" s="68"/>
      <c r="D321" s="87"/>
      <c r="E321" s="73"/>
      <c r="F321" s="865"/>
      <c r="G321" s="803"/>
      <c r="H321" s="60"/>
      <c r="I321" s="38">
        <f t="shared" si="7"/>
        <v>0</v>
      </c>
      <c r="J321" s="39">
        <f t="shared" si="10"/>
        <v>0</v>
      </c>
      <c r="K321" s="40">
        <f t="shared" si="9"/>
        <v>0</v>
      </c>
      <c r="L321" s="41">
        <f t="shared" si="8"/>
        <v>0</v>
      </c>
      <c r="M321" s="40">
        <f t="shared" si="11"/>
        <v>0</v>
      </c>
      <c r="N321" s="41">
        <f t="shared" si="12"/>
        <v>0</v>
      </c>
      <c r="O321" s="73" t="s">
        <v>1816</v>
      </c>
      <c r="P321" s="43"/>
    </row>
    <row r="322" ht="14.25" customHeight="1">
      <c r="A322" s="42"/>
      <c r="B322" s="47"/>
      <c r="C322" s="68"/>
      <c r="D322" s="87"/>
      <c r="E322" s="73"/>
      <c r="F322" s="865"/>
      <c r="G322" s="803"/>
      <c r="H322" s="60"/>
      <c r="I322" s="38">
        <f t="shared" si="7"/>
        <v>0</v>
      </c>
      <c r="J322" s="39">
        <f t="shared" si="10"/>
        <v>0</v>
      </c>
      <c r="K322" s="40">
        <f t="shared" si="9"/>
        <v>0</v>
      </c>
      <c r="L322" s="41">
        <f t="shared" si="8"/>
        <v>0</v>
      </c>
      <c r="M322" s="40">
        <f t="shared" si="11"/>
        <v>0</v>
      </c>
      <c r="N322" s="41">
        <f t="shared" si="12"/>
        <v>0</v>
      </c>
      <c r="O322" s="73" t="s">
        <v>1816</v>
      </c>
      <c r="P322" s="43"/>
    </row>
    <row r="323" ht="14.25" customHeight="1">
      <c r="A323" s="42"/>
      <c r="B323" s="47"/>
      <c r="C323" s="68"/>
      <c r="D323" s="51"/>
      <c r="E323" s="73"/>
      <c r="F323" s="865"/>
      <c r="G323" s="803"/>
      <c r="H323" s="60"/>
      <c r="I323" s="38">
        <f t="shared" si="7"/>
        <v>0</v>
      </c>
      <c r="J323" s="39">
        <f t="shared" si="10"/>
        <v>0</v>
      </c>
      <c r="K323" s="40">
        <f t="shared" si="9"/>
        <v>0</v>
      </c>
      <c r="L323" s="41">
        <f t="shared" si="8"/>
        <v>0</v>
      </c>
      <c r="M323" s="40">
        <f t="shared" si="11"/>
        <v>0</v>
      </c>
      <c r="N323" s="41">
        <f t="shared" si="12"/>
        <v>0</v>
      </c>
      <c r="O323" s="73" t="s">
        <v>1816</v>
      </c>
      <c r="P323" s="43"/>
    </row>
    <row r="324" ht="14.25" customHeight="1">
      <c r="A324" s="42"/>
      <c r="B324" s="47"/>
      <c r="C324" s="61"/>
      <c r="D324" s="26"/>
      <c r="E324" s="73"/>
      <c r="F324" s="865"/>
      <c r="G324" s="803"/>
      <c r="H324" s="60"/>
      <c r="I324" s="38">
        <f t="shared" si="7"/>
        <v>0</v>
      </c>
      <c r="J324" s="39">
        <f t="shared" si="10"/>
        <v>0</v>
      </c>
      <c r="K324" s="40">
        <f t="shared" si="9"/>
        <v>0</v>
      </c>
      <c r="L324" s="41">
        <f t="shared" si="8"/>
        <v>0</v>
      </c>
      <c r="M324" s="40">
        <f t="shared" si="11"/>
        <v>0</v>
      </c>
      <c r="N324" s="41">
        <f t="shared" si="12"/>
        <v>0</v>
      </c>
      <c r="O324" s="73" t="s">
        <v>1816</v>
      </c>
      <c r="P324" s="43"/>
    </row>
    <row r="325" ht="14.25" customHeight="1">
      <c r="A325" s="42"/>
      <c r="B325" s="47"/>
      <c r="C325" s="61"/>
      <c r="D325" s="26"/>
      <c r="E325" s="73"/>
      <c r="F325" s="865"/>
      <c r="G325" s="803"/>
      <c r="H325" s="60"/>
      <c r="I325" s="38">
        <f t="shared" si="7"/>
        <v>0</v>
      </c>
      <c r="J325" s="39">
        <f t="shared" si="10"/>
        <v>0</v>
      </c>
      <c r="K325" s="40">
        <f t="shared" si="9"/>
        <v>0</v>
      </c>
      <c r="L325" s="41">
        <f t="shared" si="8"/>
        <v>0</v>
      </c>
      <c r="M325" s="40">
        <f t="shared" si="11"/>
        <v>0</v>
      </c>
      <c r="N325" s="41">
        <f t="shared" si="12"/>
        <v>0</v>
      </c>
      <c r="O325" s="73" t="s">
        <v>1816</v>
      </c>
      <c r="P325" s="43"/>
    </row>
    <row r="326" ht="14.25" customHeight="1">
      <c r="A326" s="42"/>
      <c r="B326" s="47"/>
      <c r="C326" s="61"/>
      <c r="D326" s="26"/>
      <c r="E326" s="73"/>
      <c r="F326" s="865"/>
      <c r="G326" s="803"/>
      <c r="H326" s="60"/>
      <c r="I326" s="38">
        <f t="shared" si="7"/>
        <v>0</v>
      </c>
      <c r="J326" s="39">
        <f t="shared" si="10"/>
        <v>0</v>
      </c>
      <c r="K326" s="40">
        <f t="shared" si="9"/>
        <v>0</v>
      </c>
      <c r="L326" s="41">
        <f t="shared" si="8"/>
        <v>0</v>
      </c>
      <c r="M326" s="40">
        <f t="shared" si="11"/>
        <v>0</v>
      </c>
      <c r="N326" s="41">
        <f t="shared" si="12"/>
        <v>0</v>
      </c>
      <c r="O326" s="73" t="s">
        <v>1816</v>
      </c>
      <c r="P326" s="43"/>
    </row>
    <row r="327" ht="14.25" customHeight="1">
      <c r="A327" s="42"/>
      <c r="B327" s="47"/>
      <c r="C327" s="61"/>
      <c r="D327" s="26"/>
      <c r="E327" s="73"/>
      <c r="F327" s="865"/>
      <c r="G327" s="803"/>
      <c r="H327" s="60"/>
      <c r="I327" s="38">
        <f t="shared" si="7"/>
        <v>0</v>
      </c>
      <c r="J327" s="39">
        <f t="shared" si="10"/>
        <v>0</v>
      </c>
      <c r="K327" s="40">
        <f t="shared" si="9"/>
        <v>0</v>
      </c>
      <c r="L327" s="41">
        <f t="shared" si="8"/>
        <v>0</v>
      </c>
      <c r="M327" s="40">
        <f t="shared" si="11"/>
        <v>0</v>
      </c>
      <c r="N327" s="41">
        <f t="shared" si="12"/>
        <v>0</v>
      </c>
      <c r="O327" s="73" t="s">
        <v>1816</v>
      </c>
      <c r="P327" s="43"/>
    </row>
    <row r="328" ht="14.25" customHeight="1">
      <c r="A328" s="42"/>
      <c r="B328" s="47"/>
      <c r="C328" s="61"/>
      <c r="D328" s="26"/>
      <c r="E328" s="73"/>
      <c r="F328" s="865"/>
      <c r="G328" s="803"/>
      <c r="H328" s="60"/>
      <c r="I328" s="38">
        <f t="shared" si="7"/>
        <v>0</v>
      </c>
      <c r="J328" s="39">
        <f t="shared" si="10"/>
        <v>0</v>
      </c>
      <c r="K328" s="40">
        <f t="shared" si="9"/>
        <v>0</v>
      </c>
      <c r="L328" s="41">
        <f t="shared" si="8"/>
        <v>0</v>
      </c>
      <c r="M328" s="40">
        <f t="shared" si="11"/>
        <v>0</v>
      </c>
      <c r="N328" s="41">
        <f t="shared" si="12"/>
        <v>0</v>
      </c>
      <c r="O328" s="73" t="s">
        <v>1816</v>
      </c>
      <c r="P328" s="43"/>
    </row>
    <row r="329" ht="14.25" customHeight="1">
      <c r="A329" s="42"/>
      <c r="B329" s="47"/>
      <c r="C329" s="61"/>
      <c r="D329" s="26"/>
      <c r="E329" s="73"/>
      <c r="F329" s="865"/>
      <c r="G329" s="803"/>
      <c r="H329" s="60"/>
      <c r="I329" s="38">
        <f t="shared" si="7"/>
        <v>0</v>
      </c>
      <c r="J329" s="39">
        <f t="shared" si="10"/>
        <v>0</v>
      </c>
      <c r="K329" s="40">
        <f t="shared" si="9"/>
        <v>0</v>
      </c>
      <c r="L329" s="41">
        <f t="shared" si="8"/>
        <v>0</v>
      </c>
      <c r="M329" s="40">
        <f t="shared" si="11"/>
        <v>0</v>
      </c>
      <c r="N329" s="41">
        <f t="shared" si="12"/>
        <v>0</v>
      </c>
      <c r="O329" s="73" t="s">
        <v>1816</v>
      </c>
      <c r="P329" s="43"/>
    </row>
    <row r="330" ht="14.25" customHeight="1">
      <c r="A330" s="42"/>
      <c r="B330" s="47"/>
      <c r="C330" s="61"/>
      <c r="D330" s="26"/>
      <c r="E330" s="73"/>
      <c r="F330" s="865"/>
      <c r="G330" s="803"/>
      <c r="H330" s="60"/>
      <c r="I330" s="38">
        <f t="shared" si="7"/>
        <v>0</v>
      </c>
      <c r="J330" s="39">
        <f t="shared" si="10"/>
        <v>0</v>
      </c>
      <c r="K330" s="40">
        <f t="shared" si="9"/>
        <v>0</v>
      </c>
      <c r="L330" s="41">
        <f t="shared" si="8"/>
        <v>0</v>
      </c>
      <c r="M330" s="40">
        <f t="shared" si="11"/>
        <v>0</v>
      </c>
      <c r="N330" s="41">
        <f t="shared" si="12"/>
        <v>0</v>
      </c>
      <c r="O330" s="73" t="s">
        <v>1816</v>
      </c>
      <c r="P330" s="43"/>
    </row>
    <row r="331" ht="14.25" customHeight="1">
      <c r="A331" s="42"/>
      <c r="B331" s="47"/>
      <c r="C331" s="70"/>
      <c r="D331" s="26"/>
      <c r="E331" s="73"/>
      <c r="F331" s="865"/>
      <c r="G331" s="803"/>
      <c r="H331" s="60"/>
      <c r="I331" s="38">
        <f t="shared" si="7"/>
        <v>0</v>
      </c>
      <c r="J331" s="39">
        <f t="shared" si="10"/>
        <v>0</v>
      </c>
      <c r="K331" s="40">
        <f t="shared" si="9"/>
        <v>0</v>
      </c>
      <c r="L331" s="41">
        <f t="shared" si="8"/>
        <v>0</v>
      </c>
      <c r="M331" s="40">
        <f t="shared" si="11"/>
        <v>0</v>
      </c>
      <c r="N331" s="41">
        <f t="shared" si="12"/>
        <v>0</v>
      </c>
      <c r="O331" s="73" t="s">
        <v>1816</v>
      </c>
      <c r="P331" s="43"/>
    </row>
    <row r="332" ht="14.25" customHeight="1">
      <c r="A332" s="42"/>
      <c r="B332" s="47"/>
      <c r="C332" s="61"/>
      <c r="D332" s="51"/>
      <c r="E332" s="73"/>
      <c r="F332" s="865"/>
      <c r="G332" s="803"/>
      <c r="H332" s="60"/>
      <c r="I332" s="38">
        <f t="shared" si="7"/>
        <v>0</v>
      </c>
      <c r="J332" s="39">
        <f t="shared" si="10"/>
        <v>0</v>
      </c>
      <c r="K332" s="40">
        <f t="shared" si="9"/>
        <v>0</v>
      </c>
      <c r="L332" s="41">
        <f t="shared" si="8"/>
        <v>0</v>
      </c>
      <c r="M332" s="40">
        <f t="shared" si="11"/>
        <v>0</v>
      </c>
      <c r="N332" s="41">
        <f t="shared" si="12"/>
        <v>0</v>
      </c>
      <c r="O332" s="73" t="s">
        <v>1816</v>
      </c>
      <c r="P332" s="43"/>
    </row>
    <row r="333" ht="14.25" customHeight="1">
      <c r="A333" s="42"/>
      <c r="B333" s="47"/>
      <c r="C333" s="61"/>
      <c r="D333" s="72"/>
      <c r="E333" s="73"/>
      <c r="F333" s="865"/>
      <c r="G333" s="803"/>
      <c r="H333" s="60"/>
      <c r="I333" s="38">
        <f t="shared" si="7"/>
        <v>0</v>
      </c>
      <c r="J333" s="39">
        <f t="shared" si="10"/>
        <v>0</v>
      </c>
      <c r="K333" s="40">
        <f t="shared" si="9"/>
        <v>0</v>
      </c>
      <c r="L333" s="41">
        <f t="shared" si="8"/>
        <v>0</v>
      </c>
      <c r="M333" s="40">
        <f t="shared" si="11"/>
        <v>0</v>
      </c>
      <c r="N333" s="41">
        <f t="shared" si="12"/>
        <v>0</v>
      </c>
      <c r="O333" s="73" t="s">
        <v>1816</v>
      </c>
      <c r="P333" s="43"/>
    </row>
    <row r="334" ht="14.25" customHeight="1">
      <c r="A334" s="42"/>
      <c r="B334" s="47"/>
      <c r="C334" s="89"/>
      <c r="D334" s="52"/>
      <c r="E334" s="73"/>
      <c r="F334" s="865"/>
      <c r="G334" s="813"/>
      <c r="H334" s="60"/>
      <c r="I334" s="38">
        <f t="shared" si="7"/>
        <v>0</v>
      </c>
      <c r="J334" s="39">
        <f t="shared" si="10"/>
        <v>0</v>
      </c>
      <c r="K334" s="40">
        <f t="shared" si="9"/>
        <v>0</v>
      </c>
      <c r="L334" s="41">
        <f t="shared" si="8"/>
        <v>0</v>
      </c>
      <c r="M334" s="40">
        <f t="shared" si="11"/>
        <v>0</v>
      </c>
      <c r="N334" s="41">
        <f t="shared" si="12"/>
        <v>0</v>
      </c>
      <c r="O334" s="73" t="s">
        <v>1816</v>
      </c>
      <c r="P334" s="43"/>
    </row>
    <row r="335" ht="14.25" customHeight="1">
      <c r="A335" s="42"/>
      <c r="B335" s="47"/>
      <c r="C335" s="65"/>
      <c r="D335" s="71"/>
      <c r="E335" s="73"/>
      <c r="F335" s="865"/>
      <c r="G335" s="815"/>
      <c r="H335" s="60"/>
      <c r="I335" s="38">
        <f t="shared" si="7"/>
        <v>0</v>
      </c>
      <c r="J335" s="39">
        <f t="shared" si="10"/>
        <v>0</v>
      </c>
      <c r="K335" s="40">
        <f t="shared" si="9"/>
        <v>0</v>
      </c>
      <c r="L335" s="41">
        <f t="shared" si="8"/>
        <v>0</v>
      </c>
      <c r="M335" s="40">
        <f t="shared" si="11"/>
        <v>0</v>
      </c>
      <c r="N335" s="41">
        <f t="shared" si="12"/>
        <v>0</v>
      </c>
      <c r="O335" s="73" t="s">
        <v>1816</v>
      </c>
      <c r="P335" s="43"/>
    </row>
    <row r="336" ht="14.25" customHeight="1">
      <c r="A336" s="42"/>
      <c r="B336" s="47"/>
      <c r="C336" s="65"/>
      <c r="D336" s="71"/>
      <c r="E336" s="73"/>
      <c r="F336" s="865"/>
      <c r="G336" s="815"/>
      <c r="H336" s="60"/>
      <c r="I336" s="38">
        <f t="shared" si="7"/>
        <v>0</v>
      </c>
      <c r="J336" s="39">
        <f t="shared" si="10"/>
        <v>0</v>
      </c>
      <c r="K336" s="40">
        <f t="shared" si="9"/>
        <v>0</v>
      </c>
      <c r="L336" s="41">
        <f t="shared" si="8"/>
        <v>0</v>
      </c>
      <c r="M336" s="40">
        <f t="shared" si="11"/>
        <v>0</v>
      </c>
      <c r="N336" s="41">
        <f t="shared" si="12"/>
        <v>0</v>
      </c>
      <c r="O336" s="73" t="s">
        <v>1816</v>
      </c>
      <c r="P336" s="43"/>
    </row>
    <row r="337" ht="14.25" customHeight="1">
      <c r="A337" s="42"/>
      <c r="B337" s="47"/>
      <c r="C337" s="65"/>
      <c r="D337" s="71"/>
      <c r="E337" s="73"/>
      <c r="F337" s="865"/>
      <c r="G337" s="815"/>
      <c r="H337" s="60"/>
      <c r="I337" s="38">
        <f t="shared" si="7"/>
        <v>0</v>
      </c>
      <c r="J337" s="39">
        <f t="shared" si="10"/>
        <v>0</v>
      </c>
      <c r="K337" s="40">
        <f t="shared" si="9"/>
        <v>0</v>
      </c>
      <c r="L337" s="41">
        <f t="shared" si="8"/>
        <v>0</v>
      </c>
      <c r="M337" s="40">
        <f t="shared" si="11"/>
        <v>0</v>
      </c>
      <c r="N337" s="41">
        <f t="shared" si="12"/>
        <v>0</v>
      </c>
      <c r="O337" s="73" t="s">
        <v>1816</v>
      </c>
      <c r="P337" s="43"/>
    </row>
    <row r="338" ht="14.25" customHeight="1">
      <c r="A338" s="42"/>
      <c r="B338" s="47"/>
      <c r="C338" s="65"/>
      <c r="D338" s="71"/>
      <c r="E338" s="73"/>
      <c r="F338" s="865"/>
      <c r="G338" s="815"/>
      <c r="H338" s="60"/>
      <c r="I338" s="38">
        <f t="shared" si="7"/>
        <v>0</v>
      </c>
      <c r="J338" s="39">
        <f t="shared" si="10"/>
        <v>0</v>
      </c>
      <c r="K338" s="40">
        <f t="shared" si="9"/>
        <v>0</v>
      </c>
      <c r="L338" s="41">
        <f t="shared" si="8"/>
        <v>0</v>
      </c>
      <c r="M338" s="40">
        <f t="shared" si="11"/>
        <v>0</v>
      </c>
      <c r="N338" s="41">
        <f t="shared" si="12"/>
        <v>0</v>
      </c>
      <c r="O338" s="73" t="s">
        <v>1816</v>
      </c>
      <c r="P338" s="43"/>
    </row>
    <row r="339" ht="14.25" customHeight="1">
      <c r="A339" s="42"/>
      <c r="B339" s="47"/>
      <c r="C339" s="65"/>
      <c r="D339" s="71"/>
      <c r="E339" s="73"/>
      <c r="F339" s="865"/>
      <c r="G339" s="815"/>
      <c r="H339" s="60"/>
      <c r="I339" s="38">
        <f t="shared" si="7"/>
        <v>0</v>
      </c>
      <c r="J339" s="39">
        <f t="shared" si="10"/>
        <v>0</v>
      </c>
      <c r="K339" s="40">
        <f t="shared" si="9"/>
        <v>0</v>
      </c>
      <c r="L339" s="41">
        <f t="shared" si="8"/>
        <v>0</v>
      </c>
      <c r="M339" s="40">
        <f t="shared" si="11"/>
        <v>0</v>
      </c>
      <c r="N339" s="41">
        <f t="shared" si="12"/>
        <v>0</v>
      </c>
      <c r="O339" s="73" t="s">
        <v>1816</v>
      </c>
      <c r="P339" s="43"/>
    </row>
    <row r="340" ht="14.25" customHeight="1">
      <c r="A340" s="42"/>
      <c r="B340" s="47"/>
      <c r="C340" s="65"/>
      <c r="D340" s="71"/>
      <c r="E340" s="73"/>
      <c r="F340" s="865"/>
      <c r="G340" s="815"/>
      <c r="H340" s="60"/>
      <c r="I340" s="38">
        <f t="shared" si="7"/>
        <v>0</v>
      </c>
      <c r="J340" s="39">
        <f t="shared" si="10"/>
        <v>0</v>
      </c>
      <c r="K340" s="40">
        <f t="shared" si="9"/>
        <v>0</v>
      </c>
      <c r="L340" s="41">
        <f t="shared" si="8"/>
        <v>0</v>
      </c>
      <c r="M340" s="40">
        <f t="shared" si="11"/>
        <v>0</v>
      </c>
      <c r="N340" s="41">
        <f t="shared" si="12"/>
        <v>0</v>
      </c>
      <c r="O340" s="73" t="s">
        <v>1816</v>
      </c>
      <c r="P340" s="43"/>
    </row>
    <row r="341" ht="14.25" customHeight="1">
      <c r="A341" s="42"/>
      <c r="B341" s="47"/>
      <c r="C341" s="65"/>
      <c r="D341" s="71"/>
      <c r="E341" s="73"/>
      <c r="F341" s="865"/>
      <c r="G341" s="779"/>
      <c r="H341" s="60"/>
      <c r="I341" s="38">
        <f t="shared" si="7"/>
        <v>0</v>
      </c>
      <c r="J341" s="39">
        <f t="shared" si="10"/>
        <v>0</v>
      </c>
      <c r="K341" s="40">
        <f t="shared" si="9"/>
        <v>0</v>
      </c>
      <c r="L341" s="41">
        <f t="shared" si="8"/>
        <v>0</v>
      </c>
      <c r="M341" s="40">
        <f t="shared" si="11"/>
        <v>0</v>
      </c>
      <c r="N341" s="41">
        <f t="shared" si="12"/>
        <v>0</v>
      </c>
      <c r="O341" s="73" t="s">
        <v>1816</v>
      </c>
      <c r="P341" s="43"/>
    </row>
    <row r="342" ht="14.25" customHeight="1">
      <c r="A342" s="42"/>
      <c r="B342" s="47"/>
      <c r="C342" s="61"/>
      <c r="D342" s="26"/>
      <c r="E342" s="73"/>
      <c r="F342" s="865"/>
      <c r="G342" s="792"/>
      <c r="H342" s="60"/>
      <c r="I342" s="38">
        <f t="shared" si="7"/>
        <v>0</v>
      </c>
      <c r="J342" s="39">
        <f t="shared" si="10"/>
        <v>0</v>
      </c>
      <c r="K342" s="40">
        <f t="shared" si="9"/>
        <v>0</v>
      </c>
      <c r="L342" s="41">
        <f t="shared" si="8"/>
        <v>0</v>
      </c>
      <c r="M342" s="40">
        <f t="shared" si="11"/>
        <v>0</v>
      </c>
      <c r="N342" s="41">
        <f t="shared" si="12"/>
        <v>0</v>
      </c>
      <c r="O342" s="73" t="s">
        <v>1816</v>
      </c>
      <c r="P342" s="43"/>
    </row>
    <row r="343" ht="14.25" customHeight="1">
      <c r="A343" s="92"/>
      <c r="B343" s="93"/>
      <c r="C343" s="61"/>
      <c r="D343" s="51"/>
      <c r="E343" s="73"/>
      <c r="F343" s="865"/>
      <c r="G343" s="871"/>
      <c r="H343" s="60"/>
      <c r="I343" s="38"/>
      <c r="J343" s="39"/>
      <c r="K343" s="40"/>
      <c r="L343" s="41"/>
      <c r="M343" s="40"/>
      <c r="N343" s="41"/>
      <c r="O343" s="35"/>
      <c r="P343" s="43"/>
    </row>
    <row r="344" ht="14.25" customHeight="1">
      <c r="A344" s="92"/>
      <c r="B344" s="93"/>
      <c r="C344" s="61"/>
      <c r="D344" s="51"/>
      <c r="E344" s="73"/>
      <c r="F344" s="865"/>
      <c r="G344" s="871"/>
      <c r="H344" s="60"/>
      <c r="I344" s="38"/>
      <c r="J344" s="39"/>
      <c r="K344" s="40"/>
      <c r="L344" s="41"/>
      <c r="M344" s="40"/>
      <c r="N344" s="41"/>
      <c r="O344" s="35"/>
      <c r="P344" s="43"/>
    </row>
    <row r="345" ht="14.25" customHeight="1">
      <c r="A345" s="92"/>
      <c r="B345" s="93"/>
      <c r="C345" s="61"/>
      <c r="D345" s="51"/>
      <c r="E345" s="73"/>
      <c r="F345" s="865"/>
      <c r="G345" s="871"/>
      <c r="H345" s="60"/>
      <c r="I345" s="38"/>
      <c r="J345" s="39"/>
      <c r="K345" s="40"/>
      <c r="L345" s="41"/>
      <c r="M345" s="40"/>
      <c r="N345" s="41"/>
      <c r="O345" s="35"/>
      <c r="P345" s="43"/>
    </row>
    <row r="346" ht="14.25" customHeight="1">
      <c r="A346" s="92"/>
      <c r="B346" s="93"/>
      <c r="C346" s="61"/>
      <c r="D346" s="51"/>
      <c r="E346" s="73"/>
      <c r="F346" s="865"/>
      <c r="G346" s="871"/>
      <c r="H346" s="60"/>
      <c r="I346" s="38"/>
      <c r="J346" s="39"/>
      <c r="K346" s="40"/>
      <c r="L346" s="41"/>
      <c r="M346" s="40"/>
      <c r="N346" s="41"/>
      <c r="O346" s="35"/>
      <c r="P346" s="43"/>
    </row>
    <row r="347" ht="14.25" customHeight="1">
      <c r="A347" s="92"/>
      <c r="B347" s="93"/>
      <c r="C347" s="61"/>
      <c r="D347" s="51"/>
      <c r="E347" s="73"/>
      <c r="F347" s="865"/>
      <c r="G347" s="871"/>
      <c r="H347" s="60"/>
      <c r="I347" s="38"/>
      <c r="J347" s="39"/>
      <c r="K347" s="40"/>
      <c r="L347" s="41"/>
      <c r="M347" s="40"/>
      <c r="N347" s="41"/>
      <c r="O347" s="35"/>
      <c r="P347" s="43"/>
    </row>
    <row r="348" ht="14.25" customHeight="1">
      <c r="A348" s="92"/>
      <c r="B348" s="93"/>
      <c r="C348" s="61"/>
      <c r="D348" s="51"/>
      <c r="E348" s="73"/>
      <c r="F348" s="865"/>
      <c r="G348" s="871"/>
      <c r="H348" s="60"/>
      <c r="I348" s="38"/>
      <c r="J348" s="39"/>
      <c r="K348" s="40"/>
      <c r="L348" s="41"/>
      <c r="M348" s="40"/>
      <c r="N348" s="41"/>
      <c r="O348" s="35"/>
      <c r="P348" s="43"/>
    </row>
    <row r="349" ht="14.25" customHeight="1">
      <c r="A349" s="92"/>
      <c r="B349" s="93"/>
      <c r="C349" s="61"/>
      <c r="D349" s="51"/>
      <c r="E349" s="73"/>
      <c r="F349" s="865"/>
      <c r="G349" s="871"/>
      <c r="H349" s="60"/>
      <c r="I349" s="38"/>
      <c r="J349" s="39"/>
      <c r="K349" s="40"/>
      <c r="L349" s="41"/>
      <c r="M349" s="40"/>
      <c r="N349" s="41"/>
      <c r="O349" s="35"/>
      <c r="P349" s="43"/>
    </row>
    <row r="350" ht="14.25" customHeight="1">
      <c r="A350" s="92"/>
      <c r="B350" s="93"/>
      <c r="C350" s="61"/>
      <c r="D350" s="51"/>
      <c r="E350" s="73"/>
      <c r="F350" s="865"/>
      <c r="G350" s="871"/>
      <c r="H350" s="60"/>
      <c r="I350" s="38"/>
      <c r="J350" s="39"/>
      <c r="K350" s="40"/>
      <c r="L350" s="41"/>
      <c r="M350" s="40"/>
      <c r="N350" s="41"/>
      <c r="O350" s="35"/>
      <c r="P350" s="43"/>
    </row>
    <row r="351" ht="14.25" customHeight="1">
      <c r="A351" s="92"/>
      <c r="B351" s="93"/>
      <c r="C351" s="61"/>
      <c r="D351" s="51"/>
      <c r="E351" s="73"/>
      <c r="F351" s="865"/>
      <c r="G351" s="871"/>
      <c r="H351" s="60"/>
      <c r="I351" s="38"/>
      <c r="J351" s="39"/>
      <c r="K351" s="40"/>
      <c r="L351" s="41"/>
      <c r="M351" s="40"/>
      <c r="N351" s="41"/>
      <c r="O351" s="35"/>
      <c r="P351" s="43"/>
    </row>
    <row r="352" ht="14.25" customHeight="1">
      <c r="A352" s="92"/>
      <c r="B352" s="93"/>
      <c r="C352" s="61"/>
      <c r="D352" s="51"/>
      <c r="E352" s="73"/>
      <c r="F352" s="865"/>
      <c r="G352" s="871"/>
      <c r="H352" s="60"/>
      <c r="I352" s="38"/>
      <c r="J352" s="39"/>
      <c r="K352" s="40"/>
      <c r="L352" s="41"/>
      <c r="M352" s="40"/>
      <c r="N352" s="41"/>
      <c r="O352" s="35"/>
      <c r="P352" s="43"/>
    </row>
    <row r="353" ht="14.25" customHeight="1">
      <c r="A353" s="92"/>
      <c r="B353" s="93"/>
      <c r="C353" s="61"/>
      <c r="D353" s="51"/>
      <c r="E353" s="73"/>
      <c r="F353" s="865"/>
      <c r="G353" s="871"/>
      <c r="H353" s="60"/>
      <c r="I353" s="38"/>
      <c r="J353" s="39"/>
      <c r="K353" s="40"/>
      <c r="L353" s="41"/>
      <c r="M353" s="40"/>
      <c r="N353" s="41"/>
      <c r="O353" s="35"/>
      <c r="P353" s="43"/>
    </row>
    <row r="354" ht="14.25" customHeight="1">
      <c r="A354" s="92"/>
      <c r="B354" s="93"/>
      <c r="C354" s="61"/>
      <c r="D354" s="51"/>
      <c r="E354" s="73"/>
      <c r="F354" s="865"/>
      <c r="G354" s="871"/>
      <c r="H354" s="60"/>
      <c r="I354" s="38"/>
      <c r="J354" s="39"/>
      <c r="K354" s="40"/>
      <c r="L354" s="41"/>
      <c r="M354" s="40"/>
      <c r="N354" s="41"/>
      <c r="O354" s="35"/>
      <c r="P354" s="43"/>
    </row>
    <row r="355" ht="14.25" customHeight="1">
      <c r="A355" s="92"/>
      <c r="B355" s="93"/>
      <c r="C355" s="61"/>
      <c r="D355" s="51"/>
      <c r="E355" s="73"/>
      <c r="F355" s="865"/>
      <c r="G355" s="871"/>
      <c r="H355" s="60"/>
      <c r="I355" s="38"/>
      <c r="J355" s="39"/>
      <c r="K355" s="40"/>
      <c r="L355" s="41"/>
      <c r="M355" s="40"/>
      <c r="N355" s="41"/>
      <c r="O355" s="35"/>
      <c r="P355" s="43"/>
    </row>
    <row r="356" ht="14.25" customHeight="1">
      <c r="A356" s="92"/>
      <c r="B356" s="93"/>
      <c r="C356" s="61"/>
      <c r="D356" s="51"/>
      <c r="E356" s="73"/>
      <c r="F356" s="865"/>
      <c r="G356" s="871"/>
      <c r="H356" s="60"/>
      <c r="I356" s="38"/>
      <c r="J356" s="39"/>
      <c r="K356" s="40"/>
      <c r="L356" s="41"/>
      <c r="M356" s="40"/>
      <c r="N356" s="41"/>
      <c r="O356" s="35"/>
      <c r="P356" s="43"/>
    </row>
    <row r="357" ht="14.25" customHeight="1">
      <c r="A357" s="92"/>
      <c r="B357" s="93"/>
      <c r="C357" s="61"/>
      <c r="D357" s="51"/>
      <c r="E357" s="73"/>
      <c r="F357" s="865"/>
      <c r="G357" s="871"/>
      <c r="H357" s="60"/>
      <c r="I357" s="38"/>
      <c r="J357" s="39"/>
      <c r="K357" s="40"/>
      <c r="L357" s="41"/>
      <c r="M357" s="40"/>
      <c r="N357" s="41"/>
      <c r="O357" s="35"/>
      <c r="P357" s="43"/>
    </row>
    <row r="358" ht="14.25" customHeight="1">
      <c r="A358" s="92"/>
      <c r="B358" s="93"/>
      <c r="C358" s="61"/>
      <c r="D358" s="51"/>
      <c r="E358" s="73"/>
      <c r="F358" s="865"/>
      <c r="G358" s="871"/>
      <c r="H358" s="60"/>
      <c r="I358" s="38"/>
      <c r="J358" s="39"/>
      <c r="K358" s="40"/>
      <c r="L358" s="41"/>
      <c r="M358" s="40"/>
      <c r="N358" s="41"/>
      <c r="O358" s="35"/>
      <c r="P358" s="43"/>
    </row>
    <row r="359" ht="14.25" customHeight="1">
      <c r="A359" s="92"/>
      <c r="B359" s="93"/>
      <c r="C359" s="61"/>
      <c r="D359" s="51"/>
      <c r="E359" s="73"/>
      <c r="F359" s="865"/>
      <c r="G359" s="871"/>
      <c r="H359" s="60"/>
      <c r="I359" s="38"/>
      <c r="J359" s="39"/>
      <c r="K359" s="40"/>
      <c r="L359" s="41"/>
      <c r="M359" s="40"/>
      <c r="N359" s="41"/>
      <c r="O359" s="35"/>
      <c r="P359" s="43"/>
    </row>
    <row r="360" ht="14.25" customHeight="1">
      <c r="A360" s="92"/>
      <c r="B360" s="93"/>
      <c r="C360" s="61"/>
      <c r="D360" s="51"/>
      <c r="E360" s="73"/>
      <c r="F360" s="865"/>
      <c r="G360" s="871"/>
      <c r="H360" s="60"/>
      <c r="I360" s="38"/>
      <c r="J360" s="39"/>
      <c r="K360" s="40"/>
      <c r="L360" s="41"/>
      <c r="M360" s="40"/>
      <c r="N360" s="41"/>
      <c r="O360" s="35"/>
      <c r="P360" s="43"/>
    </row>
    <row r="361" ht="14.25" customHeight="1">
      <c r="A361" s="92"/>
      <c r="B361" s="93"/>
      <c r="C361" s="61"/>
      <c r="D361" s="51"/>
      <c r="E361" s="73"/>
      <c r="F361" s="865"/>
      <c r="G361" s="871"/>
      <c r="H361" s="60"/>
      <c r="I361" s="38"/>
      <c r="J361" s="39"/>
      <c r="K361" s="40"/>
      <c r="L361" s="41"/>
      <c r="M361" s="40"/>
      <c r="N361" s="41"/>
      <c r="O361" s="35"/>
      <c r="P361" s="43"/>
    </row>
    <row r="362" ht="14.25" customHeight="1">
      <c r="A362" s="92"/>
      <c r="B362" s="93"/>
      <c r="C362" s="61"/>
      <c r="D362" s="51"/>
      <c r="E362" s="73"/>
      <c r="F362" s="865"/>
      <c r="G362" s="871"/>
      <c r="H362" s="60"/>
      <c r="I362" s="38"/>
      <c r="J362" s="39"/>
      <c r="K362" s="40"/>
      <c r="L362" s="41"/>
      <c r="M362" s="40"/>
      <c r="N362" s="41"/>
      <c r="O362" s="35"/>
      <c r="P362" s="43"/>
    </row>
    <row r="363" ht="14.25" customHeight="1">
      <c r="A363" s="92"/>
      <c r="B363" s="93"/>
      <c r="C363" s="61"/>
      <c r="D363" s="51"/>
      <c r="E363" s="73"/>
      <c r="F363" s="865"/>
      <c r="G363" s="871"/>
      <c r="H363" s="60"/>
      <c r="I363" s="38"/>
      <c r="J363" s="39"/>
      <c r="K363" s="40"/>
      <c r="L363" s="41"/>
      <c r="M363" s="40"/>
      <c r="N363" s="41"/>
      <c r="O363" s="35"/>
      <c r="P363" s="43"/>
    </row>
    <row r="364" ht="14.25" customHeight="1">
      <c r="A364" s="92"/>
      <c r="B364" s="93"/>
      <c r="C364" s="61"/>
      <c r="D364" s="51"/>
      <c r="E364" s="73"/>
      <c r="F364" s="865"/>
      <c r="G364" s="871"/>
      <c r="H364" s="60"/>
      <c r="I364" s="38"/>
      <c r="J364" s="39"/>
      <c r="K364" s="40"/>
      <c r="L364" s="41"/>
      <c r="M364" s="40"/>
      <c r="N364" s="41"/>
      <c r="O364" s="35"/>
      <c r="P364" s="43"/>
    </row>
    <row r="365" ht="14.25" customHeight="1">
      <c r="A365" s="92"/>
      <c r="B365" s="93"/>
      <c r="C365" s="61"/>
      <c r="D365" s="51"/>
      <c r="E365" s="73"/>
      <c r="F365" s="865"/>
      <c r="G365" s="871"/>
      <c r="H365" s="60"/>
      <c r="I365" s="38"/>
      <c r="J365" s="39"/>
      <c r="K365" s="40"/>
      <c r="L365" s="41"/>
      <c r="M365" s="40"/>
      <c r="N365" s="41"/>
      <c r="O365" s="35"/>
      <c r="P365" s="43"/>
    </row>
    <row r="366" ht="14.25" customHeight="1">
      <c r="A366" s="92"/>
      <c r="B366" s="93"/>
      <c r="C366" s="61"/>
      <c r="D366" s="51"/>
      <c r="E366" s="73"/>
      <c r="F366" s="865"/>
      <c r="G366" s="871"/>
      <c r="H366" s="60"/>
      <c r="I366" s="38"/>
      <c r="J366" s="39"/>
      <c r="K366" s="40"/>
      <c r="L366" s="41"/>
      <c r="M366" s="40"/>
      <c r="N366" s="41"/>
      <c r="O366" s="35"/>
      <c r="P366" s="43"/>
    </row>
    <row r="367" ht="14.25" customHeight="1">
      <c r="A367" s="92"/>
      <c r="B367" s="93"/>
      <c r="C367" s="61"/>
      <c r="D367" s="51"/>
      <c r="E367" s="73"/>
      <c r="F367" s="865"/>
      <c r="G367" s="871"/>
      <c r="H367" s="60"/>
      <c r="I367" s="38"/>
      <c r="J367" s="39"/>
      <c r="K367" s="40"/>
      <c r="L367" s="41"/>
      <c r="M367" s="40"/>
      <c r="N367" s="41"/>
      <c r="O367" s="35"/>
      <c r="P367" s="43"/>
    </row>
    <row r="368" ht="14.25" customHeight="1">
      <c r="A368" s="92"/>
      <c r="B368" s="93"/>
      <c r="C368" s="61"/>
      <c r="D368" s="51"/>
      <c r="E368" s="73"/>
      <c r="F368" s="865"/>
      <c r="G368" s="871"/>
      <c r="H368" s="60"/>
      <c r="I368" s="38"/>
      <c r="J368" s="39"/>
      <c r="K368" s="40"/>
      <c r="L368" s="41"/>
      <c r="M368" s="40"/>
      <c r="N368" s="41"/>
      <c r="O368" s="35"/>
      <c r="P368" s="43"/>
    </row>
    <row r="369" ht="14.25" customHeight="1">
      <c r="A369" s="92"/>
      <c r="B369" s="93"/>
      <c r="C369" s="61"/>
      <c r="D369" s="51"/>
      <c r="E369" s="73"/>
      <c r="F369" s="865"/>
      <c r="G369" s="871"/>
      <c r="H369" s="60"/>
      <c r="I369" s="38"/>
      <c r="J369" s="39"/>
      <c r="K369" s="40"/>
      <c r="L369" s="41"/>
      <c r="M369" s="40"/>
      <c r="N369" s="41"/>
      <c r="O369" s="35"/>
      <c r="P369" s="43"/>
    </row>
    <row r="370" ht="14.25" customHeight="1">
      <c r="A370" s="92"/>
      <c r="B370" s="93"/>
      <c r="C370" s="61"/>
      <c r="D370" s="51"/>
      <c r="E370" s="73"/>
      <c r="F370" s="865"/>
      <c r="G370" s="871"/>
      <c r="H370" s="60"/>
      <c r="I370" s="38"/>
      <c r="J370" s="39"/>
      <c r="K370" s="40"/>
      <c r="L370" s="41"/>
      <c r="M370" s="40"/>
      <c r="N370" s="41"/>
      <c r="O370" s="35"/>
      <c r="P370" s="43"/>
    </row>
    <row r="371" ht="14.25" customHeight="1">
      <c r="A371" s="92"/>
      <c r="B371" s="93"/>
      <c r="C371" s="61"/>
      <c r="D371" s="51"/>
      <c r="E371" s="73"/>
      <c r="F371" s="865"/>
      <c r="G371" s="871"/>
      <c r="H371" s="60"/>
      <c r="I371" s="38"/>
      <c r="J371" s="39"/>
      <c r="K371" s="40"/>
      <c r="L371" s="41"/>
      <c r="M371" s="40"/>
      <c r="N371" s="41"/>
      <c r="O371" s="35"/>
      <c r="P371" s="43"/>
    </row>
    <row r="372" ht="14.25" customHeight="1">
      <c r="A372" s="92"/>
      <c r="B372" s="93"/>
      <c r="C372" s="61"/>
      <c r="D372" s="51"/>
      <c r="E372" s="73"/>
      <c r="F372" s="865"/>
      <c r="G372" s="871"/>
      <c r="H372" s="60"/>
      <c r="I372" s="38"/>
      <c r="J372" s="39"/>
      <c r="K372" s="40"/>
      <c r="L372" s="41"/>
      <c r="M372" s="40"/>
      <c r="N372" s="41"/>
      <c r="O372" s="35"/>
      <c r="P372" s="43"/>
    </row>
    <row r="373" ht="14.25" customHeight="1">
      <c r="A373" s="92"/>
      <c r="B373" s="93"/>
      <c r="C373" s="61"/>
      <c r="D373" s="51"/>
      <c r="E373" s="73"/>
      <c r="F373" s="865"/>
      <c r="G373" s="871"/>
      <c r="H373" s="60"/>
      <c r="I373" s="38"/>
      <c r="J373" s="39"/>
      <c r="K373" s="40"/>
      <c r="L373" s="41"/>
      <c r="M373" s="40"/>
      <c r="N373" s="41"/>
      <c r="O373" s="35"/>
      <c r="P373" s="43"/>
    </row>
    <row r="374" ht="14.25" customHeight="1">
      <c r="A374" s="92"/>
      <c r="B374" s="93"/>
      <c r="C374" s="61"/>
      <c r="D374" s="51"/>
      <c r="E374" s="73"/>
      <c r="F374" s="865"/>
      <c r="G374" s="871"/>
      <c r="H374" s="60"/>
      <c r="I374" s="38"/>
      <c r="J374" s="39"/>
      <c r="K374" s="40"/>
      <c r="L374" s="41"/>
      <c r="M374" s="40"/>
      <c r="N374" s="41"/>
      <c r="O374" s="35"/>
      <c r="P374" s="43"/>
    </row>
    <row r="375" ht="14.25" customHeight="1">
      <c r="A375" s="92"/>
      <c r="B375" s="93"/>
      <c r="C375" s="61"/>
      <c r="D375" s="51"/>
      <c r="E375" s="73"/>
      <c r="F375" s="865"/>
      <c r="G375" s="871"/>
      <c r="H375" s="60"/>
      <c r="I375" s="38"/>
      <c r="J375" s="39"/>
      <c r="K375" s="40"/>
      <c r="L375" s="41"/>
      <c r="M375" s="40"/>
      <c r="N375" s="41"/>
      <c r="O375" s="35"/>
      <c r="P375" s="43"/>
    </row>
    <row r="376" ht="14.25" customHeight="1">
      <c r="A376" s="92"/>
      <c r="B376" s="93"/>
      <c r="C376" s="61"/>
      <c r="D376" s="51"/>
      <c r="E376" s="73"/>
      <c r="F376" s="865"/>
      <c r="G376" s="871"/>
      <c r="H376" s="60"/>
      <c r="I376" s="38"/>
      <c r="J376" s="39"/>
      <c r="K376" s="40"/>
      <c r="L376" s="41"/>
      <c r="M376" s="40"/>
      <c r="N376" s="41"/>
      <c r="O376" s="35"/>
      <c r="P376" s="43"/>
    </row>
    <row r="377" ht="14.25" customHeight="1">
      <c r="A377" s="92"/>
      <c r="B377" s="93"/>
      <c r="C377" s="61"/>
      <c r="D377" s="51"/>
      <c r="E377" s="73"/>
      <c r="F377" s="865"/>
      <c r="G377" s="871"/>
      <c r="H377" s="60"/>
      <c r="I377" s="38"/>
      <c r="J377" s="39"/>
      <c r="K377" s="40"/>
      <c r="L377" s="41"/>
      <c r="M377" s="40"/>
      <c r="N377" s="41"/>
      <c r="O377" s="35"/>
      <c r="P377" s="43"/>
    </row>
    <row r="378" ht="14.25" customHeight="1">
      <c r="A378" s="92"/>
      <c r="B378" s="93"/>
      <c r="C378" s="61"/>
      <c r="D378" s="51"/>
      <c r="E378" s="73"/>
      <c r="F378" s="865"/>
      <c r="G378" s="871"/>
      <c r="H378" s="60"/>
      <c r="I378" s="38"/>
      <c r="J378" s="39"/>
      <c r="K378" s="40"/>
      <c r="L378" s="41"/>
      <c r="M378" s="40"/>
      <c r="N378" s="41"/>
      <c r="O378" s="35"/>
      <c r="P378" s="43"/>
    </row>
    <row r="379" ht="14.25" customHeight="1">
      <c r="A379" s="92"/>
      <c r="B379" s="93"/>
      <c r="C379" s="61"/>
      <c r="D379" s="51"/>
      <c r="E379" s="73"/>
      <c r="F379" s="865"/>
      <c r="G379" s="871"/>
      <c r="H379" s="60"/>
      <c r="I379" s="38"/>
      <c r="J379" s="39"/>
      <c r="K379" s="40"/>
      <c r="L379" s="41"/>
      <c r="M379" s="40"/>
      <c r="N379" s="41"/>
      <c r="O379" s="35"/>
      <c r="P379" s="43"/>
    </row>
    <row r="380" ht="14.25" customHeight="1">
      <c r="A380" s="92"/>
      <c r="B380" s="93"/>
      <c r="C380" s="61"/>
      <c r="D380" s="51"/>
      <c r="E380" s="73"/>
      <c r="F380" s="865"/>
      <c r="G380" s="871"/>
      <c r="H380" s="60"/>
      <c r="I380" s="38"/>
      <c r="J380" s="39"/>
      <c r="K380" s="40"/>
      <c r="L380" s="41"/>
      <c r="M380" s="40"/>
      <c r="N380" s="41"/>
      <c r="O380" s="35"/>
      <c r="P380" s="43"/>
    </row>
    <row r="381" ht="14.25" customHeight="1">
      <c r="A381" s="92"/>
      <c r="B381" s="93"/>
      <c r="C381" s="61"/>
      <c r="D381" s="51"/>
      <c r="E381" s="73"/>
      <c r="F381" s="865"/>
      <c r="G381" s="871"/>
      <c r="H381" s="60"/>
      <c r="I381" s="38"/>
      <c r="J381" s="39"/>
      <c r="K381" s="40"/>
      <c r="L381" s="41"/>
      <c r="M381" s="40"/>
      <c r="N381" s="41"/>
      <c r="O381" s="35"/>
      <c r="P381" s="43"/>
    </row>
    <row r="382" ht="14.25" customHeight="1">
      <c r="A382" s="92"/>
      <c r="B382" s="93"/>
      <c r="C382" s="61"/>
      <c r="D382" s="51"/>
      <c r="E382" s="73"/>
      <c r="F382" s="865"/>
      <c r="G382" s="871"/>
      <c r="H382" s="60"/>
      <c r="I382" s="38"/>
      <c r="J382" s="39"/>
      <c r="K382" s="40"/>
      <c r="L382" s="41"/>
      <c r="M382" s="40"/>
      <c r="N382" s="41"/>
      <c r="O382" s="35"/>
      <c r="P382" s="43"/>
    </row>
    <row r="383" ht="14.25" customHeight="1">
      <c r="A383" s="92"/>
      <c r="B383" s="93"/>
      <c r="C383" s="61"/>
      <c r="D383" s="51"/>
      <c r="E383" s="73"/>
      <c r="F383" s="865"/>
      <c r="G383" s="871"/>
      <c r="H383" s="60"/>
      <c r="I383" s="38"/>
      <c r="J383" s="39"/>
      <c r="K383" s="40"/>
      <c r="L383" s="41"/>
      <c r="M383" s="40"/>
      <c r="N383" s="41"/>
      <c r="O383" s="35"/>
      <c r="P383" s="43"/>
    </row>
    <row r="384" ht="14.25" customHeight="1">
      <c r="A384" s="92"/>
      <c r="B384" s="93"/>
      <c r="C384" s="61"/>
      <c r="D384" s="51"/>
      <c r="E384" s="73"/>
      <c r="F384" s="865"/>
      <c r="G384" s="871"/>
      <c r="H384" s="60"/>
      <c r="I384" s="38"/>
      <c r="J384" s="39"/>
      <c r="K384" s="40"/>
      <c r="L384" s="41"/>
      <c r="M384" s="40"/>
      <c r="N384" s="41"/>
      <c r="O384" s="35"/>
      <c r="P384" s="43"/>
    </row>
    <row r="385" ht="14.25" customHeight="1">
      <c r="A385" s="92"/>
      <c r="B385" s="93"/>
      <c r="C385" s="61"/>
      <c r="D385" s="51"/>
      <c r="E385" s="73"/>
      <c r="F385" s="865"/>
      <c r="G385" s="871"/>
      <c r="H385" s="60"/>
      <c r="I385" s="38"/>
      <c r="J385" s="39"/>
      <c r="K385" s="40"/>
      <c r="L385" s="41"/>
      <c r="M385" s="40"/>
      <c r="N385" s="41"/>
      <c r="O385" s="35"/>
      <c r="P385" s="43"/>
    </row>
    <row r="386" ht="14.25" customHeight="1">
      <c r="A386" s="92"/>
      <c r="B386" s="93"/>
      <c r="C386" s="61"/>
      <c r="D386" s="51"/>
      <c r="E386" s="73"/>
      <c r="F386" s="865"/>
      <c r="G386" s="871"/>
      <c r="H386" s="60"/>
      <c r="I386" s="38"/>
      <c r="J386" s="39"/>
      <c r="K386" s="40"/>
      <c r="L386" s="41"/>
      <c r="M386" s="40"/>
      <c r="N386" s="41"/>
      <c r="O386" s="35"/>
      <c r="P386" s="43"/>
    </row>
    <row r="387" ht="14.25" customHeight="1">
      <c r="A387" s="92"/>
      <c r="B387" s="93"/>
      <c r="C387" s="61"/>
      <c r="D387" s="51"/>
      <c r="E387" s="73"/>
      <c r="F387" s="865"/>
      <c r="G387" s="871"/>
      <c r="H387" s="60"/>
      <c r="I387" s="38"/>
      <c r="J387" s="39"/>
      <c r="K387" s="40"/>
      <c r="L387" s="41"/>
      <c r="M387" s="40"/>
      <c r="N387" s="41"/>
      <c r="O387" s="35"/>
      <c r="P387" s="43"/>
    </row>
    <row r="388" ht="14.25" customHeight="1">
      <c r="A388" s="92"/>
      <c r="B388" s="93"/>
      <c r="C388" s="61"/>
      <c r="D388" s="51"/>
      <c r="E388" s="73"/>
      <c r="F388" s="865"/>
      <c r="G388" s="871"/>
      <c r="H388" s="60"/>
      <c r="I388" s="38"/>
      <c r="J388" s="39"/>
      <c r="K388" s="40"/>
      <c r="L388" s="41"/>
      <c r="M388" s="40"/>
      <c r="N388" s="41"/>
      <c r="O388" s="35"/>
      <c r="P388" s="43"/>
    </row>
    <row r="389" ht="14.25" customHeight="1">
      <c r="A389" s="92"/>
      <c r="B389" s="93"/>
      <c r="C389" s="61"/>
      <c r="D389" s="51"/>
      <c r="E389" s="73"/>
      <c r="F389" s="865"/>
      <c r="G389" s="871"/>
      <c r="H389" s="60"/>
      <c r="I389" s="38"/>
      <c r="J389" s="39"/>
      <c r="K389" s="40"/>
      <c r="L389" s="41"/>
      <c r="M389" s="40"/>
      <c r="N389" s="41"/>
      <c r="O389" s="35"/>
      <c r="P389" s="43"/>
    </row>
    <row r="390" ht="14.25" customHeight="1">
      <c r="A390" s="92"/>
      <c r="B390" s="93"/>
      <c r="C390" s="61"/>
      <c r="D390" s="51"/>
      <c r="E390" s="73"/>
      <c r="F390" s="865"/>
      <c r="G390" s="871"/>
      <c r="H390" s="60"/>
      <c r="I390" s="38"/>
      <c r="J390" s="39"/>
      <c r="K390" s="40"/>
      <c r="L390" s="41"/>
      <c r="M390" s="40"/>
      <c r="N390" s="41"/>
      <c r="O390" s="35"/>
      <c r="P390" s="43"/>
    </row>
    <row r="391" ht="14.25" customHeight="1">
      <c r="A391" s="92"/>
      <c r="B391" s="93"/>
      <c r="C391" s="61"/>
      <c r="D391" s="51"/>
      <c r="E391" s="73"/>
      <c r="F391" s="865"/>
      <c r="G391" s="871"/>
      <c r="H391" s="60"/>
      <c r="I391" s="38"/>
      <c r="J391" s="39"/>
      <c r="K391" s="40"/>
      <c r="L391" s="41"/>
      <c r="M391" s="40"/>
      <c r="N391" s="41"/>
      <c r="O391" s="35"/>
      <c r="P391" s="43"/>
    </row>
    <row r="392" ht="14.25" customHeight="1">
      <c r="A392" s="92"/>
      <c r="B392" s="93"/>
      <c r="C392" s="61"/>
      <c r="D392" s="51"/>
      <c r="E392" s="73"/>
      <c r="F392" s="865"/>
      <c r="G392" s="871"/>
      <c r="H392" s="60"/>
      <c r="I392" s="38"/>
      <c r="J392" s="39"/>
      <c r="K392" s="40"/>
      <c r="L392" s="41"/>
      <c r="M392" s="40"/>
      <c r="N392" s="41"/>
      <c r="O392" s="35"/>
      <c r="P392" s="43"/>
    </row>
    <row r="393" ht="14.25" customHeight="1">
      <c r="A393" s="92"/>
      <c r="B393" s="93"/>
      <c r="C393" s="61"/>
      <c r="D393" s="51"/>
      <c r="E393" s="73"/>
      <c r="F393" s="865"/>
      <c r="G393" s="871"/>
      <c r="H393" s="60"/>
      <c r="I393" s="38"/>
      <c r="J393" s="39"/>
      <c r="K393" s="40"/>
      <c r="L393" s="41"/>
      <c r="M393" s="40"/>
      <c r="N393" s="41"/>
      <c r="O393" s="35"/>
      <c r="P393" s="43"/>
    </row>
    <row r="394" ht="14.25" customHeight="1">
      <c r="A394" s="92"/>
      <c r="B394" s="93"/>
      <c r="C394" s="61"/>
      <c r="D394" s="51"/>
      <c r="E394" s="73"/>
      <c r="F394" s="865"/>
      <c r="G394" s="871"/>
      <c r="H394" s="60"/>
      <c r="I394" s="38"/>
      <c r="J394" s="39"/>
      <c r="K394" s="40"/>
      <c r="L394" s="41"/>
      <c r="M394" s="40"/>
      <c r="N394" s="41"/>
      <c r="O394" s="35"/>
      <c r="P394" s="43"/>
    </row>
    <row r="395" ht="14.25" customHeight="1">
      <c r="A395" s="92"/>
      <c r="B395" s="93"/>
      <c r="C395" s="61"/>
      <c r="D395" s="51"/>
      <c r="E395" s="73"/>
      <c r="F395" s="865"/>
      <c r="G395" s="871"/>
      <c r="H395" s="60"/>
      <c r="I395" s="38"/>
      <c r="J395" s="39"/>
      <c r="K395" s="40"/>
      <c r="L395" s="41"/>
      <c r="M395" s="40"/>
      <c r="N395" s="41"/>
      <c r="O395" s="35"/>
      <c r="P395" s="43"/>
    </row>
    <row r="396" ht="14.25" customHeight="1">
      <c r="A396" s="92"/>
      <c r="B396" s="93"/>
      <c r="C396" s="61"/>
      <c r="D396" s="51"/>
      <c r="E396" s="73"/>
      <c r="F396" s="865"/>
      <c r="G396" s="871"/>
      <c r="H396" s="60"/>
      <c r="I396" s="38"/>
      <c r="J396" s="39"/>
      <c r="K396" s="40"/>
      <c r="L396" s="41"/>
      <c r="M396" s="40"/>
      <c r="N396" s="41"/>
      <c r="O396" s="35"/>
      <c r="P396" s="43"/>
    </row>
    <row r="397" ht="14.25" customHeight="1">
      <c r="A397" s="92"/>
      <c r="B397" s="93"/>
      <c r="C397" s="61"/>
      <c r="D397" s="51"/>
      <c r="E397" s="73"/>
      <c r="F397" s="865"/>
      <c r="G397" s="871"/>
      <c r="H397" s="60"/>
      <c r="I397" s="38"/>
      <c r="J397" s="39"/>
      <c r="K397" s="40"/>
      <c r="L397" s="41"/>
      <c r="M397" s="40"/>
      <c r="N397" s="41"/>
      <c r="O397" s="35"/>
      <c r="P397" s="43"/>
    </row>
    <row r="398" ht="14.25" customHeight="1">
      <c r="A398" s="92"/>
      <c r="B398" s="93"/>
      <c r="C398" s="61"/>
      <c r="D398" s="51"/>
      <c r="E398" s="73"/>
      <c r="F398" s="865"/>
      <c r="G398" s="871"/>
      <c r="H398" s="60"/>
      <c r="I398" s="38"/>
      <c r="J398" s="39"/>
      <c r="K398" s="40"/>
      <c r="L398" s="41"/>
      <c r="M398" s="40"/>
      <c r="N398" s="41"/>
      <c r="O398" s="35"/>
      <c r="P398" s="43"/>
    </row>
    <row r="399" ht="14.25" customHeight="1">
      <c r="A399" s="92"/>
      <c r="B399" s="93"/>
      <c r="C399" s="61"/>
      <c r="D399" s="51"/>
      <c r="E399" s="73"/>
      <c r="F399" s="865"/>
      <c r="G399" s="871"/>
      <c r="H399" s="60"/>
      <c r="I399" s="38"/>
      <c r="J399" s="39"/>
      <c r="K399" s="40"/>
      <c r="L399" s="41"/>
      <c r="M399" s="40"/>
      <c r="N399" s="41"/>
      <c r="O399" s="35"/>
      <c r="P399" s="43"/>
    </row>
    <row r="400" ht="14.25" customHeight="1">
      <c r="A400" s="92"/>
      <c r="B400" s="93"/>
      <c r="C400" s="61"/>
      <c r="D400" s="51"/>
      <c r="E400" s="73"/>
      <c r="F400" s="865"/>
      <c r="G400" s="871"/>
      <c r="H400" s="60"/>
      <c r="I400" s="38"/>
      <c r="J400" s="39"/>
      <c r="K400" s="40"/>
      <c r="L400" s="41"/>
      <c r="M400" s="40"/>
      <c r="N400" s="41"/>
      <c r="O400" s="35"/>
      <c r="P400" s="43"/>
    </row>
    <row r="401" ht="14.25" customHeight="1">
      <c r="A401" s="92"/>
      <c r="B401" s="93"/>
      <c r="C401" s="61"/>
      <c r="D401" s="51"/>
      <c r="E401" s="73"/>
      <c r="F401" s="865"/>
      <c r="G401" s="871"/>
      <c r="H401" s="60"/>
      <c r="I401" s="38"/>
      <c r="J401" s="39"/>
      <c r="K401" s="40"/>
      <c r="L401" s="41"/>
      <c r="M401" s="40"/>
      <c r="N401" s="41"/>
      <c r="O401" s="35"/>
      <c r="P401" s="43"/>
    </row>
    <row r="402" ht="14.25" customHeight="1">
      <c r="A402" s="92"/>
      <c r="B402" s="93"/>
      <c r="C402" s="61"/>
      <c r="D402" s="51"/>
      <c r="E402" s="73"/>
      <c r="F402" s="865"/>
      <c r="G402" s="871"/>
      <c r="H402" s="60"/>
      <c r="I402" s="38"/>
      <c r="J402" s="39"/>
      <c r="K402" s="40"/>
      <c r="L402" s="41"/>
      <c r="M402" s="40"/>
      <c r="N402" s="41"/>
      <c r="O402" s="35"/>
      <c r="P402" s="43"/>
    </row>
    <row r="403" ht="14.25" customHeight="1">
      <c r="A403" s="92"/>
      <c r="B403" s="93"/>
      <c r="C403" s="61"/>
      <c r="D403" s="51"/>
      <c r="E403" s="73"/>
      <c r="F403" s="865"/>
      <c r="G403" s="871"/>
      <c r="H403" s="60"/>
      <c r="I403" s="38"/>
      <c r="J403" s="39"/>
      <c r="K403" s="40"/>
      <c r="L403" s="41"/>
      <c r="M403" s="40"/>
      <c r="N403" s="41"/>
      <c r="O403" s="35"/>
      <c r="P403" s="43"/>
    </row>
    <row r="404" ht="14.25" customHeight="1">
      <c r="A404" s="92"/>
      <c r="B404" s="93"/>
      <c r="C404" s="61"/>
      <c r="D404" s="51"/>
      <c r="E404" s="73"/>
      <c r="F404" s="865"/>
      <c r="G404" s="871"/>
      <c r="H404" s="60"/>
      <c r="I404" s="38"/>
      <c r="J404" s="39"/>
      <c r="K404" s="40"/>
      <c r="L404" s="41"/>
      <c r="M404" s="40"/>
      <c r="N404" s="41"/>
      <c r="O404" s="35"/>
      <c r="P404" s="43"/>
    </row>
    <row r="405" ht="14.25" customHeight="1">
      <c r="A405" s="92"/>
      <c r="B405" s="93"/>
      <c r="C405" s="61"/>
      <c r="D405" s="51"/>
      <c r="E405" s="73"/>
      <c r="F405" s="865"/>
      <c r="G405" s="871"/>
      <c r="H405" s="60"/>
      <c r="I405" s="38"/>
      <c r="J405" s="39"/>
      <c r="K405" s="40"/>
      <c r="L405" s="41"/>
      <c r="M405" s="40"/>
      <c r="N405" s="41"/>
      <c r="O405" s="35"/>
      <c r="P405" s="43"/>
    </row>
    <row r="406" ht="14.25" customHeight="1">
      <c r="A406" s="92"/>
      <c r="B406" s="93"/>
      <c r="C406" s="61"/>
      <c r="D406" s="51"/>
      <c r="E406" s="73"/>
      <c r="F406" s="865"/>
      <c r="G406" s="871"/>
      <c r="H406" s="60"/>
      <c r="I406" s="38"/>
      <c r="J406" s="39"/>
      <c r="K406" s="40"/>
      <c r="L406" s="41"/>
      <c r="M406" s="40"/>
      <c r="N406" s="41"/>
      <c r="O406" s="35"/>
      <c r="P406" s="43"/>
    </row>
    <row r="407" ht="14.25" customHeight="1">
      <c r="A407" s="92"/>
      <c r="B407" s="93"/>
      <c r="C407" s="61"/>
      <c r="D407" s="51"/>
      <c r="E407" s="73"/>
      <c r="F407" s="865"/>
      <c r="G407" s="871"/>
      <c r="H407" s="60"/>
      <c r="I407" s="38"/>
      <c r="J407" s="39"/>
      <c r="K407" s="40"/>
      <c r="L407" s="41"/>
      <c r="M407" s="40"/>
      <c r="N407" s="41"/>
      <c r="O407" s="35"/>
      <c r="P407" s="43"/>
    </row>
    <row r="408" ht="14.25" customHeight="1">
      <c r="A408" s="92"/>
      <c r="B408" s="93"/>
      <c r="C408" s="61"/>
      <c r="D408" s="51"/>
      <c r="E408" s="73"/>
      <c r="F408" s="865"/>
      <c r="G408" s="871"/>
      <c r="H408" s="60"/>
      <c r="I408" s="38"/>
      <c r="J408" s="39"/>
      <c r="K408" s="40"/>
      <c r="L408" s="41"/>
      <c r="M408" s="40"/>
      <c r="N408" s="41"/>
      <c r="O408" s="35"/>
      <c r="P408" s="43"/>
    </row>
    <row r="409" ht="14.25" customHeight="1">
      <c r="A409" s="92"/>
      <c r="B409" s="93"/>
      <c r="C409" s="61"/>
      <c r="D409" s="51"/>
      <c r="E409" s="73"/>
      <c r="F409" s="865"/>
      <c r="G409" s="871"/>
      <c r="H409" s="60"/>
      <c r="I409" s="38"/>
      <c r="J409" s="39"/>
      <c r="K409" s="40"/>
      <c r="L409" s="41"/>
      <c r="M409" s="40"/>
      <c r="N409" s="41"/>
      <c r="O409" s="35"/>
      <c r="P409" s="43"/>
    </row>
    <row r="410" ht="14.25" customHeight="1">
      <c r="A410" s="92"/>
      <c r="B410" s="93"/>
      <c r="C410" s="61"/>
      <c r="D410" s="51"/>
      <c r="E410" s="73"/>
      <c r="F410" s="865"/>
      <c r="G410" s="871"/>
      <c r="H410" s="60"/>
      <c r="I410" s="38"/>
      <c r="J410" s="39"/>
      <c r="K410" s="40"/>
      <c r="L410" s="41"/>
      <c r="M410" s="40"/>
      <c r="N410" s="41"/>
      <c r="O410" s="35"/>
      <c r="P410" s="43"/>
    </row>
    <row r="411" ht="14.25" customHeight="1">
      <c r="A411" s="92"/>
      <c r="B411" s="93"/>
      <c r="C411" s="61"/>
      <c r="D411" s="51"/>
      <c r="E411" s="73"/>
      <c r="F411" s="865"/>
      <c r="G411" s="871"/>
      <c r="H411" s="60"/>
      <c r="I411" s="38"/>
      <c r="J411" s="39"/>
      <c r="K411" s="40"/>
      <c r="L411" s="41"/>
      <c r="M411" s="40"/>
      <c r="N411" s="41"/>
      <c r="O411" s="35"/>
      <c r="P411" s="43"/>
    </row>
    <row r="412" ht="14.25" customHeight="1">
      <c r="A412" s="92"/>
      <c r="B412" s="93"/>
      <c r="C412" s="61"/>
      <c r="D412" s="51"/>
      <c r="E412" s="73"/>
      <c r="F412" s="865"/>
      <c r="G412" s="871"/>
      <c r="H412" s="60"/>
      <c r="I412" s="38"/>
      <c r="J412" s="39"/>
      <c r="K412" s="40"/>
      <c r="L412" s="41"/>
      <c r="M412" s="40"/>
      <c r="N412" s="41"/>
      <c r="O412" s="35"/>
      <c r="P412" s="43"/>
    </row>
    <row r="413" ht="14.25" customHeight="1">
      <c r="A413" s="92"/>
      <c r="B413" s="93"/>
      <c r="C413" s="61"/>
      <c r="D413" s="51"/>
      <c r="E413" s="73"/>
      <c r="F413" s="865"/>
      <c r="G413" s="871"/>
      <c r="H413" s="60"/>
      <c r="I413" s="38"/>
      <c r="J413" s="39"/>
      <c r="K413" s="40"/>
      <c r="L413" s="41"/>
      <c r="M413" s="40"/>
      <c r="N413" s="41"/>
      <c r="O413" s="35"/>
      <c r="P413" s="43"/>
    </row>
    <row r="414" ht="14.25" customHeight="1">
      <c r="A414" s="92"/>
      <c r="B414" s="93"/>
      <c r="C414" s="61"/>
      <c r="D414" s="51"/>
      <c r="E414" s="73"/>
      <c r="F414" s="865"/>
      <c r="G414" s="871"/>
      <c r="H414" s="60"/>
      <c r="I414" s="38"/>
      <c r="J414" s="39"/>
      <c r="K414" s="40"/>
      <c r="L414" s="41"/>
      <c r="M414" s="40"/>
      <c r="N414" s="41"/>
      <c r="O414" s="35"/>
      <c r="P414" s="43"/>
    </row>
    <row r="415" ht="14.25" customHeight="1">
      <c r="A415" s="92"/>
      <c r="B415" s="93"/>
      <c r="C415" s="61"/>
      <c r="D415" s="51"/>
      <c r="E415" s="73"/>
      <c r="F415" s="865"/>
      <c r="G415" s="871"/>
      <c r="H415" s="60"/>
      <c r="I415" s="38"/>
      <c r="J415" s="39"/>
      <c r="K415" s="40"/>
      <c r="L415" s="41"/>
      <c r="M415" s="40"/>
      <c r="N415" s="41"/>
      <c r="O415" s="35"/>
      <c r="P415" s="43"/>
    </row>
    <row r="416" ht="14.25" customHeight="1">
      <c r="A416" s="92"/>
      <c r="B416" s="93"/>
      <c r="C416" s="61"/>
      <c r="D416" s="51"/>
      <c r="E416" s="73"/>
      <c r="F416" s="865"/>
      <c r="G416" s="871"/>
      <c r="H416" s="60"/>
      <c r="I416" s="38"/>
      <c r="J416" s="39"/>
      <c r="K416" s="40"/>
      <c r="L416" s="41"/>
      <c r="M416" s="40"/>
      <c r="N416" s="41"/>
      <c r="O416" s="35"/>
      <c r="P416" s="43"/>
    </row>
    <row r="417" ht="14.25" customHeight="1">
      <c r="A417" s="92"/>
      <c r="B417" s="93"/>
      <c r="C417" s="61"/>
      <c r="D417" s="51"/>
      <c r="E417" s="73"/>
      <c r="F417" s="865"/>
      <c r="G417" s="871"/>
      <c r="H417" s="60"/>
      <c r="I417" s="38"/>
      <c r="J417" s="39"/>
      <c r="K417" s="40"/>
      <c r="L417" s="41"/>
      <c r="M417" s="40"/>
      <c r="N417" s="41"/>
      <c r="O417" s="35"/>
      <c r="P417" s="43"/>
    </row>
    <row r="418" ht="14.25" customHeight="1">
      <c r="A418" s="92"/>
      <c r="B418" s="93"/>
      <c r="C418" s="61"/>
      <c r="D418" s="51"/>
      <c r="E418" s="73"/>
      <c r="F418" s="865"/>
      <c r="G418" s="871"/>
      <c r="H418" s="60"/>
      <c r="I418" s="38"/>
      <c r="J418" s="39"/>
      <c r="K418" s="40"/>
      <c r="L418" s="41"/>
      <c r="M418" s="40"/>
      <c r="N418" s="41"/>
      <c r="O418" s="35"/>
      <c r="P418" s="43"/>
    </row>
    <row r="419" ht="14.25" customHeight="1">
      <c r="A419" s="92"/>
      <c r="B419" s="93"/>
      <c r="C419" s="61"/>
      <c r="D419" s="51"/>
      <c r="E419" s="73"/>
      <c r="F419" s="865"/>
      <c r="G419" s="871"/>
      <c r="H419" s="60"/>
      <c r="I419" s="38"/>
      <c r="J419" s="39"/>
      <c r="K419" s="40"/>
      <c r="L419" s="41"/>
      <c r="M419" s="40"/>
      <c r="N419" s="41"/>
      <c r="O419" s="35"/>
      <c r="P419" s="43"/>
    </row>
    <row r="420" ht="14.25" customHeight="1">
      <c r="A420" s="92"/>
      <c r="B420" s="93"/>
      <c r="C420" s="61"/>
      <c r="D420" s="51"/>
      <c r="E420" s="73"/>
      <c r="F420" s="865"/>
      <c r="G420" s="871"/>
      <c r="H420" s="60"/>
      <c r="I420" s="38"/>
      <c r="J420" s="39"/>
      <c r="K420" s="40"/>
      <c r="L420" s="41"/>
      <c r="M420" s="40"/>
      <c r="N420" s="41"/>
      <c r="O420" s="35"/>
      <c r="P420" s="43"/>
    </row>
    <row r="421" ht="14.25" customHeight="1">
      <c r="A421" s="92"/>
      <c r="B421" s="93"/>
      <c r="C421" s="61"/>
      <c r="D421" s="51"/>
      <c r="E421" s="73"/>
      <c r="F421" s="865"/>
      <c r="G421" s="871"/>
      <c r="H421" s="60"/>
      <c r="I421" s="38"/>
      <c r="J421" s="39"/>
      <c r="K421" s="40"/>
      <c r="L421" s="41"/>
      <c r="M421" s="40"/>
      <c r="N421" s="41"/>
      <c r="O421" s="35"/>
      <c r="P421" s="43"/>
    </row>
    <row r="422" ht="14.25" customHeight="1">
      <c r="A422" s="92"/>
      <c r="B422" s="93"/>
      <c r="C422" s="61"/>
      <c r="D422" s="51"/>
      <c r="E422" s="73"/>
      <c r="F422" s="865"/>
      <c r="G422" s="871"/>
      <c r="H422" s="60"/>
      <c r="I422" s="38"/>
      <c r="J422" s="39"/>
      <c r="K422" s="40"/>
      <c r="L422" s="41"/>
      <c r="M422" s="40"/>
      <c r="N422" s="41"/>
      <c r="O422" s="35"/>
      <c r="P422" s="43"/>
    </row>
    <row r="423" ht="14.25" customHeight="1">
      <c r="A423" s="92"/>
      <c r="B423" s="93"/>
      <c r="C423" s="61"/>
      <c r="D423" s="51"/>
      <c r="E423" s="73"/>
      <c r="F423" s="865"/>
      <c r="G423" s="871"/>
      <c r="H423" s="60"/>
      <c r="I423" s="38"/>
      <c r="J423" s="39"/>
      <c r="K423" s="40"/>
      <c r="L423" s="41"/>
      <c r="M423" s="40"/>
      <c r="N423" s="41"/>
      <c r="O423" s="35"/>
      <c r="P423" s="43"/>
    </row>
    <row r="424" ht="14.25" customHeight="1">
      <c r="A424" s="92"/>
      <c r="B424" s="93"/>
      <c r="C424" s="61"/>
      <c r="D424" s="51"/>
      <c r="E424" s="73"/>
      <c r="F424" s="865"/>
      <c r="G424" s="871"/>
      <c r="H424" s="60"/>
      <c r="I424" s="38"/>
      <c r="J424" s="39"/>
      <c r="K424" s="40"/>
      <c r="L424" s="41"/>
      <c r="M424" s="40"/>
      <c r="N424" s="41"/>
      <c r="O424" s="35"/>
      <c r="P424" s="43"/>
    </row>
    <row r="425" ht="14.25" customHeight="1">
      <c r="A425" s="92"/>
      <c r="B425" s="93"/>
      <c r="C425" s="61"/>
      <c r="D425" s="51"/>
      <c r="E425" s="73"/>
      <c r="F425" s="865"/>
      <c r="G425" s="871"/>
      <c r="H425" s="60"/>
      <c r="I425" s="38"/>
      <c r="J425" s="39"/>
      <c r="K425" s="40"/>
      <c r="L425" s="41"/>
      <c r="M425" s="40"/>
      <c r="N425" s="41"/>
      <c r="O425" s="35"/>
      <c r="P425" s="43"/>
    </row>
    <row r="426" ht="14.25" customHeight="1">
      <c r="A426" s="92"/>
      <c r="B426" s="93"/>
      <c r="C426" s="61"/>
      <c r="D426" s="51"/>
      <c r="E426" s="73"/>
      <c r="F426" s="865"/>
      <c r="G426" s="871"/>
      <c r="H426" s="60"/>
      <c r="I426" s="38"/>
      <c r="J426" s="39"/>
      <c r="K426" s="40"/>
      <c r="L426" s="41"/>
      <c r="M426" s="40"/>
      <c r="N426" s="41"/>
      <c r="O426" s="35"/>
      <c r="P426" s="43"/>
    </row>
    <row r="427" ht="14.25" customHeight="1">
      <c r="A427" s="92"/>
      <c r="B427" s="93"/>
      <c r="C427" s="61"/>
      <c r="D427" s="51"/>
      <c r="E427" s="73"/>
      <c r="F427" s="865"/>
      <c r="G427" s="871"/>
      <c r="H427" s="60"/>
      <c r="I427" s="38"/>
      <c r="J427" s="39"/>
      <c r="K427" s="40"/>
      <c r="L427" s="41"/>
      <c r="M427" s="40"/>
      <c r="N427" s="41"/>
      <c r="O427" s="35"/>
      <c r="P427" s="43"/>
    </row>
    <row r="428" ht="14.25" customHeight="1">
      <c r="A428" s="92"/>
      <c r="B428" s="93"/>
      <c r="C428" s="61"/>
      <c r="D428" s="51"/>
      <c r="E428" s="73"/>
      <c r="F428" s="865"/>
      <c r="G428" s="871"/>
      <c r="H428" s="60"/>
      <c r="I428" s="38"/>
      <c r="J428" s="39"/>
      <c r="K428" s="40"/>
      <c r="L428" s="41"/>
      <c r="M428" s="40"/>
      <c r="N428" s="41"/>
      <c r="O428" s="35"/>
      <c r="P428" s="43"/>
    </row>
    <row r="429" ht="14.25" customHeight="1">
      <c r="A429" s="92"/>
      <c r="B429" s="93"/>
      <c r="C429" s="61"/>
      <c r="D429" s="51"/>
      <c r="E429" s="73"/>
      <c r="F429" s="865"/>
      <c r="G429" s="871"/>
      <c r="H429" s="60"/>
      <c r="I429" s="38"/>
      <c r="J429" s="39"/>
      <c r="K429" s="40"/>
      <c r="L429" s="41"/>
      <c r="M429" s="40"/>
      <c r="N429" s="41"/>
      <c r="O429" s="35"/>
      <c r="P429" s="43"/>
    </row>
    <row r="430" ht="14.25" customHeight="1">
      <c r="A430" s="92"/>
      <c r="B430" s="93"/>
      <c r="C430" s="61"/>
      <c r="D430" s="51"/>
      <c r="E430" s="73"/>
      <c r="F430" s="865"/>
      <c r="G430" s="871"/>
      <c r="H430" s="60"/>
      <c r="I430" s="38"/>
      <c r="J430" s="39"/>
      <c r="K430" s="40"/>
      <c r="L430" s="41"/>
      <c r="M430" s="40"/>
      <c r="N430" s="41"/>
      <c r="O430" s="35"/>
      <c r="P430" s="43"/>
    </row>
    <row r="431" ht="14.25" customHeight="1">
      <c r="A431" s="92"/>
      <c r="B431" s="93"/>
      <c r="C431" s="61"/>
      <c r="D431" s="51"/>
      <c r="E431" s="73"/>
      <c r="F431" s="865"/>
      <c r="G431" s="871"/>
      <c r="H431" s="60"/>
      <c r="I431" s="38"/>
      <c r="J431" s="39"/>
      <c r="K431" s="40"/>
      <c r="L431" s="41"/>
      <c r="M431" s="40"/>
      <c r="N431" s="41"/>
      <c r="O431" s="35"/>
      <c r="P431" s="43"/>
    </row>
    <row r="432" ht="14.25" customHeight="1">
      <c r="A432" s="92"/>
      <c r="B432" s="93"/>
      <c r="C432" s="61"/>
      <c r="D432" s="51"/>
      <c r="E432" s="73"/>
      <c r="F432" s="865"/>
      <c r="G432" s="871"/>
      <c r="H432" s="60"/>
      <c r="I432" s="38"/>
      <c r="J432" s="39"/>
      <c r="K432" s="40"/>
      <c r="L432" s="41"/>
      <c r="M432" s="40"/>
      <c r="N432" s="41"/>
      <c r="O432" s="35"/>
      <c r="P432" s="43"/>
    </row>
    <row r="433" ht="14.25" customHeight="1">
      <c r="A433" s="92"/>
      <c r="B433" s="93"/>
      <c r="C433" s="61"/>
      <c r="D433" s="51"/>
      <c r="E433" s="73"/>
      <c r="F433" s="865"/>
      <c r="G433" s="871"/>
      <c r="H433" s="60"/>
      <c r="I433" s="38"/>
      <c r="J433" s="39"/>
      <c r="K433" s="40"/>
      <c r="L433" s="41"/>
      <c r="M433" s="40"/>
      <c r="N433" s="41"/>
      <c r="O433" s="35"/>
      <c r="P433" s="43"/>
    </row>
    <row r="434" ht="14.25" customHeight="1">
      <c r="A434" s="92"/>
      <c r="B434" s="93"/>
      <c r="C434" s="61"/>
      <c r="D434" s="51"/>
      <c r="E434" s="73"/>
      <c r="F434" s="865"/>
      <c r="G434" s="871"/>
      <c r="H434" s="60"/>
      <c r="I434" s="38"/>
      <c r="J434" s="39"/>
      <c r="K434" s="40"/>
      <c r="L434" s="41"/>
      <c r="M434" s="40"/>
      <c r="N434" s="41"/>
      <c r="O434" s="35"/>
      <c r="P434" s="43"/>
    </row>
    <row r="435" ht="14.25" customHeight="1">
      <c r="A435" s="92"/>
      <c r="B435" s="93"/>
      <c r="C435" s="61"/>
      <c r="D435" s="51"/>
      <c r="E435" s="73"/>
      <c r="F435" s="865"/>
      <c r="G435" s="871"/>
      <c r="H435" s="60"/>
      <c r="I435" s="38"/>
      <c r="J435" s="39"/>
      <c r="K435" s="40"/>
      <c r="L435" s="41"/>
      <c r="M435" s="40"/>
      <c r="N435" s="41"/>
      <c r="O435" s="35"/>
      <c r="P435" s="43"/>
    </row>
    <row r="436" ht="14.25" customHeight="1">
      <c r="A436" s="92"/>
      <c r="B436" s="93"/>
      <c r="C436" s="61"/>
      <c r="D436" s="51"/>
      <c r="E436" s="73"/>
      <c r="F436" s="865"/>
      <c r="G436" s="871"/>
      <c r="H436" s="60"/>
      <c r="I436" s="38"/>
      <c r="J436" s="39"/>
      <c r="K436" s="40"/>
      <c r="L436" s="41"/>
      <c r="M436" s="40"/>
      <c r="N436" s="41"/>
      <c r="O436" s="35"/>
      <c r="P436" s="43"/>
    </row>
    <row r="437" ht="14.25" customHeight="1">
      <c r="A437" s="92"/>
      <c r="B437" s="93"/>
      <c r="C437" s="61"/>
      <c r="D437" s="51"/>
      <c r="E437" s="73"/>
      <c r="F437" s="865"/>
      <c r="G437" s="871"/>
      <c r="H437" s="60"/>
      <c r="I437" s="38"/>
      <c r="J437" s="39"/>
      <c r="K437" s="40"/>
      <c r="L437" s="41"/>
      <c r="M437" s="40"/>
      <c r="N437" s="41"/>
      <c r="O437" s="35"/>
      <c r="P437" s="43"/>
    </row>
    <row r="438" ht="14.25" customHeight="1">
      <c r="A438" s="92"/>
      <c r="B438" s="93"/>
      <c r="C438" s="61"/>
      <c r="D438" s="51"/>
      <c r="E438" s="73"/>
      <c r="F438" s="865"/>
      <c r="G438" s="871"/>
      <c r="H438" s="60"/>
      <c r="I438" s="38"/>
      <c r="J438" s="39"/>
      <c r="K438" s="40"/>
      <c r="L438" s="41"/>
      <c r="M438" s="40"/>
      <c r="N438" s="41"/>
      <c r="O438" s="35"/>
      <c r="P438" s="43"/>
    </row>
    <row r="439" ht="14.25" customHeight="1">
      <c r="A439" s="92"/>
      <c r="B439" s="93"/>
      <c r="C439" s="61"/>
      <c r="D439" s="51"/>
      <c r="E439" s="73"/>
      <c r="F439" s="865"/>
      <c r="G439" s="871"/>
      <c r="H439" s="60"/>
      <c r="I439" s="38"/>
      <c r="J439" s="39"/>
      <c r="K439" s="40"/>
      <c r="L439" s="41"/>
      <c r="M439" s="40"/>
      <c r="N439" s="41"/>
      <c r="O439" s="35"/>
      <c r="P439" s="43"/>
    </row>
    <row r="440" ht="14.25" customHeight="1">
      <c r="A440" s="92"/>
      <c r="B440" s="93"/>
      <c r="C440" s="61"/>
      <c r="D440" s="51"/>
      <c r="E440" s="73"/>
      <c r="F440" s="865"/>
      <c r="G440" s="871"/>
      <c r="H440" s="60"/>
      <c r="I440" s="38"/>
      <c r="J440" s="39"/>
      <c r="K440" s="40"/>
      <c r="L440" s="41"/>
      <c r="M440" s="40"/>
      <c r="N440" s="41"/>
      <c r="O440" s="35"/>
      <c r="P440" s="43"/>
    </row>
    <row r="441" ht="14.25" customHeight="1">
      <c r="A441" s="92"/>
      <c r="B441" s="93"/>
      <c r="C441" s="61"/>
      <c r="D441" s="51"/>
      <c r="E441" s="73"/>
      <c r="F441" s="865"/>
      <c r="G441" s="871"/>
      <c r="H441" s="60"/>
      <c r="I441" s="38"/>
      <c r="J441" s="39"/>
      <c r="K441" s="40"/>
      <c r="L441" s="41"/>
      <c r="M441" s="40"/>
      <c r="N441" s="41"/>
      <c r="O441" s="35"/>
      <c r="P441" s="43"/>
    </row>
    <row r="442" ht="14.25" customHeight="1">
      <c r="A442" s="92"/>
      <c r="B442" s="93"/>
      <c r="C442" s="61"/>
      <c r="D442" s="51"/>
      <c r="E442" s="73"/>
      <c r="F442" s="865"/>
      <c r="G442" s="871"/>
      <c r="H442" s="60"/>
      <c r="I442" s="38"/>
      <c r="J442" s="39"/>
      <c r="K442" s="40"/>
      <c r="L442" s="41"/>
      <c r="M442" s="40"/>
      <c r="N442" s="41"/>
      <c r="O442" s="35"/>
      <c r="P442" s="43"/>
    </row>
    <row r="443" ht="14.25" customHeight="1">
      <c r="A443" s="92"/>
      <c r="B443" s="93"/>
      <c r="C443" s="61"/>
      <c r="D443" s="51"/>
      <c r="E443" s="73"/>
      <c r="F443" s="865"/>
      <c r="G443" s="871"/>
      <c r="H443" s="60"/>
      <c r="I443" s="38"/>
      <c r="J443" s="39"/>
      <c r="K443" s="40"/>
      <c r="L443" s="41"/>
      <c r="M443" s="40"/>
      <c r="N443" s="41"/>
      <c r="O443" s="35"/>
      <c r="P443" s="43"/>
    </row>
    <row r="444" ht="14.25" customHeight="1">
      <c r="A444" s="92"/>
      <c r="B444" s="93"/>
      <c r="C444" s="61"/>
      <c r="D444" s="51"/>
      <c r="E444" s="73"/>
      <c r="F444" s="865"/>
      <c r="G444" s="871"/>
      <c r="H444" s="60"/>
      <c r="I444" s="38"/>
      <c r="J444" s="39"/>
      <c r="K444" s="40"/>
      <c r="L444" s="41"/>
      <c r="M444" s="40"/>
      <c r="N444" s="41"/>
      <c r="O444" s="35"/>
      <c r="P444" s="43"/>
    </row>
    <row r="445" ht="14.25" customHeight="1">
      <c r="A445" s="92"/>
      <c r="B445" s="93"/>
      <c r="C445" s="61"/>
      <c r="D445" s="51"/>
      <c r="E445" s="73"/>
      <c r="F445" s="865"/>
      <c r="G445" s="871"/>
      <c r="H445" s="60"/>
      <c r="I445" s="38"/>
      <c r="J445" s="39"/>
      <c r="K445" s="40"/>
      <c r="L445" s="41"/>
      <c r="M445" s="40"/>
      <c r="N445" s="41"/>
      <c r="O445" s="35"/>
      <c r="P445" s="43"/>
    </row>
    <row r="446" ht="14.25" customHeight="1">
      <c r="A446" s="92"/>
      <c r="B446" s="93"/>
      <c r="C446" s="61"/>
      <c r="D446" s="51"/>
      <c r="E446" s="73"/>
      <c r="F446" s="865"/>
      <c r="G446" s="871"/>
      <c r="H446" s="60"/>
      <c r="I446" s="38"/>
      <c r="J446" s="39"/>
      <c r="K446" s="40"/>
      <c r="L446" s="41"/>
      <c r="M446" s="40"/>
      <c r="N446" s="41"/>
      <c r="O446" s="35"/>
      <c r="P446" s="43"/>
    </row>
    <row r="447" ht="14.25" customHeight="1">
      <c r="A447" s="92"/>
      <c r="B447" s="93"/>
      <c r="C447" s="61"/>
      <c r="D447" s="51"/>
      <c r="E447" s="73"/>
      <c r="F447" s="865"/>
      <c r="G447" s="871"/>
      <c r="H447" s="60"/>
      <c r="I447" s="38"/>
      <c r="J447" s="39"/>
      <c r="K447" s="40"/>
      <c r="L447" s="41"/>
      <c r="M447" s="40"/>
      <c r="N447" s="41"/>
      <c r="O447" s="35"/>
      <c r="P447" s="43"/>
    </row>
    <row r="448" ht="14.25" customHeight="1">
      <c r="A448" s="92"/>
      <c r="B448" s="93"/>
      <c r="C448" s="61"/>
      <c r="D448" s="51"/>
      <c r="E448" s="73"/>
      <c r="F448" s="865"/>
      <c r="G448" s="871"/>
      <c r="H448" s="60"/>
      <c r="I448" s="38"/>
      <c r="J448" s="39"/>
      <c r="K448" s="40"/>
      <c r="L448" s="41"/>
      <c r="M448" s="40"/>
      <c r="N448" s="41"/>
      <c r="O448" s="35"/>
      <c r="P448" s="43"/>
    </row>
    <row r="449" ht="14.25" customHeight="1">
      <c r="A449" s="92"/>
      <c r="B449" s="93"/>
      <c r="C449" s="61"/>
      <c r="D449" s="51"/>
      <c r="E449" s="73"/>
      <c r="F449" s="865"/>
      <c r="G449" s="871"/>
      <c r="H449" s="60"/>
      <c r="I449" s="38"/>
      <c r="J449" s="39"/>
      <c r="K449" s="40"/>
      <c r="L449" s="41"/>
      <c r="M449" s="40"/>
      <c r="N449" s="41"/>
      <c r="O449" s="35"/>
      <c r="P449" s="43"/>
    </row>
    <row r="450" ht="14.25" customHeight="1">
      <c r="A450" s="92"/>
      <c r="B450" s="93"/>
      <c r="C450" s="61"/>
      <c r="D450" s="51"/>
      <c r="E450" s="73"/>
      <c r="F450" s="865"/>
      <c r="G450" s="871"/>
      <c r="H450" s="60"/>
      <c r="I450" s="38"/>
      <c r="J450" s="39"/>
      <c r="K450" s="40"/>
      <c r="L450" s="41"/>
      <c r="M450" s="40"/>
      <c r="N450" s="41"/>
      <c r="O450" s="35"/>
      <c r="P450" s="43"/>
    </row>
    <row r="451" ht="14.25" customHeight="1">
      <c r="A451" s="92"/>
      <c r="B451" s="93"/>
      <c r="C451" s="61"/>
      <c r="D451" s="51"/>
      <c r="E451" s="73"/>
      <c r="F451" s="865"/>
      <c r="G451" s="871"/>
      <c r="H451" s="60"/>
      <c r="I451" s="38"/>
      <c r="J451" s="39"/>
      <c r="K451" s="40"/>
      <c r="L451" s="41"/>
      <c r="M451" s="40"/>
      <c r="N451" s="41"/>
      <c r="O451" s="35"/>
      <c r="P451" s="43"/>
    </row>
    <row r="452" ht="14.25" customHeight="1">
      <c r="A452" s="92"/>
      <c r="B452" s="93"/>
      <c r="C452" s="61"/>
      <c r="D452" s="51"/>
      <c r="E452" s="73"/>
      <c r="F452" s="865"/>
      <c r="G452" s="871"/>
      <c r="H452" s="60"/>
      <c r="I452" s="38"/>
      <c r="J452" s="39"/>
      <c r="K452" s="40"/>
      <c r="L452" s="41"/>
      <c r="M452" s="40"/>
      <c r="N452" s="41"/>
      <c r="O452" s="35"/>
      <c r="P452" s="43"/>
    </row>
    <row r="453" ht="14.25" customHeight="1">
      <c r="A453" s="92"/>
      <c r="B453" s="93"/>
      <c r="C453" s="61"/>
      <c r="D453" s="51"/>
      <c r="E453" s="73"/>
      <c r="F453" s="865"/>
      <c r="G453" s="871"/>
      <c r="H453" s="60"/>
      <c r="I453" s="38"/>
      <c r="J453" s="39"/>
      <c r="K453" s="40"/>
      <c r="L453" s="41"/>
      <c r="M453" s="40"/>
      <c r="N453" s="41"/>
      <c r="O453" s="35"/>
      <c r="P453" s="43"/>
    </row>
    <row r="454" ht="14.25" customHeight="1">
      <c r="A454" s="92"/>
      <c r="B454" s="93"/>
      <c r="C454" s="61"/>
      <c r="D454" s="51"/>
      <c r="E454" s="73"/>
      <c r="F454" s="865"/>
      <c r="G454" s="871"/>
      <c r="H454" s="60"/>
      <c r="I454" s="38"/>
      <c r="J454" s="39"/>
      <c r="K454" s="40"/>
      <c r="L454" s="41"/>
      <c r="M454" s="40"/>
      <c r="N454" s="41"/>
      <c r="O454" s="35"/>
      <c r="P454" s="43"/>
    </row>
    <row r="455" ht="14.25" customHeight="1">
      <c r="A455" s="92"/>
      <c r="B455" s="93"/>
      <c r="C455" s="61"/>
      <c r="D455" s="51"/>
      <c r="E455" s="73"/>
      <c r="F455" s="865"/>
      <c r="G455" s="871"/>
      <c r="H455" s="60"/>
      <c r="I455" s="38"/>
      <c r="J455" s="39"/>
      <c r="K455" s="40"/>
      <c r="L455" s="41"/>
      <c r="M455" s="40"/>
      <c r="N455" s="41"/>
      <c r="O455" s="35"/>
      <c r="P455" s="43"/>
    </row>
    <row r="456" ht="14.25" customHeight="1">
      <c r="A456" s="92"/>
      <c r="B456" s="93"/>
      <c r="C456" s="61"/>
      <c r="D456" s="51"/>
      <c r="E456" s="73"/>
      <c r="F456" s="865"/>
      <c r="G456" s="871"/>
      <c r="H456" s="60"/>
      <c r="I456" s="38"/>
      <c r="J456" s="39"/>
      <c r="K456" s="40"/>
      <c r="L456" s="41"/>
      <c r="M456" s="40"/>
      <c r="N456" s="41"/>
      <c r="O456" s="35"/>
      <c r="P456" s="43"/>
    </row>
    <row r="457" ht="14.25" customHeight="1">
      <c r="A457" s="92"/>
      <c r="B457" s="93"/>
      <c r="C457" s="61"/>
      <c r="D457" s="51"/>
      <c r="E457" s="73"/>
      <c r="F457" s="865"/>
      <c r="G457" s="871"/>
      <c r="H457" s="60"/>
      <c r="I457" s="38"/>
      <c r="J457" s="39"/>
      <c r="K457" s="40"/>
      <c r="L457" s="41"/>
      <c r="M457" s="40"/>
      <c r="N457" s="41"/>
      <c r="O457" s="35"/>
      <c r="P457" s="43"/>
    </row>
    <row r="458" ht="14.25" customHeight="1">
      <c r="A458" s="92"/>
      <c r="B458" s="93"/>
      <c r="C458" s="61"/>
      <c r="D458" s="51"/>
      <c r="E458" s="73"/>
      <c r="F458" s="865"/>
      <c r="G458" s="871"/>
      <c r="H458" s="60"/>
      <c r="I458" s="38"/>
      <c r="J458" s="39"/>
      <c r="K458" s="40"/>
      <c r="L458" s="41"/>
      <c r="M458" s="40"/>
      <c r="N458" s="41"/>
      <c r="O458" s="35"/>
      <c r="P458" s="43"/>
    </row>
    <row r="459" ht="14.25" customHeight="1">
      <c r="A459" s="92"/>
      <c r="B459" s="93"/>
      <c r="C459" s="61"/>
      <c r="D459" s="51"/>
      <c r="E459" s="73"/>
      <c r="F459" s="865"/>
      <c r="G459" s="871"/>
      <c r="H459" s="60"/>
      <c r="I459" s="38"/>
      <c r="J459" s="39"/>
      <c r="K459" s="40"/>
      <c r="L459" s="41"/>
      <c r="M459" s="40"/>
      <c r="N459" s="41"/>
      <c r="O459" s="35"/>
      <c r="P459" s="43"/>
    </row>
    <row r="460" ht="14.25" customHeight="1">
      <c r="A460" s="92"/>
      <c r="B460" s="93"/>
      <c r="C460" s="61"/>
      <c r="D460" s="51"/>
      <c r="E460" s="73"/>
      <c r="F460" s="865"/>
      <c r="G460" s="871"/>
      <c r="H460" s="60"/>
      <c r="I460" s="38"/>
      <c r="J460" s="39"/>
      <c r="K460" s="40"/>
      <c r="L460" s="41"/>
      <c r="M460" s="40"/>
      <c r="N460" s="41"/>
      <c r="O460" s="35"/>
      <c r="P460" s="43"/>
    </row>
    <row r="461" ht="14.25" customHeight="1">
      <c r="A461" s="92"/>
      <c r="B461" s="93"/>
      <c r="C461" s="61"/>
      <c r="D461" s="51"/>
      <c r="E461" s="73"/>
      <c r="F461" s="865"/>
      <c r="G461" s="871"/>
      <c r="H461" s="60"/>
      <c r="I461" s="38"/>
      <c r="J461" s="39"/>
      <c r="K461" s="40"/>
      <c r="L461" s="41"/>
      <c r="M461" s="40"/>
      <c r="N461" s="41"/>
      <c r="O461" s="35"/>
      <c r="P461" s="43"/>
    </row>
    <row r="462" ht="14.25" customHeight="1">
      <c r="A462" s="92"/>
      <c r="B462" s="93"/>
      <c r="C462" s="61"/>
      <c r="D462" s="51"/>
      <c r="E462" s="73"/>
      <c r="F462" s="865"/>
      <c r="G462" s="871"/>
      <c r="H462" s="60"/>
      <c r="I462" s="38"/>
      <c r="J462" s="39"/>
      <c r="K462" s="40"/>
      <c r="L462" s="41"/>
      <c r="M462" s="40"/>
      <c r="N462" s="41"/>
      <c r="O462" s="35"/>
      <c r="P462" s="43"/>
    </row>
    <row r="463" ht="14.25" customHeight="1">
      <c r="A463" s="92"/>
      <c r="B463" s="93"/>
      <c r="C463" s="61"/>
      <c r="D463" s="51"/>
      <c r="E463" s="73"/>
      <c r="F463" s="865"/>
      <c r="G463" s="871"/>
      <c r="H463" s="60"/>
      <c r="I463" s="38"/>
      <c r="J463" s="39"/>
      <c r="K463" s="40"/>
      <c r="L463" s="41"/>
      <c r="M463" s="40"/>
      <c r="N463" s="41"/>
      <c r="O463" s="35"/>
      <c r="P463" s="43"/>
    </row>
    <row r="464" ht="14.25" customHeight="1">
      <c r="A464" s="92"/>
      <c r="B464" s="93"/>
      <c r="C464" s="61"/>
      <c r="D464" s="51"/>
      <c r="E464" s="73"/>
      <c r="F464" s="865"/>
      <c r="G464" s="871"/>
      <c r="H464" s="60"/>
      <c r="I464" s="38"/>
      <c r="J464" s="39"/>
      <c r="K464" s="40"/>
      <c r="L464" s="41"/>
      <c r="M464" s="40"/>
      <c r="N464" s="41"/>
      <c r="O464" s="35"/>
      <c r="P464" s="43"/>
    </row>
    <row r="465" ht="14.25" customHeight="1">
      <c r="A465" s="92"/>
      <c r="B465" s="93"/>
      <c r="C465" s="61"/>
      <c r="D465" s="51"/>
      <c r="E465" s="73"/>
      <c r="F465" s="865"/>
      <c r="G465" s="871"/>
      <c r="H465" s="60"/>
      <c r="I465" s="38"/>
      <c r="J465" s="39"/>
      <c r="K465" s="40"/>
      <c r="L465" s="41"/>
      <c r="M465" s="40"/>
      <c r="N465" s="41"/>
      <c r="O465" s="35"/>
      <c r="P465" s="43"/>
    </row>
    <row r="466" ht="14.25" customHeight="1">
      <c r="A466" s="92"/>
      <c r="B466" s="93"/>
      <c r="C466" s="61"/>
      <c r="D466" s="51"/>
      <c r="E466" s="73"/>
      <c r="F466" s="865"/>
      <c r="G466" s="871"/>
      <c r="H466" s="60"/>
      <c r="I466" s="38"/>
      <c r="J466" s="39"/>
      <c r="K466" s="40"/>
      <c r="L466" s="41"/>
      <c r="M466" s="40"/>
      <c r="N466" s="41"/>
      <c r="O466" s="35"/>
      <c r="P466" s="43"/>
    </row>
    <row r="467" ht="14.25" customHeight="1">
      <c r="A467" s="92"/>
      <c r="B467" s="93"/>
      <c r="C467" s="61"/>
      <c r="D467" s="51"/>
      <c r="E467" s="73"/>
      <c r="F467" s="865"/>
      <c r="G467" s="871"/>
      <c r="H467" s="60"/>
      <c r="I467" s="38"/>
      <c r="J467" s="39"/>
      <c r="K467" s="40"/>
      <c r="L467" s="41"/>
      <c r="M467" s="40"/>
      <c r="N467" s="41"/>
      <c r="O467" s="35"/>
      <c r="P467" s="43"/>
    </row>
    <row r="468" ht="14.25" customHeight="1">
      <c r="A468" s="92"/>
      <c r="B468" s="93"/>
      <c r="C468" s="61"/>
      <c r="D468" s="51"/>
      <c r="E468" s="73"/>
      <c r="F468" s="865"/>
      <c r="G468" s="871"/>
      <c r="H468" s="60"/>
      <c r="I468" s="38"/>
      <c r="J468" s="39"/>
      <c r="K468" s="40"/>
      <c r="L468" s="41"/>
      <c r="M468" s="40"/>
      <c r="N468" s="41"/>
      <c r="O468" s="35"/>
      <c r="P468" s="43"/>
    </row>
    <row r="469" ht="14.25" customHeight="1">
      <c r="A469" s="92"/>
      <c r="B469" s="93"/>
      <c r="C469" s="61"/>
      <c r="D469" s="51"/>
      <c r="E469" s="73"/>
      <c r="F469" s="865"/>
      <c r="G469" s="871"/>
      <c r="H469" s="60"/>
      <c r="I469" s="38"/>
      <c r="J469" s="39"/>
      <c r="K469" s="40"/>
      <c r="L469" s="41"/>
      <c r="M469" s="40"/>
      <c r="N469" s="41"/>
      <c r="O469" s="35"/>
      <c r="P469" s="43"/>
    </row>
    <row r="470" ht="14.25" customHeight="1">
      <c r="A470" s="92"/>
      <c r="B470" s="93"/>
      <c r="C470" s="61"/>
      <c r="D470" s="51"/>
      <c r="E470" s="73"/>
      <c r="F470" s="865"/>
      <c r="G470" s="871"/>
      <c r="H470" s="60"/>
      <c r="I470" s="38"/>
      <c r="J470" s="39"/>
      <c r="K470" s="40"/>
      <c r="L470" s="41"/>
      <c r="M470" s="40"/>
      <c r="N470" s="41"/>
      <c r="O470" s="35"/>
      <c r="P470" s="43"/>
    </row>
    <row r="471" ht="14.25" customHeight="1">
      <c r="A471" s="92"/>
      <c r="B471" s="93"/>
      <c r="C471" s="61"/>
      <c r="D471" s="51"/>
      <c r="E471" s="73"/>
      <c r="F471" s="865"/>
      <c r="G471" s="871"/>
      <c r="H471" s="60"/>
      <c r="I471" s="38"/>
      <c r="J471" s="39"/>
      <c r="K471" s="40"/>
      <c r="L471" s="41"/>
      <c r="M471" s="40"/>
      <c r="N471" s="41"/>
      <c r="O471" s="35"/>
      <c r="P471" s="43"/>
    </row>
    <row r="472" ht="14.25" customHeight="1">
      <c r="A472" s="92"/>
      <c r="B472" s="93"/>
      <c r="C472" s="61"/>
      <c r="D472" s="51"/>
      <c r="E472" s="73"/>
      <c r="F472" s="865"/>
      <c r="G472" s="871"/>
      <c r="H472" s="60"/>
      <c r="I472" s="38"/>
      <c r="J472" s="39"/>
      <c r="K472" s="40"/>
      <c r="L472" s="41"/>
      <c r="M472" s="40"/>
      <c r="N472" s="41"/>
      <c r="O472" s="35"/>
      <c r="P472" s="43"/>
    </row>
    <row r="473" ht="14.25" customHeight="1">
      <c r="A473" s="92"/>
      <c r="B473" s="93"/>
      <c r="C473" s="61"/>
      <c r="D473" s="51"/>
      <c r="E473" s="73"/>
      <c r="F473" s="865"/>
      <c r="G473" s="871"/>
      <c r="H473" s="60"/>
      <c r="I473" s="38"/>
      <c r="J473" s="39"/>
      <c r="K473" s="40"/>
      <c r="L473" s="41"/>
      <c r="M473" s="40"/>
      <c r="N473" s="41"/>
      <c r="O473" s="35"/>
      <c r="P473" s="43"/>
    </row>
    <row r="474" ht="14.25" customHeight="1">
      <c r="A474" s="92"/>
      <c r="B474" s="93"/>
      <c r="C474" s="61"/>
      <c r="D474" s="51"/>
      <c r="E474" s="73"/>
      <c r="F474" s="865"/>
      <c r="G474" s="871"/>
      <c r="H474" s="60"/>
      <c r="I474" s="38"/>
      <c r="J474" s="39"/>
      <c r="K474" s="40"/>
      <c r="L474" s="41"/>
      <c r="M474" s="40"/>
      <c r="N474" s="41"/>
      <c r="O474" s="35"/>
      <c r="P474" s="43"/>
    </row>
    <row r="475" ht="14.25" customHeight="1">
      <c r="A475" s="92"/>
      <c r="B475" s="93"/>
      <c r="C475" s="61"/>
      <c r="D475" s="51"/>
      <c r="E475" s="73"/>
      <c r="F475" s="865"/>
      <c r="G475" s="871"/>
      <c r="H475" s="60"/>
      <c r="I475" s="38"/>
      <c r="J475" s="39"/>
      <c r="K475" s="40"/>
      <c r="L475" s="41"/>
      <c r="M475" s="40"/>
      <c r="N475" s="41"/>
      <c r="O475" s="35"/>
      <c r="P475" s="43"/>
    </row>
    <row r="476" ht="14.25" customHeight="1">
      <c r="A476" s="92"/>
      <c r="B476" s="93"/>
      <c r="C476" s="61"/>
      <c r="D476" s="51"/>
      <c r="E476" s="73"/>
      <c r="F476" s="865"/>
      <c r="G476" s="871"/>
      <c r="H476" s="60"/>
      <c r="I476" s="38"/>
      <c r="J476" s="39"/>
      <c r="K476" s="40"/>
      <c r="L476" s="41"/>
      <c r="M476" s="40"/>
      <c r="N476" s="41"/>
      <c r="O476" s="35"/>
      <c r="P476" s="43"/>
    </row>
    <row r="477" ht="14.25" customHeight="1">
      <c r="A477" s="92"/>
      <c r="B477" s="93"/>
      <c r="C477" s="61"/>
      <c r="D477" s="51"/>
      <c r="E477" s="73"/>
      <c r="F477" s="865"/>
      <c r="G477" s="871"/>
      <c r="H477" s="60"/>
      <c r="I477" s="38"/>
      <c r="J477" s="39"/>
      <c r="K477" s="40"/>
      <c r="L477" s="41"/>
      <c r="M477" s="40"/>
      <c r="N477" s="41"/>
      <c r="O477" s="35"/>
      <c r="P477" s="43"/>
    </row>
    <row r="478" ht="14.25" customHeight="1">
      <c r="A478" s="92"/>
      <c r="B478" s="93"/>
      <c r="C478" s="61"/>
      <c r="D478" s="51"/>
      <c r="E478" s="73"/>
      <c r="F478" s="865"/>
      <c r="G478" s="871"/>
      <c r="H478" s="60"/>
      <c r="I478" s="38"/>
      <c r="J478" s="39"/>
      <c r="K478" s="40"/>
      <c r="L478" s="41"/>
      <c r="M478" s="40"/>
      <c r="N478" s="41"/>
      <c r="O478" s="35"/>
      <c r="P478" s="43"/>
    </row>
    <row r="479" ht="14.25" customHeight="1">
      <c r="A479" s="92"/>
      <c r="B479" s="93"/>
      <c r="C479" s="61"/>
      <c r="D479" s="51"/>
      <c r="E479" s="73"/>
      <c r="F479" s="865"/>
      <c r="G479" s="871"/>
      <c r="H479" s="60"/>
      <c r="I479" s="38"/>
      <c r="J479" s="39"/>
      <c r="K479" s="40"/>
      <c r="L479" s="41"/>
      <c r="M479" s="40"/>
      <c r="N479" s="41"/>
      <c r="O479" s="35"/>
      <c r="P479" s="43"/>
    </row>
    <row r="480" ht="14.25" customHeight="1">
      <c r="A480" s="92"/>
      <c r="B480" s="93"/>
      <c r="C480" s="61"/>
      <c r="D480" s="51"/>
      <c r="E480" s="73"/>
      <c r="F480" s="865"/>
      <c r="G480" s="871"/>
      <c r="H480" s="60"/>
      <c r="I480" s="38"/>
      <c r="J480" s="39"/>
      <c r="K480" s="40"/>
      <c r="L480" s="41"/>
      <c r="M480" s="40"/>
      <c r="N480" s="41"/>
      <c r="O480" s="35"/>
      <c r="P480" s="43"/>
    </row>
    <row r="481" ht="14.25" customHeight="1">
      <c r="A481" s="92"/>
      <c r="B481" s="93"/>
      <c r="C481" s="61"/>
      <c r="D481" s="51"/>
      <c r="E481" s="73"/>
      <c r="F481" s="865"/>
      <c r="G481" s="871"/>
      <c r="H481" s="60"/>
      <c r="I481" s="38"/>
      <c r="J481" s="39"/>
      <c r="K481" s="40"/>
      <c r="L481" s="41"/>
      <c r="M481" s="40"/>
      <c r="N481" s="41"/>
      <c r="O481" s="35"/>
      <c r="P481" s="43"/>
    </row>
    <row r="482" ht="14.25" customHeight="1">
      <c r="A482" s="92"/>
      <c r="B482" s="93"/>
      <c r="C482" s="61"/>
      <c r="D482" s="51"/>
      <c r="E482" s="73"/>
      <c r="F482" s="865"/>
      <c r="G482" s="871"/>
      <c r="H482" s="60"/>
      <c r="I482" s="38"/>
      <c r="J482" s="39"/>
      <c r="K482" s="40"/>
      <c r="L482" s="41"/>
      <c r="M482" s="40"/>
      <c r="N482" s="41"/>
      <c r="O482" s="35"/>
      <c r="P482" s="43"/>
    </row>
    <row r="483" ht="14.25" customHeight="1">
      <c r="A483" s="92"/>
      <c r="B483" s="93"/>
      <c r="C483" s="61"/>
      <c r="D483" s="51"/>
      <c r="E483" s="73"/>
      <c r="F483" s="865"/>
      <c r="G483" s="871"/>
      <c r="H483" s="60"/>
      <c r="I483" s="38"/>
      <c r="J483" s="39"/>
      <c r="K483" s="40"/>
      <c r="L483" s="41"/>
      <c r="M483" s="40"/>
      <c r="N483" s="41"/>
      <c r="O483" s="35"/>
      <c r="P483" s="43"/>
    </row>
    <row r="484" ht="14.25" customHeight="1">
      <c r="A484" s="92"/>
      <c r="B484" s="93"/>
      <c r="C484" s="61"/>
      <c r="D484" s="51"/>
      <c r="E484" s="73"/>
      <c r="F484" s="865"/>
      <c r="G484" s="871"/>
      <c r="H484" s="60"/>
      <c r="I484" s="38"/>
      <c r="J484" s="39"/>
      <c r="K484" s="40"/>
      <c r="L484" s="41"/>
      <c r="M484" s="40"/>
      <c r="N484" s="41"/>
      <c r="O484" s="35"/>
      <c r="P484" s="43"/>
    </row>
    <row r="485" ht="14.25" customHeight="1">
      <c r="A485" s="92"/>
      <c r="B485" s="93"/>
      <c r="C485" s="61"/>
      <c r="D485" s="51"/>
      <c r="E485" s="73"/>
      <c r="F485" s="865"/>
      <c r="G485" s="871"/>
      <c r="H485" s="60"/>
      <c r="I485" s="38"/>
      <c r="J485" s="39"/>
      <c r="K485" s="40"/>
      <c r="L485" s="41"/>
      <c r="M485" s="40"/>
      <c r="N485" s="41"/>
      <c r="O485" s="35"/>
      <c r="P485" s="43"/>
    </row>
    <row r="486" ht="14.25" customHeight="1">
      <c r="A486" s="92"/>
      <c r="B486" s="93"/>
      <c r="C486" s="61"/>
      <c r="D486" s="51"/>
      <c r="E486" s="73"/>
      <c r="F486" s="865"/>
      <c r="G486" s="871"/>
      <c r="H486" s="60"/>
      <c r="I486" s="38"/>
      <c r="J486" s="39"/>
      <c r="K486" s="40"/>
      <c r="L486" s="41"/>
      <c r="M486" s="40"/>
      <c r="N486" s="41"/>
      <c r="O486" s="35"/>
      <c r="P486" s="43"/>
    </row>
    <row r="487" ht="14.25" customHeight="1">
      <c r="A487" s="92"/>
      <c r="B487" s="93"/>
      <c r="C487" s="61"/>
      <c r="D487" s="51"/>
      <c r="E487" s="73"/>
      <c r="F487" s="865"/>
      <c r="G487" s="871"/>
      <c r="H487" s="60"/>
      <c r="I487" s="38"/>
      <c r="J487" s="39"/>
      <c r="K487" s="40"/>
      <c r="L487" s="41"/>
      <c r="M487" s="40"/>
      <c r="N487" s="41"/>
      <c r="O487" s="35"/>
      <c r="P487" s="43"/>
    </row>
    <row r="488" ht="14.25" customHeight="1">
      <c r="A488" s="92"/>
      <c r="B488" s="93"/>
      <c r="C488" s="61"/>
      <c r="D488" s="51"/>
      <c r="E488" s="73"/>
      <c r="F488" s="865"/>
      <c r="G488" s="871"/>
      <c r="H488" s="60"/>
      <c r="I488" s="38"/>
      <c r="J488" s="39"/>
      <c r="K488" s="40"/>
      <c r="L488" s="41"/>
      <c r="M488" s="40"/>
      <c r="N488" s="41"/>
      <c r="O488" s="35"/>
      <c r="P488" s="43"/>
    </row>
    <row r="489" ht="14.25" customHeight="1">
      <c r="A489" s="92"/>
      <c r="B489" s="93"/>
      <c r="C489" s="61"/>
      <c r="D489" s="51"/>
      <c r="E489" s="73"/>
      <c r="F489" s="865"/>
      <c r="G489" s="871"/>
      <c r="H489" s="60"/>
      <c r="I489" s="38"/>
      <c r="J489" s="39"/>
      <c r="K489" s="40"/>
      <c r="L489" s="41"/>
      <c r="M489" s="40"/>
      <c r="N489" s="41"/>
      <c r="O489" s="35"/>
      <c r="P489" s="43"/>
    </row>
    <row r="490" ht="14.25" customHeight="1">
      <c r="A490" s="92"/>
      <c r="B490" s="93"/>
      <c r="C490" s="61"/>
      <c r="D490" s="51"/>
      <c r="E490" s="73"/>
      <c r="F490" s="865"/>
      <c r="G490" s="871"/>
      <c r="H490" s="60"/>
      <c r="I490" s="38"/>
      <c r="J490" s="39"/>
      <c r="K490" s="40"/>
      <c r="L490" s="41"/>
      <c r="M490" s="40"/>
      <c r="N490" s="41"/>
      <c r="O490" s="35"/>
      <c r="P490" s="43"/>
    </row>
    <row r="491" ht="14.25" customHeight="1">
      <c r="A491" s="92"/>
      <c r="B491" s="93"/>
      <c r="C491" s="61"/>
      <c r="D491" s="51"/>
      <c r="E491" s="73"/>
      <c r="F491" s="865"/>
      <c r="G491" s="871"/>
      <c r="H491" s="60"/>
      <c r="I491" s="38"/>
      <c r="J491" s="39"/>
      <c r="K491" s="40"/>
      <c r="L491" s="41"/>
      <c r="M491" s="40"/>
      <c r="N491" s="41"/>
      <c r="O491" s="35"/>
      <c r="P491" s="43"/>
    </row>
    <row r="492" ht="14.25" customHeight="1">
      <c r="A492" s="92"/>
      <c r="B492" s="93"/>
      <c r="C492" s="61"/>
      <c r="D492" s="51"/>
      <c r="E492" s="73"/>
      <c r="F492" s="865"/>
      <c r="G492" s="871"/>
      <c r="H492" s="60"/>
      <c r="I492" s="38"/>
      <c r="J492" s="39"/>
      <c r="K492" s="40"/>
      <c r="L492" s="41"/>
      <c r="M492" s="40"/>
      <c r="N492" s="41"/>
      <c r="O492" s="35"/>
      <c r="P492" s="43"/>
    </row>
    <row r="493" ht="14.25" customHeight="1">
      <c r="A493" s="92"/>
      <c r="B493" s="93"/>
      <c r="C493" s="61"/>
      <c r="D493" s="51"/>
      <c r="E493" s="73"/>
      <c r="F493" s="865"/>
      <c r="G493" s="871"/>
      <c r="H493" s="60"/>
      <c r="I493" s="38"/>
      <c r="J493" s="39"/>
      <c r="K493" s="40"/>
      <c r="L493" s="41"/>
      <c r="M493" s="40"/>
      <c r="N493" s="41"/>
      <c r="O493" s="35"/>
      <c r="P493" s="43"/>
    </row>
    <row r="494" ht="14.25" customHeight="1">
      <c r="A494" s="92"/>
      <c r="B494" s="93"/>
      <c r="C494" s="61"/>
      <c r="D494" s="51"/>
      <c r="E494" s="73"/>
      <c r="F494" s="865"/>
      <c r="G494" s="871"/>
      <c r="H494" s="60"/>
      <c r="I494" s="38"/>
      <c r="J494" s="39"/>
      <c r="K494" s="40"/>
      <c r="L494" s="41"/>
      <c r="M494" s="40"/>
      <c r="N494" s="41"/>
      <c r="O494" s="35"/>
      <c r="P494" s="43"/>
    </row>
    <row r="495" ht="14.25" customHeight="1">
      <c r="A495" s="92"/>
      <c r="B495" s="93"/>
      <c r="C495" s="61"/>
      <c r="D495" s="51"/>
      <c r="E495" s="73"/>
      <c r="F495" s="865"/>
      <c r="G495" s="871"/>
      <c r="H495" s="60"/>
      <c r="I495" s="38"/>
      <c r="J495" s="39"/>
      <c r="K495" s="40"/>
      <c r="L495" s="41"/>
      <c r="M495" s="40"/>
      <c r="N495" s="41"/>
      <c r="O495" s="35"/>
      <c r="P495" s="43"/>
    </row>
    <row r="496" ht="14.25" customHeight="1">
      <c r="A496" s="92"/>
      <c r="B496" s="93"/>
      <c r="C496" s="61"/>
      <c r="D496" s="51"/>
      <c r="E496" s="73"/>
      <c r="F496" s="865"/>
      <c r="G496" s="871"/>
      <c r="H496" s="60"/>
      <c r="I496" s="38"/>
      <c r="J496" s="39"/>
      <c r="K496" s="40"/>
      <c r="L496" s="41"/>
      <c r="M496" s="40"/>
      <c r="N496" s="41"/>
      <c r="O496" s="35"/>
      <c r="P496" s="43"/>
    </row>
    <row r="497" ht="14.25" customHeight="1">
      <c r="A497" s="92"/>
      <c r="B497" s="93"/>
      <c r="C497" s="61"/>
      <c r="D497" s="51"/>
      <c r="E497" s="73"/>
      <c r="F497" s="865"/>
      <c r="G497" s="871"/>
      <c r="H497" s="60"/>
      <c r="I497" s="38"/>
      <c r="J497" s="39"/>
      <c r="K497" s="40"/>
      <c r="L497" s="41"/>
      <c r="M497" s="40"/>
      <c r="N497" s="41"/>
      <c r="O497" s="35"/>
      <c r="P497" s="43"/>
    </row>
    <row r="498" ht="14.25" customHeight="1">
      <c r="A498" s="92"/>
      <c r="B498" s="93"/>
      <c r="C498" s="61"/>
      <c r="D498" s="51"/>
      <c r="E498" s="73"/>
      <c r="F498" s="865"/>
      <c r="G498" s="871"/>
      <c r="H498" s="60"/>
      <c r="I498" s="38"/>
      <c r="J498" s="39"/>
      <c r="K498" s="40"/>
      <c r="L498" s="41"/>
      <c r="M498" s="40"/>
      <c r="N498" s="41"/>
      <c r="O498" s="35"/>
      <c r="P498" s="43"/>
    </row>
    <row r="499" ht="14.25" customHeight="1">
      <c r="A499" s="92"/>
      <c r="B499" s="93"/>
      <c r="C499" s="61"/>
      <c r="D499" s="51"/>
      <c r="E499" s="73"/>
      <c r="F499" s="865"/>
      <c r="G499" s="871"/>
      <c r="H499" s="60"/>
      <c r="I499" s="38"/>
      <c r="J499" s="39"/>
      <c r="K499" s="40"/>
      <c r="L499" s="41"/>
      <c r="M499" s="40"/>
      <c r="N499" s="41"/>
      <c r="O499" s="35"/>
      <c r="P499" s="43"/>
    </row>
    <row r="500" ht="14.25" customHeight="1">
      <c r="A500" s="92"/>
      <c r="B500" s="93"/>
      <c r="C500" s="61"/>
      <c r="D500" s="51"/>
      <c r="E500" s="73"/>
      <c r="F500" s="865"/>
      <c r="G500" s="871"/>
      <c r="H500" s="60"/>
      <c r="I500" s="38"/>
      <c r="J500" s="39"/>
      <c r="K500" s="40"/>
      <c r="L500" s="41"/>
      <c r="M500" s="40"/>
      <c r="N500" s="41"/>
      <c r="O500" s="35"/>
      <c r="P500" s="43"/>
    </row>
    <row r="501" ht="14.25" customHeight="1">
      <c r="A501" s="92"/>
      <c r="B501" s="93"/>
      <c r="C501" s="61"/>
      <c r="D501" s="51"/>
      <c r="E501" s="73"/>
      <c r="F501" s="865"/>
      <c r="G501" s="871"/>
      <c r="H501" s="60"/>
      <c r="I501" s="38"/>
      <c r="J501" s="39"/>
      <c r="K501" s="40"/>
      <c r="L501" s="41"/>
      <c r="M501" s="40"/>
      <c r="N501" s="41"/>
      <c r="O501" s="35"/>
      <c r="P501" s="43"/>
    </row>
    <row r="502" ht="14.25" customHeight="1">
      <c r="A502" s="92"/>
      <c r="B502" s="93"/>
      <c r="C502" s="61"/>
      <c r="D502" s="51"/>
      <c r="E502" s="73"/>
      <c r="F502" s="865"/>
      <c r="G502" s="871"/>
      <c r="H502" s="60"/>
      <c r="I502" s="38"/>
      <c r="J502" s="39"/>
      <c r="K502" s="40"/>
      <c r="L502" s="41"/>
      <c r="M502" s="40"/>
      <c r="N502" s="41"/>
      <c r="O502" s="35"/>
      <c r="P502" s="43"/>
    </row>
    <row r="503" ht="14.25" customHeight="1">
      <c r="A503" s="92"/>
      <c r="B503" s="93"/>
      <c r="C503" s="61"/>
      <c r="D503" s="51"/>
      <c r="E503" s="73"/>
      <c r="F503" s="865"/>
      <c r="G503" s="871"/>
      <c r="H503" s="60"/>
      <c r="I503" s="38"/>
      <c r="J503" s="39"/>
      <c r="K503" s="40"/>
      <c r="L503" s="41"/>
      <c r="M503" s="40"/>
      <c r="N503" s="41"/>
      <c r="O503" s="35"/>
      <c r="P503" s="43"/>
    </row>
    <row r="504" ht="14.25" customHeight="1">
      <c r="A504" s="92"/>
      <c r="B504" s="93"/>
      <c r="C504" s="61"/>
      <c r="D504" s="51"/>
      <c r="E504" s="73"/>
      <c r="F504" s="865"/>
      <c r="G504" s="871"/>
      <c r="H504" s="60"/>
      <c r="I504" s="38"/>
      <c r="J504" s="39"/>
      <c r="K504" s="40"/>
      <c r="L504" s="41"/>
      <c r="M504" s="40"/>
      <c r="N504" s="41"/>
      <c r="O504" s="35"/>
      <c r="P504" s="43"/>
    </row>
    <row r="505" ht="14.25" customHeight="1">
      <c r="A505" s="92"/>
      <c r="B505" s="93"/>
      <c r="C505" s="61"/>
      <c r="D505" s="51"/>
      <c r="E505" s="73"/>
      <c r="F505" s="865"/>
      <c r="G505" s="871"/>
      <c r="H505" s="60"/>
      <c r="I505" s="38"/>
      <c r="J505" s="39"/>
      <c r="K505" s="40"/>
      <c r="L505" s="41"/>
      <c r="M505" s="40"/>
      <c r="N505" s="41"/>
      <c r="O505" s="35"/>
      <c r="P505" s="43"/>
    </row>
    <row r="506" ht="14.25" customHeight="1">
      <c r="A506" s="92"/>
      <c r="B506" s="93"/>
      <c r="C506" s="61"/>
      <c r="D506" s="51"/>
      <c r="E506" s="73"/>
      <c r="F506" s="865"/>
      <c r="G506" s="871"/>
      <c r="H506" s="60"/>
      <c r="I506" s="38"/>
      <c r="J506" s="39"/>
      <c r="K506" s="40"/>
      <c r="L506" s="41"/>
      <c r="M506" s="40"/>
      <c r="N506" s="41"/>
      <c r="O506" s="35"/>
      <c r="P506" s="43"/>
    </row>
    <row r="507" ht="14.25" customHeight="1">
      <c r="A507" s="92"/>
      <c r="B507" s="93"/>
      <c r="C507" s="61"/>
      <c r="D507" s="51"/>
      <c r="E507" s="73"/>
      <c r="F507" s="865"/>
      <c r="G507" s="871"/>
      <c r="H507" s="60"/>
      <c r="I507" s="38"/>
      <c r="J507" s="39"/>
      <c r="K507" s="40"/>
      <c r="L507" s="41"/>
      <c r="M507" s="40"/>
      <c r="N507" s="41"/>
      <c r="O507" s="35"/>
      <c r="P507" s="43"/>
    </row>
    <row r="508" ht="14.25" customHeight="1">
      <c r="A508" s="92"/>
      <c r="B508" s="93"/>
      <c r="C508" s="61"/>
      <c r="D508" s="51"/>
      <c r="E508" s="73"/>
      <c r="F508" s="865"/>
      <c r="G508" s="871"/>
      <c r="H508" s="60"/>
      <c r="I508" s="38"/>
      <c r="J508" s="39"/>
      <c r="K508" s="40"/>
      <c r="L508" s="41"/>
      <c r="M508" s="40"/>
      <c r="N508" s="41"/>
      <c r="O508" s="35"/>
      <c r="P508" s="43"/>
    </row>
    <row r="509" ht="14.25" customHeight="1">
      <c r="A509" s="92"/>
      <c r="B509" s="93"/>
      <c r="C509" s="61"/>
      <c r="D509" s="51"/>
      <c r="E509" s="73"/>
      <c r="F509" s="865"/>
      <c r="G509" s="871"/>
      <c r="H509" s="60"/>
      <c r="I509" s="38"/>
      <c r="J509" s="39"/>
      <c r="K509" s="40"/>
      <c r="L509" s="41"/>
      <c r="M509" s="40"/>
      <c r="N509" s="41"/>
      <c r="O509" s="35"/>
      <c r="P509" s="43"/>
    </row>
    <row r="510" ht="14.25" customHeight="1">
      <c r="A510" s="92"/>
      <c r="B510" s="93"/>
      <c r="C510" s="61"/>
      <c r="D510" s="51"/>
      <c r="E510" s="73"/>
      <c r="F510" s="865"/>
      <c r="G510" s="871"/>
      <c r="H510" s="60"/>
      <c r="I510" s="38"/>
      <c r="J510" s="39"/>
      <c r="K510" s="40"/>
      <c r="L510" s="41"/>
      <c r="M510" s="40"/>
      <c r="N510" s="41"/>
      <c r="O510" s="35"/>
      <c r="P510" s="43"/>
    </row>
    <row r="511" ht="14.25" customHeight="1">
      <c r="A511" s="92"/>
      <c r="B511" s="93"/>
      <c r="C511" s="61"/>
      <c r="D511" s="51"/>
      <c r="E511" s="73"/>
      <c r="F511" s="865"/>
      <c r="G511" s="871"/>
      <c r="H511" s="60"/>
      <c r="I511" s="38"/>
      <c r="J511" s="39"/>
      <c r="K511" s="40"/>
      <c r="L511" s="41"/>
      <c r="M511" s="40"/>
      <c r="N511" s="41"/>
      <c r="O511" s="35"/>
      <c r="P511" s="43"/>
    </row>
    <row r="512" ht="14.25" customHeight="1">
      <c r="A512" s="92"/>
      <c r="B512" s="93"/>
      <c r="C512" s="61"/>
      <c r="D512" s="51"/>
      <c r="E512" s="73"/>
      <c r="F512" s="865"/>
      <c r="G512" s="871"/>
      <c r="H512" s="60"/>
      <c r="I512" s="38"/>
      <c r="J512" s="39"/>
      <c r="K512" s="40"/>
      <c r="L512" s="41"/>
      <c r="M512" s="40"/>
      <c r="N512" s="41"/>
      <c r="O512" s="35"/>
      <c r="P512" s="43"/>
    </row>
    <row r="513" ht="14.25" customHeight="1">
      <c r="A513" s="92"/>
      <c r="B513" s="93"/>
      <c r="C513" s="61"/>
      <c r="D513" s="51"/>
      <c r="E513" s="73"/>
      <c r="F513" s="865"/>
      <c r="G513" s="871"/>
      <c r="H513" s="60"/>
      <c r="I513" s="38"/>
      <c r="J513" s="39"/>
      <c r="K513" s="40"/>
      <c r="L513" s="41"/>
      <c r="M513" s="40"/>
      <c r="N513" s="41"/>
      <c r="O513" s="35"/>
      <c r="P513" s="43"/>
    </row>
    <row r="514" ht="14.25" customHeight="1">
      <c r="A514" s="92"/>
      <c r="B514" s="93"/>
      <c r="C514" s="61"/>
      <c r="D514" s="51"/>
      <c r="E514" s="73"/>
      <c r="F514" s="865"/>
      <c r="G514" s="871"/>
      <c r="H514" s="60"/>
      <c r="I514" s="38"/>
      <c r="J514" s="39"/>
      <c r="K514" s="40"/>
      <c r="L514" s="41"/>
      <c r="M514" s="40"/>
      <c r="N514" s="41"/>
      <c r="O514" s="35"/>
      <c r="P514" s="43"/>
    </row>
    <row r="515" ht="14.25" customHeight="1">
      <c r="A515" s="92"/>
      <c r="B515" s="93"/>
      <c r="C515" s="61"/>
      <c r="D515" s="51"/>
      <c r="E515" s="73"/>
      <c r="F515" s="865"/>
      <c r="G515" s="871"/>
      <c r="H515" s="60"/>
      <c r="I515" s="38"/>
      <c r="J515" s="39"/>
      <c r="K515" s="40"/>
      <c r="L515" s="41"/>
      <c r="M515" s="40"/>
      <c r="N515" s="41"/>
      <c r="O515" s="35"/>
      <c r="P515" s="43"/>
    </row>
    <row r="516" ht="14.25" customHeight="1">
      <c r="A516" s="92"/>
      <c r="B516" s="93"/>
      <c r="C516" s="61"/>
      <c r="D516" s="51"/>
      <c r="E516" s="73"/>
      <c r="F516" s="865"/>
      <c r="G516" s="871"/>
      <c r="H516" s="60"/>
      <c r="I516" s="38"/>
      <c r="J516" s="39"/>
      <c r="K516" s="40"/>
      <c r="L516" s="41"/>
      <c r="M516" s="40"/>
      <c r="N516" s="41"/>
      <c r="O516" s="35"/>
      <c r="P516" s="43"/>
    </row>
    <row r="517" ht="14.25" customHeight="1">
      <c r="A517" s="92"/>
      <c r="B517" s="93"/>
      <c r="C517" s="61"/>
      <c r="D517" s="51"/>
      <c r="E517" s="73"/>
      <c r="F517" s="865"/>
      <c r="G517" s="871"/>
      <c r="H517" s="60"/>
      <c r="I517" s="38"/>
      <c r="J517" s="39"/>
      <c r="K517" s="40"/>
      <c r="L517" s="41"/>
      <c r="M517" s="40"/>
      <c r="N517" s="41"/>
      <c r="O517" s="35"/>
      <c r="P517" s="43"/>
    </row>
    <row r="518" ht="14.25" customHeight="1">
      <c r="A518" s="92"/>
      <c r="B518" s="93"/>
      <c r="C518" s="61"/>
      <c r="D518" s="51"/>
      <c r="E518" s="73"/>
      <c r="F518" s="865"/>
      <c r="G518" s="871"/>
      <c r="H518" s="60"/>
      <c r="I518" s="38"/>
      <c r="J518" s="39"/>
      <c r="K518" s="40"/>
      <c r="L518" s="41"/>
      <c r="M518" s="40"/>
      <c r="N518" s="41"/>
      <c r="O518" s="35"/>
      <c r="P518" s="43"/>
    </row>
    <row r="519" ht="14.25" customHeight="1">
      <c r="A519" s="92"/>
      <c r="B519" s="93"/>
      <c r="C519" s="61"/>
      <c r="D519" s="51"/>
      <c r="E519" s="73"/>
      <c r="F519" s="865"/>
      <c r="G519" s="871"/>
      <c r="H519" s="60"/>
      <c r="I519" s="38"/>
      <c r="J519" s="39"/>
      <c r="K519" s="40"/>
      <c r="L519" s="41"/>
      <c r="M519" s="40"/>
      <c r="N519" s="41"/>
      <c r="O519" s="35"/>
      <c r="P519" s="43"/>
    </row>
    <row r="520" ht="14.25" customHeight="1">
      <c r="A520" s="92"/>
      <c r="B520" s="93"/>
      <c r="C520" s="61"/>
      <c r="D520" s="51"/>
      <c r="E520" s="73"/>
      <c r="F520" s="865"/>
      <c r="G520" s="871"/>
      <c r="H520" s="60"/>
      <c r="I520" s="38"/>
      <c r="J520" s="39"/>
      <c r="K520" s="40"/>
      <c r="L520" s="41"/>
      <c r="M520" s="40"/>
      <c r="N520" s="41"/>
      <c r="O520" s="35"/>
      <c r="P520" s="43"/>
    </row>
    <row r="521" ht="14.25" customHeight="1">
      <c r="A521" s="92"/>
      <c r="B521" s="93"/>
      <c r="C521" s="61"/>
      <c r="D521" s="51"/>
      <c r="E521" s="73"/>
      <c r="F521" s="865"/>
      <c r="G521" s="871"/>
      <c r="H521" s="60"/>
      <c r="I521" s="38"/>
      <c r="J521" s="39"/>
      <c r="K521" s="40"/>
      <c r="L521" s="41"/>
      <c r="M521" s="40"/>
      <c r="N521" s="41"/>
      <c r="O521" s="35"/>
      <c r="P521" s="43"/>
    </row>
    <row r="522" ht="14.25" customHeight="1">
      <c r="A522" s="92"/>
      <c r="B522" s="93"/>
      <c r="C522" s="61"/>
      <c r="D522" s="51"/>
      <c r="E522" s="73"/>
      <c r="F522" s="865"/>
      <c r="G522" s="871"/>
      <c r="H522" s="60"/>
      <c r="I522" s="38"/>
      <c r="J522" s="39"/>
      <c r="K522" s="40"/>
      <c r="L522" s="41"/>
      <c r="M522" s="40"/>
      <c r="N522" s="41"/>
      <c r="O522" s="35"/>
      <c r="P522" s="43"/>
    </row>
    <row r="523" ht="14.25" customHeight="1">
      <c r="A523" s="92"/>
      <c r="B523" s="93"/>
      <c r="C523" s="61"/>
      <c r="D523" s="51"/>
      <c r="E523" s="73"/>
      <c r="F523" s="865"/>
      <c r="G523" s="871"/>
      <c r="H523" s="60"/>
      <c r="I523" s="38"/>
      <c r="J523" s="39"/>
      <c r="K523" s="40"/>
      <c r="L523" s="41"/>
      <c r="M523" s="40"/>
      <c r="N523" s="41"/>
      <c r="O523" s="35"/>
      <c r="P523" s="43"/>
    </row>
    <row r="524" ht="14.25" customHeight="1">
      <c r="A524" s="92"/>
      <c r="B524" s="93"/>
      <c r="C524" s="61"/>
      <c r="D524" s="51"/>
      <c r="E524" s="73"/>
      <c r="F524" s="865"/>
      <c r="G524" s="871"/>
      <c r="H524" s="60"/>
      <c r="I524" s="38"/>
      <c r="J524" s="39"/>
      <c r="K524" s="40"/>
      <c r="L524" s="41"/>
      <c r="M524" s="40"/>
      <c r="N524" s="41"/>
      <c r="O524" s="35"/>
      <c r="P524" s="43"/>
    </row>
    <row r="525" ht="14.25" customHeight="1">
      <c r="A525" s="92"/>
      <c r="B525" s="93"/>
      <c r="C525" s="61"/>
      <c r="D525" s="51"/>
      <c r="E525" s="73"/>
      <c r="F525" s="865"/>
      <c r="G525" s="871"/>
      <c r="H525" s="60"/>
      <c r="I525" s="38"/>
      <c r="J525" s="39"/>
      <c r="K525" s="40"/>
      <c r="L525" s="41"/>
      <c r="M525" s="40"/>
      <c r="N525" s="41"/>
      <c r="O525" s="35"/>
      <c r="P525" s="43"/>
    </row>
    <row r="526" ht="14.25" customHeight="1">
      <c r="A526" s="92"/>
      <c r="B526" s="93"/>
      <c r="C526" s="61"/>
      <c r="D526" s="51"/>
      <c r="E526" s="73"/>
      <c r="F526" s="865"/>
      <c r="G526" s="871"/>
      <c r="H526" s="60"/>
      <c r="I526" s="38"/>
      <c r="J526" s="39"/>
      <c r="K526" s="40"/>
      <c r="L526" s="41"/>
      <c r="M526" s="40"/>
      <c r="N526" s="41"/>
      <c r="O526" s="35"/>
      <c r="P526" s="43"/>
    </row>
    <row r="527" ht="14.25" customHeight="1">
      <c r="A527" s="92"/>
      <c r="B527" s="93"/>
      <c r="C527" s="61"/>
      <c r="D527" s="51"/>
      <c r="E527" s="73"/>
      <c r="F527" s="865"/>
      <c r="G527" s="871"/>
      <c r="H527" s="60"/>
      <c r="I527" s="38"/>
      <c r="J527" s="39"/>
      <c r="K527" s="40"/>
      <c r="L527" s="41"/>
      <c r="M527" s="40"/>
      <c r="N527" s="41"/>
      <c r="O527" s="35"/>
      <c r="P527" s="43"/>
    </row>
    <row r="528" ht="14.25" customHeight="1">
      <c r="A528" s="92"/>
      <c r="B528" s="93"/>
      <c r="C528" s="61"/>
      <c r="D528" s="51"/>
      <c r="E528" s="73"/>
      <c r="F528" s="865"/>
      <c r="G528" s="871"/>
      <c r="H528" s="60"/>
      <c r="I528" s="38"/>
      <c r="J528" s="39"/>
      <c r="K528" s="40"/>
      <c r="L528" s="41"/>
      <c r="M528" s="40"/>
      <c r="N528" s="41"/>
      <c r="O528" s="35"/>
      <c r="P528" s="43"/>
    </row>
    <row r="529" ht="14.25" customHeight="1">
      <c r="A529" s="92"/>
      <c r="B529" s="93"/>
      <c r="C529" s="61"/>
      <c r="D529" s="51"/>
      <c r="E529" s="73"/>
      <c r="F529" s="865"/>
      <c r="G529" s="871"/>
      <c r="H529" s="60"/>
      <c r="I529" s="38"/>
      <c r="J529" s="39"/>
      <c r="K529" s="40"/>
      <c r="L529" s="41"/>
      <c r="M529" s="40"/>
      <c r="N529" s="41"/>
      <c r="O529" s="35"/>
      <c r="P529" s="43"/>
    </row>
    <row r="530" ht="14.25" customHeight="1">
      <c r="A530" s="92"/>
      <c r="B530" s="93"/>
      <c r="C530" s="61"/>
      <c r="D530" s="51"/>
      <c r="E530" s="73"/>
      <c r="F530" s="865"/>
      <c r="G530" s="871"/>
      <c r="H530" s="60"/>
      <c r="I530" s="38"/>
      <c r="J530" s="39"/>
      <c r="K530" s="40"/>
      <c r="L530" s="41"/>
      <c r="M530" s="40"/>
      <c r="N530" s="41"/>
      <c r="O530" s="35"/>
      <c r="P530" s="43"/>
    </row>
    <row r="531" ht="14.25" customHeight="1">
      <c r="A531" s="92"/>
      <c r="B531" s="93"/>
      <c r="C531" s="61"/>
      <c r="D531" s="51"/>
      <c r="E531" s="73"/>
      <c r="F531" s="865"/>
      <c r="G531" s="871"/>
      <c r="H531" s="60"/>
      <c r="I531" s="38"/>
      <c r="J531" s="39"/>
      <c r="K531" s="40"/>
      <c r="L531" s="41"/>
      <c r="M531" s="40"/>
      <c r="N531" s="41"/>
      <c r="O531" s="35"/>
      <c r="P531" s="43"/>
    </row>
    <row r="532" ht="14.25" customHeight="1">
      <c r="A532" s="92"/>
      <c r="B532" s="93"/>
      <c r="C532" s="61"/>
      <c r="D532" s="51"/>
      <c r="E532" s="73"/>
      <c r="F532" s="865"/>
      <c r="G532" s="871"/>
      <c r="H532" s="60"/>
      <c r="I532" s="38"/>
      <c r="J532" s="39"/>
      <c r="K532" s="40"/>
      <c r="L532" s="41"/>
      <c r="M532" s="40"/>
      <c r="N532" s="41"/>
      <c r="O532" s="35"/>
      <c r="P532" s="43"/>
    </row>
    <row r="533" ht="14.25" customHeight="1">
      <c r="A533" s="92"/>
      <c r="B533" s="93"/>
      <c r="C533" s="61"/>
      <c r="D533" s="51"/>
      <c r="E533" s="73"/>
      <c r="F533" s="865"/>
      <c r="G533" s="871"/>
      <c r="H533" s="60"/>
      <c r="I533" s="38"/>
      <c r="J533" s="39"/>
      <c r="K533" s="40"/>
      <c r="L533" s="41"/>
      <c r="M533" s="40"/>
      <c r="N533" s="41"/>
      <c r="O533" s="35"/>
      <c r="P533" s="43"/>
    </row>
    <row r="534" ht="14.25" customHeight="1">
      <c r="A534" s="92"/>
      <c r="B534" s="93"/>
      <c r="C534" s="61"/>
      <c r="D534" s="51"/>
      <c r="E534" s="73"/>
      <c r="F534" s="865"/>
      <c r="G534" s="871"/>
      <c r="H534" s="60"/>
      <c r="I534" s="38"/>
      <c r="J534" s="39"/>
      <c r="K534" s="40"/>
      <c r="L534" s="41"/>
      <c r="M534" s="40"/>
      <c r="N534" s="41"/>
      <c r="O534" s="35"/>
      <c r="P534" s="43"/>
    </row>
    <row r="535" ht="14.25" customHeight="1">
      <c r="A535" s="92"/>
      <c r="B535" s="93"/>
      <c r="C535" s="61"/>
      <c r="D535" s="51"/>
      <c r="E535" s="73"/>
      <c r="F535" s="865"/>
      <c r="G535" s="871"/>
      <c r="H535" s="60"/>
      <c r="I535" s="38"/>
      <c r="J535" s="39"/>
      <c r="K535" s="40"/>
      <c r="L535" s="41"/>
      <c r="M535" s="40"/>
      <c r="N535" s="41"/>
      <c r="O535" s="35"/>
      <c r="P535" s="43"/>
    </row>
    <row r="536" ht="14.25" customHeight="1">
      <c r="A536" s="92"/>
      <c r="B536" s="93"/>
      <c r="C536" s="61"/>
      <c r="D536" s="51"/>
      <c r="E536" s="73"/>
      <c r="F536" s="865"/>
      <c r="G536" s="871"/>
      <c r="H536" s="60"/>
      <c r="I536" s="38"/>
      <c r="J536" s="39"/>
      <c r="K536" s="40"/>
      <c r="L536" s="41"/>
      <c r="M536" s="40"/>
      <c r="N536" s="41"/>
      <c r="O536" s="35"/>
      <c r="P536" s="43"/>
    </row>
    <row r="537" ht="14.25" customHeight="1">
      <c r="A537" s="92"/>
      <c r="B537" s="93"/>
      <c r="C537" s="61"/>
      <c r="D537" s="51"/>
      <c r="E537" s="73"/>
      <c r="F537" s="865"/>
      <c r="G537" s="871"/>
      <c r="H537" s="60"/>
      <c r="I537" s="38"/>
      <c r="J537" s="39"/>
      <c r="K537" s="40"/>
      <c r="L537" s="41"/>
      <c r="M537" s="40"/>
      <c r="N537" s="41"/>
      <c r="O537" s="35"/>
      <c r="P537" s="43"/>
    </row>
    <row r="538" ht="14.25" customHeight="1">
      <c r="A538" s="92"/>
      <c r="B538" s="93"/>
      <c r="C538" s="61"/>
      <c r="D538" s="51"/>
      <c r="E538" s="73"/>
      <c r="F538" s="865"/>
      <c r="G538" s="871"/>
      <c r="H538" s="60"/>
      <c r="I538" s="38"/>
      <c r="J538" s="39"/>
      <c r="K538" s="40"/>
      <c r="L538" s="41"/>
      <c r="M538" s="40"/>
      <c r="N538" s="41"/>
      <c r="O538" s="35"/>
      <c r="P538" s="43"/>
    </row>
    <row r="539" ht="14.25" customHeight="1">
      <c r="A539" s="92"/>
      <c r="B539" s="93"/>
      <c r="C539" s="61"/>
      <c r="D539" s="51"/>
      <c r="E539" s="73"/>
      <c r="F539" s="865"/>
      <c r="G539" s="871"/>
      <c r="H539" s="60"/>
      <c r="I539" s="38"/>
      <c r="J539" s="39"/>
      <c r="K539" s="40"/>
      <c r="L539" s="41"/>
      <c r="M539" s="40"/>
      <c r="N539" s="41"/>
      <c r="O539" s="35"/>
      <c r="P539" s="43"/>
    </row>
    <row r="540" ht="14.25" customHeight="1">
      <c r="A540" s="92"/>
      <c r="B540" s="93"/>
      <c r="C540" s="61"/>
      <c r="D540" s="51"/>
      <c r="E540" s="73"/>
      <c r="F540" s="865"/>
      <c r="G540" s="871"/>
      <c r="H540" s="60"/>
      <c r="I540" s="38"/>
      <c r="J540" s="39"/>
      <c r="K540" s="40"/>
      <c r="L540" s="41"/>
      <c r="M540" s="40"/>
      <c r="N540" s="41"/>
      <c r="O540" s="35"/>
      <c r="P540" s="43"/>
    </row>
    <row r="541" ht="14.25" customHeight="1">
      <c r="A541" s="92"/>
      <c r="B541" s="93"/>
      <c r="C541" s="61"/>
      <c r="D541" s="51"/>
      <c r="E541" s="73"/>
      <c r="F541" s="865"/>
      <c r="G541" s="871"/>
      <c r="H541" s="60"/>
      <c r="I541" s="38"/>
      <c r="J541" s="39"/>
      <c r="K541" s="40"/>
      <c r="L541" s="41"/>
      <c r="M541" s="40"/>
      <c r="N541" s="41"/>
      <c r="O541" s="35"/>
      <c r="P541" s="43"/>
    </row>
    <row r="542" ht="14.25" customHeight="1">
      <c r="A542" s="92"/>
      <c r="B542" s="93"/>
      <c r="C542" s="61"/>
      <c r="D542" s="51"/>
      <c r="E542" s="73"/>
      <c r="F542" s="865"/>
      <c r="G542" s="871"/>
      <c r="H542" s="60"/>
      <c r="I542" s="38"/>
      <c r="J542" s="39"/>
      <c r="K542" s="40"/>
      <c r="L542" s="41"/>
      <c r="M542" s="40"/>
      <c r="N542" s="41"/>
      <c r="O542" s="35"/>
      <c r="P542" s="43"/>
    </row>
    <row r="543" ht="14.25" customHeight="1">
      <c r="A543" s="95"/>
      <c r="B543" s="96"/>
      <c r="C543" s="97"/>
      <c r="D543" s="98"/>
      <c r="E543" s="95"/>
      <c r="F543" s="846"/>
      <c r="G543" s="872"/>
      <c r="H543" s="100"/>
      <c r="I543" s="101"/>
      <c r="J543" s="101"/>
      <c r="K543" s="102"/>
      <c r="L543" s="102"/>
      <c r="M543" s="102"/>
      <c r="N543" s="102"/>
      <c r="O543" s="95"/>
      <c r="P543" s="43"/>
    </row>
    <row r="544" ht="14.25" customHeight="1">
      <c r="A544" s="95"/>
      <c r="B544" s="96"/>
      <c r="C544" s="97"/>
      <c r="D544" s="98"/>
      <c r="E544" s="95"/>
      <c r="F544" s="846"/>
      <c r="G544" s="872"/>
      <c r="H544" s="100"/>
      <c r="I544" s="101"/>
      <c r="J544" s="101"/>
      <c r="K544" s="102"/>
      <c r="L544" s="102"/>
      <c r="M544" s="102"/>
      <c r="N544" s="102"/>
      <c r="O544" s="95"/>
      <c r="P544" s="43"/>
    </row>
    <row r="545" ht="14.25" customHeight="1">
      <c r="A545" s="95"/>
      <c r="B545" s="96"/>
      <c r="C545" s="97"/>
      <c r="D545" s="98"/>
      <c r="E545" s="95"/>
      <c r="F545" s="846"/>
      <c r="G545" s="872"/>
      <c r="H545" s="100"/>
      <c r="I545" s="101"/>
      <c r="J545" s="101"/>
      <c r="K545" s="102"/>
      <c r="L545" s="102"/>
      <c r="M545" s="102"/>
      <c r="N545" s="102"/>
      <c r="O545" s="95"/>
      <c r="P545" s="43"/>
    </row>
    <row r="546" ht="14.25" customHeight="1">
      <c r="A546" s="95"/>
      <c r="B546" s="96"/>
      <c r="C546" s="97"/>
      <c r="D546" s="98"/>
      <c r="E546" s="95"/>
      <c r="F546" s="846"/>
      <c r="G546" s="872"/>
      <c r="H546" s="100"/>
      <c r="I546" s="101"/>
      <c r="J546" s="101"/>
      <c r="K546" s="102"/>
      <c r="L546" s="102"/>
      <c r="M546" s="102"/>
      <c r="N546" s="102"/>
      <c r="O546" s="95"/>
      <c r="P546" s="43"/>
    </row>
    <row r="547" ht="14.25" customHeight="1">
      <c r="A547" s="95"/>
      <c r="B547" s="96"/>
      <c r="C547" s="97"/>
      <c r="D547" s="98"/>
      <c r="E547" s="95"/>
      <c r="F547" s="846"/>
      <c r="G547" s="872"/>
      <c r="H547" s="100"/>
      <c r="I547" s="101"/>
      <c r="J547" s="101"/>
      <c r="K547" s="102"/>
      <c r="L547" s="102"/>
      <c r="M547" s="102"/>
      <c r="N547" s="102"/>
      <c r="O547" s="95"/>
      <c r="P547" s="43"/>
    </row>
    <row r="548" ht="14.25" customHeight="1">
      <c r="A548" s="95"/>
      <c r="B548" s="96"/>
      <c r="C548" s="97"/>
      <c r="D548" s="98"/>
      <c r="E548" s="95"/>
      <c r="F548" s="846"/>
      <c r="G548" s="872"/>
      <c r="H548" s="100"/>
      <c r="I548" s="101"/>
      <c r="J548" s="101"/>
      <c r="K548" s="102"/>
      <c r="L548" s="102"/>
      <c r="M548" s="102"/>
      <c r="N548" s="102"/>
      <c r="O548" s="95"/>
      <c r="P548" s="43"/>
    </row>
    <row r="549" ht="14.25" customHeight="1">
      <c r="A549" s="95"/>
      <c r="B549" s="96"/>
      <c r="C549" s="97"/>
      <c r="D549" s="98"/>
      <c r="E549" s="95"/>
      <c r="F549" s="846"/>
      <c r="G549" s="872"/>
      <c r="H549" s="100"/>
      <c r="I549" s="101"/>
      <c r="J549" s="101"/>
      <c r="K549" s="102"/>
      <c r="L549" s="102"/>
      <c r="M549" s="102"/>
      <c r="N549" s="102"/>
      <c r="O549" s="95"/>
      <c r="P549" s="43"/>
    </row>
    <row r="550" ht="14.25" customHeight="1">
      <c r="A550" s="95"/>
      <c r="B550" s="96"/>
      <c r="C550" s="97"/>
      <c r="D550" s="98"/>
      <c r="E550" s="95"/>
      <c r="F550" s="846"/>
      <c r="G550" s="872"/>
      <c r="H550" s="100"/>
      <c r="I550" s="101"/>
      <c r="J550" s="101"/>
      <c r="K550" s="102"/>
      <c r="L550" s="102"/>
      <c r="M550" s="102"/>
      <c r="N550" s="102"/>
      <c r="O550" s="95"/>
      <c r="P550" s="43"/>
    </row>
    <row r="551" ht="14.25" customHeight="1">
      <c r="A551" s="95"/>
      <c r="B551" s="96"/>
      <c r="C551" s="97"/>
      <c r="D551" s="98"/>
      <c r="E551" s="95"/>
      <c r="F551" s="846"/>
      <c r="G551" s="872"/>
      <c r="H551" s="100"/>
      <c r="I551" s="101"/>
      <c r="J551" s="101"/>
      <c r="K551" s="102"/>
      <c r="L551" s="102"/>
      <c r="M551" s="102"/>
      <c r="N551" s="102"/>
      <c r="O551" s="95"/>
      <c r="P551" s="43"/>
    </row>
    <row r="552" ht="14.25" customHeight="1">
      <c r="A552" s="95"/>
      <c r="B552" s="96"/>
      <c r="C552" s="97"/>
      <c r="D552" s="98"/>
      <c r="E552" s="95"/>
      <c r="F552" s="846"/>
      <c r="G552" s="872"/>
      <c r="H552" s="100"/>
      <c r="I552" s="101"/>
      <c r="J552" s="101"/>
      <c r="K552" s="102"/>
      <c r="L552" s="102"/>
      <c r="M552" s="102"/>
      <c r="N552" s="102"/>
      <c r="O552" s="95"/>
      <c r="P552" s="43"/>
    </row>
    <row r="553" ht="14.25" customHeight="1">
      <c r="A553" s="95"/>
      <c r="B553" s="96"/>
      <c r="C553" s="97"/>
      <c r="D553" s="98"/>
      <c r="E553" s="95"/>
      <c r="F553" s="846"/>
      <c r="G553" s="872"/>
      <c r="H553" s="100"/>
      <c r="I553" s="101"/>
      <c r="J553" s="101"/>
      <c r="K553" s="102"/>
      <c r="L553" s="102"/>
      <c r="M553" s="102"/>
      <c r="N553" s="102"/>
      <c r="O553" s="95"/>
      <c r="P553" s="43"/>
    </row>
    <row r="554" ht="14.25" customHeight="1">
      <c r="A554" s="95"/>
      <c r="B554" s="96"/>
      <c r="C554" s="97"/>
      <c r="D554" s="98"/>
      <c r="E554" s="95"/>
      <c r="F554" s="846"/>
      <c r="G554" s="872"/>
      <c r="H554" s="100"/>
      <c r="I554" s="101"/>
      <c r="J554" s="101"/>
      <c r="K554" s="102"/>
      <c r="L554" s="102"/>
      <c r="M554" s="102"/>
      <c r="N554" s="102"/>
      <c r="O554" s="95"/>
      <c r="P554" s="43"/>
    </row>
    <row r="555" ht="14.25" customHeight="1">
      <c r="A555" s="95"/>
      <c r="B555" s="96"/>
      <c r="C555" s="97"/>
      <c r="D555" s="98"/>
      <c r="E555" s="95"/>
      <c r="F555" s="846"/>
      <c r="G555" s="872"/>
      <c r="H555" s="100"/>
      <c r="I555" s="101"/>
      <c r="J555" s="101"/>
      <c r="K555" s="102"/>
      <c r="L555" s="102"/>
      <c r="M555" s="102"/>
      <c r="N555" s="102"/>
      <c r="O555" s="95"/>
      <c r="P555" s="43"/>
    </row>
    <row r="556" ht="14.25" customHeight="1">
      <c r="A556" s="95"/>
      <c r="B556" s="96"/>
      <c r="C556" s="97"/>
      <c r="D556" s="98"/>
      <c r="E556" s="95"/>
      <c r="F556" s="846"/>
      <c r="G556" s="872"/>
      <c r="H556" s="100"/>
      <c r="I556" s="101"/>
      <c r="J556" s="101"/>
      <c r="K556" s="102"/>
      <c r="L556" s="102"/>
      <c r="M556" s="102"/>
      <c r="N556" s="102"/>
      <c r="O556" s="95"/>
      <c r="P556" s="43"/>
    </row>
    <row r="557" ht="14.25" customHeight="1">
      <c r="A557" s="95"/>
      <c r="B557" s="96"/>
      <c r="C557" s="97"/>
      <c r="D557" s="98"/>
      <c r="E557" s="95"/>
      <c r="F557" s="846"/>
      <c r="G557" s="872"/>
      <c r="H557" s="100"/>
      <c r="I557" s="101"/>
      <c r="J557" s="101"/>
      <c r="K557" s="102"/>
      <c r="L557" s="102"/>
      <c r="M557" s="102"/>
      <c r="N557" s="102"/>
      <c r="O557" s="95"/>
      <c r="P557" s="43"/>
    </row>
    <row r="558" ht="14.25" customHeight="1">
      <c r="A558" s="95"/>
      <c r="B558" s="96"/>
      <c r="C558" s="97"/>
      <c r="D558" s="98"/>
      <c r="E558" s="95"/>
      <c r="F558" s="846"/>
      <c r="G558" s="872"/>
      <c r="H558" s="100"/>
      <c r="I558" s="101"/>
      <c r="J558" s="101"/>
      <c r="K558" s="102"/>
      <c r="L558" s="102"/>
      <c r="M558" s="102"/>
      <c r="N558" s="102"/>
      <c r="O558" s="95"/>
      <c r="P558" s="43"/>
    </row>
    <row r="559" ht="14.25" customHeight="1">
      <c r="A559" s="95"/>
      <c r="B559" s="96"/>
      <c r="C559" s="97"/>
      <c r="D559" s="98"/>
      <c r="E559" s="95"/>
      <c r="F559" s="846"/>
      <c r="G559" s="872"/>
      <c r="H559" s="100"/>
      <c r="I559" s="101"/>
      <c r="J559" s="101"/>
      <c r="K559" s="102"/>
      <c r="L559" s="102"/>
      <c r="M559" s="102"/>
      <c r="N559" s="102"/>
      <c r="O559" s="95"/>
      <c r="P559" s="43"/>
    </row>
    <row r="560" ht="14.25" customHeight="1">
      <c r="A560" s="95"/>
      <c r="B560" s="96"/>
      <c r="C560" s="97"/>
      <c r="D560" s="98"/>
      <c r="E560" s="95"/>
      <c r="F560" s="846"/>
      <c r="G560" s="872"/>
      <c r="H560" s="100"/>
      <c r="I560" s="101"/>
      <c r="J560" s="101"/>
      <c r="K560" s="102"/>
      <c r="L560" s="102"/>
      <c r="M560" s="102"/>
      <c r="N560" s="102"/>
      <c r="O560" s="95"/>
      <c r="P560" s="43"/>
    </row>
    <row r="561" ht="14.25" customHeight="1">
      <c r="A561" s="95"/>
      <c r="B561" s="96"/>
      <c r="C561" s="97"/>
      <c r="D561" s="98"/>
      <c r="E561" s="95"/>
      <c r="F561" s="846"/>
      <c r="G561" s="872"/>
      <c r="H561" s="100"/>
      <c r="I561" s="101"/>
      <c r="J561" s="101"/>
      <c r="K561" s="102"/>
      <c r="L561" s="102"/>
      <c r="M561" s="102"/>
      <c r="N561" s="102"/>
      <c r="O561" s="95"/>
      <c r="P561" s="43"/>
    </row>
    <row r="562" ht="14.25" customHeight="1">
      <c r="A562" s="95"/>
      <c r="B562" s="96"/>
      <c r="C562" s="97"/>
      <c r="D562" s="98"/>
      <c r="E562" s="95"/>
      <c r="F562" s="846"/>
      <c r="G562" s="872"/>
      <c r="H562" s="100"/>
      <c r="I562" s="101"/>
      <c r="J562" s="101"/>
      <c r="K562" s="102"/>
      <c r="L562" s="102"/>
      <c r="M562" s="102"/>
      <c r="N562" s="102"/>
      <c r="O562" s="95"/>
      <c r="P562" s="43"/>
    </row>
    <row r="563" ht="14.25" customHeight="1">
      <c r="A563" s="95"/>
      <c r="B563" s="96"/>
      <c r="C563" s="97"/>
      <c r="D563" s="98"/>
      <c r="E563" s="95"/>
      <c r="F563" s="846"/>
      <c r="G563" s="872"/>
      <c r="H563" s="100"/>
      <c r="I563" s="101"/>
      <c r="J563" s="101"/>
      <c r="K563" s="102"/>
      <c r="L563" s="102"/>
      <c r="M563" s="102"/>
      <c r="N563" s="102"/>
      <c r="O563" s="95"/>
      <c r="P563" s="43"/>
    </row>
    <row r="564" ht="14.25" customHeight="1">
      <c r="A564" s="95"/>
      <c r="B564" s="96"/>
      <c r="C564" s="97"/>
      <c r="D564" s="98"/>
      <c r="E564" s="95"/>
      <c r="F564" s="846"/>
      <c r="G564" s="872"/>
      <c r="H564" s="100"/>
      <c r="I564" s="101"/>
      <c r="J564" s="101"/>
      <c r="K564" s="102"/>
      <c r="L564" s="102"/>
      <c r="M564" s="102"/>
      <c r="N564" s="102"/>
      <c r="O564" s="95"/>
      <c r="P564" s="43"/>
    </row>
    <row r="565" ht="14.25" customHeight="1">
      <c r="A565" s="95"/>
      <c r="B565" s="96"/>
      <c r="C565" s="97"/>
      <c r="D565" s="98"/>
      <c r="E565" s="95"/>
      <c r="F565" s="846"/>
      <c r="G565" s="872"/>
      <c r="H565" s="100"/>
      <c r="I565" s="101"/>
      <c r="J565" s="101"/>
      <c r="K565" s="102"/>
      <c r="L565" s="102"/>
      <c r="M565" s="102"/>
      <c r="N565" s="102"/>
      <c r="O565" s="95"/>
      <c r="P565" s="43"/>
    </row>
    <row r="566" ht="14.25" customHeight="1">
      <c r="A566" s="95"/>
      <c r="B566" s="96"/>
      <c r="C566" s="97"/>
      <c r="D566" s="98"/>
      <c r="E566" s="95"/>
      <c r="F566" s="846"/>
      <c r="G566" s="872"/>
      <c r="H566" s="100"/>
      <c r="I566" s="101"/>
      <c r="J566" s="101"/>
      <c r="K566" s="102"/>
      <c r="L566" s="102"/>
      <c r="M566" s="102"/>
      <c r="N566" s="102"/>
      <c r="O566" s="95"/>
      <c r="P566" s="43"/>
    </row>
    <row r="567" ht="14.25" customHeight="1">
      <c r="A567" s="95"/>
      <c r="B567" s="96"/>
      <c r="C567" s="97"/>
      <c r="D567" s="98"/>
      <c r="E567" s="95"/>
      <c r="F567" s="846"/>
      <c r="G567" s="872"/>
      <c r="H567" s="100"/>
      <c r="I567" s="101"/>
      <c r="J567" s="101"/>
      <c r="K567" s="102"/>
      <c r="L567" s="102"/>
      <c r="M567" s="102"/>
      <c r="N567" s="102"/>
      <c r="O567" s="95"/>
      <c r="P567" s="43"/>
    </row>
    <row r="568" ht="14.25" customHeight="1">
      <c r="A568" s="95"/>
      <c r="B568" s="96"/>
      <c r="C568" s="97"/>
      <c r="D568" s="98"/>
      <c r="E568" s="95"/>
      <c r="F568" s="846"/>
      <c r="G568" s="872"/>
      <c r="H568" s="100"/>
      <c r="I568" s="101"/>
      <c r="J568" s="101"/>
      <c r="K568" s="102"/>
      <c r="L568" s="102"/>
      <c r="M568" s="102"/>
      <c r="N568" s="102"/>
      <c r="O568" s="95"/>
      <c r="P568" s="43"/>
    </row>
    <row r="569" ht="14.25" customHeight="1">
      <c r="A569" s="95"/>
      <c r="B569" s="96"/>
      <c r="C569" s="97"/>
      <c r="D569" s="98"/>
      <c r="E569" s="95"/>
      <c r="F569" s="846"/>
      <c r="G569" s="872"/>
      <c r="H569" s="100"/>
      <c r="I569" s="101"/>
      <c r="J569" s="101"/>
      <c r="K569" s="102"/>
      <c r="L569" s="102"/>
      <c r="M569" s="102"/>
      <c r="N569" s="102"/>
      <c r="O569" s="95"/>
      <c r="P569" s="43"/>
    </row>
    <row r="570" ht="14.25" customHeight="1">
      <c r="A570" s="95"/>
      <c r="B570" s="96"/>
      <c r="C570" s="97"/>
      <c r="D570" s="98"/>
      <c r="E570" s="95"/>
      <c r="F570" s="846"/>
      <c r="G570" s="872"/>
      <c r="H570" s="100"/>
      <c r="I570" s="101"/>
      <c r="J570" s="101"/>
      <c r="K570" s="102"/>
      <c r="L570" s="102"/>
      <c r="M570" s="102"/>
      <c r="N570" s="102"/>
      <c r="O570" s="95"/>
      <c r="P570" s="43"/>
    </row>
    <row r="571" ht="14.25" customHeight="1">
      <c r="A571" s="95"/>
      <c r="B571" s="96"/>
      <c r="C571" s="97"/>
      <c r="D571" s="98"/>
      <c r="E571" s="95"/>
      <c r="F571" s="846"/>
      <c r="G571" s="872"/>
      <c r="H571" s="100"/>
      <c r="I571" s="101"/>
      <c r="J571" s="101"/>
      <c r="K571" s="102"/>
      <c r="L571" s="102"/>
      <c r="M571" s="102"/>
      <c r="N571" s="102"/>
      <c r="O571" s="95"/>
      <c r="P571" s="43"/>
    </row>
    <row r="572" ht="14.25" customHeight="1">
      <c r="A572" s="95"/>
      <c r="B572" s="96"/>
      <c r="C572" s="97"/>
      <c r="D572" s="98"/>
      <c r="E572" s="95"/>
      <c r="F572" s="846"/>
      <c r="G572" s="872"/>
      <c r="H572" s="100"/>
      <c r="I572" s="101"/>
      <c r="J572" s="101"/>
      <c r="K572" s="102"/>
      <c r="L572" s="102"/>
      <c r="M572" s="102"/>
      <c r="N572" s="102"/>
      <c r="O572" s="95"/>
      <c r="P572" s="43"/>
    </row>
    <row r="573" ht="14.25" customHeight="1">
      <c r="A573" s="95"/>
      <c r="B573" s="96"/>
      <c r="C573" s="97"/>
      <c r="D573" s="98"/>
      <c r="E573" s="95"/>
      <c r="F573" s="846"/>
      <c r="G573" s="872"/>
      <c r="H573" s="100"/>
      <c r="I573" s="101"/>
      <c r="J573" s="101"/>
      <c r="K573" s="102"/>
      <c r="L573" s="102"/>
      <c r="M573" s="102"/>
      <c r="N573" s="102"/>
      <c r="O573" s="95"/>
      <c r="P573" s="43"/>
    </row>
    <row r="574" ht="14.25" customHeight="1">
      <c r="A574" s="95"/>
      <c r="B574" s="96"/>
      <c r="C574" s="97"/>
      <c r="D574" s="98"/>
      <c r="E574" s="95"/>
      <c r="F574" s="846"/>
      <c r="G574" s="872"/>
      <c r="H574" s="100"/>
      <c r="I574" s="101"/>
      <c r="J574" s="101"/>
      <c r="K574" s="102"/>
      <c r="L574" s="102"/>
      <c r="M574" s="102"/>
      <c r="N574" s="102"/>
      <c r="O574" s="95"/>
      <c r="P574" s="43"/>
    </row>
    <row r="575" ht="14.25" customHeight="1">
      <c r="A575" s="95"/>
      <c r="B575" s="96"/>
      <c r="C575" s="97"/>
      <c r="D575" s="98"/>
      <c r="E575" s="95"/>
      <c r="F575" s="846"/>
      <c r="G575" s="872"/>
      <c r="H575" s="100"/>
      <c r="I575" s="101"/>
      <c r="J575" s="101"/>
      <c r="K575" s="102"/>
      <c r="L575" s="102"/>
      <c r="M575" s="102"/>
      <c r="N575" s="102"/>
      <c r="O575" s="95"/>
      <c r="P575" s="43"/>
    </row>
    <row r="576" ht="14.25" customHeight="1">
      <c r="A576" s="95"/>
      <c r="B576" s="96"/>
      <c r="C576" s="97"/>
      <c r="D576" s="98"/>
      <c r="E576" s="95"/>
      <c r="F576" s="846"/>
      <c r="G576" s="872"/>
      <c r="H576" s="100"/>
      <c r="I576" s="101"/>
      <c r="J576" s="101"/>
      <c r="K576" s="102"/>
      <c r="L576" s="102"/>
      <c r="M576" s="102"/>
      <c r="N576" s="102"/>
      <c r="O576" s="95"/>
      <c r="P576" s="43"/>
    </row>
    <row r="577" ht="14.25" customHeight="1">
      <c r="A577" s="95"/>
      <c r="B577" s="96"/>
      <c r="C577" s="97"/>
      <c r="D577" s="98"/>
      <c r="E577" s="95"/>
      <c r="F577" s="846"/>
      <c r="G577" s="872"/>
      <c r="H577" s="100"/>
      <c r="I577" s="101"/>
      <c r="J577" s="101"/>
      <c r="K577" s="102"/>
      <c r="L577" s="102"/>
      <c r="M577" s="102"/>
      <c r="N577" s="102"/>
      <c r="O577" s="95"/>
      <c r="P577" s="43"/>
    </row>
    <row r="578" ht="14.25" customHeight="1">
      <c r="A578" s="95"/>
      <c r="B578" s="96"/>
      <c r="C578" s="97"/>
      <c r="D578" s="98"/>
      <c r="E578" s="95"/>
      <c r="F578" s="846"/>
      <c r="G578" s="872"/>
      <c r="H578" s="100"/>
      <c r="I578" s="101"/>
      <c r="J578" s="101"/>
      <c r="K578" s="102"/>
      <c r="L578" s="102"/>
      <c r="M578" s="102"/>
      <c r="N578" s="102"/>
      <c r="O578" s="95"/>
      <c r="P578" s="43"/>
    </row>
    <row r="579" ht="14.25" customHeight="1">
      <c r="A579" s="95"/>
      <c r="B579" s="96"/>
      <c r="C579" s="97"/>
      <c r="D579" s="98"/>
      <c r="E579" s="95"/>
      <c r="F579" s="846"/>
      <c r="G579" s="872"/>
      <c r="H579" s="100"/>
      <c r="I579" s="101"/>
      <c r="J579" s="101"/>
      <c r="K579" s="102"/>
      <c r="L579" s="102"/>
      <c r="M579" s="102"/>
      <c r="N579" s="102"/>
      <c r="O579" s="95"/>
      <c r="P579" s="43"/>
    </row>
    <row r="580" ht="14.25" customHeight="1">
      <c r="A580" s="95"/>
      <c r="B580" s="96"/>
      <c r="C580" s="97"/>
      <c r="D580" s="98"/>
      <c r="E580" s="95"/>
      <c r="F580" s="846"/>
      <c r="G580" s="872"/>
      <c r="H580" s="100"/>
      <c r="I580" s="101"/>
      <c r="J580" s="101"/>
      <c r="K580" s="102"/>
      <c r="L580" s="102"/>
      <c r="M580" s="102"/>
      <c r="N580" s="102"/>
      <c r="O580" s="95"/>
      <c r="P580" s="43"/>
    </row>
    <row r="581" ht="14.25" customHeight="1">
      <c r="A581" s="95"/>
      <c r="B581" s="96"/>
      <c r="C581" s="97"/>
      <c r="D581" s="98"/>
      <c r="E581" s="95"/>
      <c r="F581" s="846"/>
      <c r="G581" s="872"/>
      <c r="H581" s="100"/>
      <c r="I581" s="101"/>
      <c r="J581" s="101"/>
      <c r="K581" s="102"/>
      <c r="L581" s="102"/>
      <c r="M581" s="102"/>
      <c r="N581" s="102"/>
      <c r="O581" s="95"/>
      <c r="P581" s="43"/>
    </row>
    <row r="582" ht="14.25" customHeight="1">
      <c r="A582" s="95"/>
      <c r="B582" s="96"/>
      <c r="C582" s="97"/>
      <c r="D582" s="98"/>
      <c r="E582" s="95"/>
      <c r="F582" s="846"/>
      <c r="G582" s="872"/>
      <c r="H582" s="100"/>
      <c r="I582" s="101"/>
      <c r="J582" s="101"/>
      <c r="K582" s="102"/>
      <c r="L582" s="102"/>
      <c r="M582" s="102"/>
      <c r="N582" s="102"/>
      <c r="O582" s="95"/>
      <c r="P582" s="43"/>
    </row>
    <row r="583" ht="14.25" customHeight="1">
      <c r="A583" s="95"/>
      <c r="B583" s="96"/>
      <c r="C583" s="97"/>
      <c r="D583" s="98"/>
      <c r="E583" s="95"/>
      <c r="F583" s="846"/>
      <c r="G583" s="872"/>
      <c r="H583" s="100"/>
      <c r="I583" s="101"/>
      <c r="J583" s="101"/>
      <c r="K583" s="102"/>
      <c r="L583" s="102"/>
      <c r="M583" s="102"/>
      <c r="N583" s="102"/>
      <c r="O583" s="95"/>
      <c r="P583" s="43"/>
    </row>
    <row r="584" ht="14.25" customHeight="1">
      <c r="A584" s="95"/>
      <c r="B584" s="96"/>
      <c r="C584" s="97"/>
      <c r="D584" s="98"/>
      <c r="E584" s="95"/>
      <c r="F584" s="846"/>
      <c r="G584" s="872"/>
      <c r="H584" s="100"/>
      <c r="I584" s="101"/>
      <c r="J584" s="101"/>
      <c r="K584" s="102"/>
      <c r="L584" s="102"/>
      <c r="M584" s="102"/>
      <c r="N584" s="102"/>
      <c r="O584" s="95"/>
      <c r="P584" s="43"/>
    </row>
    <row r="585" ht="14.25" customHeight="1">
      <c r="A585" s="95"/>
      <c r="B585" s="96"/>
      <c r="C585" s="97"/>
      <c r="D585" s="98"/>
      <c r="E585" s="95"/>
      <c r="F585" s="846"/>
      <c r="G585" s="872"/>
      <c r="H585" s="100"/>
      <c r="I585" s="101"/>
      <c r="J585" s="101"/>
      <c r="K585" s="102"/>
      <c r="L585" s="102"/>
      <c r="M585" s="102"/>
      <c r="N585" s="102"/>
      <c r="O585" s="95"/>
      <c r="P585" s="43"/>
    </row>
    <row r="586" ht="14.25" customHeight="1">
      <c r="A586" s="95"/>
      <c r="B586" s="96"/>
      <c r="C586" s="97"/>
      <c r="D586" s="98"/>
      <c r="E586" s="95"/>
      <c r="F586" s="846"/>
      <c r="G586" s="872"/>
      <c r="H586" s="100"/>
      <c r="I586" s="101"/>
      <c r="J586" s="101"/>
      <c r="K586" s="102"/>
      <c r="L586" s="102"/>
      <c r="M586" s="102"/>
      <c r="N586" s="102"/>
      <c r="O586" s="95"/>
      <c r="P586" s="43"/>
    </row>
    <row r="587" ht="14.25" customHeight="1">
      <c r="A587" s="95"/>
      <c r="B587" s="96"/>
      <c r="C587" s="97"/>
      <c r="D587" s="98"/>
      <c r="E587" s="95"/>
      <c r="F587" s="846"/>
      <c r="G587" s="872"/>
      <c r="H587" s="100"/>
      <c r="I587" s="101"/>
      <c r="J587" s="101"/>
      <c r="K587" s="102"/>
      <c r="L587" s="102"/>
      <c r="M587" s="102"/>
      <c r="N587" s="102"/>
      <c r="O587" s="95"/>
      <c r="P587" s="43"/>
    </row>
    <row r="588" ht="14.25" customHeight="1">
      <c r="A588" s="95"/>
      <c r="B588" s="96"/>
      <c r="C588" s="97"/>
      <c r="D588" s="98"/>
      <c r="E588" s="95"/>
      <c r="F588" s="846"/>
      <c r="G588" s="872"/>
      <c r="H588" s="100"/>
      <c r="I588" s="101"/>
      <c r="J588" s="101"/>
      <c r="K588" s="102"/>
      <c r="L588" s="102"/>
      <c r="M588" s="102"/>
      <c r="N588" s="102"/>
      <c r="O588" s="95"/>
      <c r="P588" s="43"/>
    </row>
    <row r="589" ht="14.25" customHeight="1">
      <c r="A589" s="95"/>
      <c r="B589" s="96"/>
      <c r="C589" s="97"/>
      <c r="D589" s="98"/>
      <c r="E589" s="95"/>
      <c r="F589" s="846"/>
      <c r="G589" s="872"/>
      <c r="H589" s="100"/>
      <c r="I589" s="101"/>
      <c r="J589" s="101"/>
      <c r="K589" s="102"/>
      <c r="L589" s="102"/>
      <c r="M589" s="102"/>
      <c r="N589" s="102"/>
      <c r="O589" s="95"/>
      <c r="P589" s="43"/>
    </row>
    <row r="590" ht="14.25" customHeight="1">
      <c r="A590" s="95"/>
      <c r="B590" s="96"/>
      <c r="C590" s="97"/>
      <c r="D590" s="98"/>
      <c r="E590" s="95"/>
      <c r="F590" s="846"/>
      <c r="G590" s="872"/>
      <c r="H590" s="100"/>
      <c r="I590" s="101"/>
      <c r="J590" s="101"/>
      <c r="K590" s="102"/>
      <c r="L590" s="102"/>
      <c r="M590" s="102"/>
      <c r="N590" s="102"/>
      <c r="O590" s="95"/>
      <c r="P590" s="43"/>
    </row>
    <row r="591" ht="14.25" customHeight="1">
      <c r="A591" s="95"/>
      <c r="B591" s="96"/>
      <c r="C591" s="97"/>
      <c r="D591" s="98"/>
      <c r="E591" s="95"/>
      <c r="F591" s="846"/>
      <c r="G591" s="872"/>
      <c r="H591" s="100"/>
      <c r="I591" s="101"/>
      <c r="J591" s="101"/>
      <c r="K591" s="102"/>
      <c r="L591" s="102"/>
      <c r="M591" s="102"/>
      <c r="N591" s="102"/>
      <c r="O591" s="95"/>
      <c r="P591" s="43"/>
    </row>
    <row r="592" ht="14.25" customHeight="1">
      <c r="A592" s="95"/>
      <c r="B592" s="96"/>
      <c r="C592" s="97"/>
      <c r="D592" s="98"/>
      <c r="E592" s="95"/>
      <c r="F592" s="846"/>
      <c r="G592" s="872"/>
      <c r="H592" s="100"/>
      <c r="I592" s="101"/>
      <c r="J592" s="101"/>
      <c r="K592" s="102"/>
      <c r="L592" s="102"/>
      <c r="M592" s="102"/>
      <c r="N592" s="102"/>
      <c r="O592" s="95"/>
      <c r="P592" s="43"/>
    </row>
    <row r="593" ht="14.25" customHeight="1">
      <c r="A593" s="95"/>
      <c r="B593" s="96"/>
      <c r="C593" s="97"/>
      <c r="D593" s="98"/>
      <c r="E593" s="95"/>
      <c r="F593" s="846"/>
      <c r="G593" s="872"/>
      <c r="H593" s="100"/>
      <c r="I593" s="101"/>
      <c r="J593" s="101"/>
      <c r="K593" s="102"/>
      <c r="L593" s="102"/>
      <c r="M593" s="102"/>
      <c r="N593" s="102"/>
      <c r="O593" s="95"/>
      <c r="P593" s="43"/>
    </row>
    <row r="594" ht="14.25" customHeight="1">
      <c r="A594" s="95"/>
      <c r="B594" s="96"/>
      <c r="C594" s="97"/>
      <c r="D594" s="98"/>
      <c r="E594" s="95"/>
      <c r="F594" s="846"/>
      <c r="G594" s="872"/>
      <c r="H594" s="100"/>
      <c r="I594" s="101"/>
      <c r="J594" s="101"/>
      <c r="K594" s="102"/>
      <c r="L594" s="102"/>
      <c r="M594" s="102"/>
      <c r="N594" s="102"/>
      <c r="O594" s="95"/>
      <c r="P594" s="43"/>
    </row>
    <row r="595" ht="14.25" customHeight="1">
      <c r="A595" s="95"/>
      <c r="B595" s="96"/>
      <c r="C595" s="97"/>
      <c r="D595" s="98"/>
      <c r="E595" s="95"/>
      <c r="F595" s="846"/>
      <c r="G595" s="872"/>
      <c r="H595" s="100"/>
      <c r="I595" s="101"/>
      <c r="J595" s="101"/>
      <c r="K595" s="102"/>
      <c r="L595" s="102"/>
      <c r="M595" s="102"/>
      <c r="N595" s="102"/>
      <c r="O595" s="95"/>
      <c r="P595" s="43"/>
    </row>
    <row r="596" ht="14.25" customHeight="1">
      <c r="A596" s="95"/>
      <c r="B596" s="96"/>
      <c r="C596" s="97"/>
      <c r="D596" s="98"/>
      <c r="E596" s="95"/>
      <c r="F596" s="846"/>
      <c r="G596" s="872"/>
      <c r="H596" s="100"/>
      <c r="I596" s="101"/>
      <c r="J596" s="101"/>
      <c r="K596" s="102"/>
      <c r="L596" s="102"/>
      <c r="M596" s="102"/>
      <c r="N596" s="102"/>
      <c r="O596" s="95"/>
      <c r="P596" s="43"/>
    </row>
    <row r="597" ht="14.25" customHeight="1">
      <c r="A597" s="95"/>
      <c r="B597" s="96"/>
      <c r="C597" s="97"/>
      <c r="D597" s="98"/>
      <c r="E597" s="95"/>
      <c r="F597" s="846"/>
      <c r="G597" s="872"/>
      <c r="H597" s="100"/>
      <c r="I597" s="101"/>
      <c r="J597" s="101"/>
      <c r="K597" s="102"/>
      <c r="L597" s="102"/>
      <c r="M597" s="102"/>
      <c r="N597" s="102"/>
      <c r="O597" s="95"/>
      <c r="P597" s="43"/>
    </row>
    <row r="598" ht="14.25" customHeight="1">
      <c r="A598" s="95"/>
      <c r="B598" s="96"/>
      <c r="C598" s="97"/>
      <c r="D598" s="98"/>
      <c r="E598" s="95"/>
      <c r="F598" s="846"/>
      <c r="G598" s="872"/>
      <c r="H598" s="100"/>
      <c r="I598" s="101"/>
      <c r="J598" s="101"/>
      <c r="K598" s="102"/>
      <c r="L598" s="102"/>
      <c r="M598" s="102"/>
      <c r="N598" s="102"/>
      <c r="O598" s="95"/>
      <c r="P598" s="43"/>
    </row>
    <row r="599" ht="14.25" customHeight="1">
      <c r="A599" s="95"/>
      <c r="B599" s="96"/>
      <c r="C599" s="97"/>
      <c r="D599" s="98"/>
      <c r="E599" s="95"/>
      <c r="F599" s="846"/>
      <c r="G599" s="872"/>
      <c r="H599" s="100"/>
      <c r="I599" s="101"/>
      <c r="J599" s="101"/>
      <c r="K599" s="102"/>
      <c r="L599" s="102"/>
      <c r="M599" s="102"/>
      <c r="N599" s="102"/>
      <c r="O599" s="95"/>
      <c r="P599" s="43"/>
    </row>
    <row r="600" ht="14.25" customHeight="1">
      <c r="A600" s="95"/>
      <c r="B600" s="96"/>
      <c r="C600" s="97"/>
      <c r="D600" s="98"/>
      <c r="E600" s="95"/>
      <c r="F600" s="846"/>
      <c r="G600" s="872"/>
      <c r="H600" s="100"/>
      <c r="I600" s="101"/>
      <c r="J600" s="101"/>
      <c r="K600" s="102"/>
      <c r="L600" s="102"/>
      <c r="M600" s="102"/>
      <c r="N600" s="102"/>
      <c r="O600" s="95"/>
      <c r="P600" s="43"/>
    </row>
    <row r="601" ht="14.25" customHeight="1">
      <c r="A601" s="95"/>
      <c r="B601" s="96"/>
      <c r="C601" s="97"/>
      <c r="D601" s="98"/>
      <c r="E601" s="95"/>
      <c r="F601" s="846"/>
      <c r="G601" s="872"/>
      <c r="H601" s="100"/>
      <c r="I601" s="101"/>
      <c r="J601" s="101"/>
      <c r="K601" s="102"/>
      <c r="L601" s="102"/>
      <c r="M601" s="102"/>
      <c r="N601" s="102"/>
      <c r="O601" s="95"/>
      <c r="P601" s="43"/>
    </row>
    <row r="602" ht="14.25" customHeight="1">
      <c r="A602" s="95"/>
      <c r="B602" s="96"/>
      <c r="C602" s="97"/>
      <c r="D602" s="98"/>
      <c r="E602" s="95"/>
      <c r="F602" s="846"/>
      <c r="G602" s="872"/>
      <c r="H602" s="100"/>
      <c r="I602" s="101"/>
      <c r="J602" s="101"/>
      <c r="K602" s="102"/>
      <c r="L602" s="102"/>
      <c r="M602" s="102"/>
      <c r="N602" s="102"/>
      <c r="O602" s="95"/>
      <c r="P602" s="43"/>
    </row>
    <row r="603" ht="14.25" customHeight="1">
      <c r="A603" s="95"/>
      <c r="B603" s="96"/>
      <c r="C603" s="97"/>
      <c r="D603" s="98"/>
      <c r="E603" s="95"/>
      <c r="F603" s="846"/>
      <c r="G603" s="872"/>
      <c r="H603" s="100"/>
      <c r="I603" s="101"/>
      <c r="J603" s="101"/>
      <c r="K603" s="102"/>
      <c r="L603" s="102"/>
      <c r="M603" s="102"/>
      <c r="N603" s="102"/>
      <c r="O603" s="95"/>
      <c r="P603" s="43"/>
    </row>
    <row r="604" ht="14.25" customHeight="1">
      <c r="A604" s="95"/>
      <c r="B604" s="96"/>
      <c r="C604" s="97"/>
      <c r="D604" s="98"/>
      <c r="E604" s="95"/>
      <c r="F604" s="846"/>
      <c r="G604" s="872"/>
      <c r="H604" s="100"/>
      <c r="I604" s="101"/>
      <c r="J604" s="101"/>
      <c r="K604" s="102"/>
      <c r="L604" s="102"/>
      <c r="M604" s="102"/>
      <c r="N604" s="102"/>
      <c r="O604" s="95"/>
      <c r="P604" s="43"/>
    </row>
    <row r="605" ht="14.25" customHeight="1">
      <c r="A605" s="95"/>
      <c r="B605" s="96"/>
      <c r="C605" s="97"/>
      <c r="D605" s="98"/>
      <c r="E605" s="95"/>
      <c r="F605" s="846"/>
      <c r="G605" s="872"/>
      <c r="H605" s="100"/>
      <c r="I605" s="101"/>
      <c r="J605" s="101"/>
      <c r="K605" s="102"/>
      <c r="L605" s="102"/>
      <c r="M605" s="102"/>
      <c r="N605" s="102"/>
      <c r="O605" s="95"/>
      <c r="P605" s="43"/>
    </row>
    <row r="606" ht="14.25" customHeight="1">
      <c r="A606" s="95"/>
      <c r="B606" s="96"/>
      <c r="C606" s="97"/>
      <c r="D606" s="98"/>
      <c r="E606" s="95"/>
      <c r="F606" s="846"/>
      <c r="G606" s="872"/>
      <c r="H606" s="100"/>
      <c r="I606" s="101"/>
      <c r="J606" s="101"/>
      <c r="K606" s="102"/>
      <c r="L606" s="102"/>
      <c r="M606" s="102"/>
      <c r="N606" s="102"/>
      <c r="O606" s="95"/>
      <c r="P606" s="43"/>
    </row>
    <row r="607" ht="14.25" customHeight="1">
      <c r="A607" s="95"/>
      <c r="B607" s="96"/>
      <c r="C607" s="97"/>
      <c r="D607" s="98"/>
      <c r="E607" s="95"/>
      <c r="F607" s="846"/>
      <c r="G607" s="872"/>
      <c r="H607" s="100"/>
      <c r="I607" s="101"/>
      <c r="J607" s="101"/>
      <c r="K607" s="102"/>
      <c r="L607" s="102"/>
      <c r="M607" s="102"/>
      <c r="N607" s="102"/>
      <c r="O607" s="95"/>
      <c r="P607" s="43"/>
    </row>
    <row r="608" ht="14.25" customHeight="1">
      <c r="A608" s="95"/>
      <c r="B608" s="96"/>
      <c r="C608" s="97"/>
      <c r="D608" s="98"/>
      <c r="E608" s="95"/>
      <c r="F608" s="846"/>
      <c r="G608" s="872"/>
      <c r="H608" s="100"/>
      <c r="I608" s="101"/>
      <c r="J608" s="101"/>
      <c r="K608" s="102"/>
      <c r="L608" s="102"/>
      <c r="M608" s="102"/>
      <c r="N608" s="102"/>
      <c r="O608" s="95"/>
      <c r="P608" s="43"/>
    </row>
    <row r="609" ht="14.25" customHeight="1">
      <c r="A609" s="95"/>
      <c r="B609" s="96"/>
      <c r="C609" s="97"/>
      <c r="D609" s="98"/>
      <c r="E609" s="95"/>
      <c r="F609" s="846"/>
      <c r="G609" s="872"/>
      <c r="H609" s="100"/>
      <c r="I609" s="101"/>
      <c r="J609" s="101"/>
      <c r="K609" s="102"/>
      <c r="L609" s="102"/>
      <c r="M609" s="102"/>
      <c r="N609" s="102"/>
      <c r="O609" s="95"/>
      <c r="P609" s="43"/>
    </row>
    <row r="610" ht="14.25" customHeight="1">
      <c r="A610" s="95"/>
      <c r="B610" s="96"/>
      <c r="C610" s="97"/>
      <c r="D610" s="98"/>
      <c r="E610" s="95"/>
      <c r="F610" s="846"/>
      <c r="G610" s="872"/>
      <c r="H610" s="100"/>
      <c r="I610" s="101"/>
      <c r="J610" s="101"/>
      <c r="K610" s="102"/>
      <c r="L610" s="102"/>
      <c r="M610" s="102"/>
      <c r="N610" s="102"/>
      <c r="O610" s="95"/>
      <c r="P610" s="43"/>
    </row>
    <row r="611" ht="14.25" customHeight="1">
      <c r="A611" s="95"/>
      <c r="B611" s="96"/>
      <c r="C611" s="97"/>
      <c r="D611" s="98"/>
      <c r="E611" s="95"/>
      <c r="F611" s="846"/>
      <c r="G611" s="872"/>
      <c r="H611" s="100"/>
      <c r="I611" s="101"/>
      <c r="J611" s="101"/>
      <c r="K611" s="102"/>
      <c r="L611" s="102"/>
      <c r="M611" s="102"/>
      <c r="N611" s="102"/>
      <c r="O611" s="95"/>
      <c r="P611" s="43"/>
    </row>
    <row r="612" ht="14.25" customHeight="1">
      <c r="A612" s="95"/>
      <c r="B612" s="96"/>
      <c r="C612" s="97"/>
      <c r="D612" s="98"/>
      <c r="E612" s="95"/>
      <c r="F612" s="846"/>
      <c r="G612" s="872"/>
      <c r="H612" s="100"/>
      <c r="I612" s="101"/>
      <c r="J612" s="101"/>
      <c r="K612" s="102"/>
      <c r="L612" s="102"/>
      <c r="M612" s="102"/>
      <c r="N612" s="102"/>
      <c r="O612" s="95"/>
      <c r="P612" s="43"/>
    </row>
    <row r="613" ht="14.25" customHeight="1">
      <c r="A613" s="95"/>
      <c r="B613" s="96"/>
      <c r="C613" s="97"/>
      <c r="D613" s="98"/>
      <c r="E613" s="95"/>
      <c r="F613" s="846"/>
      <c r="G613" s="872"/>
      <c r="H613" s="100"/>
      <c r="I613" s="101"/>
      <c r="J613" s="101"/>
      <c r="K613" s="102"/>
      <c r="L613" s="102"/>
      <c r="M613" s="102"/>
      <c r="N613" s="102"/>
      <c r="O613" s="95"/>
      <c r="P613" s="43"/>
    </row>
    <row r="614" ht="14.25" customHeight="1">
      <c r="A614" s="95"/>
      <c r="B614" s="96"/>
      <c r="C614" s="97"/>
      <c r="D614" s="98"/>
      <c r="E614" s="95"/>
      <c r="F614" s="846"/>
      <c r="G614" s="872"/>
      <c r="H614" s="100"/>
      <c r="I614" s="101"/>
      <c r="J614" s="101"/>
      <c r="K614" s="102"/>
      <c r="L614" s="102"/>
      <c r="M614" s="102"/>
      <c r="N614" s="102"/>
      <c r="O614" s="95"/>
      <c r="P614" s="43"/>
    </row>
    <row r="615" ht="14.25" customHeight="1">
      <c r="A615" s="95"/>
      <c r="B615" s="96"/>
      <c r="C615" s="97"/>
      <c r="D615" s="98"/>
      <c r="E615" s="95"/>
      <c r="F615" s="846"/>
      <c r="G615" s="872"/>
      <c r="H615" s="100"/>
      <c r="I615" s="101"/>
      <c r="J615" s="101"/>
      <c r="K615" s="102"/>
      <c r="L615" s="102"/>
      <c r="M615" s="102"/>
      <c r="N615" s="102"/>
      <c r="O615" s="95"/>
      <c r="P615" s="43"/>
    </row>
    <row r="616" ht="14.25" customHeight="1">
      <c r="A616" s="95"/>
      <c r="B616" s="96"/>
      <c r="C616" s="97"/>
      <c r="D616" s="98"/>
      <c r="E616" s="95"/>
      <c r="F616" s="846"/>
      <c r="G616" s="872"/>
      <c r="H616" s="100"/>
      <c r="I616" s="101"/>
      <c r="J616" s="101"/>
      <c r="K616" s="102"/>
      <c r="L616" s="102"/>
      <c r="M616" s="102"/>
      <c r="N616" s="102"/>
      <c r="O616" s="95"/>
      <c r="P616" s="43"/>
    </row>
    <row r="617" ht="14.25" customHeight="1">
      <c r="A617" s="95"/>
      <c r="B617" s="96"/>
      <c r="C617" s="97"/>
      <c r="D617" s="98"/>
      <c r="E617" s="95"/>
      <c r="F617" s="846"/>
      <c r="G617" s="872"/>
      <c r="H617" s="100"/>
      <c r="I617" s="101"/>
      <c r="J617" s="101"/>
      <c r="K617" s="102"/>
      <c r="L617" s="102"/>
      <c r="M617" s="102"/>
      <c r="N617" s="102"/>
      <c r="O617" s="95"/>
      <c r="P617" s="43"/>
    </row>
    <row r="618" ht="14.25" customHeight="1">
      <c r="A618" s="95"/>
      <c r="B618" s="96"/>
      <c r="C618" s="97"/>
      <c r="D618" s="98"/>
      <c r="E618" s="95"/>
      <c r="F618" s="846"/>
      <c r="G618" s="872"/>
      <c r="H618" s="100"/>
      <c r="I618" s="101"/>
      <c r="J618" s="101"/>
      <c r="K618" s="102"/>
      <c r="L618" s="102"/>
      <c r="M618" s="102"/>
      <c r="N618" s="102"/>
      <c r="O618" s="95"/>
      <c r="P618" s="43"/>
    </row>
    <row r="619" ht="14.25" customHeight="1">
      <c r="A619" s="95"/>
      <c r="B619" s="96"/>
      <c r="C619" s="97"/>
      <c r="D619" s="98"/>
      <c r="E619" s="95"/>
      <c r="F619" s="846"/>
      <c r="G619" s="872"/>
      <c r="H619" s="100"/>
      <c r="I619" s="101"/>
      <c r="J619" s="101"/>
      <c r="K619" s="102"/>
      <c r="L619" s="102"/>
      <c r="M619" s="102"/>
      <c r="N619" s="102"/>
      <c r="O619" s="95"/>
      <c r="P619" s="43"/>
    </row>
    <row r="620" ht="14.25" customHeight="1">
      <c r="A620" s="95"/>
      <c r="B620" s="96"/>
      <c r="C620" s="97"/>
      <c r="D620" s="98"/>
      <c r="E620" s="95"/>
      <c r="F620" s="846"/>
      <c r="G620" s="872"/>
      <c r="H620" s="100"/>
      <c r="I620" s="101"/>
      <c r="J620" s="101"/>
      <c r="K620" s="102"/>
      <c r="L620" s="102"/>
      <c r="M620" s="102"/>
      <c r="N620" s="102"/>
      <c r="O620" s="95"/>
      <c r="P620" s="43"/>
    </row>
    <row r="621" ht="14.25" customHeight="1">
      <c r="A621" s="95"/>
      <c r="B621" s="96"/>
      <c r="C621" s="97"/>
      <c r="D621" s="98"/>
      <c r="E621" s="95"/>
      <c r="F621" s="846"/>
      <c r="G621" s="872"/>
      <c r="H621" s="100"/>
      <c r="I621" s="101"/>
      <c r="J621" s="101"/>
      <c r="K621" s="102"/>
      <c r="L621" s="102"/>
      <c r="M621" s="102"/>
      <c r="N621" s="102"/>
      <c r="O621" s="95"/>
      <c r="P621" s="43"/>
    </row>
    <row r="622" ht="14.25" customHeight="1">
      <c r="A622" s="95"/>
      <c r="B622" s="96"/>
      <c r="C622" s="97"/>
      <c r="D622" s="98"/>
      <c r="E622" s="95"/>
      <c r="F622" s="846"/>
      <c r="G622" s="872"/>
      <c r="H622" s="100"/>
      <c r="I622" s="101"/>
      <c r="J622" s="101"/>
      <c r="K622" s="102"/>
      <c r="L622" s="102"/>
      <c r="M622" s="102"/>
      <c r="N622" s="102"/>
      <c r="O622" s="95"/>
      <c r="P622" s="43"/>
    </row>
    <row r="623" ht="14.25" customHeight="1">
      <c r="A623" s="95"/>
      <c r="B623" s="96"/>
      <c r="C623" s="97"/>
      <c r="D623" s="98"/>
      <c r="E623" s="95"/>
      <c r="F623" s="846"/>
      <c r="G623" s="872"/>
      <c r="H623" s="100"/>
      <c r="I623" s="101"/>
      <c r="J623" s="101"/>
      <c r="K623" s="102"/>
      <c r="L623" s="102"/>
      <c r="M623" s="102"/>
      <c r="N623" s="102"/>
      <c r="O623" s="95"/>
      <c r="P623" s="43"/>
    </row>
    <row r="624" ht="14.25" customHeight="1">
      <c r="A624" s="95"/>
      <c r="B624" s="96"/>
      <c r="C624" s="97"/>
      <c r="D624" s="98"/>
      <c r="E624" s="95"/>
      <c r="F624" s="846"/>
      <c r="G624" s="872"/>
      <c r="H624" s="100"/>
      <c r="I624" s="101"/>
      <c r="J624" s="101"/>
      <c r="K624" s="102"/>
      <c r="L624" s="102"/>
      <c r="M624" s="102"/>
      <c r="N624" s="102"/>
      <c r="O624" s="95"/>
      <c r="P624" s="43"/>
    </row>
    <row r="625" ht="14.25" customHeight="1">
      <c r="A625" s="95"/>
      <c r="B625" s="96"/>
      <c r="C625" s="97"/>
      <c r="D625" s="98"/>
      <c r="E625" s="95"/>
      <c r="F625" s="846"/>
      <c r="G625" s="872"/>
      <c r="H625" s="100"/>
      <c r="I625" s="101"/>
      <c r="J625" s="101"/>
      <c r="K625" s="102"/>
      <c r="L625" s="102"/>
      <c r="M625" s="102"/>
      <c r="N625" s="102"/>
      <c r="O625" s="95"/>
      <c r="P625" s="43"/>
    </row>
    <row r="626" ht="14.25" customHeight="1">
      <c r="A626" s="95"/>
      <c r="B626" s="96"/>
      <c r="C626" s="97"/>
      <c r="D626" s="98"/>
      <c r="E626" s="95"/>
      <c r="F626" s="846"/>
      <c r="G626" s="872"/>
      <c r="H626" s="100"/>
      <c r="I626" s="101"/>
      <c r="J626" s="101"/>
      <c r="K626" s="102"/>
      <c r="L626" s="102"/>
      <c r="M626" s="102"/>
      <c r="N626" s="102"/>
      <c r="O626" s="95"/>
      <c r="P626" s="43"/>
    </row>
    <row r="627" ht="14.25" customHeight="1">
      <c r="A627" s="95"/>
      <c r="B627" s="96"/>
      <c r="C627" s="97"/>
      <c r="D627" s="98"/>
      <c r="E627" s="95"/>
      <c r="F627" s="846"/>
      <c r="G627" s="872"/>
      <c r="H627" s="100"/>
      <c r="I627" s="101"/>
      <c r="J627" s="101"/>
      <c r="K627" s="102"/>
      <c r="L627" s="102"/>
      <c r="M627" s="102"/>
      <c r="N627" s="102"/>
      <c r="O627" s="95"/>
      <c r="P627" s="43"/>
    </row>
    <row r="628" ht="14.25" customHeight="1">
      <c r="A628" s="95"/>
      <c r="B628" s="96"/>
      <c r="C628" s="97"/>
      <c r="D628" s="98"/>
      <c r="E628" s="95"/>
      <c r="F628" s="846"/>
      <c r="G628" s="872"/>
      <c r="H628" s="100"/>
      <c r="I628" s="101"/>
      <c r="J628" s="101"/>
      <c r="K628" s="102"/>
      <c r="L628" s="102"/>
      <c r="M628" s="102"/>
      <c r="N628" s="102"/>
      <c r="O628" s="95"/>
      <c r="P628" s="43"/>
    </row>
    <row r="629" ht="14.25" customHeight="1">
      <c r="A629" s="95"/>
      <c r="B629" s="96"/>
      <c r="C629" s="97"/>
      <c r="D629" s="98"/>
      <c r="E629" s="95"/>
      <c r="F629" s="846"/>
      <c r="G629" s="872"/>
      <c r="H629" s="100"/>
      <c r="I629" s="101"/>
      <c r="J629" s="101"/>
      <c r="K629" s="102"/>
      <c r="L629" s="102"/>
      <c r="M629" s="102"/>
      <c r="N629" s="102"/>
      <c r="O629" s="95"/>
      <c r="P629" s="43"/>
    </row>
    <row r="630" ht="14.25" customHeight="1">
      <c r="A630" s="95"/>
      <c r="B630" s="96"/>
      <c r="C630" s="97"/>
      <c r="D630" s="98"/>
      <c r="E630" s="95"/>
      <c r="F630" s="846"/>
      <c r="G630" s="872"/>
      <c r="H630" s="100"/>
      <c r="I630" s="101"/>
      <c r="J630" s="101"/>
      <c r="K630" s="102"/>
      <c r="L630" s="102"/>
      <c r="M630" s="102"/>
      <c r="N630" s="102"/>
      <c r="O630" s="95"/>
      <c r="P630" s="43"/>
    </row>
    <row r="631" ht="14.25" customHeight="1">
      <c r="A631" s="95"/>
      <c r="B631" s="96"/>
      <c r="C631" s="97"/>
      <c r="D631" s="98"/>
      <c r="E631" s="95"/>
      <c r="F631" s="846"/>
      <c r="G631" s="872"/>
      <c r="H631" s="100"/>
      <c r="I631" s="101"/>
      <c r="J631" s="101"/>
      <c r="K631" s="102"/>
      <c r="L631" s="102"/>
      <c r="M631" s="102"/>
      <c r="N631" s="102"/>
      <c r="O631" s="95"/>
      <c r="P631" s="43"/>
    </row>
    <row r="632" ht="14.25" customHeight="1">
      <c r="A632" s="95"/>
      <c r="B632" s="96"/>
      <c r="C632" s="97"/>
      <c r="D632" s="98"/>
      <c r="E632" s="95"/>
      <c r="F632" s="846"/>
      <c r="G632" s="872"/>
      <c r="H632" s="100"/>
      <c r="I632" s="101"/>
      <c r="J632" s="101"/>
      <c r="K632" s="102"/>
      <c r="L632" s="102"/>
      <c r="M632" s="102"/>
      <c r="N632" s="102"/>
      <c r="O632" s="95"/>
      <c r="P632" s="43"/>
    </row>
    <row r="633" ht="14.25" customHeight="1">
      <c r="A633" s="95"/>
      <c r="B633" s="96"/>
      <c r="C633" s="97"/>
      <c r="D633" s="98"/>
      <c r="E633" s="95"/>
      <c r="F633" s="846"/>
      <c r="G633" s="872"/>
      <c r="H633" s="100"/>
      <c r="I633" s="101"/>
      <c r="J633" s="101"/>
      <c r="K633" s="102"/>
      <c r="L633" s="102"/>
      <c r="M633" s="102"/>
      <c r="N633" s="102"/>
      <c r="O633" s="95"/>
      <c r="P633" s="43"/>
    </row>
    <row r="634" ht="14.25" customHeight="1">
      <c r="A634" s="95"/>
      <c r="B634" s="96"/>
      <c r="C634" s="97"/>
      <c r="D634" s="98"/>
      <c r="E634" s="95"/>
      <c r="F634" s="846"/>
      <c r="G634" s="872"/>
      <c r="H634" s="100"/>
      <c r="I634" s="101"/>
      <c r="J634" s="101"/>
      <c r="K634" s="102"/>
      <c r="L634" s="102"/>
      <c r="M634" s="102"/>
      <c r="N634" s="102"/>
      <c r="O634" s="95"/>
      <c r="P634" s="43"/>
    </row>
    <row r="635" ht="14.25" customHeight="1">
      <c r="A635" s="95"/>
      <c r="B635" s="96"/>
      <c r="C635" s="97"/>
      <c r="D635" s="98"/>
      <c r="E635" s="95"/>
      <c r="F635" s="846"/>
      <c r="G635" s="872"/>
      <c r="H635" s="100"/>
      <c r="I635" s="101"/>
      <c r="J635" s="101"/>
      <c r="K635" s="102"/>
      <c r="L635" s="102"/>
      <c r="M635" s="102"/>
      <c r="N635" s="102"/>
      <c r="O635" s="95"/>
      <c r="P635" s="43"/>
    </row>
    <row r="636" ht="14.25" customHeight="1">
      <c r="A636" s="95"/>
      <c r="B636" s="96"/>
      <c r="C636" s="97"/>
      <c r="D636" s="98"/>
      <c r="E636" s="95"/>
      <c r="F636" s="846"/>
      <c r="G636" s="872"/>
      <c r="H636" s="100"/>
      <c r="I636" s="101"/>
      <c r="J636" s="101"/>
      <c r="K636" s="102"/>
      <c r="L636" s="102"/>
      <c r="M636" s="102"/>
      <c r="N636" s="102"/>
      <c r="O636" s="95"/>
      <c r="P636" s="43"/>
    </row>
    <row r="637" ht="14.25" customHeight="1">
      <c r="A637" s="95"/>
      <c r="B637" s="96"/>
      <c r="C637" s="97"/>
      <c r="D637" s="98"/>
      <c r="E637" s="95"/>
      <c r="F637" s="846"/>
      <c r="G637" s="872"/>
      <c r="H637" s="100"/>
      <c r="I637" s="101"/>
      <c r="J637" s="101"/>
      <c r="K637" s="102"/>
      <c r="L637" s="102"/>
      <c r="M637" s="102"/>
      <c r="N637" s="102"/>
      <c r="O637" s="95"/>
      <c r="P637" s="43"/>
    </row>
    <row r="638" ht="14.25" customHeight="1">
      <c r="A638" s="95"/>
      <c r="B638" s="96"/>
      <c r="C638" s="97"/>
      <c r="D638" s="98"/>
      <c r="E638" s="95"/>
      <c r="F638" s="846"/>
      <c r="G638" s="872"/>
      <c r="H638" s="100"/>
      <c r="I638" s="101"/>
      <c r="J638" s="101"/>
      <c r="K638" s="102"/>
      <c r="L638" s="102"/>
      <c r="M638" s="102"/>
      <c r="N638" s="102"/>
      <c r="O638" s="95"/>
      <c r="P638" s="43"/>
    </row>
    <row r="639" ht="14.25" customHeight="1">
      <c r="A639" s="95"/>
      <c r="B639" s="96"/>
      <c r="C639" s="97"/>
      <c r="D639" s="98"/>
      <c r="E639" s="95"/>
      <c r="F639" s="846"/>
      <c r="G639" s="872"/>
      <c r="H639" s="100"/>
      <c r="I639" s="101"/>
      <c r="J639" s="101"/>
      <c r="K639" s="102"/>
      <c r="L639" s="102"/>
      <c r="M639" s="102"/>
      <c r="N639" s="102"/>
      <c r="O639" s="95"/>
      <c r="P639" s="43"/>
    </row>
    <row r="640" ht="14.25" customHeight="1">
      <c r="A640" s="95"/>
      <c r="B640" s="96"/>
      <c r="C640" s="97"/>
      <c r="D640" s="98"/>
      <c r="E640" s="95"/>
      <c r="F640" s="846"/>
      <c r="G640" s="872"/>
      <c r="H640" s="100"/>
      <c r="I640" s="101"/>
      <c r="J640" s="101"/>
      <c r="K640" s="102"/>
      <c r="L640" s="102"/>
      <c r="M640" s="102"/>
      <c r="N640" s="102"/>
      <c r="O640" s="95"/>
      <c r="P640" s="43"/>
    </row>
    <row r="641" ht="14.25" customHeight="1">
      <c r="A641" s="95"/>
      <c r="B641" s="96"/>
      <c r="C641" s="97"/>
      <c r="D641" s="98"/>
      <c r="E641" s="95"/>
      <c r="F641" s="846"/>
      <c r="G641" s="872"/>
      <c r="H641" s="100"/>
      <c r="I641" s="101"/>
      <c r="J641" s="101"/>
      <c r="K641" s="102"/>
      <c r="L641" s="102"/>
      <c r="M641" s="102"/>
      <c r="N641" s="102"/>
      <c r="O641" s="95"/>
      <c r="P641" s="43"/>
    </row>
    <row r="642" ht="14.25" customHeight="1">
      <c r="A642" s="95"/>
      <c r="B642" s="96"/>
      <c r="C642" s="97"/>
      <c r="D642" s="98"/>
      <c r="E642" s="95"/>
      <c r="F642" s="846"/>
      <c r="G642" s="872"/>
      <c r="H642" s="100"/>
      <c r="I642" s="101"/>
      <c r="J642" s="101"/>
      <c r="K642" s="102"/>
      <c r="L642" s="102"/>
      <c r="M642" s="102"/>
      <c r="N642" s="102"/>
      <c r="O642" s="95"/>
      <c r="P642" s="43"/>
    </row>
    <row r="643" ht="14.25" customHeight="1">
      <c r="A643" s="95"/>
      <c r="B643" s="96"/>
      <c r="C643" s="97"/>
      <c r="D643" s="98"/>
      <c r="E643" s="95"/>
      <c r="F643" s="846"/>
      <c r="G643" s="872"/>
      <c r="H643" s="100"/>
      <c r="I643" s="101"/>
      <c r="J643" s="101"/>
      <c r="K643" s="102"/>
      <c r="L643" s="102"/>
      <c r="M643" s="102"/>
      <c r="N643" s="102"/>
      <c r="O643" s="95"/>
      <c r="P643" s="43"/>
    </row>
    <row r="644" ht="14.25" customHeight="1">
      <c r="A644" s="95"/>
      <c r="B644" s="96"/>
      <c r="C644" s="97"/>
      <c r="D644" s="98"/>
      <c r="E644" s="95"/>
      <c r="F644" s="846"/>
      <c r="G644" s="872"/>
      <c r="H644" s="100"/>
      <c r="I644" s="101"/>
      <c r="J644" s="101"/>
      <c r="K644" s="102"/>
      <c r="L644" s="102"/>
      <c r="M644" s="102"/>
      <c r="N644" s="102"/>
      <c r="O644" s="95"/>
      <c r="P644" s="43"/>
    </row>
    <row r="645" ht="14.25" customHeight="1">
      <c r="A645" s="95"/>
      <c r="B645" s="96"/>
      <c r="C645" s="97"/>
      <c r="D645" s="98"/>
      <c r="E645" s="95"/>
      <c r="F645" s="846"/>
      <c r="G645" s="872"/>
      <c r="H645" s="100"/>
      <c r="I645" s="101"/>
      <c r="J645" s="101"/>
      <c r="K645" s="102"/>
      <c r="L645" s="102"/>
      <c r="M645" s="102"/>
      <c r="N645" s="102"/>
      <c r="O645" s="95"/>
      <c r="P645" s="43"/>
    </row>
    <row r="646" ht="14.25" customHeight="1">
      <c r="A646" s="95"/>
      <c r="B646" s="96"/>
      <c r="C646" s="97"/>
      <c r="D646" s="98"/>
      <c r="E646" s="95"/>
      <c r="F646" s="846"/>
      <c r="G646" s="872"/>
      <c r="H646" s="100"/>
      <c r="I646" s="101"/>
      <c r="J646" s="101"/>
      <c r="K646" s="102"/>
      <c r="L646" s="102"/>
      <c r="M646" s="102"/>
      <c r="N646" s="102"/>
      <c r="O646" s="95"/>
      <c r="P646" s="43"/>
    </row>
    <row r="647" ht="14.25" customHeight="1">
      <c r="A647" s="95"/>
      <c r="B647" s="96"/>
      <c r="C647" s="97"/>
      <c r="D647" s="98"/>
      <c r="E647" s="95"/>
      <c r="F647" s="846"/>
      <c r="G647" s="872"/>
      <c r="H647" s="100"/>
      <c r="I647" s="101"/>
      <c r="J647" s="101"/>
      <c r="K647" s="102"/>
      <c r="L647" s="102"/>
      <c r="M647" s="102"/>
      <c r="N647" s="102"/>
      <c r="O647" s="95"/>
      <c r="P647" s="43"/>
    </row>
    <row r="648" ht="14.25" customHeight="1">
      <c r="A648" s="95"/>
      <c r="B648" s="96"/>
      <c r="C648" s="97"/>
      <c r="D648" s="98"/>
      <c r="E648" s="95"/>
      <c r="F648" s="846"/>
      <c r="G648" s="872"/>
      <c r="H648" s="100"/>
      <c r="I648" s="101"/>
      <c r="J648" s="101"/>
      <c r="K648" s="102"/>
      <c r="L648" s="102"/>
      <c r="M648" s="102"/>
      <c r="N648" s="102"/>
      <c r="O648" s="95"/>
      <c r="P648" s="43"/>
    </row>
    <row r="649" ht="14.25" customHeight="1">
      <c r="A649" s="95"/>
      <c r="B649" s="96"/>
      <c r="C649" s="97"/>
      <c r="D649" s="98"/>
      <c r="E649" s="95"/>
      <c r="F649" s="846"/>
      <c r="G649" s="872"/>
      <c r="H649" s="100"/>
      <c r="I649" s="101"/>
      <c r="J649" s="101"/>
      <c r="K649" s="102"/>
      <c r="L649" s="102"/>
      <c r="M649" s="102"/>
      <c r="N649" s="102"/>
      <c r="O649" s="95"/>
      <c r="P649" s="43"/>
    </row>
    <row r="650" ht="14.25" customHeight="1">
      <c r="A650" s="95"/>
      <c r="B650" s="96"/>
      <c r="C650" s="97"/>
      <c r="D650" s="98"/>
      <c r="E650" s="95"/>
      <c r="F650" s="846"/>
      <c r="G650" s="872"/>
      <c r="H650" s="100"/>
      <c r="I650" s="101"/>
      <c r="J650" s="101"/>
      <c r="K650" s="102"/>
      <c r="L650" s="102"/>
      <c r="M650" s="102"/>
      <c r="N650" s="102"/>
      <c r="O650" s="95"/>
      <c r="P650" s="43"/>
    </row>
    <row r="651" ht="14.25" customHeight="1">
      <c r="A651" s="95"/>
      <c r="B651" s="96"/>
      <c r="C651" s="97"/>
      <c r="D651" s="98"/>
      <c r="E651" s="95"/>
      <c r="F651" s="846"/>
      <c r="G651" s="872"/>
      <c r="H651" s="100"/>
      <c r="I651" s="101"/>
      <c r="J651" s="101"/>
      <c r="K651" s="102"/>
      <c r="L651" s="102"/>
      <c r="M651" s="102"/>
      <c r="N651" s="102"/>
      <c r="O651" s="95"/>
      <c r="P651" s="43"/>
    </row>
    <row r="652" ht="14.25" customHeight="1">
      <c r="A652" s="95"/>
      <c r="B652" s="96"/>
      <c r="C652" s="97"/>
      <c r="D652" s="98"/>
      <c r="E652" s="95"/>
      <c r="F652" s="846"/>
      <c r="G652" s="872"/>
      <c r="H652" s="100"/>
      <c r="I652" s="101"/>
      <c r="J652" s="101"/>
      <c r="K652" s="102"/>
      <c r="L652" s="102"/>
      <c r="M652" s="102"/>
      <c r="N652" s="102"/>
      <c r="O652" s="95"/>
      <c r="P652" s="43"/>
    </row>
    <row r="653" ht="14.25" customHeight="1">
      <c r="A653" s="95"/>
      <c r="B653" s="96"/>
      <c r="C653" s="97"/>
      <c r="D653" s="98"/>
      <c r="E653" s="95"/>
      <c r="F653" s="846"/>
      <c r="G653" s="872"/>
      <c r="H653" s="100"/>
      <c r="I653" s="101"/>
      <c r="J653" s="101"/>
      <c r="K653" s="102"/>
      <c r="L653" s="102"/>
      <c r="M653" s="102"/>
      <c r="N653" s="102"/>
      <c r="O653" s="95"/>
      <c r="P653" s="43"/>
    </row>
    <row r="654" ht="14.25" customHeight="1">
      <c r="A654" s="95"/>
      <c r="B654" s="96"/>
      <c r="C654" s="97"/>
      <c r="D654" s="98"/>
      <c r="E654" s="95"/>
      <c r="F654" s="846"/>
      <c r="G654" s="872"/>
      <c r="H654" s="100"/>
      <c r="I654" s="101"/>
      <c r="J654" s="101"/>
      <c r="K654" s="102"/>
      <c r="L654" s="102"/>
      <c r="M654" s="102"/>
      <c r="N654" s="102"/>
      <c r="O654" s="95"/>
      <c r="P654" s="43"/>
    </row>
    <row r="655" ht="14.25" customHeight="1">
      <c r="A655" s="95"/>
      <c r="B655" s="96"/>
      <c r="C655" s="97"/>
      <c r="D655" s="98"/>
      <c r="E655" s="95"/>
      <c r="F655" s="846"/>
      <c r="G655" s="872"/>
      <c r="H655" s="100"/>
      <c r="I655" s="101"/>
      <c r="J655" s="101"/>
      <c r="K655" s="102"/>
      <c r="L655" s="102"/>
      <c r="M655" s="102"/>
      <c r="N655" s="102"/>
      <c r="O655" s="95"/>
      <c r="P655" s="43"/>
    </row>
    <row r="656" ht="14.25" customHeight="1">
      <c r="A656" s="95"/>
      <c r="B656" s="96"/>
      <c r="C656" s="97"/>
      <c r="D656" s="98"/>
      <c r="E656" s="95"/>
      <c r="F656" s="846"/>
      <c r="G656" s="872"/>
      <c r="H656" s="100"/>
      <c r="I656" s="101"/>
      <c r="J656" s="101"/>
      <c r="K656" s="102"/>
      <c r="L656" s="102"/>
      <c r="M656" s="102"/>
      <c r="N656" s="102"/>
      <c r="O656" s="95"/>
      <c r="P656" s="43"/>
    </row>
    <row r="657" ht="14.25" customHeight="1">
      <c r="A657" s="95"/>
      <c r="B657" s="96"/>
      <c r="C657" s="97"/>
      <c r="D657" s="98"/>
      <c r="E657" s="95"/>
      <c r="F657" s="846"/>
      <c r="G657" s="872"/>
      <c r="H657" s="100"/>
      <c r="I657" s="101"/>
      <c r="J657" s="101"/>
      <c r="K657" s="102"/>
      <c r="L657" s="102"/>
      <c r="M657" s="102"/>
      <c r="N657" s="102"/>
      <c r="O657" s="95"/>
      <c r="P657" s="43"/>
    </row>
    <row r="658" ht="14.25" customHeight="1">
      <c r="A658" s="95"/>
      <c r="B658" s="96"/>
      <c r="C658" s="97"/>
      <c r="D658" s="98"/>
      <c r="E658" s="95"/>
      <c r="F658" s="846"/>
      <c r="G658" s="872"/>
      <c r="H658" s="100"/>
      <c r="I658" s="101"/>
      <c r="J658" s="101"/>
      <c r="K658" s="102"/>
      <c r="L658" s="102"/>
      <c r="M658" s="102"/>
      <c r="N658" s="102"/>
      <c r="O658" s="95"/>
      <c r="P658" s="43"/>
    </row>
    <row r="659" ht="14.25" customHeight="1">
      <c r="A659" s="95"/>
      <c r="B659" s="96"/>
      <c r="C659" s="97"/>
      <c r="D659" s="98"/>
      <c r="E659" s="95"/>
      <c r="F659" s="846"/>
      <c r="G659" s="872"/>
      <c r="H659" s="100"/>
      <c r="I659" s="101"/>
      <c r="J659" s="101"/>
      <c r="K659" s="102"/>
      <c r="L659" s="102"/>
      <c r="M659" s="102"/>
      <c r="N659" s="102"/>
      <c r="O659" s="95"/>
      <c r="P659" s="43"/>
    </row>
    <row r="660" ht="14.25" customHeight="1">
      <c r="A660" s="95"/>
      <c r="B660" s="96"/>
      <c r="C660" s="97"/>
      <c r="D660" s="98"/>
      <c r="E660" s="95"/>
      <c r="F660" s="846"/>
      <c r="G660" s="872"/>
      <c r="H660" s="100"/>
      <c r="I660" s="101"/>
      <c r="J660" s="101"/>
      <c r="K660" s="102"/>
      <c r="L660" s="102"/>
      <c r="M660" s="102"/>
      <c r="N660" s="102"/>
      <c r="O660" s="95"/>
      <c r="P660" s="43"/>
    </row>
    <row r="661" ht="14.25" customHeight="1">
      <c r="A661" s="95"/>
      <c r="B661" s="96"/>
      <c r="C661" s="97"/>
      <c r="D661" s="98"/>
      <c r="E661" s="95"/>
      <c r="F661" s="846"/>
      <c r="G661" s="872"/>
      <c r="H661" s="100"/>
      <c r="I661" s="101"/>
      <c r="J661" s="101"/>
      <c r="K661" s="102"/>
      <c r="L661" s="102"/>
      <c r="M661" s="102"/>
      <c r="N661" s="102"/>
      <c r="O661" s="95"/>
      <c r="P661" s="43"/>
    </row>
    <row r="662" ht="14.25" customHeight="1">
      <c r="A662" s="95"/>
      <c r="B662" s="96"/>
      <c r="C662" s="97"/>
      <c r="D662" s="98"/>
      <c r="E662" s="95"/>
      <c r="F662" s="846"/>
      <c r="G662" s="872"/>
      <c r="H662" s="100"/>
      <c r="I662" s="101"/>
      <c r="J662" s="101"/>
      <c r="K662" s="102"/>
      <c r="L662" s="102"/>
      <c r="M662" s="102"/>
      <c r="N662" s="102"/>
      <c r="O662" s="95"/>
      <c r="P662" s="43"/>
    </row>
    <row r="663" ht="14.25" customHeight="1">
      <c r="A663" s="95"/>
      <c r="B663" s="96"/>
      <c r="C663" s="97"/>
      <c r="D663" s="98"/>
      <c r="E663" s="95"/>
      <c r="F663" s="846"/>
      <c r="G663" s="872"/>
      <c r="H663" s="100"/>
      <c r="I663" s="101"/>
      <c r="J663" s="101"/>
      <c r="K663" s="102"/>
      <c r="L663" s="102"/>
      <c r="M663" s="102"/>
      <c r="N663" s="102"/>
      <c r="O663" s="95"/>
      <c r="P663" s="43"/>
    </row>
    <row r="664" ht="14.25" customHeight="1">
      <c r="A664" s="95"/>
      <c r="B664" s="96"/>
      <c r="C664" s="97"/>
      <c r="D664" s="98"/>
      <c r="E664" s="95"/>
      <c r="F664" s="846"/>
      <c r="G664" s="872"/>
      <c r="H664" s="100"/>
      <c r="I664" s="101"/>
      <c r="J664" s="101"/>
      <c r="K664" s="102"/>
      <c r="L664" s="102"/>
      <c r="M664" s="102"/>
      <c r="N664" s="102"/>
      <c r="O664" s="95"/>
      <c r="P664" s="43"/>
    </row>
    <row r="665" ht="14.25" customHeight="1">
      <c r="A665" s="95"/>
      <c r="B665" s="96"/>
      <c r="C665" s="97"/>
      <c r="D665" s="98"/>
      <c r="E665" s="95"/>
      <c r="F665" s="846"/>
      <c r="G665" s="872"/>
      <c r="H665" s="100"/>
      <c r="I665" s="101"/>
      <c r="J665" s="101"/>
      <c r="K665" s="102"/>
      <c r="L665" s="102"/>
      <c r="M665" s="102"/>
      <c r="N665" s="102"/>
      <c r="O665" s="95"/>
      <c r="P665" s="43"/>
    </row>
    <row r="666" ht="14.25" customHeight="1">
      <c r="A666" s="95"/>
      <c r="B666" s="96"/>
      <c r="C666" s="97"/>
      <c r="D666" s="98"/>
      <c r="E666" s="95"/>
      <c r="F666" s="846"/>
      <c r="G666" s="872"/>
      <c r="H666" s="100"/>
      <c r="I666" s="101"/>
      <c r="J666" s="101"/>
      <c r="K666" s="102"/>
      <c r="L666" s="102"/>
      <c r="M666" s="102"/>
      <c r="N666" s="102"/>
      <c r="O666" s="95"/>
      <c r="P666" s="43"/>
    </row>
    <row r="667" ht="14.25" customHeight="1">
      <c r="A667" s="95"/>
      <c r="B667" s="96"/>
      <c r="C667" s="97"/>
      <c r="D667" s="98"/>
      <c r="E667" s="95"/>
      <c r="F667" s="846"/>
      <c r="G667" s="872"/>
      <c r="H667" s="100"/>
      <c r="I667" s="101"/>
      <c r="J667" s="101"/>
      <c r="K667" s="102"/>
      <c r="L667" s="102"/>
      <c r="M667" s="102"/>
      <c r="N667" s="102"/>
      <c r="O667" s="95"/>
      <c r="P667" s="43"/>
    </row>
    <row r="668" ht="14.25" customHeight="1">
      <c r="A668" s="95"/>
      <c r="B668" s="96"/>
      <c r="C668" s="97"/>
      <c r="D668" s="98"/>
      <c r="E668" s="95"/>
      <c r="F668" s="846"/>
      <c r="G668" s="872"/>
      <c r="H668" s="100"/>
      <c r="I668" s="101"/>
      <c r="J668" s="101"/>
      <c r="K668" s="102"/>
      <c r="L668" s="102"/>
      <c r="M668" s="102"/>
      <c r="N668" s="102"/>
      <c r="O668" s="95"/>
      <c r="P668" s="43"/>
    </row>
    <row r="669" ht="14.25" customHeight="1">
      <c r="A669" s="95"/>
      <c r="B669" s="96"/>
      <c r="C669" s="97"/>
      <c r="D669" s="98"/>
      <c r="E669" s="95"/>
      <c r="F669" s="846"/>
      <c r="G669" s="872"/>
      <c r="H669" s="100"/>
      <c r="I669" s="101"/>
      <c r="J669" s="101"/>
      <c r="K669" s="102"/>
      <c r="L669" s="102"/>
      <c r="M669" s="102"/>
      <c r="N669" s="102"/>
      <c r="O669" s="95"/>
      <c r="P669" s="43"/>
    </row>
    <row r="670" ht="14.25" customHeight="1">
      <c r="A670" s="95"/>
      <c r="B670" s="96"/>
      <c r="C670" s="97"/>
      <c r="D670" s="98"/>
      <c r="E670" s="95"/>
      <c r="F670" s="846"/>
      <c r="G670" s="872"/>
      <c r="H670" s="100"/>
      <c r="I670" s="101"/>
      <c r="J670" s="101"/>
      <c r="K670" s="102"/>
      <c r="L670" s="102"/>
      <c r="M670" s="102"/>
      <c r="N670" s="102"/>
      <c r="O670" s="95"/>
      <c r="P670" s="43"/>
    </row>
    <row r="671" ht="14.25" customHeight="1">
      <c r="A671" s="95"/>
      <c r="B671" s="96"/>
      <c r="C671" s="97"/>
      <c r="D671" s="98"/>
      <c r="E671" s="95"/>
      <c r="F671" s="846"/>
      <c r="G671" s="872"/>
      <c r="H671" s="100"/>
      <c r="I671" s="101"/>
      <c r="J671" s="101"/>
      <c r="K671" s="102"/>
      <c r="L671" s="102"/>
      <c r="M671" s="102"/>
      <c r="N671" s="102"/>
      <c r="O671" s="95"/>
      <c r="P671" s="43"/>
    </row>
    <row r="672" ht="14.25" customHeight="1">
      <c r="A672" s="95"/>
      <c r="B672" s="96"/>
      <c r="C672" s="97"/>
      <c r="D672" s="98"/>
      <c r="E672" s="95"/>
      <c r="F672" s="846"/>
      <c r="G672" s="872"/>
      <c r="H672" s="100"/>
      <c r="I672" s="101"/>
      <c r="J672" s="101"/>
      <c r="K672" s="102"/>
      <c r="L672" s="102"/>
      <c r="M672" s="102"/>
      <c r="N672" s="102"/>
      <c r="O672" s="95"/>
      <c r="P672" s="43"/>
    </row>
    <row r="673" ht="14.25" customHeight="1">
      <c r="A673" s="95"/>
      <c r="B673" s="96"/>
      <c r="C673" s="97"/>
      <c r="D673" s="98"/>
      <c r="E673" s="95"/>
      <c r="F673" s="846"/>
      <c r="G673" s="872"/>
      <c r="H673" s="100"/>
      <c r="I673" s="101"/>
      <c r="J673" s="101"/>
      <c r="K673" s="102"/>
      <c r="L673" s="102"/>
      <c r="M673" s="102"/>
      <c r="N673" s="102"/>
      <c r="O673" s="95"/>
      <c r="P673" s="43"/>
    </row>
    <row r="674" ht="14.25" customHeight="1">
      <c r="A674" s="95"/>
      <c r="B674" s="96"/>
      <c r="C674" s="97"/>
      <c r="D674" s="98"/>
      <c r="E674" s="95"/>
      <c r="F674" s="846"/>
      <c r="G674" s="872"/>
      <c r="H674" s="100"/>
      <c r="I674" s="101"/>
      <c r="J674" s="101"/>
      <c r="K674" s="102"/>
      <c r="L674" s="102"/>
      <c r="M674" s="102"/>
      <c r="N674" s="102"/>
      <c r="O674" s="95"/>
      <c r="P674" s="43"/>
    </row>
    <row r="675" ht="14.25" customHeight="1">
      <c r="A675" s="95"/>
      <c r="B675" s="96"/>
      <c r="C675" s="97"/>
      <c r="D675" s="98"/>
      <c r="E675" s="95"/>
      <c r="F675" s="846"/>
      <c r="G675" s="872"/>
      <c r="H675" s="100"/>
      <c r="I675" s="101"/>
      <c r="J675" s="101"/>
      <c r="K675" s="102"/>
      <c r="L675" s="102"/>
      <c r="M675" s="102"/>
      <c r="N675" s="102"/>
      <c r="O675" s="95"/>
      <c r="P675" s="43"/>
    </row>
    <row r="676" ht="14.25" customHeight="1">
      <c r="A676" s="95"/>
      <c r="B676" s="96"/>
      <c r="C676" s="97"/>
      <c r="D676" s="98"/>
      <c r="E676" s="95"/>
      <c r="F676" s="846"/>
      <c r="G676" s="872"/>
      <c r="H676" s="100"/>
      <c r="I676" s="101"/>
      <c r="J676" s="101"/>
      <c r="K676" s="102"/>
      <c r="L676" s="102"/>
      <c r="M676" s="102"/>
      <c r="N676" s="102"/>
      <c r="O676" s="95"/>
      <c r="P676" s="43"/>
    </row>
    <row r="677" ht="14.25" customHeight="1">
      <c r="A677" s="95"/>
      <c r="B677" s="96"/>
      <c r="C677" s="97"/>
      <c r="D677" s="98"/>
      <c r="E677" s="95"/>
      <c r="F677" s="846"/>
      <c r="G677" s="872"/>
      <c r="H677" s="100"/>
      <c r="I677" s="101"/>
      <c r="J677" s="101"/>
      <c r="K677" s="102"/>
      <c r="L677" s="102"/>
      <c r="M677" s="102"/>
      <c r="N677" s="102"/>
      <c r="O677" s="95"/>
      <c r="P677" s="43"/>
    </row>
    <row r="678" ht="14.25" customHeight="1">
      <c r="A678" s="95"/>
      <c r="B678" s="96"/>
      <c r="C678" s="97"/>
      <c r="D678" s="98"/>
      <c r="E678" s="95"/>
      <c r="F678" s="846"/>
      <c r="G678" s="872"/>
      <c r="H678" s="100"/>
      <c r="I678" s="101"/>
      <c r="J678" s="101"/>
      <c r="K678" s="102"/>
      <c r="L678" s="102"/>
      <c r="M678" s="102"/>
      <c r="N678" s="102"/>
      <c r="O678" s="95"/>
      <c r="P678" s="43"/>
    </row>
    <row r="679" ht="14.25" customHeight="1">
      <c r="A679" s="95"/>
      <c r="B679" s="96"/>
      <c r="C679" s="97"/>
      <c r="D679" s="98"/>
      <c r="E679" s="95"/>
      <c r="F679" s="846"/>
      <c r="G679" s="872"/>
      <c r="H679" s="100"/>
      <c r="I679" s="101"/>
      <c r="J679" s="101"/>
      <c r="K679" s="102"/>
      <c r="L679" s="102"/>
      <c r="M679" s="102"/>
      <c r="N679" s="102"/>
      <c r="O679" s="95"/>
      <c r="P679" s="43"/>
    </row>
    <row r="680" ht="14.25" customHeight="1">
      <c r="A680" s="95"/>
      <c r="B680" s="96"/>
      <c r="C680" s="97"/>
      <c r="D680" s="98"/>
      <c r="E680" s="95"/>
      <c r="F680" s="846"/>
      <c r="G680" s="872"/>
      <c r="H680" s="100"/>
      <c r="I680" s="101"/>
      <c r="J680" s="101"/>
      <c r="K680" s="102"/>
      <c r="L680" s="102"/>
      <c r="M680" s="102"/>
      <c r="N680" s="102"/>
      <c r="O680" s="95"/>
      <c r="P680" s="43"/>
    </row>
    <row r="681" ht="14.25" customHeight="1">
      <c r="A681" s="95"/>
      <c r="B681" s="96"/>
      <c r="C681" s="97"/>
      <c r="D681" s="98"/>
      <c r="E681" s="95"/>
      <c r="F681" s="846"/>
      <c r="G681" s="872"/>
      <c r="H681" s="100"/>
      <c r="I681" s="101"/>
      <c r="J681" s="101"/>
      <c r="K681" s="102"/>
      <c r="L681" s="102"/>
      <c r="M681" s="102"/>
      <c r="N681" s="102"/>
      <c r="O681" s="95"/>
      <c r="P681" s="43"/>
    </row>
    <row r="682" ht="14.25" customHeight="1">
      <c r="A682" s="95"/>
      <c r="B682" s="96"/>
      <c r="C682" s="97"/>
      <c r="D682" s="98"/>
      <c r="E682" s="95"/>
      <c r="F682" s="846"/>
      <c r="G682" s="872"/>
      <c r="H682" s="100"/>
      <c r="I682" s="101"/>
      <c r="J682" s="101"/>
      <c r="K682" s="102"/>
      <c r="L682" s="102"/>
      <c r="M682" s="102"/>
      <c r="N682" s="102"/>
      <c r="O682" s="95"/>
      <c r="P682" s="43"/>
    </row>
    <row r="683" ht="14.25" customHeight="1">
      <c r="A683" s="95"/>
      <c r="B683" s="96"/>
      <c r="C683" s="97"/>
      <c r="D683" s="98"/>
      <c r="E683" s="95"/>
      <c r="F683" s="846"/>
      <c r="G683" s="872"/>
      <c r="H683" s="100"/>
      <c r="I683" s="101"/>
      <c r="J683" s="101"/>
      <c r="K683" s="102"/>
      <c r="L683" s="102"/>
      <c r="M683" s="102"/>
      <c r="N683" s="102"/>
      <c r="O683" s="95"/>
      <c r="P683" s="43"/>
    </row>
    <row r="684" ht="14.25" customHeight="1">
      <c r="A684" s="95"/>
      <c r="B684" s="96"/>
      <c r="C684" s="97"/>
      <c r="D684" s="98"/>
      <c r="E684" s="95"/>
      <c r="F684" s="846"/>
      <c r="G684" s="872"/>
      <c r="H684" s="100"/>
      <c r="I684" s="101"/>
      <c r="J684" s="101"/>
      <c r="K684" s="102"/>
      <c r="L684" s="102"/>
      <c r="M684" s="102"/>
      <c r="N684" s="102"/>
      <c r="O684" s="95"/>
      <c r="P684" s="43"/>
    </row>
    <row r="685" ht="14.25" customHeight="1">
      <c r="A685" s="95"/>
      <c r="B685" s="96"/>
      <c r="C685" s="97"/>
      <c r="D685" s="98"/>
      <c r="E685" s="95"/>
      <c r="F685" s="846"/>
      <c r="G685" s="872"/>
      <c r="H685" s="100"/>
      <c r="I685" s="101"/>
      <c r="J685" s="101"/>
      <c r="K685" s="102"/>
      <c r="L685" s="102"/>
      <c r="M685" s="102"/>
      <c r="N685" s="102"/>
      <c r="O685" s="95"/>
      <c r="P685" s="43"/>
    </row>
    <row r="686" ht="14.25" customHeight="1">
      <c r="A686" s="95"/>
      <c r="B686" s="96"/>
      <c r="C686" s="97"/>
      <c r="D686" s="98"/>
      <c r="E686" s="95"/>
      <c r="F686" s="846"/>
      <c r="G686" s="872"/>
      <c r="H686" s="100"/>
      <c r="I686" s="101"/>
      <c r="J686" s="101"/>
      <c r="K686" s="102"/>
      <c r="L686" s="102"/>
      <c r="M686" s="102"/>
      <c r="N686" s="102"/>
      <c r="O686" s="95"/>
      <c r="P686" s="43"/>
    </row>
    <row r="687" ht="14.25" customHeight="1">
      <c r="A687" s="95"/>
      <c r="B687" s="96"/>
      <c r="C687" s="97"/>
      <c r="D687" s="98"/>
      <c r="E687" s="95"/>
      <c r="F687" s="846"/>
      <c r="G687" s="872"/>
      <c r="H687" s="100"/>
      <c r="I687" s="101"/>
      <c r="J687" s="101"/>
      <c r="K687" s="102"/>
      <c r="L687" s="102"/>
      <c r="M687" s="102"/>
      <c r="N687" s="102"/>
      <c r="O687" s="95"/>
      <c r="P687" s="43"/>
    </row>
    <row r="688" ht="14.25" customHeight="1">
      <c r="A688" s="95"/>
      <c r="B688" s="96"/>
      <c r="C688" s="97"/>
      <c r="D688" s="98"/>
      <c r="E688" s="95"/>
      <c r="F688" s="846"/>
      <c r="G688" s="872"/>
      <c r="H688" s="100"/>
      <c r="I688" s="101"/>
      <c r="J688" s="101"/>
      <c r="K688" s="102"/>
      <c r="L688" s="102"/>
      <c r="M688" s="102"/>
      <c r="N688" s="102"/>
      <c r="O688" s="95"/>
      <c r="P688" s="43"/>
    </row>
    <row r="689" ht="14.25" customHeight="1">
      <c r="A689" s="95"/>
      <c r="B689" s="96"/>
      <c r="C689" s="97"/>
      <c r="D689" s="98"/>
      <c r="E689" s="95"/>
      <c r="F689" s="846"/>
      <c r="G689" s="872"/>
      <c r="H689" s="100"/>
      <c r="I689" s="101"/>
      <c r="J689" s="101"/>
      <c r="K689" s="102"/>
      <c r="L689" s="102"/>
      <c r="M689" s="102"/>
      <c r="N689" s="102"/>
      <c r="O689" s="95"/>
      <c r="P689" s="43"/>
    </row>
    <row r="690" ht="14.25" customHeight="1">
      <c r="A690" s="95"/>
      <c r="B690" s="96"/>
      <c r="C690" s="97"/>
      <c r="D690" s="98"/>
      <c r="E690" s="95"/>
      <c r="F690" s="846"/>
      <c r="G690" s="872"/>
      <c r="H690" s="100"/>
      <c r="I690" s="101"/>
      <c r="J690" s="101"/>
      <c r="K690" s="102"/>
      <c r="L690" s="102"/>
      <c r="M690" s="102"/>
      <c r="N690" s="102"/>
      <c r="O690" s="95"/>
      <c r="P690" s="43"/>
    </row>
    <row r="691" ht="14.25" customHeight="1">
      <c r="A691" s="95"/>
      <c r="B691" s="96"/>
      <c r="C691" s="97"/>
      <c r="D691" s="98"/>
      <c r="E691" s="95"/>
      <c r="F691" s="846"/>
      <c r="G691" s="872"/>
      <c r="H691" s="100"/>
      <c r="I691" s="101"/>
      <c r="J691" s="101"/>
      <c r="K691" s="102"/>
      <c r="L691" s="102"/>
      <c r="M691" s="102"/>
      <c r="N691" s="102"/>
      <c r="O691" s="95"/>
      <c r="P691" s="43"/>
    </row>
    <row r="692" ht="14.25" customHeight="1">
      <c r="A692" s="95"/>
      <c r="B692" s="96"/>
      <c r="C692" s="97"/>
      <c r="D692" s="98"/>
      <c r="E692" s="95"/>
      <c r="F692" s="846"/>
      <c r="G692" s="872"/>
      <c r="H692" s="100"/>
      <c r="I692" s="101"/>
      <c r="J692" s="101"/>
      <c r="K692" s="102"/>
      <c r="L692" s="102"/>
      <c r="M692" s="102"/>
      <c r="N692" s="102"/>
      <c r="O692" s="95"/>
      <c r="P692" s="43"/>
    </row>
    <row r="693" ht="14.25" customHeight="1">
      <c r="A693" s="95"/>
      <c r="B693" s="96"/>
      <c r="C693" s="97"/>
      <c r="D693" s="98"/>
      <c r="E693" s="95"/>
      <c r="F693" s="846"/>
      <c r="G693" s="872"/>
      <c r="H693" s="100"/>
      <c r="I693" s="101"/>
      <c r="J693" s="101"/>
      <c r="K693" s="102"/>
      <c r="L693" s="102"/>
      <c r="M693" s="102"/>
      <c r="N693" s="102"/>
      <c r="O693" s="95"/>
      <c r="P693" s="43"/>
    </row>
    <row r="694" ht="14.25" customHeight="1">
      <c r="A694" s="95"/>
      <c r="B694" s="96"/>
      <c r="C694" s="97"/>
      <c r="D694" s="98"/>
      <c r="E694" s="95"/>
      <c r="F694" s="846"/>
      <c r="G694" s="872"/>
      <c r="H694" s="100"/>
      <c r="I694" s="101"/>
      <c r="J694" s="101"/>
      <c r="K694" s="102"/>
      <c r="L694" s="102"/>
      <c r="M694" s="102"/>
      <c r="N694" s="102"/>
      <c r="O694" s="95"/>
      <c r="P694" s="43"/>
    </row>
    <row r="695" ht="14.25" customHeight="1">
      <c r="A695" s="95"/>
      <c r="B695" s="96"/>
      <c r="C695" s="97"/>
      <c r="D695" s="98"/>
      <c r="E695" s="95"/>
      <c r="F695" s="846"/>
      <c r="G695" s="872"/>
      <c r="H695" s="100"/>
      <c r="I695" s="101"/>
      <c r="J695" s="101"/>
      <c r="K695" s="102"/>
      <c r="L695" s="102"/>
      <c r="M695" s="102"/>
      <c r="N695" s="102"/>
      <c r="O695" s="95"/>
      <c r="P695" s="43"/>
    </row>
    <row r="696" ht="14.25" customHeight="1">
      <c r="A696" s="95"/>
      <c r="B696" s="96"/>
      <c r="C696" s="97"/>
      <c r="D696" s="98"/>
      <c r="E696" s="95"/>
      <c r="F696" s="846"/>
      <c r="G696" s="872"/>
      <c r="H696" s="100"/>
      <c r="I696" s="101"/>
      <c r="J696" s="101"/>
      <c r="K696" s="102"/>
      <c r="L696" s="102"/>
      <c r="M696" s="102"/>
      <c r="N696" s="102"/>
      <c r="O696" s="95"/>
      <c r="P696" s="43"/>
    </row>
    <row r="697" ht="14.25" customHeight="1">
      <c r="A697" s="95"/>
      <c r="B697" s="96"/>
      <c r="C697" s="97"/>
      <c r="D697" s="98"/>
      <c r="E697" s="95"/>
      <c r="F697" s="846"/>
      <c r="G697" s="872"/>
      <c r="H697" s="100"/>
      <c r="I697" s="101"/>
      <c r="J697" s="101"/>
      <c r="K697" s="102"/>
      <c r="L697" s="102"/>
      <c r="M697" s="102"/>
      <c r="N697" s="102"/>
      <c r="O697" s="95"/>
      <c r="P697" s="43"/>
    </row>
    <row r="698" ht="14.25" customHeight="1">
      <c r="A698" s="95"/>
      <c r="B698" s="96"/>
      <c r="C698" s="97"/>
      <c r="D698" s="98"/>
      <c r="E698" s="95"/>
      <c r="F698" s="846"/>
      <c r="G698" s="872"/>
      <c r="H698" s="100"/>
      <c r="I698" s="101"/>
      <c r="J698" s="101"/>
      <c r="K698" s="102"/>
      <c r="L698" s="102"/>
      <c r="M698" s="102"/>
      <c r="N698" s="102"/>
      <c r="O698" s="95"/>
      <c r="P698" s="43"/>
    </row>
    <row r="699" ht="14.25" customHeight="1">
      <c r="A699" s="95"/>
      <c r="B699" s="96"/>
      <c r="C699" s="97"/>
      <c r="D699" s="98"/>
      <c r="E699" s="95"/>
      <c r="F699" s="846"/>
      <c r="G699" s="872"/>
      <c r="H699" s="100"/>
      <c r="I699" s="101"/>
      <c r="J699" s="101"/>
      <c r="K699" s="102"/>
      <c r="L699" s="102"/>
      <c r="M699" s="102"/>
      <c r="N699" s="102"/>
      <c r="O699" s="95"/>
      <c r="P699" s="43"/>
    </row>
    <row r="700" ht="14.25" customHeight="1">
      <c r="A700" s="95"/>
      <c r="B700" s="96"/>
      <c r="C700" s="97"/>
      <c r="D700" s="98"/>
      <c r="E700" s="95"/>
      <c r="F700" s="846"/>
      <c r="G700" s="872"/>
      <c r="H700" s="100"/>
      <c r="I700" s="101"/>
      <c r="J700" s="101"/>
      <c r="K700" s="102"/>
      <c r="L700" s="102"/>
      <c r="M700" s="102"/>
      <c r="N700" s="102"/>
      <c r="O700" s="95"/>
      <c r="P700" s="43"/>
    </row>
    <row r="701" ht="14.25" customHeight="1">
      <c r="A701" s="95"/>
      <c r="B701" s="96"/>
      <c r="C701" s="97"/>
      <c r="D701" s="98"/>
      <c r="E701" s="95"/>
      <c r="F701" s="846"/>
      <c r="G701" s="872"/>
      <c r="H701" s="100"/>
      <c r="I701" s="101"/>
      <c r="J701" s="101"/>
      <c r="K701" s="102"/>
      <c r="L701" s="102"/>
      <c r="M701" s="102"/>
      <c r="N701" s="102"/>
      <c r="O701" s="95"/>
      <c r="P701" s="43"/>
    </row>
    <row r="702" ht="14.25" customHeight="1">
      <c r="A702" s="95"/>
      <c r="B702" s="96"/>
      <c r="C702" s="97"/>
      <c r="D702" s="98"/>
      <c r="E702" s="95"/>
      <c r="F702" s="846"/>
      <c r="G702" s="872"/>
      <c r="H702" s="100"/>
      <c r="I702" s="101"/>
      <c r="J702" s="101"/>
      <c r="K702" s="102"/>
      <c r="L702" s="102"/>
      <c r="M702" s="102"/>
      <c r="N702" s="102"/>
      <c r="O702" s="95"/>
      <c r="P702" s="43"/>
    </row>
    <row r="703" ht="14.25" customHeight="1">
      <c r="A703" s="95"/>
      <c r="B703" s="96"/>
      <c r="C703" s="97"/>
      <c r="D703" s="98"/>
      <c r="E703" s="95"/>
      <c r="F703" s="846"/>
      <c r="G703" s="872"/>
      <c r="H703" s="100"/>
      <c r="I703" s="101"/>
      <c r="J703" s="101"/>
      <c r="K703" s="102"/>
      <c r="L703" s="102"/>
      <c r="M703" s="102"/>
      <c r="N703" s="102"/>
      <c r="O703" s="95"/>
      <c r="P703" s="43"/>
    </row>
    <row r="704" ht="14.25" customHeight="1">
      <c r="A704" s="95"/>
      <c r="B704" s="96"/>
      <c r="C704" s="97"/>
      <c r="D704" s="98"/>
      <c r="E704" s="95"/>
      <c r="F704" s="846"/>
      <c r="G704" s="872"/>
      <c r="H704" s="100"/>
      <c r="I704" s="101"/>
      <c r="J704" s="101"/>
      <c r="K704" s="102"/>
      <c r="L704" s="102"/>
      <c r="M704" s="102"/>
      <c r="N704" s="102"/>
      <c r="O704" s="95"/>
      <c r="P704" s="43"/>
    </row>
    <row r="705" ht="14.25" customHeight="1">
      <c r="A705" s="95"/>
      <c r="B705" s="96"/>
      <c r="C705" s="97"/>
      <c r="D705" s="98"/>
      <c r="E705" s="95"/>
      <c r="F705" s="846"/>
      <c r="G705" s="872"/>
      <c r="H705" s="100"/>
      <c r="I705" s="101"/>
      <c r="J705" s="101"/>
      <c r="K705" s="102"/>
      <c r="L705" s="102"/>
      <c r="M705" s="102"/>
      <c r="N705" s="102"/>
      <c r="O705" s="95"/>
      <c r="P705" s="43"/>
    </row>
    <row r="706" ht="14.25" customHeight="1">
      <c r="A706" s="95"/>
      <c r="B706" s="96"/>
      <c r="C706" s="97"/>
      <c r="D706" s="98"/>
      <c r="E706" s="95"/>
      <c r="F706" s="846"/>
      <c r="G706" s="872"/>
      <c r="H706" s="100"/>
      <c r="I706" s="101"/>
      <c r="J706" s="101"/>
      <c r="K706" s="102"/>
      <c r="L706" s="102"/>
      <c r="M706" s="102"/>
      <c r="N706" s="102"/>
      <c r="O706" s="95"/>
      <c r="P706" s="43"/>
    </row>
    <row r="707" ht="14.25" customHeight="1">
      <c r="A707" s="95"/>
      <c r="B707" s="96"/>
      <c r="C707" s="97"/>
      <c r="D707" s="98"/>
      <c r="E707" s="95"/>
      <c r="F707" s="846"/>
      <c r="G707" s="872"/>
      <c r="H707" s="100"/>
      <c r="I707" s="101"/>
      <c r="J707" s="101"/>
      <c r="K707" s="102"/>
      <c r="L707" s="102"/>
      <c r="M707" s="102"/>
      <c r="N707" s="102"/>
      <c r="O707" s="95"/>
      <c r="P707" s="43"/>
    </row>
    <row r="708" ht="14.25" customHeight="1">
      <c r="A708" s="95"/>
      <c r="B708" s="96"/>
      <c r="C708" s="97"/>
      <c r="D708" s="98"/>
      <c r="E708" s="95"/>
      <c r="F708" s="846"/>
      <c r="G708" s="872"/>
      <c r="H708" s="100"/>
      <c r="I708" s="101"/>
      <c r="J708" s="101"/>
      <c r="K708" s="102"/>
      <c r="L708" s="102"/>
      <c r="M708" s="102"/>
      <c r="N708" s="102"/>
      <c r="O708" s="95"/>
      <c r="P708" s="43"/>
    </row>
    <row r="709" ht="14.25" customHeight="1">
      <c r="A709" s="95"/>
      <c r="B709" s="96"/>
      <c r="C709" s="97"/>
      <c r="D709" s="98"/>
      <c r="E709" s="95"/>
      <c r="F709" s="846"/>
      <c r="G709" s="872"/>
      <c r="H709" s="100"/>
      <c r="I709" s="101"/>
      <c r="J709" s="101"/>
      <c r="K709" s="102"/>
      <c r="L709" s="102"/>
      <c r="M709" s="102"/>
      <c r="N709" s="102"/>
      <c r="O709" s="95"/>
      <c r="P709" s="43"/>
    </row>
    <row r="710" ht="14.25" customHeight="1">
      <c r="A710" s="95"/>
      <c r="B710" s="96"/>
      <c r="C710" s="97"/>
      <c r="D710" s="98"/>
      <c r="E710" s="95"/>
      <c r="F710" s="846"/>
      <c r="G710" s="872"/>
      <c r="H710" s="100"/>
      <c r="I710" s="101"/>
      <c r="J710" s="101"/>
      <c r="K710" s="102"/>
      <c r="L710" s="102"/>
      <c r="M710" s="102"/>
      <c r="N710" s="102"/>
      <c r="O710" s="95"/>
      <c r="P710" s="43"/>
    </row>
    <row r="711" ht="14.25" customHeight="1">
      <c r="A711" s="95"/>
      <c r="B711" s="96"/>
      <c r="C711" s="97"/>
      <c r="D711" s="98"/>
      <c r="E711" s="95"/>
      <c r="F711" s="846"/>
      <c r="G711" s="872"/>
      <c r="H711" s="100"/>
      <c r="I711" s="101"/>
      <c r="J711" s="101"/>
      <c r="K711" s="102"/>
      <c r="L711" s="102"/>
      <c r="M711" s="102"/>
      <c r="N711" s="102"/>
      <c r="O711" s="95"/>
      <c r="P711" s="43"/>
    </row>
    <row r="712" ht="14.25" customHeight="1">
      <c r="A712" s="95"/>
      <c r="B712" s="96"/>
      <c r="C712" s="97"/>
      <c r="D712" s="98"/>
      <c r="E712" s="95"/>
      <c r="F712" s="846"/>
      <c r="G712" s="872"/>
      <c r="H712" s="100"/>
      <c r="I712" s="101"/>
      <c r="J712" s="101"/>
      <c r="K712" s="102"/>
      <c r="L712" s="102"/>
      <c r="M712" s="102"/>
      <c r="N712" s="102"/>
      <c r="O712" s="95"/>
      <c r="P712" s="43"/>
    </row>
    <row r="713" ht="14.25" customHeight="1">
      <c r="A713" s="95"/>
      <c r="B713" s="96"/>
      <c r="C713" s="97"/>
      <c r="D713" s="98"/>
      <c r="E713" s="95"/>
      <c r="F713" s="846"/>
      <c r="G713" s="872"/>
      <c r="H713" s="100"/>
      <c r="I713" s="101"/>
      <c r="J713" s="101"/>
      <c r="K713" s="102"/>
      <c r="L713" s="102"/>
      <c r="M713" s="102"/>
      <c r="N713" s="102"/>
      <c r="O713" s="95"/>
      <c r="P713" s="43"/>
    </row>
    <row r="714" ht="14.25" customHeight="1">
      <c r="A714" s="95"/>
      <c r="B714" s="96"/>
      <c r="C714" s="97"/>
      <c r="D714" s="98"/>
      <c r="E714" s="95"/>
      <c r="F714" s="846"/>
      <c r="G714" s="872"/>
      <c r="H714" s="100"/>
      <c r="I714" s="101"/>
      <c r="J714" s="101"/>
      <c r="K714" s="102"/>
      <c r="L714" s="102"/>
      <c r="M714" s="102"/>
      <c r="N714" s="102"/>
      <c r="O714" s="95"/>
      <c r="P714" s="43"/>
    </row>
    <row r="715" ht="14.25" customHeight="1">
      <c r="A715" s="95"/>
      <c r="B715" s="96"/>
      <c r="C715" s="97"/>
      <c r="D715" s="98"/>
      <c r="E715" s="95"/>
      <c r="F715" s="846"/>
      <c r="G715" s="872"/>
      <c r="H715" s="100"/>
      <c r="I715" s="101"/>
      <c r="J715" s="101"/>
      <c r="K715" s="102"/>
      <c r="L715" s="102"/>
      <c r="M715" s="102"/>
      <c r="N715" s="102"/>
      <c r="O715" s="95"/>
      <c r="P715" s="43"/>
    </row>
    <row r="716" ht="14.25" customHeight="1">
      <c r="A716" s="95"/>
      <c r="B716" s="96"/>
      <c r="C716" s="97"/>
      <c r="D716" s="98"/>
      <c r="E716" s="95"/>
      <c r="F716" s="846"/>
      <c r="G716" s="872"/>
      <c r="H716" s="100"/>
      <c r="I716" s="101"/>
      <c r="J716" s="101"/>
      <c r="K716" s="102"/>
      <c r="L716" s="102"/>
      <c r="M716" s="102"/>
      <c r="N716" s="102"/>
      <c r="O716" s="95"/>
      <c r="P716" s="43"/>
    </row>
    <row r="717" ht="14.25" customHeight="1">
      <c r="A717" s="95"/>
      <c r="B717" s="96"/>
      <c r="C717" s="97"/>
      <c r="D717" s="98"/>
      <c r="E717" s="95"/>
      <c r="F717" s="846"/>
      <c r="G717" s="872"/>
      <c r="H717" s="100"/>
      <c r="I717" s="101"/>
      <c r="J717" s="101"/>
      <c r="K717" s="102"/>
      <c r="L717" s="102"/>
      <c r="M717" s="102"/>
      <c r="N717" s="102"/>
      <c r="O717" s="95"/>
      <c r="P717" s="43"/>
    </row>
    <row r="718" ht="14.25" customHeight="1">
      <c r="A718" s="95"/>
      <c r="B718" s="96"/>
      <c r="C718" s="97"/>
      <c r="D718" s="98"/>
      <c r="E718" s="95"/>
      <c r="F718" s="846"/>
      <c r="G718" s="872"/>
      <c r="H718" s="100"/>
      <c r="I718" s="101"/>
      <c r="J718" s="101"/>
      <c r="K718" s="102"/>
      <c r="L718" s="102"/>
      <c r="M718" s="102"/>
      <c r="N718" s="102"/>
      <c r="O718" s="95"/>
      <c r="P718" s="43"/>
    </row>
    <row r="719" ht="14.25" customHeight="1">
      <c r="A719" s="95"/>
      <c r="B719" s="96"/>
      <c r="C719" s="97"/>
      <c r="D719" s="98"/>
      <c r="E719" s="95"/>
      <c r="F719" s="846"/>
      <c r="G719" s="872"/>
      <c r="H719" s="100"/>
      <c r="I719" s="101"/>
      <c r="J719" s="101"/>
      <c r="K719" s="102"/>
      <c r="L719" s="102"/>
      <c r="M719" s="102"/>
      <c r="N719" s="102"/>
      <c r="O719" s="95"/>
      <c r="P719" s="43"/>
    </row>
    <row r="720" ht="14.25" customHeight="1">
      <c r="A720" s="95"/>
      <c r="B720" s="96"/>
      <c r="C720" s="97"/>
      <c r="D720" s="98"/>
      <c r="E720" s="95"/>
      <c r="F720" s="846"/>
      <c r="G720" s="872"/>
      <c r="H720" s="100"/>
      <c r="I720" s="101"/>
      <c r="J720" s="101"/>
      <c r="K720" s="102"/>
      <c r="L720" s="102"/>
      <c r="M720" s="102"/>
      <c r="N720" s="102"/>
      <c r="O720" s="95"/>
      <c r="P720" s="43"/>
    </row>
    <row r="721" ht="14.25" customHeight="1">
      <c r="A721" s="95"/>
      <c r="B721" s="96"/>
      <c r="C721" s="97"/>
      <c r="D721" s="98"/>
      <c r="E721" s="95"/>
      <c r="F721" s="846"/>
      <c r="G721" s="872"/>
      <c r="H721" s="100"/>
      <c r="I721" s="101"/>
      <c r="J721" s="101"/>
      <c r="K721" s="102"/>
      <c r="L721" s="102"/>
      <c r="M721" s="102"/>
      <c r="N721" s="102"/>
      <c r="O721" s="95"/>
      <c r="P721" s="43"/>
    </row>
    <row r="722" ht="14.25" customHeight="1">
      <c r="A722" s="95"/>
      <c r="B722" s="96"/>
      <c r="C722" s="97"/>
      <c r="D722" s="98"/>
      <c r="E722" s="95"/>
      <c r="F722" s="846"/>
      <c r="G722" s="872"/>
      <c r="H722" s="100"/>
      <c r="I722" s="101"/>
      <c r="J722" s="101"/>
      <c r="K722" s="102"/>
      <c r="L722" s="102"/>
      <c r="M722" s="102"/>
      <c r="N722" s="102"/>
      <c r="O722" s="95"/>
      <c r="P722" s="43"/>
    </row>
    <row r="723" ht="14.25" customHeight="1">
      <c r="A723" s="95"/>
      <c r="B723" s="96"/>
      <c r="C723" s="97"/>
      <c r="D723" s="98"/>
      <c r="E723" s="95"/>
      <c r="F723" s="846"/>
      <c r="G723" s="872"/>
      <c r="H723" s="100"/>
      <c r="I723" s="101"/>
      <c r="J723" s="101"/>
      <c r="K723" s="102"/>
      <c r="L723" s="102"/>
      <c r="M723" s="102"/>
      <c r="N723" s="102"/>
      <c r="O723" s="95"/>
      <c r="P723" s="43"/>
    </row>
    <row r="724" ht="14.25" customHeight="1">
      <c r="A724" s="95"/>
      <c r="B724" s="96"/>
      <c r="C724" s="97"/>
      <c r="D724" s="98"/>
      <c r="E724" s="95"/>
      <c r="F724" s="846"/>
      <c r="G724" s="872"/>
      <c r="H724" s="100"/>
      <c r="I724" s="101"/>
      <c r="J724" s="101"/>
      <c r="K724" s="102"/>
      <c r="L724" s="102"/>
      <c r="M724" s="102"/>
      <c r="N724" s="102"/>
      <c r="O724" s="95"/>
      <c r="P724" s="43"/>
    </row>
    <row r="725" ht="14.25" customHeight="1">
      <c r="A725" s="95"/>
      <c r="B725" s="96"/>
      <c r="C725" s="97"/>
      <c r="D725" s="98"/>
      <c r="E725" s="95"/>
      <c r="F725" s="846"/>
      <c r="G725" s="872"/>
      <c r="H725" s="100"/>
      <c r="I725" s="101"/>
      <c r="J725" s="101"/>
      <c r="K725" s="102"/>
      <c r="L725" s="102"/>
      <c r="M725" s="102"/>
      <c r="N725" s="102"/>
      <c r="O725" s="95"/>
      <c r="P725" s="43"/>
    </row>
    <row r="726" ht="14.25" customHeight="1">
      <c r="A726" s="95"/>
      <c r="B726" s="96"/>
      <c r="C726" s="97"/>
      <c r="D726" s="98"/>
      <c r="E726" s="95"/>
      <c r="F726" s="846"/>
      <c r="G726" s="872"/>
      <c r="H726" s="100"/>
      <c r="I726" s="101"/>
      <c r="J726" s="101"/>
      <c r="K726" s="102"/>
      <c r="L726" s="102"/>
      <c r="M726" s="102"/>
      <c r="N726" s="102"/>
      <c r="O726" s="95"/>
      <c r="P726" s="43"/>
    </row>
    <row r="727" ht="14.25" customHeight="1">
      <c r="A727" s="95"/>
      <c r="B727" s="96"/>
      <c r="C727" s="97"/>
      <c r="D727" s="98"/>
      <c r="E727" s="95"/>
      <c r="F727" s="846"/>
      <c r="G727" s="872"/>
      <c r="H727" s="100"/>
      <c r="I727" s="101"/>
      <c r="J727" s="101"/>
      <c r="K727" s="102"/>
      <c r="L727" s="102"/>
      <c r="M727" s="102"/>
      <c r="N727" s="102"/>
      <c r="O727" s="95"/>
      <c r="P727" s="43"/>
    </row>
    <row r="728" ht="14.25" customHeight="1">
      <c r="A728" s="95"/>
      <c r="B728" s="96"/>
      <c r="C728" s="97"/>
      <c r="D728" s="98"/>
      <c r="E728" s="95"/>
      <c r="F728" s="846"/>
      <c r="G728" s="872"/>
      <c r="H728" s="100"/>
      <c r="I728" s="101"/>
      <c r="J728" s="101"/>
      <c r="K728" s="102"/>
      <c r="L728" s="102"/>
      <c r="M728" s="102"/>
      <c r="N728" s="102"/>
      <c r="O728" s="95"/>
      <c r="P728" s="43"/>
    </row>
    <row r="729" ht="14.25" customHeight="1">
      <c r="A729" s="95"/>
      <c r="B729" s="96"/>
      <c r="C729" s="97"/>
      <c r="D729" s="98"/>
      <c r="E729" s="95"/>
      <c r="F729" s="846"/>
      <c r="G729" s="872"/>
      <c r="H729" s="100"/>
      <c r="I729" s="101"/>
      <c r="J729" s="101"/>
      <c r="K729" s="102"/>
      <c r="L729" s="102"/>
      <c r="M729" s="102"/>
      <c r="N729" s="102"/>
      <c r="O729" s="95"/>
      <c r="P729" s="43"/>
    </row>
    <row r="730" ht="14.25" customHeight="1">
      <c r="A730" s="95"/>
      <c r="B730" s="96"/>
      <c r="C730" s="97"/>
      <c r="D730" s="98"/>
      <c r="E730" s="95"/>
      <c r="F730" s="846"/>
      <c r="G730" s="872"/>
      <c r="H730" s="100"/>
      <c r="I730" s="101"/>
      <c r="J730" s="101"/>
      <c r="K730" s="102"/>
      <c r="L730" s="102"/>
      <c r="M730" s="102"/>
      <c r="N730" s="102"/>
      <c r="O730" s="95"/>
      <c r="P730" s="43"/>
    </row>
    <row r="731" ht="14.25" customHeight="1">
      <c r="A731" s="95"/>
      <c r="B731" s="96"/>
      <c r="C731" s="97"/>
      <c r="D731" s="98"/>
      <c r="E731" s="95"/>
      <c r="F731" s="846"/>
      <c r="G731" s="872"/>
      <c r="H731" s="100"/>
      <c r="I731" s="101"/>
      <c r="J731" s="101"/>
      <c r="K731" s="102"/>
      <c r="L731" s="102"/>
      <c r="M731" s="102"/>
      <c r="N731" s="102"/>
      <c r="O731" s="95"/>
      <c r="P731" s="43"/>
    </row>
    <row r="732" ht="14.25" customHeight="1">
      <c r="A732" s="95"/>
      <c r="B732" s="96"/>
      <c r="C732" s="97"/>
      <c r="D732" s="98"/>
      <c r="E732" s="95"/>
      <c r="F732" s="846"/>
      <c r="G732" s="872"/>
      <c r="H732" s="100"/>
      <c r="I732" s="101"/>
      <c r="J732" s="101"/>
      <c r="K732" s="102"/>
      <c r="L732" s="102"/>
      <c r="M732" s="102"/>
      <c r="N732" s="102"/>
      <c r="O732" s="95"/>
      <c r="P732" s="43"/>
    </row>
    <row r="733" ht="14.25" customHeight="1">
      <c r="A733" s="95"/>
      <c r="B733" s="96"/>
      <c r="C733" s="97"/>
      <c r="D733" s="98"/>
      <c r="E733" s="95"/>
      <c r="F733" s="846"/>
      <c r="G733" s="872"/>
      <c r="H733" s="100"/>
      <c r="I733" s="101"/>
      <c r="J733" s="101"/>
      <c r="K733" s="102"/>
      <c r="L733" s="102"/>
      <c r="M733" s="102"/>
      <c r="N733" s="102"/>
      <c r="O733" s="95"/>
      <c r="P733" s="43"/>
    </row>
    <row r="734" ht="14.25" customHeight="1">
      <c r="A734" s="95"/>
      <c r="B734" s="96"/>
      <c r="C734" s="97"/>
      <c r="D734" s="98"/>
      <c r="E734" s="95"/>
      <c r="F734" s="846"/>
      <c r="G734" s="872"/>
      <c r="H734" s="100"/>
      <c r="I734" s="101"/>
      <c r="J734" s="101"/>
      <c r="K734" s="102"/>
      <c r="L734" s="102"/>
      <c r="M734" s="102"/>
      <c r="N734" s="102"/>
      <c r="O734" s="95"/>
      <c r="P734" s="43"/>
    </row>
    <row r="735" ht="14.25" customHeight="1">
      <c r="A735" s="95"/>
      <c r="B735" s="96"/>
      <c r="C735" s="97"/>
      <c r="D735" s="98"/>
      <c r="E735" s="95"/>
      <c r="F735" s="846"/>
      <c r="G735" s="872"/>
      <c r="H735" s="100"/>
      <c r="I735" s="101"/>
      <c r="J735" s="101"/>
      <c r="K735" s="102"/>
      <c r="L735" s="102"/>
      <c r="M735" s="102"/>
      <c r="N735" s="102"/>
      <c r="O735" s="95"/>
      <c r="P735" s="43"/>
    </row>
    <row r="736" ht="14.25" customHeight="1">
      <c r="A736" s="95"/>
      <c r="B736" s="96"/>
      <c r="C736" s="97"/>
      <c r="D736" s="98"/>
      <c r="E736" s="95"/>
      <c r="F736" s="846"/>
      <c r="G736" s="872"/>
      <c r="H736" s="100"/>
      <c r="I736" s="101"/>
      <c r="J736" s="101"/>
      <c r="K736" s="102"/>
      <c r="L736" s="102"/>
      <c r="M736" s="102"/>
      <c r="N736" s="102"/>
      <c r="O736" s="95"/>
      <c r="P736" s="43"/>
    </row>
    <row r="737" ht="14.25" customHeight="1">
      <c r="A737" s="95"/>
      <c r="B737" s="96"/>
      <c r="C737" s="97"/>
      <c r="D737" s="98"/>
      <c r="E737" s="95"/>
      <c r="F737" s="846"/>
      <c r="G737" s="872"/>
      <c r="H737" s="100"/>
      <c r="I737" s="101"/>
      <c r="J737" s="101"/>
      <c r="K737" s="102"/>
      <c r="L737" s="102"/>
      <c r="M737" s="102"/>
      <c r="N737" s="102"/>
      <c r="O737" s="95"/>
      <c r="P737" s="43"/>
    </row>
    <row r="738" ht="14.25" customHeight="1">
      <c r="A738" s="95"/>
      <c r="B738" s="96"/>
      <c r="C738" s="97"/>
      <c r="D738" s="98"/>
      <c r="E738" s="95"/>
      <c r="F738" s="846"/>
      <c r="G738" s="872"/>
      <c r="H738" s="100"/>
      <c r="I738" s="101"/>
      <c r="J738" s="101"/>
      <c r="K738" s="102"/>
      <c r="L738" s="102"/>
      <c r="M738" s="102"/>
      <c r="N738" s="102"/>
      <c r="O738" s="95"/>
      <c r="P738" s="43"/>
    </row>
    <row r="739" ht="14.25" customHeight="1">
      <c r="A739" s="95"/>
      <c r="B739" s="96"/>
      <c r="C739" s="97"/>
      <c r="D739" s="98"/>
      <c r="E739" s="95"/>
      <c r="F739" s="846"/>
      <c r="G739" s="872"/>
      <c r="H739" s="100"/>
      <c r="I739" s="101"/>
      <c r="J739" s="101"/>
      <c r="K739" s="102"/>
      <c r="L739" s="102"/>
      <c r="M739" s="102"/>
      <c r="N739" s="102"/>
      <c r="O739" s="95"/>
      <c r="P739" s="43"/>
    </row>
    <row r="740" ht="14.25" customHeight="1">
      <c r="A740" s="95"/>
      <c r="B740" s="96"/>
      <c r="C740" s="97"/>
      <c r="D740" s="98"/>
      <c r="E740" s="95"/>
      <c r="F740" s="846"/>
      <c r="G740" s="872"/>
      <c r="H740" s="100"/>
      <c r="I740" s="101"/>
      <c r="J740" s="101"/>
      <c r="K740" s="102"/>
      <c r="L740" s="102"/>
      <c r="M740" s="102"/>
      <c r="N740" s="102"/>
      <c r="O740" s="95"/>
      <c r="P740" s="43"/>
    </row>
    <row r="741" ht="14.25" customHeight="1">
      <c r="A741" s="95"/>
      <c r="B741" s="96"/>
      <c r="C741" s="97"/>
      <c r="D741" s="98"/>
      <c r="E741" s="95"/>
      <c r="F741" s="846"/>
      <c r="G741" s="872"/>
      <c r="H741" s="100"/>
      <c r="I741" s="101"/>
      <c r="J741" s="101"/>
      <c r="K741" s="102"/>
      <c r="L741" s="102"/>
      <c r="M741" s="102"/>
      <c r="N741" s="102"/>
      <c r="O741" s="95"/>
      <c r="P741" s="43"/>
    </row>
    <row r="742" ht="14.25" customHeight="1">
      <c r="A742" s="95"/>
      <c r="B742" s="96"/>
      <c r="C742" s="97"/>
      <c r="D742" s="98"/>
      <c r="E742" s="95"/>
      <c r="F742" s="846"/>
      <c r="G742" s="872"/>
      <c r="H742" s="100"/>
      <c r="I742" s="101"/>
      <c r="J742" s="101"/>
      <c r="K742" s="102"/>
      <c r="L742" s="102"/>
      <c r="M742" s="102"/>
      <c r="N742" s="102"/>
      <c r="O742" s="95"/>
      <c r="P742" s="43"/>
    </row>
    <row r="743" ht="14.25" customHeight="1">
      <c r="A743" s="95"/>
      <c r="B743" s="96"/>
      <c r="C743" s="97"/>
      <c r="D743" s="98"/>
      <c r="E743" s="95"/>
      <c r="F743" s="846"/>
      <c r="G743" s="872"/>
      <c r="H743" s="100"/>
      <c r="I743" s="101"/>
      <c r="J743" s="101"/>
      <c r="K743" s="102"/>
      <c r="L743" s="102"/>
      <c r="M743" s="102"/>
      <c r="N743" s="102"/>
      <c r="O743" s="95"/>
      <c r="P743" s="43"/>
    </row>
    <row r="744" ht="14.25" customHeight="1">
      <c r="A744" s="95"/>
      <c r="B744" s="96"/>
      <c r="C744" s="97"/>
      <c r="D744" s="98"/>
      <c r="E744" s="95"/>
      <c r="F744" s="846"/>
      <c r="G744" s="872"/>
      <c r="H744" s="100"/>
      <c r="I744" s="101"/>
      <c r="J744" s="101"/>
      <c r="K744" s="102"/>
      <c r="L744" s="102"/>
      <c r="M744" s="102"/>
      <c r="N744" s="102"/>
      <c r="O744" s="95"/>
      <c r="P744" s="43"/>
    </row>
    <row r="745" ht="14.25" customHeight="1">
      <c r="A745" s="95"/>
      <c r="B745" s="96"/>
      <c r="C745" s="97"/>
      <c r="D745" s="98"/>
      <c r="E745" s="95"/>
      <c r="F745" s="846"/>
      <c r="G745" s="872"/>
      <c r="H745" s="100"/>
      <c r="I745" s="101"/>
      <c r="J745" s="101"/>
      <c r="K745" s="102"/>
      <c r="L745" s="102"/>
      <c r="M745" s="102"/>
      <c r="N745" s="102"/>
      <c r="O745" s="95"/>
      <c r="P745" s="43"/>
    </row>
    <row r="746" ht="14.25" customHeight="1">
      <c r="A746" s="95"/>
      <c r="B746" s="96"/>
      <c r="C746" s="97"/>
      <c r="D746" s="98"/>
      <c r="E746" s="95"/>
      <c r="F746" s="846"/>
      <c r="G746" s="872"/>
      <c r="H746" s="100"/>
      <c r="I746" s="101"/>
      <c r="J746" s="101"/>
      <c r="K746" s="102"/>
      <c r="L746" s="102"/>
      <c r="M746" s="102"/>
      <c r="N746" s="102"/>
      <c r="O746" s="95"/>
      <c r="P746" s="43"/>
    </row>
    <row r="747" ht="14.25" customHeight="1">
      <c r="A747" s="95"/>
      <c r="B747" s="96"/>
      <c r="C747" s="97"/>
      <c r="D747" s="98"/>
      <c r="E747" s="95"/>
      <c r="F747" s="846"/>
      <c r="G747" s="872"/>
      <c r="H747" s="100"/>
      <c r="I747" s="101"/>
      <c r="J747" s="101"/>
      <c r="K747" s="102"/>
      <c r="L747" s="102"/>
      <c r="M747" s="102"/>
      <c r="N747" s="102"/>
      <c r="O747" s="95"/>
      <c r="P747" s="43"/>
    </row>
    <row r="748" ht="14.25" customHeight="1">
      <c r="A748" s="95"/>
      <c r="B748" s="96"/>
      <c r="C748" s="97"/>
      <c r="D748" s="98"/>
      <c r="E748" s="95"/>
      <c r="F748" s="846"/>
      <c r="G748" s="872"/>
      <c r="H748" s="100"/>
      <c r="I748" s="101"/>
      <c r="J748" s="101"/>
      <c r="K748" s="102"/>
      <c r="L748" s="102"/>
      <c r="M748" s="102"/>
      <c r="N748" s="102"/>
      <c r="O748" s="95"/>
      <c r="P748" s="43"/>
    </row>
    <row r="749" ht="14.25" customHeight="1">
      <c r="A749" s="95"/>
      <c r="B749" s="96"/>
      <c r="C749" s="97"/>
      <c r="D749" s="98"/>
      <c r="E749" s="95"/>
      <c r="F749" s="846"/>
      <c r="G749" s="872"/>
      <c r="H749" s="100"/>
      <c r="I749" s="101"/>
      <c r="J749" s="101"/>
      <c r="K749" s="102"/>
      <c r="L749" s="102"/>
      <c r="M749" s="102"/>
      <c r="N749" s="102"/>
      <c r="O749" s="95"/>
      <c r="P749" s="43"/>
    </row>
    <row r="750" ht="14.25" customHeight="1">
      <c r="A750" s="95"/>
      <c r="B750" s="96"/>
      <c r="C750" s="97"/>
      <c r="D750" s="98"/>
      <c r="E750" s="95"/>
      <c r="F750" s="846"/>
      <c r="G750" s="872"/>
      <c r="H750" s="100"/>
      <c r="I750" s="101"/>
      <c r="J750" s="101"/>
      <c r="K750" s="102"/>
      <c r="L750" s="102"/>
      <c r="M750" s="102"/>
      <c r="N750" s="102"/>
      <c r="O750" s="95"/>
      <c r="P750" s="43"/>
    </row>
    <row r="751" ht="14.25" customHeight="1">
      <c r="A751" s="95"/>
      <c r="B751" s="96"/>
      <c r="C751" s="97"/>
      <c r="D751" s="98"/>
      <c r="E751" s="95"/>
      <c r="F751" s="846"/>
      <c r="G751" s="872"/>
      <c r="H751" s="100"/>
      <c r="I751" s="101"/>
      <c r="J751" s="101"/>
      <c r="K751" s="102"/>
      <c r="L751" s="102"/>
      <c r="M751" s="102"/>
      <c r="N751" s="102"/>
      <c r="O751" s="95"/>
      <c r="P751" s="43"/>
    </row>
    <row r="752" ht="14.25" customHeight="1">
      <c r="A752" s="95"/>
      <c r="B752" s="96"/>
      <c r="C752" s="97"/>
      <c r="D752" s="98"/>
      <c r="E752" s="95"/>
      <c r="F752" s="846"/>
      <c r="G752" s="872"/>
      <c r="H752" s="100"/>
      <c r="I752" s="101"/>
      <c r="J752" s="101"/>
      <c r="K752" s="102"/>
      <c r="L752" s="102"/>
      <c r="M752" s="102"/>
      <c r="N752" s="102"/>
      <c r="O752" s="95"/>
      <c r="P752" s="43"/>
    </row>
    <row r="753" ht="14.25" customHeight="1">
      <c r="A753" s="95"/>
      <c r="B753" s="96"/>
      <c r="C753" s="97"/>
      <c r="D753" s="98"/>
      <c r="E753" s="95"/>
      <c r="F753" s="846"/>
      <c r="G753" s="872"/>
      <c r="H753" s="100"/>
      <c r="I753" s="101"/>
      <c r="J753" s="101"/>
      <c r="K753" s="102"/>
      <c r="L753" s="102"/>
      <c r="M753" s="102"/>
      <c r="N753" s="102"/>
      <c r="O753" s="95"/>
      <c r="P753" s="43"/>
    </row>
    <row r="754" ht="14.25" customHeight="1">
      <c r="A754" s="95"/>
      <c r="B754" s="96"/>
      <c r="C754" s="97"/>
      <c r="D754" s="98"/>
      <c r="E754" s="95"/>
      <c r="F754" s="846"/>
      <c r="G754" s="872"/>
      <c r="H754" s="100"/>
      <c r="I754" s="101"/>
      <c r="J754" s="101"/>
      <c r="K754" s="102"/>
      <c r="L754" s="102"/>
      <c r="M754" s="102"/>
      <c r="N754" s="102"/>
      <c r="O754" s="95"/>
      <c r="P754" s="43"/>
    </row>
    <row r="755" ht="14.25" customHeight="1">
      <c r="A755" s="95"/>
      <c r="B755" s="96"/>
      <c r="C755" s="97"/>
      <c r="D755" s="98"/>
      <c r="E755" s="95"/>
      <c r="F755" s="846"/>
      <c r="G755" s="872"/>
      <c r="H755" s="100"/>
      <c r="I755" s="101"/>
      <c r="J755" s="101"/>
      <c r="K755" s="102"/>
      <c r="L755" s="102"/>
      <c r="M755" s="102"/>
      <c r="N755" s="102"/>
      <c r="O755" s="95"/>
      <c r="P755" s="43"/>
    </row>
    <row r="756" ht="14.25" customHeight="1">
      <c r="A756" s="95"/>
      <c r="B756" s="96"/>
      <c r="C756" s="97"/>
      <c r="D756" s="98"/>
      <c r="E756" s="95"/>
      <c r="F756" s="846"/>
      <c r="G756" s="872"/>
      <c r="H756" s="100"/>
      <c r="I756" s="101"/>
      <c r="J756" s="101"/>
      <c r="K756" s="102"/>
      <c r="L756" s="102"/>
      <c r="M756" s="102"/>
      <c r="N756" s="102"/>
      <c r="O756" s="95"/>
      <c r="P756" s="43"/>
    </row>
    <row r="757" ht="14.25" customHeight="1">
      <c r="A757" s="95"/>
      <c r="B757" s="96"/>
      <c r="C757" s="97"/>
      <c r="D757" s="98"/>
      <c r="E757" s="95"/>
      <c r="F757" s="846"/>
      <c r="G757" s="872"/>
      <c r="H757" s="100"/>
      <c r="I757" s="101"/>
      <c r="J757" s="101"/>
      <c r="K757" s="102"/>
      <c r="L757" s="102"/>
      <c r="M757" s="102"/>
      <c r="N757" s="102"/>
      <c r="O757" s="95"/>
      <c r="P757" s="43"/>
    </row>
    <row r="758" ht="14.25" customHeight="1">
      <c r="A758" s="95"/>
      <c r="B758" s="96"/>
      <c r="C758" s="97"/>
      <c r="D758" s="98"/>
      <c r="E758" s="95"/>
      <c r="F758" s="846"/>
      <c r="G758" s="872"/>
      <c r="H758" s="100"/>
      <c r="I758" s="101"/>
      <c r="J758" s="101"/>
      <c r="K758" s="102"/>
      <c r="L758" s="102"/>
      <c r="M758" s="102"/>
      <c r="N758" s="102"/>
      <c r="O758" s="95"/>
      <c r="P758" s="43"/>
    </row>
    <row r="759" ht="14.25" customHeight="1">
      <c r="A759" s="95"/>
      <c r="B759" s="96"/>
      <c r="C759" s="97"/>
      <c r="D759" s="98"/>
      <c r="E759" s="95"/>
      <c r="F759" s="846"/>
      <c r="G759" s="872"/>
      <c r="H759" s="100"/>
      <c r="I759" s="101"/>
      <c r="J759" s="101"/>
      <c r="K759" s="102"/>
      <c r="L759" s="102"/>
      <c r="M759" s="102"/>
      <c r="N759" s="102"/>
      <c r="O759" s="95"/>
      <c r="P759" s="43"/>
    </row>
    <row r="760" ht="14.25" customHeight="1">
      <c r="A760" s="95"/>
      <c r="B760" s="96"/>
      <c r="C760" s="97"/>
      <c r="D760" s="98"/>
      <c r="E760" s="95"/>
      <c r="F760" s="846"/>
      <c r="G760" s="872"/>
      <c r="H760" s="100"/>
      <c r="I760" s="101"/>
      <c r="J760" s="101"/>
      <c r="K760" s="102"/>
      <c r="L760" s="102"/>
      <c r="M760" s="102"/>
      <c r="N760" s="102"/>
      <c r="O760" s="95"/>
      <c r="P760" s="43"/>
    </row>
    <row r="761" ht="14.25" customHeight="1">
      <c r="A761" s="95"/>
      <c r="B761" s="96"/>
      <c r="C761" s="97"/>
      <c r="D761" s="98"/>
      <c r="E761" s="95"/>
      <c r="F761" s="846"/>
      <c r="G761" s="872"/>
      <c r="H761" s="100"/>
      <c r="I761" s="101"/>
      <c r="J761" s="101"/>
      <c r="K761" s="102"/>
      <c r="L761" s="102"/>
      <c r="M761" s="102"/>
      <c r="N761" s="102"/>
      <c r="O761" s="95"/>
      <c r="P761" s="43"/>
    </row>
    <row r="762" ht="14.25" customHeight="1">
      <c r="A762" s="95"/>
      <c r="B762" s="96"/>
      <c r="C762" s="97"/>
      <c r="D762" s="98"/>
      <c r="E762" s="95"/>
      <c r="F762" s="846"/>
      <c r="G762" s="872"/>
      <c r="H762" s="100"/>
      <c r="I762" s="101"/>
      <c r="J762" s="101"/>
      <c r="K762" s="102"/>
      <c r="L762" s="102"/>
      <c r="M762" s="102"/>
      <c r="N762" s="102"/>
      <c r="O762" s="95"/>
      <c r="P762" s="43"/>
    </row>
    <row r="763" ht="14.25" customHeight="1">
      <c r="A763" s="95"/>
      <c r="B763" s="96"/>
      <c r="C763" s="97"/>
      <c r="D763" s="98"/>
      <c r="E763" s="95"/>
      <c r="F763" s="846"/>
      <c r="G763" s="872"/>
      <c r="H763" s="100"/>
      <c r="I763" s="101"/>
      <c r="J763" s="101"/>
      <c r="K763" s="102"/>
      <c r="L763" s="102"/>
      <c r="M763" s="102"/>
      <c r="N763" s="102"/>
      <c r="O763" s="95"/>
      <c r="P763" s="43"/>
    </row>
    <row r="764" ht="14.25" customHeight="1">
      <c r="A764" s="95"/>
      <c r="B764" s="96"/>
      <c r="C764" s="97"/>
      <c r="D764" s="98"/>
      <c r="E764" s="95"/>
      <c r="F764" s="846"/>
      <c r="G764" s="872"/>
      <c r="H764" s="100"/>
      <c r="I764" s="101"/>
      <c r="J764" s="101"/>
      <c r="K764" s="102"/>
      <c r="L764" s="102"/>
      <c r="M764" s="102"/>
      <c r="N764" s="102"/>
      <c r="O764" s="95"/>
      <c r="P764" s="43"/>
    </row>
    <row r="765" ht="14.25" customHeight="1">
      <c r="A765" s="95"/>
      <c r="B765" s="96"/>
      <c r="C765" s="97"/>
      <c r="D765" s="98"/>
      <c r="E765" s="95"/>
      <c r="F765" s="846"/>
      <c r="G765" s="872"/>
      <c r="H765" s="100"/>
      <c r="I765" s="101"/>
      <c r="J765" s="101"/>
      <c r="K765" s="102"/>
      <c r="L765" s="102"/>
      <c r="M765" s="102"/>
      <c r="N765" s="102"/>
      <c r="O765" s="95"/>
      <c r="P765" s="43"/>
    </row>
    <row r="766" ht="14.25" customHeight="1">
      <c r="A766" s="95"/>
      <c r="B766" s="96"/>
      <c r="C766" s="97"/>
      <c r="D766" s="98"/>
      <c r="E766" s="95"/>
      <c r="F766" s="846"/>
      <c r="G766" s="872"/>
      <c r="H766" s="100"/>
      <c r="I766" s="101"/>
      <c r="J766" s="101"/>
      <c r="K766" s="102"/>
      <c r="L766" s="102"/>
      <c r="M766" s="102"/>
      <c r="N766" s="102"/>
      <c r="O766" s="95"/>
      <c r="P766" s="43"/>
    </row>
    <row r="767" ht="14.25" customHeight="1">
      <c r="A767" s="95"/>
      <c r="B767" s="96"/>
      <c r="C767" s="97"/>
      <c r="D767" s="98"/>
      <c r="E767" s="95"/>
      <c r="F767" s="846"/>
      <c r="G767" s="872"/>
      <c r="H767" s="100"/>
      <c r="I767" s="101"/>
      <c r="J767" s="101"/>
      <c r="K767" s="102"/>
      <c r="L767" s="102"/>
      <c r="M767" s="102"/>
      <c r="N767" s="102"/>
      <c r="O767" s="95"/>
      <c r="P767" s="43"/>
    </row>
    <row r="768" ht="14.25" customHeight="1">
      <c r="A768" s="95"/>
      <c r="B768" s="96"/>
      <c r="C768" s="97"/>
      <c r="D768" s="98"/>
      <c r="E768" s="95"/>
      <c r="F768" s="846"/>
      <c r="G768" s="872"/>
      <c r="H768" s="100"/>
      <c r="I768" s="101"/>
      <c r="J768" s="101"/>
      <c r="K768" s="102"/>
      <c r="L768" s="102"/>
      <c r="M768" s="102"/>
      <c r="N768" s="102"/>
      <c r="O768" s="95"/>
      <c r="P768" s="43"/>
    </row>
    <row r="769" ht="14.25" customHeight="1">
      <c r="A769" s="95"/>
      <c r="B769" s="96"/>
      <c r="C769" s="97"/>
      <c r="D769" s="98"/>
      <c r="E769" s="95"/>
      <c r="F769" s="846"/>
      <c r="G769" s="872"/>
      <c r="H769" s="100"/>
      <c r="I769" s="101"/>
      <c r="J769" s="101"/>
      <c r="K769" s="102"/>
      <c r="L769" s="102"/>
      <c r="M769" s="102"/>
      <c r="N769" s="102"/>
      <c r="O769" s="95"/>
      <c r="P769" s="43"/>
    </row>
    <row r="770" ht="14.25" customHeight="1">
      <c r="A770" s="95"/>
      <c r="B770" s="96"/>
      <c r="C770" s="97"/>
      <c r="D770" s="98"/>
      <c r="E770" s="95"/>
      <c r="F770" s="846"/>
      <c r="G770" s="872"/>
      <c r="H770" s="100"/>
      <c r="I770" s="101"/>
      <c r="J770" s="101"/>
      <c r="K770" s="102"/>
      <c r="L770" s="102"/>
      <c r="M770" s="102"/>
      <c r="N770" s="102"/>
      <c r="O770" s="95"/>
      <c r="P770" s="43"/>
    </row>
    <row r="771" ht="14.25" customHeight="1">
      <c r="A771" s="95"/>
      <c r="B771" s="96"/>
      <c r="C771" s="97"/>
      <c r="D771" s="98"/>
      <c r="E771" s="95"/>
      <c r="F771" s="846"/>
      <c r="G771" s="872"/>
      <c r="H771" s="100"/>
      <c r="I771" s="101"/>
      <c r="J771" s="101"/>
      <c r="K771" s="102"/>
      <c r="L771" s="102"/>
      <c r="M771" s="102"/>
      <c r="N771" s="102"/>
      <c r="O771" s="95"/>
      <c r="P771" s="43"/>
    </row>
    <row r="772" ht="14.25" customHeight="1">
      <c r="A772" s="95"/>
      <c r="B772" s="96"/>
      <c r="C772" s="97"/>
      <c r="D772" s="98"/>
      <c r="E772" s="95"/>
      <c r="F772" s="846"/>
      <c r="G772" s="872"/>
      <c r="H772" s="100"/>
      <c r="I772" s="101"/>
      <c r="J772" s="101"/>
      <c r="K772" s="102"/>
      <c r="L772" s="102"/>
      <c r="M772" s="102"/>
      <c r="N772" s="102"/>
      <c r="O772" s="95"/>
      <c r="P772" s="43"/>
    </row>
    <row r="773" ht="14.25" customHeight="1">
      <c r="A773" s="95"/>
      <c r="B773" s="96"/>
      <c r="C773" s="97"/>
      <c r="D773" s="98"/>
      <c r="E773" s="95"/>
      <c r="F773" s="846"/>
      <c r="G773" s="872"/>
      <c r="H773" s="100"/>
      <c r="I773" s="101"/>
      <c r="J773" s="101"/>
      <c r="K773" s="102"/>
      <c r="L773" s="102"/>
      <c r="M773" s="102"/>
      <c r="N773" s="102"/>
      <c r="O773" s="95"/>
      <c r="P773" s="43"/>
    </row>
    <row r="774" ht="14.25" customHeight="1">
      <c r="A774" s="95"/>
      <c r="B774" s="96"/>
      <c r="C774" s="97"/>
      <c r="D774" s="98"/>
      <c r="E774" s="95"/>
      <c r="F774" s="846"/>
      <c r="G774" s="872"/>
      <c r="H774" s="100"/>
      <c r="I774" s="101"/>
      <c r="J774" s="101"/>
      <c r="K774" s="102"/>
      <c r="L774" s="102"/>
      <c r="M774" s="102"/>
      <c r="N774" s="102"/>
      <c r="O774" s="95"/>
      <c r="P774" s="43"/>
    </row>
    <row r="775" ht="14.25" customHeight="1">
      <c r="A775" s="95"/>
      <c r="B775" s="96"/>
      <c r="C775" s="97"/>
      <c r="D775" s="98"/>
      <c r="E775" s="95"/>
      <c r="F775" s="846"/>
      <c r="G775" s="872"/>
      <c r="H775" s="100"/>
      <c r="I775" s="101"/>
      <c r="J775" s="101"/>
      <c r="K775" s="102"/>
      <c r="L775" s="102"/>
      <c r="M775" s="102"/>
      <c r="N775" s="102"/>
      <c r="O775" s="95"/>
      <c r="P775" s="43"/>
    </row>
    <row r="776" ht="14.25" customHeight="1">
      <c r="A776" s="95"/>
      <c r="B776" s="96"/>
      <c r="C776" s="97"/>
      <c r="D776" s="98"/>
      <c r="E776" s="95"/>
      <c r="F776" s="846"/>
      <c r="G776" s="872"/>
      <c r="H776" s="100"/>
      <c r="I776" s="101"/>
      <c r="J776" s="101"/>
      <c r="K776" s="102"/>
      <c r="L776" s="102"/>
      <c r="M776" s="102"/>
      <c r="N776" s="102"/>
      <c r="O776" s="95"/>
      <c r="P776" s="43"/>
    </row>
    <row r="777" ht="14.25" customHeight="1">
      <c r="A777" s="95"/>
      <c r="B777" s="96"/>
      <c r="C777" s="97"/>
      <c r="D777" s="98"/>
      <c r="E777" s="95"/>
      <c r="F777" s="846"/>
      <c r="G777" s="872"/>
      <c r="H777" s="100"/>
      <c r="I777" s="101"/>
      <c r="J777" s="101"/>
      <c r="K777" s="102"/>
      <c r="L777" s="102"/>
      <c r="M777" s="102"/>
      <c r="N777" s="102"/>
      <c r="O777" s="95"/>
      <c r="P777" s="43"/>
    </row>
    <row r="778" ht="14.25" customHeight="1">
      <c r="A778" s="95"/>
      <c r="B778" s="96"/>
      <c r="C778" s="97"/>
      <c r="D778" s="98"/>
      <c r="E778" s="95"/>
      <c r="F778" s="846"/>
      <c r="G778" s="872"/>
      <c r="H778" s="100"/>
      <c r="I778" s="101"/>
      <c r="J778" s="101"/>
      <c r="K778" s="102"/>
      <c r="L778" s="102"/>
      <c r="M778" s="102"/>
      <c r="N778" s="102"/>
      <c r="O778" s="95"/>
      <c r="P778" s="43"/>
    </row>
    <row r="779" ht="14.25" customHeight="1">
      <c r="A779" s="95"/>
      <c r="B779" s="96"/>
      <c r="C779" s="97"/>
      <c r="D779" s="98"/>
      <c r="E779" s="95"/>
      <c r="F779" s="846"/>
      <c r="G779" s="872"/>
      <c r="H779" s="100"/>
      <c r="I779" s="101"/>
      <c r="J779" s="101"/>
      <c r="K779" s="102"/>
      <c r="L779" s="102"/>
      <c r="M779" s="102"/>
      <c r="N779" s="102"/>
      <c r="O779" s="95"/>
      <c r="P779" s="43"/>
    </row>
    <row r="780" ht="14.25" customHeight="1">
      <c r="A780" s="95"/>
      <c r="B780" s="96"/>
      <c r="C780" s="97"/>
      <c r="D780" s="98"/>
      <c r="E780" s="95"/>
      <c r="F780" s="846"/>
      <c r="G780" s="872"/>
      <c r="H780" s="100"/>
      <c r="I780" s="101"/>
      <c r="J780" s="101"/>
      <c r="K780" s="102"/>
      <c r="L780" s="102"/>
      <c r="M780" s="102"/>
      <c r="N780" s="102"/>
      <c r="O780" s="95"/>
      <c r="P780" s="43"/>
    </row>
    <row r="781" ht="14.25" customHeight="1">
      <c r="A781" s="95"/>
      <c r="B781" s="96"/>
      <c r="C781" s="97"/>
      <c r="D781" s="98"/>
      <c r="E781" s="95"/>
      <c r="F781" s="846"/>
      <c r="G781" s="872"/>
      <c r="H781" s="100"/>
      <c r="I781" s="101"/>
      <c r="J781" s="101"/>
      <c r="K781" s="102"/>
      <c r="L781" s="102"/>
      <c r="M781" s="102"/>
      <c r="N781" s="102"/>
      <c r="O781" s="95"/>
      <c r="P781" s="43"/>
    </row>
    <row r="782" ht="14.25" customHeight="1">
      <c r="A782" s="95"/>
      <c r="B782" s="96"/>
      <c r="C782" s="97"/>
      <c r="D782" s="98"/>
      <c r="E782" s="95"/>
      <c r="F782" s="846"/>
      <c r="G782" s="872"/>
      <c r="H782" s="100"/>
      <c r="I782" s="101"/>
      <c r="J782" s="101"/>
      <c r="K782" s="102"/>
      <c r="L782" s="102"/>
      <c r="M782" s="102"/>
      <c r="N782" s="102"/>
      <c r="O782" s="95"/>
      <c r="P782" s="43"/>
    </row>
    <row r="783" ht="14.25" customHeight="1">
      <c r="A783" s="95"/>
      <c r="B783" s="96"/>
      <c r="C783" s="97"/>
      <c r="D783" s="98"/>
      <c r="E783" s="95"/>
      <c r="F783" s="846"/>
      <c r="G783" s="872"/>
      <c r="H783" s="100"/>
      <c r="I783" s="101"/>
      <c r="J783" s="101"/>
      <c r="K783" s="102"/>
      <c r="L783" s="102"/>
      <c r="M783" s="102"/>
      <c r="N783" s="102"/>
      <c r="O783" s="95"/>
      <c r="P783" s="43"/>
    </row>
    <row r="784" ht="14.25" customHeight="1">
      <c r="A784" s="95"/>
      <c r="B784" s="96"/>
      <c r="C784" s="97"/>
      <c r="D784" s="98"/>
      <c r="E784" s="95"/>
      <c r="F784" s="846"/>
      <c r="G784" s="872"/>
      <c r="H784" s="100"/>
      <c r="I784" s="101"/>
      <c r="J784" s="101"/>
      <c r="K784" s="102"/>
      <c r="L784" s="102"/>
      <c r="M784" s="102"/>
      <c r="N784" s="102"/>
      <c r="O784" s="95"/>
      <c r="P784" s="43"/>
    </row>
    <row r="785" ht="14.25" customHeight="1">
      <c r="A785" s="95"/>
      <c r="B785" s="96"/>
      <c r="C785" s="97"/>
      <c r="D785" s="98"/>
      <c r="E785" s="95"/>
      <c r="F785" s="846"/>
      <c r="G785" s="872"/>
      <c r="H785" s="100"/>
      <c r="I785" s="101"/>
      <c r="J785" s="101"/>
      <c r="K785" s="102"/>
      <c r="L785" s="102"/>
      <c r="M785" s="102"/>
      <c r="N785" s="102"/>
      <c r="O785" s="95"/>
      <c r="P785" s="43"/>
    </row>
    <row r="786" ht="14.25" customHeight="1">
      <c r="A786" s="95"/>
      <c r="B786" s="96"/>
      <c r="C786" s="97"/>
      <c r="D786" s="98"/>
      <c r="E786" s="95"/>
      <c r="F786" s="846"/>
      <c r="G786" s="872"/>
      <c r="H786" s="100"/>
      <c r="I786" s="101"/>
      <c r="J786" s="101"/>
      <c r="K786" s="102"/>
      <c r="L786" s="102"/>
      <c r="M786" s="102"/>
      <c r="N786" s="102"/>
      <c r="O786" s="95"/>
      <c r="P786" s="43"/>
    </row>
    <row r="787" ht="14.25" customHeight="1">
      <c r="A787" s="95"/>
      <c r="B787" s="96"/>
      <c r="C787" s="97"/>
      <c r="D787" s="98"/>
      <c r="E787" s="95"/>
      <c r="F787" s="846"/>
      <c r="G787" s="872"/>
      <c r="H787" s="100"/>
      <c r="I787" s="101"/>
      <c r="J787" s="101"/>
      <c r="K787" s="102"/>
      <c r="L787" s="102"/>
      <c r="M787" s="102"/>
      <c r="N787" s="102"/>
      <c r="O787" s="95"/>
      <c r="P787" s="43"/>
    </row>
    <row r="788" ht="14.25" customHeight="1">
      <c r="A788" s="95"/>
      <c r="B788" s="96"/>
      <c r="C788" s="97"/>
      <c r="D788" s="98"/>
      <c r="E788" s="95"/>
      <c r="F788" s="846"/>
      <c r="G788" s="872"/>
      <c r="H788" s="100"/>
      <c r="I788" s="101"/>
      <c r="J788" s="101"/>
      <c r="K788" s="102"/>
      <c r="L788" s="102"/>
      <c r="M788" s="102"/>
      <c r="N788" s="102"/>
      <c r="O788" s="95"/>
      <c r="P788" s="43"/>
    </row>
    <row r="789" ht="14.25" customHeight="1">
      <c r="A789" s="95"/>
      <c r="B789" s="96"/>
      <c r="C789" s="97"/>
      <c r="D789" s="98"/>
      <c r="E789" s="95"/>
      <c r="F789" s="846"/>
      <c r="G789" s="872"/>
      <c r="H789" s="100"/>
      <c r="I789" s="101"/>
      <c r="J789" s="101"/>
      <c r="K789" s="102"/>
      <c r="L789" s="102"/>
      <c r="M789" s="102"/>
      <c r="N789" s="102"/>
      <c r="O789" s="95"/>
      <c r="P789" s="43"/>
    </row>
    <row r="790" ht="14.25" customHeight="1">
      <c r="A790" s="95"/>
      <c r="B790" s="96"/>
      <c r="C790" s="97"/>
      <c r="D790" s="98"/>
      <c r="E790" s="95"/>
      <c r="F790" s="846"/>
      <c r="G790" s="872"/>
      <c r="H790" s="100"/>
      <c r="I790" s="101"/>
      <c r="J790" s="101"/>
      <c r="K790" s="102"/>
      <c r="L790" s="102"/>
      <c r="M790" s="102"/>
      <c r="N790" s="102"/>
      <c r="O790" s="95"/>
      <c r="P790" s="43"/>
    </row>
    <row r="791" ht="14.25" customHeight="1">
      <c r="A791" s="95"/>
      <c r="B791" s="96"/>
      <c r="C791" s="97"/>
      <c r="D791" s="98"/>
      <c r="E791" s="95"/>
      <c r="F791" s="846"/>
      <c r="G791" s="872"/>
      <c r="H791" s="100"/>
      <c r="I791" s="101"/>
      <c r="J791" s="101"/>
      <c r="K791" s="102"/>
      <c r="L791" s="102"/>
      <c r="M791" s="102"/>
      <c r="N791" s="102"/>
      <c r="O791" s="95"/>
      <c r="P791" s="43"/>
    </row>
    <row r="792" ht="14.25" customHeight="1">
      <c r="A792" s="95"/>
      <c r="B792" s="96"/>
      <c r="C792" s="97"/>
      <c r="D792" s="98"/>
      <c r="E792" s="95"/>
      <c r="F792" s="846"/>
      <c r="G792" s="872"/>
      <c r="H792" s="100"/>
      <c r="I792" s="101"/>
      <c r="J792" s="101"/>
      <c r="K792" s="102"/>
      <c r="L792" s="102"/>
      <c r="M792" s="102"/>
      <c r="N792" s="102"/>
      <c r="O792" s="95"/>
      <c r="P792" s="43"/>
    </row>
    <row r="793" ht="14.25" customHeight="1">
      <c r="A793" s="95"/>
      <c r="B793" s="96"/>
      <c r="C793" s="97"/>
      <c r="D793" s="98"/>
      <c r="E793" s="95"/>
      <c r="F793" s="846"/>
      <c r="G793" s="872"/>
      <c r="H793" s="100"/>
      <c r="I793" s="101"/>
      <c r="J793" s="101"/>
      <c r="K793" s="102"/>
      <c r="L793" s="102"/>
      <c r="M793" s="102"/>
      <c r="N793" s="102"/>
      <c r="O793" s="95"/>
      <c r="P793" s="43"/>
    </row>
    <row r="794" ht="14.25" customHeight="1">
      <c r="A794" s="95"/>
      <c r="B794" s="96"/>
      <c r="C794" s="97"/>
      <c r="D794" s="98"/>
      <c r="E794" s="95"/>
      <c r="F794" s="846"/>
      <c r="G794" s="872"/>
      <c r="H794" s="100"/>
      <c r="I794" s="101"/>
      <c r="J794" s="101"/>
      <c r="K794" s="102"/>
      <c r="L794" s="102"/>
      <c r="M794" s="102"/>
      <c r="N794" s="102"/>
      <c r="O794" s="95"/>
      <c r="P794" s="43"/>
    </row>
    <row r="795" ht="14.25" customHeight="1">
      <c r="A795" s="95"/>
      <c r="B795" s="96"/>
      <c r="C795" s="97"/>
      <c r="D795" s="98"/>
      <c r="E795" s="95"/>
      <c r="F795" s="846"/>
      <c r="G795" s="872"/>
      <c r="H795" s="100"/>
      <c r="I795" s="101"/>
      <c r="J795" s="101"/>
      <c r="K795" s="102"/>
      <c r="L795" s="102"/>
      <c r="M795" s="102"/>
      <c r="N795" s="102"/>
      <c r="O795" s="95"/>
      <c r="P795" s="43"/>
    </row>
    <row r="796" ht="14.25" customHeight="1">
      <c r="A796" s="95"/>
      <c r="B796" s="96"/>
      <c r="C796" s="97"/>
      <c r="D796" s="98"/>
      <c r="E796" s="95"/>
      <c r="F796" s="846"/>
      <c r="G796" s="872"/>
      <c r="H796" s="100"/>
      <c r="I796" s="101"/>
      <c r="J796" s="101"/>
      <c r="K796" s="102"/>
      <c r="L796" s="102"/>
      <c r="M796" s="102"/>
      <c r="N796" s="102"/>
      <c r="O796" s="95"/>
      <c r="P796" s="43"/>
    </row>
    <row r="797" ht="14.25" customHeight="1">
      <c r="A797" s="95"/>
      <c r="B797" s="96"/>
      <c r="C797" s="97"/>
      <c r="D797" s="98"/>
      <c r="E797" s="95"/>
      <c r="F797" s="846"/>
      <c r="G797" s="872"/>
      <c r="H797" s="100"/>
      <c r="I797" s="101"/>
      <c r="J797" s="101"/>
      <c r="K797" s="102"/>
      <c r="L797" s="102"/>
      <c r="M797" s="102"/>
      <c r="N797" s="102"/>
      <c r="O797" s="95"/>
      <c r="P797" s="43"/>
    </row>
    <row r="798" ht="14.25" customHeight="1">
      <c r="A798" s="95"/>
      <c r="B798" s="96"/>
      <c r="C798" s="97"/>
      <c r="D798" s="98"/>
      <c r="E798" s="95"/>
      <c r="F798" s="846"/>
      <c r="G798" s="872"/>
      <c r="H798" s="100"/>
      <c r="I798" s="101"/>
      <c r="J798" s="101"/>
      <c r="K798" s="102"/>
      <c r="L798" s="102"/>
      <c r="M798" s="102"/>
      <c r="N798" s="102"/>
      <c r="O798" s="95"/>
      <c r="P798" s="43"/>
    </row>
    <row r="799" ht="14.25" customHeight="1">
      <c r="A799" s="95"/>
      <c r="B799" s="96"/>
      <c r="C799" s="97"/>
      <c r="D799" s="98"/>
      <c r="E799" s="95"/>
      <c r="F799" s="846"/>
      <c r="G799" s="872"/>
      <c r="H799" s="100"/>
      <c r="I799" s="101"/>
      <c r="J799" s="101"/>
      <c r="K799" s="102"/>
      <c r="L799" s="102"/>
      <c r="M799" s="102"/>
      <c r="N799" s="102"/>
      <c r="O799" s="95"/>
      <c r="P799" s="43"/>
    </row>
    <row r="800" ht="14.25" customHeight="1">
      <c r="A800" s="95"/>
      <c r="B800" s="96"/>
      <c r="C800" s="97"/>
      <c r="D800" s="98"/>
      <c r="E800" s="95"/>
      <c r="F800" s="846"/>
      <c r="G800" s="872"/>
      <c r="H800" s="100"/>
      <c r="I800" s="101"/>
      <c r="J800" s="101"/>
      <c r="K800" s="102"/>
      <c r="L800" s="102"/>
      <c r="M800" s="102"/>
      <c r="N800" s="102"/>
      <c r="O800" s="95"/>
      <c r="P800" s="43"/>
    </row>
    <row r="801" ht="14.25" customHeight="1">
      <c r="A801" s="95"/>
      <c r="B801" s="96"/>
      <c r="C801" s="97"/>
      <c r="D801" s="98"/>
      <c r="E801" s="95"/>
      <c r="F801" s="846"/>
      <c r="G801" s="872"/>
      <c r="H801" s="100"/>
      <c r="I801" s="101"/>
      <c r="J801" s="101"/>
      <c r="K801" s="102"/>
      <c r="L801" s="102"/>
      <c r="M801" s="102"/>
      <c r="N801" s="102"/>
      <c r="O801" s="95"/>
      <c r="P801" s="43"/>
    </row>
    <row r="802" ht="14.25" customHeight="1">
      <c r="A802" s="95"/>
      <c r="B802" s="96"/>
      <c r="C802" s="97"/>
      <c r="D802" s="98"/>
      <c r="E802" s="95"/>
      <c r="F802" s="846"/>
      <c r="G802" s="872"/>
      <c r="H802" s="100"/>
      <c r="I802" s="101"/>
      <c r="J802" s="101"/>
      <c r="K802" s="102"/>
      <c r="L802" s="102"/>
      <c r="M802" s="102"/>
      <c r="N802" s="102"/>
      <c r="O802" s="95"/>
      <c r="P802" s="43"/>
    </row>
    <row r="803" ht="14.25" customHeight="1">
      <c r="A803" s="95"/>
      <c r="B803" s="96"/>
      <c r="C803" s="97"/>
      <c r="D803" s="98"/>
      <c r="E803" s="95"/>
      <c r="F803" s="846"/>
      <c r="G803" s="872"/>
      <c r="H803" s="100"/>
      <c r="I803" s="101"/>
      <c r="J803" s="101"/>
      <c r="K803" s="102"/>
      <c r="L803" s="102"/>
      <c r="M803" s="102"/>
      <c r="N803" s="102"/>
      <c r="O803" s="95"/>
      <c r="P803" s="43"/>
    </row>
    <row r="804" ht="14.25" customHeight="1">
      <c r="A804" s="95"/>
      <c r="B804" s="96"/>
      <c r="C804" s="97"/>
      <c r="D804" s="98"/>
      <c r="E804" s="95"/>
      <c r="F804" s="846"/>
      <c r="G804" s="872"/>
      <c r="H804" s="100"/>
      <c r="I804" s="101"/>
      <c r="J804" s="101"/>
      <c r="K804" s="102"/>
      <c r="L804" s="102"/>
      <c r="M804" s="102"/>
      <c r="N804" s="102"/>
      <c r="O804" s="95"/>
      <c r="P804" s="43"/>
    </row>
    <row r="805" ht="14.25" customHeight="1">
      <c r="A805" s="95"/>
      <c r="B805" s="96"/>
      <c r="C805" s="97"/>
      <c r="D805" s="98"/>
      <c r="E805" s="95"/>
      <c r="F805" s="846"/>
      <c r="G805" s="872"/>
      <c r="H805" s="100"/>
      <c r="I805" s="101"/>
      <c r="J805" s="101"/>
      <c r="K805" s="102"/>
      <c r="L805" s="102"/>
      <c r="M805" s="102"/>
      <c r="N805" s="102"/>
      <c r="O805" s="95"/>
      <c r="P805" s="43"/>
    </row>
    <row r="806" ht="14.25" customHeight="1">
      <c r="A806" s="95"/>
      <c r="B806" s="96"/>
      <c r="C806" s="97"/>
      <c r="D806" s="98"/>
      <c r="E806" s="95"/>
      <c r="F806" s="846"/>
      <c r="G806" s="872"/>
      <c r="H806" s="100"/>
      <c r="I806" s="101"/>
      <c r="J806" s="101"/>
      <c r="K806" s="102"/>
      <c r="L806" s="102"/>
      <c r="M806" s="102"/>
      <c r="N806" s="102"/>
      <c r="O806" s="95"/>
      <c r="P806" s="43"/>
    </row>
    <row r="807" ht="14.25" customHeight="1">
      <c r="A807" s="95"/>
      <c r="B807" s="96"/>
      <c r="C807" s="97"/>
      <c r="D807" s="98"/>
      <c r="E807" s="95"/>
      <c r="F807" s="846"/>
      <c r="G807" s="872"/>
      <c r="H807" s="100"/>
      <c r="I807" s="101"/>
      <c r="J807" s="101"/>
      <c r="K807" s="102"/>
      <c r="L807" s="102"/>
      <c r="M807" s="102"/>
      <c r="N807" s="102"/>
      <c r="O807" s="95"/>
      <c r="P807" s="43"/>
    </row>
    <row r="808" ht="14.25" customHeight="1">
      <c r="A808" s="95"/>
      <c r="B808" s="96"/>
      <c r="C808" s="97"/>
      <c r="D808" s="98"/>
      <c r="E808" s="95"/>
      <c r="F808" s="846"/>
      <c r="G808" s="872"/>
      <c r="H808" s="100"/>
      <c r="I808" s="101"/>
      <c r="J808" s="101"/>
      <c r="K808" s="102"/>
      <c r="L808" s="102"/>
      <c r="M808" s="102"/>
      <c r="N808" s="102"/>
      <c r="O808" s="95"/>
      <c r="P808" s="43"/>
    </row>
    <row r="809" ht="14.25" customHeight="1">
      <c r="A809" s="95"/>
      <c r="B809" s="96"/>
      <c r="C809" s="97"/>
      <c r="D809" s="98"/>
      <c r="E809" s="95"/>
      <c r="F809" s="846"/>
      <c r="G809" s="872"/>
      <c r="H809" s="100"/>
      <c r="I809" s="101"/>
      <c r="J809" s="101"/>
      <c r="K809" s="102"/>
      <c r="L809" s="102"/>
      <c r="M809" s="102"/>
      <c r="N809" s="102"/>
      <c r="O809" s="95"/>
      <c r="P809" s="43"/>
    </row>
    <row r="810" ht="14.25" customHeight="1">
      <c r="A810" s="95"/>
      <c r="B810" s="96"/>
      <c r="C810" s="97"/>
      <c r="D810" s="98"/>
      <c r="E810" s="95"/>
      <c r="F810" s="846"/>
      <c r="G810" s="872"/>
      <c r="H810" s="100"/>
      <c r="I810" s="101"/>
      <c r="J810" s="101"/>
      <c r="K810" s="102"/>
      <c r="L810" s="102"/>
      <c r="M810" s="102"/>
      <c r="N810" s="102"/>
      <c r="O810" s="95"/>
      <c r="P810" s="43"/>
    </row>
    <row r="811" ht="14.25" customHeight="1">
      <c r="A811" s="95"/>
      <c r="B811" s="96"/>
      <c r="C811" s="97"/>
      <c r="D811" s="98"/>
      <c r="E811" s="95"/>
      <c r="F811" s="846"/>
      <c r="G811" s="872"/>
      <c r="H811" s="100"/>
      <c r="I811" s="101"/>
      <c r="J811" s="101"/>
      <c r="K811" s="102"/>
      <c r="L811" s="102"/>
      <c r="M811" s="102"/>
      <c r="N811" s="102"/>
      <c r="O811" s="95"/>
      <c r="P811" s="43"/>
    </row>
    <row r="812" ht="14.25" customHeight="1">
      <c r="A812" s="95"/>
      <c r="B812" s="96"/>
      <c r="C812" s="97"/>
      <c r="D812" s="98"/>
      <c r="E812" s="95"/>
      <c r="F812" s="846"/>
      <c r="G812" s="872"/>
      <c r="H812" s="100"/>
      <c r="I812" s="101"/>
      <c r="J812" s="101"/>
      <c r="K812" s="102"/>
      <c r="L812" s="102"/>
      <c r="M812" s="102"/>
      <c r="N812" s="102"/>
      <c r="O812" s="95"/>
      <c r="P812" s="43"/>
    </row>
    <row r="813" ht="14.25" customHeight="1">
      <c r="A813" s="95"/>
      <c r="B813" s="96"/>
      <c r="C813" s="97"/>
      <c r="D813" s="98"/>
      <c r="E813" s="95"/>
      <c r="F813" s="846"/>
      <c r="G813" s="872"/>
      <c r="H813" s="100"/>
      <c r="I813" s="101"/>
      <c r="J813" s="101"/>
      <c r="K813" s="102"/>
      <c r="L813" s="102"/>
      <c r="M813" s="102"/>
      <c r="N813" s="102"/>
      <c r="O813" s="95"/>
      <c r="P813" s="43"/>
    </row>
    <row r="814" ht="14.25" customHeight="1">
      <c r="A814" s="95"/>
      <c r="B814" s="96"/>
      <c r="C814" s="97"/>
      <c r="D814" s="98"/>
      <c r="E814" s="95"/>
      <c r="F814" s="846"/>
      <c r="G814" s="872"/>
      <c r="H814" s="100"/>
      <c r="I814" s="101"/>
      <c r="J814" s="101"/>
      <c r="K814" s="102"/>
      <c r="L814" s="102"/>
      <c r="M814" s="102"/>
      <c r="N814" s="102"/>
      <c r="O814" s="95"/>
      <c r="P814" s="43"/>
    </row>
    <row r="815" ht="14.25" customHeight="1">
      <c r="A815" s="95"/>
      <c r="B815" s="96"/>
      <c r="C815" s="97"/>
      <c r="D815" s="98"/>
      <c r="E815" s="95"/>
      <c r="F815" s="846"/>
      <c r="G815" s="872"/>
      <c r="H815" s="100"/>
      <c r="I815" s="101"/>
      <c r="J815" s="101"/>
      <c r="K815" s="102"/>
      <c r="L815" s="102"/>
      <c r="M815" s="102"/>
      <c r="N815" s="102"/>
      <c r="O815" s="95"/>
      <c r="P815" s="43"/>
    </row>
    <row r="816" ht="14.25" customHeight="1">
      <c r="A816" s="95"/>
      <c r="B816" s="96"/>
      <c r="C816" s="97"/>
      <c r="D816" s="98"/>
      <c r="E816" s="95"/>
      <c r="F816" s="846"/>
      <c r="G816" s="872"/>
      <c r="H816" s="100"/>
      <c r="I816" s="101"/>
      <c r="J816" s="101"/>
      <c r="K816" s="102"/>
      <c r="L816" s="102"/>
      <c r="M816" s="102"/>
      <c r="N816" s="102"/>
      <c r="O816" s="95"/>
      <c r="P816" s="43"/>
    </row>
    <row r="817" ht="14.25" customHeight="1">
      <c r="A817" s="95"/>
      <c r="B817" s="96"/>
      <c r="C817" s="97"/>
      <c r="D817" s="98"/>
      <c r="E817" s="95"/>
      <c r="F817" s="846"/>
      <c r="G817" s="872"/>
      <c r="H817" s="100"/>
      <c r="I817" s="101"/>
      <c r="J817" s="101"/>
      <c r="K817" s="102"/>
      <c r="L817" s="102"/>
      <c r="M817" s="102"/>
      <c r="N817" s="102"/>
      <c r="O817" s="95"/>
      <c r="P817" s="43"/>
    </row>
    <row r="818" ht="14.25" customHeight="1">
      <c r="A818" s="95"/>
      <c r="B818" s="96"/>
      <c r="C818" s="97"/>
      <c r="D818" s="98"/>
      <c r="E818" s="95"/>
      <c r="F818" s="846"/>
      <c r="G818" s="872"/>
      <c r="H818" s="100"/>
      <c r="I818" s="101"/>
      <c r="J818" s="101"/>
      <c r="K818" s="102"/>
      <c r="L818" s="102"/>
      <c r="M818" s="102"/>
      <c r="N818" s="102"/>
      <c r="O818" s="95"/>
      <c r="P818" s="43"/>
    </row>
    <row r="819" ht="14.25" customHeight="1">
      <c r="A819" s="95"/>
      <c r="B819" s="96"/>
      <c r="C819" s="97"/>
      <c r="D819" s="98"/>
      <c r="E819" s="95"/>
      <c r="F819" s="846"/>
      <c r="G819" s="872"/>
      <c r="H819" s="100"/>
      <c r="I819" s="101"/>
      <c r="J819" s="101"/>
      <c r="K819" s="102"/>
      <c r="L819" s="102"/>
      <c r="M819" s="102"/>
      <c r="N819" s="102"/>
      <c r="O819" s="95"/>
      <c r="P819" s="43"/>
    </row>
    <row r="820" ht="14.25" customHeight="1">
      <c r="A820" s="95"/>
      <c r="B820" s="96"/>
      <c r="C820" s="97"/>
      <c r="D820" s="98"/>
      <c r="E820" s="95"/>
      <c r="F820" s="846"/>
      <c r="G820" s="872"/>
      <c r="H820" s="100"/>
      <c r="I820" s="101"/>
      <c r="J820" s="101"/>
      <c r="K820" s="102"/>
      <c r="L820" s="102"/>
      <c r="M820" s="102"/>
      <c r="N820" s="102"/>
      <c r="O820" s="95"/>
      <c r="P820" s="43"/>
    </row>
    <row r="821" ht="14.25" customHeight="1">
      <c r="A821" s="95"/>
      <c r="B821" s="96"/>
      <c r="C821" s="97"/>
      <c r="D821" s="98"/>
      <c r="E821" s="95"/>
      <c r="F821" s="846"/>
      <c r="G821" s="872"/>
      <c r="H821" s="100"/>
      <c r="I821" s="101"/>
      <c r="J821" s="101"/>
      <c r="K821" s="102"/>
      <c r="L821" s="102"/>
      <c r="M821" s="102"/>
      <c r="N821" s="102"/>
      <c r="O821" s="95"/>
      <c r="P821" s="43"/>
    </row>
    <row r="822" ht="14.25" customHeight="1">
      <c r="A822" s="95"/>
      <c r="B822" s="96"/>
      <c r="C822" s="97"/>
      <c r="D822" s="98"/>
      <c r="E822" s="95"/>
      <c r="F822" s="846"/>
      <c r="G822" s="872"/>
      <c r="H822" s="100"/>
      <c r="I822" s="101"/>
      <c r="J822" s="101"/>
      <c r="K822" s="102"/>
      <c r="L822" s="102"/>
      <c r="M822" s="102"/>
      <c r="N822" s="102"/>
      <c r="O822" s="95"/>
      <c r="P822" s="43"/>
    </row>
    <row r="823" ht="14.25" customHeight="1">
      <c r="A823" s="95"/>
      <c r="B823" s="96"/>
      <c r="C823" s="97"/>
      <c r="D823" s="98"/>
      <c r="E823" s="95"/>
      <c r="F823" s="846"/>
      <c r="G823" s="872"/>
      <c r="H823" s="100"/>
      <c r="I823" s="101"/>
      <c r="J823" s="101"/>
      <c r="K823" s="102"/>
      <c r="L823" s="102"/>
      <c r="M823" s="102"/>
      <c r="N823" s="102"/>
      <c r="O823" s="95"/>
      <c r="P823" s="43"/>
    </row>
    <row r="824" ht="14.25" customHeight="1">
      <c r="A824" s="95"/>
      <c r="B824" s="96"/>
      <c r="C824" s="97"/>
      <c r="D824" s="98"/>
      <c r="E824" s="95"/>
      <c r="F824" s="846"/>
      <c r="G824" s="872"/>
      <c r="H824" s="100"/>
      <c r="I824" s="101"/>
      <c r="J824" s="101"/>
      <c r="K824" s="102"/>
      <c r="L824" s="102"/>
      <c r="M824" s="102"/>
      <c r="N824" s="102"/>
      <c r="O824" s="95"/>
      <c r="P824" s="43"/>
    </row>
    <row r="825" ht="14.25" customHeight="1">
      <c r="A825" s="95"/>
      <c r="B825" s="96"/>
      <c r="C825" s="97"/>
      <c r="D825" s="98"/>
      <c r="E825" s="95"/>
      <c r="F825" s="846"/>
      <c r="G825" s="872"/>
      <c r="H825" s="100"/>
      <c r="I825" s="101"/>
      <c r="J825" s="101"/>
      <c r="K825" s="102"/>
      <c r="L825" s="102"/>
      <c r="M825" s="102"/>
      <c r="N825" s="102"/>
      <c r="O825" s="95"/>
      <c r="P825" s="43"/>
    </row>
    <row r="826" ht="14.25" customHeight="1">
      <c r="A826" s="95"/>
      <c r="B826" s="96"/>
      <c r="C826" s="97"/>
      <c r="D826" s="98"/>
      <c r="E826" s="95"/>
      <c r="F826" s="846"/>
      <c r="G826" s="872"/>
      <c r="H826" s="100"/>
      <c r="I826" s="101"/>
      <c r="J826" s="101"/>
      <c r="K826" s="102"/>
      <c r="L826" s="102"/>
      <c r="M826" s="102"/>
      <c r="N826" s="102"/>
      <c r="O826" s="95"/>
      <c r="P826" s="43"/>
    </row>
    <row r="827" ht="14.25" customHeight="1">
      <c r="A827" s="95"/>
      <c r="B827" s="96"/>
      <c r="C827" s="97"/>
      <c r="D827" s="98"/>
      <c r="E827" s="95"/>
      <c r="F827" s="846"/>
      <c r="G827" s="872"/>
      <c r="H827" s="100"/>
      <c r="I827" s="101"/>
      <c r="J827" s="101"/>
      <c r="K827" s="102"/>
      <c r="L827" s="102"/>
      <c r="M827" s="102"/>
      <c r="N827" s="102"/>
      <c r="O827" s="95"/>
      <c r="P827" s="43"/>
    </row>
    <row r="828" ht="14.25" customHeight="1">
      <c r="A828" s="95"/>
      <c r="B828" s="96"/>
      <c r="C828" s="97"/>
      <c r="D828" s="98"/>
      <c r="E828" s="95"/>
      <c r="F828" s="846"/>
      <c r="G828" s="872"/>
      <c r="H828" s="100"/>
      <c r="I828" s="101"/>
      <c r="J828" s="101"/>
      <c r="K828" s="102"/>
      <c r="L828" s="102"/>
      <c r="M828" s="102"/>
      <c r="N828" s="102"/>
      <c r="O828" s="95"/>
      <c r="P828" s="43"/>
    </row>
    <row r="829" ht="14.25" customHeight="1">
      <c r="A829" s="95"/>
      <c r="B829" s="96"/>
      <c r="C829" s="97"/>
      <c r="D829" s="98"/>
      <c r="E829" s="95"/>
      <c r="F829" s="846"/>
      <c r="G829" s="872"/>
      <c r="H829" s="100"/>
      <c r="I829" s="101"/>
      <c r="J829" s="101"/>
      <c r="K829" s="102"/>
      <c r="L829" s="102"/>
      <c r="M829" s="102"/>
      <c r="N829" s="102"/>
      <c r="O829" s="95"/>
      <c r="P829" s="43"/>
    </row>
    <row r="830" ht="14.25" customHeight="1">
      <c r="A830" s="95"/>
      <c r="B830" s="96"/>
      <c r="C830" s="97"/>
      <c r="D830" s="98"/>
      <c r="E830" s="95"/>
      <c r="F830" s="846"/>
      <c r="G830" s="872"/>
      <c r="H830" s="100"/>
      <c r="I830" s="101"/>
      <c r="J830" s="101"/>
      <c r="K830" s="102"/>
      <c r="L830" s="102"/>
      <c r="M830" s="102"/>
      <c r="N830" s="102"/>
      <c r="O830" s="95"/>
      <c r="P830" s="43"/>
    </row>
    <row r="831" ht="14.25" customHeight="1">
      <c r="A831" s="95"/>
      <c r="B831" s="96"/>
      <c r="C831" s="97"/>
      <c r="D831" s="98"/>
      <c r="E831" s="95"/>
      <c r="F831" s="846"/>
      <c r="G831" s="872"/>
      <c r="H831" s="100"/>
      <c r="I831" s="101"/>
      <c r="J831" s="101"/>
      <c r="K831" s="102"/>
      <c r="L831" s="102"/>
      <c r="M831" s="102"/>
      <c r="N831" s="102"/>
      <c r="O831" s="95"/>
      <c r="P831" s="43"/>
    </row>
    <row r="832" ht="14.25" customHeight="1">
      <c r="A832" s="95"/>
      <c r="B832" s="96"/>
      <c r="C832" s="97"/>
      <c r="D832" s="98"/>
      <c r="E832" s="95"/>
      <c r="F832" s="846"/>
      <c r="G832" s="872"/>
      <c r="H832" s="100"/>
      <c r="I832" s="101"/>
      <c r="J832" s="101"/>
      <c r="K832" s="102"/>
      <c r="L832" s="102"/>
      <c r="M832" s="102"/>
      <c r="N832" s="102"/>
      <c r="O832" s="95"/>
      <c r="P832" s="43"/>
    </row>
    <row r="833" ht="14.25" customHeight="1">
      <c r="A833" s="95"/>
      <c r="B833" s="96"/>
      <c r="C833" s="97"/>
      <c r="D833" s="98"/>
      <c r="E833" s="95"/>
      <c r="F833" s="846"/>
      <c r="G833" s="872"/>
      <c r="H833" s="100"/>
      <c r="I833" s="101"/>
      <c r="J833" s="101"/>
      <c r="K833" s="102"/>
      <c r="L833" s="102"/>
      <c r="M833" s="102"/>
      <c r="N833" s="102"/>
      <c r="O833" s="95"/>
      <c r="P833" s="43"/>
    </row>
    <row r="834" ht="14.25" customHeight="1">
      <c r="A834" s="95"/>
      <c r="B834" s="96"/>
      <c r="C834" s="97"/>
      <c r="D834" s="98"/>
      <c r="E834" s="95"/>
      <c r="F834" s="846"/>
      <c r="G834" s="872"/>
      <c r="H834" s="100"/>
      <c r="I834" s="101"/>
      <c r="J834" s="101"/>
      <c r="K834" s="102"/>
      <c r="L834" s="102"/>
      <c r="M834" s="102"/>
      <c r="N834" s="102"/>
      <c r="O834" s="95"/>
      <c r="P834" s="43"/>
    </row>
    <row r="835" ht="14.25" customHeight="1">
      <c r="A835" s="95"/>
      <c r="B835" s="96"/>
      <c r="C835" s="97"/>
      <c r="D835" s="98"/>
      <c r="E835" s="95"/>
      <c r="F835" s="846"/>
      <c r="G835" s="872"/>
      <c r="H835" s="100"/>
      <c r="I835" s="101"/>
      <c r="J835" s="101"/>
      <c r="K835" s="102"/>
      <c r="L835" s="102"/>
      <c r="M835" s="102"/>
      <c r="N835" s="102"/>
      <c r="O835" s="95"/>
      <c r="P835" s="43"/>
    </row>
    <row r="836" ht="14.25" customHeight="1">
      <c r="A836" s="95"/>
      <c r="B836" s="96"/>
      <c r="C836" s="97"/>
      <c r="D836" s="98"/>
      <c r="E836" s="95"/>
      <c r="F836" s="846"/>
      <c r="G836" s="872"/>
      <c r="H836" s="100"/>
      <c r="I836" s="101"/>
      <c r="J836" s="101"/>
      <c r="K836" s="102"/>
      <c r="L836" s="102"/>
      <c r="M836" s="102"/>
      <c r="N836" s="102"/>
      <c r="O836" s="95"/>
      <c r="P836" s="43"/>
    </row>
    <row r="837" ht="14.25" customHeight="1">
      <c r="A837" s="95"/>
      <c r="B837" s="96"/>
      <c r="C837" s="97"/>
      <c r="D837" s="98"/>
      <c r="E837" s="95"/>
      <c r="F837" s="846"/>
      <c r="G837" s="872"/>
      <c r="H837" s="100"/>
      <c r="I837" s="101"/>
      <c r="J837" s="101"/>
      <c r="K837" s="102"/>
      <c r="L837" s="102"/>
      <c r="M837" s="102"/>
      <c r="N837" s="102"/>
      <c r="O837" s="95"/>
      <c r="P837" s="43"/>
    </row>
    <row r="838" ht="14.25" customHeight="1">
      <c r="A838" s="95"/>
      <c r="B838" s="96"/>
      <c r="C838" s="97"/>
      <c r="D838" s="98"/>
      <c r="E838" s="95"/>
      <c r="F838" s="846"/>
      <c r="G838" s="872"/>
      <c r="H838" s="100"/>
      <c r="I838" s="101"/>
      <c r="J838" s="101"/>
      <c r="K838" s="102"/>
      <c r="L838" s="102"/>
      <c r="M838" s="102"/>
      <c r="N838" s="102"/>
      <c r="O838" s="95"/>
      <c r="P838" s="43"/>
    </row>
    <row r="839" ht="14.25" customHeight="1">
      <c r="A839" s="95"/>
      <c r="B839" s="96"/>
      <c r="C839" s="97"/>
      <c r="D839" s="98"/>
      <c r="E839" s="95"/>
      <c r="F839" s="846"/>
      <c r="G839" s="872"/>
      <c r="H839" s="100"/>
      <c r="I839" s="101"/>
      <c r="J839" s="101"/>
      <c r="K839" s="102"/>
      <c r="L839" s="102"/>
      <c r="M839" s="102"/>
      <c r="N839" s="102"/>
      <c r="O839" s="95"/>
      <c r="P839" s="43"/>
    </row>
    <row r="840" ht="14.25" customHeight="1">
      <c r="A840" s="95"/>
      <c r="B840" s="96"/>
      <c r="C840" s="97"/>
      <c r="D840" s="98"/>
      <c r="E840" s="95"/>
      <c r="F840" s="846"/>
      <c r="G840" s="872"/>
      <c r="H840" s="100"/>
      <c r="I840" s="101"/>
      <c r="J840" s="101"/>
      <c r="K840" s="102"/>
      <c r="L840" s="102"/>
      <c r="M840" s="102"/>
      <c r="N840" s="102"/>
      <c r="O840" s="95"/>
      <c r="P840" s="43"/>
    </row>
    <row r="841" ht="14.25" customHeight="1">
      <c r="A841" s="95"/>
      <c r="B841" s="96"/>
      <c r="C841" s="97"/>
      <c r="D841" s="98"/>
      <c r="E841" s="95"/>
      <c r="F841" s="846"/>
      <c r="G841" s="872"/>
      <c r="H841" s="100"/>
      <c r="I841" s="101"/>
      <c r="J841" s="101"/>
      <c r="K841" s="102"/>
      <c r="L841" s="102"/>
      <c r="M841" s="102"/>
      <c r="N841" s="102"/>
      <c r="O841" s="95"/>
      <c r="P841" s="43"/>
    </row>
    <row r="842" ht="14.25" customHeight="1">
      <c r="A842" s="95"/>
      <c r="B842" s="96"/>
      <c r="C842" s="97"/>
      <c r="D842" s="98"/>
      <c r="E842" s="95"/>
      <c r="F842" s="846"/>
      <c r="G842" s="872"/>
      <c r="H842" s="100"/>
      <c r="I842" s="101"/>
      <c r="J842" s="101"/>
      <c r="K842" s="102"/>
      <c r="L842" s="102"/>
      <c r="M842" s="102"/>
      <c r="N842" s="102"/>
      <c r="O842" s="95"/>
      <c r="P842" s="43"/>
    </row>
    <row r="843" ht="14.25" customHeight="1">
      <c r="A843" s="95"/>
      <c r="B843" s="96"/>
      <c r="C843" s="97"/>
      <c r="D843" s="98"/>
      <c r="E843" s="95"/>
      <c r="F843" s="846"/>
      <c r="G843" s="872"/>
      <c r="H843" s="100"/>
      <c r="I843" s="101"/>
      <c r="J843" s="101"/>
      <c r="K843" s="102"/>
      <c r="L843" s="102"/>
      <c r="M843" s="102"/>
      <c r="N843" s="102"/>
      <c r="O843" s="95"/>
      <c r="P843" s="43"/>
    </row>
    <row r="844" ht="14.25" customHeight="1">
      <c r="A844" s="95"/>
      <c r="B844" s="96"/>
      <c r="C844" s="97"/>
      <c r="D844" s="98"/>
      <c r="E844" s="95"/>
      <c r="F844" s="846"/>
      <c r="G844" s="872"/>
      <c r="H844" s="100"/>
      <c r="I844" s="101"/>
      <c r="J844" s="101"/>
      <c r="K844" s="102"/>
      <c r="L844" s="102"/>
      <c r="M844" s="102"/>
      <c r="N844" s="102"/>
      <c r="O844" s="95"/>
      <c r="P844" s="43"/>
    </row>
    <row r="845" ht="14.25" customHeight="1">
      <c r="A845" s="95"/>
      <c r="B845" s="96"/>
      <c r="C845" s="97"/>
      <c r="D845" s="98"/>
      <c r="E845" s="95"/>
      <c r="F845" s="846"/>
      <c r="G845" s="872"/>
      <c r="H845" s="100"/>
      <c r="I845" s="101"/>
      <c r="J845" s="101"/>
      <c r="K845" s="102"/>
      <c r="L845" s="102"/>
      <c r="M845" s="102"/>
      <c r="N845" s="102"/>
      <c r="O845" s="95"/>
      <c r="P845" s="43"/>
    </row>
    <row r="846" ht="14.25" customHeight="1">
      <c r="A846" s="95"/>
      <c r="B846" s="96"/>
      <c r="C846" s="97"/>
      <c r="D846" s="98"/>
      <c r="E846" s="95"/>
      <c r="F846" s="846"/>
      <c r="G846" s="872"/>
      <c r="H846" s="100"/>
      <c r="I846" s="101"/>
      <c r="J846" s="101"/>
      <c r="K846" s="102"/>
      <c r="L846" s="102"/>
      <c r="M846" s="102"/>
      <c r="N846" s="102"/>
      <c r="O846" s="95"/>
      <c r="P846" s="43"/>
    </row>
    <row r="847" ht="14.25" customHeight="1">
      <c r="A847" s="95"/>
      <c r="B847" s="96"/>
      <c r="C847" s="97"/>
      <c r="D847" s="98"/>
      <c r="E847" s="95"/>
      <c r="F847" s="846"/>
      <c r="G847" s="872"/>
      <c r="H847" s="100"/>
      <c r="I847" s="101"/>
      <c r="J847" s="101"/>
      <c r="K847" s="102"/>
      <c r="L847" s="102"/>
      <c r="M847" s="102"/>
      <c r="N847" s="102"/>
      <c r="O847" s="95"/>
      <c r="P847" s="43"/>
    </row>
    <row r="848" ht="14.25" customHeight="1">
      <c r="A848" s="95"/>
      <c r="B848" s="96"/>
      <c r="C848" s="97"/>
      <c r="D848" s="98"/>
      <c r="E848" s="95"/>
      <c r="F848" s="846"/>
      <c r="G848" s="872"/>
      <c r="H848" s="100"/>
      <c r="I848" s="101"/>
      <c r="J848" s="101"/>
      <c r="K848" s="102"/>
      <c r="L848" s="102"/>
      <c r="M848" s="102"/>
      <c r="N848" s="102"/>
      <c r="O848" s="95"/>
      <c r="P848" s="43"/>
    </row>
    <row r="849" ht="14.25" customHeight="1">
      <c r="A849" s="95"/>
      <c r="B849" s="96"/>
      <c r="C849" s="97"/>
      <c r="D849" s="98"/>
      <c r="E849" s="95"/>
      <c r="F849" s="846"/>
      <c r="G849" s="872"/>
      <c r="H849" s="100"/>
      <c r="I849" s="101"/>
      <c r="J849" s="101"/>
      <c r="K849" s="102"/>
      <c r="L849" s="102"/>
      <c r="M849" s="102"/>
      <c r="N849" s="102"/>
      <c r="O849" s="95"/>
      <c r="P849" s="43"/>
    </row>
    <row r="850" ht="14.25" customHeight="1">
      <c r="A850" s="95"/>
      <c r="B850" s="96"/>
      <c r="C850" s="97"/>
      <c r="D850" s="98"/>
      <c r="E850" s="95"/>
      <c r="F850" s="846"/>
      <c r="G850" s="872"/>
      <c r="H850" s="100"/>
      <c r="I850" s="101"/>
      <c r="J850" s="101"/>
      <c r="K850" s="102"/>
      <c r="L850" s="102"/>
      <c r="M850" s="102"/>
      <c r="N850" s="102"/>
      <c r="O850" s="95"/>
      <c r="P850" s="43"/>
    </row>
    <row r="851" ht="14.25" customHeight="1">
      <c r="A851" s="95"/>
      <c r="B851" s="96"/>
      <c r="C851" s="97"/>
      <c r="D851" s="98"/>
      <c r="E851" s="95"/>
      <c r="F851" s="846"/>
      <c r="G851" s="872"/>
      <c r="H851" s="100"/>
      <c r="I851" s="101"/>
      <c r="J851" s="101"/>
      <c r="K851" s="102"/>
      <c r="L851" s="102"/>
      <c r="M851" s="102"/>
      <c r="N851" s="102"/>
      <c r="O851" s="95"/>
      <c r="P851" s="43"/>
    </row>
    <row r="852" ht="14.25" customHeight="1">
      <c r="A852" s="95"/>
      <c r="B852" s="96"/>
      <c r="C852" s="97"/>
      <c r="D852" s="98"/>
      <c r="E852" s="95"/>
      <c r="F852" s="846"/>
      <c r="G852" s="872"/>
      <c r="H852" s="100"/>
      <c r="I852" s="101"/>
      <c r="J852" s="101"/>
      <c r="K852" s="102"/>
      <c r="L852" s="102"/>
      <c r="M852" s="102"/>
      <c r="N852" s="102"/>
      <c r="O852" s="95"/>
      <c r="P852" s="43"/>
    </row>
    <row r="853" ht="14.25" customHeight="1">
      <c r="A853" s="95"/>
      <c r="B853" s="96"/>
      <c r="C853" s="97"/>
      <c r="D853" s="98"/>
      <c r="E853" s="95"/>
      <c r="F853" s="846"/>
      <c r="G853" s="872"/>
      <c r="H853" s="100"/>
      <c r="I853" s="101"/>
      <c r="J853" s="101"/>
      <c r="K853" s="102"/>
      <c r="L853" s="102"/>
      <c r="M853" s="102"/>
      <c r="N853" s="102"/>
      <c r="O853" s="95"/>
      <c r="P853" s="43"/>
    </row>
    <row r="854" ht="14.25" customHeight="1">
      <c r="A854" s="95"/>
      <c r="B854" s="96"/>
      <c r="C854" s="97"/>
      <c r="D854" s="98"/>
      <c r="E854" s="95"/>
      <c r="F854" s="846"/>
      <c r="G854" s="872"/>
      <c r="H854" s="100"/>
      <c r="I854" s="101"/>
      <c r="J854" s="101"/>
      <c r="K854" s="102"/>
      <c r="L854" s="102"/>
      <c r="M854" s="102"/>
      <c r="N854" s="102"/>
      <c r="O854" s="95"/>
      <c r="P854" s="43"/>
    </row>
    <row r="855" ht="14.25" customHeight="1">
      <c r="A855" s="95"/>
      <c r="B855" s="96"/>
      <c r="C855" s="97"/>
      <c r="D855" s="98"/>
      <c r="E855" s="95"/>
      <c r="F855" s="846"/>
      <c r="G855" s="872"/>
      <c r="H855" s="100"/>
      <c r="I855" s="101"/>
      <c r="J855" s="101"/>
      <c r="K855" s="102"/>
      <c r="L855" s="102"/>
      <c r="M855" s="102"/>
      <c r="N855" s="102"/>
      <c r="O855" s="95"/>
      <c r="P855" s="43"/>
    </row>
    <row r="856" ht="14.25" customHeight="1">
      <c r="A856" s="95"/>
      <c r="B856" s="96"/>
      <c r="C856" s="97"/>
      <c r="D856" s="98"/>
      <c r="E856" s="95"/>
      <c r="F856" s="846"/>
      <c r="G856" s="872"/>
      <c r="H856" s="100"/>
      <c r="I856" s="101"/>
      <c r="J856" s="101"/>
      <c r="K856" s="102"/>
      <c r="L856" s="102"/>
      <c r="M856" s="102"/>
      <c r="N856" s="102"/>
      <c r="O856" s="95"/>
      <c r="P856" s="43"/>
    </row>
    <row r="857" ht="14.25" customHeight="1">
      <c r="A857" s="95"/>
      <c r="B857" s="96"/>
      <c r="C857" s="97"/>
      <c r="D857" s="98"/>
      <c r="E857" s="95"/>
      <c r="F857" s="846"/>
      <c r="G857" s="872"/>
      <c r="H857" s="100"/>
      <c r="I857" s="101"/>
      <c r="J857" s="101"/>
      <c r="K857" s="102"/>
      <c r="L857" s="102"/>
      <c r="M857" s="102"/>
      <c r="N857" s="102"/>
      <c r="O857" s="95"/>
      <c r="P857" s="43"/>
    </row>
    <row r="858" ht="14.25" customHeight="1">
      <c r="A858" s="95"/>
      <c r="B858" s="96"/>
      <c r="C858" s="97"/>
      <c r="D858" s="98"/>
      <c r="E858" s="95"/>
      <c r="F858" s="846"/>
      <c r="G858" s="872"/>
      <c r="H858" s="100"/>
      <c r="I858" s="101"/>
      <c r="J858" s="101"/>
      <c r="K858" s="102"/>
      <c r="L858" s="102"/>
      <c r="M858" s="102"/>
      <c r="N858" s="102"/>
      <c r="O858" s="95"/>
      <c r="P858" s="43"/>
    </row>
    <row r="859" ht="14.25" customHeight="1">
      <c r="A859" s="95"/>
      <c r="B859" s="96"/>
      <c r="C859" s="97"/>
      <c r="D859" s="98"/>
      <c r="E859" s="95"/>
      <c r="F859" s="846"/>
      <c r="G859" s="872"/>
      <c r="H859" s="100"/>
      <c r="I859" s="101"/>
      <c r="J859" s="101"/>
      <c r="K859" s="102"/>
      <c r="L859" s="102"/>
      <c r="M859" s="102"/>
      <c r="N859" s="102"/>
      <c r="O859" s="95"/>
      <c r="P859" s="43"/>
    </row>
    <row r="860" ht="14.25" customHeight="1">
      <c r="A860" s="95"/>
      <c r="B860" s="96"/>
      <c r="C860" s="97"/>
      <c r="D860" s="98"/>
      <c r="E860" s="95"/>
      <c r="F860" s="846"/>
      <c r="G860" s="872"/>
      <c r="H860" s="100"/>
      <c r="I860" s="101"/>
      <c r="J860" s="101"/>
      <c r="K860" s="102"/>
      <c r="L860" s="102"/>
      <c r="M860" s="102"/>
      <c r="N860" s="102"/>
      <c r="O860" s="95"/>
      <c r="P860" s="43"/>
    </row>
    <row r="861" ht="14.25" customHeight="1">
      <c r="A861" s="95"/>
      <c r="B861" s="96"/>
      <c r="C861" s="97"/>
      <c r="D861" s="98"/>
      <c r="E861" s="95"/>
      <c r="F861" s="846"/>
      <c r="G861" s="872"/>
      <c r="H861" s="100"/>
      <c r="I861" s="101"/>
      <c r="J861" s="101"/>
      <c r="K861" s="102"/>
      <c r="L861" s="102"/>
      <c r="M861" s="102"/>
      <c r="N861" s="102"/>
      <c r="O861" s="95"/>
      <c r="P861" s="43"/>
    </row>
    <row r="862" ht="14.25" customHeight="1">
      <c r="A862" s="95"/>
      <c r="B862" s="96"/>
      <c r="C862" s="97"/>
      <c r="D862" s="98"/>
      <c r="E862" s="95"/>
      <c r="F862" s="846"/>
      <c r="G862" s="872"/>
      <c r="H862" s="100"/>
      <c r="I862" s="101"/>
      <c r="J862" s="101"/>
      <c r="K862" s="102"/>
      <c r="L862" s="102"/>
      <c r="M862" s="102"/>
      <c r="N862" s="102"/>
      <c r="O862" s="95"/>
      <c r="P862" s="43"/>
    </row>
    <row r="863" ht="14.25" customHeight="1">
      <c r="A863" s="95"/>
      <c r="B863" s="96"/>
      <c r="C863" s="97"/>
      <c r="D863" s="98"/>
      <c r="E863" s="95"/>
      <c r="F863" s="846"/>
      <c r="G863" s="872"/>
      <c r="H863" s="100"/>
      <c r="I863" s="101"/>
      <c r="J863" s="101"/>
      <c r="K863" s="102"/>
      <c r="L863" s="102"/>
      <c r="M863" s="102"/>
      <c r="N863" s="102"/>
      <c r="O863" s="95"/>
      <c r="P863" s="43"/>
    </row>
    <row r="864" ht="14.25" customHeight="1">
      <c r="A864" s="95"/>
      <c r="B864" s="96"/>
      <c r="C864" s="97"/>
      <c r="D864" s="98"/>
      <c r="E864" s="95"/>
      <c r="F864" s="846"/>
      <c r="G864" s="872"/>
      <c r="H864" s="100"/>
      <c r="I864" s="101"/>
      <c r="J864" s="101"/>
      <c r="K864" s="102"/>
      <c r="L864" s="102"/>
      <c r="M864" s="102"/>
      <c r="N864" s="102"/>
      <c r="O864" s="95"/>
      <c r="P864" s="43"/>
    </row>
    <row r="865" ht="14.25" customHeight="1">
      <c r="A865" s="95"/>
      <c r="B865" s="96"/>
      <c r="C865" s="97"/>
      <c r="D865" s="98"/>
      <c r="E865" s="95"/>
      <c r="F865" s="846"/>
      <c r="G865" s="872"/>
      <c r="H865" s="100"/>
      <c r="I865" s="101"/>
      <c r="J865" s="101"/>
      <c r="K865" s="102"/>
      <c r="L865" s="102"/>
      <c r="M865" s="102"/>
      <c r="N865" s="102"/>
      <c r="O865" s="95"/>
      <c r="P865" s="43"/>
    </row>
    <row r="866" ht="14.25" customHeight="1">
      <c r="A866" s="95"/>
      <c r="B866" s="96"/>
      <c r="C866" s="97"/>
      <c r="D866" s="98"/>
      <c r="E866" s="95"/>
      <c r="F866" s="846"/>
      <c r="G866" s="872"/>
      <c r="H866" s="100"/>
      <c r="I866" s="101"/>
      <c r="J866" s="101"/>
      <c r="K866" s="102"/>
      <c r="L866" s="102"/>
      <c r="M866" s="102"/>
      <c r="N866" s="102"/>
      <c r="O866" s="95"/>
      <c r="P866" s="43"/>
    </row>
    <row r="867" ht="14.25" customHeight="1">
      <c r="A867" s="95"/>
      <c r="B867" s="96"/>
      <c r="C867" s="97"/>
      <c r="D867" s="98"/>
      <c r="E867" s="95"/>
      <c r="F867" s="846"/>
      <c r="G867" s="872"/>
      <c r="H867" s="100"/>
      <c r="I867" s="101"/>
      <c r="J867" s="101"/>
      <c r="K867" s="102"/>
      <c r="L867" s="102"/>
      <c r="M867" s="102"/>
      <c r="N867" s="102"/>
      <c r="O867" s="95"/>
      <c r="P867" s="43"/>
    </row>
    <row r="868" ht="14.25" customHeight="1">
      <c r="A868" s="95"/>
      <c r="B868" s="96"/>
      <c r="C868" s="97"/>
      <c r="D868" s="98"/>
      <c r="E868" s="95"/>
      <c r="F868" s="846"/>
      <c r="G868" s="872"/>
      <c r="H868" s="100"/>
      <c r="I868" s="101"/>
      <c r="J868" s="101"/>
      <c r="K868" s="102"/>
      <c r="L868" s="102"/>
      <c r="M868" s="102"/>
      <c r="N868" s="102"/>
      <c r="O868" s="95"/>
      <c r="P868" s="43"/>
    </row>
    <row r="869" ht="14.25" customHeight="1">
      <c r="A869" s="95"/>
      <c r="B869" s="96"/>
      <c r="C869" s="97"/>
      <c r="D869" s="98"/>
      <c r="E869" s="95"/>
      <c r="F869" s="846"/>
      <c r="G869" s="872"/>
      <c r="H869" s="100"/>
      <c r="I869" s="101"/>
      <c r="J869" s="101"/>
      <c r="K869" s="102"/>
      <c r="L869" s="102"/>
      <c r="M869" s="102"/>
      <c r="N869" s="102"/>
      <c r="O869" s="95"/>
      <c r="P869" s="43"/>
    </row>
    <row r="870" ht="14.25" customHeight="1">
      <c r="A870" s="95"/>
      <c r="B870" s="96"/>
      <c r="C870" s="97"/>
      <c r="D870" s="98"/>
      <c r="E870" s="95"/>
      <c r="F870" s="846"/>
      <c r="G870" s="872"/>
      <c r="H870" s="100"/>
      <c r="I870" s="101"/>
      <c r="J870" s="101"/>
      <c r="K870" s="102"/>
      <c r="L870" s="102"/>
      <c r="M870" s="102"/>
      <c r="N870" s="102"/>
      <c r="O870" s="95"/>
      <c r="P870" s="43"/>
    </row>
    <row r="871" ht="14.25" customHeight="1">
      <c r="A871" s="95"/>
      <c r="B871" s="96"/>
      <c r="C871" s="97"/>
      <c r="D871" s="98"/>
      <c r="E871" s="95"/>
      <c r="F871" s="846"/>
      <c r="G871" s="872"/>
      <c r="H871" s="100"/>
      <c r="I871" s="101"/>
      <c r="J871" s="101"/>
      <c r="K871" s="102"/>
      <c r="L871" s="102"/>
      <c r="M871" s="102"/>
      <c r="N871" s="102"/>
      <c r="O871" s="95"/>
      <c r="P871" s="43"/>
    </row>
    <row r="872" ht="14.25" customHeight="1">
      <c r="A872" s="95"/>
      <c r="B872" s="96"/>
      <c r="C872" s="97"/>
      <c r="D872" s="98"/>
      <c r="E872" s="95"/>
      <c r="F872" s="846"/>
      <c r="G872" s="872"/>
      <c r="H872" s="100"/>
      <c r="I872" s="101"/>
      <c r="J872" s="101"/>
      <c r="K872" s="102"/>
      <c r="L872" s="102"/>
      <c r="M872" s="102"/>
      <c r="N872" s="102"/>
      <c r="O872" s="95"/>
      <c r="P872" s="43"/>
    </row>
    <row r="873" ht="14.25" customHeight="1">
      <c r="A873" s="95"/>
      <c r="B873" s="96"/>
      <c r="C873" s="97"/>
      <c r="D873" s="98"/>
      <c r="E873" s="95"/>
      <c r="F873" s="846"/>
      <c r="G873" s="872"/>
      <c r="H873" s="100"/>
      <c r="I873" s="101"/>
      <c r="J873" s="101"/>
      <c r="K873" s="102"/>
      <c r="L873" s="102"/>
      <c r="M873" s="102"/>
      <c r="N873" s="102"/>
      <c r="O873" s="95"/>
      <c r="P873" s="43"/>
    </row>
    <row r="874" ht="14.25" customHeight="1">
      <c r="A874" s="95"/>
      <c r="B874" s="96"/>
      <c r="C874" s="97"/>
      <c r="D874" s="98"/>
      <c r="E874" s="95"/>
      <c r="F874" s="846"/>
      <c r="G874" s="872"/>
      <c r="H874" s="100"/>
      <c r="I874" s="101"/>
      <c r="J874" s="101"/>
      <c r="K874" s="102"/>
      <c r="L874" s="102"/>
      <c r="M874" s="102"/>
      <c r="N874" s="102"/>
      <c r="O874" s="95"/>
      <c r="P874" s="43"/>
    </row>
    <row r="875" ht="14.25" customHeight="1">
      <c r="A875" s="95"/>
      <c r="B875" s="96"/>
      <c r="C875" s="97"/>
      <c r="D875" s="98"/>
      <c r="E875" s="95"/>
      <c r="F875" s="846"/>
      <c r="G875" s="872"/>
      <c r="H875" s="100"/>
      <c r="I875" s="101"/>
      <c r="J875" s="101"/>
      <c r="K875" s="102"/>
      <c r="L875" s="102"/>
      <c r="M875" s="102"/>
      <c r="N875" s="102"/>
      <c r="O875" s="95"/>
      <c r="P875" s="43"/>
    </row>
    <row r="876" ht="14.25" customHeight="1">
      <c r="A876" s="95"/>
      <c r="B876" s="96"/>
      <c r="C876" s="97"/>
      <c r="D876" s="98"/>
      <c r="E876" s="95"/>
      <c r="F876" s="846"/>
      <c r="G876" s="872"/>
      <c r="H876" s="100"/>
      <c r="I876" s="101"/>
      <c r="J876" s="101"/>
      <c r="K876" s="102"/>
      <c r="L876" s="102"/>
      <c r="M876" s="102"/>
      <c r="N876" s="102"/>
      <c r="O876" s="95"/>
      <c r="P876" s="43"/>
    </row>
    <row r="877" ht="14.25" customHeight="1">
      <c r="A877" s="95"/>
      <c r="B877" s="96"/>
      <c r="C877" s="97"/>
      <c r="D877" s="98"/>
      <c r="E877" s="95"/>
      <c r="F877" s="846"/>
      <c r="G877" s="872"/>
      <c r="H877" s="100"/>
      <c r="I877" s="101"/>
      <c r="J877" s="101"/>
      <c r="K877" s="102"/>
      <c r="L877" s="102"/>
      <c r="M877" s="102"/>
      <c r="N877" s="102"/>
      <c r="O877" s="95"/>
      <c r="P877" s="43"/>
    </row>
    <row r="878" ht="14.25" customHeight="1">
      <c r="A878" s="95"/>
      <c r="B878" s="96"/>
      <c r="C878" s="97"/>
      <c r="D878" s="98"/>
      <c r="E878" s="95"/>
      <c r="F878" s="846"/>
      <c r="G878" s="872"/>
      <c r="H878" s="100"/>
      <c r="I878" s="101"/>
      <c r="J878" s="101"/>
      <c r="K878" s="102"/>
      <c r="L878" s="102"/>
      <c r="M878" s="102"/>
      <c r="N878" s="102"/>
      <c r="O878" s="95"/>
      <c r="P878" s="43"/>
    </row>
    <row r="879" ht="14.25" customHeight="1">
      <c r="A879" s="95"/>
      <c r="B879" s="96"/>
      <c r="C879" s="97"/>
      <c r="D879" s="98"/>
      <c r="E879" s="95"/>
      <c r="F879" s="846"/>
      <c r="G879" s="872"/>
      <c r="H879" s="100"/>
      <c r="I879" s="101"/>
      <c r="J879" s="101"/>
      <c r="K879" s="102"/>
      <c r="L879" s="102"/>
      <c r="M879" s="102"/>
      <c r="N879" s="102"/>
      <c r="O879" s="95"/>
      <c r="P879" s="43"/>
    </row>
    <row r="880" ht="14.25" customHeight="1">
      <c r="A880" s="95"/>
      <c r="B880" s="96"/>
      <c r="C880" s="97"/>
      <c r="D880" s="98"/>
      <c r="E880" s="95"/>
      <c r="F880" s="846"/>
      <c r="G880" s="872"/>
      <c r="H880" s="100"/>
      <c r="I880" s="101"/>
      <c r="J880" s="101"/>
      <c r="K880" s="102"/>
      <c r="L880" s="102"/>
      <c r="M880" s="102"/>
      <c r="N880" s="102"/>
      <c r="O880" s="95"/>
      <c r="P880" s="43"/>
    </row>
    <row r="881" ht="14.25" customHeight="1">
      <c r="A881" s="95"/>
      <c r="B881" s="96"/>
      <c r="C881" s="97"/>
      <c r="D881" s="98"/>
      <c r="E881" s="95"/>
      <c r="F881" s="846"/>
      <c r="G881" s="872"/>
      <c r="H881" s="100"/>
      <c r="I881" s="101"/>
      <c r="J881" s="101"/>
      <c r="K881" s="102"/>
      <c r="L881" s="102"/>
      <c r="M881" s="102"/>
      <c r="N881" s="102"/>
      <c r="O881" s="95"/>
      <c r="P881" s="43"/>
    </row>
    <row r="882" ht="14.25" customHeight="1">
      <c r="A882" s="95"/>
      <c r="B882" s="96"/>
      <c r="C882" s="97"/>
      <c r="D882" s="98"/>
      <c r="E882" s="95"/>
      <c r="F882" s="846"/>
      <c r="G882" s="872"/>
      <c r="H882" s="100"/>
      <c r="I882" s="101"/>
      <c r="J882" s="101"/>
      <c r="K882" s="102"/>
      <c r="L882" s="102"/>
      <c r="M882" s="102"/>
      <c r="N882" s="102"/>
      <c r="O882" s="95"/>
      <c r="P882" s="43"/>
    </row>
    <row r="883" ht="14.25" customHeight="1">
      <c r="A883" s="95"/>
      <c r="B883" s="96"/>
      <c r="C883" s="97"/>
      <c r="D883" s="98"/>
      <c r="E883" s="95"/>
      <c r="F883" s="846"/>
      <c r="G883" s="872"/>
      <c r="H883" s="100"/>
      <c r="I883" s="101"/>
      <c r="J883" s="101"/>
      <c r="K883" s="102"/>
      <c r="L883" s="102"/>
      <c r="M883" s="102"/>
      <c r="N883" s="102"/>
      <c r="O883" s="95"/>
      <c r="P883" s="43"/>
    </row>
    <row r="884" ht="14.25" customHeight="1">
      <c r="A884" s="95"/>
      <c r="B884" s="96"/>
      <c r="C884" s="97"/>
      <c r="D884" s="98"/>
      <c r="E884" s="95"/>
      <c r="F884" s="846"/>
      <c r="G884" s="872"/>
      <c r="H884" s="100"/>
      <c r="I884" s="101"/>
      <c r="J884" s="101"/>
      <c r="K884" s="102"/>
      <c r="L884" s="102"/>
      <c r="M884" s="102"/>
      <c r="N884" s="102"/>
      <c r="O884" s="95"/>
      <c r="P884" s="43"/>
    </row>
    <row r="885" ht="14.25" customHeight="1">
      <c r="A885" s="95"/>
      <c r="B885" s="96"/>
      <c r="C885" s="97"/>
      <c r="D885" s="98"/>
      <c r="E885" s="95"/>
      <c r="F885" s="846"/>
      <c r="G885" s="872"/>
      <c r="H885" s="100"/>
      <c r="I885" s="101"/>
      <c r="J885" s="101"/>
      <c r="K885" s="102"/>
      <c r="L885" s="102"/>
      <c r="M885" s="102"/>
      <c r="N885" s="102"/>
      <c r="O885" s="95"/>
      <c r="P885" s="43"/>
    </row>
    <row r="886" ht="14.25" customHeight="1">
      <c r="A886" s="95"/>
      <c r="B886" s="96"/>
      <c r="C886" s="97"/>
      <c r="D886" s="98"/>
      <c r="E886" s="95"/>
      <c r="F886" s="846"/>
      <c r="G886" s="872"/>
      <c r="H886" s="100"/>
      <c r="I886" s="101"/>
      <c r="J886" s="101"/>
      <c r="K886" s="102"/>
      <c r="L886" s="102"/>
      <c r="M886" s="102"/>
      <c r="N886" s="102"/>
      <c r="O886" s="95"/>
      <c r="P886" s="43"/>
    </row>
    <row r="887" ht="14.25" customHeight="1">
      <c r="A887" s="95"/>
      <c r="B887" s="96"/>
      <c r="C887" s="97"/>
      <c r="D887" s="98"/>
      <c r="E887" s="95"/>
      <c r="F887" s="846"/>
      <c r="G887" s="872"/>
      <c r="H887" s="100"/>
      <c r="I887" s="101"/>
      <c r="J887" s="101"/>
      <c r="K887" s="102"/>
      <c r="L887" s="102"/>
      <c r="M887" s="102"/>
      <c r="N887" s="102"/>
      <c r="O887" s="95"/>
      <c r="P887" s="43"/>
    </row>
    <row r="888" ht="14.25" customHeight="1">
      <c r="A888" s="95"/>
      <c r="B888" s="96"/>
      <c r="C888" s="97"/>
      <c r="D888" s="98"/>
      <c r="E888" s="95"/>
      <c r="F888" s="846"/>
      <c r="G888" s="872"/>
      <c r="H888" s="100"/>
      <c r="I888" s="101"/>
      <c r="J888" s="101"/>
      <c r="K888" s="102"/>
      <c r="L888" s="102"/>
      <c r="M888" s="102"/>
      <c r="N888" s="102"/>
      <c r="O888" s="95"/>
      <c r="P888" s="43"/>
    </row>
    <row r="889" ht="14.25" customHeight="1">
      <c r="A889" s="95"/>
      <c r="B889" s="96"/>
      <c r="C889" s="97"/>
      <c r="D889" s="98"/>
      <c r="E889" s="95"/>
      <c r="F889" s="846"/>
      <c r="G889" s="872"/>
      <c r="H889" s="100"/>
      <c r="I889" s="101"/>
      <c r="J889" s="101"/>
      <c r="K889" s="102"/>
      <c r="L889" s="102"/>
      <c r="M889" s="102"/>
      <c r="N889" s="102"/>
      <c r="O889" s="95"/>
      <c r="P889" s="43"/>
    </row>
    <row r="890" ht="14.25" customHeight="1">
      <c r="A890" s="95"/>
      <c r="B890" s="96"/>
      <c r="C890" s="97"/>
      <c r="D890" s="98"/>
      <c r="E890" s="95"/>
      <c r="F890" s="846"/>
      <c r="G890" s="872"/>
      <c r="H890" s="100"/>
      <c r="I890" s="101"/>
      <c r="J890" s="101"/>
      <c r="K890" s="102"/>
      <c r="L890" s="102"/>
      <c r="M890" s="102"/>
      <c r="N890" s="102"/>
      <c r="O890" s="95"/>
      <c r="P890" s="43"/>
    </row>
    <row r="891" ht="14.25" customHeight="1">
      <c r="A891" s="95"/>
      <c r="B891" s="96"/>
      <c r="C891" s="97"/>
      <c r="D891" s="98"/>
      <c r="E891" s="95"/>
      <c r="F891" s="846"/>
      <c r="G891" s="872"/>
      <c r="H891" s="100"/>
      <c r="I891" s="101"/>
      <c r="J891" s="101"/>
      <c r="K891" s="102"/>
      <c r="L891" s="102"/>
      <c r="M891" s="102"/>
      <c r="N891" s="102"/>
      <c r="O891" s="95"/>
      <c r="P891" s="43"/>
    </row>
    <row r="892" ht="14.25" customHeight="1">
      <c r="A892" s="95"/>
      <c r="B892" s="96"/>
      <c r="C892" s="97"/>
      <c r="D892" s="98"/>
      <c r="E892" s="95"/>
      <c r="F892" s="846"/>
      <c r="G892" s="872"/>
      <c r="H892" s="100"/>
      <c r="I892" s="101"/>
      <c r="J892" s="101"/>
      <c r="K892" s="102"/>
      <c r="L892" s="102"/>
      <c r="M892" s="102"/>
      <c r="N892" s="102"/>
      <c r="O892" s="95"/>
      <c r="P892" s="43"/>
    </row>
    <row r="893" ht="14.25" customHeight="1">
      <c r="A893" s="95"/>
      <c r="B893" s="96"/>
      <c r="C893" s="97"/>
      <c r="D893" s="98"/>
      <c r="E893" s="95"/>
      <c r="F893" s="846"/>
      <c r="G893" s="872"/>
      <c r="H893" s="100"/>
      <c r="I893" s="101"/>
      <c r="J893" s="101"/>
      <c r="K893" s="102"/>
      <c r="L893" s="102"/>
      <c r="M893" s="102"/>
      <c r="N893" s="102"/>
      <c r="O893" s="95"/>
      <c r="P893" s="43"/>
    </row>
    <row r="894" ht="14.25" customHeight="1">
      <c r="A894" s="95"/>
      <c r="B894" s="96"/>
      <c r="C894" s="97"/>
      <c r="D894" s="98"/>
      <c r="E894" s="95"/>
      <c r="F894" s="846"/>
      <c r="G894" s="872"/>
      <c r="H894" s="100"/>
      <c r="I894" s="101"/>
      <c r="J894" s="101"/>
      <c r="K894" s="102"/>
      <c r="L894" s="102"/>
      <c r="M894" s="102"/>
      <c r="N894" s="102"/>
      <c r="O894" s="95"/>
      <c r="P894" s="43"/>
    </row>
    <row r="895" ht="14.25" customHeight="1">
      <c r="A895" s="95"/>
      <c r="B895" s="96"/>
      <c r="C895" s="97"/>
      <c r="D895" s="98"/>
      <c r="E895" s="95"/>
      <c r="F895" s="846"/>
      <c r="G895" s="872"/>
      <c r="H895" s="100"/>
      <c r="I895" s="101"/>
      <c r="J895" s="101"/>
      <c r="K895" s="102"/>
      <c r="L895" s="102"/>
      <c r="M895" s="102"/>
      <c r="N895" s="102"/>
      <c r="O895" s="95"/>
      <c r="P895" s="43"/>
    </row>
    <row r="896" ht="14.25" customHeight="1">
      <c r="A896" s="95"/>
      <c r="B896" s="96"/>
      <c r="C896" s="97"/>
      <c r="D896" s="98"/>
      <c r="E896" s="95"/>
      <c r="F896" s="846"/>
      <c r="G896" s="872"/>
      <c r="H896" s="100"/>
      <c r="I896" s="101"/>
      <c r="J896" s="101"/>
      <c r="K896" s="102"/>
      <c r="L896" s="102"/>
      <c r="M896" s="102"/>
      <c r="N896" s="102"/>
      <c r="O896" s="95"/>
      <c r="P896" s="43"/>
    </row>
    <row r="897" ht="14.25" customHeight="1">
      <c r="A897" s="95"/>
      <c r="B897" s="96"/>
      <c r="C897" s="97"/>
      <c r="D897" s="98"/>
      <c r="E897" s="95"/>
      <c r="F897" s="846"/>
      <c r="G897" s="872"/>
      <c r="H897" s="100"/>
      <c r="I897" s="101"/>
      <c r="J897" s="101"/>
      <c r="K897" s="102"/>
      <c r="L897" s="102"/>
      <c r="M897" s="102"/>
      <c r="N897" s="102"/>
      <c r="O897" s="95"/>
      <c r="P897" s="43"/>
    </row>
    <row r="898" ht="14.25" customHeight="1">
      <c r="A898" s="95"/>
      <c r="B898" s="96"/>
      <c r="C898" s="97"/>
      <c r="D898" s="98"/>
      <c r="E898" s="95"/>
      <c r="F898" s="846"/>
      <c r="G898" s="872"/>
      <c r="H898" s="100"/>
      <c r="I898" s="101"/>
      <c r="J898" s="101"/>
      <c r="K898" s="102"/>
      <c r="L898" s="102"/>
      <c r="M898" s="102"/>
      <c r="N898" s="102"/>
      <c r="O898" s="95"/>
      <c r="P898" s="43"/>
    </row>
    <row r="899" ht="14.25" customHeight="1">
      <c r="A899" s="95"/>
      <c r="B899" s="96"/>
      <c r="C899" s="97"/>
      <c r="D899" s="98"/>
      <c r="E899" s="95"/>
      <c r="F899" s="846"/>
      <c r="G899" s="872"/>
      <c r="H899" s="100"/>
      <c r="I899" s="101"/>
      <c r="J899" s="101"/>
      <c r="K899" s="102"/>
      <c r="L899" s="102"/>
      <c r="M899" s="102"/>
      <c r="N899" s="102"/>
      <c r="O899" s="95"/>
      <c r="P899" s="43"/>
    </row>
    <row r="900" ht="14.25" customHeight="1">
      <c r="A900" s="95"/>
      <c r="B900" s="96"/>
      <c r="C900" s="97"/>
      <c r="D900" s="98"/>
      <c r="E900" s="95"/>
      <c r="F900" s="846"/>
      <c r="G900" s="872"/>
      <c r="H900" s="100"/>
      <c r="I900" s="101"/>
      <c r="J900" s="101"/>
      <c r="K900" s="102"/>
      <c r="L900" s="102"/>
      <c r="M900" s="102"/>
      <c r="N900" s="102"/>
      <c r="O900" s="95"/>
      <c r="P900" s="43"/>
    </row>
    <row r="901" ht="14.25" customHeight="1">
      <c r="A901" s="95"/>
      <c r="B901" s="96"/>
      <c r="C901" s="97"/>
      <c r="D901" s="98"/>
      <c r="E901" s="95"/>
      <c r="F901" s="846"/>
      <c r="G901" s="872"/>
      <c r="H901" s="100"/>
      <c r="I901" s="101"/>
      <c r="J901" s="101"/>
      <c r="K901" s="102"/>
      <c r="L901" s="102"/>
      <c r="M901" s="102"/>
      <c r="N901" s="102"/>
      <c r="O901" s="95"/>
      <c r="P901" s="43"/>
    </row>
    <row r="902" ht="14.25" customHeight="1">
      <c r="A902" s="95"/>
      <c r="B902" s="96"/>
      <c r="C902" s="97"/>
      <c r="D902" s="98"/>
      <c r="E902" s="95"/>
      <c r="F902" s="846"/>
      <c r="G902" s="872"/>
      <c r="H902" s="100"/>
      <c r="I902" s="101"/>
      <c r="J902" s="101"/>
      <c r="K902" s="102"/>
      <c r="L902" s="102"/>
      <c r="M902" s="102"/>
      <c r="N902" s="102"/>
      <c r="O902" s="95"/>
      <c r="P902" s="43"/>
    </row>
    <row r="903" ht="14.25" customHeight="1">
      <c r="A903" s="95"/>
      <c r="B903" s="96"/>
      <c r="C903" s="97"/>
      <c r="D903" s="98"/>
      <c r="E903" s="95"/>
      <c r="F903" s="846"/>
      <c r="G903" s="872"/>
      <c r="H903" s="100"/>
      <c r="I903" s="101"/>
      <c r="J903" s="101"/>
      <c r="K903" s="102"/>
      <c r="L903" s="102"/>
      <c r="M903" s="102"/>
      <c r="N903" s="102"/>
      <c r="O903" s="95"/>
      <c r="P903" s="43"/>
    </row>
    <row r="904" ht="14.25" customHeight="1">
      <c r="A904" s="95"/>
      <c r="B904" s="96"/>
      <c r="C904" s="97"/>
      <c r="D904" s="98"/>
      <c r="E904" s="95"/>
      <c r="F904" s="846"/>
      <c r="G904" s="872"/>
      <c r="H904" s="100"/>
      <c r="I904" s="101"/>
      <c r="J904" s="101"/>
      <c r="K904" s="102"/>
      <c r="L904" s="102"/>
      <c r="M904" s="102"/>
      <c r="N904" s="102"/>
      <c r="O904" s="95"/>
      <c r="P904" s="43"/>
    </row>
    <row r="905" ht="14.25" customHeight="1">
      <c r="A905" s="95"/>
      <c r="B905" s="96"/>
      <c r="C905" s="97"/>
      <c r="D905" s="98"/>
      <c r="E905" s="95"/>
      <c r="F905" s="846"/>
      <c r="G905" s="872"/>
      <c r="H905" s="100"/>
      <c r="I905" s="101"/>
      <c r="J905" s="101"/>
      <c r="K905" s="102"/>
      <c r="L905" s="102"/>
      <c r="M905" s="102"/>
      <c r="N905" s="102"/>
      <c r="O905" s="95"/>
      <c r="P905" s="43"/>
    </row>
    <row r="906" ht="14.25" customHeight="1">
      <c r="A906" s="95"/>
      <c r="B906" s="96"/>
      <c r="C906" s="97"/>
      <c r="D906" s="98"/>
      <c r="E906" s="95"/>
      <c r="F906" s="846"/>
      <c r="G906" s="872"/>
      <c r="H906" s="100"/>
      <c r="I906" s="101"/>
      <c r="J906" s="101"/>
      <c r="K906" s="102"/>
      <c r="L906" s="102"/>
      <c r="M906" s="102"/>
      <c r="N906" s="102"/>
      <c r="O906" s="95"/>
      <c r="P906" s="43"/>
    </row>
    <row r="907" ht="14.25" customHeight="1">
      <c r="A907" s="95"/>
      <c r="B907" s="96"/>
      <c r="C907" s="97"/>
      <c r="D907" s="98"/>
      <c r="E907" s="95"/>
      <c r="F907" s="846"/>
      <c r="G907" s="872"/>
      <c r="H907" s="100"/>
      <c r="I907" s="101"/>
      <c r="J907" s="101"/>
      <c r="K907" s="102"/>
      <c r="L907" s="102"/>
      <c r="M907" s="102"/>
      <c r="N907" s="102"/>
      <c r="O907" s="95"/>
      <c r="P907" s="43"/>
    </row>
    <row r="908" ht="14.25" customHeight="1">
      <c r="A908" s="95"/>
      <c r="B908" s="96"/>
      <c r="C908" s="97"/>
      <c r="D908" s="98"/>
      <c r="E908" s="95"/>
      <c r="F908" s="846"/>
      <c r="G908" s="872"/>
      <c r="H908" s="100"/>
      <c r="I908" s="101"/>
      <c r="J908" s="101"/>
      <c r="K908" s="102"/>
      <c r="L908" s="102"/>
      <c r="M908" s="102"/>
      <c r="N908" s="102"/>
      <c r="O908" s="95"/>
      <c r="P908" s="43"/>
    </row>
    <row r="909" ht="14.25" customHeight="1">
      <c r="A909" s="95"/>
      <c r="B909" s="96"/>
      <c r="C909" s="97"/>
      <c r="D909" s="98"/>
      <c r="E909" s="95"/>
      <c r="F909" s="846"/>
      <c r="G909" s="872"/>
      <c r="H909" s="100"/>
      <c r="I909" s="101"/>
      <c r="J909" s="101"/>
      <c r="K909" s="102"/>
      <c r="L909" s="102"/>
      <c r="M909" s="102"/>
      <c r="N909" s="102"/>
      <c r="O909" s="95"/>
      <c r="P909" s="43"/>
    </row>
    <row r="910" ht="14.25" customHeight="1">
      <c r="A910" s="95"/>
      <c r="B910" s="96"/>
      <c r="C910" s="97"/>
      <c r="D910" s="98"/>
      <c r="E910" s="95"/>
      <c r="F910" s="846"/>
      <c r="G910" s="872"/>
      <c r="H910" s="100"/>
      <c r="I910" s="101"/>
      <c r="J910" s="101"/>
      <c r="K910" s="102"/>
      <c r="L910" s="102"/>
      <c r="M910" s="102"/>
      <c r="N910" s="102"/>
      <c r="O910" s="95"/>
      <c r="P910" s="43"/>
    </row>
    <row r="911" ht="14.25" customHeight="1">
      <c r="A911" s="95"/>
      <c r="B911" s="96"/>
      <c r="C911" s="97"/>
      <c r="D911" s="98"/>
      <c r="E911" s="95"/>
      <c r="F911" s="846"/>
      <c r="G911" s="872"/>
      <c r="H911" s="100"/>
      <c r="I911" s="101"/>
      <c r="J911" s="101"/>
      <c r="K911" s="102"/>
      <c r="L911" s="102"/>
      <c r="M911" s="102"/>
      <c r="N911" s="102"/>
      <c r="O911" s="95"/>
      <c r="P911" s="43"/>
    </row>
    <row r="912" ht="14.25" customHeight="1">
      <c r="A912" s="95"/>
      <c r="B912" s="96"/>
      <c r="C912" s="97"/>
      <c r="D912" s="98"/>
      <c r="E912" s="95"/>
      <c r="F912" s="846"/>
      <c r="G912" s="872"/>
      <c r="H912" s="100"/>
      <c r="I912" s="101"/>
      <c r="J912" s="101"/>
      <c r="K912" s="102"/>
      <c r="L912" s="102"/>
      <c r="M912" s="102"/>
      <c r="N912" s="102"/>
      <c r="O912" s="95"/>
      <c r="P912" s="43"/>
    </row>
    <row r="913" ht="14.25" customHeight="1">
      <c r="A913" s="95"/>
      <c r="B913" s="96"/>
      <c r="C913" s="97"/>
      <c r="D913" s="98"/>
      <c r="E913" s="95"/>
      <c r="F913" s="846"/>
      <c r="G913" s="872"/>
      <c r="H913" s="100"/>
      <c r="I913" s="101"/>
      <c r="J913" s="101"/>
      <c r="K913" s="102"/>
      <c r="L913" s="102"/>
      <c r="M913" s="102"/>
      <c r="N913" s="102"/>
      <c r="O913" s="95"/>
      <c r="P913" s="43"/>
    </row>
    <row r="914" ht="14.25" customHeight="1">
      <c r="A914" s="95"/>
      <c r="B914" s="96"/>
      <c r="C914" s="97"/>
      <c r="D914" s="98"/>
      <c r="E914" s="95"/>
      <c r="F914" s="846"/>
      <c r="G914" s="872"/>
      <c r="H914" s="100"/>
      <c r="I914" s="101"/>
      <c r="J914" s="101"/>
      <c r="K914" s="102"/>
      <c r="L914" s="102"/>
      <c r="M914" s="102"/>
      <c r="N914" s="102"/>
      <c r="O914" s="95"/>
      <c r="P914" s="43"/>
    </row>
    <row r="915" ht="14.25" customHeight="1">
      <c r="A915" s="95"/>
      <c r="B915" s="96"/>
      <c r="C915" s="97"/>
      <c r="D915" s="98"/>
      <c r="E915" s="95"/>
      <c r="F915" s="846"/>
      <c r="G915" s="872"/>
      <c r="H915" s="100"/>
      <c r="I915" s="101"/>
      <c r="J915" s="101"/>
      <c r="K915" s="102"/>
      <c r="L915" s="102"/>
      <c r="M915" s="102"/>
      <c r="N915" s="102"/>
      <c r="O915" s="95"/>
      <c r="P915" s="43"/>
    </row>
    <row r="916" ht="14.25" customHeight="1">
      <c r="A916" s="95"/>
      <c r="B916" s="96"/>
      <c r="C916" s="97"/>
      <c r="D916" s="98"/>
      <c r="E916" s="95"/>
      <c r="F916" s="846"/>
      <c r="G916" s="872"/>
      <c r="H916" s="100"/>
      <c r="I916" s="101"/>
      <c r="J916" s="101"/>
      <c r="K916" s="102"/>
      <c r="L916" s="102"/>
      <c r="M916" s="102"/>
      <c r="N916" s="102"/>
      <c r="O916" s="95"/>
      <c r="P916" s="43"/>
    </row>
    <row r="917" ht="14.25" customHeight="1">
      <c r="A917" s="95"/>
      <c r="B917" s="96"/>
      <c r="C917" s="97"/>
      <c r="D917" s="98"/>
      <c r="E917" s="95"/>
      <c r="F917" s="846"/>
      <c r="G917" s="872"/>
      <c r="H917" s="100"/>
      <c r="I917" s="101"/>
      <c r="J917" s="101"/>
      <c r="K917" s="102"/>
      <c r="L917" s="102"/>
      <c r="M917" s="102"/>
      <c r="N917" s="102"/>
      <c r="O917" s="95"/>
      <c r="P917" s="43"/>
    </row>
    <row r="918" ht="14.25" customHeight="1">
      <c r="A918" s="95"/>
      <c r="B918" s="96"/>
      <c r="C918" s="97"/>
      <c r="D918" s="98"/>
      <c r="E918" s="95"/>
      <c r="F918" s="846"/>
      <c r="G918" s="872"/>
      <c r="H918" s="100"/>
      <c r="I918" s="101"/>
      <c r="J918" s="101"/>
      <c r="K918" s="102"/>
      <c r="L918" s="102"/>
      <c r="M918" s="102"/>
      <c r="N918" s="102"/>
      <c r="O918" s="95"/>
      <c r="P918" s="43"/>
    </row>
    <row r="919" ht="14.25" customHeight="1">
      <c r="A919" s="95"/>
      <c r="B919" s="96"/>
      <c r="C919" s="97"/>
      <c r="D919" s="98"/>
      <c r="E919" s="95"/>
      <c r="F919" s="846"/>
      <c r="G919" s="872"/>
      <c r="H919" s="100"/>
      <c r="I919" s="101"/>
      <c r="J919" s="101"/>
      <c r="K919" s="102"/>
      <c r="L919" s="102"/>
      <c r="M919" s="102"/>
      <c r="N919" s="102"/>
      <c r="O919" s="95"/>
      <c r="P919" s="43"/>
    </row>
    <row r="920" ht="14.25" customHeight="1">
      <c r="A920" s="95"/>
      <c r="B920" s="96"/>
      <c r="C920" s="97"/>
      <c r="D920" s="98"/>
      <c r="E920" s="95"/>
      <c r="F920" s="846"/>
      <c r="G920" s="872"/>
      <c r="H920" s="100"/>
      <c r="I920" s="101"/>
      <c r="J920" s="101"/>
      <c r="K920" s="102"/>
      <c r="L920" s="102"/>
      <c r="M920" s="102"/>
      <c r="N920" s="102"/>
      <c r="O920" s="95"/>
      <c r="P920" s="43"/>
    </row>
    <row r="921" ht="14.25" customHeight="1">
      <c r="A921" s="95"/>
      <c r="B921" s="96"/>
      <c r="C921" s="97"/>
      <c r="D921" s="98"/>
      <c r="E921" s="95"/>
      <c r="F921" s="846"/>
      <c r="G921" s="872"/>
      <c r="H921" s="100"/>
      <c r="I921" s="101"/>
      <c r="J921" s="101"/>
      <c r="K921" s="102"/>
      <c r="L921" s="102"/>
      <c r="M921" s="102"/>
      <c r="N921" s="102"/>
      <c r="O921" s="95"/>
      <c r="P921" s="43"/>
    </row>
    <row r="922" ht="14.25" customHeight="1">
      <c r="A922" s="95"/>
      <c r="B922" s="96"/>
      <c r="C922" s="97"/>
      <c r="D922" s="98"/>
      <c r="E922" s="95"/>
      <c r="F922" s="846"/>
      <c r="G922" s="872"/>
      <c r="H922" s="100"/>
      <c r="I922" s="101"/>
      <c r="J922" s="101"/>
      <c r="K922" s="102"/>
      <c r="L922" s="102"/>
      <c r="M922" s="102"/>
      <c r="N922" s="102"/>
      <c r="O922" s="95"/>
      <c r="P922" s="43"/>
    </row>
    <row r="923" ht="14.25" customHeight="1">
      <c r="A923" s="95"/>
      <c r="B923" s="96"/>
      <c r="C923" s="97"/>
      <c r="D923" s="98"/>
      <c r="E923" s="95"/>
      <c r="F923" s="846"/>
      <c r="G923" s="872"/>
      <c r="H923" s="100"/>
      <c r="I923" s="101"/>
      <c r="J923" s="101"/>
      <c r="K923" s="102"/>
      <c r="L923" s="102"/>
      <c r="M923" s="102"/>
      <c r="N923" s="102"/>
      <c r="O923" s="95"/>
      <c r="P923" s="43"/>
    </row>
    <row r="924" ht="14.25" customHeight="1">
      <c r="A924" s="95"/>
      <c r="B924" s="96"/>
      <c r="C924" s="97"/>
      <c r="D924" s="98"/>
      <c r="E924" s="95"/>
      <c r="F924" s="846"/>
      <c r="G924" s="872"/>
      <c r="H924" s="100"/>
      <c r="I924" s="101"/>
      <c r="J924" s="101"/>
      <c r="K924" s="102"/>
      <c r="L924" s="102"/>
      <c r="M924" s="102"/>
      <c r="N924" s="102"/>
      <c r="O924" s="95"/>
      <c r="P924" s="43"/>
    </row>
    <row r="925" ht="14.25" customHeight="1">
      <c r="A925" s="95"/>
      <c r="B925" s="96"/>
      <c r="C925" s="97"/>
      <c r="D925" s="98"/>
      <c r="E925" s="95"/>
      <c r="F925" s="846"/>
      <c r="G925" s="872"/>
      <c r="H925" s="100"/>
      <c r="I925" s="101"/>
      <c r="J925" s="101"/>
      <c r="K925" s="102"/>
      <c r="L925" s="102"/>
      <c r="M925" s="102"/>
      <c r="N925" s="102"/>
      <c r="O925" s="95"/>
      <c r="P925" s="43"/>
    </row>
    <row r="926" ht="14.25" customHeight="1">
      <c r="A926" s="95"/>
      <c r="B926" s="96"/>
      <c r="C926" s="97"/>
      <c r="D926" s="98"/>
      <c r="E926" s="95"/>
      <c r="F926" s="846"/>
      <c r="G926" s="872"/>
      <c r="H926" s="100"/>
      <c r="I926" s="101"/>
      <c r="J926" s="101"/>
      <c r="K926" s="102"/>
      <c r="L926" s="102"/>
      <c r="M926" s="102"/>
      <c r="N926" s="102"/>
      <c r="O926" s="95"/>
      <c r="P926" s="43"/>
    </row>
    <row r="927" ht="14.25" customHeight="1">
      <c r="A927" s="95"/>
      <c r="B927" s="96"/>
      <c r="C927" s="97"/>
      <c r="D927" s="98"/>
      <c r="E927" s="95"/>
      <c r="F927" s="846"/>
      <c r="G927" s="872"/>
      <c r="H927" s="100"/>
      <c r="I927" s="101"/>
      <c r="J927" s="101"/>
      <c r="K927" s="102"/>
      <c r="L927" s="102"/>
      <c r="M927" s="102"/>
      <c r="N927" s="102"/>
      <c r="O927" s="95"/>
      <c r="P927" s="43"/>
    </row>
    <row r="928" ht="14.25" customHeight="1">
      <c r="A928" s="95"/>
      <c r="B928" s="96"/>
      <c r="C928" s="97"/>
      <c r="D928" s="98"/>
      <c r="E928" s="95"/>
      <c r="F928" s="846"/>
      <c r="G928" s="872"/>
      <c r="H928" s="100"/>
      <c r="I928" s="101"/>
      <c r="J928" s="101"/>
      <c r="K928" s="102"/>
      <c r="L928" s="102"/>
      <c r="M928" s="102"/>
      <c r="N928" s="102"/>
      <c r="O928" s="95"/>
      <c r="P928" s="43"/>
    </row>
    <row r="929" ht="14.25" customHeight="1">
      <c r="A929" s="95"/>
      <c r="B929" s="96"/>
      <c r="C929" s="97"/>
      <c r="D929" s="98"/>
      <c r="E929" s="95"/>
      <c r="F929" s="846"/>
      <c r="G929" s="872"/>
      <c r="H929" s="100"/>
      <c r="I929" s="101"/>
      <c r="J929" s="101"/>
      <c r="K929" s="102"/>
      <c r="L929" s="102"/>
      <c r="M929" s="102"/>
      <c r="N929" s="102"/>
      <c r="O929" s="95"/>
      <c r="P929" s="43"/>
    </row>
    <row r="930" ht="14.25" customHeight="1">
      <c r="A930" s="95"/>
      <c r="B930" s="96"/>
      <c r="C930" s="97"/>
      <c r="D930" s="98"/>
      <c r="E930" s="95"/>
      <c r="F930" s="846"/>
      <c r="G930" s="872"/>
      <c r="H930" s="100"/>
      <c r="I930" s="101"/>
      <c r="J930" s="101"/>
      <c r="K930" s="102"/>
      <c r="L930" s="102"/>
      <c r="M930" s="102"/>
      <c r="N930" s="102"/>
      <c r="O930" s="95"/>
      <c r="P930" s="43"/>
    </row>
    <row r="931" ht="14.25" customHeight="1">
      <c r="A931" s="95"/>
      <c r="B931" s="96"/>
      <c r="C931" s="97"/>
      <c r="D931" s="98"/>
      <c r="E931" s="95"/>
      <c r="F931" s="846"/>
      <c r="G931" s="872"/>
      <c r="H931" s="100"/>
      <c r="I931" s="101"/>
      <c r="J931" s="101"/>
      <c r="K931" s="102"/>
      <c r="L931" s="102"/>
      <c r="M931" s="102"/>
      <c r="N931" s="102"/>
      <c r="O931" s="95"/>
      <c r="P931" s="43"/>
    </row>
    <row r="932" ht="14.25" customHeight="1">
      <c r="A932" s="95"/>
      <c r="B932" s="96"/>
      <c r="C932" s="97"/>
      <c r="D932" s="98"/>
      <c r="E932" s="95"/>
      <c r="F932" s="846"/>
      <c r="G932" s="872"/>
      <c r="H932" s="100"/>
      <c r="I932" s="101"/>
      <c r="J932" s="101"/>
      <c r="K932" s="102"/>
      <c r="L932" s="102"/>
      <c r="M932" s="102"/>
      <c r="N932" s="102"/>
      <c r="O932" s="95"/>
      <c r="P932" s="43"/>
    </row>
    <row r="933" ht="14.25" customHeight="1">
      <c r="A933" s="95"/>
      <c r="B933" s="96"/>
      <c r="C933" s="97"/>
      <c r="D933" s="98"/>
      <c r="E933" s="95"/>
      <c r="F933" s="846"/>
      <c r="G933" s="872"/>
      <c r="H933" s="100"/>
      <c r="I933" s="101"/>
      <c r="J933" s="101"/>
      <c r="K933" s="102"/>
      <c r="L933" s="102"/>
      <c r="M933" s="102"/>
      <c r="N933" s="102"/>
      <c r="O933" s="95"/>
      <c r="P933" s="43"/>
    </row>
    <row r="934" ht="14.25" customHeight="1">
      <c r="A934" s="95"/>
      <c r="B934" s="96"/>
      <c r="C934" s="97"/>
      <c r="D934" s="98"/>
      <c r="E934" s="95"/>
      <c r="F934" s="846"/>
      <c r="G934" s="872"/>
      <c r="H934" s="100"/>
      <c r="I934" s="101"/>
      <c r="J934" s="101"/>
      <c r="K934" s="102"/>
      <c r="L934" s="102"/>
      <c r="M934" s="102"/>
      <c r="N934" s="102"/>
      <c r="O934" s="95"/>
      <c r="P934" s="43"/>
    </row>
    <row r="935" ht="14.25" customHeight="1">
      <c r="A935" s="95"/>
      <c r="B935" s="96"/>
      <c r="C935" s="97"/>
      <c r="D935" s="98"/>
      <c r="E935" s="95"/>
      <c r="F935" s="846"/>
      <c r="G935" s="872"/>
      <c r="H935" s="100"/>
      <c r="I935" s="101"/>
      <c r="J935" s="101"/>
      <c r="K935" s="102"/>
      <c r="L935" s="102"/>
      <c r="M935" s="102"/>
      <c r="N935" s="102"/>
      <c r="O935" s="95"/>
      <c r="P935" s="43"/>
    </row>
    <row r="936" ht="14.25" customHeight="1">
      <c r="A936" s="95"/>
      <c r="B936" s="96"/>
      <c r="C936" s="97"/>
      <c r="D936" s="98"/>
      <c r="E936" s="95"/>
      <c r="F936" s="846"/>
      <c r="G936" s="872"/>
      <c r="H936" s="100"/>
      <c r="I936" s="101"/>
      <c r="J936" s="101"/>
      <c r="K936" s="102"/>
      <c r="L936" s="102"/>
      <c r="M936" s="102"/>
      <c r="N936" s="102"/>
      <c r="O936" s="95"/>
      <c r="P936" s="43"/>
    </row>
    <row r="937" ht="14.25" customHeight="1">
      <c r="A937" s="95"/>
      <c r="B937" s="96"/>
      <c r="C937" s="97"/>
      <c r="D937" s="98"/>
      <c r="E937" s="95"/>
      <c r="F937" s="846"/>
      <c r="G937" s="872"/>
      <c r="H937" s="100"/>
      <c r="I937" s="101"/>
      <c r="J937" s="101"/>
      <c r="K937" s="102"/>
      <c r="L937" s="102"/>
      <c r="M937" s="102"/>
      <c r="N937" s="102"/>
      <c r="O937" s="95"/>
      <c r="P937" s="43"/>
    </row>
    <row r="938" ht="14.25" customHeight="1">
      <c r="A938" s="95"/>
      <c r="B938" s="96"/>
      <c r="C938" s="97"/>
      <c r="D938" s="98"/>
      <c r="E938" s="95"/>
      <c r="F938" s="846"/>
      <c r="G938" s="872"/>
      <c r="H938" s="100"/>
      <c r="I938" s="101"/>
      <c r="J938" s="101"/>
      <c r="K938" s="102"/>
      <c r="L938" s="102"/>
      <c r="M938" s="102"/>
      <c r="N938" s="102"/>
      <c r="O938" s="95"/>
      <c r="P938" s="43"/>
    </row>
    <row r="939" ht="14.25" customHeight="1">
      <c r="A939" s="95"/>
      <c r="B939" s="96"/>
      <c r="C939" s="97"/>
      <c r="D939" s="98"/>
      <c r="E939" s="95"/>
      <c r="F939" s="846"/>
      <c r="G939" s="872"/>
      <c r="H939" s="100"/>
      <c r="I939" s="101"/>
      <c r="J939" s="101"/>
      <c r="K939" s="102"/>
      <c r="L939" s="102"/>
      <c r="M939" s="102"/>
      <c r="N939" s="102"/>
      <c r="O939" s="95"/>
      <c r="P939" s="43"/>
    </row>
    <row r="940" ht="14.25" customHeight="1">
      <c r="A940" s="95"/>
      <c r="B940" s="96"/>
      <c r="C940" s="97"/>
      <c r="D940" s="98"/>
      <c r="E940" s="95"/>
      <c r="F940" s="846"/>
      <c r="G940" s="872"/>
      <c r="H940" s="100"/>
      <c r="I940" s="101"/>
      <c r="J940" s="101"/>
      <c r="K940" s="102"/>
      <c r="L940" s="102"/>
      <c r="M940" s="102"/>
      <c r="N940" s="102"/>
      <c r="O940" s="95"/>
      <c r="P940" s="43"/>
    </row>
    <row r="941" ht="14.25" customHeight="1">
      <c r="A941" s="95"/>
      <c r="B941" s="96"/>
      <c r="C941" s="97"/>
      <c r="D941" s="98"/>
      <c r="E941" s="95"/>
      <c r="F941" s="846"/>
      <c r="G941" s="872"/>
      <c r="H941" s="100"/>
      <c r="I941" s="101"/>
      <c r="J941" s="101"/>
      <c r="K941" s="102"/>
      <c r="L941" s="102"/>
      <c r="M941" s="102"/>
      <c r="N941" s="102"/>
      <c r="O941" s="95"/>
      <c r="P941" s="43"/>
    </row>
    <row r="942" ht="14.25" customHeight="1">
      <c r="A942" s="95"/>
      <c r="B942" s="96"/>
      <c r="C942" s="97"/>
      <c r="D942" s="98"/>
      <c r="E942" s="95"/>
      <c r="F942" s="846"/>
      <c r="G942" s="872"/>
      <c r="H942" s="100"/>
      <c r="I942" s="101"/>
      <c r="J942" s="101"/>
      <c r="K942" s="102"/>
      <c r="L942" s="102"/>
      <c r="M942" s="102"/>
      <c r="N942" s="102"/>
      <c r="O942" s="95"/>
      <c r="P942" s="43"/>
    </row>
    <row r="943" ht="14.25" customHeight="1">
      <c r="A943" s="95"/>
      <c r="B943" s="96"/>
      <c r="C943" s="97"/>
      <c r="D943" s="98"/>
      <c r="E943" s="95"/>
      <c r="F943" s="846"/>
      <c r="G943" s="872"/>
      <c r="H943" s="100"/>
      <c r="I943" s="101"/>
      <c r="J943" s="101"/>
      <c r="K943" s="102"/>
      <c r="L943" s="102"/>
      <c r="M943" s="102"/>
      <c r="N943" s="102"/>
      <c r="O943" s="95"/>
      <c r="P943" s="43"/>
    </row>
    <row r="944" ht="14.25" customHeight="1">
      <c r="A944" s="95"/>
      <c r="B944" s="96"/>
      <c r="C944" s="97"/>
      <c r="D944" s="98"/>
      <c r="E944" s="95"/>
      <c r="F944" s="846"/>
      <c r="G944" s="872"/>
      <c r="H944" s="100"/>
      <c r="I944" s="101"/>
      <c r="J944" s="101"/>
      <c r="K944" s="102"/>
      <c r="L944" s="102"/>
      <c r="M944" s="102"/>
      <c r="N944" s="102"/>
      <c r="O944" s="95"/>
      <c r="P944" s="43"/>
    </row>
    <row r="945" ht="14.25" customHeight="1">
      <c r="A945" s="95"/>
      <c r="B945" s="96"/>
      <c r="C945" s="97"/>
      <c r="D945" s="98"/>
      <c r="E945" s="95"/>
      <c r="F945" s="846"/>
      <c r="G945" s="872"/>
      <c r="H945" s="100"/>
      <c r="I945" s="101"/>
      <c r="J945" s="101"/>
      <c r="K945" s="102"/>
      <c r="L945" s="102"/>
      <c r="M945" s="102"/>
      <c r="N945" s="102"/>
      <c r="O945" s="95"/>
      <c r="P945" s="43"/>
    </row>
    <row r="946" ht="14.25" customHeight="1">
      <c r="A946" s="95"/>
      <c r="B946" s="96"/>
      <c r="C946" s="97"/>
      <c r="D946" s="98"/>
      <c r="E946" s="95"/>
      <c r="F946" s="846"/>
      <c r="G946" s="872"/>
      <c r="H946" s="100"/>
      <c r="I946" s="101"/>
      <c r="J946" s="101"/>
      <c r="K946" s="102"/>
      <c r="L946" s="102"/>
      <c r="M946" s="102"/>
      <c r="N946" s="102"/>
      <c r="O946" s="95"/>
      <c r="P946" s="43"/>
    </row>
    <row r="947" ht="14.25" customHeight="1">
      <c r="A947" s="95"/>
      <c r="B947" s="96"/>
      <c r="C947" s="97"/>
      <c r="D947" s="98"/>
      <c r="E947" s="95"/>
      <c r="F947" s="846"/>
      <c r="G947" s="872"/>
      <c r="H947" s="100"/>
      <c r="I947" s="101"/>
      <c r="J947" s="101"/>
      <c r="K947" s="102"/>
      <c r="L947" s="102"/>
      <c r="M947" s="102"/>
      <c r="N947" s="102"/>
      <c r="O947" s="95"/>
      <c r="P947" s="43"/>
    </row>
    <row r="948" ht="14.25" customHeight="1">
      <c r="A948" s="95"/>
      <c r="B948" s="96"/>
      <c r="C948" s="97"/>
      <c r="D948" s="98"/>
      <c r="E948" s="95"/>
      <c r="F948" s="846"/>
      <c r="G948" s="872"/>
      <c r="H948" s="100"/>
      <c r="I948" s="101"/>
      <c r="J948" s="101"/>
      <c r="K948" s="102"/>
      <c r="L948" s="102"/>
      <c r="M948" s="102"/>
      <c r="N948" s="102"/>
      <c r="O948" s="95"/>
      <c r="P948" s="43"/>
    </row>
    <row r="949" ht="14.25" customHeight="1">
      <c r="A949" s="95"/>
      <c r="B949" s="96"/>
      <c r="C949" s="97"/>
      <c r="D949" s="98"/>
      <c r="E949" s="95"/>
      <c r="F949" s="846"/>
      <c r="G949" s="872"/>
      <c r="H949" s="100"/>
      <c r="I949" s="101"/>
      <c r="J949" s="101"/>
      <c r="K949" s="102"/>
      <c r="L949" s="102"/>
      <c r="M949" s="102"/>
      <c r="N949" s="102"/>
      <c r="O949" s="95"/>
      <c r="P949" s="43"/>
    </row>
    <row r="950" ht="14.25" customHeight="1">
      <c r="A950" s="95"/>
      <c r="B950" s="96"/>
      <c r="C950" s="97"/>
      <c r="D950" s="98"/>
      <c r="E950" s="95"/>
      <c r="F950" s="846"/>
      <c r="G950" s="872"/>
      <c r="H950" s="100"/>
      <c r="I950" s="101"/>
      <c r="J950" s="101"/>
      <c r="K950" s="102"/>
      <c r="L950" s="102"/>
      <c r="M950" s="102"/>
      <c r="N950" s="102"/>
      <c r="O950" s="95"/>
      <c r="P950" s="43"/>
    </row>
    <row r="951" ht="14.25" customHeight="1">
      <c r="A951" s="95"/>
      <c r="B951" s="96"/>
      <c r="C951" s="97"/>
      <c r="D951" s="98"/>
      <c r="E951" s="95"/>
      <c r="F951" s="846"/>
      <c r="G951" s="872"/>
      <c r="H951" s="100"/>
      <c r="I951" s="101"/>
      <c r="J951" s="101"/>
      <c r="K951" s="102"/>
      <c r="L951" s="102"/>
      <c r="M951" s="102"/>
      <c r="N951" s="102"/>
      <c r="O951" s="95"/>
      <c r="P951" s="43"/>
    </row>
    <row r="952" ht="14.25" customHeight="1">
      <c r="A952" s="95"/>
      <c r="B952" s="96"/>
      <c r="C952" s="97"/>
      <c r="D952" s="98"/>
      <c r="E952" s="95"/>
      <c r="F952" s="846"/>
      <c r="G952" s="872"/>
      <c r="H952" s="100"/>
      <c r="I952" s="101"/>
      <c r="J952" s="101"/>
      <c r="K952" s="102"/>
      <c r="L952" s="102"/>
      <c r="M952" s="102"/>
      <c r="N952" s="102"/>
      <c r="O952" s="95"/>
      <c r="P952" s="43"/>
    </row>
    <row r="953" ht="14.25" customHeight="1">
      <c r="A953" s="95"/>
      <c r="B953" s="96"/>
      <c r="C953" s="97"/>
      <c r="D953" s="98"/>
      <c r="E953" s="95"/>
      <c r="F953" s="846"/>
      <c r="G953" s="872"/>
      <c r="H953" s="100"/>
      <c r="I953" s="101"/>
      <c r="J953" s="101"/>
      <c r="K953" s="102"/>
      <c r="L953" s="102"/>
      <c r="M953" s="102"/>
      <c r="N953" s="102"/>
      <c r="O953" s="95"/>
      <c r="P953" s="43"/>
    </row>
    <row r="954" ht="14.25" customHeight="1">
      <c r="A954" s="95"/>
      <c r="B954" s="96"/>
      <c r="C954" s="97"/>
      <c r="D954" s="98"/>
      <c r="E954" s="95"/>
      <c r="F954" s="846"/>
      <c r="G954" s="872"/>
      <c r="H954" s="100"/>
      <c r="I954" s="101"/>
      <c r="J954" s="101"/>
      <c r="K954" s="102"/>
      <c r="L954" s="102"/>
      <c r="M954" s="102"/>
      <c r="N954" s="102"/>
      <c r="O954" s="95"/>
      <c r="P954" s="43"/>
    </row>
    <row r="955" ht="14.25" customHeight="1">
      <c r="A955" s="95"/>
      <c r="B955" s="96"/>
      <c r="C955" s="97"/>
      <c r="D955" s="98"/>
      <c r="E955" s="95"/>
      <c r="F955" s="846"/>
      <c r="G955" s="872"/>
      <c r="H955" s="100"/>
      <c r="I955" s="101"/>
      <c r="J955" s="101"/>
      <c r="K955" s="102"/>
      <c r="L955" s="102"/>
      <c r="M955" s="102"/>
      <c r="N955" s="102"/>
      <c r="O955" s="95"/>
      <c r="P955" s="43"/>
    </row>
    <row r="956" ht="14.25" customHeight="1">
      <c r="A956" s="95"/>
      <c r="B956" s="96"/>
      <c r="C956" s="97"/>
      <c r="D956" s="98"/>
      <c r="E956" s="95"/>
      <c r="F956" s="846"/>
      <c r="G956" s="872"/>
      <c r="H956" s="100"/>
      <c r="I956" s="101"/>
      <c r="J956" s="101"/>
      <c r="K956" s="102"/>
      <c r="L956" s="102"/>
      <c r="M956" s="102"/>
      <c r="N956" s="102"/>
      <c r="O956" s="95"/>
      <c r="P956" s="43"/>
    </row>
    <row r="957" ht="14.25" customHeight="1">
      <c r="A957" s="95"/>
      <c r="B957" s="96"/>
      <c r="C957" s="97"/>
      <c r="D957" s="98"/>
      <c r="E957" s="95"/>
      <c r="F957" s="846"/>
      <c r="G957" s="872"/>
      <c r="H957" s="100"/>
      <c r="I957" s="101"/>
      <c r="J957" s="101"/>
      <c r="K957" s="102"/>
      <c r="L957" s="102"/>
      <c r="M957" s="102"/>
      <c r="N957" s="102"/>
      <c r="O957" s="95"/>
      <c r="P957" s="43"/>
    </row>
    <row r="958" ht="14.25" customHeight="1">
      <c r="A958" s="95"/>
      <c r="B958" s="96"/>
      <c r="C958" s="97"/>
      <c r="D958" s="98"/>
      <c r="E958" s="95"/>
      <c r="F958" s="846"/>
      <c r="G958" s="872"/>
      <c r="H958" s="100"/>
      <c r="I958" s="101"/>
      <c r="J958" s="101"/>
      <c r="K958" s="102"/>
      <c r="L958" s="102"/>
      <c r="M958" s="102"/>
      <c r="N958" s="102"/>
      <c r="O958" s="95"/>
      <c r="P958" s="43"/>
    </row>
    <row r="959" ht="14.25" customHeight="1">
      <c r="A959" s="95"/>
      <c r="B959" s="96"/>
      <c r="C959" s="97"/>
      <c r="D959" s="98"/>
      <c r="E959" s="95"/>
      <c r="F959" s="846"/>
      <c r="G959" s="872"/>
      <c r="H959" s="100"/>
      <c r="I959" s="101"/>
      <c r="J959" s="101"/>
      <c r="K959" s="102"/>
      <c r="L959" s="102"/>
      <c r="M959" s="102"/>
      <c r="N959" s="102"/>
      <c r="O959" s="95"/>
      <c r="P959" s="43"/>
    </row>
    <row r="960" ht="14.25" customHeight="1">
      <c r="A960" s="95"/>
      <c r="B960" s="96"/>
      <c r="C960" s="97"/>
      <c r="D960" s="98"/>
      <c r="E960" s="95"/>
      <c r="F960" s="846"/>
      <c r="G960" s="872"/>
      <c r="H960" s="100"/>
      <c r="I960" s="101"/>
      <c r="J960" s="101"/>
      <c r="K960" s="102"/>
      <c r="L960" s="102"/>
      <c r="M960" s="102"/>
      <c r="N960" s="102"/>
      <c r="O960" s="95"/>
      <c r="P960" s="43"/>
    </row>
    <row r="961" ht="14.25" customHeight="1">
      <c r="A961" s="95"/>
      <c r="B961" s="96"/>
      <c r="C961" s="97"/>
      <c r="D961" s="98"/>
      <c r="E961" s="95"/>
      <c r="F961" s="846"/>
      <c r="G961" s="872"/>
      <c r="H961" s="100"/>
      <c r="I961" s="101"/>
      <c r="J961" s="101"/>
      <c r="K961" s="102"/>
      <c r="L961" s="102"/>
      <c r="M961" s="102"/>
      <c r="N961" s="102"/>
      <c r="O961" s="95"/>
      <c r="P961" s="43"/>
    </row>
    <row r="962" ht="14.25" customHeight="1">
      <c r="A962" s="95"/>
      <c r="B962" s="96"/>
      <c r="C962" s="97"/>
      <c r="D962" s="98"/>
      <c r="E962" s="95"/>
      <c r="F962" s="846"/>
      <c r="G962" s="872"/>
      <c r="H962" s="100"/>
      <c r="I962" s="101"/>
      <c r="J962" s="101"/>
      <c r="K962" s="102"/>
      <c r="L962" s="102"/>
      <c r="M962" s="102"/>
      <c r="N962" s="102"/>
      <c r="O962" s="95"/>
      <c r="P962" s="43"/>
    </row>
    <row r="963" ht="14.25" customHeight="1">
      <c r="A963" s="95"/>
      <c r="B963" s="96"/>
      <c r="C963" s="97"/>
      <c r="D963" s="98"/>
      <c r="E963" s="95"/>
      <c r="F963" s="846"/>
      <c r="G963" s="872"/>
      <c r="H963" s="100"/>
      <c r="I963" s="101"/>
      <c r="J963" s="101"/>
      <c r="K963" s="102"/>
      <c r="L963" s="102"/>
      <c r="M963" s="102"/>
      <c r="N963" s="102"/>
      <c r="O963" s="95"/>
      <c r="P963" s="43"/>
    </row>
    <row r="964" ht="14.25" customHeight="1">
      <c r="A964" s="95"/>
      <c r="B964" s="96"/>
      <c r="C964" s="97"/>
      <c r="D964" s="98"/>
      <c r="E964" s="95"/>
      <c r="F964" s="846"/>
      <c r="G964" s="872"/>
      <c r="H964" s="100"/>
      <c r="I964" s="101"/>
      <c r="J964" s="101"/>
      <c r="K964" s="102"/>
      <c r="L964" s="102"/>
      <c r="M964" s="102"/>
      <c r="N964" s="102"/>
      <c r="O964" s="95"/>
      <c r="P964" s="43"/>
    </row>
    <row r="965" ht="14.25" customHeight="1">
      <c r="A965" s="95"/>
      <c r="B965" s="96"/>
      <c r="C965" s="97"/>
      <c r="D965" s="98"/>
      <c r="E965" s="95"/>
      <c r="F965" s="846"/>
      <c r="G965" s="872"/>
      <c r="H965" s="100"/>
      <c r="I965" s="101"/>
      <c r="J965" s="101"/>
      <c r="K965" s="102"/>
      <c r="L965" s="102"/>
      <c r="M965" s="102"/>
      <c r="N965" s="102"/>
      <c r="O965" s="95"/>
      <c r="P965" s="43"/>
    </row>
    <row r="966" ht="14.25" customHeight="1">
      <c r="A966" s="95"/>
      <c r="B966" s="96"/>
      <c r="C966" s="97"/>
      <c r="D966" s="98"/>
      <c r="E966" s="95"/>
      <c r="F966" s="846"/>
      <c r="G966" s="872"/>
      <c r="H966" s="100"/>
      <c r="I966" s="101"/>
      <c r="J966" s="101"/>
      <c r="K966" s="102"/>
      <c r="L966" s="102"/>
      <c r="M966" s="102"/>
      <c r="N966" s="102"/>
      <c r="O966" s="95"/>
      <c r="P966" s="43"/>
    </row>
    <row r="967" ht="14.25" customHeight="1">
      <c r="A967" s="95"/>
      <c r="B967" s="96"/>
      <c r="C967" s="97"/>
      <c r="D967" s="98"/>
      <c r="E967" s="95"/>
      <c r="F967" s="846"/>
      <c r="G967" s="872"/>
      <c r="H967" s="100"/>
      <c r="I967" s="101"/>
      <c r="J967" s="101"/>
      <c r="K967" s="102"/>
      <c r="L967" s="102"/>
      <c r="M967" s="102"/>
      <c r="N967" s="102"/>
      <c r="O967" s="95"/>
      <c r="P967" s="43"/>
    </row>
    <row r="968" ht="14.25" customHeight="1">
      <c r="A968" s="95"/>
      <c r="B968" s="96"/>
      <c r="C968" s="97"/>
      <c r="D968" s="98"/>
      <c r="E968" s="95"/>
      <c r="F968" s="846"/>
      <c r="G968" s="872"/>
      <c r="H968" s="100"/>
      <c r="I968" s="101"/>
      <c r="J968" s="101"/>
      <c r="K968" s="102"/>
      <c r="L968" s="102"/>
      <c r="M968" s="102"/>
      <c r="N968" s="102"/>
      <c r="O968" s="95"/>
      <c r="P968" s="43"/>
    </row>
    <row r="969" ht="14.25" customHeight="1">
      <c r="A969" s="95"/>
      <c r="B969" s="96"/>
      <c r="C969" s="97"/>
      <c r="D969" s="98"/>
      <c r="E969" s="95"/>
      <c r="F969" s="846"/>
      <c r="G969" s="872"/>
      <c r="H969" s="100"/>
      <c r="I969" s="101"/>
      <c r="J969" s="101"/>
      <c r="K969" s="102"/>
      <c r="L969" s="102"/>
      <c r="M969" s="102"/>
      <c r="N969" s="102"/>
      <c r="O969" s="95"/>
      <c r="P969" s="43"/>
    </row>
    <row r="970" ht="14.25" customHeight="1">
      <c r="A970" s="95"/>
      <c r="B970" s="96"/>
      <c r="C970" s="97"/>
      <c r="D970" s="98"/>
      <c r="E970" s="95"/>
      <c r="F970" s="846"/>
      <c r="G970" s="872"/>
      <c r="H970" s="100"/>
      <c r="I970" s="101"/>
      <c r="J970" s="101"/>
      <c r="K970" s="102"/>
      <c r="L970" s="102"/>
      <c r="M970" s="102"/>
      <c r="N970" s="102"/>
      <c r="O970" s="95"/>
      <c r="P970" s="43"/>
    </row>
    <row r="971" ht="14.25" customHeight="1">
      <c r="A971" s="95"/>
      <c r="B971" s="96"/>
      <c r="C971" s="97"/>
      <c r="D971" s="98"/>
      <c r="E971" s="95"/>
      <c r="F971" s="846"/>
      <c r="G971" s="872"/>
      <c r="H971" s="100"/>
      <c r="I971" s="101"/>
      <c r="J971" s="101"/>
      <c r="K971" s="102"/>
      <c r="L971" s="102"/>
      <c r="M971" s="102"/>
      <c r="N971" s="102"/>
      <c r="O971" s="95"/>
      <c r="P971" s="43"/>
    </row>
    <row r="972" ht="14.25" customHeight="1">
      <c r="A972" s="95"/>
      <c r="B972" s="96"/>
      <c r="C972" s="97"/>
      <c r="D972" s="98"/>
      <c r="E972" s="95"/>
      <c r="F972" s="846"/>
      <c r="G972" s="872"/>
      <c r="H972" s="100"/>
      <c r="I972" s="101"/>
      <c r="J972" s="101"/>
      <c r="K972" s="102"/>
      <c r="L972" s="102"/>
      <c r="M972" s="102"/>
      <c r="N972" s="102"/>
      <c r="O972" s="95"/>
      <c r="P972" s="43"/>
    </row>
    <row r="973" ht="14.25" customHeight="1">
      <c r="A973" s="95"/>
      <c r="B973" s="96"/>
      <c r="C973" s="97"/>
      <c r="D973" s="98"/>
      <c r="E973" s="95"/>
      <c r="F973" s="846"/>
      <c r="G973" s="872"/>
      <c r="H973" s="100"/>
      <c r="I973" s="101"/>
      <c r="J973" s="101"/>
      <c r="K973" s="102"/>
      <c r="L973" s="102"/>
      <c r="M973" s="102"/>
      <c r="N973" s="102"/>
      <c r="O973" s="95"/>
      <c r="P973" s="43"/>
    </row>
    <row r="974" ht="14.25" customHeight="1">
      <c r="A974" s="95"/>
      <c r="B974" s="96"/>
      <c r="C974" s="97"/>
      <c r="D974" s="98"/>
      <c r="E974" s="95"/>
      <c r="F974" s="846"/>
      <c r="G974" s="872"/>
      <c r="H974" s="100"/>
      <c r="I974" s="101"/>
      <c r="J974" s="101"/>
      <c r="K974" s="102"/>
      <c r="L974" s="102"/>
      <c r="M974" s="102"/>
      <c r="N974" s="102"/>
      <c r="O974" s="95"/>
      <c r="P974" s="43"/>
    </row>
    <row r="975" ht="14.25" customHeight="1">
      <c r="A975" s="95"/>
      <c r="B975" s="96"/>
      <c r="C975" s="97"/>
      <c r="D975" s="98"/>
      <c r="E975" s="95"/>
      <c r="F975" s="846"/>
      <c r="G975" s="872"/>
      <c r="H975" s="100"/>
      <c r="I975" s="101"/>
      <c r="J975" s="101"/>
      <c r="K975" s="102"/>
      <c r="L975" s="102"/>
      <c r="M975" s="102"/>
      <c r="N975" s="102"/>
      <c r="O975" s="95"/>
      <c r="P975" s="43"/>
    </row>
    <row r="976" ht="14.25" customHeight="1">
      <c r="A976" s="95"/>
      <c r="B976" s="96"/>
      <c r="C976" s="97"/>
      <c r="D976" s="98"/>
      <c r="E976" s="95"/>
      <c r="F976" s="846"/>
      <c r="G976" s="872"/>
      <c r="H976" s="100"/>
      <c r="I976" s="101"/>
      <c r="J976" s="101"/>
      <c r="K976" s="102"/>
      <c r="L976" s="102"/>
      <c r="M976" s="102"/>
      <c r="N976" s="102"/>
      <c r="O976" s="95"/>
      <c r="P976" s="43"/>
    </row>
    <row r="977" ht="14.25" customHeight="1">
      <c r="A977" s="95"/>
      <c r="B977" s="96"/>
      <c r="C977" s="97"/>
      <c r="D977" s="98"/>
      <c r="E977" s="95"/>
      <c r="F977" s="846"/>
      <c r="G977" s="872"/>
      <c r="H977" s="100"/>
      <c r="I977" s="101"/>
      <c r="J977" s="101"/>
      <c r="K977" s="102"/>
      <c r="L977" s="102"/>
      <c r="M977" s="102"/>
      <c r="N977" s="102"/>
      <c r="O977" s="95"/>
      <c r="P977" s="43"/>
    </row>
    <row r="978" ht="14.25" customHeight="1">
      <c r="A978" s="95"/>
      <c r="B978" s="96"/>
      <c r="C978" s="97"/>
      <c r="D978" s="98"/>
      <c r="E978" s="95"/>
      <c r="F978" s="846"/>
      <c r="G978" s="872"/>
      <c r="H978" s="100"/>
      <c r="I978" s="101"/>
      <c r="J978" s="101"/>
      <c r="K978" s="102"/>
      <c r="L978" s="102"/>
      <c r="M978" s="102"/>
      <c r="N978" s="102"/>
      <c r="O978" s="95"/>
      <c r="P978" s="43"/>
    </row>
    <row r="979" ht="14.25" customHeight="1">
      <c r="A979" s="95"/>
      <c r="B979" s="96"/>
      <c r="C979" s="97"/>
      <c r="D979" s="98"/>
      <c r="E979" s="95"/>
      <c r="F979" s="846"/>
      <c r="G979" s="872"/>
      <c r="H979" s="100"/>
      <c r="I979" s="101"/>
      <c r="J979" s="101"/>
      <c r="K979" s="102"/>
      <c r="L979" s="102"/>
      <c r="M979" s="102"/>
      <c r="N979" s="102"/>
      <c r="O979" s="95"/>
      <c r="P979" s="43"/>
    </row>
    <row r="980" ht="14.25" customHeight="1">
      <c r="A980" s="95"/>
      <c r="B980" s="96"/>
      <c r="C980" s="97"/>
      <c r="D980" s="98"/>
      <c r="E980" s="95"/>
      <c r="F980" s="846"/>
      <c r="G980" s="872"/>
      <c r="H980" s="100"/>
      <c r="I980" s="101"/>
      <c r="J980" s="101"/>
      <c r="K980" s="102"/>
      <c r="L980" s="102"/>
      <c r="M980" s="102"/>
      <c r="N980" s="102"/>
      <c r="O980" s="95"/>
      <c r="P980" s="43"/>
    </row>
    <row r="981" ht="14.25" customHeight="1">
      <c r="A981" s="95"/>
      <c r="B981" s="96"/>
      <c r="C981" s="97"/>
      <c r="D981" s="98"/>
      <c r="E981" s="95"/>
      <c r="F981" s="846"/>
      <c r="G981" s="872"/>
      <c r="H981" s="100"/>
      <c r="I981" s="101"/>
      <c r="J981" s="101"/>
      <c r="K981" s="102"/>
      <c r="L981" s="102"/>
      <c r="M981" s="102"/>
      <c r="N981" s="102"/>
      <c r="O981" s="95"/>
      <c r="P981" s="43"/>
    </row>
    <row r="982" ht="14.25" customHeight="1">
      <c r="A982" s="95"/>
      <c r="B982" s="96"/>
      <c r="C982" s="97"/>
      <c r="D982" s="98"/>
      <c r="E982" s="95"/>
      <c r="F982" s="846"/>
      <c r="G982" s="872"/>
      <c r="H982" s="100"/>
      <c r="I982" s="101"/>
      <c r="J982" s="101"/>
      <c r="K982" s="102"/>
      <c r="L982" s="102"/>
      <c r="M982" s="102"/>
      <c r="N982" s="102"/>
      <c r="O982" s="95"/>
      <c r="P982" s="43"/>
    </row>
    <row r="983" ht="14.25" customHeight="1">
      <c r="A983" s="95"/>
      <c r="B983" s="96"/>
      <c r="C983" s="97"/>
      <c r="D983" s="98"/>
      <c r="E983" s="95"/>
      <c r="F983" s="846"/>
      <c r="G983" s="872"/>
      <c r="H983" s="100"/>
      <c r="I983" s="101"/>
      <c r="J983" s="101"/>
      <c r="K983" s="102"/>
      <c r="L983" s="102"/>
      <c r="M983" s="102"/>
      <c r="N983" s="102"/>
      <c r="O983" s="95"/>
      <c r="P983" s="43"/>
    </row>
    <row r="984" ht="14.25" customHeight="1">
      <c r="A984" s="95"/>
      <c r="B984" s="96"/>
      <c r="C984" s="97"/>
      <c r="D984" s="98"/>
      <c r="E984" s="95"/>
      <c r="F984" s="846"/>
      <c r="G984" s="872"/>
      <c r="H984" s="100"/>
      <c r="I984" s="101"/>
      <c r="J984" s="101"/>
      <c r="K984" s="102"/>
      <c r="L984" s="102"/>
      <c r="M984" s="102"/>
      <c r="N984" s="102"/>
      <c r="O984" s="95"/>
      <c r="P984" s="43"/>
    </row>
    <row r="985" ht="14.25" customHeight="1">
      <c r="A985" s="95"/>
      <c r="B985" s="96"/>
      <c r="C985" s="97"/>
      <c r="D985" s="98"/>
      <c r="E985" s="95"/>
      <c r="F985" s="846"/>
      <c r="G985" s="872"/>
      <c r="H985" s="100"/>
      <c r="I985" s="101"/>
      <c r="J985" s="101"/>
      <c r="K985" s="102"/>
      <c r="L985" s="102"/>
      <c r="M985" s="102"/>
      <c r="N985" s="102"/>
      <c r="O985" s="95"/>
      <c r="P985" s="43"/>
    </row>
    <row r="986" ht="14.25" customHeight="1">
      <c r="A986" s="95"/>
      <c r="B986" s="96"/>
      <c r="C986" s="97"/>
      <c r="D986" s="98"/>
      <c r="E986" s="95"/>
      <c r="F986" s="846"/>
      <c r="G986" s="872"/>
      <c r="H986" s="100"/>
      <c r="I986" s="101"/>
      <c r="J986" s="101"/>
      <c r="K986" s="102"/>
      <c r="L986" s="102"/>
      <c r="M986" s="102"/>
      <c r="N986" s="102"/>
      <c r="O986" s="95"/>
      <c r="P986" s="43"/>
    </row>
    <row r="987" ht="14.25" customHeight="1">
      <c r="A987" s="95"/>
      <c r="B987" s="96"/>
      <c r="C987" s="97"/>
      <c r="D987" s="98"/>
      <c r="E987" s="95"/>
      <c r="F987" s="846"/>
      <c r="G987" s="872"/>
      <c r="H987" s="100"/>
      <c r="I987" s="101"/>
      <c r="J987" s="101"/>
      <c r="K987" s="102"/>
      <c r="L987" s="102"/>
      <c r="M987" s="102"/>
      <c r="N987" s="102"/>
      <c r="O987" s="95"/>
      <c r="P987" s="43"/>
    </row>
    <row r="988" ht="14.25" customHeight="1">
      <c r="A988" s="95"/>
      <c r="B988" s="96"/>
      <c r="C988" s="97"/>
      <c r="D988" s="98"/>
      <c r="E988" s="95"/>
      <c r="F988" s="846"/>
      <c r="G988" s="872"/>
      <c r="H988" s="100"/>
      <c r="I988" s="101"/>
      <c r="J988" s="101"/>
      <c r="K988" s="102"/>
      <c r="L988" s="102"/>
      <c r="M988" s="102"/>
      <c r="N988" s="102"/>
      <c r="O988" s="95"/>
      <c r="P988" s="43"/>
    </row>
    <row r="989" ht="14.25" customHeight="1">
      <c r="A989" s="95"/>
      <c r="B989" s="96"/>
      <c r="C989" s="97"/>
      <c r="D989" s="98"/>
      <c r="E989" s="95"/>
      <c r="F989" s="846"/>
      <c r="G989" s="872"/>
      <c r="H989" s="100"/>
      <c r="I989" s="101"/>
      <c r="J989" s="101"/>
      <c r="K989" s="102"/>
      <c r="L989" s="102"/>
      <c r="M989" s="102"/>
      <c r="N989" s="102"/>
      <c r="O989" s="95"/>
      <c r="P989" s="43"/>
    </row>
    <row r="990" ht="14.25" customHeight="1">
      <c r="A990" s="95"/>
      <c r="B990" s="96"/>
      <c r="C990" s="97"/>
      <c r="D990" s="98"/>
      <c r="E990" s="95"/>
      <c r="F990" s="846"/>
      <c r="G990" s="872"/>
      <c r="H990" s="100"/>
      <c r="I990" s="101"/>
      <c r="J990" s="101"/>
      <c r="K990" s="102"/>
      <c r="L990" s="102"/>
      <c r="M990" s="102"/>
      <c r="N990" s="102"/>
      <c r="O990" s="95"/>
      <c r="P990" s="43"/>
    </row>
    <row r="991" ht="14.25" customHeight="1">
      <c r="A991" s="95"/>
      <c r="B991" s="96"/>
      <c r="C991" s="97"/>
      <c r="D991" s="98"/>
      <c r="E991" s="95"/>
      <c r="F991" s="846"/>
      <c r="G991" s="872"/>
      <c r="H991" s="100"/>
      <c r="I991" s="101"/>
      <c r="J991" s="101"/>
      <c r="K991" s="102"/>
      <c r="L991" s="102"/>
      <c r="M991" s="102"/>
      <c r="N991" s="102"/>
      <c r="O991" s="95"/>
      <c r="P991" s="43"/>
    </row>
    <row r="992" ht="14.25" customHeight="1">
      <c r="A992" s="95"/>
      <c r="B992" s="96"/>
      <c r="C992" s="97"/>
      <c r="D992" s="98"/>
      <c r="E992" s="95"/>
      <c r="F992" s="846"/>
      <c r="G992" s="872"/>
      <c r="H992" s="100"/>
      <c r="I992" s="101"/>
      <c r="J992" s="101"/>
      <c r="K992" s="102"/>
      <c r="L992" s="102"/>
      <c r="M992" s="102"/>
      <c r="N992" s="102"/>
      <c r="O992" s="95"/>
      <c r="P992" s="43"/>
    </row>
    <row r="993" ht="14.25" customHeight="1">
      <c r="A993" s="95"/>
      <c r="B993" s="96"/>
      <c r="C993" s="97"/>
      <c r="D993" s="98"/>
      <c r="E993" s="95"/>
      <c r="F993" s="846"/>
      <c r="G993" s="872"/>
      <c r="H993" s="100"/>
      <c r="I993" s="101"/>
      <c r="J993" s="101"/>
      <c r="K993" s="102"/>
      <c r="L993" s="102"/>
      <c r="M993" s="102"/>
      <c r="N993" s="102"/>
      <c r="O993" s="95"/>
      <c r="P993" s="43"/>
    </row>
    <row r="994" ht="14.25" customHeight="1">
      <c r="A994" s="95"/>
      <c r="B994" s="96"/>
      <c r="C994" s="97"/>
      <c r="D994" s="98"/>
      <c r="E994" s="95"/>
      <c r="F994" s="846"/>
      <c r="G994" s="872"/>
      <c r="H994" s="100"/>
      <c r="I994" s="101"/>
      <c r="J994" s="101"/>
      <c r="K994" s="102"/>
      <c r="L994" s="102"/>
      <c r="M994" s="102"/>
      <c r="N994" s="102"/>
      <c r="O994" s="95"/>
      <c r="P994" s="43"/>
    </row>
    <row r="995" ht="14.25" customHeight="1">
      <c r="A995" s="95"/>
      <c r="B995" s="96"/>
      <c r="C995" s="97"/>
      <c r="D995" s="98"/>
      <c r="E995" s="95"/>
      <c r="F995" s="846"/>
      <c r="G995" s="872"/>
      <c r="H995" s="100"/>
      <c r="I995" s="101"/>
      <c r="J995" s="101"/>
      <c r="K995" s="102"/>
      <c r="L995" s="102"/>
      <c r="M995" s="102"/>
      <c r="N995" s="102"/>
      <c r="O995" s="95"/>
      <c r="P995" s="43"/>
    </row>
    <row r="996" ht="14.25" customHeight="1">
      <c r="A996" s="95"/>
      <c r="B996" s="96"/>
      <c r="C996" s="97"/>
      <c r="D996" s="98"/>
      <c r="E996" s="95"/>
      <c r="F996" s="846"/>
      <c r="G996" s="872"/>
      <c r="H996" s="100"/>
      <c r="I996" s="101"/>
      <c r="J996" s="101"/>
      <c r="K996" s="102"/>
      <c r="L996" s="102"/>
      <c r="M996" s="102"/>
      <c r="N996" s="102"/>
      <c r="O996" s="95"/>
      <c r="P996" s="43"/>
    </row>
    <row r="997" ht="14.25" customHeight="1">
      <c r="A997" s="95"/>
      <c r="B997" s="96"/>
      <c r="C997" s="97"/>
      <c r="D997" s="98"/>
      <c r="E997" s="95"/>
      <c r="F997" s="846"/>
      <c r="G997" s="872"/>
      <c r="H997" s="100"/>
      <c r="I997" s="101"/>
      <c r="J997" s="101"/>
      <c r="K997" s="102"/>
      <c r="L997" s="102"/>
      <c r="M997" s="102"/>
      <c r="N997" s="102"/>
      <c r="O997" s="95"/>
      <c r="P997" s="43"/>
    </row>
    <row r="998" ht="14.25" customHeight="1">
      <c r="A998" s="95"/>
      <c r="B998" s="96"/>
      <c r="C998" s="97"/>
      <c r="D998" s="98"/>
      <c r="E998" s="95"/>
      <c r="F998" s="846"/>
      <c r="G998" s="872"/>
      <c r="H998" s="100"/>
      <c r="I998" s="101"/>
      <c r="J998" s="101"/>
      <c r="K998" s="102"/>
      <c r="L998" s="102"/>
      <c r="M998" s="102"/>
      <c r="N998" s="102"/>
      <c r="O998" s="95"/>
      <c r="P998" s="43"/>
    </row>
    <row r="999" ht="14.25" customHeight="1">
      <c r="A999" s="95"/>
      <c r="B999" s="96"/>
      <c r="C999" s="97"/>
      <c r="D999" s="98"/>
      <c r="E999" s="95"/>
      <c r="F999" s="846"/>
      <c r="G999" s="872"/>
      <c r="H999" s="100"/>
      <c r="I999" s="101"/>
      <c r="J999" s="101"/>
      <c r="K999" s="102"/>
      <c r="L999" s="102"/>
      <c r="M999" s="102"/>
      <c r="N999" s="102"/>
      <c r="O999" s="95"/>
      <c r="P999" s="43"/>
    </row>
    <row r="1000" ht="14.25" customHeight="1">
      <c r="A1000" s="95"/>
      <c r="B1000" s="96"/>
      <c r="C1000" s="97"/>
      <c r="D1000" s="98"/>
      <c r="E1000" s="95"/>
      <c r="F1000" s="846"/>
      <c r="G1000" s="872"/>
      <c r="H1000" s="100"/>
      <c r="I1000" s="101"/>
      <c r="J1000" s="101"/>
      <c r="K1000" s="102"/>
      <c r="L1000" s="102"/>
      <c r="M1000" s="102"/>
      <c r="N1000" s="102"/>
      <c r="O1000" s="95"/>
      <c r="P1000" s="43"/>
    </row>
    <row r="1001" ht="14.25" customHeight="1">
      <c r="A1001" s="95"/>
      <c r="B1001" s="96"/>
      <c r="C1001" s="97"/>
      <c r="D1001" s="98"/>
      <c r="E1001" s="95"/>
      <c r="F1001" s="846"/>
      <c r="G1001" s="872"/>
      <c r="H1001" s="100"/>
      <c r="I1001" s="101"/>
      <c r="J1001" s="101"/>
      <c r="K1001" s="102"/>
      <c r="L1001" s="102"/>
      <c r="M1001" s="102"/>
      <c r="N1001" s="102"/>
      <c r="O1001" s="95"/>
      <c r="P1001" s="43"/>
    </row>
    <row r="1002" ht="14.25" customHeight="1">
      <c r="A1002" s="95"/>
      <c r="B1002" s="96"/>
      <c r="C1002" s="97"/>
      <c r="D1002" s="98"/>
      <c r="E1002" s="95"/>
      <c r="F1002" s="846"/>
      <c r="G1002" s="872"/>
      <c r="H1002" s="100"/>
      <c r="I1002" s="101"/>
      <c r="J1002" s="101"/>
      <c r="K1002" s="102"/>
      <c r="L1002" s="102"/>
      <c r="M1002" s="102"/>
      <c r="N1002" s="102"/>
      <c r="O1002" s="95"/>
      <c r="P1002" s="43"/>
    </row>
    <row r="1003" ht="14.25" customHeight="1">
      <c r="A1003" s="95"/>
      <c r="B1003" s="96"/>
      <c r="C1003" s="97"/>
      <c r="D1003" s="98"/>
      <c r="E1003" s="95"/>
      <c r="F1003" s="846"/>
      <c r="G1003" s="872"/>
      <c r="H1003" s="100"/>
      <c r="I1003" s="101"/>
      <c r="J1003" s="101"/>
      <c r="K1003" s="102"/>
      <c r="L1003" s="102"/>
      <c r="M1003" s="102"/>
      <c r="N1003" s="102"/>
      <c r="O1003" s="95"/>
      <c r="P1003" s="43"/>
    </row>
    <row r="1004" ht="14.25" customHeight="1">
      <c r="A1004" s="95"/>
      <c r="B1004" s="96"/>
      <c r="C1004" s="97"/>
      <c r="D1004" s="98"/>
      <c r="E1004" s="95"/>
      <c r="F1004" s="846"/>
      <c r="G1004" s="872"/>
      <c r="H1004" s="100"/>
      <c r="I1004" s="101"/>
      <c r="J1004" s="101"/>
      <c r="K1004" s="102"/>
      <c r="L1004" s="102"/>
      <c r="M1004" s="102"/>
      <c r="N1004" s="102"/>
      <c r="O1004" s="95"/>
      <c r="P1004" s="43"/>
    </row>
    <row r="1005" ht="14.25" customHeight="1">
      <c r="A1005" s="95"/>
      <c r="B1005" s="96"/>
      <c r="C1005" s="97"/>
      <c r="D1005" s="98"/>
      <c r="E1005" s="95"/>
      <c r="F1005" s="846"/>
      <c r="G1005" s="872"/>
      <c r="H1005" s="100"/>
      <c r="I1005" s="101"/>
      <c r="J1005" s="101"/>
      <c r="K1005" s="102"/>
      <c r="L1005" s="102"/>
      <c r="M1005" s="102"/>
      <c r="N1005" s="102"/>
      <c r="O1005" s="95"/>
      <c r="P1005" s="43"/>
    </row>
    <row r="1006" ht="14.25" customHeight="1">
      <c r="A1006" s="95"/>
      <c r="B1006" s="96"/>
      <c r="C1006" s="97"/>
      <c r="D1006" s="98"/>
      <c r="E1006" s="95"/>
      <c r="F1006" s="846"/>
      <c r="G1006" s="872"/>
      <c r="H1006" s="100"/>
      <c r="I1006" s="101"/>
      <c r="J1006" s="101"/>
      <c r="K1006" s="102"/>
      <c r="L1006" s="102"/>
      <c r="M1006" s="102"/>
      <c r="N1006" s="102"/>
      <c r="O1006" s="95"/>
      <c r="P1006" s="43"/>
    </row>
    <row r="1007" ht="14.25" customHeight="1">
      <c r="A1007" s="95"/>
      <c r="B1007" s="96"/>
      <c r="C1007" s="97"/>
      <c r="D1007" s="98"/>
      <c r="E1007" s="95"/>
      <c r="F1007" s="846"/>
      <c r="G1007" s="872"/>
      <c r="H1007" s="100"/>
      <c r="I1007" s="101"/>
      <c r="J1007" s="101"/>
      <c r="K1007" s="102"/>
      <c r="L1007" s="102"/>
      <c r="M1007" s="102"/>
      <c r="N1007" s="102"/>
      <c r="O1007" s="95"/>
      <c r="P1007" s="43"/>
    </row>
    <row r="1008" ht="14.25" customHeight="1">
      <c r="A1008" s="95"/>
      <c r="B1008" s="96"/>
      <c r="C1008" s="97"/>
      <c r="D1008" s="98"/>
      <c r="E1008" s="95"/>
      <c r="F1008" s="846"/>
      <c r="G1008" s="872"/>
      <c r="H1008" s="100"/>
      <c r="I1008" s="101"/>
      <c r="J1008" s="101"/>
      <c r="K1008" s="102"/>
      <c r="L1008" s="102"/>
      <c r="M1008" s="102"/>
      <c r="N1008" s="102"/>
      <c r="O1008" s="95"/>
      <c r="P1008" s="43"/>
    </row>
    <row r="1009" ht="14.25" customHeight="1">
      <c r="A1009" s="95"/>
      <c r="B1009" s="96"/>
      <c r="C1009" s="97"/>
      <c r="D1009" s="98"/>
      <c r="E1009" s="95"/>
      <c r="F1009" s="846"/>
      <c r="G1009" s="872"/>
      <c r="H1009" s="100"/>
      <c r="I1009" s="101"/>
      <c r="J1009" s="101"/>
      <c r="K1009" s="102"/>
      <c r="L1009" s="102"/>
      <c r="M1009" s="102"/>
      <c r="N1009" s="102"/>
      <c r="O1009" s="95"/>
      <c r="P1009" s="43"/>
    </row>
    <row r="1010" ht="14.25" customHeight="1">
      <c r="A1010" s="95"/>
      <c r="B1010" s="96"/>
      <c r="C1010" s="97"/>
      <c r="D1010" s="98"/>
      <c r="E1010" s="95"/>
      <c r="F1010" s="846"/>
      <c r="G1010" s="872"/>
      <c r="H1010" s="100"/>
      <c r="I1010" s="101"/>
      <c r="J1010" s="101"/>
      <c r="K1010" s="102"/>
      <c r="L1010" s="102"/>
      <c r="M1010" s="102"/>
      <c r="N1010" s="102"/>
      <c r="O1010" s="95"/>
      <c r="P1010" s="43"/>
    </row>
    <row r="1011" ht="14.25" customHeight="1">
      <c r="A1011" s="95"/>
      <c r="B1011" s="96"/>
      <c r="C1011" s="97"/>
      <c r="D1011" s="98"/>
      <c r="E1011" s="95"/>
      <c r="F1011" s="846"/>
      <c r="G1011" s="872"/>
      <c r="H1011" s="100"/>
      <c r="I1011" s="101"/>
      <c r="J1011" s="101"/>
      <c r="K1011" s="102"/>
      <c r="L1011" s="102"/>
      <c r="M1011" s="102"/>
      <c r="N1011" s="102"/>
      <c r="O1011" s="95"/>
      <c r="P1011" s="43"/>
    </row>
    <row r="1012" ht="14.25" customHeight="1">
      <c r="A1012" s="95"/>
      <c r="B1012" s="96"/>
      <c r="C1012" s="97"/>
      <c r="D1012" s="98"/>
      <c r="E1012" s="95"/>
      <c r="F1012" s="846"/>
      <c r="G1012" s="872"/>
      <c r="H1012" s="100"/>
      <c r="I1012" s="101"/>
      <c r="J1012" s="101"/>
      <c r="K1012" s="102"/>
      <c r="L1012" s="102"/>
      <c r="M1012" s="102"/>
      <c r="N1012" s="102"/>
      <c r="O1012" s="95"/>
      <c r="P1012" s="43"/>
    </row>
    <row r="1013" ht="14.25" customHeight="1">
      <c r="A1013" s="95"/>
      <c r="B1013" s="96"/>
      <c r="C1013" s="97"/>
      <c r="D1013" s="98"/>
      <c r="E1013" s="95"/>
      <c r="F1013" s="846"/>
      <c r="G1013" s="872"/>
      <c r="H1013" s="100"/>
      <c r="I1013" s="101"/>
      <c r="J1013" s="101"/>
      <c r="K1013" s="102"/>
      <c r="L1013" s="102"/>
      <c r="M1013" s="102"/>
      <c r="N1013" s="102"/>
      <c r="O1013" s="95"/>
      <c r="P1013" s="43"/>
    </row>
  </sheetData>
  <mergeCells count="11">
    <mergeCell ref="H1:H2"/>
    <mergeCell ref="I1:J1"/>
    <mergeCell ref="K1:L1"/>
    <mergeCell ref="M1:N1"/>
    <mergeCell ref="A1:A2"/>
    <mergeCell ref="B1:B2"/>
    <mergeCell ref="C1:C2"/>
    <mergeCell ref="D1:D2"/>
    <mergeCell ref="E1:E2"/>
    <mergeCell ref="F1:F2"/>
    <mergeCell ref="G1:G2"/>
  </mergeCells>
  <dataValidations>
    <dataValidation type="custom" allowBlank="1" showErrorMessage="1" sqref="B3:B148">
      <formula1>LTE(LEN(B3),(45))</formula1>
    </dataValidation>
    <dataValidation type="custom" allowBlank="1" showErrorMessage="1" sqref="C3:C51 C53:C129 C144:C148">
      <formula1>LTE(LEN(C3),(22))</formula1>
    </dataValidation>
  </dataValidations>
  <printOptions/>
  <pageMargins bottom="0.75" footer="0.0" header="0.0" left="0.7" right="0.7"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3.29"/>
    <col customWidth="1" min="2" max="2" width="26.14"/>
    <col customWidth="1" min="3" max="3" width="24.86"/>
    <col customWidth="1" min="4" max="4" width="52.14"/>
    <col customWidth="1" min="5" max="5" width="21.86"/>
    <col customWidth="1" min="6" max="6" width="16.71"/>
    <col customWidth="1" min="8" max="8" width="11.14"/>
    <col customWidth="1" min="9" max="14" width="13.0"/>
    <col customWidth="1" hidden="1" min="15" max="15" width="29.14"/>
    <col customWidth="1" min="16" max="16" width="13.57"/>
    <col customWidth="1" min="17" max="17" width="15.14"/>
    <col customWidth="1" min="18" max="18" width="43.0"/>
    <col customWidth="1" min="19" max="26" width="9.86"/>
  </cols>
  <sheetData>
    <row r="1" ht="14.25" customHeight="1">
      <c r="A1" s="1" t="s">
        <v>0</v>
      </c>
      <c r="B1" s="2" t="s">
        <v>43</v>
      </c>
      <c r="C1" s="4" t="s">
        <v>2</v>
      </c>
      <c r="D1" s="4" t="s">
        <v>3</v>
      </c>
      <c r="E1" s="4" t="s">
        <v>4</v>
      </c>
      <c r="F1" s="5" t="s">
        <v>2875</v>
      </c>
      <c r="G1" s="873" t="s">
        <v>2876</v>
      </c>
      <c r="H1" s="874" t="s">
        <v>2877</v>
      </c>
      <c r="I1" s="7" t="s">
        <v>7</v>
      </c>
      <c r="J1" s="8"/>
      <c r="K1" s="9" t="s">
        <v>8</v>
      </c>
      <c r="L1" s="8"/>
      <c r="M1" s="10" t="s">
        <v>9</v>
      </c>
      <c r="N1" s="8"/>
      <c r="O1" s="827" t="s">
        <v>10</v>
      </c>
      <c r="P1" s="12"/>
      <c r="Q1" s="13"/>
      <c r="R1" s="13"/>
      <c r="S1" s="13"/>
      <c r="T1" s="13"/>
      <c r="U1" s="13"/>
      <c r="V1" s="13"/>
      <c r="W1" s="13"/>
      <c r="X1" s="13"/>
      <c r="Y1" s="13"/>
      <c r="Z1" s="13"/>
    </row>
    <row r="2" ht="31.5" customHeight="1">
      <c r="A2" s="14"/>
      <c r="B2" s="14"/>
      <c r="C2" s="15"/>
      <c r="D2" s="15"/>
      <c r="E2" s="15"/>
      <c r="F2" s="15"/>
      <c r="G2" s="15"/>
      <c r="H2" s="16"/>
      <c r="I2" s="17" t="s">
        <v>2878</v>
      </c>
      <c r="J2" s="18" t="s">
        <v>2879</v>
      </c>
      <c r="K2" s="19" t="s">
        <v>2880</v>
      </c>
      <c r="L2" s="20" t="s">
        <v>2881</v>
      </c>
      <c r="M2" s="21" t="s">
        <v>2882</v>
      </c>
      <c r="N2" s="22" t="s">
        <v>2883</v>
      </c>
      <c r="O2" s="828" t="s">
        <v>2589</v>
      </c>
      <c r="P2" s="12"/>
      <c r="Q2" s="13"/>
      <c r="R2" s="13"/>
      <c r="S2" s="13"/>
      <c r="T2" s="13"/>
      <c r="U2" s="13"/>
      <c r="V2" s="13"/>
      <c r="W2" s="13"/>
      <c r="X2" s="13"/>
      <c r="Y2" s="13"/>
      <c r="Z2" s="13"/>
    </row>
    <row r="3" ht="14.25" hidden="1" customHeight="1">
      <c r="A3" s="51" t="s">
        <v>2884</v>
      </c>
      <c r="B3" s="875" t="s">
        <v>1756</v>
      </c>
      <c r="C3" s="876" t="s">
        <v>2885</v>
      </c>
      <c r="D3" s="877" t="s">
        <v>2886</v>
      </c>
      <c r="E3" s="52"/>
      <c r="F3" s="878"/>
      <c r="G3" s="879">
        <v>350.0</v>
      </c>
      <c r="H3" s="832">
        <v>45352.0</v>
      </c>
      <c r="I3" s="31">
        <f t="shared" ref="I3:I8" si="1">G3*0.5+G3</f>
        <v>525</v>
      </c>
      <c r="J3" s="32">
        <f t="shared" ref="J3:J8" si="2">G3*0.3+G3</f>
        <v>455</v>
      </c>
      <c r="K3" s="33">
        <f t="shared" ref="K3:K8" si="3">G3*0.3+G3</f>
        <v>455</v>
      </c>
      <c r="L3" s="34">
        <f t="shared" ref="L3:L8" si="4">G3*0.2+G3</f>
        <v>420</v>
      </c>
      <c r="M3" s="33">
        <f t="shared" ref="M3:M8" si="5">G3*0.15+G3</f>
        <v>402.5</v>
      </c>
      <c r="N3" s="833">
        <f t="shared" ref="N3:N8" si="6">G3*0.1+G3</f>
        <v>385</v>
      </c>
      <c r="O3" s="73"/>
      <c r="P3" s="36"/>
    </row>
    <row r="4" ht="14.25" hidden="1" customHeight="1">
      <c r="A4" s="51" t="s">
        <v>2884</v>
      </c>
      <c r="B4" s="875" t="s">
        <v>1756</v>
      </c>
      <c r="C4" s="876" t="s">
        <v>2887</v>
      </c>
      <c r="D4" s="877" t="s">
        <v>2888</v>
      </c>
      <c r="E4" s="52"/>
      <c r="F4" s="878"/>
      <c r="G4" s="879">
        <v>500.0</v>
      </c>
      <c r="H4" s="832">
        <v>45352.0</v>
      </c>
      <c r="I4" s="38">
        <f t="shared" si="1"/>
        <v>750</v>
      </c>
      <c r="J4" s="39">
        <f t="shared" si="2"/>
        <v>650</v>
      </c>
      <c r="K4" s="40">
        <f t="shared" si="3"/>
        <v>650</v>
      </c>
      <c r="L4" s="41">
        <f t="shared" si="4"/>
        <v>600</v>
      </c>
      <c r="M4" s="40">
        <f t="shared" si="5"/>
        <v>575</v>
      </c>
      <c r="N4" s="880">
        <f t="shared" si="6"/>
        <v>550</v>
      </c>
      <c r="O4" s="73"/>
      <c r="P4" s="36"/>
    </row>
    <row r="5" ht="14.25" hidden="1" customHeight="1">
      <c r="A5" s="51" t="s">
        <v>2884</v>
      </c>
      <c r="B5" s="875" t="s">
        <v>1756</v>
      </c>
      <c r="C5" s="876" t="s">
        <v>2889</v>
      </c>
      <c r="D5" s="877" t="s">
        <v>2890</v>
      </c>
      <c r="E5" s="52"/>
      <c r="F5" s="878"/>
      <c r="G5" s="879">
        <v>750.0</v>
      </c>
      <c r="H5" s="832">
        <v>45352.0</v>
      </c>
      <c r="I5" s="38">
        <f t="shared" si="1"/>
        <v>1125</v>
      </c>
      <c r="J5" s="39">
        <f t="shared" si="2"/>
        <v>975</v>
      </c>
      <c r="K5" s="40">
        <f t="shared" si="3"/>
        <v>975</v>
      </c>
      <c r="L5" s="41">
        <f t="shared" si="4"/>
        <v>900</v>
      </c>
      <c r="M5" s="40">
        <f t="shared" si="5"/>
        <v>862.5</v>
      </c>
      <c r="N5" s="880">
        <f t="shared" si="6"/>
        <v>825</v>
      </c>
      <c r="O5" s="73"/>
      <c r="P5" s="43"/>
    </row>
    <row r="6" ht="14.25" hidden="1" customHeight="1">
      <c r="A6" s="51" t="s">
        <v>2884</v>
      </c>
      <c r="B6" s="875" t="s">
        <v>1756</v>
      </c>
      <c r="C6" s="881" t="s">
        <v>2891</v>
      </c>
      <c r="D6" s="877" t="s">
        <v>2892</v>
      </c>
      <c r="E6" s="52"/>
      <c r="F6" s="878"/>
      <c r="G6" s="879">
        <v>600.0</v>
      </c>
      <c r="H6" s="832">
        <v>45352.0</v>
      </c>
      <c r="I6" s="38">
        <f t="shared" si="1"/>
        <v>900</v>
      </c>
      <c r="J6" s="39">
        <f t="shared" si="2"/>
        <v>780</v>
      </c>
      <c r="K6" s="40">
        <f t="shared" si="3"/>
        <v>780</v>
      </c>
      <c r="L6" s="41">
        <f t="shared" si="4"/>
        <v>720</v>
      </c>
      <c r="M6" s="40">
        <f t="shared" si="5"/>
        <v>690</v>
      </c>
      <c r="N6" s="880">
        <f t="shared" si="6"/>
        <v>660</v>
      </c>
      <c r="O6" s="73"/>
      <c r="P6" s="43"/>
    </row>
    <row r="7" ht="14.25" hidden="1" customHeight="1">
      <c r="A7" s="51" t="s">
        <v>2884</v>
      </c>
      <c r="B7" s="875" t="s">
        <v>1756</v>
      </c>
      <c r="C7" s="881" t="s">
        <v>2893</v>
      </c>
      <c r="D7" s="877" t="s">
        <v>2894</v>
      </c>
      <c r="E7" s="52"/>
      <c r="F7" s="878"/>
      <c r="G7" s="879">
        <v>950.0</v>
      </c>
      <c r="H7" s="832">
        <v>45352.0</v>
      </c>
      <c r="I7" s="38">
        <f t="shared" si="1"/>
        <v>1425</v>
      </c>
      <c r="J7" s="39">
        <f t="shared" si="2"/>
        <v>1235</v>
      </c>
      <c r="K7" s="40">
        <f t="shared" si="3"/>
        <v>1235</v>
      </c>
      <c r="L7" s="41">
        <f t="shared" si="4"/>
        <v>1140</v>
      </c>
      <c r="M7" s="40">
        <f t="shared" si="5"/>
        <v>1092.5</v>
      </c>
      <c r="N7" s="880">
        <f t="shared" si="6"/>
        <v>1045</v>
      </c>
      <c r="O7" s="73"/>
      <c r="P7" s="43"/>
    </row>
    <row r="8" ht="14.25" hidden="1" customHeight="1">
      <c r="A8" s="51" t="s">
        <v>2884</v>
      </c>
      <c r="B8" s="875" t="s">
        <v>1756</v>
      </c>
      <c r="C8" s="881" t="s">
        <v>2895</v>
      </c>
      <c r="D8" s="877" t="s">
        <v>2896</v>
      </c>
      <c r="E8" s="52"/>
      <c r="F8" s="878"/>
      <c r="G8" s="879">
        <v>1300.0</v>
      </c>
      <c r="H8" s="832">
        <v>45352.0</v>
      </c>
      <c r="I8" s="38">
        <f t="shared" si="1"/>
        <v>1950</v>
      </c>
      <c r="J8" s="39">
        <f t="shared" si="2"/>
        <v>1690</v>
      </c>
      <c r="K8" s="40">
        <f t="shared" si="3"/>
        <v>1690</v>
      </c>
      <c r="L8" s="41">
        <f t="shared" si="4"/>
        <v>1560</v>
      </c>
      <c r="M8" s="40">
        <f t="shared" si="5"/>
        <v>1495</v>
      </c>
      <c r="N8" s="880">
        <f t="shared" si="6"/>
        <v>1430</v>
      </c>
      <c r="O8" s="73"/>
      <c r="P8" s="43"/>
    </row>
    <row r="9" ht="14.25" customHeight="1">
      <c r="A9" s="877" t="s">
        <v>2897</v>
      </c>
      <c r="B9" s="875" t="s">
        <v>1756</v>
      </c>
      <c r="C9" s="877" t="s">
        <v>2898</v>
      </c>
      <c r="D9" s="877" t="s">
        <v>2899</v>
      </c>
      <c r="E9" s="52" t="s">
        <v>2900</v>
      </c>
      <c r="F9" s="878">
        <v>15750.0</v>
      </c>
      <c r="G9" s="879">
        <v>17500.0</v>
      </c>
      <c r="H9" s="832">
        <v>45863.0</v>
      </c>
      <c r="I9" s="38">
        <f t="shared" ref="I9:I73" si="7">F9*0.5+F9</f>
        <v>23625</v>
      </c>
      <c r="J9" s="39">
        <f t="shared" ref="J9:J82" si="8">F9*0.3+F9</f>
        <v>20475</v>
      </c>
      <c r="K9" s="40">
        <f t="shared" ref="K9:K83" si="9">F9*0.3+F9</f>
        <v>20475</v>
      </c>
      <c r="L9" s="41">
        <f t="shared" ref="L9:L85" si="10">F9*0.2+F9</f>
        <v>18900</v>
      </c>
      <c r="M9" s="40">
        <f t="shared" ref="M9:M67" si="11">F9*0.15+F9</f>
        <v>18112.5</v>
      </c>
      <c r="N9" s="880">
        <f t="shared" ref="N9:N79" si="12">F9*0.1+F9</f>
        <v>17325</v>
      </c>
      <c r="O9" s="73"/>
      <c r="P9" s="43"/>
    </row>
    <row r="10" ht="14.25" customHeight="1">
      <c r="A10" s="877" t="s">
        <v>2897</v>
      </c>
      <c r="B10" s="875" t="s">
        <v>1756</v>
      </c>
      <c r="C10" s="877" t="s">
        <v>2901</v>
      </c>
      <c r="D10" s="877" t="s">
        <v>2902</v>
      </c>
      <c r="E10" s="52" t="s">
        <v>2900</v>
      </c>
      <c r="F10" s="878">
        <v>17750.0</v>
      </c>
      <c r="G10" s="879">
        <v>18700.0</v>
      </c>
      <c r="H10" s="832">
        <v>45863.0</v>
      </c>
      <c r="I10" s="38">
        <f t="shared" si="7"/>
        <v>26625</v>
      </c>
      <c r="J10" s="39">
        <f t="shared" si="8"/>
        <v>23075</v>
      </c>
      <c r="K10" s="40">
        <f t="shared" si="9"/>
        <v>23075</v>
      </c>
      <c r="L10" s="41">
        <f t="shared" si="10"/>
        <v>21300</v>
      </c>
      <c r="M10" s="40">
        <f t="shared" si="11"/>
        <v>20412.5</v>
      </c>
      <c r="N10" s="880">
        <f t="shared" si="12"/>
        <v>19525</v>
      </c>
      <c r="O10" s="73"/>
      <c r="P10" s="43"/>
    </row>
    <row r="11" ht="14.25" customHeight="1">
      <c r="A11" s="877" t="s">
        <v>2897</v>
      </c>
      <c r="B11" s="875" t="s">
        <v>1756</v>
      </c>
      <c r="C11" s="877" t="s">
        <v>2903</v>
      </c>
      <c r="D11" s="877" t="s">
        <v>2904</v>
      </c>
      <c r="E11" s="52" t="s">
        <v>2900</v>
      </c>
      <c r="F11" s="878">
        <v>19350.0</v>
      </c>
      <c r="G11" s="879">
        <v>21000.0</v>
      </c>
      <c r="H11" s="832">
        <v>45863.0</v>
      </c>
      <c r="I11" s="38">
        <f t="shared" si="7"/>
        <v>29025</v>
      </c>
      <c r="J11" s="39">
        <f t="shared" si="8"/>
        <v>25155</v>
      </c>
      <c r="K11" s="40">
        <f t="shared" si="9"/>
        <v>25155</v>
      </c>
      <c r="L11" s="41">
        <f t="shared" si="10"/>
        <v>23220</v>
      </c>
      <c r="M11" s="40">
        <f t="shared" si="11"/>
        <v>22252.5</v>
      </c>
      <c r="N11" s="880">
        <f t="shared" si="12"/>
        <v>21285</v>
      </c>
      <c r="O11" s="73"/>
      <c r="P11" s="43"/>
    </row>
    <row r="12" ht="14.25" customHeight="1">
      <c r="A12" s="877" t="s">
        <v>2897</v>
      </c>
      <c r="B12" s="875" t="s">
        <v>1756</v>
      </c>
      <c r="C12" s="877" t="s">
        <v>2905</v>
      </c>
      <c r="D12" s="877" t="s">
        <v>2906</v>
      </c>
      <c r="E12" s="52" t="s">
        <v>2900</v>
      </c>
      <c r="F12" s="878">
        <v>20000.0</v>
      </c>
      <c r="G12" s="879">
        <v>22000.0</v>
      </c>
      <c r="H12" s="832">
        <v>45863.0</v>
      </c>
      <c r="I12" s="38">
        <f t="shared" si="7"/>
        <v>30000</v>
      </c>
      <c r="J12" s="39">
        <f t="shared" si="8"/>
        <v>26000</v>
      </c>
      <c r="K12" s="40">
        <f t="shared" si="9"/>
        <v>26000</v>
      </c>
      <c r="L12" s="41">
        <f t="shared" si="10"/>
        <v>24000</v>
      </c>
      <c r="M12" s="40">
        <f t="shared" si="11"/>
        <v>23000</v>
      </c>
      <c r="N12" s="880">
        <f t="shared" si="12"/>
        <v>22000</v>
      </c>
      <c r="O12" s="73"/>
      <c r="P12" s="43"/>
    </row>
    <row r="13" ht="14.25" customHeight="1">
      <c r="A13" s="877" t="s">
        <v>2897</v>
      </c>
      <c r="B13" s="875" t="s">
        <v>1756</v>
      </c>
      <c r="C13" s="877" t="s">
        <v>2907</v>
      </c>
      <c r="D13" s="877" t="s">
        <v>2908</v>
      </c>
      <c r="E13" s="52" t="s">
        <v>2900</v>
      </c>
      <c r="F13" s="878">
        <v>21250.0</v>
      </c>
      <c r="G13" s="879">
        <v>24000.0</v>
      </c>
      <c r="H13" s="832">
        <v>45863.0</v>
      </c>
      <c r="I13" s="38">
        <f t="shared" si="7"/>
        <v>31875</v>
      </c>
      <c r="J13" s="39">
        <f t="shared" si="8"/>
        <v>27625</v>
      </c>
      <c r="K13" s="40">
        <f t="shared" si="9"/>
        <v>27625</v>
      </c>
      <c r="L13" s="41">
        <f t="shared" si="10"/>
        <v>25500</v>
      </c>
      <c r="M13" s="40">
        <f t="shared" si="11"/>
        <v>24437.5</v>
      </c>
      <c r="N13" s="880">
        <f t="shared" si="12"/>
        <v>23375</v>
      </c>
      <c r="O13" s="73"/>
      <c r="P13" s="43"/>
    </row>
    <row r="14" ht="14.25" customHeight="1">
      <c r="A14" s="877" t="s">
        <v>2909</v>
      </c>
      <c r="B14" s="875" t="s">
        <v>1756</v>
      </c>
      <c r="C14" s="877" t="s">
        <v>2910</v>
      </c>
      <c r="D14" s="877" t="s">
        <v>2911</v>
      </c>
      <c r="E14" s="52" t="s">
        <v>2900</v>
      </c>
      <c r="F14" s="878">
        <v>31750.0</v>
      </c>
      <c r="G14" s="879">
        <v>44500.0</v>
      </c>
      <c r="H14" s="832">
        <v>45863.0</v>
      </c>
      <c r="I14" s="38">
        <f t="shared" si="7"/>
        <v>47625</v>
      </c>
      <c r="J14" s="39">
        <f t="shared" si="8"/>
        <v>41275</v>
      </c>
      <c r="K14" s="40">
        <f t="shared" si="9"/>
        <v>41275</v>
      </c>
      <c r="L14" s="41">
        <f t="shared" si="10"/>
        <v>38100</v>
      </c>
      <c r="M14" s="40">
        <f t="shared" si="11"/>
        <v>36512.5</v>
      </c>
      <c r="N14" s="880">
        <f t="shared" si="12"/>
        <v>34925</v>
      </c>
      <c r="O14" s="73"/>
      <c r="P14" s="43"/>
    </row>
    <row r="15" ht="14.25" customHeight="1">
      <c r="A15" s="877" t="s">
        <v>2909</v>
      </c>
      <c r="B15" s="875" t="s">
        <v>1756</v>
      </c>
      <c r="C15" s="877" t="s">
        <v>2912</v>
      </c>
      <c r="D15" s="877" t="s">
        <v>2913</v>
      </c>
      <c r="E15" s="52" t="s">
        <v>2900</v>
      </c>
      <c r="F15" s="878">
        <v>35500.0</v>
      </c>
      <c r="G15" s="879">
        <v>49700.0</v>
      </c>
      <c r="H15" s="832">
        <v>45863.0</v>
      </c>
      <c r="I15" s="38">
        <f t="shared" si="7"/>
        <v>53250</v>
      </c>
      <c r="J15" s="39">
        <f t="shared" si="8"/>
        <v>46150</v>
      </c>
      <c r="K15" s="40">
        <f t="shared" si="9"/>
        <v>46150</v>
      </c>
      <c r="L15" s="41">
        <f t="shared" si="10"/>
        <v>42600</v>
      </c>
      <c r="M15" s="40">
        <f t="shared" si="11"/>
        <v>40825</v>
      </c>
      <c r="N15" s="880">
        <f t="shared" si="12"/>
        <v>39050</v>
      </c>
      <c r="O15" s="73"/>
      <c r="P15" s="43"/>
    </row>
    <row r="16" ht="14.25" customHeight="1">
      <c r="A16" s="877" t="s">
        <v>2909</v>
      </c>
      <c r="B16" s="875" t="s">
        <v>1756</v>
      </c>
      <c r="C16" s="877" t="s">
        <v>2914</v>
      </c>
      <c r="D16" s="877" t="s">
        <v>2915</v>
      </c>
      <c r="E16" s="52" t="s">
        <v>2900</v>
      </c>
      <c r="F16" s="878">
        <v>41000.0</v>
      </c>
      <c r="G16" s="879">
        <v>57500.0</v>
      </c>
      <c r="H16" s="832">
        <v>45863.0</v>
      </c>
      <c r="I16" s="38">
        <f t="shared" si="7"/>
        <v>61500</v>
      </c>
      <c r="J16" s="39">
        <f t="shared" si="8"/>
        <v>53300</v>
      </c>
      <c r="K16" s="40">
        <f t="shared" si="9"/>
        <v>53300</v>
      </c>
      <c r="L16" s="41">
        <f t="shared" si="10"/>
        <v>49200</v>
      </c>
      <c r="M16" s="40">
        <f t="shared" si="11"/>
        <v>47150</v>
      </c>
      <c r="N16" s="880">
        <f t="shared" si="12"/>
        <v>45100</v>
      </c>
      <c r="O16" s="73"/>
      <c r="P16" s="43"/>
    </row>
    <row r="17" ht="14.25" customHeight="1">
      <c r="A17" s="877" t="s">
        <v>2909</v>
      </c>
      <c r="B17" s="875" t="s">
        <v>1756</v>
      </c>
      <c r="C17" s="877" t="s">
        <v>2916</v>
      </c>
      <c r="D17" s="877" t="s">
        <v>2917</v>
      </c>
      <c r="E17" s="52" t="s">
        <v>2900</v>
      </c>
      <c r="F17" s="878">
        <v>42750.0</v>
      </c>
      <c r="G17" s="879">
        <v>61450.0</v>
      </c>
      <c r="H17" s="832">
        <v>45863.0</v>
      </c>
      <c r="I17" s="38">
        <f t="shared" si="7"/>
        <v>64125</v>
      </c>
      <c r="J17" s="39">
        <f t="shared" si="8"/>
        <v>55575</v>
      </c>
      <c r="K17" s="40">
        <f t="shared" si="9"/>
        <v>55575</v>
      </c>
      <c r="L17" s="41">
        <f t="shared" si="10"/>
        <v>51300</v>
      </c>
      <c r="M17" s="40">
        <f t="shared" si="11"/>
        <v>49162.5</v>
      </c>
      <c r="N17" s="880">
        <f t="shared" si="12"/>
        <v>47025</v>
      </c>
      <c r="O17" s="73"/>
      <c r="P17" s="43"/>
    </row>
    <row r="18" ht="14.25" customHeight="1">
      <c r="A18" s="877" t="s">
        <v>2909</v>
      </c>
      <c r="B18" s="875" t="s">
        <v>1756</v>
      </c>
      <c r="C18" s="877" t="s">
        <v>2918</v>
      </c>
      <c r="D18" s="877" t="s">
        <v>2919</v>
      </c>
      <c r="E18" s="52" t="s">
        <v>2900</v>
      </c>
      <c r="F18" s="878">
        <v>50500.0</v>
      </c>
      <c r="G18" s="879">
        <v>71500.0</v>
      </c>
      <c r="H18" s="832">
        <v>45863.0</v>
      </c>
      <c r="I18" s="38">
        <f t="shared" si="7"/>
        <v>75750</v>
      </c>
      <c r="J18" s="39">
        <f t="shared" si="8"/>
        <v>65650</v>
      </c>
      <c r="K18" s="40">
        <f t="shared" si="9"/>
        <v>65650</v>
      </c>
      <c r="L18" s="41">
        <f t="shared" si="10"/>
        <v>60600</v>
      </c>
      <c r="M18" s="40">
        <f t="shared" si="11"/>
        <v>58075</v>
      </c>
      <c r="N18" s="880">
        <f t="shared" si="12"/>
        <v>55550</v>
      </c>
      <c r="O18" s="73"/>
      <c r="P18" s="43"/>
    </row>
    <row r="19" ht="14.25" customHeight="1">
      <c r="A19" s="877" t="s">
        <v>2909</v>
      </c>
      <c r="B19" s="875" t="s">
        <v>1756</v>
      </c>
      <c r="C19" s="877" t="s">
        <v>2920</v>
      </c>
      <c r="D19" s="877" t="s">
        <v>2921</v>
      </c>
      <c r="E19" s="52" t="s">
        <v>2900</v>
      </c>
      <c r="F19" s="878">
        <v>53000.0</v>
      </c>
      <c r="G19" s="879">
        <v>76500.0</v>
      </c>
      <c r="H19" s="832">
        <v>45863.0</v>
      </c>
      <c r="I19" s="38">
        <f t="shared" si="7"/>
        <v>79500</v>
      </c>
      <c r="J19" s="39">
        <f t="shared" si="8"/>
        <v>68900</v>
      </c>
      <c r="K19" s="40">
        <f t="shared" si="9"/>
        <v>68900</v>
      </c>
      <c r="L19" s="41">
        <f t="shared" si="10"/>
        <v>63600</v>
      </c>
      <c r="M19" s="40">
        <f t="shared" si="11"/>
        <v>60950</v>
      </c>
      <c r="N19" s="880">
        <f t="shared" si="12"/>
        <v>58300</v>
      </c>
      <c r="O19" s="73"/>
      <c r="P19" s="43"/>
    </row>
    <row r="20" ht="14.25" hidden="1" customHeight="1">
      <c r="A20" s="877" t="s">
        <v>2909</v>
      </c>
      <c r="B20" s="875" t="s">
        <v>1756</v>
      </c>
      <c r="C20" s="877" t="s">
        <v>2922</v>
      </c>
      <c r="D20" s="877" t="s">
        <v>2923</v>
      </c>
      <c r="E20" s="52"/>
      <c r="F20" s="878"/>
      <c r="G20" s="879">
        <v>28000.0</v>
      </c>
      <c r="H20" s="832">
        <v>45863.0</v>
      </c>
      <c r="I20" s="38">
        <f t="shared" si="7"/>
        <v>0</v>
      </c>
      <c r="J20" s="39">
        <f t="shared" si="8"/>
        <v>0</v>
      </c>
      <c r="K20" s="40">
        <f t="shared" si="9"/>
        <v>0</v>
      </c>
      <c r="L20" s="41">
        <f t="shared" si="10"/>
        <v>0</v>
      </c>
      <c r="M20" s="40">
        <f t="shared" si="11"/>
        <v>0</v>
      </c>
      <c r="N20" s="880">
        <f t="shared" si="12"/>
        <v>0</v>
      </c>
      <c r="O20" s="73"/>
      <c r="P20" s="43"/>
    </row>
    <row r="21" ht="14.25" customHeight="1">
      <c r="A21" s="73" t="s">
        <v>2924</v>
      </c>
      <c r="B21" s="73"/>
      <c r="C21" s="882" t="s">
        <v>2925</v>
      </c>
      <c r="D21" s="883" t="s">
        <v>2926</v>
      </c>
      <c r="E21" s="882"/>
      <c r="F21" s="884">
        <v>25300.0</v>
      </c>
      <c r="G21" s="885">
        <v>36000.0</v>
      </c>
      <c r="H21" s="832">
        <v>45863.0</v>
      </c>
      <c r="I21" s="38">
        <f t="shared" si="7"/>
        <v>37950</v>
      </c>
      <c r="J21" s="39">
        <f t="shared" si="8"/>
        <v>32890</v>
      </c>
      <c r="K21" s="40">
        <f t="shared" si="9"/>
        <v>32890</v>
      </c>
      <c r="L21" s="41">
        <f t="shared" si="10"/>
        <v>30360</v>
      </c>
      <c r="M21" s="40">
        <f t="shared" si="11"/>
        <v>29095</v>
      </c>
      <c r="N21" s="880">
        <f t="shared" si="12"/>
        <v>27830</v>
      </c>
      <c r="O21" s="73"/>
      <c r="P21" s="67"/>
      <c r="Q21" s="851"/>
      <c r="R21" s="851"/>
      <c r="S21" s="851"/>
      <c r="T21" s="851"/>
      <c r="U21" s="851"/>
      <c r="V21" s="851"/>
      <c r="W21" s="851"/>
      <c r="X21" s="851"/>
      <c r="Y21" s="851"/>
      <c r="Z21" s="851"/>
    </row>
    <row r="22" ht="14.25" customHeight="1">
      <c r="A22" s="73" t="s">
        <v>2924</v>
      </c>
      <c r="B22" s="73" t="s">
        <v>1756</v>
      </c>
      <c r="C22" s="882" t="s">
        <v>2927</v>
      </c>
      <c r="D22" s="883" t="s">
        <v>2928</v>
      </c>
      <c r="E22" s="882" t="s">
        <v>2929</v>
      </c>
      <c r="F22" s="884">
        <v>675.0</v>
      </c>
      <c r="G22" s="885">
        <v>1000.0</v>
      </c>
      <c r="H22" s="832">
        <v>45863.0</v>
      </c>
      <c r="I22" s="38">
        <f t="shared" si="7"/>
        <v>1012.5</v>
      </c>
      <c r="J22" s="39">
        <f t="shared" si="8"/>
        <v>877.5</v>
      </c>
      <c r="K22" s="40">
        <f t="shared" si="9"/>
        <v>877.5</v>
      </c>
      <c r="L22" s="41">
        <f t="shared" si="10"/>
        <v>810</v>
      </c>
      <c r="M22" s="40">
        <f t="shared" si="11"/>
        <v>776.25</v>
      </c>
      <c r="N22" s="880">
        <f t="shared" si="12"/>
        <v>742.5</v>
      </c>
      <c r="O22" s="73"/>
      <c r="P22" s="67"/>
      <c r="Q22" s="851"/>
      <c r="R22" s="851"/>
      <c r="S22" s="851"/>
      <c r="T22" s="851"/>
      <c r="U22" s="851"/>
      <c r="V22" s="851"/>
      <c r="W22" s="851"/>
      <c r="X22" s="851"/>
      <c r="Y22" s="851"/>
      <c r="Z22" s="851"/>
    </row>
    <row r="23" ht="14.25" customHeight="1">
      <c r="A23" s="73" t="s">
        <v>2924</v>
      </c>
      <c r="B23" s="73" t="s">
        <v>1756</v>
      </c>
      <c r="C23" s="882" t="s">
        <v>2930</v>
      </c>
      <c r="D23" s="877" t="s">
        <v>2931</v>
      </c>
      <c r="E23" s="877"/>
      <c r="F23" s="878">
        <v>675.0</v>
      </c>
      <c r="G23" s="879">
        <v>850.0</v>
      </c>
      <c r="H23" s="832">
        <v>45863.0</v>
      </c>
      <c r="I23" s="38">
        <f t="shared" si="7"/>
        <v>1012.5</v>
      </c>
      <c r="J23" s="39">
        <f t="shared" si="8"/>
        <v>877.5</v>
      </c>
      <c r="K23" s="40">
        <f t="shared" si="9"/>
        <v>877.5</v>
      </c>
      <c r="L23" s="41">
        <f t="shared" si="10"/>
        <v>810</v>
      </c>
      <c r="M23" s="40">
        <f t="shared" si="11"/>
        <v>776.25</v>
      </c>
      <c r="N23" s="880">
        <f t="shared" si="12"/>
        <v>742.5</v>
      </c>
      <c r="O23" s="73"/>
      <c r="P23" s="67"/>
      <c r="Q23" s="851"/>
      <c r="R23" s="851"/>
      <c r="S23" s="851"/>
      <c r="T23" s="851"/>
      <c r="U23" s="851"/>
      <c r="V23" s="851"/>
      <c r="W23" s="851"/>
      <c r="X23" s="851"/>
      <c r="Y23" s="851"/>
      <c r="Z23" s="851"/>
    </row>
    <row r="24" ht="14.25" customHeight="1">
      <c r="A24" s="73" t="s">
        <v>2924</v>
      </c>
      <c r="B24" s="73" t="s">
        <v>1756</v>
      </c>
      <c r="C24" s="882" t="s">
        <v>2889</v>
      </c>
      <c r="D24" s="877" t="s">
        <v>2932</v>
      </c>
      <c r="E24" s="877" t="s">
        <v>2933</v>
      </c>
      <c r="F24" s="878">
        <v>875.0</v>
      </c>
      <c r="G24" s="879">
        <v>950.0</v>
      </c>
      <c r="H24" s="832">
        <v>45863.0</v>
      </c>
      <c r="I24" s="38">
        <f t="shared" si="7"/>
        <v>1312.5</v>
      </c>
      <c r="J24" s="39">
        <f t="shared" si="8"/>
        <v>1137.5</v>
      </c>
      <c r="K24" s="40">
        <f t="shared" si="9"/>
        <v>1137.5</v>
      </c>
      <c r="L24" s="41">
        <f t="shared" si="10"/>
        <v>1050</v>
      </c>
      <c r="M24" s="40">
        <f t="shared" si="11"/>
        <v>1006.25</v>
      </c>
      <c r="N24" s="880">
        <f t="shared" si="12"/>
        <v>962.5</v>
      </c>
      <c r="O24" s="73"/>
      <c r="P24" s="67"/>
      <c r="Q24" s="851"/>
      <c r="R24" s="851"/>
      <c r="S24" s="851"/>
      <c r="T24" s="851"/>
      <c r="U24" s="851"/>
      <c r="V24" s="851"/>
      <c r="W24" s="851"/>
      <c r="X24" s="851"/>
      <c r="Y24" s="851"/>
      <c r="Z24" s="851"/>
    </row>
    <row r="25" ht="14.25" customHeight="1">
      <c r="A25" s="73" t="s">
        <v>2924</v>
      </c>
      <c r="B25" s="73" t="s">
        <v>1756</v>
      </c>
      <c r="C25" s="882" t="s">
        <v>2934</v>
      </c>
      <c r="D25" s="877" t="s">
        <v>2935</v>
      </c>
      <c r="E25" s="877" t="s">
        <v>2936</v>
      </c>
      <c r="F25" s="878">
        <v>975.0</v>
      </c>
      <c r="G25" s="879">
        <v>1650.0</v>
      </c>
      <c r="H25" s="832">
        <v>45863.0</v>
      </c>
      <c r="I25" s="38">
        <f t="shared" si="7"/>
        <v>1462.5</v>
      </c>
      <c r="J25" s="39">
        <f t="shared" si="8"/>
        <v>1267.5</v>
      </c>
      <c r="K25" s="40">
        <f t="shared" si="9"/>
        <v>1267.5</v>
      </c>
      <c r="L25" s="41">
        <f t="shared" si="10"/>
        <v>1170</v>
      </c>
      <c r="M25" s="40">
        <f t="shared" si="11"/>
        <v>1121.25</v>
      </c>
      <c r="N25" s="880">
        <f t="shared" si="12"/>
        <v>1072.5</v>
      </c>
      <c r="O25" s="73"/>
      <c r="P25" s="67"/>
      <c r="Q25" s="851"/>
      <c r="R25" s="851"/>
      <c r="S25" s="851"/>
      <c r="T25" s="851"/>
      <c r="U25" s="851"/>
      <c r="V25" s="851"/>
      <c r="W25" s="851"/>
      <c r="X25" s="851"/>
      <c r="Y25" s="851"/>
      <c r="Z25" s="851"/>
    </row>
    <row r="26" ht="14.25" customHeight="1">
      <c r="A26" s="73" t="s">
        <v>2924</v>
      </c>
      <c r="B26" s="73" t="s">
        <v>1756</v>
      </c>
      <c r="C26" s="882" t="s">
        <v>2937</v>
      </c>
      <c r="D26" s="877" t="s">
        <v>2938</v>
      </c>
      <c r="E26" s="877" t="s">
        <v>2939</v>
      </c>
      <c r="F26" s="878">
        <v>750.0</v>
      </c>
      <c r="G26" s="879">
        <v>900.0</v>
      </c>
      <c r="H26" s="832">
        <v>45863.0</v>
      </c>
      <c r="I26" s="38">
        <f t="shared" si="7"/>
        <v>1125</v>
      </c>
      <c r="J26" s="39">
        <f t="shared" si="8"/>
        <v>975</v>
      </c>
      <c r="K26" s="40">
        <f t="shared" si="9"/>
        <v>975</v>
      </c>
      <c r="L26" s="41">
        <f t="shared" si="10"/>
        <v>900</v>
      </c>
      <c r="M26" s="40">
        <f t="shared" si="11"/>
        <v>862.5</v>
      </c>
      <c r="N26" s="880">
        <f t="shared" si="12"/>
        <v>825</v>
      </c>
      <c r="O26" s="73"/>
      <c r="P26" s="67"/>
      <c r="Q26" s="851"/>
      <c r="R26" s="851"/>
      <c r="S26" s="851"/>
      <c r="T26" s="851"/>
      <c r="U26" s="851"/>
      <c r="V26" s="851"/>
      <c r="W26" s="851"/>
      <c r="X26" s="851"/>
      <c r="Y26" s="851"/>
      <c r="Z26" s="851"/>
    </row>
    <row r="27" ht="14.25" customHeight="1">
      <c r="A27" s="73" t="s">
        <v>2924</v>
      </c>
      <c r="B27" s="73" t="s">
        <v>1756</v>
      </c>
      <c r="C27" s="882">
        <v>8011.0</v>
      </c>
      <c r="D27" s="877" t="s">
        <v>2938</v>
      </c>
      <c r="E27" s="877" t="s">
        <v>2939</v>
      </c>
      <c r="F27" s="878">
        <v>750.0</v>
      </c>
      <c r="G27" s="879">
        <v>900.0</v>
      </c>
      <c r="H27" s="832">
        <v>45863.0</v>
      </c>
      <c r="I27" s="38">
        <f t="shared" si="7"/>
        <v>1125</v>
      </c>
      <c r="J27" s="39">
        <f t="shared" si="8"/>
        <v>975</v>
      </c>
      <c r="K27" s="40">
        <f t="shared" si="9"/>
        <v>975</v>
      </c>
      <c r="L27" s="41">
        <f t="shared" si="10"/>
        <v>900</v>
      </c>
      <c r="M27" s="40">
        <f t="shared" si="11"/>
        <v>862.5</v>
      </c>
      <c r="N27" s="880">
        <f t="shared" si="12"/>
        <v>825</v>
      </c>
      <c r="O27" s="73"/>
      <c r="P27" s="67"/>
      <c r="Q27" s="851"/>
      <c r="R27" s="851"/>
      <c r="S27" s="851"/>
      <c r="T27" s="851"/>
      <c r="U27" s="851"/>
      <c r="V27" s="851"/>
      <c r="W27" s="851"/>
      <c r="X27" s="851"/>
      <c r="Y27" s="851"/>
      <c r="Z27" s="851"/>
    </row>
    <row r="28" ht="14.25" customHeight="1">
      <c r="A28" s="73" t="s">
        <v>2924</v>
      </c>
      <c r="B28" s="73" t="s">
        <v>1756</v>
      </c>
      <c r="C28" s="882" t="s">
        <v>2940</v>
      </c>
      <c r="D28" s="877" t="s">
        <v>2941</v>
      </c>
      <c r="E28" s="877" t="s">
        <v>2939</v>
      </c>
      <c r="F28" s="878">
        <v>500.0</v>
      </c>
      <c r="G28" s="879">
        <v>750.0</v>
      </c>
      <c r="H28" s="832">
        <v>45863.0</v>
      </c>
      <c r="I28" s="38">
        <f t="shared" si="7"/>
        <v>750</v>
      </c>
      <c r="J28" s="39">
        <f t="shared" si="8"/>
        <v>650</v>
      </c>
      <c r="K28" s="40">
        <f t="shared" si="9"/>
        <v>650</v>
      </c>
      <c r="L28" s="41">
        <f t="shared" si="10"/>
        <v>600</v>
      </c>
      <c r="M28" s="40">
        <f t="shared" si="11"/>
        <v>575</v>
      </c>
      <c r="N28" s="880">
        <f t="shared" si="12"/>
        <v>550</v>
      </c>
      <c r="O28" s="73"/>
      <c r="P28" s="67"/>
      <c r="Q28" s="851"/>
      <c r="R28" s="851"/>
      <c r="S28" s="851"/>
      <c r="T28" s="851"/>
      <c r="U28" s="851"/>
      <c r="V28" s="851"/>
      <c r="W28" s="851"/>
      <c r="X28" s="851"/>
      <c r="Y28" s="851"/>
      <c r="Z28" s="851"/>
    </row>
    <row r="29" ht="14.25" customHeight="1">
      <c r="A29" s="73" t="s">
        <v>2924</v>
      </c>
      <c r="B29" s="73" t="s">
        <v>1756</v>
      </c>
      <c r="C29" s="882" t="s">
        <v>2942</v>
      </c>
      <c r="D29" s="877" t="s">
        <v>2943</v>
      </c>
      <c r="E29" s="877" t="s">
        <v>2939</v>
      </c>
      <c r="F29" s="878">
        <v>1300.0</v>
      </c>
      <c r="G29" s="879">
        <v>1600.0</v>
      </c>
      <c r="H29" s="832">
        <v>45863.0</v>
      </c>
      <c r="I29" s="38">
        <f t="shared" si="7"/>
        <v>1950</v>
      </c>
      <c r="J29" s="39">
        <f t="shared" si="8"/>
        <v>1690</v>
      </c>
      <c r="K29" s="40">
        <f t="shared" si="9"/>
        <v>1690</v>
      </c>
      <c r="L29" s="41">
        <f t="shared" si="10"/>
        <v>1560</v>
      </c>
      <c r="M29" s="40">
        <f t="shared" si="11"/>
        <v>1495</v>
      </c>
      <c r="N29" s="880">
        <f t="shared" si="12"/>
        <v>1430</v>
      </c>
      <c r="O29" s="73"/>
      <c r="P29" s="67"/>
      <c r="Q29" s="851"/>
      <c r="R29" s="851"/>
      <c r="S29" s="851"/>
      <c r="T29" s="851"/>
      <c r="U29" s="851"/>
      <c r="V29" s="851"/>
      <c r="W29" s="851"/>
      <c r="X29" s="851"/>
      <c r="Y29" s="851"/>
      <c r="Z29" s="851"/>
    </row>
    <row r="30" ht="14.25" customHeight="1">
      <c r="A30" s="73" t="s">
        <v>2924</v>
      </c>
      <c r="B30" s="73" t="s">
        <v>1756</v>
      </c>
      <c r="C30" s="882" t="s">
        <v>2944</v>
      </c>
      <c r="D30" s="877" t="s">
        <v>2945</v>
      </c>
      <c r="E30" s="877" t="s">
        <v>2946</v>
      </c>
      <c r="F30" s="878">
        <v>1400.0</v>
      </c>
      <c r="G30" s="879">
        <v>2500.0</v>
      </c>
      <c r="H30" s="832">
        <v>45863.0</v>
      </c>
      <c r="I30" s="38">
        <f t="shared" si="7"/>
        <v>2100</v>
      </c>
      <c r="J30" s="39">
        <f t="shared" si="8"/>
        <v>1820</v>
      </c>
      <c r="K30" s="40">
        <f t="shared" si="9"/>
        <v>1820</v>
      </c>
      <c r="L30" s="41">
        <f t="shared" si="10"/>
        <v>1680</v>
      </c>
      <c r="M30" s="40">
        <f t="shared" si="11"/>
        <v>1610</v>
      </c>
      <c r="N30" s="880">
        <f t="shared" si="12"/>
        <v>1540</v>
      </c>
      <c r="O30" s="73"/>
      <c r="P30" s="67"/>
      <c r="Q30" s="851"/>
      <c r="R30" s="851"/>
      <c r="S30" s="851"/>
      <c r="T30" s="851"/>
      <c r="U30" s="851"/>
      <c r="V30" s="851"/>
      <c r="W30" s="851"/>
      <c r="X30" s="851"/>
      <c r="Y30" s="851"/>
      <c r="Z30" s="851"/>
    </row>
    <row r="31" ht="14.25" customHeight="1">
      <c r="A31" s="73" t="s">
        <v>2924</v>
      </c>
      <c r="B31" s="73" t="s">
        <v>1756</v>
      </c>
      <c r="C31" s="886" t="s">
        <v>2947</v>
      </c>
      <c r="D31" s="877" t="s">
        <v>2948</v>
      </c>
      <c r="E31" s="877" t="s">
        <v>2949</v>
      </c>
      <c r="F31" s="878">
        <v>900.0</v>
      </c>
      <c r="G31" s="879">
        <v>1100.0</v>
      </c>
      <c r="H31" s="832">
        <v>45863.0</v>
      </c>
      <c r="I31" s="38">
        <f t="shared" si="7"/>
        <v>1350</v>
      </c>
      <c r="J31" s="39">
        <f t="shared" si="8"/>
        <v>1170</v>
      </c>
      <c r="K31" s="40">
        <f t="shared" si="9"/>
        <v>1170</v>
      </c>
      <c r="L31" s="41">
        <f t="shared" si="10"/>
        <v>1080</v>
      </c>
      <c r="M31" s="40">
        <f t="shared" si="11"/>
        <v>1035</v>
      </c>
      <c r="N31" s="880">
        <f t="shared" si="12"/>
        <v>990</v>
      </c>
      <c r="O31" s="73"/>
      <c r="P31" s="67"/>
      <c r="Q31" s="851"/>
      <c r="R31" s="851"/>
      <c r="S31" s="851"/>
      <c r="T31" s="851"/>
      <c r="U31" s="851"/>
      <c r="V31" s="851"/>
      <c r="W31" s="851"/>
      <c r="X31" s="851"/>
      <c r="Y31" s="851"/>
      <c r="Z31" s="851"/>
    </row>
    <row r="32" ht="14.25" customHeight="1">
      <c r="A32" s="877" t="s">
        <v>2950</v>
      </c>
      <c r="B32" s="51" t="s">
        <v>1833</v>
      </c>
      <c r="C32" s="882" t="s">
        <v>2951</v>
      </c>
      <c r="D32" s="877" t="s">
        <v>2952</v>
      </c>
      <c r="E32" s="52"/>
      <c r="F32" s="878">
        <v>70000.0</v>
      </c>
      <c r="G32" s="879">
        <v>87000.0</v>
      </c>
      <c r="H32" s="832">
        <v>45863.0</v>
      </c>
      <c r="I32" s="38">
        <f t="shared" si="7"/>
        <v>105000</v>
      </c>
      <c r="J32" s="39">
        <f t="shared" si="8"/>
        <v>91000</v>
      </c>
      <c r="K32" s="40">
        <f t="shared" si="9"/>
        <v>91000</v>
      </c>
      <c r="L32" s="41">
        <f t="shared" si="10"/>
        <v>84000</v>
      </c>
      <c r="M32" s="40">
        <f t="shared" si="11"/>
        <v>80500</v>
      </c>
      <c r="N32" s="880">
        <f t="shared" si="12"/>
        <v>77000</v>
      </c>
      <c r="O32" s="73"/>
      <c r="P32" s="67"/>
      <c r="Q32" s="851"/>
      <c r="R32" s="851"/>
      <c r="S32" s="851"/>
      <c r="T32" s="851"/>
      <c r="U32" s="851"/>
      <c r="V32" s="851"/>
      <c r="W32" s="851"/>
      <c r="X32" s="851"/>
      <c r="Y32" s="851"/>
      <c r="Z32" s="851"/>
    </row>
    <row r="33" ht="14.25" customHeight="1">
      <c r="A33" s="877" t="s">
        <v>2953</v>
      </c>
      <c r="B33" s="51" t="s">
        <v>1833</v>
      </c>
      <c r="C33" s="882" t="s">
        <v>2954</v>
      </c>
      <c r="D33" s="877" t="s">
        <v>2955</v>
      </c>
      <c r="E33" s="52"/>
      <c r="F33" s="878">
        <v>71000.0</v>
      </c>
      <c r="G33" s="879">
        <v>89250.0</v>
      </c>
      <c r="H33" s="832">
        <v>45863.0</v>
      </c>
      <c r="I33" s="38">
        <f t="shared" si="7"/>
        <v>106500</v>
      </c>
      <c r="J33" s="39">
        <f t="shared" si="8"/>
        <v>92300</v>
      </c>
      <c r="K33" s="40">
        <f t="shared" si="9"/>
        <v>92300</v>
      </c>
      <c r="L33" s="41">
        <f t="shared" si="10"/>
        <v>85200</v>
      </c>
      <c r="M33" s="40">
        <f t="shared" si="11"/>
        <v>81650</v>
      </c>
      <c r="N33" s="880">
        <f t="shared" si="12"/>
        <v>78100</v>
      </c>
      <c r="O33" s="73"/>
      <c r="P33" s="67"/>
      <c r="Q33" s="851"/>
      <c r="R33" s="851"/>
      <c r="S33" s="851"/>
      <c r="T33" s="851"/>
      <c r="U33" s="851"/>
      <c r="V33" s="851"/>
      <c r="W33" s="851"/>
      <c r="X33" s="851"/>
      <c r="Y33" s="851"/>
      <c r="Z33" s="851"/>
    </row>
    <row r="34" ht="14.25" customHeight="1">
      <c r="A34" s="877" t="s">
        <v>2956</v>
      </c>
      <c r="B34" s="51" t="s">
        <v>1833</v>
      </c>
      <c r="C34" s="882" t="s">
        <v>2957</v>
      </c>
      <c r="D34" s="877" t="s">
        <v>2958</v>
      </c>
      <c r="E34" s="52"/>
      <c r="F34" s="878">
        <v>82000.0</v>
      </c>
      <c r="G34" s="879">
        <v>99000.0</v>
      </c>
      <c r="H34" s="832">
        <v>45863.0</v>
      </c>
      <c r="I34" s="38">
        <f t="shared" si="7"/>
        <v>123000</v>
      </c>
      <c r="J34" s="39">
        <f t="shared" si="8"/>
        <v>106600</v>
      </c>
      <c r="K34" s="40">
        <f t="shared" si="9"/>
        <v>106600</v>
      </c>
      <c r="L34" s="41">
        <f t="shared" si="10"/>
        <v>98400</v>
      </c>
      <c r="M34" s="40">
        <f t="shared" si="11"/>
        <v>94300</v>
      </c>
      <c r="N34" s="880">
        <f t="shared" si="12"/>
        <v>90200</v>
      </c>
      <c r="O34" s="73"/>
      <c r="P34" s="67"/>
      <c r="Q34" s="851"/>
      <c r="R34" s="851"/>
      <c r="S34" s="851"/>
      <c r="T34" s="851"/>
      <c r="U34" s="851"/>
      <c r="V34" s="851"/>
      <c r="W34" s="851"/>
      <c r="X34" s="851"/>
      <c r="Y34" s="851"/>
      <c r="Z34" s="851"/>
    </row>
    <row r="35" ht="14.25" customHeight="1">
      <c r="A35" s="877" t="s">
        <v>2959</v>
      </c>
      <c r="B35" s="51" t="s">
        <v>1833</v>
      </c>
      <c r="C35" s="882" t="s">
        <v>2960</v>
      </c>
      <c r="D35" s="877" t="s">
        <v>2961</v>
      </c>
      <c r="E35" s="52"/>
      <c r="F35" s="878">
        <v>95000.0</v>
      </c>
      <c r="G35" s="879">
        <v>101250.0</v>
      </c>
      <c r="H35" s="832">
        <v>45863.0</v>
      </c>
      <c r="I35" s="38">
        <f t="shared" si="7"/>
        <v>142500</v>
      </c>
      <c r="J35" s="39">
        <f t="shared" si="8"/>
        <v>123500</v>
      </c>
      <c r="K35" s="40">
        <f t="shared" si="9"/>
        <v>123500</v>
      </c>
      <c r="L35" s="41">
        <f t="shared" si="10"/>
        <v>114000</v>
      </c>
      <c r="M35" s="40">
        <f t="shared" si="11"/>
        <v>109250</v>
      </c>
      <c r="N35" s="880">
        <f t="shared" si="12"/>
        <v>104500</v>
      </c>
      <c r="O35" s="73"/>
      <c r="P35" s="67"/>
      <c r="Q35" s="851"/>
      <c r="R35" s="851"/>
      <c r="S35" s="851"/>
      <c r="T35" s="851"/>
      <c r="U35" s="851"/>
      <c r="V35" s="851"/>
      <c r="W35" s="851"/>
      <c r="X35" s="851"/>
      <c r="Y35" s="851"/>
      <c r="Z35" s="851"/>
    </row>
    <row r="36" ht="14.25" hidden="1" customHeight="1">
      <c r="A36" s="877" t="s">
        <v>2962</v>
      </c>
      <c r="B36" s="51" t="s">
        <v>1833</v>
      </c>
      <c r="C36" s="882" t="s">
        <v>2963</v>
      </c>
      <c r="D36" s="877" t="s">
        <v>2964</v>
      </c>
      <c r="E36" s="52"/>
      <c r="F36" s="878"/>
      <c r="G36" s="879">
        <v>114000.0</v>
      </c>
      <c r="H36" s="832">
        <v>45863.0</v>
      </c>
      <c r="I36" s="38">
        <f t="shared" si="7"/>
        <v>0</v>
      </c>
      <c r="J36" s="39">
        <f t="shared" si="8"/>
        <v>0</v>
      </c>
      <c r="K36" s="40">
        <f t="shared" si="9"/>
        <v>0</v>
      </c>
      <c r="L36" s="41">
        <f t="shared" si="10"/>
        <v>0</v>
      </c>
      <c r="M36" s="40">
        <f t="shared" si="11"/>
        <v>0</v>
      </c>
      <c r="N36" s="880">
        <f t="shared" si="12"/>
        <v>0</v>
      </c>
      <c r="O36" s="73"/>
      <c r="P36" s="67"/>
      <c r="Q36" s="851"/>
      <c r="R36" s="851"/>
      <c r="S36" s="851"/>
      <c r="T36" s="851"/>
      <c r="U36" s="851"/>
      <c r="V36" s="851"/>
      <c r="W36" s="851"/>
      <c r="X36" s="851"/>
      <c r="Y36" s="851"/>
      <c r="Z36" s="851"/>
    </row>
    <row r="37" ht="14.25" hidden="1" customHeight="1">
      <c r="A37" s="877" t="s">
        <v>2965</v>
      </c>
      <c r="B37" s="51" t="s">
        <v>1833</v>
      </c>
      <c r="C37" s="882" t="s">
        <v>2966</v>
      </c>
      <c r="D37" s="877" t="s">
        <v>2967</v>
      </c>
      <c r="E37" s="52"/>
      <c r="F37" s="878"/>
      <c r="G37" s="879">
        <v>118500.0</v>
      </c>
      <c r="H37" s="832">
        <v>45863.0</v>
      </c>
      <c r="I37" s="38">
        <f t="shared" si="7"/>
        <v>0</v>
      </c>
      <c r="J37" s="39">
        <f t="shared" si="8"/>
        <v>0</v>
      </c>
      <c r="K37" s="40">
        <f t="shared" si="9"/>
        <v>0</v>
      </c>
      <c r="L37" s="41">
        <f t="shared" si="10"/>
        <v>0</v>
      </c>
      <c r="M37" s="40">
        <f t="shared" si="11"/>
        <v>0</v>
      </c>
      <c r="N37" s="880">
        <f t="shared" si="12"/>
        <v>0</v>
      </c>
      <c r="O37" s="73"/>
      <c r="P37" s="67"/>
      <c r="Q37" s="851"/>
      <c r="R37" s="851"/>
      <c r="S37" s="851"/>
      <c r="T37" s="851"/>
      <c r="U37" s="851"/>
      <c r="V37" s="851"/>
      <c r="W37" s="851"/>
      <c r="X37" s="851"/>
      <c r="Y37" s="851"/>
      <c r="Z37" s="851"/>
    </row>
    <row r="38" ht="14.25" hidden="1" customHeight="1">
      <c r="A38" s="877" t="s">
        <v>2968</v>
      </c>
      <c r="B38" s="51" t="s">
        <v>1833</v>
      </c>
      <c r="C38" s="882" t="s">
        <v>2969</v>
      </c>
      <c r="D38" s="877" t="s">
        <v>2970</v>
      </c>
      <c r="E38" s="52"/>
      <c r="F38" s="878"/>
      <c r="G38" s="879">
        <v>128250.0</v>
      </c>
      <c r="H38" s="832">
        <v>45863.0</v>
      </c>
      <c r="I38" s="38">
        <f t="shared" si="7"/>
        <v>0</v>
      </c>
      <c r="J38" s="39">
        <f t="shared" si="8"/>
        <v>0</v>
      </c>
      <c r="K38" s="40">
        <f t="shared" si="9"/>
        <v>0</v>
      </c>
      <c r="L38" s="41">
        <f t="shared" si="10"/>
        <v>0</v>
      </c>
      <c r="M38" s="40">
        <f t="shared" si="11"/>
        <v>0</v>
      </c>
      <c r="N38" s="880">
        <f t="shared" si="12"/>
        <v>0</v>
      </c>
      <c r="O38" s="73"/>
      <c r="P38" s="67"/>
      <c r="Q38" s="851"/>
      <c r="R38" s="851"/>
      <c r="S38" s="851"/>
      <c r="T38" s="851"/>
      <c r="U38" s="851"/>
      <c r="V38" s="851"/>
      <c r="W38" s="851"/>
      <c r="X38" s="851"/>
      <c r="Y38" s="851"/>
      <c r="Z38" s="851"/>
    </row>
    <row r="39" ht="14.25" hidden="1" customHeight="1">
      <c r="A39" s="877" t="s">
        <v>2971</v>
      </c>
      <c r="B39" s="51" t="s">
        <v>1833</v>
      </c>
      <c r="C39" s="882" t="s">
        <v>2972</v>
      </c>
      <c r="D39" s="877" t="s">
        <v>2973</v>
      </c>
      <c r="E39" s="52"/>
      <c r="F39" s="878"/>
      <c r="G39" s="879">
        <v>132750.0</v>
      </c>
      <c r="H39" s="832">
        <v>45863.0</v>
      </c>
      <c r="I39" s="38">
        <f t="shared" si="7"/>
        <v>0</v>
      </c>
      <c r="J39" s="39">
        <f t="shared" si="8"/>
        <v>0</v>
      </c>
      <c r="K39" s="40">
        <f t="shared" si="9"/>
        <v>0</v>
      </c>
      <c r="L39" s="41">
        <f t="shared" si="10"/>
        <v>0</v>
      </c>
      <c r="M39" s="40">
        <f t="shared" si="11"/>
        <v>0</v>
      </c>
      <c r="N39" s="880">
        <f t="shared" si="12"/>
        <v>0</v>
      </c>
      <c r="O39" s="73"/>
      <c r="P39" s="67"/>
      <c r="Q39" s="851"/>
      <c r="R39" s="851"/>
      <c r="S39" s="851"/>
      <c r="T39" s="851"/>
      <c r="U39" s="851"/>
      <c r="V39" s="851"/>
      <c r="W39" s="851"/>
      <c r="X39" s="851"/>
      <c r="Y39" s="851"/>
      <c r="Z39" s="851"/>
    </row>
    <row r="40" ht="14.25" customHeight="1">
      <c r="A40" s="73" t="s">
        <v>2924</v>
      </c>
      <c r="B40" s="51" t="s">
        <v>1833</v>
      </c>
      <c r="C40" s="882"/>
      <c r="D40" s="877" t="s">
        <v>2974</v>
      </c>
      <c r="E40" s="52"/>
      <c r="F40" s="878">
        <v>38000.0</v>
      </c>
      <c r="G40" s="879">
        <v>22500.0</v>
      </c>
      <c r="H40" s="832">
        <v>45863.0</v>
      </c>
      <c r="I40" s="38">
        <f t="shared" si="7"/>
        <v>57000</v>
      </c>
      <c r="J40" s="39">
        <f t="shared" si="8"/>
        <v>49400</v>
      </c>
      <c r="K40" s="40">
        <f t="shared" si="9"/>
        <v>49400</v>
      </c>
      <c r="L40" s="41">
        <f t="shared" si="10"/>
        <v>45600</v>
      </c>
      <c r="M40" s="40">
        <f t="shared" si="11"/>
        <v>43700</v>
      </c>
      <c r="N40" s="880">
        <f t="shared" si="12"/>
        <v>41800</v>
      </c>
      <c r="O40" s="73"/>
      <c r="P40" s="67"/>
      <c r="Q40" s="851"/>
      <c r="R40" s="851"/>
      <c r="S40" s="851"/>
      <c r="T40" s="851"/>
      <c r="U40" s="851"/>
      <c r="V40" s="851"/>
      <c r="W40" s="851"/>
      <c r="X40" s="851"/>
      <c r="Y40" s="851"/>
      <c r="Z40" s="851"/>
    </row>
    <row r="41" ht="14.25" customHeight="1">
      <c r="A41" s="73" t="s">
        <v>2924</v>
      </c>
      <c r="B41" s="51" t="s">
        <v>1833</v>
      </c>
      <c r="C41" s="877" t="s">
        <v>2975</v>
      </c>
      <c r="D41" s="877" t="s">
        <v>2976</v>
      </c>
      <c r="E41" s="52"/>
      <c r="F41" s="878">
        <v>1950.0</v>
      </c>
      <c r="G41" s="879">
        <v>2500.0</v>
      </c>
      <c r="H41" s="832">
        <v>45863.0</v>
      </c>
      <c r="I41" s="38">
        <f t="shared" si="7"/>
        <v>2925</v>
      </c>
      <c r="J41" s="39">
        <f t="shared" si="8"/>
        <v>2535</v>
      </c>
      <c r="K41" s="40">
        <f t="shared" si="9"/>
        <v>2535</v>
      </c>
      <c r="L41" s="41">
        <f t="shared" si="10"/>
        <v>2340</v>
      </c>
      <c r="M41" s="40">
        <f t="shared" si="11"/>
        <v>2242.5</v>
      </c>
      <c r="N41" s="880">
        <f t="shared" si="12"/>
        <v>2145</v>
      </c>
      <c r="O41" s="73"/>
      <c r="P41" s="67"/>
      <c r="Q41" s="851"/>
      <c r="R41" s="851"/>
      <c r="S41" s="851"/>
      <c r="T41" s="851"/>
      <c r="U41" s="851"/>
      <c r="V41" s="851"/>
      <c r="W41" s="851"/>
      <c r="X41" s="851"/>
      <c r="Y41" s="851"/>
      <c r="Z41" s="851"/>
    </row>
    <row r="42" ht="14.25" customHeight="1">
      <c r="A42" s="73" t="s">
        <v>2924</v>
      </c>
      <c r="B42" s="51" t="s">
        <v>1833</v>
      </c>
      <c r="C42" s="877" t="s">
        <v>2977</v>
      </c>
      <c r="D42" s="877" t="s">
        <v>2978</v>
      </c>
      <c r="E42" s="52"/>
      <c r="F42" s="878">
        <v>2250.0</v>
      </c>
      <c r="G42" s="879">
        <v>2700.0</v>
      </c>
      <c r="H42" s="832">
        <v>45863.0</v>
      </c>
      <c r="I42" s="38">
        <f t="shared" si="7"/>
        <v>3375</v>
      </c>
      <c r="J42" s="39">
        <f t="shared" si="8"/>
        <v>2925</v>
      </c>
      <c r="K42" s="40">
        <f t="shared" si="9"/>
        <v>2925</v>
      </c>
      <c r="L42" s="41">
        <f t="shared" si="10"/>
        <v>2700</v>
      </c>
      <c r="M42" s="40">
        <f t="shared" si="11"/>
        <v>2587.5</v>
      </c>
      <c r="N42" s="880">
        <f t="shared" si="12"/>
        <v>2475</v>
      </c>
      <c r="O42" s="73"/>
      <c r="P42" s="67"/>
      <c r="Q42" s="851"/>
      <c r="R42" s="851"/>
      <c r="S42" s="851"/>
      <c r="T42" s="851"/>
      <c r="U42" s="851"/>
      <c r="V42" s="851"/>
      <c r="W42" s="851"/>
      <c r="X42" s="851"/>
      <c r="Y42" s="851"/>
      <c r="Z42" s="851"/>
    </row>
    <row r="43" ht="14.25" customHeight="1">
      <c r="A43" s="73" t="s">
        <v>2924</v>
      </c>
      <c r="B43" s="51" t="s">
        <v>1833</v>
      </c>
      <c r="C43" s="877" t="s">
        <v>2979</v>
      </c>
      <c r="D43" s="877" t="s">
        <v>2980</v>
      </c>
      <c r="E43" s="52"/>
      <c r="F43" s="878">
        <v>1850.0</v>
      </c>
      <c r="G43" s="879">
        <v>2300.0</v>
      </c>
      <c r="H43" s="832">
        <v>45863.0</v>
      </c>
      <c r="I43" s="38">
        <f t="shared" si="7"/>
        <v>2775</v>
      </c>
      <c r="J43" s="39">
        <f t="shared" si="8"/>
        <v>2405</v>
      </c>
      <c r="K43" s="40">
        <f t="shared" si="9"/>
        <v>2405</v>
      </c>
      <c r="L43" s="41">
        <f t="shared" si="10"/>
        <v>2220</v>
      </c>
      <c r="M43" s="40">
        <f t="shared" si="11"/>
        <v>2127.5</v>
      </c>
      <c r="N43" s="880">
        <f t="shared" si="12"/>
        <v>2035</v>
      </c>
      <c r="O43" s="73"/>
      <c r="P43" s="67"/>
      <c r="Q43" s="851"/>
      <c r="R43" s="851"/>
      <c r="S43" s="851"/>
      <c r="T43" s="851"/>
      <c r="U43" s="851"/>
      <c r="V43" s="851"/>
      <c r="W43" s="851"/>
      <c r="X43" s="851"/>
      <c r="Y43" s="851"/>
      <c r="Z43" s="851"/>
    </row>
    <row r="44" ht="14.25" customHeight="1">
      <c r="A44" s="73" t="s">
        <v>2924</v>
      </c>
      <c r="B44" s="51" t="s">
        <v>1833</v>
      </c>
      <c r="C44" s="877" t="s">
        <v>2981</v>
      </c>
      <c r="D44" s="877" t="s">
        <v>2982</v>
      </c>
      <c r="E44" s="52"/>
      <c r="F44" s="878">
        <v>2200.0</v>
      </c>
      <c r="G44" s="879">
        <v>2750.0</v>
      </c>
      <c r="H44" s="832">
        <v>45863.0</v>
      </c>
      <c r="I44" s="38">
        <f t="shared" si="7"/>
        <v>3300</v>
      </c>
      <c r="J44" s="39">
        <f t="shared" si="8"/>
        <v>2860</v>
      </c>
      <c r="K44" s="40">
        <f t="shared" si="9"/>
        <v>2860</v>
      </c>
      <c r="L44" s="41">
        <f t="shared" si="10"/>
        <v>2640</v>
      </c>
      <c r="M44" s="40">
        <f t="shared" si="11"/>
        <v>2530</v>
      </c>
      <c r="N44" s="880">
        <f t="shared" si="12"/>
        <v>2420</v>
      </c>
      <c r="O44" s="73"/>
      <c r="P44" s="67"/>
      <c r="Q44" s="851"/>
      <c r="R44" s="851"/>
      <c r="S44" s="851"/>
      <c r="T44" s="851"/>
      <c r="U44" s="851"/>
      <c r="V44" s="851"/>
      <c r="W44" s="851"/>
      <c r="X44" s="851"/>
      <c r="Y44" s="851"/>
      <c r="Z44" s="851"/>
    </row>
    <row r="45" ht="14.25" customHeight="1">
      <c r="A45" s="73" t="s">
        <v>2924</v>
      </c>
      <c r="B45" s="51" t="s">
        <v>1833</v>
      </c>
      <c r="C45" s="877" t="s">
        <v>2983</v>
      </c>
      <c r="D45" s="877" t="s">
        <v>2984</v>
      </c>
      <c r="E45" s="52"/>
      <c r="F45" s="878">
        <v>750.0</v>
      </c>
      <c r="G45" s="879">
        <v>1100.0</v>
      </c>
      <c r="H45" s="832">
        <v>45863.0</v>
      </c>
      <c r="I45" s="38">
        <f t="shared" si="7"/>
        <v>1125</v>
      </c>
      <c r="J45" s="39">
        <f t="shared" si="8"/>
        <v>975</v>
      </c>
      <c r="K45" s="40">
        <f t="shared" si="9"/>
        <v>975</v>
      </c>
      <c r="L45" s="41">
        <f t="shared" si="10"/>
        <v>900</v>
      </c>
      <c r="M45" s="40">
        <f t="shared" si="11"/>
        <v>862.5</v>
      </c>
      <c r="N45" s="880">
        <f t="shared" si="12"/>
        <v>825</v>
      </c>
      <c r="O45" s="73"/>
      <c r="P45" s="67"/>
      <c r="Q45" s="851"/>
      <c r="R45" s="851"/>
      <c r="S45" s="851"/>
      <c r="T45" s="851"/>
      <c r="U45" s="851"/>
      <c r="V45" s="851"/>
      <c r="W45" s="851"/>
      <c r="X45" s="851"/>
      <c r="Y45" s="851"/>
      <c r="Z45" s="851"/>
    </row>
    <row r="46" ht="14.25" customHeight="1">
      <c r="A46" s="73" t="s">
        <v>2924</v>
      </c>
      <c r="B46" s="51" t="s">
        <v>1833</v>
      </c>
      <c r="C46" s="877" t="s">
        <v>2985</v>
      </c>
      <c r="D46" s="877" t="s">
        <v>2986</v>
      </c>
      <c r="E46" s="52"/>
      <c r="F46" s="878">
        <v>1250.0</v>
      </c>
      <c r="G46" s="879">
        <v>1700.0</v>
      </c>
      <c r="H46" s="832">
        <v>45863.0</v>
      </c>
      <c r="I46" s="38">
        <f t="shared" si="7"/>
        <v>1875</v>
      </c>
      <c r="J46" s="39">
        <f t="shared" si="8"/>
        <v>1625</v>
      </c>
      <c r="K46" s="40">
        <f t="shared" si="9"/>
        <v>1625</v>
      </c>
      <c r="L46" s="41">
        <f t="shared" si="10"/>
        <v>1500</v>
      </c>
      <c r="M46" s="40">
        <f t="shared" si="11"/>
        <v>1437.5</v>
      </c>
      <c r="N46" s="880">
        <f t="shared" si="12"/>
        <v>1375</v>
      </c>
      <c r="O46" s="73"/>
      <c r="P46" s="43"/>
    </row>
    <row r="47" ht="14.25" customHeight="1">
      <c r="A47" s="73" t="s">
        <v>2924</v>
      </c>
      <c r="B47" s="51" t="s">
        <v>1833</v>
      </c>
      <c r="C47" s="877" t="s">
        <v>2987</v>
      </c>
      <c r="D47" s="877" t="s">
        <v>2988</v>
      </c>
      <c r="E47" s="52"/>
      <c r="F47" s="878">
        <v>1250.0</v>
      </c>
      <c r="G47" s="879">
        <v>2550.0</v>
      </c>
      <c r="H47" s="832">
        <v>45863.0</v>
      </c>
      <c r="I47" s="38">
        <f t="shared" si="7"/>
        <v>1875</v>
      </c>
      <c r="J47" s="39">
        <f t="shared" si="8"/>
        <v>1625</v>
      </c>
      <c r="K47" s="40">
        <f t="shared" si="9"/>
        <v>1625</v>
      </c>
      <c r="L47" s="41">
        <f t="shared" si="10"/>
        <v>1500</v>
      </c>
      <c r="M47" s="40">
        <f t="shared" si="11"/>
        <v>1437.5</v>
      </c>
      <c r="N47" s="880">
        <f t="shared" si="12"/>
        <v>1375</v>
      </c>
      <c r="O47" s="73"/>
      <c r="P47" s="43"/>
    </row>
    <row r="48" ht="14.25" hidden="1" customHeight="1">
      <c r="A48" s="73" t="s">
        <v>2924</v>
      </c>
      <c r="B48" s="51" t="s">
        <v>1833</v>
      </c>
      <c r="C48" s="877" t="s">
        <v>2989</v>
      </c>
      <c r="D48" s="877" t="s">
        <v>2990</v>
      </c>
      <c r="E48" s="52"/>
      <c r="F48" s="878"/>
      <c r="G48" s="879">
        <v>2400.0</v>
      </c>
      <c r="H48" s="832">
        <v>45863.0</v>
      </c>
      <c r="I48" s="38">
        <f t="shared" si="7"/>
        <v>0</v>
      </c>
      <c r="J48" s="39">
        <f t="shared" si="8"/>
        <v>0</v>
      </c>
      <c r="K48" s="40">
        <f t="shared" si="9"/>
        <v>0</v>
      </c>
      <c r="L48" s="41">
        <f t="shared" si="10"/>
        <v>0</v>
      </c>
      <c r="M48" s="40">
        <f t="shared" si="11"/>
        <v>0</v>
      </c>
      <c r="N48" s="880">
        <f t="shared" si="12"/>
        <v>0</v>
      </c>
      <c r="O48" s="73"/>
      <c r="P48" s="43"/>
    </row>
    <row r="49" ht="14.25" customHeight="1">
      <c r="A49" s="73" t="s">
        <v>2924</v>
      </c>
      <c r="B49" s="51" t="s">
        <v>1833</v>
      </c>
      <c r="C49" s="877" t="s">
        <v>2989</v>
      </c>
      <c r="D49" s="877" t="s">
        <v>2991</v>
      </c>
      <c r="E49" s="52"/>
      <c r="F49" s="878">
        <v>2050.0</v>
      </c>
      <c r="G49" s="879">
        <v>2655.0</v>
      </c>
      <c r="H49" s="832">
        <v>45863.0</v>
      </c>
      <c r="I49" s="38">
        <f t="shared" si="7"/>
        <v>3075</v>
      </c>
      <c r="J49" s="39">
        <f t="shared" si="8"/>
        <v>2665</v>
      </c>
      <c r="K49" s="40">
        <f t="shared" si="9"/>
        <v>2665</v>
      </c>
      <c r="L49" s="41">
        <f t="shared" si="10"/>
        <v>2460</v>
      </c>
      <c r="M49" s="40">
        <f t="shared" si="11"/>
        <v>2357.5</v>
      </c>
      <c r="N49" s="880">
        <f t="shared" si="12"/>
        <v>2255</v>
      </c>
      <c r="O49" s="73"/>
      <c r="P49" s="43"/>
    </row>
    <row r="50" ht="14.25" hidden="1" customHeight="1">
      <c r="A50" s="73" t="s">
        <v>2924</v>
      </c>
      <c r="B50" s="51" t="s">
        <v>1833</v>
      </c>
      <c r="C50" s="877"/>
      <c r="D50" s="877" t="s">
        <v>2992</v>
      </c>
      <c r="E50" s="52"/>
      <c r="F50" s="878"/>
      <c r="G50" s="879">
        <v>3750.0</v>
      </c>
      <c r="H50" s="832">
        <v>45352.0</v>
      </c>
      <c r="I50" s="38">
        <f t="shared" si="7"/>
        <v>0</v>
      </c>
      <c r="J50" s="39">
        <f t="shared" si="8"/>
        <v>0</v>
      </c>
      <c r="K50" s="40">
        <f t="shared" si="9"/>
        <v>0</v>
      </c>
      <c r="L50" s="41">
        <f t="shared" si="10"/>
        <v>0</v>
      </c>
      <c r="M50" s="40">
        <f t="shared" si="11"/>
        <v>0</v>
      </c>
      <c r="N50" s="880">
        <f t="shared" si="12"/>
        <v>0</v>
      </c>
      <c r="O50" s="269" t="s">
        <v>2993</v>
      </c>
      <c r="P50" s="43"/>
    </row>
    <row r="51" ht="14.25" customHeight="1">
      <c r="A51" s="73"/>
      <c r="B51" s="55"/>
      <c r="C51" s="887"/>
      <c r="D51" s="888"/>
      <c r="E51" s="829"/>
      <c r="F51" s="889"/>
      <c r="G51" s="890"/>
      <c r="H51" s="832"/>
      <c r="I51" s="38">
        <f t="shared" si="7"/>
        <v>0</v>
      </c>
      <c r="J51" s="39">
        <f t="shared" si="8"/>
        <v>0</v>
      </c>
      <c r="K51" s="40">
        <f t="shared" si="9"/>
        <v>0</v>
      </c>
      <c r="L51" s="41">
        <f t="shared" si="10"/>
        <v>0</v>
      </c>
      <c r="M51" s="40">
        <f t="shared" si="11"/>
        <v>0</v>
      </c>
      <c r="N51" s="880">
        <f t="shared" si="12"/>
        <v>0</v>
      </c>
      <c r="O51" s="73"/>
      <c r="P51" s="43"/>
    </row>
    <row r="52" ht="14.25" customHeight="1">
      <c r="A52" s="73"/>
      <c r="B52" s="55"/>
      <c r="C52" s="887"/>
      <c r="D52" s="888"/>
      <c r="E52" s="829"/>
      <c r="F52" s="889"/>
      <c r="G52" s="890"/>
      <c r="H52" s="832"/>
      <c r="I52" s="38">
        <f t="shared" si="7"/>
        <v>0</v>
      </c>
      <c r="J52" s="39">
        <f t="shared" si="8"/>
        <v>0</v>
      </c>
      <c r="K52" s="40">
        <f t="shared" si="9"/>
        <v>0</v>
      </c>
      <c r="L52" s="41">
        <f t="shared" si="10"/>
        <v>0</v>
      </c>
      <c r="M52" s="40">
        <f t="shared" si="11"/>
        <v>0</v>
      </c>
      <c r="N52" s="880">
        <f t="shared" si="12"/>
        <v>0</v>
      </c>
      <c r="O52" s="73"/>
      <c r="P52" s="43"/>
    </row>
    <row r="53" ht="14.25" customHeight="1">
      <c r="A53" s="73"/>
      <c r="B53" s="55"/>
      <c r="C53" s="887"/>
      <c r="D53" s="891"/>
      <c r="E53" s="829"/>
      <c r="F53" s="889"/>
      <c r="G53" s="890"/>
      <c r="H53" s="892"/>
      <c r="I53" s="38">
        <f t="shared" si="7"/>
        <v>0</v>
      </c>
      <c r="J53" s="39">
        <f t="shared" si="8"/>
        <v>0</v>
      </c>
      <c r="K53" s="40">
        <f t="shared" si="9"/>
        <v>0</v>
      </c>
      <c r="L53" s="41">
        <f t="shared" si="10"/>
        <v>0</v>
      </c>
      <c r="M53" s="40">
        <f t="shared" si="11"/>
        <v>0</v>
      </c>
      <c r="N53" s="880">
        <f t="shared" si="12"/>
        <v>0</v>
      </c>
      <c r="O53" s="73"/>
      <c r="P53" s="43"/>
    </row>
    <row r="54" ht="14.25" customHeight="1">
      <c r="A54" s="73"/>
      <c r="B54" s="55"/>
      <c r="C54" s="887"/>
      <c r="D54" s="116"/>
      <c r="E54" s="829"/>
      <c r="F54" s="889"/>
      <c r="G54" s="890"/>
      <c r="H54" s="892"/>
      <c r="I54" s="38">
        <f t="shared" si="7"/>
        <v>0</v>
      </c>
      <c r="J54" s="39">
        <f t="shared" si="8"/>
        <v>0</v>
      </c>
      <c r="K54" s="40">
        <f t="shared" si="9"/>
        <v>0</v>
      </c>
      <c r="L54" s="41">
        <f t="shared" si="10"/>
        <v>0</v>
      </c>
      <c r="M54" s="40">
        <f t="shared" si="11"/>
        <v>0</v>
      </c>
      <c r="N54" s="880">
        <f t="shared" si="12"/>
        <v>0</v>
      </c>
      <c r="O54" s="73"/>
      <c r="P54" s="43"/>
    </row>
    <row r="55" ht="14.25" customHeight="1">
      <c r="A55" s="73"/>
      <c r="B55" s="55"/>
      <c r="C55" s="887"/>
      <c r="D55" s="864"/>
      <c r="E55" s="829"/>
      <c r="F55" s="889"/>
      <c r="G55" s="890"/>
      <c r="H55" s="892"/>
      <c r="I55" s="38">
        <f t="shared" si="7"/>
        <v>0</v>
      </c>
      <c r="J55" s="39">
        <f t="shared" si="8"/>
        <v>0</v>
      </c>
      <c r="K55" s="40">
        <f t="shared" si="9"/>
        <v>0</v>
      </c>
      <c r="L55" s="41">
        <f t="shared" si="10"/>
        <v>0</v>
      </c>
      <c r="M55" s="40">
        <f t="shared" si="11"/>
        <v>0</v>
      </c>
      <c r="N55" s="880">
        <f t="shared" si="12"/>
        <v>0</v>
      </c>
      <c r="O55" s="35"/>
      <c r="P55" s="43"/>
    </row>
    <row r="56" ht="14.25" customHeight="1">
      <c r="A56" s="73"/>
      <c r="B56" s="55"/>
      <c r="C56" s="893"/>
      <c r="D56" s="893"/>
      <c r="E56" s="829"/>
      <c r="F56" s="889"/>
      <c r="G56" s="890"/>
      <c r="H56" s="892"/>
      <c r="I56" s="38">
        <f t="shared" si="7"/>
        <v>0</v>
      </c>
      <c r="J56" s="39">
        <f t="shared" si="8"/>
        <v>0</v>
      </c>
      <c r="K56" s="40">
        <f t="shared" si="9"/>
        <v>0</v>
      </c>
      <c r="L56" s="41">
        <f t="shared" si="10"/>
        <v>0</v>
      </c>
      <c r="M56" s="40">
        <f t="shared" si="11"/>
        <v>0</v>
      </c>
      <c r="N56" s="880">
        <f t="shared" si="12"/>
        <v>0</v>
      </c>
      <c r="O56" s="35"/>
      <c r="P56" s="43"/>
    </row>
    <row r="57" ht="14.25" customHeight="1">
      <c r="A57" s="73"/>
      <c r="B57" s="55"/>
      <c r="C57" s="887"/>
      <c r="D57" s="888"/>
      <c r="E57" s="829"/>
      <c r="F57" s="889"/>
      <c r="G57" s="890"/>
      <c r="H57" s="892"/>
      <c r="I57" s="38">
        <f t="shared" si="7"/>
        <v>0</v>
      </c>
      <c r="J57" s="39">
        <f t="shared" si="8"/>
        <v>0</v>
      </c>
      <c r="K57" s="40">
        <f t="shared" si="9"/>
        <v>0</v>
      </c>
      <c r="L57" s="41">
        <f t="shared" si="10"/>
        <v>0</v>
      </c>
      <c r="M57" s="40">
        <f t="shared" si="11"/>
        <v>0</v>
      </c>
      <c r="N57" s="880">
        <f t="shared" si="12"/>
        <v>0</v>
      </c>
      <c r="O57" s="35"/>
      <c r="P57" s="43"/>
    </row>
    <row r="58" ht="14.25" customHeight="1">
      <c r="A58" s="73"/>
      <c r="B58" s="55"/>
      <c r="C58" s="887"/>
      <c r="D58" s="888"/>
      <c r="E58" s="829"/>
      <c r="F58" s="889"/>
      <c r="G58" s="890"/>
      <c r="H58" s="892"/>
      <c r="I58" s="38">
        <f t="shared" si="7"/>
        <v>0</v>
      </c>
      <c r="J58" s="39">
        <f t="shared" si="8"/>
        <v>0</v>
      </c>
      <c r="K58" s="40">
        <f t="shared" si="9"/>
        <v>0</v>
      </c>
      <c r="L58" s="41">
        <f t="shared" si="10"/>
        <v>0</v>
      </c>
      <c r="M58" s="40">
        <f t="shared" si="11"/>
        <v>0</v>
      </c>
      <c r="N58" s="880">
        <f t="shared" si="12"/>
        <v>0</v>
      </c>
      <c r="O58" s="35"/>
      <c r="P58" s="43"/>
    </row>
    <row r="59" ht="14.25" customHeight="1">
      <c r="A59" s="73"/>
      <c r="B59" s="55"/>
      <c r="C59" s="887"/>
      <c r="D59" s="893"/>
      <c r="E59" s="829"/>
      <c r="F59" s="889"/>
      <c r="G59" s="890"/>
      <c r="H59" s="892"/>
      <c r="I59" s="38">
        <f t="shared" si="7"/>
        <v>0</v>
      </c>
      <c r="J59" s="39">
        <f t="shared" si="8"/>
        <v>0</v>
      </c>
      <c r="K59" s="40">
        <f t="shared" si="9"/>
        <v>0</v>
      </c>
      <c r="L59" s="41">
        <f t="shared" si="10"/>
        <v>0</v>
      </c>
      <c r="M59" s="40">
        <f t="shared" si="11"/>
        <v>0</v>
      </c>
      <c r="N59" s="880">
        <f t="shared" si="12"/>
        <v>0</v>
      </c>
      <c r="O59" s="35"/>
      <c r="P59" s="43"/>
    </row>
    <row r="60" ht="14.25" customHeight="1">
      <c r="A60" s="73"/>
      <c r="B60" s="55"/>
      <c r="C60" s="887"/>
      <c r="D60" s="867"/>
      <c r="E60" s="829"/>
      <c r="F60" s="889"/>
      <c r="G60" s="890"/>
      <c r="H60" s="892"/>
      <c r="I60" s="38">
        <f t="shared" si="7"/>
        <v>0</v>
      </c>
      <c r="J60" s="39">
        <f t="shared" si="8"/>
        <v>0</v>
      </c>
      <c r="K60" s="40">
        <f t="shared" si="9"/>
        <v>0</v>
      </c>
      <c r="L60" s="41">
        <f t="shared" si="10"/>
        <v>0</v>
      </c>
      <c r="M60" s="40">
        <f t="shared" si="11"/>
        <v>0</v>
      </c>
      <c r="N60" s="880">
        <f t="shared" si="12"/>
        <v>0</v>
      </c>
      <c r="O60" s="35"/>
      <c r="P60" s="43"/>
    </row>
    <row r="61" ht="14.25" customHeight="1">
      <c r="A61" s="73"/>
      <c r="B61" s="55"/>
      <c r="C61" s="887"/>
      <c r="D61" s="864"/>
      <c r="E61" s="829"/>
      <c r="F61" s="889"/>
      <c r="G61" s="890"/>
      <c r="H61" s="892"/>
      <c r="I61" s="38">
        <f t="shared" si="7"/>
        <v>0</v>
      </c>
      <c r="J61" s="39">
        <f t="shared" si="8"/>
        <v>0</v>
      </c>
      <c r="K61" s="40">
        <f t="shared" si="9"/>
        <v>0</v>
      </c>
      <c r="L61" s="41">
        <f t="shared" si="10"/>
        <v>0</v>
      </c>
      <c r="M61" s="40">
        <f t="shared" si="11"/>
        <v>0</v>
      </c>
      <c r="N61" s="880">
        <f t="shared" si="12"/>
        <v>0</v>
      </c>
      <c r="O61" s="35"/>
      <c r="P61" s="43"/>
    </row>
    <row r="62" ht="14.25" customHeight="1">
      <c r="A62" s="73"/>
      <c r="B62" s="55"/>
      <c r="C62" s="887"/>
      <c r="D62" s="864"/>
      <c r="E62" s="829"/>
      <c r="F62" s="889"/>
      <c r="G62" s="890"/>
      <c r="H62" s="892"/>
      <c r="I62" s="38">
        <f t="shared" si="7"/>
        <v>0</v>
      </c>
      <c r="J62" s="39">
        <f t="shared" si="8"/>
        <v>0</v>
      </c>
      <c r="K62" s="40">
        <f t="shared" si="9"/>
        <v>0</v>
      </c>
      <c r="L62" s="41">
        <f t="shared" si="10"/>
        <v>0</v>
      </c>
      <c r="M62" s="40">
        <f t="shared" si="11"/>
        <v>0</v>
      </c>
      <c r="N62" s="880">
        <f t="shared" si="12"/>
        <v>0</v>
      </c>
      <c r="O62" s="35"/>
      <c r="P62" s="43"/>
    </row>
    <row r="63" ht="14.25" customHeight="1">
      <c r="A63" s="73"/>
      <c r="B63" s="55"/>
      <c r="C63" s="887"/>
      <c r="D63" s="864"/>
      <c r="E63" s="829"/>
      <c r="F63" s="889"/>
      <c r="G63" s="890"/>
      <c r="H63" s="892"/>
      <c r="I63" s="38">
        <f t="shared" si="7"/>
        <v>0</v>
      </c>
      <c r="J63" s="39">
        <f t="shared" si="8"/>
        <v>0</v>
      </c>
      <c r="K63" s="40">
        <f t="shared" si="9"/>
        <v>0</v>
      </c>
      <c r="L63" s="41">
        <f t="shared" si="10"/>
        <v>0</v>
      </c>
      <c r="M63" s="40">
        <f t="shared" si="11"/>
        <v>0</v>
      </c>
      <c r="N63" s="880">
        <f t="shared" si="12"/>
        <v>0</v>
      </c>
      <c r="O63" s="35"/>
      <c r="P63" s="43"/>
    </row>
    <row r="64" ht="14.25" customHeight="1">
      <c r="A64" s="73"/>
      <c r="B64" s="55"/>
      <c r="C64" s="887"/>
      <c r="D64" s="864"/>
      <c r="E64" s="829"/>
      <c r="F64" s="889"/>
      <c r="G64" s="890"/>
      <c r="H64" s="892"/>
      <c r="I64" s="38">
        <f t="shared" si="7"/>
        <v>0</v>
      </c>
      <c r="J64" s="39">
        <f t="shared" si="8"/>
        <v>0</v>
      </c>
      <c r="K64" s="40">
        <f t="shared" si="9"/>
        <v>0</v>
      </c>
      <c r="L64" s="41">
        <f t="shared" si="10"/>
        <v>0</v>
      </c>
      <c r="M64" s="40">
        <f t="shared" si="11"/>
        <v>0</v>
      </c>
      <c r="N64" s="880">
        <f t="shared" si="12"/>
        <v>0</v>
      </c>
      <c r="O64" s="35"/>
      <c r="P64" s="43"/>
    </row>
    <row r="65" ht="14.25" customHeight="1">
      <c r="A65" s="73"/>
      <c r="B65" s="55"/>
      <c r="C65" s="887"/>
      <c r="D65" s="893"/>
      <c r="E65" s="829"/>
      <c r="F65" s="889"/>
      <c r="G65" s="890"/>
      <c r="H65" s="892"/>
      <c r="I65" s="38">
        <f t="shared" si="7"/>
        <v>0</v>
      </c>
      <c r="J65" s="39">
        <f t="shared" si="8"/>
        <v>0</v>
      </c>
      <c r="K65" s="40">
        <f t="shared" si="9"/>
        <v>0</v>
      </c>
      <c r="L65" s="41">
        <f t="shared" si="10"/>
        <v>0</v>
      </c>
      <c r="M65" s="40">
        <f t="shared" si="11"/>
        <v>0</v>
      </c>
      <c r="N65" s="880">
        <f t="shared" si="12"/>
        <v>0</v>
      </c>
      <c r="O65" s="35"/>
      <c r="P65" s="43"/>
    </row>
    <row r="66" ht="14.25" customHeight="1">
      <c r="A66" s="73"/>
      <c r="B66" s="55"/>
      <c r="C66" s="887"/>
      <c r="D66" s="867"/>
      <c r="E66" s="829"/>
      <c r="F66" s="889"/>
      <c r="G66" s="890"/>
      <c r="H66" s="892"/>
      <c r="I66" s="38">
        <f t="shared" si="7"/>
        <v>0</v>
      </c>
      <c r="J66" s="39">
        <f t="shared" si="8"/>
        <v>0</v>
      </c>
      <c r="K66" s="40">
        <f t="shared" si="9"/>
        <v>0</v>
      </c>
      <c r="L66" s="41">
        <f t="shared" si="10"/>
        <v>0</v>
      </c>
      <c r="M66" s="40">
        <f t="shared" si="11"/>
        <v>0</v>
      </c>
      <c r="N66" s="880">
        <f t="shared" si="12"/>
        <v>0</v>
      </c>
      <c r="O66" s="35"/>
      <c r="P66" s="43"/>
    </row>
    <row r="67" ht="14.25" customHeight="1">
      <c r="A67" s="73"/>
      <c r="B67" s="55"/>
      <c r="C67" s="887"/>
      <c r="D67" s="864"/>
      <c r="E67" s="829"/>
      <c r="F67" s="889"/>
      <c r="G67" s="890"/>
      <c r="H67" s="892"/>
      <c r="I67" s="38">
        <f t="shared" si="7"/>
        <v>0</v>
      </c>
      <c r="J67" s="39">
        <f t="shared" si="8"/>
        <v>0</v>
      </c>
      <c r="K67" s="40">
        <f t="shared" si="9"/>
        <v>0</v>
      </c>
      <c r="L67" s="41">
        <f t="shared" si="10"/>
        <v>0</v>
      </c>
      <c r="M67" s="40">
        <f t="shared" si="11"/>
        <v>0</v>
      </c>
      <c r="N67" s="880">
        <f t="shared" si="12"/>
        <v>0</v>
      </c>
      <c r="O67" s="35"/>
      <c r="P67" s="43"/>
    </row>
    <row r="68" ht="14.25" customHeight="1">
      <c r="A68" s="73"/>
      <c r="B68" s="55"/>
      <c r="C68" s="887"/>
      <c r="D68" s="864"/>
      <c r="E68" s="829"/>
      <c r="F68" s="889"/>
      <c r="G68" s="890"/>
      <c r="H68" s="892"/>
      <c r="I68" s="38">
        <f t="shared" si="7"/>
        <v>0</v>
      </c>
      <c r="J68" s="39">
        <f t="shared" si="8"/>
        <v>0</v>
      </c>
      <c r="K68" s="40">
        <f t="shared" si="9"/>
        <v>0</v>
      </c>
      <c r="L68" s="41">
        <f t="shared" si="10"/>
        <v>0</v>
      </c>
      <c r="M68" s="40">
        <f t="shared" ref="M68:M331" si="13">G68*0.15+G68</f>
        <v>0</v>
      </c>
      <c r="N68" s="880">
        <f t="shared" si="12"/>
        <v>0</v>
      </c>
      <c r="O68" s="35"/>
      <c r="P68" s="43"/>
    </row>
    <row r="69" ht="14.25" customHeight="1">
      <c r="A69" s="73"/>
      <c r="B69" s="55"/>
      <c r="C69" s="887"/>
      <c r="D69" s="864"/>
      <c r="E69" s="829"/>
      <c r="F69" s="889"/>
      <c r="G69" s="890"/>
      <c r="H69" s="892"/>
      <c r="I69" s="38">
        <f t="shared" si="7"/>
        <v>0</v>
      </c>
      <c r="J69" s="39">
        <f t="shared" si="8"/>
        <v>0</v>
      </c>
      <c r="K69" s="40">
        <f t="shared" si="9"/>
        <v>0</v>
      </c>
      <c r="L69" s="41">
        <f t="shared" si="10"/>
        <v>0</v>
      </c>
      <c r="M69" s="40">
        <f t="shared" si="13"/>
        <v>0</v>
      </c>
      <c r="N69" s="880">
        <f t="shared" si="12"/>
        <v>0</v>
      </c>
      <c r="O69" s="35"/>
      <c r="P69" s="43"/>
    </row>
    <row r="70" ht="14.25" customHeight="1">
      <c r="A70" s="73"/>
      <c r="B70" s="55"/>
      <c r="C70" s="887"/>
      <c r="D70" s="864"/>
      <c r="E70" s="829"/>
      <c r="F70" s="889"/>
      <c r="G70" s="890"/>
      <c r="H70" s="892"/>
      <c r="I70" s="38">
        <f t="shared" si="7"/>
        <v>0</v>
      </c>
      <c r="J70" s="39">
        <f t="shared" si="8"/>
        <v>0</v>
      </c>
      <c r="K70" s="40">
        <f t="shared" si="9"/>
        <v>0</v>
      </c>
      <c r="L70" s="41">
        <f t="shared" si="10"/>
        <v>0</v>
      </c>
      <c r="M70" s="40">
        <f t="shared" si="13"/>
        <v>0</v>
      </c>
      <c r="N70" s="880">
        <f t="shared" si="12"/>
        <v>0</v>
      </c>
      <c r="O70" s="35"/>
      <c r="P70" s="43"/>
    </row>
    <row r="71" ht="14.25" customHeight="1">
      <c r="A71" s="73"/>
      <c r="B71" s="55"/>
      <c r="C71" s="887"/>
      <c r="D71" s="893"/>
      <c r="E71" s="829"/>
      <c r="F71" s="889"/>
      <c r="G71" s="890"/>
      <c r="H71" s="892"/>
      <c r="I71" s="38">
        <f t="shared" si="7"/>
        <v>0</v>
      </c>
      <c r="J71" s="39">
        <f t="shared" si="8"/>
        <v>0</v>
      </c>
      <c r="K71" s="40">
        <f t="shared" si="9"/>
        <v>0</v>
      </c>
      <c r="L71" s="41">
        <f t="shared" si="10"/>
        <v>0</v>
      </c>
      <c r="M71" s="40">
        <f t="shared" si="13"/>
        <v>0</v>
      </c>
      <c r="N71" s="880">
        <f t="shared" si="12"/>
        <v>0</v>
      </c>
      <c r="O71" s="35"/>
      <c r="P71" s="43"/>
      <c r="R71" s="56"/>
      <c r="S71" s="56"/>
      <c r="T71" s="56"/>
      <c r="U71" s="56"/>
      <c r="V71" s="56"/>
      <c r="W71" s="56"/>
      <c r="X71" s="56"/>
      <c r="Y71" s="56"/>
      <c r="Z71" s="56"/>
    </row>
    <row r="72" ht="14.25" customHeight="1">
      <c r="A72" s="73"/>
      <c r="B72" s="55"/>
      <c r="C72" s="887"/>
      <c r="D72" s="867"/>
      <c r="E72" s="829"/>
      <c r="F72" s="889"/>
      <c r="G72" s="890"/>
      <c r="H72" s="892"/>
      <c r="I72" s="38">
        <f t="shared" si="7"/>
        <v>0</v>
      </c>
      <c r="J72" s="39">
        <f t="shared" si="8"/>
        <v>0</v>
      </c>
      <c r="K72" s="40">
        <f t="shared" si="9"/>
        <v>0</v>
      </c>
      <c r="L72" s="41">
        <f t="shared" si="10"/>
        <v>0</v>
      </c>
      <c r="M72" s="40">
        <f t="shared" si="13"/>
        <v>0</v>
      </c>
      <c r="N72" s="880">
        <f t="shared" si="12"/>
        <v>0</v>
      </c>
      <c r="O72" s="35"/>
      <c r="P72" s="43"/>
    </row>
    <row r="73" ht="14.25" customHeight="1">
      <c r="A73" s="73"/>
      <c r="B73" s="55"/>
      <c r="C73" s="887"/>
      <c r="D73" s="867"/>
      <c r="E73" s="829"/>
      <c r="F73" s="889"/>
      <c r="G73" s="890"/>
      <c r="H73" s="892"/>
      <c r="I73" s="38">
        <f t="shared" si="7"/>
        <v>0</v>
      </c>
      <c r="J73" s="39">
        <f t="shared" si="8"/>
        <v>0</v>
      </c>
      <c r="K73" s="40">
        <f t="shared" si="9"/>
        <v>0</v>
      </c>
      <c r="L73" s="41">
        <f t="shared" si="10"/>
        <v>0</v>
      </c>
      <c r="M73" s="40">
        <f t="shared" si="13"/>
        <v>0</v>
      </c>
      <c r="N73" s="880">
        <f t="shared" si="12"/>
        <v>0</v>
      </c>
      <c r="O73" s="35"/>
      <c r="P73" s="43"/>
      <c r="R73" s="56"/>
      <c r="S73" s="56"/>
      <c r="T73" s="56"/>
      <c r="U73" s="56"/>
      <c r="V73" s="56"/>
      <c r="W73" s="56"/>
      <c r="X73" s="56"/>
      <c r="Y73" s="56"/>
      <c r="Z73" s="56"/>
    </row>
    <row r="74" ht="14.25" customHeight="1">
      <c r="A74" s="73"/>
      <c r="B74" s="55"/>
      <c r="C74" s="887"/>
      <c r="D74" s="867"/>
      <c r="E74" s="829"/>
      <c r="F74" s="889"/>
      <c r="G74" s="890"/>
      <c r="H74" s="892"/>
      <c r="I74" s="38">
        <f t="shared" ref="I74:I331" si="14">G74*0.5+G74</f>
        <v>0</v>
      </c>
      <c r="J74" s="39">
        <f t="shared" si="8"/>
        <v>0</v>
      </c>
      <c r="K74" s="40">
        <f t="shared" si="9"/>
        <v>0</v>
      </c>
      <c r="L74" s="41">
        <f t="shared" si="10"/>
        <v>0</v>
      </c>
      <c r="M74" s="40">
        <f t="shared" si="13"/>
        <v>0</v>
      </c>
      <c r="N74" s="880">
        <f t="shared" si="12"/>
        <v>0</v>
      </c>
      <c r="O74" s="35"/>
      <c r="P74" s="43"/>
    </row>
    <row r="75" ht="14.25" customHeight="1">
      <c r="A75" s="73"/>
      <c r="B75" s="55"/>
      <c r="C75" s="887"/>
      <c r="D75" s="867"/>
      <c r="E75" s="829"/>
      <c r="F75" s="889"/>
      <c r="G75" s="890"/>
      <c r="H75" s="892"/>
      <c r="I75" s="38">
        <f t="shared" si="14"/>
        <v>0</v>
      </c>
      <c r="J75" s="39">
        <f t="shared" si="8"/>
        <v>0</v>
      </c>
      <c r="K75" s="40">
        <f t="shared" si="9"/>
        <v>0</v>
      </c>
      <c r="L75" s="41">
        <f t="shared" si="10"/>
        <v>0</v>
      </c>
      <c r="M75" s="40">
        <f t="shared" si="13"/>
        <v>0</v>
      </c>
      <c r="N75" s="880">
        <f t="shared" si="12"/>
        <v>0</v>
      </c>
      <c r="O75" s="35"/>
      <c r="P75" s="43"/>
    </row>
    <row r="76" ht="14.25" customHeight="1">
      <c r="A76" s="73"/>
      <c r="B76" s="55"/>
      <c r="C76" s="863"/>
      <c r="D76" s="867"/>
      <c r="E76" s="829"/>
      <c r="F76" s="889"/>
      <c r="G76" s="890"/>
      <c r="H76" s="892"/>
      <c r="I76" s="38">
        <f t="shared" si="14"/>
        <v>0</v>
      </c>
      <c r="J76" s="39">
        <f t="shared" si="8"/>
        <v>0</v>
      </c>
      <c r="K76" s="40">
        <f t="shared" si="9"/>
        <v>0</v>
      </c>
      <c r="L76" s="41">
        <f t="shared" si="10"/>
        <v>0</v>
      </c>
      <c r="M76" s="40">
        <f t="shared" si="13"/>
        <v>0</v>
      </c>
      <c r="N76" s="880">
        <f t="shared" si="12"/>
        <v>0</v>
      </c>
      <c r="O76" s="35"/>
      <c r="P76" s="43"/>
    </row>
    <row r="77" ht="14.25" customHeight="1">
      <c r="A77" s="73"/>
      <c r="B77" s="55"/>
      <c r="C77" s="863"/>
      <c r="D77" s="867"/>
      <c r="E77" s="829"/>
      <c r="F77" s="889"/>
      <c r="G77" s="890"/>
      <c r="H77" s="892"/>
      <c r="I77" s="38">
        <f t="shared" si="14"/>
        <v>0</v>
      </c>
      <c r="J77" s="39">
        <f t="shared" si="8"/>
        <v>0</v>
      </c>
      <c r="K77" s="40">
        <f t="shared" si="9"/>
        <v>0</v>
      </c>
      <c r="L77" s="41">
        <f t="shared" si="10"/>
        <v>0</v>
      </c>
      <c r="M77" s="40">
        <f t="shared" si="13"/>
        <v>0</v>
      </c>
      <c r="N77" s="880">
        <f t="shared" si="12"/>
        <v>0</v>
      </c>
      <c r="O77" s="35"/>
      <c r="P77" s="43"/>
    </row>
    <row r="78" ht="14.25" customHeight="1">
      <c r="A78" s="73"/>
      <c r="B78" s="55"/>
      <c r="C78" s="863"/>
      <c r="D78" s="867"/>
      <c r="E78" s="829"/>
      <c r="F78" s="889"/>
      <c r="G78" s="890"/>
      <c r="H78" s="892"/>
      <c r="I78" s="38">
        <f t="shared" si="14"/>
        <v>0</v>
      </c>
      <c r="J78" s="39">
        <f t="shared" si="8"/>
        <v>0</v>
      </c>
      <c r="K78" s="40">
        <f t="shared" si="9"/>
        <v>0</v>
      </c>
      <c r="L78" s="41">
        <f t="shared" si="10"/>
        <v>0</v>
      </c>
      <c r="M78" s="40">
        <f t="shared" si="13"/>
        <v>0</v>
      </c>
      <c r="N78" s="880">
        <f t="shared" si="12"/>
        <v>0</v>
      </c>
      <c r="O78" s="35"/>
      <c r="P78" s="43"/>
    </row>
    <row r="79" ht="14.25" customHeight="1">
      <c r="A79" s="73"/>
      <c r="B79" s="55"/>
      <c r="C79" s="863"/>
      <c r="D79" s="867"/>
      <c r="E79" s="829"/>
      <c r="F79" s="889"/>
      <c r="G79" s="890"/>
      <c r="H79" s="892"/>
      <c r="I79" s="38">
        <f t="shared" si="14"/>
        <v>0</v>
      </c>
      <c r="J79" s="39">
        <f t="shared" si="8"/>
        <v>0</v>
      </c>
      <c r="K79" s="40">
        <f t="shared" si="9"/>
        <v>0</v>
      </c>
      <c r="L79" s="41">
        <f t="shared" si="10"/>
        <v>0</v>
      </c>
      <c r="M79" s="40">
        <f t="shared" si="13"/>
        <v>0</v>
      </c>
      <c r="N79" s="880">
        <f t="shared" si="12"/>
        <v>0</v>
      </c>
      <c r="O79" s="35"/>
      <c r="P79" s="43"/>
    </row>
    <row r="80" ht="14.25" customHeight="1">
      <c r="A80" s="73"/>
      <c r="B80" s="55"/>
      <c r="C80" s="887"/>
      <c r="D80" s="867"/>
      <c r="E80" s="829"/>
      <c r="F80" s="889"/>
      <c r="G80" s="890"/>
      <c r="H80" s="892"/>
      <c r="I80" s="38">
        <f t="shared" si="14"/>
        <v>0</v>
      </c>
      <c r="J80" s="39">
        <f t="shared" si="8"/>
        <v>0</v>
      </c>
      <c r="K80" s="40">
        <f t="shared" si="9"/>
        <v>0</v>
      </c>
      <c r="L80" s="41">
        <f t="shared" si="10"/>
        <v>0</v>
      </c>
      <c r="M80" s="40">
        <f t="shared" si="13"/>
        <v>0</v>
      </c>
      <c r="N80" s="41">
        <f t="shared" ref="N80:N331" si="15">G80*0.1+G80</f>
        <v>0</v>
      </c>
      <c r="O80" s="35"/>
      <c r="P80" s="43"/>
    </row>
    <row r="81" ht="14.25" customHeight="1">
      <c r="A81" s="73"/>
      <c r="B81" s="55"/>
      <c r="C81" s="887"/>
      <c r="D81" s="867"/>
      <c r="E81" s="829"/>
      <c r="F81" s="889"/>
      <c r="G81" s="890"/>
      <c r="H81" s="892"/>
      <c r="I81" s="38">
        <f t="shared" si="14"/>
        <v>0</v>
      </c>
      <c r="J81" s="39">
        <f t="shared" si="8"/>
        <v>0</v>
      </c>
      <c r="K81" s="40">
        <f t="shared" si="9"/>
        <v>0</v>
      </c>
      <c r="L81" s="41">
        <f t="shared" si="10"/>
        <v>0</v>
      </c>
      <c r="M81" s="40">
        <f t="shared" si="13"/>
        <v>0</v>
      </c>
      <c r="N81" s="41">
        <f t="shared" si="15"/>
        <v>0</v>
      </c>
      <c r="O81" s="35"/>
      <c r="P81" s="43"/>
    </row>
    <row r="82" ht="14.25" customHeight="1">
      <c r="A82" s="73"/>
      <c r="B82" s="55"/>
      <c r="C82" s="887"/>
      <c r="D82" s="893"/>
      <c r="E82" s="829"/>
      <c r="F82" s="889"/>
      <c r="G82" s="890"/>
      <c r="H82" s="892"/>
      <c r="I82" s="38">
        <f t="shared" si="14"/>
        <v>0</v>
      </c>
      <c r="J82" s="39">
        <f t="shared" si="8"/>
        <v>0</v>
      </c>
      <c r="K82" s="40">
        <f t="shared" si="9"/>
        <v>0</v>
      </c>
      <c r="L82" s="41">
        <f t="shared" si="10"/>
        <v>0</v>
      </c>
      <c r="M82" s="40">
        <f t="shared" si="13"/>
        <v>0</v>
      </c>
      <c r="N82" s="41">
        <f t="shared" si="15"/>
        <v>0</v>
      </c>
      <c r="O82" s="35"/>
      <c r="P82" s="43"/>
    </row>
    <row r="83" ht="14.25" customHeight="1">
      <c r="A83" s="73"/>
      <c r="B83" s="55"/>
      <c r="C83" s="887"/>
      <c r="D83" s="867"/>
      <c r="E83" s="829"/>
      <c r="F83" s="889"/>
      <c r="G83" s="890"/>
      <c r="H83" s="892"/>
      <c r="I83" s="38">
        <f t="shared" si="14"/>
        <v>0</v>
      </c>
      <c r="J83" s="39">
        <f t="shared" ref="J83:J331" si="16">G83*0.3+G83</f>
        <v>0</v>
      </c>
      <c r="K83" s="40">
        <f t="shared" si="9"/>
        <v>0</v>
      </c>
      <c r="L83" s="41">
        <f t="shared" si="10"/>
        <v>0</v>
      </c>
      <c r="M83" s="40">
        <f t="shared" si="13"/>
        <v>0</v>
      </c>
      <c r="N83" s="41">
        <f t="shared" si="15"/>
        <v>0</v>
      </c>
      <c r="O83" s="35"/>
      <c r="P83" s="43"/>
    </row>
    <row r="84" ht="14.25" customHeight="1">
      <c r="A84" s="73"/>
      <c r="B84" s="55"/>
      <c r="C84" s="887"/>
      <c r="D84" s="867"/>
      <c r="E84" s="829"/>
      <c r="F84" s="889"/>
      <c r="G84" s="890"/>
      <c r="H84" s="892"/>
      <c r="I84" s="38">
        <f t="shared" si="14"/>
        <v>0</v>
      </c>
      <c r="J84" s="39">
        <f t="shared" si="16"/>
        <v>0</v>
      </c>
      <c r="K84" s="40">
        <f t="shared" ref="K84:K331" si="17">G84*0.3+G84</f>
        <v>0</v>
      </c>
      <c r="L84" s="41">
        <f t="shared" si="10"/>
        <v>0</v>
      </c>
      <c r="M84" s="40">
        <f t="shared" si="13"/>
        <v>0</v>
      </c>
      <c r="N84" s="41">
        <f t="shared" si="15"/>
        <v>0</v>
      </c>
      <c r="O84" s="35"/>
      <c r="P84" s="43"/>
    </row>
    <row r="85" ht="14.25" customHeight="1">
      <c r="A85" s="73"/>
      <c r="B85" s="55"/>
      <c r="C85" s="887"/>
      <c r="D85" s="867"/>
      <c r="E85" s="829"/>
      <c r="F85" s="889"/>
      <c r="G85" s="890"/>
      <c r="H85" s="892"/>
      <c r="I85" s="38">
        <f t="shared" si="14"/>
        <v>0</v>
      </c>
      <c r="J85" s="39">
        <f t="shared" si="16"/>
        <v>0</v>
      </c>
      <c r="K85" s="40">
        <f t="shared" si="17"/>
        <v>0</v>
      </c>
      <c r="L85" s="41">
        <f t="shared" si="10"/>
        <v>0</v>
      </c>
      <c r="M85" s="40">
        <f t="shared" si="13"/>
        <v>0</v>
      </c>
      <c r="N85" s="41">
        <f t="shared" si="15"/>
        <v>0</v>
      </c>
      <c r="O85" s="35"/>
      <c r="P85" s="43"/>
    </row>
    <row r="86" ht="14.25" customHeight="1">
      <c r="A86" s="73"/>
      <c r="B86" s="55"/>
      <c r="C86" s="887"/>
      <c r="D86" s="867"/>
      <c r="E86" s="829"/>
      <c r="F86" s="889"/>
      <c r="G86" s="890"/>
      <c r="H86" s="892"/>
      <c r="I86" s="38">
        <f t="shared" si="14"/>
        <v>0</v>
      </c>
      <c r="J86" s="39">
        <f t="shared" si="16"/>
        <v>0</v>
      </c>
      <c r="K86" s="40">
        <f t="shared" si="17"/>
        <v>0</v>
      </c>
      <c r="L86" s="41">
        <f t="shared" ref="L86:L331" si="18">G86*0.2+G86</f>
        <v>0</v>
      </c>
      <c r="M86" s="40">
        <f t="shared" si="13"/>
        <v>0</v>
      </c>
      <c r="N86" s="41">
        <f t="shared" si="15"/>
        <v>0</v>
      </c>
      <c r="O86" s="35"/>
      <c r="P86" s="43"/>
    </row>
    <row r="87" ht="14.25" customHeight="1">
      <c r="A87" s="73"/>
      <c r="B87" s="55"/>
      <c r="C87" s="887"/>
      <c r="D87" s="867"/>
      <c r="E87" s="829"/>
      <c r="F87" s="889"/>
      <c r="G87" s="890"/>
      <c r="H87" s="892"/>
      <c r="I87" s="38">
        <f t="shared" si="14"/>
        <v>0</v>
      </c>
      <c r="J87" s="39">
        <f t="shared" si="16"/>
        <v>0</v>
      </c>
      <c r="K87" s="40">
        <f t="shared" si="17"/>
        <v>0</v>
      </c>
      <c r="L87" s="41">
        <f t="shared" si="18"/>
        <v>0</v>
      </c>
      <c r="M87" s="40">
        <f t="shared" si="13"/>
        <v>0</v>
      </c>
      <c r="N87" s="41">
        <f t="shared" si="15"/>
        <v>0</v>
      </c>
      <c r="O87" s="35"/>
      <c r="P87" s="43"/>
    </row>
    <row r="88" ht="14.25" customHeight="1">
      <c r="A88" s="73"/>
      <c r="B88" s="55"/>
      <c r="C88" s="887"/>
      <c r="D88" s="867"/>
      <c r="E88" s="829"/>
      <c r="F88" s="889"/>
      <c r="G88" s="890"/>
      <c r="H88" s="892"/>
      <c r="I88" s="38">
        <f t="shared" si="14"/>
        <v>0</v>
      </c>
      <c r="J88" s="39">
        <f t="shared" si="16"/>
        <v>0</v>
      </c>
      <c r="K88" s="40">
        <f t="shared" si="17"/>
        <v>0</v>
      </c>
      <c r="L88" s="41">
        <f t="shared" si="18"/>
        <v>0</v>
      </c>
      <c r="M88" s="40">
        <f t="shared" si="13"/>
        <v>0</v>
      </c>
      <c r="N88" s="41">
        <f t="shared" si="15"/>
        <v>0</v>
      </c>
      <c r="O88" s="35"/>
      <c r="P88" s="67"/>
      <c r="Q88" s="56"/>
      <c r="R88" s="56"/>
      <c r="S88" s="56"/>
      <c r="T88" s="56"/>
      <c r="U88" s="56"/>
      <c r="V88" s="56"/>
      <c r="W88" s="56"/>
      <c r="X88" s="56"/>
      <c r="Y88" s="56"/>
      <c r="Z88" s="56"/>
    </row>
    <row r="89" ht="14.25" customHeight="1">
      <c r="A89" s="73"/>
      <c r="B89" s="55"/>
      <c r="C89" s="887"/>
      <c r="D89" s="867"/>
      <c r="E89" s="829"/>
      <c r="F89" s="889"/>
      <c r="G89" s="890"/>
      <c r="H89" s="892"/>
      <c r="I89" s="38">
        <f t="shared" si="14"/>
        <v>0</v>
      </c>
      <c r="J89" s="39">
        <f t="shared" si="16"/>
        <v>0</v>
      </c>
      <c r="K89" s="40">
        <f t="shared" si="17"/>
        <v>0</v>
      </c>
      <c r="L89" s="41">
        <f t="shared" si="18"/>
        <v>0</v>
      </c>
      <c r="M89" s="40">
        <f t="shared" si="13"/>
        <v>0</v>
      </c>
      <c r="N89" s="41">
        <f t="shared" si="15"/>
        <v>0</v>
      </c>
      <c r="O89" s="35"/>
      <c r="P89" s="67"/>
    </row>
    <row r="90" ht="14.25" customHeight="1">
      <c r="A90" s="73"/>
      <c r="B90" s="55"/>
      <c r="C90" s="887"/>
      <c r="D90" s="867"/>
      <c r="E90" s="829"/>
      <c r="F90" s="889"/>
      <c r="G90" s="890"/>
      <c r="H90" s="892"/>
      <c r="I90" s="38">
        <f t="shared" si="14"/>
        <v>0</v>
      </c>
      <c r="J90" s="39">
        <f t="shared" si="16"/>
        <v>0</v>
      </c>
      <c r="K90" s="40">
        <f t="shared" si="17"/>
        <v>0</v>
      </c>
      <c r="L90" s="41">
        <f t="shared" si="18"/>
        <v>0</v>
      </c>
      <c r="M90" s="40">
        <f t="shared" si="13"/>
        <v>0</v>
      </c>
      <c r="N90" s="41">
        <f t="shared" si="15"/>
        <v>0</v>
      </c>
      <c r="O90" s="35"/>
      <c r="P90" s="67"/>
    </row>
    <row r="91" ht="14.25" customHeight="1">
      <c r="A91" s="73"/>
      <c r="B91" s="55"/>
      <c r="C91" s="887"/>
      <c r="D91" s="867"/>
      <c r="E91" s="829"/>
      <c r="F91" s="889"/>
      <c r="G91" s="890"/>
      <c r="H91" s="892"/>
      <c r="I91" s="38">
        <f t="shared" si="14"/>
        <v>0</v>
      </c>
      <c r="J91" s="39">
        <f t="shared" si="16"/>
        <v>0</v>
      </c>
      <c r="K91" s="40">
        <f t="shared" si="17"/>
        <v>0</v>
      </c>
      <c r="L91" s="41">
        <f t="shared" si="18"/>
        <v>0</v>
      </c>
      <c r="M91" s="40">
        <f t="shared" si="13"/>
        <v>0</v>
      </c>
      <c r="N91" s="41">
        <f t="shared" si="15"/>
        <v>0</v>
      </c>
      <c r="O91" s="35"/>
      <c r="P91" s="43"/>
    </row>
    <row r="92" ht="14.25" customHeight="1">
      <c r="A92" s="73"/>
      <c r="B92" s="55"/>
      <c r="C92" s="863"/>
      <c r="D92" s="864"/>
      <c r="E92" s="829"/>
      <c r="F92" s="889"/>
      <c r="G92" s="890"/>
      <c r="H92" s="892"/>
      <c r="I92" s="38">
        <f t="shared" si="14"/>
        <v>0</v>
      </c>
      <c r="J92" s="39">
        <f t="shared" si="16"/>
        <v>0</v>
      </c>
      <c r="K92" s="40">
        <f t="shared" si="17"/>
        <v>0</v>
      </c>
      <c r="L92" s="41">
        <f t="shared" si="18"/>
        <v>0</v>
      </c>
      <c r="M92" s="40">
        <f t="shared" si="13"/>
        <v>0</v>
      </c>
      <c r="N92" s="41">
        <f t="shared" si="15"/>
        <v>0</v>
      </c>
      <c r="O92" s="35"/>
      <c r="P92" s="67"/>
    </row>
    <row r="93" ht="14.25" customHeight="1">
      <c r="A93" s="73"/>
      <c r="B93" s="55"/>
      <c r="C93" s="863"/>
      <c r="D93" s="864"/>
      <c r="E93" s="829"/>
      <c r="F93" s="889"/>
      <c r="G93" s="890"/>
      <c r="H93" s="892"/>
      <c r="I93" s="38">
        <f t="shared" si="14"/>
        <v>0</v>
      </c>
      <c r="J93" s="39">
        <f t="shared" si="16"/>
        <v>0</v>
      </c>
      <c r="K93" s="40">
        <f t="shared" si="17"/>
        <v>0</v>
      </c>
      <c r="L93" s="41">
        <f t="shared" si="18"/>
        <v>0</v>
      </c>
      <c r="M93" s="40">
        <f t="shared" si="13"/>
        <v>0</v>
      </c>
      <c r="N93" s="41">
        <f t="shared" si="15"/>
        <v>0</v>
      </c>
      <c r="O93" s="35"/>
      <c r="P93" s="43"/>
    </row>
    <row r="94" ht="14.25" customHeight="1">
      <c r="A94" s="73"/>
      <c r="B94" s="55"/>
      <c r="C94" s="863"/>
      <c r="D94" s="864"/>
      <c r="E94" s="829"/>
      <c r="F94" s="889"/>
      <c r="G94" s="890"/>
      <c r="H94" s="892"/>
      <c r="I94" s="38">
        <f t="shared" si="14"/>
        <v>0</v>
      </c>
      <c r="J94" s="39">
        <f t="shared" si="16"/>
        <v>0</v>
      </c>
      <c r="K94" s="40">
        <f t="shared" si="17"/>
        <v>0</v>
      </c>
      <c r="L94" s="41">
        <f t="shared" si="18"/>
        <v>0</v>
      </c>
      <c r="M94" s="40">
        <f t="shared" si="13"/>
        <v>0</v>
      </c>
      <c r="N94" s="41">
        <f t="shared" si="15"/>
        <v>0</v>
      </c>
      <c r="O94" s="35"/>
      <c r="P94" s="67"/>
    </row>
    <row r="95" ht="14.25" customHeight="1">
      <c r="A95" s="73"/>
      <c r="B95" s="55"/>
      <c r="C95" s="863"/>
      <c r="D95" s="864"/>
      <c r="E95" s="829"/>
      <c r="F95" s="889"/>
      <c r="G95" s="890"/>
      <c r="H95" s="892"/>
      <c r="I95" s="38">
        <f t="shared" si="14"/>
        <v>0</v>
      </c>
      <c r="J95" s="39">
        <f t="shared" si="16"/>
        <v>0</v>
      </c>
      <c r="K95" s="40">
        <f t="shared" si="17"/>
        <v>0</v>
      </c>
      <c r="L95" s="41">
        <f t="shared" si="18"/>
        <v>0</v>
      </c>
      <c r="M95" s="40">
        <f t="shared" si="13"/>
        <v>0</v>
      </c>
      <c r="N95" s="41">
        <f t="shared" si="15"/>
        <v>0</v>
      </c>
      <c r="O95" s="35"/>
      <c r="P95" s="67"/>
    </row>
    <row r="96" ht="14.25" customHeight="1">
      <c r="A96" s="73"/>
      <c r="B96" s="55"/>
      <c r="C96" s="863"/>
      <c r="D96" s="867"/>
      <c r="E96" s="829"/>
      <c r="F96" s="889"/>
      <c r="G96" s="890"/>
      <c r="H96" s="892"/>
      <c r="I96" s="38">
        <f t="shared" si="14"/>
        <v>0</v>
      </c>
      <c r="J96" s="39">
        <f t="shared" si="16"/>
        <v>0</v>
      </c>
      <c r="K96" s="40">
        <f t="shared" si="17"/>
        <v>0</v>
      </c>
      <c r="L96" s="41">
        <f t="shared" si="18"/>
        <v>0</v>
      </c>
      <c r="M96" s="40">
        <f t="shared" si="13"/>
        <v>0</v>
      </c>
      <c r="N96" s="41">
        <f t="shared" si="15"/>
        <v>0</v>
      </c>
      <c r="O96" s="35"/>
      <c r="P96" s="67"/>
    </row>
    <row r="97" ht="14.25" customHeight="1">
      <c r="A97" s="73"/>
      <c r="B97" s="55"/>
      <c r="C97" s="863"/>
      <c r="D97" s="864"/>
      <c r="E97" s="829"/>
      <c r="F97" s="889"/>
      <c r="G97" s="890"/>
      <c r="H97" s="892"/>
      <c r="I97" s="38">
        <f t="shared" si="14"/>
        <v>0</v>
      </c>
      <c r="J97" s="39">
        <f t="shared" si="16"/>
        <v>0</v>
      </c>
      <c r="K97" s="40">
        <f t="shared" si="17"/>
        <v>0</v>
      </c>
      <c r="L97" s="41">
        <f t="shared" si="18"/>
        <v>0</v>
      </c>
      <c r="M97" s="40">
        <f t="shared" si="13"/>
        <v>0</v>
      </c>
      <c r="N97" s="41">
        <f t="shared" si="15"/>
        <v>0</v>
      </c>
      <c r="O97" s="35"/>
      <c r="P97" s="43"/>
    </row>
    <row r="98" ht="14.25" customHeight="1">
      <c r="A98" s="73"/>
      <c r="B98" s="55"/>
      <c r="C98" s="863"/>
      <c r="D98" s="864"/>
      <c r="E98" s="829"/>
      <c r="F98" s="889"/>
      <c r="G98" s="890"/>
      <c r="H98" s="892"/>
      <c r="I98" s="38">
        <f t="shared" si="14"/>
        <v>0</v>
      </c>
      <c r="J98" s="39">
        <f t="shared" si="16"/>
        <v>0</v>
      </c>
      <c r="K98" s="40">
        <f t="shared" si="17"/>
        <v>0</v>
      </c>
      <c r="L98" s="41">
        <f t="shared" si="18"/>
        <v>0</v>
      </c>
      <c r="M98" s="40">
        <f t="shared" si="13"/>
        <v>0</v>
      </c>
      <c r="N98" s="41">
        <f t="shared" si="15"/>
        <v>0</v>
      </c>
      <c r="O98" s="35"/>
      <c r="P98" s="43"/>
    </row>
    <row r="99" ht="14.25" customHeight="1">
      <c r="A99" s="73"/>
      <c r="B99" s="55"/>
      <c r="C99" s="887"/>
      <c r="D99" s="864"/>
      <c r="E99" s="829"/>
      <c r="F99" s="889"/>
      <c r="G99" s="890"/>
      <c r="H99" s="892"/>
      <c r="I99" s="38">
        <f t="shared" si="14"/>
        <v>0</v>
      </c>
      <c r="J99" s="39">
        <f t="shared" si="16"/>
        <v>0</v>
      </c>
      <c r="K99" s="40">
        <f t="shared" si="17"/>
        <v>0</v>
      </c>
      <c r="L99" s="41">
        <f t="shared" si="18"/>
        <v>0</v>
      </c>
      <c r="M99" s="40">
        <f t="shared" si="13"/>
        <v>0</v>
      </c>
      <c r="N99" s="41">
        <f t="shared" si="15"/>
        <v>0</v>
      </c>
      <c r="O99" s="35"/>
      <c r="P99" s="43"/>
    </row>
    <row r="100" ht="14.25" customHeight="1">
      <c r="A100" s="73"/>
      <c r="B100" s="55"/>
      <c r="C100" s="887"/>
      <c r="D100" s="864"/>
      <c r="E100" s="829"/>
      <c r="F100" s="889"/>
      <c r="G100" s="890"/>
      <c r="H100" s="892"/>
      <c r="I100" s="38">
        <f t="shared" si="14"/>
        <v>0</v>
      </c>
      <c r="J100" s="39">
        <f t="shared" si="16"/>
        <v>0</v>
      </c>
      <c r="K100" s="40">
        <f t="shared" si="17"/>
        <v>0</v>
      </c>
      <c r="L100" s="41">
        <f t="shared" si="18"/>
        <v>0</v>
      </c>
      <c r="M100" s="40">
        <f t="shared" si="13"/>
        <v>0</v>
      </c>
      <c r="N100" s="41">
        <f t="shared" si="15"/>
        <v>0</v>
      </c>
      <c r="O100" s="35"/>
      <c r="P100" s="43"/>
    </row>
    <row r="101" ht="14.25" customHeight="1">
      <c r="A101" s="73"/>
      <c r="B101" s="55"/>
      <c r="C101" s="887"/>
      <c r="D101" s="864"/>
      <c r="E101" s="829"/>
      <c r="F101" s="889"/>
      <c r="G101" s="890"/>
      <c r="H101" s="892"/>
      <c r="I101" s="38">
        <f t="shared" si="14"/>
        <v>0</v>
      </c>
      <c r="J101" s="39">
        <f t="shared" si="16"/>
        <v>0</v>
      </c>
      <c r="K101" s="40">
        <f t="shared" si="17"/>
        <v>0</v>
      </c>
      <c r="L101" s="41">
        <f t="shared" si="18"/>
        <v>0</v>
      </c>
      <c r="M101" s="40">
        <f t="shared" si="13"/>
        <v>0</v>
      </c>
      <c r="N101" s="41">
        <f t="shared" si="15"/>
        <v>0</v>
      </c>
      <c r="O101" s="35"/>
      <c r="P101" s="43"/>
    </row>
    <row r="102" ht="14.25" customHeight="1">
      <c r="A102" s="73"/>
      <c r="B102" s="55"/>
      <c r="C102" s="887"/>
      <c r="D102" s="864"/>
      <c r="E102" s="829"/>
      <c r="F102" s="889"/>
      <c r="G102" s="890"/>
      <c r="H102" s="892"/>
      <c r="I102" s="38">
        <f t="shared" si="14"/>
        <v>0</v>
      </c>
      <c r="J102" s="39">
        <f t="shared" si="16"/>
        <v>0</v>
      </c>
      <c r="K102" s="40">
        <f t="shared" si="17"/>
        <v>0</v>
      </c>
      <c r="L102" s="41">
        <f t="shared" si="18"/>
        <v>0</v>
      </c>
      <c r="M102" s="40">
        <f t="shared" si="13"/>
        <v>0</v>
      </c>
      <c r="N102" s="41">
        <f t="shared" si="15"/>
        <v>0</v>
      </c>
      <c r="O102" s="35"/>
      <c r="P102" s="43"/>
    </row>
    <row r="103" ht="14.25" customHeight="1">
      <c r="A103" s="73"/>
      <c r="B103" s="55"/>
      <c r="C103" s="863"/>
      <c r="D103" s="867"/>
      <c r="E103" s="829"/>
      <c r="F103" s="889"/>
      <c r="G103" s="890"/>
      <c r="H103" s="892"/>
      <c r="I103" s="38">
        <f t="shared" si="14"/>
        <v>0</v>
      </c>
      <c r="J103" s="39">
        <f t="shared" si="16"/>
        <v>0</v>
      </c>
      <c r="K103" s="40">
        <f t="shared" si="17"/>
        <v>0</v>
      </c>
      <c r="L103" s="41">
        <f t="shared" si="18"/>
        <v>0</v>
      </c>
      <c r="M103" s="40">
        <f t="shared" si="13"/>
        <v>0</v>
      </c>
      <c r="N103" s="41">
        <f t="shared" si="15"/>
        <v>0</v>
      </c>
      <c r="O103" s="35"/>
      <c r="P103" s="43"/>
    </row>
    <row r="104" ht="14.25" customHeight="1">
      <c r="A104" s="73"/>
      <c r="B104" s="55"/>
      <c r="C104" s="887"/>
      <c r="D104" s="867"/>
      <c r="E104" s="829"/>
      <c r="F104" s="889"/>
      <c r="G104" s="890"/>
      <c r="H104" s="892"/>
      <c r="I104" s="38">
        <f t="shared" si="14"/>
        <v>0</v>
      </c>
      <c r="J104" s="39">
        <f t="shared" si="16"/>
        <v>0</v>
      </c>
      <c r="K104" s="40">
        <f t="shared" si="17"/>
        <v>0</v>
      </c>
      <c r="L104" s="41">
        <f t="shared" si="18"/>
        <v>0</v>
      </c>
      <c r="M104" s="40">
        <f t="shared" si="13"/>
        <v>0</v>
      </c>
      <c r="N104" s="41">
        <f t="shared" si="15"/>
        <v>0</v>
      </c>
      <c r="O104" s="35"/>
      <c r="P104" s="67"/>
    </row>
    <row r="105" ht="14.25" customHeight="1">
      <c r="A105" s="73"/>
      <c r="B105" s="55"/>
      <c r="C105" s="887"/>
      <c r="D105" s="867"/>
      <c r="E105" s="829"/>
      <c r="F105" s="889"/>
      <c r="G105" s="890"/>
      <c r="H105" s="892"/>
      <c r="I105" s="38">
        <f t="shared" si="14"/>
        <v>0</v>
      </c>
      <c r="J105" s="39">
        <f t="shared" si="16"/>
        <v>0</v>
      </c>
      <c r="K105" s="40">
        <f t="shared" si="17"/>
        <v>0</v>
      </c>
      <c r="L105" s="41">
        <f t="shared" si="18"/>
        <v>0</v>
      </c>
      <c r="M105" s="40">
        <f t="shared" si="13"/>
        <v>0</v>
      </c>
      <c r="N105" s="41">
        <f t="shared" si="15"/>
        <v>0</v>
      </c>
      <c r="O105" s="35"/>
      <c r="P105" s="67"/>
    </row>
    <row r="106" ht="14.25" customHeight="1">
      <c r="A106" s="73"/>
      <c r="B106" s="55"/>
      <c r="C106" s="863"/>
      <c r="D106" s="867"/>
      <c r="E106" s="829"/>
      <c r="F106" s="889"/>
      <c r="G106" s="890"/>
      <c r="H106" s="892"/>
      <c r="I106" s="38">
        <f t="shared" si="14"/>
        <v>0</v>
      </c>
      <c r="J106" s="39">
        <f t="shared" si="16"/>
        <v>0</v>
      </c>
      <c r="K106" s="40">
        <f t="shared" si="17"/>
        <v>0</v>
      </c>
      <c r="L106" s="41">
        <f t="shared" si="18"/>
        <v>0</v>
      </c>
      <c r="M106" s="40">
        <f t="shared" si="13"/>
        <v>0</v>
      </c>
      <c r="N106" s="41">
        <f t="shared" si="15"/>
        <v>0</v>
      </c>
      <c r="O106" s="35"/>
      <c r="P106" s="67"/>
    </row>
    <row r="107" ht="14.25" customHeight="1">
      <c r="A107" s="73"/>
      <c r="B107" s="55"/>
      <c r="C107" s="863"/>
      <c r="D107" s="867"/>
      <c r="E107" s="829"/>
      <c r="F107" s="889"/>
      <c r="G107" s="890"/>
      <c r="H107" s="892"/>
      <c r="I107" s="38">
        <f t="shared" si="14"/>
        <v>0</v>
      </c>
      <c r="J107" s="39">
        <f t="shared" si="16"/>
        <v>0</v>
      </c>
      <c r="K107" s="40">
        <f t="shared" si="17"/>
        <v>0</v>
      </c>
      <c r="L107" s="41">
        <f t="shared" si="18"/>
        <v>0</v>
      </c>
      <c r="M107" s="40">
        <f t="shared" si="13"/>
        <v>0</v>
      </c>
      <c r="N107" s="41">
        <f t="shared" si="15"/>
        <v>0</v>
      </c>
      <c r="O107" s="35"/>
      <c r="P107" s="67"/>
    </row>
    <row r="108" ht="14.25" customHeight="1">
      <c r="A108" s="73"/>
      <c r="B108" s="55"/>
      <c r="C108" s="863"/>
      <c r="D108" s="867"/>
      <c r="E108" s="829"/>
      <c r="F108" s="889"/>
      <c r="G108" s="890"/>
      <c r="H108" s="892"/>
      <c r="I108" s="38">
        <f t="shared" si="14"/>
        <v>0</v>
      </c>
      <c r="J108" s="39">
        <f t="shared" si="16"/>
        <v>0</v>
      </c>
      <c r="K108" s="40">
        <f t="shared" si="17"/>
        <v>0</v>
      </c>
      <c r="L108" s="41">
        <f t="shared" si="18"/>
        <v>0</v>
      </c>
      <c r="M108" s="40">
        <f t="shared" si="13"/>
        <v>0</v>
      </c>
      <c r="N108" s="41">
        <f t="shared" si="15"/>
        <v>0</v>
      </c>
      <c r="O108" s="35"/>
      <c r="P108" s="67"/>
    </row>
    <row r="109" ht="14.25" customHeight="1">
      <c r="A109" s="73"/>
      <c r="B109" s="55"/>
      <c r="C109" s="863"/>
      <c r="D109" s="893"/>
      <c r="E109" s="829"/>
      <c r="F109" s="889"/>
      <c r="G109" s="890"/>
      <c r="H109" s="892"/>
      <c r="I109" s="38">
        <f t="shared" si="14"/>
        <v>0</v>
      </c>
      <c r="J109" s="39">
        <f t="shared" si="16"/>
        <v>0</v>
      </c>
      <c r="K109" s="40">
        <f t="shared" si="17"/>
        <v>0</v>
      </c>
      <c r="L109" s="41">
        <f t="shared" si="18"/>
        <v>0</v>
      </c>
      <c r="M109" s="40">
        <f t="shared" si="13"/>
        <v>0</v>
      </c>
      <c r="N109" s="41">
        <f t="shared" si="15"/>
        <v>0</v>
      </c>
      <c r="O109" s="35"/>
      <c r="P109" s="67"/>
    </row>
    <row r="110" ht="14.25" customHeight="1">
      <c r="A110" s="73"/>
      <c r="B110" s="55"/>
      <c r="C110" s="863"/>
      <c r="D110" s="864"/>
      <c r="E110" s="829"/>
      <c r="F110" s="889"/>
      <c r="G110" s="890"/>
      <c r="H110" s="60"/>
      <c r="I110" s="38">
        <f t="shared" si="14"/>
        <v>0</v>
      </c>
      <c r="J110" s="39">
        <f t="shared" si="16"/>
        <v>0</v>
      </c>
      <c r="K110" s="40">
        <f t="shared" si="17"/>
        <v>0</v>
      </c>
      <c r="L110" s="41">
        <f t="shared" si="18"/>
        <v>0</v>
      </c>
      <c r="M110" s="40">
        <f t="shared" si="13"/>
        <v>0</v>
      </c>
      <c r="N110" s="41">
        <f t="shared" si="15"/>
        <v>0</v>
      </c>
      <c r="O110" s="35"/>
      <c r="P110" s="67"/>
    </row>
    <row r="111" ht="14.25" customHeight="1">
      <c r="A111" s="73"/>
      <c r="B111" s="55"/>
      <c r="C111" s="863"/>
      <c r="D111" s="864"/>
      <c r="E111" s="829"/>
      <c r="F111" s="889"/>
      <c r="G111" s="890"/>
      <c r="H111" s="60"/>
      <c r="I111" s="38">
        <f t="shared" si="14"/>
        <v>0</v>
      </c>
      <c r="J111" s="39">
        <f t="shared" si="16"/>
        <v>0</v>
      </c>
      <c r="K111" s="40">
        <f t="shared" si="17"/>
        <v>0</v>
      </c>
      <c r="L111" s="41">
        <f t="shared" si="18"/>
        <v>0</v>
      </c>
      <c r="M111" s="40">
        <f t="shared" si="13"/>
        <v>0</v>
      </c>
      <c r="N111" s="41">
        <f t="shared" si="15"/>
        <v>0</v>
      </c>
      <c r="O111" s="35"/>
      <c r="P111" s="67"/>
    </row>
    <row r="112" ht="14.25" customHeight="1">
      <c r="A112" s="73"/>
      <c r="B112" s="55"/>
      <c r="C112" s="863"/>
      <c r="D112" s="864"/>
      <c r="E112" s="829"/>
      <c r="F112" s="889"/>
      <c r="G112" s="890"/>
      <c r="H112" s="60"/>
      <c r="I112" s="38">
        <f t="shared" si="14"/>
        <v>0</v>
      </c>
      <c r="J112" s="39">
        <f t="shared" si="16"/>
        <v>0</v>
      </c>
      <c r="K112" s="40">
        <f t="shared" si="17"/>
        <v>0</v>
      </c>
      <c r="L112" s="41">
        <f t="shared" si="18"/>
        <v>0</v>
      </c>
      <c r="M112" s="40">
        <f t="shared" si="13"/>
        <v>0</v>
      </c>
      <c r="N112" s="41">
        <f t="shared" si="15"/>
        <v>0</v>
      </c>
      <c r="O112" s="35"/>
      <c r="P112" s="67"/>
    </row>
    <row r="113" ht="14.25" customHeight="1">
      <c r="A113" s="73"/>
      <c r="B113" s="55"/>
      <c r="C113" s="863"/>
      <c r="D113" s="864"/>
      <c r="E113" s="829"/>
      <c r="F113" s="889"/>
      <c r="G113" s="890"/>
      <c r="H113" s="60"/>
      <c r="I113" s="38">
        <f t="shared" si="14"/>
        <v>0</v>
      </c>
      <c r="J113" s="39">
        <f t="shared" si="16"/>
        <v>0</v>
      </c>
      <c r="K113" s="40">
        <f t="shared" si="17"/>
        <v>0</v>
      </c>
      <c r="L113" s="41">
        <f t="shared" si="18"/>
        <v>0</v>
      </c>
      <c r="M113" s="40">
        <f t="shared" si="13"/>
        <v>0</v>
      </c>
      <c r="N113" s="41">
        <f t="shared" si="15"/>
        <v>0</v>
      </c>
      <c r="O113" s="35"/>
      <c r="P113" s="67"/>
    </row>
    <row r="114" ht="14.25" customHeight="1">
      <c r="A114" s="73"/>
      <c r="B114" s="55"/>
      <c r="C114" s="863"/>
      <c r="D114" s="864"/>
      <c r="E114" s="829"/>
      <c r="F114" s="889"/>
      <c r="G114" s="890"/>
      <c r="H114" s="60"/>
      <c r="I114" s="38">
        <f t="shared" si="14"/>
        <v>0</v>
      </c>
      <c r="J114" s="39">
        <f t="shared" si="16"/>
        <v>0</v>
      </c>
      <c r="K114" s="40">
        <f t="shared" si="17"/>
        <v>0</v>
      </c>
      <c r="L114" s="41">
        <f t="shared" si="18"/>
        <v>0</v>
      </c>
      <c r="M114" s="40">
        <f t="shared" si="13"/>
        <v>0</v>
      </c>
      <c r="N114" s="41">
        <f t="shared" si="15"/>
        <v>0</v>
      </c>
      <c r="O114" s="35"/>
      <c r="P114" s="67"/>
    </row>
    <row r="115" ht="14.25" customHeight="1">
      <c r="A115" s="73"/>
      <c r="B115" s="55"/>
      <c r="C115" s="863"/>
      <c r="D115" s="864"/>
      <c r="E115" s="829"/>
      <c r="F115" s="889"/>
      <c r="G115" s="890"/>
      <c r="H115" s="60"/>
      <c r="I115" s="38">
        <f t="shared" si="14"/>
        <v>0</v>
      </c>
      <c r="J115" s="39">
        <f t="shared" si="16"/>
        <v>0</v>
      </c>
      <c r="K115" s="40">
        <f t="shared" si="17"/>
        <v>0</v>
      </c>
      <c r="L115" s="41">
        <f t="shared" si="18"/>
        <v>0</v>
      </c>
      <c r="M115" s="40">
        <f t="shared" si="13"/>
        <v>0</v>
      </c>
      <c r="N115" s="41">
        <f t="shared" si="15"/>
        <v>0</v>
      </c>
      <c r="O115" s="35"/>
      <c r="P115" s="67"/>
    </row>
    <row r="116" ht="14.25" customHeight="1">
      <c r="A116" s="73"/>
      <c r="B116" s="55"/>
      <c r="C116" s="863"/>
      <c r="D116" s="864"/>
      <c r="E116" s="829"/>
      <c r="F116" s="889"/>
      <c r="G116" s="890"/>
      <c r="H116" s="60"/>
      <c r="I116" s="38">
        <f t="shared" si="14"/>
        <v>0</v>
      </c>
      <c r="J116" s="39">
        <f t="shared" si="16"/>
        <v>0</v>
      </c>
      <c r="K116" s="40">
        <f t="shared" si="17"/>
        <v>0</v>
      </c>
      <c r="L116" s="41">
        <f t="shared" si="18"/>
        <v>0</v>
      </c>
      <c r="M116" s="40">
        <f t="shared" si="13"/>
        <v>0</v>
      </c>
      <c r="N116" s="41">
        <f t="shared" si="15"/>
        <v>0</v>
      </c>
      <c r="O116" s="35"/>
      <c r="P116" s="67"/>
    </row>
    <row r="117" ht="14.25" customHeight="1">
      <c r="A117" s="73"/>
      <c r="B117" s="55"/>
      <c r="C117" s="863"/>
      <c r="D117" s="864"/>
      <c r="E117" s="829"/>
      <c r="F117" s="889"/>
      <c r="G117" s="890"/>
      <c r="H117" s="60"/>
      <c r="I117" s="38">
        <f t="shared" si="14"/>
        <v>0</v>
      </c>
      <c r="J117" s="39">
        <f t="shared" si="16"/>
        <v>0</v>
      </c>
      <c r="K117" s="40">
        <f t="shared" si="17"/>
        <v>0</v>
      </c>
      <c r="L117" s="41">
        <f t="shared" si="18"/>
        <v>0</v>
      </c>
      <c r="M117" s="40">
        <f t="shared" si="13"/>
        <v>0</v>
      </c>
      <c r="N117" s="41">
        <f t="shared" si="15"/>
        <v>0</v>
      </c>
      <c r="O117" s="35"/>
      <c r="P117" s="67"/>
    </row>
    <row r="118" ht="14.25" customHeight="1">
      <c r="A118" s="73"/>
      <c r="B118" s="55"/>
      <c r="C118" s="863"/>
      <c r="D118" s="864"/>
      <c r="E118" s="829"/>
      <c r="F118" s="889"/>
      <c r="G118" s="890"/>
      <c r="H118" s="60"/>
      <c r="I118" s="38">
        <f t="shared" si="14"/>
        <v>0</v>
      </c>
      <c r="J118" s="39">
        <f t="shared" si="16"/>
        <v>0</v>
      </c>
      <c r="K118" s="40">
        <f t="shared" si="17"/>
        <v>0</v>
      </c>
      <c r="L118" s="41">
        <f t="shared" si="18"/>
        <v>0</v>
      </c>
      <c r="M118" s="40">
        <f t="shared" si="13"/>
        <v>0</v>
      </c>
      <c r="N118" s="41">
        <f t="shared" si="15"/>
        <v>0</v>
      </c>
      <c r="O118" s="35"/>
      <c r="P118" s="67"/>
    </row>
    <row r="119" ht="14.25" customHeight="1">
      <c r="A119" s="73"/>
      <c r="B119" s="55"/>
      <c r="C119" s="863"/>
      <c r="D119" s="864"/>
      <c r="E119" s="829"/>
      <c r="F119" s="889"/>
      <c r="G119" s="890"/>
      <c r="H119" s="60"/>
      <c r="I119" s="38">
        <f t="shared" si="14"/>
        <v>0</v>
      </c>
      <c r="J119" s="39">
        <f t="shared" si="16"/>
        <v>0</v>
      </c>
      <c r="K119" s="40">
        <f t="shared" si="17"/>
        <v>0</v>
      </c>
      <c r="L119" s="41">
        <f t="shared" si="18"/>
        <v>0</v>
      </c>
      <c r="M119" s="40">
        <f t="shared" si="13"/>
        <v>0</v>
      </c>
      <c r="N119" s="41">
        <f t="shared" si="15"/>
        <v>0</v>
      </c>
      <c r="O119" s="35"/>
      <c r="P119" s="67"/>
    </row>
    <row r="120" ht="14.25" customHeight="1">
      <c r="A120" s="73"/>
      <c r="B120" s="55"/>
      <c r="C120" s="863"/>
      <c r="D120" s="864"/>
      <c r="E120" s="829"/>
      <c r="F120" s="889"/>
      <c r="G120" s="890"/>
      <c r="H120" s="60"/>
      <c r="I120" s="38">
        <f t="shared" si="14"/>
        <v>0</v>
      </c>
      <c r="J120" s="39">
        <f t="shared" si="16"/>
        <v>0</v>
      </c>
      <c r="K120" s="40">
        <f t="shared" si="17"/>
        <v>0</v>
      </c>
      <c r="L120" s="41">
        <f t="shared" si="18"/>
        <v>0</v>
      </c>
      <c r="M120" s="40">
        <f t="shared" si="13"/>
        <v>0</v>
      </c>
      <c r="N120" s="41">
        <f t="shared" si="15"/>
        <v>0</v>
      </c>
      <c r="O120" s="35"/>
      <c r="P120" s="67"/>
    </row>
    <row r="121" ht="14.25" customHeight="1">
      <c r="A121" s="73"/>
      <c r="B121" s="55"/>
      <c r="C121" s="863"/>
      <c r="D121" s="864"/>
      <c r="E121" s="829"/>
      <c r="F121" s="889"/>
      <c r="G121" s="890"/>
      <c r="H121" s="60"/>
      <c r="I121" s="38">
        <f t="shared" si="14"/>
        <v>0</v>
      </c>
      <c r="J121" s="39">
        <f t="shared" si="16"/>
        <v>0</v>
      </c>
      <c r="K121" s="40">
        <f t="shared" si="17"/>
        <v>0</v>
      </c>
      <c r="L121" s="41">
        <f t="shared" si="18"/>
        <v>0</v>
      </c>
      <c r="M121" s="40">
        <f t="shared" si="13"/>
        <v>0</v>
      </c>
      <c r="N121" s="41">
        <f t="shared" si="15"/>
        <v>0</v>
      </c>
      <c r="O121" s="35"/>
      <c r="P121" s="67"/>
    </row>
    <row r="122" ht="14.25" customHeight="1">
      <c r="A122" s="73"/>
      <c r="B122" s="55"/>
      <c r="C122" s="863"/>
      <c r="D122" s="864"/>
      <c r="E122" s="829"/>
      <c r="F122" s="889"/>
      <c r="G122" s="890"/>
      <c r="H122" s="60"/>
      <c r="I122" s="38">
        <f t="shared" si="14"/>
        <v>0</v>
      </c>
      <c r="J122" s="39">
        <f t="shared" si="16"/>
        <v>0</v>
      </c>
      <c r="K122" s="40">
        <f t="shared" si="17"/>
        <v>0</v>
      </c>
      <c r="L122" s="41">
        <f t="shared" si="18"/>
        <v>0</v>
      </c>
      <c r="M122" s="40">
        <f t="shared" si="13"/>
        <v>0</v>
      </c>
      <c r="N122" s="41">
        <f t="shared" si="15"/>
        <v>0</v>
      </c>
      <c r="O122" s="35"/>
      <c r="P122" s="67"/>
    </row>
    <row r="123" ht="14.25" customHeight="1">
      <c r="A123" s="73"/>
      <c r="B123" s="55"/>
      <c r="C123" s="863"/>
      <c r="D123" s="864"/>
      <c r="E123" s="829"/>
      <c r="F123" s="889"/>
      <c r="G123" s="890"/>
      <c r="H123" s="60"/>
      <c r="I123" s="38">
        <f t="shared" si="14"/>
        <v>0</v>
      </c>
      <c r="J123" s="39">
        <f t="shared" si="16"/>
        <v>0</v>
      </c>
      <c r="K123" s="40">
        <f t="shared" si="17"/>
        <v>0</v>
      </c>
      <c r="L123" s="41">
        <f t="shared" si="18"/>
        <v>0</v>
      </c>
      <c r="M123" s="40">
        <f t="shared" si="13"/>
        <v>0</v>
      </c>
      <c r="N123" s="41">
        <f t="shared" si="15"/>
        <v>0</v>
      </c>
      <c r="O123" s="35"/>
      <c r="P123" s="67"/>
    </row>
    <row r="124" ht="14.25" customHeight="1">
      <c r="A124" s="73"/>
      <c r="B124" s="55"/>
      <c r="C124" s="863"/>
      <c r="D124" s="864"/>
      <c r="E124" s="829"/>
      <c r="F124" s="889"/>
      <c r="G124" s="890"/>
      <c r="H124" s="60"/>
      <c r="I124" s="38">
        <f t="shared" si="14"/>
        <v>0</v>
      </c>
      <c r="J124" s="39">
        <f t="shared" si="16"/>
        <v>0</v>
      </c>
      <c r="K124" s="40">
        <f t="shared" si="17"/>
        <v>0</v>
      </c>
      <c r="L124" s="41">
        <f t="shared" si="18"/>
        <v>0</v>
      </c>
      <c r="M124" s="40">
        <f t="shared" si="13"/>
        <v>0</v>
      </c>
      <c r="N124" s="41">
        <f t="shared" si="15"/>
        <v>0</v>
      </c>
      <c r="O124" s="35"/>
      <c r="P124" s="67"/>
    </row>
    <row r="125" ht="14.25" customHeight="1">
      <c r="A125" s="73"/>
      <c r="B125" s="55"/>
      <c r="C125" s="863"/>
      <c r="D125" s="864"/>
      <c r="E125" s="829"/>
      <c r="F125" s="889"/>
      <c r="G125" s="890"/>
      <c r="H125" s="60"/>
      <c r="I125" s="38">
        <f t="shared" si="14"/>
        <v>0</v>
      </c>
      <c r="J125" s="39">
        <f t="shared" si="16"/>
        <v>0</v>
      </c>
      <c r="K125" s="40">
        <f t="shared" si="17"/>
        <v>0</v>
      </c>
      <c r="L125" s="41">
        <f t="shared" si="18"/>
        <v>0</v>
      </c>
      <c r="M125" s="40">
        <f t="shared" si="13"/>
        <v>0</v>
      </c>
      <c r="N125" s="41">
        <f t="shared" si="15"/>
        <v>0</v>
      </c>
      <c r="O125" s="35"/>
      <c r="P125" s="67"/>
    </row>
    <row r="126" ht="14.25" customHeight="1">
      <c r="A126" s="73"/>
      <c r="B126" s="55"/>
      <c r="C126" s="863"/>
      <c r="D126" s="864"/>
      <c r="E126" s="829"/>
      <c r="F126" s="889"/>
      <c r="G126" s="890"/>
      <c r="H126" s="60"/>
      <c r="I126" s="38">
        <f t="shared" si="14"/>
        <v>0</v>
      </c>
      <c r="J126" s="39">
        <f t="shared" si="16"/>
        <v>0</v>
      </c>
      <c r="K126" s="40">
        <f t="shared" si="17"/>
        <v>0</v>
      </c>
      <c r="L126" s="41">
        <f t="shared" si="18"/>
        <v>0</v>
      </c>
      <c r="M126" s="40">
        <f t="shared" si="13"/>
        <v>0</v>
      </c>
      <c r="N126" s="41">
        <f t="shared" si="15"/>
        <v>0</v>
      </c>
      <c r="O126" s="35"/>
      <c r="P126" s="67"/>
    </row>
    <row r="127" ht="14.25" customHeight="1">
      <c r="A127" s="73"/>
      <c r="B127" s="55"/>
      <c r="C127" s="863"/>
      <c r="D127" s="864"/>
      <c r="E127" s="829"/>
      <c r="F127" s="889"/>
      <c r="G127" s="890"/>
      <c r="H127" s="60"/>
      <c r="I127" s="38">
        <f t="shared" si="14"/>
        <v>0</v>
      </c>
      <c r="J127" s="39">
        <f t="shared" si="16"/>
        <v>0</v>
      </c>
      <c r="K127" s="40">
        <f t="shared" si="17"/>
        <v>0</v>
      </c>
      <c r="L127" s="41">
        <f t="shared" si="18"/>
        <v>0</v>
      </c>
      <c r="M127" s="40">
        <f t="shared" si="13"/>
        <v>0</v>
      </c>
      <c r="N127" s="41">
        <f t="shared" si="15"/>
        <v>0</v>
      </c>
      <c r="O127" s="35"/>
      <c r="P127" s="67"/>
    </row>
    <row r="128" ht="14.25" customHeight="1">
      <c r="A128" s="73"/>
      <c r="B128" s="55"/>
      <c r="C128" s="863"/>
      <c r="D128" s="864"/>
      <c r="E128" s="829"/>
      <c r="F128" s="889"/>
      <c r="G128" s="890"/>
      <c r="H128" s="60"/>
      <c r="I128" s="38">
        <f t="shared" si="14"/>
        <v>0</v>
      </c>
      <c r="J128" s="39">
        <f t="shared" si="16"/>
        <v>0</v>
      </c>
      <c r="K128" s="40">
        <f t="shared" si="17"/>
        <v>0</v>
      </c>
      <c r="L128" s="41">
        <f t="shared" si="18"/>
        <v>0</v>
      </c>
      <c r="M128" s="40">
        <f t="shared" si="13"/>
        <v>0</v>
      </c>
      <c r="N128" s="41">
        <f t="shared" si="15"/>
        <v>0</v>
      </c>
      <c r="O128" s="35"/>
      <c r="P128" s="67"/>
    </row>
    <row r="129" ht="14.25" customHeight="1">
      <c r="A129" s="73"/>
      <c r="B129" s="55"/>
      <c r="C129" s="863"/>
      <c r="D129" s="864"/>
      <c r="E129" s="829"/>
      <c r="F129" s="889"/>
      <c r="G129" s="890"/>
      <c r="H129" s="60"/>
      <c r="I129" s="38">
        <f t="shared" si="14"/>
        <v>0</v>
      </c>
      <c r="J129" s="39">
        <f t="shared" si="16"/>
        <v>0</v>
      </c>
      <c r="K129" s="40">
        <f t="shared" si="17"/>
        <v>0</v>
      </c>
      <c r="L129" s="41">
        <f t="shared" si="18"/>
        <v>0</v>
      </c>
      <c r="M129" s="40">
        <f t="shared" si="13"/>
        <v>0</v>
      </c>
      <c r="N129" s="41">
        <f t="shared" si="15"/>
        <v>0</v>
      </c>
      <c r="O129" s="35"/>
      <c r="P129" s="67"/>
    </row>
    <row r="130" ht="14.25" customHeight="1">
      <c r="A130" s="73"/>
      <c r="B130" s="55"/>
      <c r="C130" s="863"/>
      <c r="D130" s="864"/>
      <c r="E130" s="829"/>
      <c r="F130" s="889"/>
      <c r="G130" s="890"/>
      <c r="H130" s="60"/>
      <c r="I130" s="38">
        <f t="shared" si="14"/>
        <v>0</v>
      </c>
      <c r="J130" s="39">
        <f t="shared" si="16"/>
        <v>0</v>
      </c>
      <c r="K130" s="40">
        <f t="shared" si="17"/>
        <v>0</v>
      </c>
      <c r="L130" s="41">
        <f t="shared" si="18"/>
        <v>0</v>
      </c>
      <c r="M130" s="40">
        <f t="shared" si="13"/>
        <v>0</v>
      </c>
      <c r="N130" s="41">
        <f t="shared" si="15"/>
        <v>0</v>
      </c>
      <c r="O130" s="35"/>
      <c r="P130" s="67"/>
    </row>
    <row r="131" ht="14.25" customHeight="1">
      <c r="A131" s="73"/>
      <c r="B131" s="55"/>
      <c r="C131" s="863"/>
      <c r="D131" s="864"/>
      <c r="E131" s="829"/>
      <c r="F131" s="889"/>
      <c r="G131" s="890"/>
      <c r="H131" s="60"/>
      <c r="I131" s="38">
        <f t="shared" si="14"/>
        <v>0</v>
      </c>
      <c r="J131" s="39">
        <f t="shared" si="16"/>
        <v>0</v>
      </c>
      <c r="K131" s="40">
        <f t="shared" si="17"/>
        <v>0</v>
      </c>
      <c r="L131" s="41">
        <f t="shared" si="18"/>
        <v>0</v>
      </c>
      <c r="M131" s="40">
        <f t="shared" si="13"/>
        <v>0</v>
      </c>
      <c r="N131" s="41">
        <f t="shared" si="15"/>
        <v>0</v>
      </c>
      <c r="O131" s="35"/>
      <c r="P131" s="67"/>
    </row>
    <row r="132" ht="14.25" customHeight="1">
      <c r="A132" s="73"/>
      <c r="B132" s="55"/>
      <c r="C132" s="863"/>
      <c r="D132" s="864"/>
      <c r="E132" s="829"/>
      <c r="F132" s="889"/>
      <c r="G132" s="890"/>
      <c r="H132" s="60"/>
      <c r="I132" s="38">
        <f t="shared" si="14"/>
        <v>0</v>
      </c>
      <c r="J132" s="39">
        <f t="shared" si="16"/>
        <v>0</v>
      </c>
      <c r="K132" s="40">
        <f t="shared" si="17"/>
        <v>0</v>
      </c>
      <c r="L132" s="41">
        <f t="shared" si="18"/>
        <v>0</v>
      </c>
      <c r="M132" s="40">
        <f t="shared" si="13"/>
        <v>0</v>
      </c>
      <c r="N132" s="41">
        <f t="shared" si="15"/>
        <v>0</v>
      </c>
      <c r="O132" s="35"/>
      <c r="P132" s="67"/>
    </row>
    <row r="133" ht="14.25" customHeight="1">
      <c r="A133" s="73"/>
      <c r="B133" s="55"/>
      <c r="C133" s="863"/>
      <c r="D133" s="864"/>
      <c r="E133" s="829"/>
      <c r="F133" s="889"/>
      <c r="G133" s="890"/>
      <c r="H133" s="60"/>
      <c r="I133" s="38">
        <f t="shared" si="14"/>
        <v>0</v>
      </c>
      <c r="J133" s="39">
        <f t="shared" si="16"/>
        <v>0</v>
      </c>
      <c r="K133" s="40">
        <f t="shared" si="17"/>
        <v>0</v>
      </c>
      <c r="L133" s="41">
        <f t="shared" si="18"/>
        <v>0</v>
      </c>
      <c r="M133" s="40">
        <f t="shared" si="13"/>
        <v>0</v>
      </c>
      <c r="N133" s="41">
        <f t="shared" si="15"/>
        <v>0</v>
      </c>
      <c r="O133" s="35"/>
      <c r="P133" s="67"/>
    </row>
    <row r="134" ht="14.25" customHeight="1">
      <c r="A134" s="73"/>
      <c r="B134" s="55"/>
      <c r="C134" s="863"/>
      <c r="D134" s="864"/>
      <c r="E134" s="829"/>
      <c r="F134" s="889"/>
      <c r="G134" s="890"/>
      <c r="H134" s="60"/>
      <c r="I134" s="38">
        <f t="shared" si="14"/>
        <v>0</v>
      </c>
      <c r="J134" s="39">
        <f t="shared" si="16"/>
        <v>0</v>
      </c>
      <c r="K134" s="40">
        <f t="shared" si="17"/>
        <v>0</v>
      </c>
      <c r="L134" s="41">
        <f t="shared" si="18"/>
        <v>0</v>
      </c>
      <c r="M134" s="40">
        <f t="shared" si="13"/>
        <v>0</v>
      </c>
      <c r="N134" s="41">
        <f t="shared" si="15"/>
        <v>0</v>
      </c>
      <c r="O134" s="35"/>
      <c r="P134" s="67"/>
    </row>
    <row r="135" ht="14.25" customHeight="1">
      <c r="A135" s="73"/>
      <c r="B135" s="55"/>
      <c r="C135" s="863"/>
      <c r="D135" s="864"/>
      <c r="E135" s="829"/>
      <c r="F135" s="889"/>
      <c r="G135" s="890"/>
      <c r="H135" s="60"/>
      <c r="I135" s="38">
        <f t="shared" si="14"/>
        <v>0</v>
      </c>
      <c r="J135" s="39">
        <f t="shared" si="16"/>
        <v>0</v>
      </c>
      <c r="K135" s="40">
        <f t="shared" si="17"/>
        <v>0</v>
      </c>
      <c r="L135" s="41">
        <f t="shared" si="18"/>
        <v>0</v>
      </c>
      <c r="M135" s="40">
        <f t="shared" si="13"/>
        <v>0</v>
      </c>
      <c r="N135" s="41">
        <f t="shared" si="15"/>
        <v>0</v>
      </c>
      <c r="O135" s="35"/>
      <c r="P135" s="67"/>
    </row>
    <row r="136" ht="14.25" customHeight="1">
      <c r="A136" s="73"/>
      <c r="B136" s="55"/>
      <c r="C136" s="863"/>
      <c r="D136" s="864"/>
      <c r="E136" s="829"/>
      <c r="F136" s="889"/>
      <c r="G136" s="890"/>
      <c r="H136" s="60"/>
      <c r="I136" s="38">
        <f t="shared" si="14"/>
        <v>0</v>
      </c>
      <c r="J136" s="39">
        <f t="shared" si="16"/>
        <v>0</v>
      </c>
      <c r="K136" s="40">
        <f t="shared" si="17"/>
        <v>0</v>
      </c>
      <c r="L136" s="41">
        <f t="shared" si="18"/>
        <v>0</v>
      </c>
      <c r="M136" s="40">
        <f t="shared" si="13"/>
        <v>0</v>
      </c>
      <c r="N136" s="41">
        <f t="shared" si="15"/>
        <v>0</v>
      </c>
      <c r="O136" s="35"/>
      <c r="P136" s="67"/>
    </row>
    <row r="137" ht="14.25" customHeight="1">
      <c r="A137" s="73"/>
      <c r="B137" s="55"/>
      <c r="C137" s="863"/>
      <c r="D137" s="864"/>
      <c r="E137" s="829"/>
      <c r="F137" s="889"/>
      <c r="G137" s="890"/>
      <c r="H137" s="60"/>
      <c r="I137" s="38">
        <f t="shared" si="14"/>
        <v>0</v>
      </c>
      <c r="J137" s="39">
        <f t="shared" si="16"/>
        <v>0</v>
      </c>
      <c r="K137" s="40">
        <f t="shared" si="17"/>
        <v>0</v>
      </c>
      <c r="L137" s="41">
        <f t="shared" si="18"/>
        <v>0</v>
      </c>
      <c r="M137" s="40">
        <f t="shared" si="13"/>
        <v>0</v>
      </c>
      <c r="N137" s="41">
        <f t="shared" si="15"/>
        <v>0</v>
      </c>
      <c r="O137" s="35"/>
      <c r="P137" s="67"/>
    </row>
    <row r="138" ht="14.25" customHeight="1">
      <c r="A138" s="73"/>
      <c r="B138" s="47"/>
      <c r="C138" s="863"/>
      <c r="D138" s="864"/>
      <c r="E138" s="829"/>
      <c r="F138" s="889"/>
      <c r="G138" s="890"/>
      <c r="H138" s="60"/>
      <c r="I138" s="38">
        <f t="shared" si="14"/>
        <v>0</v>
      </c>
      <c r="J138" s="39">
        <f t="shared" si="16"/>
        <v>0</v>
      </c>
      <c r="K138" s="40">
        <f t="shared" si="17"/>
        <v>0</v>
      </c>
      <c r="L138" s="41">
        <f t="shared" si="18"/>
        <v>0</v>
      </c>
      <c r="M138" s="40">
        <f t="shared" si="13"/>
        <v>0</v>
      </c>
      <c r="N138" s="41">
        <f t="shared" si="15"/>
        <v>0</v>
      </c>
      <c r="O138" s="35"/>
      <c r="P138" s="67"/>
    </row>
    <row r="139" ht="14.25" customHeight="1">
      <c r="A139" s="73"/>
      <c r="B139" s="47"/>
      <c r="C139" s="863"/>
      <c r="D139" s="864"/>
      <c r="E139" s="829"/>
      <c r="F139" s="889"/>
      <c r="G139" s="890"/>
      <c r="H139" s="60"/>
      <c r="I139" s="38">
        <f t="shared" si="14"/>
        <v>0</v>
      </c>
      <c r="J139" s="39">
        <f t="shared" si="16"/>
        <v>0</v>
      </c>
      <c r="K139" s="40">
        <f t="shared" si="17"/>
        <v>0</v>
      </c>
      <c r="L139" s="41">
        <f t="shared" si="18"/>
        <v>0</v>
      </c>
      <c r="M139" s="40">
        <f t="shared" si="13"/>
        <v>0</v>
      </c>
      <c r="N139" s="41">
        <f t="shared" si="15"/>
        <v>0</v>
      </c>
      <c r="O139" s="35"/>
      <c r="P139" s="67"/>
    </row>
    <row r="140" ht="14.25" customHeight="1">
      <c r="A140" s="73"/>
      <c r="B140" s="47"/>
      <c r="C140" s="863"/>
      <c r="D140" s="864"/>
      <c r="E140" s="829"/>
      <c r="F140" s="889"/>
      <c r="G140" s="890"/>
      <c r="H140" s="60"/>
      <c r="I140" s="38">
        <f t="shared" si="14"/>
        <v>0</v>
      </c>
      <c r="J140" s="39">
        <f t="shared" si="16"/>
        <v>0</v>
      </c>
      <c r="K140" s="40">
        <f t="shared" si="17"/>
        <v>0</v>
      </c>
      <c r="L140" s="41">
        <f t="shared" si="18"/>
        <v>0</v>
      </c>
      <c r="M140" s="40">
        <f t="shared" si="13"/>
        <v>0</v>
      </c>
      <c r="N140" s="41">
        <f t="shared" si="15"/>
        <v>0</v>
      </c>
      <c r="O140" s="35"/>
      <c r="P140" s="67"/>
    </row>
    <row r="141" ht="14.25" customHeight="1">
      <c r="A141" s="73"/>
      <c r="B141" s="47"/>
      <c r="C141" s="863"/>
      <c r="D141" s="867"/>
      <c r="E141" s="829"/>
      <c r="F141" s="889"/>
      <c r="G141" s="890"/>
      <c r="H141" s="60"/>
      <c r="I141" s="38">
        <f t="shared" si="14"/>
        <v>0</v>
      </c>
      <c r="J141" s="39">
        <f t="shared" si="16"/>
        <v>0</v>
      </c>
      <c r="K141" s="40">
        <f t="shared" si="17"/>
        <v>0</v>
      </c>
      <c r="L141" s="41">
        <f t="shared" si="18"/>
        <v>0</v>
      </c>
      <c r="M141" s="40">
        <f t="shared" si="13"/>
        <v>0</v>
      </c>
      <c r="N141" s="41">
        <f t="shared" si="15"/>
        <v>0</v>
      </c>
      <c r="O141" s="35"/>
      <c r="P141" s="67"/>
    </row>
    <row r="142" ht="14.25" customHeight="1">
      <c r="A142" s="73"/>
      <c r="B142" s="47"/>
      <c r="C142" s="863"/>
      <c r="D142" s="867"/>
      <c r="E142" s="829"/>
      <c r="F142" s="889"/>
      <c r="G142" s="890"/>
      <c r="H142" s="60"/>
      <c r="I142" s="38">
        <f t="shared" si="14"/>
        <v>0</v>
      </c>
      <c r="J142" s="39">
        <f t="shared" si="16"/>
        <v>0</v>
      </c>
      <c r="K142" s="40">
        <f t="shared" si="17"/>
        <v>0</v>
      </c>
      <c r="L142" s="41">
        <f t="shared" si="18"/>
        <v>0</v>
      </c>
      <c r="M142" s="40">
        <f t="shared" si="13"/>
        <v>0</v>
      </c>
      <c r="N142" s="41">
        <f t="shared" si="15"/>
        <v>0</v>
      </c>
      <c r="O142" s="35"/>
      <c r="P142" s="67"/>
    </row>
    <row r="143" ht="14.25" customHeight="1">
      <c r="A143" s="73"/>
      <c r="B143" s="47"/>
      <c r="C143" s="863"/>
      <c r="D143" s="867"/>
      <c r="E143" s="829"/>
      <c r="F143" s="889"/>
      <c r="G143" s="890"/>
      <c r="H143" s="60"/>
      <c r="I143" s="38">
        <f t="shared" si="14"/>
        <v>0</v>
      </c>
      <c r="J143" s="39">
        <f t="shared" si="16"/>
        <v>0</v>
      </c>
      <c r="K143" s="40">
        <f t="shared" si="17"/>
        <v>0</v>
      </c>
      <c r="L143" s="41">
        <f t="shared" si="18"/>
        <v>0</v>
      </c>
      <c r="M143" s="40">
        <f t="shared" si="13"/>
        <v>0</v>
      </c>
      <c r="N143" s="41">
        <f t="shared" si="15"/>
        <v>0</v>
      </c>
      <c r="O143" s="35"/>
      <c r="P143" s="67"/>
    </row>
    <row r="144" ht="14.25" customHeight="1">
      <c r="A144" s="73"/>
      <c r="B144" s="47"/>
      <c r="C144" s="864"/>
      <c r="D144" s="864"/>
      <c r="E144" s="829"/>
      <c r="F144" s="889"/>
      <c r="G144" s="890"/>
      <c r="H144" s="60"/>
      <c r="I144" s="38">
        <f t="shared" si="14"/>
        <v>0</v>
      </c>
      <c r="J144" s="39">
        <f t="shared" si="16"/>
        <v>0</v>
      </c>
      <c r="K144" s="40">
        <f t="shared" si="17"/>
        <v>0</v>
      </c>
      <c r="L144" s="41">
        <f t="shared" si="18"/>
        <v>0</v>
      </c>
      <c r="M144" s="40">
        <f t="shared" si="13"/>
        <v>0</v>
      </c>
      <c r="N144" s="41">
        <f t="shared" si="15"/>
        <v>0</v>
      </c>
      <c r="O144" s="35"/>
      <c r="P144" s="67"/>
    </row>
    <row r="145" ht="14.25" customHeight="1">
      <c r="A145" s="73"/>
      <c r="B145" s="47"/>
      <c r="C145" s="864"/>
      <c r="D145" s="864"/>
      <c r="E145" s="829"/>
      <c r="F145" s="889"/>
      <c r="G145" s="890"/>
      <c r="H145" s="60"/>
      <c r="I145" s="38">
        <f t="shared" si="14"/>
        <v>0</v>
      </c>
      <c r="J145" s="39">
        <f t="shared" si="16"/>
        <v>0</v>
      </c>
      <c r="K145" s="40">
        <f t="shared" si="17"/>
        <v>0</v>
      </c>
      <c r="L145" s="41">
        <f t="shared" si="18"/>
        <v>0</v>
      </c>
      <c r="M145" s="40">
        <f t="shared" si="13"/>
        <v>0</v>
      </c>
      <c r="N145" s="41">
        <f t="shared" si="15"/>
        <v>0</v>
      </c>
      <c r="O145" s="35"/>
      <c r="P145" s="67"/>
    </row>
    <row r="146" ht="14.25" customHeight="1">
      <c r="A146" s="73"/>
      <c r="B146" s="47"/>
      <c r="C146" s="864"/>
      <c r="D146" s="864"/>
      <c r="E146" s="829"/>
      <c r="F146" s="889"/>
      <c r="G146" s="890"/>
      <c r="H146" s="60"/>
      <c r="I146" s="38">
        <f t="shared" si="14"/>
        <v>0</v>
      </c>
      <c r="J146" s="39">
        <f t="shared" si="16"/>
        <v>0</v>
      </c>
      <c r="K146" s="40">
        <f t="shared" si="17"/>
        <v>0</v>
      </c>
      <c r="L146" s="41">
        <f t="shared" si="18"/>
        <v>0</v>
      </c>
      <c r="M146" s="40">
        <f t="shared" si="13"/>
        <v>0</v>
      </c>
      <c r="N146" s="41">
        <f t="shared" si="15"/>
        <v>0</v>
      </c>
      <c r="O146" s="35"/>
      <c r="P146" s="67"/>
    </row>
    <row r="147" ht="14.25" customHeight="1">
      <c r="A147" s="73"/>
      <c r="B147" s="47"/>
      <c r="C147" s="864"/>
      <c r="D147" s="864"/>
      <c r="E147" s="829"/>
      <c r="F147" s="889"/>
      <c r="G147" s="890"/>
      <c r="H147" s="60"/>
      <c r="I147" s="38">
        <f t="shared" si="14"/>
        <v>0</v>
      </c>
      <c r="J147" s="39">
        <f t="shared" si="16"/>
        <v>0</v>
      </c>
      <c r="K147" s="40">
        <f t="shared" si="17"/>
        <v>0</v>
      </c>
      <c r="L147" s="41">
        <f t="shared" si="18"/>
        <v>0</v>
      </c>
      <c r="M147" s="40">
        <f t="shared" si="13"/>
        <v>0</v>
      </c>
      <c r="N147" s="41">
        <f t="shared" si="15"/>
        <v>0</v>
      </c>
      <c r="O147" s="35"/>
      <c r="P147" s="43"/>
    </row>
    <row r="148" ht="14.25" customHeight="1">
      <c r="A148" s="73"/>
      <c r="B148" s="47"/>
      <c r="C148" s="864"/>
      <c r="D148" s="864"/>
      <c r="E148" s="829"/>
      <c r="F148" s="889"/>
      <c r="G148" s="890"/>
      <c r="H148" s="60"/>
      <c r="I148" s="38">
        <f t="shared" si="14"/>
        <v>0</v>
      </c>
      <c r="J148" s="39">
        <f t="shared" si="16"/>
        <v>0</v>
      </c>
      <c r="K148" s="40">
        <f t="shared" si="17"/>
        <v>0</v>
      </c>
      <c r="L148" s="41">
        <f t="shared" si="18"/>
        <v>0</v>
      </c>
      <c r="M148" s="40">
        <f t="shared" si="13"/>
        <v>0</v>
      </c>
      <c r="N148" s="41">
        <f t="shared" si="15"/>
        <v>0</v>
      </c>
      <c r="O148" s="35"/>
      <c r="P148" s="43"/>
    </row>
    <row r="149" ht="14.25" customHeight="1">
      <c r="A149" s="73"/>
      <c r="B149" s="47"/>
      <c r="C149" s="864"/>
      <c r="D149" s="864"/>
      <c r="E149" s="829"/>
      <c r="F149" s="889"/>
      <c r="G149" s="890"/>
      <c r="H149" s="60"/>
      <c r="I149" s="38">
        <f t="shared" si="14"/>
        <v>0</v>
      </c>
      <c r="J149" s="39">
        <f t="shared" si="16"/>
        <v>0</v>
      </c>
      <c r="K149" s="40">
        <f t="shared" si="17"/>
        <v>0</v>
      </c>
      <c r="L149" s="41">
        <f t="shared" si="18"/>
        <v>0</v>
      </c>
      <c r="M149" s="40">
        <f t="shared" si="13"/>
        <v>0</v>
      </c>
      <c r="N149" s="41">
        <f t="shared" si="15"/>
        <v>0</v>
      </c>
      <c r="O149" s="35"/>
      <c r="P149" s="43"/>
    </row>
    <row r="150" ht="14.25" customHeight="1">
      <c r="A150" s="73"/>
      <c r="B150" s="47"/>
      <c r="C150" s="864"/>
      <c r="D150" s="864"/>
      <c r="E150" s="829"/>
      <c r="F150" s="889"/>
      <c r="G150" s="890"/>
      <c r="H150" s="60"/>
      <c r="I150" s="38">
        <f t="shared" si="14"/>
        <v>0</v>
      </c>
      <c r="J150" s="39">
        <f t="shared" si="16"/>
        <v>0</v>
      </c>
      <c r="K150" s="40">
        <f t="shared" si="17"/>
        <v>0</v>
      </c>
      <c r="L150" s="41">
        <f t="shared" si="18"/>
        <v>0</v>
      </c>
      <c r="M150" s="40">
        <f t="shared" si="13"/>
        <v>0</v>
      </c>
      <c r="N150" s="41">
        <f t="shared" si="15"/>
        <v>0</v>
      </c>
      <c r="O150" s="35"/>
      <c r="P150" s="43"/>
    </row>
    <row r="151" ht="14.25" customHeight="1">
      <c r="A151" s="73"/>
      <c r="B151" s="47"/>
      <c r="C151" s="864"/>
      <c r="D151" s="864"/>
      <c r="E151" s="829"/>
      <c r="F151" s="889"/>
      <c r="G151" s="890"/>
      <c r="H151" s="60"/>
      <c r="I151" s="38">
        <f t="shared" si="14"/>
        <v>0</v>
      </c>
      <c r="J151" s="39">
        <f t="shared" si="16"/>
        <v>0</v>
      </c>
      <c r="K151" s="40">
        <f t="shared" si="17"/>
        <v>0</v>
      </c>
      <c r="L151" s="41">
        <f t="shared" si="18"/>
        <v>0</v>
      </c>
      <c r="M151" s="40">
        <f t="shared" si="13"/>
        <v>0</v>
      </c>
      <c r="N151" s="41">
        <f t="shared" si="15"/>
        <v>0</v>
      </c>
      <c r="O151" s="35"/>
      <c r="P151" s="43"/>
    </row>
    <row r="152" ht="14.25" customHeight="1">
      <c r="A152" s="73"/>
      <c r="B152" s="47"/>
      <c r="C152" s="864"/>
      <c r="D152" s="864"/>
      <c r="E152" s="829"/>
      <c r="F152" s="889"/>
      <c r="G152" s="890"/>
      <c r="H152" s="60"/>
      <c r="I152" s="38">
        <f t="shared" si="14"/>
        <v>0</v>
      </c>
      <c r="J152" s="39">
        <f t="shared" si="16"/>
        <v>0</v>
      </c>
      <c r="K152" s="40">
        <f t="shared" si="17"/>
        <v>0</v>
      </c>
      <c r="L152" s="41">
        <f t="shared" si="18"/>
        <v>0</v>
      </c>
      <c r="M152" s="40">
        <f t="shared" si="13"/>
        <v>0</v>
      </c>
      <c r="N152" s="41">
        <f t="shared" si="15"/>
        <v>0</v>
      </c>
      <c r="O152" s="35"/>
      <c r="P152" s="43"/>
    </row>
    <row r="153" ht="14.25" customHeight="1">
      <c r="A153" s="73"/>
      <c r="B153" s="47"/>
      <c r="C153" s="864"/>
      <c r="D153" s="864"/>
      <c r="E153" s="829"/>
      <c r="F153" s="889"/>
      <c r="G153" s="890"/>
      <c r="H153" s="60"/>
      <c r="I153" s="38">
        <f t="shared" si="14"/>
        <v>0</v>
      </c>
      <c r="J153" s="39">
        <f t="shared" si="16"/>
        <v>0</v>
      </c>
      <c r="K153" s="40">
        <f t="shared" si="17"/>
        <v>0</v>
      </c>
      <c r="L153" s="41">
        <f t="shared" si="18"/>
        <v>0</v>
      </c>
      <c r="M153" s="40">
        <f t="shared" si="13"/>
        <v>0</v>
      </c>
      <c r="N153" s="41">
        <f t="shared" si="15"/>
        <v>0</v>
      </c>
      <c r="O153" s="35"/>
      <c r="P153" s="67"/>
    </row>
    <row r="154" ht="14.25" customHeight="1">
      <c r="A154" s="73"/>
      <c r="B154" s="47"/>
      <c r="C154" s="864"/>
      <c r="D154" s="864"/>
      <c r="E154" s="829"/>
      <c r="F154" s="889"/>
      <c r="G154" s="890"/>
      <c r="H154" s="60"/>
      <c r="I154" s="38">
        <f t="shared" si="14"/>
        <v>0</v>
      </c>
      <c r="J154" s="39">
        <f t="shared" si="16"/>
        <v>0</v>
      </c>
      <c r="K154" s="40">
        <f t="shared" si="17"/>
        <v>0</v>
      </c>
      <c r="L154" s="41">
        <f t="shared" si="18"/>
        <v>0</v>
      </c>
      <c r="M154" s="40">
        <f t="shared" si="13"/>
        <v>0</v>
      </c>
      <c r="N154" s="41">
        <f t="shared" si="15"/>
        <v>0</v>
      </c>
      <c r="O154" s="35"/>
      <c r="P154" s="67"/>
    </row>
    <row r="155" ht="14.25" customHeight="1">
      <c r="A155" s="73"/>
      <c r="B155" s="47"/>
      <c r="C155" s="864"/>
      <c r="D155" s="864"/>
      <c r="E155" s="829"/>
      <c r="F155" s="889"/>
      <c r="G155" s="890"/>
      <c r="H155" s="60"/>
      <c r="I155" s="38">
        <f t="shared" si="14"/>
        <v>0</v>
      </c>
      <c r="J155" s="39">
        <f t="shared" si="16"/>
        <v>0</v>
      </c>
      <c r="K155" s="40">
        <f t="shared" si="17"/>
        <v>0</v>
      </c>
      <c r="L155" s="41">
        <f t="shared" si="18"/>
        <v>0</v>
      </c>
      <c r="M155" s="40">
        <f t="shared" si="13"/>
        <v>0</v>
      </c>
      <c r="N155" s="41">
        <f t="shared" si="15"/>
        <v>0</v>
      </c>
      <c r="O155" s="35"/>
      <c r="P155" s="67"/>
    </row>
    <row r="156" ht="14.25" customHeight="1">
      <c r="A156" s="73"/>
      <c r="B156" s="47"/>
      <c r="C156" s="864"/>
      <c r="D156" s="864"/>
      <c r="E156" s="829"/>
      <c r="F156" s="889"/>
      <c r="G156" s="890"/>
      <c r="H156" s="60"/>
      <c r="I156" s="38">
        <f t="shared" si="14"/>
        <v>0</v>
      </c>
      <c r="J156" s="39">
        <f t="shared" si="16"/>
        <v>0</v>
      </c>
      <c r="K156" s="40">
        <f t="shared" si="17"/>
        <v>0</v>
      </c>
      <c r="L156" s="41">
        <f t="shared" si="18"/>
        <v>0</v>
      </c>
      <c r="M156" s="40">
        <f t="shared" si="13"/>
        <v>0</v>
      </c>
      <c r="N156" s="41">
        <f t="shared" si="15"/>
        <v>0</v>
      </c>
      <c r="O156" s="35"/>
      <c r="P156" s="67"/>
    </row>
    <row r="157" ht="14.25" customHeight="1">
      <c r="A157" s="73"/>
      <c r="B157" s="47"/>
      <c r="C157" s="864"/>
      <c r="D157" s="864"/>
      <c r="E157" s="829"/>
      <c r="F157" s="889"/>
      <c r="G157" s="890"/>
      <c r="H157" s="60"/>
      <c r="I157" s="38">
        <f t="shared" si="14"/>
        <v>0</v>
      </c>
      <c r="J157" s="39">
        <f t="shared" si="16"/>
        <v>0</v>
      </c>
      <c r="K157" s="40">
        <f t="shared" si="17"/>
        <v>0</v>
      </c>
      <c r="L157" s="41">
        <f t="shared" si="18"/>
        <v>0</v>
      </c>
      <c r="M157" s="40">
        <f t="shared" si="13"/>
        <v>0</v>
      </c>
      <c r="N157" s="41">
        <f t="shared" si="15"/>
        <v>0</v>
      </c>
      <c r="O157" s="35"/>
      <c r="P157" s="67"/>
    </row>
    <row r="158" ht="14.25" customHeight="1">
      <c r="A158" s="42"/>
      <c r="B158" s="47"/>
      <c r="C158" s="46"/>
      <c r="D158" s="868"/>
      <c r="E158" s="869"/>
      <c r="F158" s="894"/>
      <c r="G158" s="895"/>
      <c r="H158" s="60"/>
      <c r="I158" s="38">
        <f t="shared" si="14"/>
        <v>0</v>
      </c>
      <c r="J158" s="39">
        <f t="shared" si="16"/>
        <v>0</v>
      </c>
      <c r="K158" s="40">
        <f t="shared" si="17"/>
        <v>0</v>
      </c>
      <c r="L158" s="41">
        <f t="shared" si="18"/>
        <v>0</v>
      </c>
      <c r="M158" s="40">
        <f t="shared" si="13"/>
        <v>0</v>
      </c>
      <c r="N158" s="41">
        <f t="shared" si="15"/>
        <v>0</v>
      </c>
      <c r="O158" s="35"/>
      <c r="P158" s="67"/>
    </row>
    <row r="159" ht="14.25" customHeight="1">
      <c r="A159" s="42"/>
      <c r="B159" s="47"/>
      <c r="C159" s="46"/>
      <c r="D159" s="868"/>
      <c r="E159" s="869"/>
      <c r="F159" s="894"/>
      <c r="G159" s="895"/>
      <c r="H159" s="60"/>
      <c r="I159" s="38">
        <f t="shared" si="14"/>
        <v>0</v>
      </c>
      <c r="J159" s="39">
        <f t="shared" si="16"/>
        <v>0</v>
      </c>
      <c r="K159" s="40">
        <f t="shared" si="17"/>
        <v>0</v>
      </c>
      <c r="L159" s="41">
        <f t="shared" si="18"/>
        <v>0</v>
      </c>
      <c r="M159" s="40">
        <f t="shared" si="13"/>
        <v>0</v>
      </c>
      <c r="N159" s="41">
        <f t="shared" si="15"/>
        <v>0</v>
      </c>
      <c r="O159" s="35"/>
      <c r="P159" s="67"/>
    </row>
    <row r="160" ht="14.25" customHeight="1">
      <c r="A160" s="42"/>
      <c r="B160" s="47"/>
      <c r="C160" s="46"/>
      <c r="D160" s="868"/>
      <c r="E160" s="869"/>
      <c r="F160" s="894"/>
      <c r="G160" s="895"/>
      <c r="H160" s="60"/>
      <c r="I160" s="38">
        <f t="shared" si="14"/>
        <v>0</v>
      </c>
      <c r="J160" s="39">
        <f t="shared" si="16"/>
        <v>0</v>
      </c>
      <c r="K160" s="40">
        <f t="shared" si="17"/>
        <v>0</v>
      </c>
      <c r="L160" s="41">
        <f t="shared" si="18"/>
        <v>0</v>
      </c>
      <c r="M160" s="40">
        <f t="shared" si="13"/>
        <v>0</v>
      </c>
      <c r="N160" s="41">
        <f t="shared" si="15"/>
        <v>0</v>
      </c>
      <c r="O160" s="35"/>
      <c r="P160" s="67"/>
    </row>
    <row r="161" ht="14.25" customHeight="1">
      <c r="A161" s="42"/>
      <c r="B161" s="47"/>
      <c r="C161" s="46"/>
      <c r="D161" s="868"/>
      <c r="E161" s="869"/>
      <c r="F161" s="894"/>
      <c r="G161" s="895"/>
      <c r="H161" s="60"/>
      <c r="I161" s="38">
        <f t="shared" si="14"/>
        <v>0</v>
      </c>
      <c r="J161" s="39">
        <f t="shared" si="16"/>
        <v>0</v>
      </c>
      <c r="K161" s="40">
        <f t="shared" si="17"/>
        <v>0</v>
      </c>
      <c r="L161" s="41">
        <f t="shared" si="18"/>
        <v>0</v>
      </c>
      <c r="M161" s="40">
        <f t="shared" si="13"/>
        <v>0</v>
      </c>
      <c r="N161" s="41">
        <f t="shared" si="15"/>
        <v>0</v>
      </c>
      <c r="O161" s="35"/>
      <c r="P161" s="67"/>
    </row>
    <row r="162" ht="14.25" customHeight="1">
      <c r="A162" s="42"/>
      <c r="B162" s="47"/>
      <c r="C162" s="46"/>
      <c r="D162" s="868"/>
      <c r="E162" s="869"/>
      <c r="F162" s="894"/>
      <c r="G162" s="895"/>
      <c r="H162" s="60"/>
      <c r="I162" s="38">
        <f t="shared" si="14"/>
        <v>0</v>
      </c>
      <c r="J162" s="39">
        <f t="shared" si="16"/>
        <v>0</v>
      </c>
      <c r="K162" s="40">
        <f t="shared" si="17"/>
        <v>0</v>
      </c>
      <c r="L162" s="41">
        <f t="shared" si="18"/>
        <v>0</v>
      </c>
      <c r="M162" s="40">
        <f t="shared" si="13"/>
        <v>0</v>
      </c>
      <c r="N162" s="41">
        <f t="shared" si="15"/>
        <v>0</v>
      </c>
      <c r="O162" s="35"/>
      <c r="P162" s="67"/>
    </row>
    <row r="163" ht="14.25" customHeight="1">
      <c r="A163" s="42"/>
      <c r="B163" s="47"/>
      <c r="C163" s="66"/>
      <c r="D163" s="37"/>
      <c r="E163" s="26"/>
      <c r="F163" s="896"/>
      <c r="G163" s="897"/>
      <c r="H163" s="60"/>
      <c r="I163" s="38">
        <f t="shared" si="14"/>
        <v>0</v>
      </c>
      <c r="J163" s="39">
        <f t="shared" si="16"/>
        <v>0</v>
      </c>
      <c r="K163" s="40">
        <f t="shared" si="17"/>
        <v>0</v>
      </c>
      <c r="L163" s="41">
        <f t="shared" si="18"/>
        <v>0</v>
      </c>
      <c r="M163" s="40">
        <f t="shared" si="13"/>
        <v>0</v>
      </c>
      <c r="N163" s="41">
        <f t="shared" si="15"/>
        <v>0</v>
      </c>
      <c r="O163" s="35"/>
      <c r="P163" s="67"/>
    </row>
    <row r="164" ht="14.25" customHeight="1">
      <c r="A164" s="42"/>
      <c r="B164" s="47"/>
      <c r="C164" s="66"/>
      <c r="D164" s="37"/>
      <c r="E164" s="26"/>
      <c r="F164" s="896"/>
      <c r="G164" s="897"/>
      <c r="H164" s="60"/>
      <c r="I164" s="38">
        <f t="shared" si="14"/>
        <v>0</v>
      </c>
      <c r="J164" s="39">
        <f t="shared" si="16"/>
        <v>0</v>
      </c>
      <c r="K164" s="40">
        <f t="shared" si="17"/>
        <v>0</v>
      </c>
      <c r="L164" s="41">
        <f t="shared" si="18"/>
        <v>0</v>
      </c>
      <c r="M164" s="40">
        <f t="shared" si="13"/>
        <v>0</v>
      </c>
      <c r="N164" s="41">
        <f t="shared" si="15"/>
        <v>0</v>
      </c>
      <c r="O164" s="35"/>
      <c r="P164" s="67"/>
    </row>
    <row r="165" ht="14.25" customHeight="1">
      <c r="A165" s="42"/>
      <c r="B165" s="47"/>
      <c r="C165" s="66"/>
      <c r="D165" s="37"/>
      <c r="E165" s="26"/>
      <c r="F165" s="896"/>
      <c r="G165" s="897"/>
      <c r="H165" s="60"/>
      <c r="I165" s="38">
        <f t="shared" si="14"/>
        <v>0</v>
      </c>
      <c r="J165" s="39">
        <f t="shared" si="16"/>
        <v>0</v>
      </c>
      <c r="K165" s="40">
        <f t="shared" si="17"/>
        <v>0</v>
      </c>
      <c r="L165" s="41">
        <f t="shared" si="18"/>
        <v>0</v>
      </c>
      <c r="M165" s="40">
        <f t="shared" si="13"/>
        <v>0</v>
      </c>
      <c r="N165" s="41">
        <f t="shared" si="15"/>
        <v>0</v>
      </c>
      <c r="O165" s="35"/>
      <c r="P165" s="67"/>
    </row>
    <row r="166" ht="14.25" customHeight="1">
      <c r="A166" s="42"/>
      <c r="B166" s="47"/>
      <c r="C166" s="63"/>
      <c r="D166" s="27"/>
      <c r="E166" s="77"/>
      <c r="F166" s="896"/>
      <c r="G166" s="897"/>
      <c r="H166" s="60"/>
      <c r="I166" s="38">
        <f t="shared" si="14"/>
        <v>0</v>
      </c>
      <c r="J166" s="39">
        <f t="shared" si="16"/>
        <v>0</v>
      </c>
      <c r="K166" s="40">
        <f t="shared" si="17"/>
        <v>0</v>
      </c>
      <c r="L166" s="41">
        <f t="shared" si="18"/>
        <v>0</v>
      </c>
      <c r="M166" s="40">
        <f t="shared" si="13"/>
        <v>0</v>
      </c>
      <c r="N166" s="41">
        <f t="shared" si="15"/>
        <v>0</v>
      </c>
      <c r="O166" s="35"/>
      <c r="P166" s="67"/>
    </row>
    <row r="167" ht="14.25" customHeight="1">
      <c r="A167" s="42"/>
      <c r="B167" s="47"/>
      <c r="C167" s="63"/>
      <c r="D167" s="37"/>
      <c r="E167" s="26"/>
      <c r="F167" s="896"/>
      <c r="G167" s="897"/>
      <c r="H167" s="60"/>
      <c r="I167" s="38">
        <f t="shared" si="14"/>
        <v>0</v>
      </c>
      <c r="J167" s="39">
        <f t="shared" si="16"/>
        <v>0</v>
      </c>
      <c r="K167" s="40">
        <f t="shared" si="17"/>
        <v>0</v>
      </c>
      <c r="L167" s="41">
        <f t="shared" si="18"/>
        <v>0</v>
      </c>
      <c r="M167" s="40">
        <f t="shared" si="13"/>
        <v>0</v>
      </c>
      <c r="N167" s="41">
        <f t="shared" si="15"/>
        <v>0</v>
      </c>
      <c r="O167" s="35"/>
      <c r="P167" s="67"/>
    </row>
    <row r="168" ht="14.25" customHeight="1">
      <c r="A168" s="42"/>
      <c r="B168" s="47"/>
      <c r="C168" s="63"/>
      <c r="D168" s="37"/>
      <c r="E168" s="26"/>
      <c r="F168" s="896"/>
      <c r="G168" s="897"/>
      <c r="H168" s="60"/>
      <c r="I168" s="38">
        <f t="shared" si="14"/>
        <v>0</v>
      </c>
      <c r="J168" s="39">
        <f t="shared" si="16"/>
        <v>0</v>
      </c>
      <c r="K168" s="40">
        <f t="shared" si="17"/>
        <v>0</v>
      </c>
      <c r="L168" s="41">
        <f t="shared" si="18"/>
        <v>0</v>
      </c>
      <c r="M168" s="40">
        <f t="shared" si="13"/>
        <v>0</v>
      </c>
      <c r="N168" s="41">
        <f t="shared" si="15"/>
        <v>0</v>
      </c>
      <c r="O168" s="35"/>
      <c r="P168" s="67"/>
    </row>
    <row r="169" ht="14.25" customHeight="1">
      <c r="A169" s="42"/>
      <c r="B169" s="47"/>
      <c r="C169" s="66"/>
      <c r="D169" s="37"/>
      <c r="E169" s="26"/>
      <c r="F169" s="896"/>
      <c r="G169" s="897"/>
      <c r="H169" s="60"/>
      <c r="I169" s="38">
        <f t="shared" si="14"/>
        <v>0</v>
      </c>
      <c r="J169" s="39">
        <f t="shared" si="16"/>
        <v>0</v>
      </c>
      <c r="K169" s="40">
        <f t="shared" si="17"/>
        <v>0</v>
      </c>
      <c r="L169" s="41">
        <f t="shared" si="18"/>
        <v>0</v>
      </c>
      <c r="M169" s="40">
        <f t="shared" si="13"/>
        <v>0</v>
      </c>
      <c r="N169" s="41">
        <f t="shared" si="15"/>
        <v>0</v>
      </c>
      <c r="O169" s="35"/>
      <c r="P169" s="67"/>
    </row>
    <row r="170" ht="14.25" customHeight="1">
      <c r="A170" s="42"/>
      <c r="B170" s="47"/>
      <c r="C170" s="66"/>
      <c r="D170" s="37"/>
      <c r="E170" s="26"/>
      <c r="F170" s="896"/>
      <c r="G170" s="897"/>
      <c r="H170" s="60"/>
      <c r="I170" s="38">
        <f t="shared" si="14"/>
        <v>0</v>
      </c>
      <c r="J170" s="39">
        <f t="shared" si="16"/>
        <v>0</v>
      </c>
      <c r="K170" s="40">
        <f t="shared" si="17"/>
        <v>0</v>
      </c>
      <c r="L170" s="41">
        <f t="shared" si="18"/>
        <v>0</v>
      </c>
      <c r="M170" s="40">
        <f t="shared" si="13"/>
        <v>0</v>
      </c>
      <c r="N170" s="41">
        <f t="shared" si="15"/>
        <v>0</v>
      </c>
      <c r="O170" s="35"/>
      <c r="P170" s="67"/>
    </row>
    <row r="171" ht="14.25" customHeight="1">
      <c r="A171" s="42"/>
      <c r="B171" s="47"/>
      <c r="C171" s="61"/>
      <c r="D171" s="37"/>
      <c r="E171" s="52"/>
      <c r="F171" s="898"/>
      <c r="G171" s="899"/>
      <c r="H171" s="60"/>
      <c r="I171" s="38">
        <f t="shared" si="14"/>
        <v>0</v>
      </c>
      <c r="J171" s="39">
        <f t="shared" si="16"/>
        <v>0</v>
      </c>
      <c r="K171" s="40">
        <f t="shared" si="17"/>
        <v>0</v>
      </c>
      <c r="L171" s="41">
        <f t="shared" si="18"/>
        <v>0</v>
      </c>
      <c r="M171" s="40">
        <f t="shared" si="13"/>
        <v>0</v>
      </c>
      <c r="N171" s="41">
        <f t="shared" si="15"/>
        <v>0</v>
      </c>
      <c r="O171" s="35"/>
      <c r="P171" s="43"/>
      <c r="Q171" s="36"/>
      <c r="R171" s="36"/>
    </row>
    <row r="172" ht="14.25" customHeight="1">
      <c r="A172" s="42"/>
      <c r="B172" s="47"/>
      <c r="C172" s="78"/>
      <c r="D172" s="37"/>
      <c r="E172" s="26"/>
      <c r="F172" s="896"/>
      <c r="G172" s="897"/>
      <c r="H172" s="60"/>
      <c r="I172" s="38">
        <f t="shared" si="14"/>
        <v>0</v>
      </c>
      <c r="J172" s="39">
        <f t="shared" si="16"/>
        <v>0</v>
      </c>
      <c r="K172" s="40">
        <f t="shared" si="17"/>
        <v>0</v>
      </c>
      <c r="L172" s="41">
        <f t="shared" si="18"/>
        <v>0</v>
      </c>
      <c r="M172" s="40">
        <f t="shared" si="13"/>
        <v>0</v>
      </c>
      <c r="N172" s="41">
        <f t="shared" si="15"/>
        <v>0</v>
      </c>
      <c r="O172" s="35"/>
      <c r="P172" s="43"/>
      <c r="Q172" s="36"/>
      <c r="R172" s="36"/>
    </row>
    <row r="173" ht="14.25" customHeight="1">
      <c r="A173" s="42"/>
      <c r="B173" s="47"/>
      <c r="C173" s="78"/>
      <c r="D173" s="37"/>
      <c r="E173" s="26"/>
      <c r="F173" s="896"/>
      <c r="G173" s="897"/>
      <c r="H173" s="60"/>
      <c r="I173" s="38">
        <f t="shared" si="14"/>
        <v>0</v>
      </c>
      <c r="J173" s="39">
        <f t="shared" si="16"/>
        <v>0</v>
      </c>
      <c r="K173" s="40">
        <f t="shared" si="17"/>
        <v>0</v>
      </c>
      <c r="L173" s="41">
        <f t="shared" si="18"/>
        <v>0</v>
      </c>
      <c r="M173" s="40">
        <f t="shared" si="13"/>
        <v>0</v>
      </c>
      <c r="N173" s="41">
        <f t="shared" si="15"/>
        <v>0</v>
      </c>
      <c r="O173" s="35"/>
      <c r="P173" s="43"/>
      <c r="Q173" s="36"/>
      <c r="R173" s="36"/>
    </row>
    <row r="174" ht="14.25" customHeight="1">
      <c r="A174" s="42"/>
      <c r="B174" s="47"/>
      <c r="C174" s="78"/>
      <c r="D174" s="37"/>
      <c r="E174" s="26"/>
      <c r="F174" s="896"/>
      <c r="G174" s="897"/>
      <c r="H174" s="60"/>
      <c r="I174" s="38">
        <f t="shared" si="14"/>
        <v>0</v>
      </c>
      <c r="J174" s="39">
        <f t="shared" si="16"/>
        <v>0</v>
      </c>
      <c r="K174" s="40">
        <f t="shared" si="17"/>
        <v>0</v>
      </c>
      <c r="L174" s="41">
        <f t="shared" si="18"/>
        <v>0</v>
      </c>
      <c r="M174" s="40">
        <f t="shared" si="13"/>
        <v>0</v>
      </c>
      <c r="N174" s="41">
        <f t="shared" si="15"/>
        <v>0</v>
      </c>
      <c r="O174" s="35"/>
      <c r="P174" s="43"/>
      <c r="Q174" s="36"/>
      <c r="R174" s="36"/>
    </row>
    <row r="175" ht="14.25" customHeight="1">
      <c r="A175" s="42"/>
      <c r="B175" s="47"/>
      <c r="C175" s="78"/>
      <c r="D175" s="37"/>
      <c r="E175" s="26"/>
      <c r="F175" s="896"/>
      <c r="G175" s="897"/>
      <c r="H175" s="60"/>
      <c r="I175" s="38">
        <f t="shared" si="14"/>
        <v>0</v>
      </c>
      <c r="J175" s="39">
        <f t="shared" si="16"/>
        <v>0</v>
      </c>
      <c r="K175" s="40">
        <f t="shared" si="17"/>
        <v>0</v>
      </c>
      <c r="L175" s="41">
        <f t="shared" si="18"/>
        <v>0</v>
      </c>
      <c r="M175" s="40">
        <f t="shared" si="13"/>
        <v>0</v>
      </c>
      <c r="N175" s="41">
        <f t="shared" si="15"/>
        <v>0</v>
      </c>
      <c r="O175" s="35"/>
      <c r="P175" s="43"/>
      <c r="Q175" s="36"/>
      <c r="R175" s="36"/>
    </row>
    <row r="176" ht="14.25" customHeight="1">
      <c r="A176" s="42"/>
      <c r="B176" s="47"/>
      <c r="C176" s="78"/>
      <c r="D176" s="37"/>
      <c r="E176" s="26"/>
      <c r="F176" s="896"/>
      <c r="G176" s="897"/>
      <c r="H176" s="60"/>
      <c r="I176" s="38">
        <f t="shared" si="14"/>
        <v>0</v>
      </c>
      <c r="J176" s="39">
        <f t="shared" si="16"/>
        <v>0</v>
      </c>
      <c r="K176" s="40">
        <f t="shared" si="17"/>
        <v>0</v>
      </c>
      <c r="L176" s="41">
        <f t="shared" si="18"/>
        <v>0</v>
      </c>
      <c r="M176" s="40">
        <f t="shared" si="13"/>
        <v>0</v>
      </c>
      <c r="N176" s="41">
        <f t="shared" si="15"/>
        <v>0</v>
      </c>
      <c r="O176" s="35"/>
      <c r="P176" s="43"/>
      <c r="Q176" s="36"/>
      <c r="R176" s="36"/>
    </row>
    <row r="177" ht="14.25" customHeight="1">
      <c r="A177" s="42"/>
      <c r="B177" s="47"/>
      <c r="C177" s="65"/>
      <c r="D177" s="37"/>
      <c r="E177" s="79"/>
      <c r="F177" s="896"/>
      <c r="G177" s="897"/>
      <c r="H177" s="60"/>
      <c r="I177" s="38">
        <f t="shared" si="14"/>
        <v>0</v>
      </c>
      <c r="J177" s="39">
        <f t="shared" si="16"/>
        <v>0</v>
      </c>
      <c r="K177" s="40">
        <f t="shared" si="17"/>
        <v>0</v>
      </c>
      <c r="L177" s="41">
        <f t="shared" si="18"/>
        <v>0</v>
      </c>
      <c r="M177" s="40">
        <f t="shared" si="13"/>
        <v>0</v>
      </c>
      <c r="N177" s="41">
        <f t="shared" si="15"/>
        <v>0</v>
      </c>
      <c r="O177" s="35"/>
      <c r="P177" s="43"/>
      <c r="Q177" s="36"/>
      <c r="R177" s="36"/>
    </row>
    <row r="178" ht="14.25" customHeight="1">
      <c r="A178" s="42"/>
      <c r="B178" s="47"/>
      <c r="C178" s="78"/>
      <c r="D178" s="37"/>
      <c r="E178" s="26"/>
      <c r="F178" s="896"/>
      <c r="G178" s="897"/>
      <c r="H178" s="60"/>
      <c r="I178" s="38">
        <f t="shared" si="14"/>
        <v>0</v>
      </c>
      <c r="J178" s="39">
        <f t="shared" si="16"/>
        <v>0</v>
      </c>
      <c r="K178" s="40">
        <f t="shared" si="17"/>
        <v>0</v>
      </c>
      <c r="L178" s="41">
        <f t="shared" si="18"/>
        <v>0</v>
      </c>
      <c r="M178" s="40">
        <f t="shared" si="13"/>
        <v>0</v>
      </c>
      <c r="N178" s="41">
        <f t="shared" si="15"/>
        <v>0</v>
      </c>
      <c r="O178" s="35"/>
      <c r="P178" s="43"/>
      <c r="Q178" s="36"/>
      <c r="R178" s="36"/>
    </row>
    <row r="179" ht="14.25" customHeight="1">
      <c r="A179" s="42"/>
      <c r="B179" s="47"/>
      <c r="C179" s="61"/>
      <c r="D179" s="778"/>
      <c r="E179" s="26"/>
      <c r="F179" s="896"/>
      <c r="G179" s="897"/>
      <c r="H179" s="60"/>
      <c r="I179" s="38">
        <f t="shared" si="14"/>
        <v>0</v>
      </c>
      <c r="J179" s="39">
        <f t="shared" si="16"/>
        <v>0</v>
      </c>
      <c r="K179" s="40">
        <f t="shared" si="17"/>
        <v>0</v>
      </c>
      <c r="L179" s="41">
        <f t="shared" si="18"/>
        <v>0</v>
      </c>
      <c r="M179" s="40">
        <f t="shared" si="13"/>
        <v>0</v>
      </c>
      <c r="N179" s="41">
        <f t="shared" si="15"/>
        <v>0</v>
      </c>
      <c r="O179" s="35"/>
      <c r="P179" s="43"/>
      <c r="Q179" s="36"/>
      <c r="R179" s="36"/>
    </row>
    <row r="180" ht="14.25" customHeight="1">
      <c r="A180" s="42"/>
      <c r="B180" s="47"/>
      <c r="C180" s="65"/>
      <c r="D180" s="37"/>
      <c r="E180" s="26"/>
      <c r="F180" s="59"/>
      <c r="G180" s="900"/>
      <c r="H180" s="60"/>
      <c r="I180" s="38">
        <f t="shared" si="14"/>
        <v>0</v>
      </c>
      <c r="J180" s="39">
        <f t="shared" si="16"/>
        <v>0</v>
      </c>
      <c r="K180" s="40">
        <f t="shared" si="17"/>
        <v>0</v>
      </c>
      <c r="L180" s="41">
        <f t="shared" si="18"/>
        <v>0</v>
      </c>
      <c r="M180" s="40">
        <f t="shared" si="13"/>
        <v>0</v>
      </c>
      <c r="N180" s="41">
        <f t="shared" si="15"/>
        <v>0</v>
      </c>
      <c r="O180" s="35"/>
      <c r="P180" s="43"/>
      <c r="Q180" s="36"/>
      <c r="R180" s="36"/>
    </row>
    <row r="181" ht="14.25" customHeight="1">
      <c r="A181" s="42"/>
      <c r="B181" s="47"/>
      <c r="C181" s="65"/>
      <c r="D181" s="37"/>
      <c r="E181" s="26"/>
      <c r="F181" s="59"/>
      <c r="G181" s="900"/>
      <c r="H181" s="60"/>
      <c r="I181" s="38">
        <f t="shared" si="14"/>
        <v>0</v>
      </c>
      <c r="J181" s="39">
        <f t="shared" si="16"/>
        <v>0</v>
      </c>
      <c r="K181" s="40">
        <f t="shared" si="17"/>
        <v>0</v>
      </c>
      <c r="L181" s="41">
        <f t="shared" si="18"/>
        <v>0</v>
      </c>
      <c r="M181" s="40">
        <f t="shared" si="13"/>
        <v>0</v>
      </c>
      <c r="N181" s="41">
        <f t="shared" si="15"/>
        <v>0</v>
      </c>
      <c r="O181" s="35"/>
      <c r="P181" s="43"/>
      <c r="Q181" s="36"/>
      <c r="R181" s="36"/>
    </row>
    <row r="182" ht="14.25" customHeight="1">
      <c r="A182" s="42"/>
      <c r="B182" s="47"/>
      <c r="C182" s="65"/>
      <c r="D182" s="37"/>
      <c r="E182" s="26"/>
      <c r="F182" s="59"/>
      <c r="G182" s="900"/>
      <c r="H182" s="60"/>
      <c r="I182" s="38">
        <f t="shared" si="14"/>
        <v>0</v>
      </c>
      <c r="J182" s="39">
        <f t="shared" si="16"/>
        <v>0</v>
      </c>
      <c r="K182" s="40">
        <f t="shared" si="17"/>
        <v>0</v>
      </c>
      <c r="L182" s="41">
        <f t="shared" si="18"/>
        <v>0</v>
      </c>
      <c r="M182" s="40">
        <f t="shared" si="13"/>
        <v>0</v>
      </c>
      <c r="N182" s="41">
        <f t="shared" si="15"/>
        <v>0</v>
      </c>
      <c r="O182" s="35"/>
      <c r="P182" s="43"/>
      <c r="Q182" s="36"/>
      <c r="R182" s="36"/>
    </row>
    <row r="183" ht="14.25" customHeight="1">
      <c r="A183" s="42"/>
      <c r="B183" s="47"/>
      <c r="C183" s="78"/>
      <c r="D183" s="37"/>
      <c r="E183" s="26"/>
      <c r="F183" s="59"/>
      <c r="G183" s="900"/>
      <c r="H183" s="60"/>
      <c r="I183" s="38">
        <f t="shared" si="14"/>
        <v>0</v>
      </c>
      <c r="J183" s="39">
        <f t="shared" si="16"/>
        <v>0</v>
      </c>
      <c r="K183" s="40">
        <f t="shared" si="17"/>
        <v>0</v>
      </c>
      <c r="L183" s="41">
        <f t="shared" si="18"/>
        <v>0</v>
      </c>
      <c r="M183" s="40">
        <f t="shared" si="13"/>
        <v>0</v>
      </c>
      <c r="N183" s="41">
        <f t="shared" si="15"/>
        <v>0</v>
      </c>
      <c r="O183" s="35"/>
      <c r="P183" s="43"/>
      <c r="Q183" s="36"/>
      <c r="R183" s="36"/>
    </row>
    <row r="184" ht="14.25" customHeight="1">
      <c r="A184" s="42"/>
      <c r="B184" s="47"/>
      <c r="C184" s="78"/>
      <c r="D184" s="37"/>
      <c r="E184" s="26"/>
      <c r="F184" s="59"/>
      <c r="G184" s="900"/>
      <c r="H184" s="60"/>
      <c r="I184" s="38">
        <f t="shared" si="14"/>
        <v>0</v>
      </c>
      <c r="J184" s="39">
        <f t="shared" si="16"/>
        <v>0</v>
      </c>
      <c r="K184" s="40">
        <f t="shared" si="17"/>
        <v>0</v>
      </c>
      <c r="L184" s="41">
        <f t="shared" si="18"/>
        <v>0</v>
      </c>
      <c r="M184" s="40">
        <f t="shared" si="13"/>
        <v>0</v>
      </c>
      <c r="N184" s="41">
        <f t="shared" si="15"/>
        <v>0</v>
      </c>
      <c r="O184" s="35"/>
      <c r="P184" s="43"/>
      <c r="Q184" s="36"/>
      <c r="R184" s="36"/>
    </row>
    <row r="185" ht="14.25" customHeight="1">
      <c r="A185" s="42"/>
      <c r="B185" s="47"/>
      <c r="C185" s="78"/>
      <c r="D185" s="37"/>
      <c r="E185" s="26"/>
      <c r="F185" s="59"/>
      <c r="G185" s="900"/>
      <c r="H185" s="60"/>
      <c r="I185" s="38">
        <f t="shared" si="14"/>
        <v>0</v>
      </c>
      <c r="J185" s="39">
        <f t="shared" si="16"/>
        <v>0</v>
      </c>
      <c r="K185" s="40">
        <f t="shared" si="17"/>
        <v>0</v>
      </c>
      <c r="L185" s="41">
        <f t="shared" si="18"/>
        <v>0</v>
      </c>
      <c r="M185" s="40">
        <f t="shared" si="13"/>
        <v>0</v>
      </c>
      <c r="N185" s="41">
        <f t="shared" si="15"/>
        <v>0</v>
      </c>
      <c r="O185" s="35"/>
      <c r="P185" s="43"/>
      <c r="Q185" s="36"/>
      <c r="R185" s="36"/>
    </row>
    <row r="186" ht="14.25" customHeight="1">
      <c r="A186" s="42"/>
      <c r="B186" s="47"/>
      <c r="C186" s="65"/>
      <c r="D186" s="37"/>
      <c r="E186" s="26"/>
      <c r="F186" s="59"/>
      <c r="G186" s="900"/>
      <c r="H186" s="60"/>
      <c r="I186" s="38">
        <f t="shared" si="14"/>
        <v>0</v>
      </c>
      <c r="J186" s="39">
        <f t="shared" si="16"/>
        <v>0</v>
      </c>
      <c r="K186" s="40">
        <f t="shared" si="17"/>
        <v>0</v>
      </c>
      <c r="L186" s="41">
        <f t="shared" si="18"/>
        <v>0</v>
      </c>
      <c r="M186" s="40">
        <f t="shared" si="13"/>
        <v>0</v>
      </c>
      <c r="N186" s="41">
        <f t="shared" si="15"/>
        <v>0</v>
      </c>
      <c r="O186" s="35"/>
      <c r="P186" s="43"/>
      <c r="Q186" s="36"/>
      <c r="R186" s="36"/>
    </row>
    <row r="187" ht="14.25" customHeight="1">
      <c r="A187" s="42"/>
      <c r="B187" s="47"/>
      <c r="C187" s="78"/>
      <c r="D187" s="37"/>
      <c r="E187" s="26"/>
      <c r="F187" s="59"/>
      <c r="G187" s="900"/>
      <c r="H187" s="60"/>
      <c r="I187" s="38">
        <f t="shared" si="14"/>
        <v>0</v>
      </c>
      <c r="J187" s="39">
        <f t="shared" si="16"/>
        <v>0</v>
      </c>
      <c r="K187" s="40">
        <f t="shared" si="17"/>
        <v>0</v>
      </c>
      <c r="L187" s="41">
        <f t="shared" si="18"/>
        <v>0</v>
      </c>
      <c r="M187" s="40">
        <f t="shared" si="13"/>
        <v>0</v>
      </c>
      <c r="N187" s="41">
        <f t="shared" si="15"/>
        <v>0</v>
      </c>
      <c r="O187" s="35"/>
      <c r="P187" s="43"/>
      <c r="Q187" s="36"/>
      <c r="R187" s="36"/>
    </row>
    <row r="188" ht="14.25" customHeight="1">
      <c r="A188" s="42"/>
      <c r="B188" s="47"/>
      <c r="C188" s="78"/>
      <c r="D188" s="37"/>
      <c r="E188" s="26"/>
      <c r="F188" s="59"/>
      <c r="G188" s="900"/>
      <c r="H188" s="60"/>
      <c r="I188" s="38">
        <f t="shared" si="14"/>
        <v>0</v>
      </c>
      <c r="J188" s="39">
        <f t="shared" si="16"/>
        <v>0</v>
      </c>
      <c r="K188" s="40">
        <f t="shared" si="17"/>
        <v>0</v>
      </c>
      <c r="L188" s="41">
        <f t="shared" si="18"/>
        <v>0</v>
      </c>
      <c r="M188" s="40">
        <f t="shared" si="13"/>
        <v>0</v>
      </c>
      <c r="N188" s="41">
        <f t="shared" si="15"/>
        <v>0</v>
      </c>
      <c r="O188" s="35"/>
      <c r="P188" s="43"/>
      <c r="Q188" s="36"/>
      <c r="R188" s="36"/>
    </row>
    <row r="189" ht="14.25" customHeight="1">
      <c r="A189" s="42"/>
      <c r="B189" s="47"/>
      <c r="C189" s="78"/>
      <c r="D189" s="37"/>
      <c r="E189" s="26"/>
      <c r="F189" s="59"/>
      <c r="G189" s="900"/>
      <c r="H189" s="60"/>
      <c r="I189" s="38">
        <f t="shared" si="14"/>
        <v>0</v>
      </c>
      <c r="J189" s="39">
        <f t="shared" si="16"/>
        <v>0</v>
      </c>
      <c r="K189" s="40">
        <f t="shared" si="17"/>
        <v>0</v>
      </c>
      <c r="L189" s="41">
        <f t="shared" si="18"/>
        <v>0</v>
      </c>
      <c r="M189" s="40">
        <f t="shared" si="13"/>
        <v>0</v>
      </c>
      <c r="N189" s="41">
        <f t="shared" si="15"/>
        <v>0</v>
      </c>
      <c r="O189" s="35"/>
      <c r="P189" s="43"/>
      <c r="Q189" s="36"/>
      <c r="R189" s="36"/>
    </row>
    <row r="190" ht="14.25" customHeight="1">
      <c r="A190" s="42"/>
      <c r="B190" s="47"/>
      <c r="C190" s="78"/>
      <c r="D190" s="37"/>
      <c r="E190" s="26"/>
      <c r="F190" s="59"/>
      <c r="G190" s="900"/>
      <c r="H190" s="60"/>
      <c r="I190" s="38">
        <f t="shared" si="14"/>
        <v>0</v>
      </c>
      <c r="J190" s="39">
        <f t="shared" si="16"/>
        <v>0</v>
      </c>
      <c r="K190" s="40">
        <f t="shared" si="17"/>
        <v>0</v>
      </c>
      <c r="L190" s="41">
        <f t="shared" si="18"/>
        <v>0</v>
      </c>
      <c r="M190" s="40">
        <f t="shared" si="13"/>
        <v>0</v>
      </c>
      <c r="N190" s="41">
        <f t="shared" si="15"/>
        <v>0</v>
      </c>
      <c r="O190" s="35"/>
      <c r="P190" s="43"/>
      <c r="Q190" s="36"/>
      <c r="R190" s="36"/>
    </row>
    <row r="191" ht="14.25" customHeight="1">
      <c r="A191" s="42"/>
      <c r="B191" s="47"/>
      <c r="C191" s="78"/>
      <c r="D191" s="37"/>
      <c r="E191" s="26"/>
      <c r="F191" s="59"/>
      <c r="G191" s="900"/>
      <c r="H191" s="60"/>
      <c r="I191" s="38">
        <f t="shared" si="14"/>
        <v>0</v>
      </c>
      <c r="J191" s="39">
        <f t="shared" si="16"/>
        <v>0</v>
      </c>
      <c r="K191" s="40">
        <f t="shared" si="17"/>
        <v>0</v>
      </c>
      <c r="L191" s="41">
        <f t="shared" si="18"/>
        <v>0</v>
      </c>
      <c r="M191" s="40">
        <f t="shared" si="13"/>
        <v>0</v>
      </c>
      <c r="N191" s="41">
        <f t="shared" si="15"/>
        <v>0</v>
      </c>
      <c r="O191" s="35"/>
      <c r="P191" s="43"/>
      <c r="Q191" s="36"/>
      <c r="R191" s="36"/>
    </row>
    <row r="192" ht="14.25" customHeight="1">
      <c r="A192" s="42"/>
      <c r="B192" s="47"/>
      <c r="C192" s="78"/>
      <c r="D192" s="37"/>
      <c r="E192" s="26"/>
      <c r="F192" s="59"/>
      <c r="G192" s="900"/>
      <c r="H192" s="60"/>
      <c r="I192" s="38">
        <f t="shared" si="14"/>
        <v>0</v>
      </c>
      <c r="J192" s="39">
        <f t="shared" si="16"/>
        <v>0</v>
      </c>
      <c r="K192" s="40">
        <f t="shared" si="17"/>
        <v>0</v>
      </c>
      <c r="L192" s="41">
        <f t="shared" si="18"/>
        <v>0</v>
      </c>
      <c r="M192" s="40">
        <f t="shared" si="13"/>
        <v>0</v>
      </c>
      <c r="N192" s="41">
        <f t="shared" si="15"/>
        <v>0</v>
      </c>
      <c r="O192" s="35"/>
      <c r="P192" s="43"/>
      <c r="Q192" s="36"/>
      <c r="R192" s="36"/>
    </row>
    <row r="193" ht="14.25" customHeight="1">
      <c r="A193" s="42"/>
      <c r="B193" s="47"/>
      <c r="C193" s="78"/>
      <c r="D193" s="37"/>
      <c r="E193" s="26"/>
      <c r="F193" s="59"/>
      <c r="G193" s="900"/>
      <c r="H193" s="60"/>
      <c r="I193" s="38">
        <f t="shared" si="14"/>
        <v>0</v>
      </c>
      <c r="J193" s="39">
        <f t="shared" si="16"/>
        <v>0</v>
      </c>
      <c r="K193" s="40">
        <f t="shared" si="17"/>
        <v>0</v>
      </c>
      <c r="L193" s="41">
        <f t="shared" si="18"/>
        <v>0</v>
      </c>
      <c r="M193" s="40">
        <f t="shared" si="13"/>
        <v>0</v>
      </c>
      <c r="N193" s="41">
        <f t="shared" si="15"/>
        <v>0</v>
      </c>
      <c r="O193" s="35"/>
      <c r="P193" s="43"/>
      <c r="Q193" s="36"/>
      <c r="R193" s="36"/>
    </row>
    <row r="194" ht="14.25" customHeight="1">
      <c r="A194" s="42"/>
      <c r="B194" s="47"/>
      <c r="C194" s="78"/>
      <c r="D194" s="37"/>
      <c r="E194" s="26"/>
      <c r="F194" s="59"/>
      <c r="G194" s="900"/>
      <c r="H194" s="60"/>
      <c r="I194" s="38">
        <f t="shared" si="14"/>
        <v>0</v>
      </c>
      <c r="J194" s="39">
        <f t="shared" si="16"/>
        <v>0</v>
      </c>
      <c r="K194" s="40">
        <f t="shared" si="17"/>
        <v>0</v>
      </c>
      <c r="L194" s="41">
        <f t="shared" si="18"/>
        <v>0</v>
      </c>
      <c r="M194" s="40">
        <f t="shared" si="13"/>
        <v>0</v>
      </c>
      <c r="N194" s="41">
        <f t="shared" si="15"/>
        <v>0</v>
      </c>
      <c r="O194" s="35"/>
      <c r="P194" s="43"/>
      <c r="Q194" s="36"/>
      <c r="R194" s="36"/>
    </row>
    <row r="195" ht="14.25" customHeight="1">
      <c r="A195" s="42"/>
      <c r="B195" s="47"/>
      <c r="C195" s="61"/>
      <c r="D195" s="778"/>
      <c r="E195" s="26"/>
      <c r="F195" s="59"/>
      <c r="G195" s="900"/>
      <c r="H195" s="60"/>
      <c r="I195" s="38">
        <f t="shared" si="14"/>
        <v>0</v>
      </c>
      <c r="J195" s="39">
        <f t="shared" si="16"/>
        <v>0</v>
      </c>
      <c r="K195" s="40">
        <f t="shared" si="17"/>
        <v>0</v>
      </c>
      <c r="L195" s="41">
        <f t="shared" si="18"/>
        <v>0</v>
      </c>
      <c r="M195" s="40">
        <f t="shared" si="13"/>
        <v>0</v>
      </c>
      <c r="N195" s="41">
        <f t="shared" si="15"/>
        <v>0</v>
      </c>
      <c r="O195" s="35"/>
      <c r="P195" s="43"/>
      <c r="Q195" s="36"/>
      <c r="R195" s="36"/>
    </row>
    <row r="196" ht="14.25" customHeight="1">
      <c r="A196" s="42"/>
      <c r="B196" s="47"/>
      <c r="C196" s="61"/>
      <c r="D196" s="778"/>
      <c r="E196" s="26"/>
      <c r="F196" s="59"/>
      <c r="G196" s="900"/>
      <c r="H196" s="60"/>
      <c r="I196" s="38">
        <f t="shared" si="14"/>
        <v>0</v>
      </c>
      <c r="J196" s="39">
        <f t="shared" si="16"/>
        <v>0</v>
      </c>
      <c r="K196" s="40">
        <f t="shared" si="17"/>
        <v>0</v>
      </c>
      <c r="L196" s="41">
        <f t="shared" si="18"/>
        <v>0</v>
      </c>
      <c r="M196" s="40">
        <f t="shared" si="13"/>
        <v>0</v>
      </c>
      <c r="N196" s="41">
        <f t="shared" si="15"/>
        <v>0</v>
      </c>
      <c r="O196" s="35"/>
      <c r="P196" s="43"/>
      <c r="Q196" s="36"/>
      <c r="R196" s="36"/>
    </row>
    <row r="197" ht="14.25" customHeight="1">
      <c r="A197" s="42"/>
      <c r="B197" s="47"/>
      <c r="C197" s="78"/>
      <c r="D197" s="37"/>
      <c r="E197" s="26"/>
      <c r="F197" s="59"/>
      <c r="G197" s="900"/>
      <c r="H197" s="60"/>
      <c r="I197" s="38">
        <f t="shared" si="14"/>
        <v>0</v>
      </c>
      <c r="J197" s="39">
        <f t="shared" si="16"/>
        <v>0</v>
      </c>
      <c r="K197" s="40">
        <f t="shared" si="17"/>
        <v>0</v>
      </c>
      <c r="L197" s="41">
        <f t="shared" si="18"/>
        <v>0</v>
      </c>
      <c r="M197" s="40">
        <f t="shared" si="13"/>
        <v>0</v>
      </c>
      <c r="N197" s="41">
        <f t="shared" si="15"/>
        <v>0</v>
      </c>
      <c r="O197" s="35"/>
      <c r="P197" s="43"/>
      <c r="Q197" s="36"/>
      <c r="R197" s="36"/>
    </row>
    <row r="198" ht="14.25" customHeight="1">
      <c r="A198" s="42"/>
      <c r="B198" s="47"/>
      <c r="C198" s="78"/>
      <c r="D198" s="37"/>
      <c r="E198" s="26"/>
      <c r="F198" s="59"/>
      <c r="G198" s="900"/>
      <c r="H198" s="60"/>
      <c r="I198" s="38">
        <f t="shared" si="14"/>
        <v>0</v>
      </c>
      <c r="J198" s="39">
        <f t="shared" si="16"/>
        <v>0</v>
      </c>
      <c r="K198" s="40">
        <f t="shared" si="17"/>
        <v>0</v>
      </c>
      <c r="L198" s="41">
        <f t="shared" si="18"/>
        <v>0</v>
      </c>
      <c r="M198" s="40">
        <f t="shared" si="13"/>
        <v>0</v>
      </c>
      <c r="N198" s="41">
        <f t="shared" si="15"/>
        <v>0</v>
      </c>
      <c r="O198" s="35"/>
      <c r="P198" s="43"/>
      <c r="Q198" s="36"/>
      <c r="R198" s="36"/>
    </row>
    <row r="199" ht="14.25" customHeight="1">
      <c r="A199" s="42"/>
      <c r="B199" s="47"/>
      <c r="C199" s="78"/>
      <c r="D199" s="37"/>
      <c r="E199" s="26"/>
      <c r="F199" s="59"/>
      <c r="G199" s="900"/>
      <c r="H199" s="60"/>
      <c r="I199" s="38">
        <f t="shared" si="14"/>
        <v>0</v>
      </c>
      <c r="J199" s="39">
        <f t="shared" si="16"/>
        <v>0</v>
      </c>
      <c r="K199" s="40">
        <f t="shared" si="17"/>
        <v>0</v>
      </c>
      <c r="L199" s="41">
        <f t="shared" si="18"/>
        <v>0</v>
      </c>
      <c r="M199" s="40">
        <f t="shared" si="13"/>
        <v>0</v>
      </c>
      <c r="N199" s="41">
        <f t="shared" si="15"/>
        <v>0</v>
      </c>
      <c r="O199" s="35"/>
      <c r="P199" s="43"/>
      <c r="Q199" s="36"/>
      <c r="R199" s="36"/>
    </row>
    <row r="200" ht="14.25" customHeight="1">
      <c r="A200" s="42"/>
      <c r="B200" s="47"/>
      <c r="C200" s="78"/>
      <c r="D200" s="37"/>
      <c r="E200" s="26"/>
      <c r="F200" s="59"/>
      <c r="G200" s="900"/>
      <c r="H200" s="60"/>
      <c r="I200" s="38">
        <f t="shared" si="14"/>
        <v>0</v>
      </c>
      <c r="J200" s="39">
        <f t="shared" si="16"/>
        <v>0</v>
      </c>
      <c r="K200" s="40">
        <f t="shared" si="17"/>
        <v>0</v>
      </c>
      <c r="L200" s="41">
        <f t="shared" si="18"/>
        <v>0</v>
      </c>
      <c r="M200" s="40">
        <f t="shared" si="13"/>
        <v>0</v>
      </c>
      <c r="N200" s="41">
        <f t="shared" si="15"/>
        <v>0</v>
      </c>
      <c r="O200" s="35"/>
      <c r="P200" s="43"/>
      <c r="Q200" s="36"/>
      <c r="R200" s="36"/>
    </row>
    <row r="201" ht="14.25" customHeight="1">
      <c r="A201" s="42"/>
      <c r="B201" s="47"/>
      <c r="C201" s="78"/>
      <c r="D201" s="37"/>
      <c r="E201" s="26"/>
      <c r="F201" s="59"/>
      <c r="G201" s="900"/>
      <c r="H201" s="60"/>
      <c r="I201" s="38">
        <f t="shared" si="14"/>
        <v>0</v>
      </c>
      <c r="J201" s="39">
        <f t="shared" si="16"/>
        <v>0</v>
      </c>
      <c r="K201" s="40">
        <f t="shared" si="17"/>
        <v>0</v>
      </c>
      <c r="L201" s="41">
        <f t="shared" si="18"/>
        <v>0</v>
      </c>
      <c r="M201" s="40">
        <f t="shared" si="13"/>
        <v>0</v>
      </c>
      <c r="N201" s="41">
        <f t="shared" si="15"/>
        <v>0</v>
      </c>
      <c r="O201" s="35"/>
      <c r="P201" s="43"/>
      <c r="Q201" s="36"/>
      <c r="R201" s="36"/>
    </row>
    <row r="202" ht="14.25" customHeight="1">
      <c r="A202" s="42"/>
      <c r="B202" s="47"/>
      <c r="C202" s="61"/>
      <c r="D202" s="37"/>
      <c r="E202" s="26"/>
      <c r="F202" s="62"/>
      <c r="G202" s="901"/>
      <c r="H202" s="60"/>
      <c r="I202" s="38">
        <f t="shared" si="14"/>
        <v>0</v>
      </c>
      <c r="J202" s="39">
        <f t="shared" si="16"/>
        <v>0</v>
      </c>
      <c r="K202" s="40">
        <f t="shared" si="17"/>
        <v>0</v>
      </c>
      <c r="L202" s="41">
        <f t="shared" si="18"/>
        <v>0</v>
      </c>
      <c r="M202" s="40">
        <f t="shared" si="13"/>
        <v>0</v>
      </c>
      <c r="N202" s="41">
        <f t="shared" si="15"/>
        <v>0</v>
      </c>
      <c r="O202" s="35"/>
      <c r="P202" s="43"/>
      <c r="Q202" s="36"/>
      <c r="R202" s="36"/>
    </row>
    <row r="203" ht="14.25" customHeight="1">
      <c r="A203" s="42"/>
      <c r="B203" s="47"/>
      <c r="C203" s="78"/>
      <c r="D203" s="781"/>
      <c r="E203" s="26"/>
      <c r="F203" s="59"/>
      <c r="G203" s="900"/>
      <c r="H203" s="60"/>
      <c r="I203" s="38">
        <f t="shared" si="14"/>
        <v>0</v>
      </c>
      <c r="J203" s="39">
        <f t="shared" si="16"/>
        <v>0</v>
      </c>
      <c r="K203" s="40">
        <f t="shared" si="17"/>
        <v>0</v>
      </c>
      <c r="L203" s="41">
        <f t="shared" si="18"/>
        <v>0</v>
      </c>
      <c r="M203" s="40">
        <f t="shared" si="13"/>
        <v>0</v>
      </c>
      <c r="N203" s="41">
        <f t="shared" si="15"/>
        <v>0</v>
      </c>
      <c r="O203" s="35"/>
      <c r="P203" s="43"/>
      <c r="Q203" s="36"/>
      <c r="R203" s="36"/>
    </row>
    <row r="204" ht="14.25" customHeight="1">
      <c r="A204" s="42"/>
      <c r="B204" s="47"/>
      <c r="C204" s="78"/>
      <c r="D204" s="781"/>
      <c r="E204" s="26"/>
      <c r="F204" s="59"/>
      <c r="G204" s="900"/>
      <c r="H204" s="60"/>
      <c r="I204" s="38">
        <f t="shared" si="14"/>
        <v>0</v>
      </c>
      <c r="J204" s="39">
        <f t="shared" si="16"/>
        <v>0</v>
      </c>
      <c r="K204" s="40">
        <f t="shared" si="17"/>
        <v>0</v>
      </c>
      <c r="L204" s="41">
        <f t="shared" si="18"/>
        <v>0</v>
      </c>
      <c r="M204" s="40">
        <f t="shared" si="13"/>
        <v>0</v>
      </c>
      <c r="N204" s="41">
        <f t="shared" si="15"/>
        <v>0</v>
      </c>
      <c r="O204" s="35"/>
      <c r="P204" s="43"/>
      <c r="Q204" s="36"/>
      <c r="R204" s="36"/>
    </row>
    <row r="205" ht="14.25" customHeight="1">
      <c r="A205" s="42"/>
      <c r="B205" s="47"/>
      <c r="C205" s="78"/>
      <c r="D205" s="778"/>
      <c r="E205" s="68"/>
      <c r="F205" s="59"/>
      <c r="G205" s="900"/>
      <c r="H205" s="60"/>
      <c r="I205" s="38">
        <f t="shared" si="14"/>
        <v>0</v>
      </c>
      <c r="J205" s="39">
        <f t="shared" si="16"/>
        <v>0</v>
      </c>
      <c r="K205" s="40">
        <f t="shared" si="17"/>
        <v>0</v>
      </c>
      <c r="L205" s="41">
        <f t="shared" si="18"/>
        <v>0</v>
      </c>
      <c r="M205" s="40">
        <f t="shared" si="13"/>
        <v>0</v>
      </c>
      <c r="N205" s="41">
        <f t="shared" si="15"/>
        <v>0</v>
      </c>
      <c r="O205" s="35"/>
      <c r="P205" s="43"/>
      <c r="Q205" s="36"/>
      <c r="R205" s="36"/>
    </row>
    <row r="206" ht="14.25" customHeight="1">
      <c r="A206" s="42"/>
      <c r="B206" s="47"/>
      <c r="C206" s="61"/>
      <c r="D206" s="778"/>
      <c r="E206" s="26"/>
      <c r="F206" s="59"/>
      <c r="G206" s="900"/>
      <c r="H206" s="60"/>
      <c r="I206" s="38">
        <f t="shared" si="14"/>
        <v>0</v>
      </c>
      <c r="J206" s="39">
        <f t="shared" si="16"/>
        <v>0</v>
      </c>
      <c r="K206" s="40">
        <f t="shared" si="17"/>
        <v>0</v>
      </c>
      <c r="L206" s="41">
        <f t="shared" si="18"/>
        <v>0</v>
      </c>
      <c r="M206" s="40">
        <f t="shared" si="13"/>
        <v>0</v>
      </c>
      <c r="N206" s="41">
        <f t="shared" si="15"/>
        <v>0</v>
      </c>
      <c r="O206" s="35"/>
      <c r="P206" s="43"/>
      <c r="Q206" s="36"/>
      <c r="R206" s="36"/>
    </row>
    <row r="207" ht="14.25" customHeight="1">
      <c r="A207" s="42"/>
      <c r="B207" s="47"/>
      <c r="C207" s="61"/>
      <c r="D207" s="778"/>
      <c r="E207" s="26"/>
      <c r="F207" s="59"/>
      <c r="G207" s="900"/>
      <c r="H207" s="60"/>
      <c r="I207" s="38">
        <f t="shared" si="14"/>
        <v>0</v>
      </c>
      <c r="J207" s="39">
        <f t="shared" si="16"/>
        <v>0</v>
      </c>
      <c r="K207" s="40">
        <f t="shared" si="17"/>
        <v>0</v>
      </c>
      <c r="L207" s="41">
        <f t="shared" si="18"/>
        <v>0</v>
      </c>
      <c r="M207" s="40">
        <f t="shared" si="13"/>
        <v>0</v>
      </c>
      <c r="N207" s="41">
        <f t="shared" si="15"/>
        <v>0</v>
      </c>
      <c r="O207" s="35"/>
      <c r="P207" s="43"/>
      <c r="Q207" s="36"/>
      <c r="R207" s="36"/>
    </row>
    <row r="208" ht="14.25" customHeight="1">
      <c r="A208" s="42"/>
      <c r="B208" s="47"/>
      <c r="C208" s="81"/>
      <c r="D208" s="790"/>
      <c r="E208" s="26"/>
      <c r="F208" s="82"/>
      <c r="G208" s="902"/>
      <c r="H208" s="60"/>
      <c r="I208" s="38">
        <f t="shared" si="14"/>
        <v>0</v>
      </c>
      <c r="J208" s="39">
        <f t="shared" si="16"/>
        <v>0</v>
      </c>
      <c r="K208" s="40">
        <f t="shared" si="17"/>
        <v>0</v>
      </c>
      <c r="L208" s="41">
        <f t="shared" si="18"/>
        <v>0</v>
      </c>
      <c r="M208" s="40">
        <f t="shared" si="13"/>
        <v>0</v>
      </c>
      <c r="N208" s="41">
        <f t="shared" si="15"/>
        <v>0</v>
      </c>
      <c r="O208" s="35"/>
      <c r="P208" s="43"/>
    </row>
    <row r="209" ht="14.25" customHeight="1">
      <c r="A209" s="42"/>
      <c r="B209" s="47"/>
      <c r="C209" s="81"/>
      <c r="D209" s="790"/>
      <c r="E209" s="26"/>
      <c r="F209" s="82"/>
      <c r="G209" s="902"/>
      <c r="H209" s="60"/>
      <c r="I209" s="38">
        <f t="shared" si="14"/>
        <v>0</v>
      </c>
      <c r="J209" s="39">
        <f t="shared" si="16"/>
        <v>0</v>
      </c>
      <c r="K209" s="40">
        <f t="shared" si="17"/>
        <v>0</v>
      </c>
      <c r="L209" s="41">
        <f t="shared" si="18"/>
        <v>0</v>
      </c>
      <c r="M209" s="40">
        <f t="shared" si="13"/>
        <v>0</v>
      </c>
      <c r="N209" s="41">
        <f t="shared" si="15"/>
        <v>0</v>
      </c>
      <c r="O209" s="35"/>
      <c r="P209" s="43"/>
    </row>
    <row r="210" ht="14.25" customHeight="1">
      <c r="A210" s="42"/>
      <c r="B210" s="47"/>
      <c r="C210" s="81"/>
      <c r="D210" s="790"/>
      <c r="E210" s="26"/>
      <c r="F210" s="82"/>
      <c r="G210" s="902"/>
      <c r="H210" s="60"/>
      <c r="I210" s="38">
        <f t="shared" si="14"/>
        <v>0</v>
      </c>
      <c r="J210" s="39">
        <f t="shared" si="16"/>
        <v>0</v>
      </c>
      <c r="K210" s="40">
        <f t="shared" si="17"/>
        <v>0</v>
      </c>
      <c r="L210" s="41">
        <f t="shared" si="18"/>
        <v>0</v>
      </c>
      <c r="M210" s="40">
        <f t="shared" si="13"/>
        <v>0</v>
      </c>
      <c r="N210" s="41">
        <f t="shared" si="15"/>
        <v>0</v>
      </c>
      <c r="O210" s="35"/>
      <c r="P210" s="43"/>
    </row>
    <row r="211" ht="14.25" customHeight="1">
      <c r="A211" s="42"/>
      <c r="B211" s="47"/>
      <c r="C211" s="81"/>
      <c r="D211" s="790"/>
      <c r="E211" s="26"/>
      <c r="F211" s="82"/>
      <c r="G211" s="902"/>
      <c r="H211" s="60"/>
      <c r="I211" s="38">
        <f t="shared" si="14"/>
        <v>0</v>
      </c>
      <c r="J211" s="39">
        <f t="shared" si="16"/>
        <v>0</v>
      </c>
      <c r="K211" s="40">
        <f t="shared" si="17"/>
        <v>0</v>
      </c>
      <c r="L211" s="41">
        <f t="shared" si="18"/>
        <v>0</v>
      </c>
      <c r="M211" s="40">
        <f t="shared" si="13"/>
        <v>0</v>
      </c>
      <c r="N211" s="41">
        <f t="shared" si="15"/>
        <v>0</v>
      </c>
      <c r="O211" s="35"/>
      <c r="P211" s="43"/>
    </row>
    <row r="212" ht="14.25" customHeight="1">
      <c r="A212" s="42"/>
      <c r="B212" s="47"/>
      <c r="C212" s="81"/>
      <c r="D212" s="790"/>
      <c r="E212" s="26"/>
      <c r="F212" s="82"/>
      <c r="G212" s="902"/>
      <c r="H212" s="60"/>
      <c r="I212" s="38">
        <f t="shared" si="14"/>
        <v>0</v>
      </c>
      <c r="J212" s="39">
        <f t="shared" si="16"/>
        <v>0</v>
      </c>
      <c r="K212" s="40">
        <f t="shared" si="17"/>
        <v>0</v>
      </c>
      <c r="L212" s="41">
        <f t="shared" si="18"/>
        <v>0</v>
      </c>
      <c r="M212" s="40">
        <f t="shared" si="13"/>
        <v>0</v>
      </c>
      <c r="N212" s="41">
        <f t="shared" si="15"/>
        <v>0</v>
      </c>
      <c r="O212" s="35"/>
      <c r="P212" s="43"/>
    </row>
    <row r="213" ht="14.25" customHeight="1">
      <c r="A213" s="42"/>
      <c r="B213" s="47"/>
      <c r="C213" s="81"/>
      <c r="D213" s="790"/>
      <c r="E213" s="26"/>
      <c r="F213" s="82"/>
      <c r="G213" s="902"/>
      <c r="H213" s="60"/>
      <c r="I213" s="38">
        <f t="shared" si="14"/>
        <v>0</v>
      </c>
      <c r="J213" s="39">
        <f t="shared" si="16"/>
        <v>0</v>
      </c>
      <c r="K213" s="40">
        <f t="shared" si="17"/>
        <v>0</v>
      </c>
      <c r="L213" s="41">
        <f t="shared" si="18"/>
        <v>0</v>
      </c>
      <c r="M213" s="40">
        <f t="shared" si="13"/>
        <v>0</v>
      </c>
      <c r="N213" s="41">
        <f t="shared" si="15"/>
        <v>0</v>
      </c>
      <c r="O213" s="35"/>
      <c r="P213" s="43"/>
    </row>
    <row r="214" ht="14.25" customHeight="1">
      <c r="A214" s="42"/>
      <c r="B214" s="47"/>
      <c r="C214" s="81"/>
      <c r="D214" s="790"/>
      <c r="E214" s="26"/>
      <c r="F214" s="82"/>
      <c r="G214" s="902"/>
      <c r="H214" s="60"/>
      <c r="I214" s="38">
        <f t="shared" si="14"/>
        <v>0</v>
      </c>
      <c r="J214" s="39">
        <f t="shared" si="16"/>
        <v>0</v>
      </c>
      <c r="K214" s="40">
        <f t="shared" si="17"/>
        <v>0</v>
      </c>
      <c r="L214" s="41">
        <f t="shared" si="18"/>
        <v>0</v>
      </c>
      <c r="M214" s="40">
        <f t="shared" si="13"/>
        <v>0</v>
      </c>
      <c r="N214" s="41">
        <f t="shared" si="15"/>
        <v>0</v>
      </c>
      <c r="O214" s="35"/>
      <c r="P214" s="43"/>
    </row>
    <row r="215" ht="14.25" customHeight="1">
      <c r="A215" s="42"/>
      <c r="B215" s="47"/>
      <c r="C215" s="81"/>
      <c r="D215" s="790"/>
      <c r="E215" s="26"/>
      <c r="F215" s="82"/>
      <c r="G215" s="902"/>
      <c r="H215" s="60"/>
      <c r="I215" s="38">
        <f t="shared" si="14"/>
        <v>0</v>
      </c>
      <c r="J215" s="39">
        <f t="shared" si="16"/>
        <v>0</v>
      </c>
      <c r="K215" s="40">
        <f t="shared" si="17"/>
        <v>0</v>
      </c>
      <c r="L215" s="41">
        <f t="shared" si="18"/>
        <v>0</v>
      </c>
      <c r="M215" s="40">
        <f t="shared" si="13"/>
        <v>0</v>
      </c>
      <c r="N215" s="41">
        <f t="shared" si="15"/>
        <v>0</v>
      </c>
      <c r="O215" s="35"/>
      <c r="P215" s="43"/>
    </row>
    <row r="216" ht="14.25" customHeight="1">
      <c r="A216" s="42"/>
      <c r="B216" s="47"/>
      <c r="C216" s="81"/>
      <c r="D216" s="790"/>
      <c r="E216" s="26"/>
      <c r="F216" s="82"/>
      <c r="G216" s="902"/>
      <c r="H216" s="60"/>
      <c r="I216" s="38">
        <f t="shared" si="14"/>
        <v>0</v>
      </c>
      <c r="J216" s="39">
        <f t="shared" si="16"/>
        <v>0</v>
      </c>
      <c r="K216" s="40">
        <f t="shared" si="17"/>
        <v>0</v>
      </c>
      <c r="L216" s="41">
        <f t="shared" si="18"/>
        <v>0</v>
      </c>
      <c r="M216" s="40">
        <f t="shared" si="13"/>
        <v>0</v>
      </c>
      <c r="N216" s="41">
        <f t="shared" si="15"/>
        <v>0</v>
      </c>
      <c r="O216" s="35"/>
      <c r="P216" s="43"/>
    </row>
    <row r="217" ht="14.25" customHeight="1">
      <c r="A217" s="42"/>
      <c r="B217" s="47"/>
      <c r="C217" s="81"/>
      <c r="D217" s="790"/>
      <c r="E217" s="26"/>
      <c r="F217" s="82"/>
      <c r="G217" s="902"/>
      <c r="H217" s="60"/>
      <c r="I217" s="38">
        <f t="shared" si="14"/>
        <v>0</v>
      </c>
      <c r="J217" s="39">
        <f t="shared" si="16"/>
        <v>0</v>
      </c>
      <c r="K217" s="40">
        <f t="shared" si="17"/>
        <v>0</v>
      </c>
      <c r="L217" s="41">
        <f t="shared" si="18"/>
        <v>0</v>
      </c>
      <c r="M217" s="40">
        <f t="shared" si="13"/>
        <v>0</v>
      </c>
      <c r="N217" s="41">
        <f t="shared" si="15"/>
        <v>0</v>
      </c>
      <c r="O217" s="35"/>
      <c r="P217" s="43"/>
    </row>
    <row r="218" ht="14.25" customHeight="1">
      <c r="A218" s="42"/>
      <c r="B218" s="47"/>
      <c r="C218" s="81"/>
      <c r="D218" s="790"/>
      <c r="E218" s="26"/>
      <c r="F218" s="82"/>
      <c r="G218" s="902"/>
      <c r="H218" s="60"/>
      <c r="I218" s="38">
        <f t="shared" si="14"/>
        <v>0</v>
      </c>
      <c r="J218" s="39">
        <f t="shared" si="16"/>
        <v>0</v>
      </c>
      <c r="K218" s="40">
        <f t="shared" si="17"/>
        <v>0</v>
      </c>
      <c r="L218" s="41">
        <f t="shared" si="18"/>
        <v>0</v>
      </c>
      <c r="M218" s="40">
        <f t="shared" si="13"/>
        <v>0</v>
      </c>
      <c r="N218" s="41">
        <f t="shared" si="15"/>
        <v>0</v>
      </c>
      <c r="O218" s="35"/>
      <c r="P218" s="43"/>
    </row>
    <row r="219" ht="14.25" customHeight="1">
      <c r="A219" s="42"/>
      <c r="B219" s="47"/>
      <c r="C219" s="83"/>
      <c r="D219" s="790"/>
      <c r="E219" s="26"/>
      <c r="F219" s="74"/>
      <c r="G219" s="903"/>
      <c r="H219" s="60"/>
      <c r="I219" s="38">
        <f t="shared" si="14"/>
        <v>0</v>
      </c>
      <c r="J219" s="39">
        <f t="shared" si="16"/>
        <v>0</v>
      </c>
      <c r="K219" s="40">
        <f t="shared" si="17"/>
        <v>0</v>
      </c>
      <c r="L219" s="41">
        <f t="shared" si="18"/>
        <v>0</v>
      </c>
      <c r="M219" s="40">
        <f t="shared" si="13"/>
        <v>0</v>
      </c>
      <c r="N219" s="41">
        <f t="shared" si="15"/>
        <v>0</v>
      </c>
      <c r="O219" s="35"/>
      <c r="P219" s="43"/>
    </row>
    <row r="220" ht="14.25" customHeight="1">
      <c r="A220" s="42"/>
      <c r="B220" s="47"/>
      <c r="C220" s="61"/>
      <c r="D220" s="790"/>
      <c r="E220" s="26"/>
      <c r="F220" s="82"/>
      <c r="G220" s="902"/>
      <c r="H220" s="60"/>
      <c r="I220" s="38">
        <f t="shared" si="14"/>
        <v>0</v>
      </c>
      <c r="J220" s="39">
        <f t="shared" si="16"/>
        <v>0</v>
      </c>
      <c r="K220" s="40">
        <f t="shared" si="17"/>
        <v>0</v>
      </c>
      <c r="L220" s="41">
        <f t="shared" si="18"/>
        <v>0</v>
      </c>
      <c r="M220" s="40">
        <f t="shared" si="13"/>
        <v>0</v>
      </c>
      <c r="N220" s="41">
        <f t="shared" si="15"/>
        <v>0</v>
      </c>
      <c r="O220" s="35"/>
      <c r="P220" s="43"/>
    </row>
    <row r="221" ht="14.25" customHeight="1">
      <c r="A221" s="42"/>
      <c r="B221" s="47"/>
      <c r="C221" s="61"/>
      <c r="D221" s="790"/>
      <c r="E221" s="64"/>
      <c r="F221" s="82"/>
      <c r="G221" s="902"/>
      <c r="H221" s="60"/>
      <c r="I221" s="38">
        <f t="shared" si="14"/>
        <v>0</v>
      </c>
      <c r="J221" s="39">
        <f t="shared" si="16"/>
        <v>0</v>
      </c>
      <c r="K221" s="40">
        <f t="shared" si="17"/>
        <v>0</v>
      </c>
      <c r="L221" s="41">
        <f t="shared" si="18"/>
        <v>0</v>
      </c>
      <c r="M221" s="40">
        <f t="shared" si="13"/>
        <v>0</v>
      </c>
      <c r="N221" s="41">
        <f t="shared" si="15"/>
        <v>0</v>
      </c>
      <c r="O221" s="35"/>
      <c r="P221" s="43"/>
    </row>
    <row r="222" ht="14.25" customHeight="1">
      <c r="A222" s="42"/>
      <c r="B222" s="47"/>
      <c r="C222" s="61"/>
      <c r="D222" s="790"/>
      <c r="E222" s="64"/>
      <c r="F222" s="82"/>
      <c r="G222" s="902"/>
      <c r="H222" s="60"/>
      <c r="I222" s="38">
        <f t="shared" si="14"/>
        <v>0</v>
      </c>
      <c r="J222" s="39">
        <f t="shared" si="16"/>
        <v>0</v>
      </c>
      <c r="K222" s="40">
        <f t="shared" si="17"/>
        <v>0</v>
      </c>
      <c r="L222" s="41">
        <f t="shared" si="18"/>
        <v>0</v>
      </c>
      <c r="M222" s="40">
        <f t="shared" si="13"/>
        <v>0</v>
      </c>
      <c r="N222" s="41">
        <f t="shared" si="15"/>
        <v>0</v>
      </c>
      <c r="O222" s="35"/>
      <c r="P222" s="43"/>
    </row>
    <row r="223" ht="14.25" customHeight="1">
      <c r="A223" s="42"/>
      <c r="B223" s="47"/>
      <c r="C223" s="61"/>
      <c r="D223" s="790"/>
      <c r="E223" s="64"/>
      <c r="F223" s="82"/>
      <c r="G223" s="902"/>
      <c r="H223" s="60"/>
      <c r="I223" s="38">
        <f t="shared" si="14"/>
        <v>0</v>
      </c>
      <c r="J223" s="39">
        <f t="shared" si="16"/>
        <v>0</v>
      </c>
      <c r="K223" s="40">
        <f t="shared" si="17"/>
        <v>0</v>
      </c>
      <c r="L223" s="41">
        <f t="shared" si="18"/>
        <v>0</v>
      </c>
      <c r="M223" s="40">
        <f t="shared" si="13"/>
        <v>0</v>
      </c>
      <c r="N223" s="41">
        <f t="shared" si="15"/>
        <v>0</v>
      </c>
      <c r="O223" s="35"/>
      <c r="P223" s="43"/>
    </row>
    <row r="224" ht="14.25" customHeight="1">
      <c r="A224" s="42"/>
      <c r="B224" s="47"/>
      <c r="C224" s="61"/>
      <c r="D224" s="790"/>
      <c r="E224" s="64"/>
      <c r="F224" s="82"/>
      <c r="G224" s="902"/>
      <c r="H224" s="60"/>
      <c r="I224" s="38">
        <f t="shared" si="14"/>
        <v>0</v>
      </c>
      <c r="J224" s="39">
        <f t="shared" si="16"/>
        <v>0</v>
      </c>
      <c r="K224" s="40">
        <f t="shared" si="17"/>
        <v>0</v>
      </c>
      <c r="L224" s="41">
        <f t="shared" si="18"/>
        <v>0</v>
      </c>
      <c r="M224" s="40">
        <f t="shared" si="13"/>
        <v>0</v>
      </c>
      <c r="N224" s="41">
        <f t="shared" si="15"/>
        <v>0</v>
      </c>
      <c r="O224" s="35"/>
      <c r="P224" s="43"/>
    </row>
    <row r="225" ht="14.25" customHeight="1">
      <c r="A225" s="42"/>
      <c r="B225" s="47"/>
      <c r="C225" s="65"/>
      <c r="D225" s="796"/>
      <c r="E225" s="64"/>
      <c r="F225" s="74"/>
      <c r="G225" s="903"/>
      <c r="H225" s="60"/>
      <c r="I225" s="38">
        <f t="shared" si="14"/>
        <v>0</v>
      </c>
      <c r="J225" s="39">
        <f t="shared" si="16"/>
        <v>0</v>
      </c>
      <c r="K225" s="40">
        <f t="shared" si="17"/>
        <v>0</v>
      </c>
      <c r="L225" s="41">
        <f t="shared" si="18"/>
        <v>0</v>
      </c>
      <c r="M225" s="40">
        <f t="shared" si="13"/>
        <v>0</v>
      </c>
      <c r="N225" s="41">
        <f t="shared" si="15"/>
        <v>0</v>
      </c>
      <c r="O225" s="35"/>
      <c r="P225" s="43"/>
    </row>
    <row r="226" ht="14.25" customHeight="1">
      <c r="A226" s="42"/>
      <c r="B226" s="47"/>
      <c r="C226" s="83"/>
      <c r="D226" s="796"/>
      <c r="E226" s="64"/>
      <c r="F226" s="74"/>
      <c r="G226" s="903"/>
      <c r="H226" s="60"/>
      <c r="I226" s="38">
        <f t="shared" si="14"/>
        <v>0</v>
      </c>
      <c r="J226" s="39">
        <f t="shared" si="16"/>
        <v>0</v>
      </c>
      <c r="K226" s="40">
        <f t="shared" si="17"/>
        <v>0</v>
      </c>
      <c r="L226" s="41">
        <f t="shared" si="18"/>
        <v>0</v>
      </c>
      <c r="M226" s="40">
        <f t="shared" si="13"/>
        <v>0</v>
      </c>
      <c r="N226" s="41">
        <f t="shared" si="15"/>
        <v>0</v>
      </c>
      <c r="O226" s="35"/>
      <c r="P226" s="43"/>
    </row>
    <row r="227" ht="14.25" customHeight="1">
      <c r="A227" s="42"/>
      <c r="B227" s="47"/>
      <c r="C227" s="83"/>
      <c r="D227" s="796"/>
      <c r="E227" s="71"/>
      <c r="F227" s="74"/>
      <c r="G227" s="903"/>
      <c r="H227" s="60"/>
      <c r="I227" s="38">
        <f t="shared" si="14"/>
        <v>0</v>
      </c>
      <c r="J227" s="39">
        <f t="shared" si="16"/>
        <v>0</v>
      </c>
      <c r="K227" s="40">
        <f t="shared" si="17"/>
        <v>0</v>
      </c>
      <c r="L227" s="41">
        <f t="shared" si="18"/>
        <v>0</v>
      </c>
      <c r="M227" s="40">
        <f t="shared" si="13"/>
        <v>0</v>
      </c>
      <c r="N227" s="41">
        <f t="shared" si="15"/>
        <v>0</v>
      </c>
      <c r="O227" s="35"/>
      <c r="P227" s="43"/>
    </row>
    <row r="228" ht="14.25" customHeight="1">
      <c r="A228" s="42"/>
      <c r="B228" s="47"/>
      <c r="C228" s="81"/>
      <c r="D228" s="796"/>
      <c r="E228" s="64"/>
      <c r="F228" s="82"/>
      <c r="G228" s="902"/>
      <c r="H228" s="60"/>
      <c r="I228" s="38">
        <f t="shared" si="14"/>
        <v>0</v>
      </c>
      <c r="J228" s="39">
        <f t="shared" si="16"/>
        <v>0</v>
      </c>
      <c r="K228" s="40">
        <f t="shared" si="17"/>
        <v>0</v>
      </c>
      <c r="L228" s="41">
        <f t="shared" si="18"/>
        <v>0</v>
      </c>
      <c r="M228" s="40">
        <f t="shared" si="13"/>
        <v>0</v>
      </c>
      <c r="N228" s="41">
        <f t="shared" si="15"/>
        <v>0</v>
      </c>
      <c r="O228" s="35"/>
      <c r="P228" s="43"/>
    </row>
    <row r="229" ht="14.25" customHeight="1">
      <c r="A229" s="42"/>
      <c r="B229" s="47"/>
      <c r="C229" s="65"/>
      <c r="D229" s="796"/>
      <c r="E229" s="64"/>
      <c r="F229" s="74"/>
      <c r="G229" s="903"/>
      <c r="H229" s="60"/>
      <c r="I229" s="38">
        <f t="shared" si="14"/>
        <v>0</v>
      </c>
      <c r="J229" s="39">
        <f t="shared" si="16"/>
        <v>0</v>
      </c>
      <c r="K229" s="40">
        <f t="shared" si="17"/>
        <v>0</v>
      </c>
      <c r="L229" s="41">
        <f t="shared" si="18"/>
        <v>0</v>
      </c>
      <c r="M229" s="40">
        <f t="shared" si="13"/>
        <v>0</v>
      </c>
      <c r="N229" s="41">
        <f t="shared" si="15"/>
        <v>0</v>
      </c>
      <c r="O229" s="35"/>
      <c r="P229" s="43"/>
    </row>
    <row r="230" ht="14.25" customHeight="1">
      <c r="A230" s="42"/>
      <c r="B230" s="47"/>
      <c r="C230" s="83"/>
      <c r="D230" s="796"/>
      <c r="E230" s="64"/>
      <c r="F230" s="82"/>
      <c r="G230" s="902"/>
      <c r="H230" s="60"/>
      <c r="I230" s="38">
        <f t="shared" si="14"/>
        <v>0</v>
      </c>
      <c r="J230" s="39">
        <f t="shared" si="16"/>
        <v>0</v>
      </c>
      <c r="K230" s="40">
        <f t="shared" si="17"/>
        <v>0</v>
      </c>
      <c r="L230" s="41">
        <f t="shared" si="18"/>
        <v>0</v>
      </c>
      <c r="M230" s="40">
        <f t="shared" si="13"/>
        <v>0</v>
      </c>
      <c r="N230" s="41">
        <f t="shared" si="15"/>
        <v>0</v>
      </c>
      <c r="O230" s="35"/>
      <c r="P230" s="43"/>
    </row>
    <row r="231" ht="14.25" customHeight="1">
      <c r="A231" s="42"/>
      <c r="B231" s="47"/>
      <c r="C231" s="83"/>
      <c r="D231" s="796"/>
      <c r="E231" s="64"/>
      <c r="F231" s="74"/>
      <c r="G231" s="903"/>
      <c r="H231" s="60"/>
      <c r="I231" s="38">
        <f t="shared" si="14"/>
        <v>0</v>
      </c>
      <c r="J231" s="39">
        <f t="shared" si="16"/>
        <v>0</v>
      </c>
      <c r="K231" s="40">
        <f t="shared" si="17"/>
        <v>0</v>
      </c>
      <c r="L231" s="41">
        <f t="shared" si="18"/>
        <v>0</v>
      </c>
      <c r="M231" s="40">
        <f t="shared" si="13"/>
        <v>0</v>
      </c>
      <c r="N231" s="41">
        <f t="shared" si="15"/>
        <v>0</v>
      </c>
      <c r="O231" s="35"/>
      <c r="P231" s="43"/>
    </row>
    <row r="232" ht="14.25" customHeight="1">
      <c r="A232" s="42"/>
      <c r="B232" s="47"/>
      <c r="C232" s="61"/>
      <c r="D232" s="796"/>
      <c r="E232" s="64"/>
      <c r="F232" s="59"/>
      <c r="G232" s="900"/>
      <c r="H232" s="60"/>
      <c r="I232" s="38">
        <f t="shared" si="14"/>
        <v>0</v>
      </c>
      <c r="J232" s="39">
        <f t="shared" si="16"/>
        <v>0</v>
      </c>
      <c r="K232" s="40">
        <f t="shared" si="17"/>
        <v>0</v>
      </c>
      <c r="L232" s="41">
        <f t="shared" si="18"/>
        <v>0</v>
      </c>
      <c r="M232" s="40">
        <f t="shared" si="13"/>
        <v>0</v>
      </c>
      <c r="N232" s="41">
        <f t="shared" si="15"/>
        <v>0</v>
      </c>
      <c r="O232" s="35"/>
      <c r="P232" s="43"/>
    </row>
    <row r="233" ht="14.25" customHeight="1">
      <c r="A233" s="42"/>
      <c r="B233" s="47"/>
      <c r="C233" s="61"/>
      <c r="D233" s="796"/>
      <c r="E233" s="64"/>
      <c r="F233" s="74"/>
      <c r="G233" s="903"/>
      <c r="H233" s="60"/>
      <c r="I233" s="38">
        <f t="shared" si="14"/>
        <v>0</v>
      </c>
      <c r="J233" s="39">
        <f t="shared" si="16"/>
        <v>0</v>
      </c>
      <c r="K233" s="40">
        <f t="shared" si="17"/>
        <v>0</v>
      </c>
      <c r="L233" s="41">
        <f t="shared" si="18"/>
        <v>0</v>
      </c>
      <c r="M233" s="40">
        <f t="shared" si="13"/>
        <v>0</v>
      </c>
      <c r="N233" s="41">
        <f t="shared" si="15"/>
        <v>0</v>
      </c>
      <c r="O233" s="35"/>
      <c r="P233" s="43"/>
    </row>
    <row r="234" ht="14.25" customHeight="1">
      <c r="A234" s="42"/>
      <c r="B234" s="47"/>
      <c r="C234" s="83"/>
      <c r="D234" s="796"/>
      <c r="E234" s="64"/>
      <c r="F234" s="82"/>
      <c r="G234" s="902"/>
      <c r="H234" s="60"/>
      <c r="I234" s="38">
        <f t="shared" si="14"/>
        <v>0</v>
      </c>
      <c r="J234" s="39">
        <f t="shared" si="16"/>
        <v>0</v>
      </c>
      <c r="K234" s="40">
        <f t="shared" si="17"/>
        <v>0</v>
      </c>
      <c r="L234" s="41">
        <f t="shared" si="18"/>
        <v>0</v>
      </c>
      <c r="M234" s="40">
        <f t="shared" si="13"/>
        <v>0</v>
      </c>
      <c r="N234" s="41">
        <f t="shared" si="15"/>
        <v>0</v>
      </c>
      <c r="O234" s="35"/>
      <c r="P234" s="43"/>
    </row>
    <row r="235" ht="14.25" customHeight="1">
      <c r="A235" s="42"/>
      <c r="B235" s="47"/>
      <c r="C235" s="61"/>
      <c r="D235" s="790"/>
      <c r="E235" s="64"/>
      <c r="F235" s="82"/>
      <c r="G235" s="902"/>
      <c r="H235" s="60"/>
      <c r="I235" s="38">
        <f t="shared" si="14"/>
        <v>0</v>
      </c>
      <c r="J235" s="39">
        <f t="shared" si="16"/>
        <v>0</v>
      </c>
      <c r="K235" s="40">
        <f t="shared" si="17"/>
        <v>0</v>
      </c>
      <c r="L235" s="41">
        <f t="shared" si="18"/>
        <v>0</v>
      </c>
      <c r="M235" s="40">
        <f t="shared" si="13"/>
        <v>0</v>
      </c>
      <c r="N235" s="41">
        <f t="shared" si="15"/>
        <v>0</v>
      </c>
      <c r="O235" s="35"/>
      <c r="P235" s="43"/>
    </row>
    <row r="236" ht="14.25" customHeight="1">
      <c r="A236" s="42"/>
      <c r="B236" s="47"/>
      <c r="C236" s="61"/>
      <c r="D236" s="790"/>
      <c r="E236" s="64"/>
      <c r="F236" s="82"/>
      <c r="G236" s="902"/>
      <c r="H236" s="60"/>
      <c r="I236" s="38">
        <f t="shared" si="14"/>
        <v>0</v>
      </c>
      <c r="J236" s="39">
        <f t="shared" si="16"/>
        <v>0</v>
      </c>
      <c r="K236" s="40">
        <f t="shared" si="17"/>
        <v>0</v>
      </c>
      <c r="L236" s="41">
        <f t="shared" si="18"/>
        <v>0</v>
      </c>
      <c r="M236" s="40">
        <f t="shared" si="13"/>
        <v>0</v>
      </c>
      <c r="N236" s="41">
        <f t="shared" si="15"/>
        <v>0</v>
      </c>
      <c r="O236" s="35"/>
      <c r="P236" s="43"/>
    </row>
    <row r="237" ht="14.25" customHeight="1">
      <c r="A237" s="42"/>
      <c r="B237" s="47"/>
      <c r="C237" s="61"/>
      <c r="D237" s="790"/>
      <c r="E237" s="64"/>
      <c r="F237" s="82"/>
      <c r="G237" s="902"/>
      <c r="H237" s="60"/>
      <c r="I237" s="38">
        <f t="shared" si="14"/>
        <v>0</v>
      </c>
      <c r="J237" s="39">
        <f t="shared" si="16"/>
        <v>0</v>
      </c>
      <c r="K237" s="40">
        <f t="shared" si="17"/>
        <v>0</v>
      </c>
      <c r="L237" s="41">
        <f t="shared" si="18"/>
        <v>0</v>
      </c>
      <c r="M237" s="40">
        <f t="shared" si="13"/>
        <v>0</v>
      </c>
      <c r="N237" s="41">
        <f t="shared" si="15"/>
        <v>0</v>
      </c>
      <c r="O237" s="35"/>
      <c r="P237" s="43"/>
    </row>
    <row r="238" ht="14.25" customHeight="1">
      <c r="A238" s="42"/>
      <c r="B238" s="47"/>
      <c r="C238" s="66"/>
      <c r="D238" s="796"/>
      <c r="E238" s="73"/>
      <c r="F238" s="84"/>
      <c r="G238" s="904"/>
      <c r="H238" s="60"/>
      <c r="I238" s="38">
        <f t="shared" si="14"/>
        <v>0</v>
      </c>
      <c r="J238" s="39">
        <f t="shared" si="16"/>
        <v>0</v>
      </c>
      <c r="K238" s="40">
        <f t="shared" si="17"/>
        <v>0</v>
      </c>
      <c r="L238" s="41">
        <f t="shared" si="18"/>
        <v>0</v>
      </c>
      <c r="M238" s="40">
        <f t="shared" si="13"/>
        <v>0</v>
      </c>
      <c r="N238" s="41">
        <f t="shared" si="15"/>
        <v>0</v>
      </c>
      <c r="O238" s="35"/>
      <c r="P238" s="43"/>
    </row>
    <row r="239" ht="14.25" customHeight="1">
      <c r="A239" s="42"/>
      <c r="B239" s="47"/>
      <c r="C239" s="66"/>
      <c r="D239" s="796"/>
      <c r="E239" s="73"/>
      <c r="F239" s="84"/>
      <c r="G239" s="904"/>
      <c r="H239" s="60"/>
      <c r="I239" s="38">
        <f t="shared" si="14"/>
        <v>0</v>
      </c>
      <c r="J239" s="39">
        <f t="shared" si="16"/>
        <v>0</v>
      </c>
      <c r="K239" s="40">
        <f t="shared" si="17"/>
        <v>0</v>
      </c>
      <c r="L239" s="41">
        <f t="shared" si="18"/>
        <v>0</v>
      </c>
      <c r="M239" s="40">
        <f t="shared" si="13"/>
        <v>0</v>
      </c>
      <c r="N239" s="41">
        <f t="shared" si="15"/>
        <v>0</v>
      </c>
      <c r="O239" s="35"/>
      <c r="P239" s="43"/>
    </row>
    <row r="240" ht="14.25" customHeight="1">
      <c r="A240" s="42"/>
      <c r="B240" s="47"/>
      <c r="C240" s="66"/>
      <c r="D240" s="796"/>
      <c r="E240" s="73"/>
      <c r="F240" s="84"/>
      <c r="G240" s="904"/>
      <c r="H240" s="60"/>
      <c r="I240" s="38">
        <f t="shared" si="14"/>
        <v>0</v>
      </c>
      <c r="J240" s="39">
        <f t="shared" si="16"/>
        <v>0</v>
      </c>
      <c r="K240" s="40">
        <f t="shared" si="17"/>
        <v>0</v>
      </c>
      <c r="L240" s="41">
        <f t="shared" si="18"/>
        <v>0</v>
      </c>
      <c r="M240" s="40">
        <f t="shared" si="13"/>
        <v>0</v>
      </c>
      <c r="N240" s="41">
        <f t="shared" si="15"/>
        <v>0</v>
      </c>
      <c r="O240" s="35"/>
      <c r="P240" s="43"/>
    </row>
    <row r="241" ht="14.25" customHeight="1">
      <c r="A241" s="42"/>
      <c r="B241" s="47"/>
      <c r="C241" s="66"/>
      <c r="D241" s="796"/>
      <c r="E241" s="73"/>
      <c r="F241" s="84"/>
      <c r="G241" s="904"/>
      <c r="H241" s="60"/>
      <c r="I241" s="38">
        <f t="shared" si="14"/>
        <v>0</v>
      </c>
      <c r="J241" s="39">
        <f t="shared" si="16"/>
        <v>0</v>
      </c>
      <c r="K241" s="40">
        <f t="shared" si="17"/>
        <v>0</v>
      </c>
      <c r="L241" s="41">
        <f t="shared" si="18"/>
        <v>0</v>
      </c>
      <c r="M241" s="40">
        <f t="shared" si="13"/>
        <v>0</v>
      </c>
      <c r="N241" s="41">
        <f t="shared" si="15"/>
        <v>0</v>
      </c>
      <c r="O241" s="35"/>
      <c r="P241" s="43"/>
    </row>
    <row r="242" ht="14.25" customHeight="1">
      <c r="A242" s="42"/>
      <c r="B242" s="47"/>
      <c r="C242" s="66"/>
      <c r="D242" s="796"/>
      <c r="E242" s="73"/>
      <c r="F242" s="84"/>
      <c r="G242" s="904"/>
      <c r="H242" s="60"/>
      <c r="I242" s="38">
        <f t="shared" si="14"/>
        <v>0</v>
      </c>
      <c r="J242" s="39">
        <f t="shared" si="16"/>
        <v>0</v>
      </c>
      <c r="K242" s="40">
        <f t="shared" si="17"/>
        <v>0</v>
      </c>
      <c r="L242" s="41">
        <f t="shared" si="18"/>
        <v>0</v>
      </c>
      <c r="M242" s="40">
        <f t="shared" si="13"/>
        <v>0</v>
      </c>
      <c r="N242" s="41">
        <f t="shared" si="15"/>
        <v>0</v>
      </c>
      <c r="O242" s="35"/>
      <c r="P242" s="43"/>
    </row>
    <row r="243" ht="14.25" customHeight="1">
      <c r="A243" s="42"/>
      <c r="B243" s="47"/>
      <c r="C243" s="66"/>
      <c r="D243" s="796"/>
      <c r="E243" s="73"/>
      <c r="F243" s="84"/>
      <c r="G243" s="904"/>
      <c r="H243" s="60"/>
      <c r="I243" s="38">
        <f t="shared" si="14"/>
        <v>0</v>
      </c>
      <c r="J243" s="39">
        <f t="shared" si="16"/>
        <v>0</v>
      </c>
      <c r="K243" s="40">
        <f t="shared" si="17"/>
        <v>0</v>
      </c>
      <c r="L243" s="41">
        <f t="shared" si="18"/>
        <v>0</v>
      </c>
      <c r="M243" s="40">
        <f t="shared" si="13"/>
        <v>0</v>
      </c>
      <c r="N243" s="41">
        <f t="shared" si="15"/>
        <v>0</v>
      </c>
      <c r="O243" s="35"/>
      <c r="P243" s="43"/>
    </row>
    <row r="244" ht="14.25" customHeight="1">
      <c r="A244" s="42"/>
      <c r="B244" s="47"/>
      <c r="C244" s="66"/>
      <c r="D244" s="796"/>
      <c r="E244" s="73"/>
      <c r="F244" s="84"/>
      <c r="G244" s="904"/>
      <c r="H244" s="60"/>
      <c r="I244" s="38">
        <f t="shared" si="14"/>
        <v>0</v>
      </c>
      <c r="J244" s="39">
        <f t="shared" si="16"/>
        <v>0</v>
      </c>
      <c r="K244" s="40">
        <f t="shared" si="17"/>
        <v>0</v>
      </c>
      <c r="L244" s="41">
        <f t="shared" si="18"/>
        <v>0</v>
      </c>
      <c r="M244" s="40">
        <f t="shared" si="13"/>
        <v>0</v>
      </c>
      <c r="N244" s="41">
        <f t="shared" si="15"/>
        <v>0</v>
      </c>
      <c r="O244" s="35"/>
      <c r="P244" s="43"/>
    </row>
    <row r="245" ht="14.25" customHeight="1">
      <c r="A245" s="42"/>
      <c r="B245" s="47"/>
      <c r="C245" s="65"/>
      <c r="D245" s="796"/>
      <c r="E245" s="73"/>
      <c r="F245" s="84"/>
      <c r="G245" s="904"/>
      <c r="H245" s="60"/>
      <c r="I245" s="38">
        <f t="shared" si="14"/>
        <v>0</v>
      </c>
      <c r="J245" s="39">
        <f t="shared" si="16"/>
        <v>0</v>
      </c>
      <c r="K245" s="40">
        <f t="shared" si="17"/>
        <v>0</v>
      </c>
      <c r="L245" s="41">
        <f t="shared" si="18"/>
        <v>0</v>
      </c>
      <c r="M245" s="40">
        <f t="shared" si="13"/>
        <v>0</v>
      </c>
      <c r="N245" s="41">
        <f t="shared" si="15"/>
        <v>0</v>
      </c>
      <c r="O245" s="35"/>
      <c r="P245" s="43"/>
    </row>
    <row r="246" ht="14.25" customHeight="1">
      <c r="A246" s="42"/>
      <c r="B246" s="47"/>
      <c r="C246" s="61"/>
      <c r="D246" s="796"/>
      <c r="E246" s="73"/>
      <c r="F246" s="85"/>
      <c r="G246" s="905"/>
      <c r="H246" s="60"/>
      <c r="I246" s="38">
        <f t="shared" si="14"/>
        <v>0</v>
      </c>
      <c r="J246" s="39">
        <f t="shared" si="16"/>
        <v>0</v>
      </c>
      <c r="K246" s="40">
        <f t="shared" si="17"/>
        <v>0</v>
      </c>
      <c r="L246" s="41">
        <f t="shared" si="18"/>
        <v>0</v>
      </c>
      <c r="M246" s="40">
        <f t="shared" si="13"/>
        <v>0</v>
      </c>
      <c r="N246" s="41">
        <f t="shared" si="15"/>
        <v>0</v>
      </c>
      <c r="O246" s="35"/>
      <c r="P246" s="43"/>
    </row>
    <row r="247" ht="14.25" customHeight="1">
      <c r="A247" s="42"/>
      <c r="B247" s="47"/>
      <c r="C247" s="61"/>
      <c r="D247" s="796"/>
      <c r="E247" s="73"/>
      <c r="F247" s="85"/>
      <c r="G247" s="905"/>
      <c r="H247" s="60"/>
      <c r="I247" s="38">
        <f t="shared" si="14"/>
        <v>0</v>
      </c>
      <c r="J247" s="39">
        <f t="shared" si="16"/>
        <v>0</v>
      </c>
      <c r="K247" s="40">
        <f t="shared" si="17"/>
        <v>0</v>
      </c>
      <c r="L247" s="41">
        <f t="shared" si="18"/>
        <v>0</v>
      </c>
      <c r="M247" s="40">
        <f t="shared" si="13"/>
        <v>0</v>
      </c>
      <c r="N247" s="41">
        <f t="shared" si="15"/>
        <v>0</v>
      </c>
      <c r="O247" s="35"/>
      <c r="P247" s="43"/>
    </row>
    <row r="248" ht="14.25" customHeight="1">
      <c r="A248" s="42"/>
      <c r="B248" s="47"/>
      <c r="C248" s="61"/>
      <c r="D248" s="796"/>
      <c r="E248" s="73"/>
      <c r="F248" s="85"/>
      <c r="G248" s="905"/>
      <c r="H248" s="60"/>
      <c r="I248" s="38">
        <f t="shared" si="14"/>
        <v>0</v>
      </c>
      <c r="J248" s="39">
        <f t="shared" si="16"/>
        <v>0</v>
      </c>
      <c r="K248" s="40">
        <f t="shared" si="17"/>
        <v>0</v>
      </c>
      <c r="L248" s="41">
        <f t="shared" si="18"/>
        <v>0</v>
      </c>
      <c r="M248" s="40">
        <f t="shared" si="13"/>
        <v>0</v>
      </c>
      <c r="N248" s="41">
        <f t="shared" si="15"/>
        <v>0</v>
      </c>
      <c r="O248" s="35"/>
      <c r="P248" s="43"/>
    </row>
    <row r="249" ht="14.25" customHeight="1">
      <c r="A249" s="42"/>
      <c r="B249" s="47"/>
      <c r="C249" s="61"/>
      <c r="D249" s="37"/>
      <c r="E249" s="73"/>
      <c r="F249" s="85"/>
      <c r="G249" s="905"/>
      <c r="H249" s="60"/>
      <c r="I249" s="38">
        <f t="shared" si="14"/>
        <v>0</v>
      </c>
      <c r="J249" s="39">
        <f t="shared" si="16"/>
        <v>0</v>
      </c>
      <c r="K249" s="40">
        <f t="shared" si="17"/>
        <v>0</v>
      </c>
      <c r="L249" s="41">
        <f t="shared" si="18"/>
        <v>0</v>
      </c>
      <c r="M249" s="40">
        <f t="shared" si="13"/>
        <v>0</v>
      </c>
      <c r="N249" s="41">
        <f t="shared" si="15"/>
        <v>0</v>
      </c>
      <c r="O249" s="35"/>
      <c r="P249" s="43"/>
    </row>
    <row r="250" ht="14.25" customHeight="1">
      <c r="A250" s="42"/>
      <c r="B250" s="47"/>
      <c r="C250" s="61"/>
      <c r="D250" s="796"/>
      <c r="E250" s="73"/>
      <c r="F250" s="85"/>
      <c r="G250" s="905"/>
      <c r="H250" s="60"/>
      <c r="I250" s="38">
        <f t="shared" si="14"/>
        <v>0</v>
      </c>
      <c r="J250" s="39">
        <f t="shared" si="16"/>
        <v>0</v>
      </c>
      <c r="K250" s="40">
        <f t="shared" si="17"/>
        <v>0</v>
      </c>
      <c r="L250" s="41">
        <f t="shared" si="18"/>
        <v>0</v>
      </c>
      <c r="M250" s="40">
        <f t="shared" si="13"/>
        <v>0</v>
      </c>
      <c r="N250" s="41">
        <f t="shared" si="15"/>
        <v>0</v>
      </c>
      <c r="O250" s="35"/>
      <c r="P250" s="43"/>
    </row>
    <row r="251" ht="14.25" customHeight="1">
      <c r="A251" s="42"/>
      <c r="B251" s="47"/>
      <c r="C251" s="61"/>
      <c r="D251" s="796"/>
      <c r="E251" s="73"/>
      <c r="F251" s="85"/>
      <c r="G251" s="905"/>
      <c r="H251" s="60"/>
      <c r="I251" s="38">
        <f t="shared" si="14"/>
        <v>0</v>
      </c>
      <c r="J251" s="39">
        <f t="shared" si="16"/>
        <v>0</v>
      </c>
      <c r="K251" s="40">
        <f t="shared" si="17"/>
        <v>0</v>
      </c>
      <c r="L251" s="41">
        <f t="shared" si="18"/>
        <v>0</v>
      </c>
      <c r="M251" s="40">
        <f t="shared" si="13"/>
        <v>0</v>
      </c>
      <c r="N251" s="41">
        <f t="shared" si="15"/>
        <v>0</v>
      </c>
      <c r="O251" s="35"/>
      <c r="P251" s="43"/>
    </row>
    <row r="252" ht="14.25" customHeight="1">
      <c r="A252" s="42"/>
      <c r="B252" s="47"/>
      <c r="C252" s="61"/>
      <c r="D252" s="796"/>
      <c r="E252" s="73"/>
      <c r="F252" s="85"/>
      <c r="G252" s="905"/>
      <c r="H252" s="60"/>
      <c r="I252" s="38">
        <f t="shared" si="14"/>
        <v>0</v>
      </c>
      <c r="J252" s="39">
        <f t="shared" si="16"/>
        <v>0</v>
      </c>
      <c r="K252" s="40">
        <f t="shared" si="17"/>
        <v>0</v>
      </c>
      <c r="L252" s="41">
        <f t="shared" si="18"/>
        <v>0</v>
      </c>
      <c r="M252" s="40">
        <f t="shared" si="13"/>
        <v>0</v>
      </c>
      <c r="N252" s="41">
        <f t="shared" si="15"/>
        <v>0</v>
      </c>
      <c r="O252" s="35"/>
      <c r="P252" s="43"/>
    </row>
    <row r="253" ht="14.25" customHeight="1">
      <c r="A253" s="42"/>
      <c r="B253" s="47"/>
      <c r="C253" s="61"/>
      <c r="D253" s="796"/>
      <c r="E253" s="73"/>
      <c r="F253" s="85"/>
      <c r="G253" s="905"/>
      <c r="H253" s="60"/>
      <c r="I253" s="38">
        <f t="shared" si="14"/>
        <v>0</v>
      </c>
      <c r="J253" s="39">
        <f t="shared" si="16"/>
        <v>0</v>
      </c>
      <c r="K253" s="40">
        <f t="shared" si="17"/>
        <v>0</v>
      </c>
      <c r="L253" s="41">
        <f t="shared" si="18"/>
        <v>0</v>
      </c>
      <c r="M253" s="40">
        <f t="shared" si="13"/>
        <v>0</v>
      </c>
      <c r="N253" s="41">
        <f t="shared" si="15"/>
        <v>0</v>
      </c>
      <c r="O253" s="35"/>
      <c r="P253" s="43"/>
    </row>
    <row r="254" ht="14.25" customHeight="1">
      <c r="A254" s="42"/>
      <c r="B254" s="47"/>
      <c r="C254" s="61"/>
      <c r="D254" s="796"/>
      <c r="E254" s="73"/>
      <c r="F254" s="85"/>
      <c r="G254" s="905"/>
      <c r="H254" s="60"/>
      <c r="I254" s="38">
        <f t="shared" si="14"/>
        <v>0</v>
      </c>
      <c r="J254" s="39">
        <f t="shared" si="16"/>
        <v>0</v>
      </c>
      <c r="K254" s="40">
        <f t="shared" si="17"/>
        <v>0</v>
      </c>
      <c r="L254" s="41">
        <f t="shared" si="18"/>
        <v>0</v>
      </c>
      <c r="M254" s="40">
        <f t="shared" si="13"/>
        <v>0</v>
      </c>
      <c r="N254" s="41">
        <f t="shared" si="15"/>
        <v>0</v>
      </c>
      <c r="O254" s="35"/>
      <c r="P254" s="43"/>
    </row>
    <row r="255" ht="14.25" customHeight="1">
      <c r="A255" s="42"/>
      <c r="B255" s="47"/>
      <c r="C255" s="61"/>
      <c r="D255" s="796"/>
      <c r="E255" s="73"/>
      <c r="F255" s="85"/>
      <c r="G255" s="905"/>
      <c r="H255" s="60"/>
      <c r="I255" s="38">
        <f t="shared" si="14"/>
        <v>0</v>
      </c>
      <c r="J255" s="39">
        <f t="shared" si="16"/>
        <v>0</v>
      </c>
      <c r="K255" s="40">
        <f t="shared" si="17"/>
        <v>0</v>
      </c>
      <c r="L255" s="41">
        <f t="shared" si="18"/>
        <v>0</v>
      </c>
      <c r="M255" s="40">
        <f t="shared" si="13"/>
        <v>0</v>
      </c>
      <c r="N255" s="41">
        <f t="shared" si="15"/>
        <v>0</v>
      </c>
      <c r="O255" s="35"/>
      <c r="P255" s="43"/>
    </row>
    <row r="256" ht="14.25" customHeight="1">
      <c r="A256" s="42"/>
      <c r="B256" s="47"/>
      <c r="C256" s="61"/>
      <c r="D256" s="796"/>
      <c r="E256" s="73"/>
      <c r="F256" s="84"/>
      <c r="G256" s="904"/>
      <c r="H256" s="60"/>
      <c r="I256" s="38">
        <f t="shared" si="14"/>
        <v>0</v>
      </c>
      <c r="J256" s="39">
        <f t="shared" si="16"/>
        <v>0</v>
      </c>
      <c r="K256" s="40">
        <f t="shared" si="17"/>
        <v>0</v>
      </c>
      <c r="L256" s="41">
        <f t="shared" si="18"/>
        <v>0</v>
      </c>
      <c r="M256" s="40">
        <f t="shared" si="13"/>
        <v>0</v>
      </c>
      <c r="N256" s="41">
        <f t="shared" si="15"/>
        <v>0</v>
      </c>
      <c r="O256" s="35"/>
      <c r="P256" s="43"/>
    </row>
    <row r="257" ht="14.25" customHeight="1">
      <c r="A257" s="42"/>
      <c r="B257" s="47"/>
      <c r="C257" s="61"/>
      <c r="D257" s="37"/>
      <c r="E257" s="73"/>
      <c r="F257" s="86"/>
      <c r="G257" s="906"/>
      <c r="H257" s="60"/>
      <c r="I257" s="38">
        <f t="shared" si="14"/>
        <v>0</v>
      </c>
      <c r="J257" s="39">
        <f t="shared" si="16"/>
        <v>0</v>
      </c>
      <c r="K257" s="40">
        <f t="shared" si="17"/>
        <v>0</v>
      </c>
      <c r="L257" s="41">
        <f t="shared" si="18"/>
        <v>0</v>
      </c>
      <c r="M257" s="40">
        <f t="shared" si="13"/>
        <v>0</v>
      </c>
      <c r="N257" s="41">
        <f t="shared" si="15"/>
        <v>0</v>
      </c>
      <c r="O257" s="35"/>
      <c r="P257" s="43"/>
    </row>
    <row r="258" ht="14.25" customHeight="1">
      <c r="A258" s="42"/>
      <c r="B258" s="47"/>
      <c r="C258" s="61"/>
      <c r="D258" s="806"/>
      <c r="E258" s="73"/>
      <c r="F258" s="86"/>
      <c r="G258" s="906"/>
      <c r="H258" s="60"/>
      <c r="I258" s="38">
        <f t="shared" si="14"/>
        <v>0</v>
      </c>
      <c r="J258" s="39">
        <f t="shared" si="16"/>
        <v>0</v>
      </c>
      <c r="K258" s="40">
        <f t="shared" si="17"/>
        <v>0</v>
      </c>
      <c r="L258" s="41">
        <f t="shared" si="18"/>
        <v>0</v>
      </c>
      <c r="M258" s="40">
        <f t="shared" si="13"/>
        <v>0</v>
      </c>
      <c r="N258" s="41">
        <f t="shared" si="15"/>
        <v>0</v>
      </c>
      <c r="O258" s="35"/>
      <c r="P258" s="43"/>
    </row>
    <row r="259" ht="14.25" customHeight="1">
      <c r="A259" s="42"/>
      <c r="B259" s="47"/>
      <c r="C259" s="61"/>
      <c r="D259" s="37"/>
      <c r="E259" s="73"/>
      <c r="F259" s="86"/>
      <c r="G259" s="906"/>
      <c r="H259" s="60"/>
      <c r="I259" s="38">
        <f t="shared" si="14"/>
        <v>0</v>
      </c>
      <c r="J259" s="39">
        <f t="shared" si="16"/>
        <v>0</v>
      </c>
      <c r="K259" s="40">
        <f t="shared" si="17"/>
        <v>0</v>
      </c>
      <c r="L259" s="41">
        <f t="shared" si="18"/>
        <v>0</v>
      </c>
      <c r="M259" s="40">
        <f t="shared" si="13"/>
        <v>0</v>
      </c>
      <c r="N259" s="41">
        <f t="shared" si="15"/>
        <v>0</v>
      </c>
      <c r="O259" s="35"/>
      <c r="P259" s="43"/>
    </row>
    <row r="260" ht="14.25" customHeight="1">
      <c r="A260" s="42"/>
      <c r="B260" s="47"/>
      <c r="C260" s="61"/>
      <c r="D260" s="37"/>
      <c r="E260" s="73"/>
      <c r="F260" s="86"/>
      <c r="G260" s="906"/>
      <c r="H260" s="60"/>
      <c r="I260" s="38">
        <f t="shared" si="14"/>
        <v>0</v>
      </c>
      <c r="J260" s="39">
        <f t="shared" si="16"/>
        <v>0</v>
      </c>
      <c r="K260" s="40">
        <f t="shared" si="17"/>
        <v>0</v>
      </c>
      <c r="L260" s="41">
        <f t="shared" si="18"/>
        <v>0</v>
      </c>
      <c r="M260" s="40">
        <f t="shared" si="13"/>
        <v>0</v>
      </c>
      <c r="N260" s="41">
        <f t="shared" si="15"/>
        <v>0</v>
      </c>
      <c r="O260" s="35"/>
      <c r="P260" s="43"/>
    </row>
    <row r="261" ht="14.25" customHeight="1">
      <c r="A261" s="42"/>
      <c r="B261" s="47"/>
      <c r="C261" s="61"/>
      <c r="D261" s="37"/>
      <c r="E261" s="73"/>
      <c r="F261" s="86"/>
      <c r="G261" s="906"/>
      <c r="H261" s="60"/>
      <c r="I261" s="38">
        <f t="shared" si="14"/>
        <v>0</v>
      </c>
      <c r="J261" s="39">
        <f t="shared" si="16"/>
        <v>0</v>
      </c>
      <c r="K261" s="40">
        <f t="shared" si="17"/>
        <v>0</v>
      </c>
      <c r="L261" s="41">
        <f t="shared" si="18"/>
        <v>0</v>
      </c>
      <c r="M261" s="40">
        <f t="shared" si="13"/>
        <v>0</v>
      </c>
      <c r="N261" s="41">
        <f t="shared" si="15"/>
        <v>0</v>
      </c>
      <c r="O261" s="35"/>
      <c r="P261" s="43"/>
    </row>
    <row r="262" ht="14.25" customHeight="1">
      <c r="A262" s="42"/>
      <c r="B262" s="47"/>
      <c r="C262" s="61"/>
      <c r="D262" s="37"/>
      <c r="E262" s="73"/>
      <c r="F262" s="86"/>
      <c r="G262" s="906"/>
      <c r="H262" s="60"/>
      <c r="I262" s="38">
        <f t="shared" si="14"/>
        <v>0</v>
      </c>
      <c r="J262" s="39">
        <f t="shared" si="16"/>
        <v>0</v>
      </c>
      <c r="K262" s="40">
        <f t="shared" si="17"/>
        <v>0</v>
      </c>
      <c r="L262" s="41">
        <f t="shared" si="18"/>
        <v>0</v>
      </c>
      <c r="M262" s="40">
        <f t="shared" si="13"/>
        <v>0</v>
      </c>
      <c r="N262" s="41">
        <f t="shared" si="15"/>
        <v>0</v>
      </c>
      <c r="O262" s="35"/>
      <c r="P262" s="43"/>
    </row>
    <row r="263" ht="14.25" customHeight="1">
      <c r="A263" s="42"/>
      <c r="B263" s="47"/>
      <c r="C263" s="61"/>
      <c r="D263" s="37"/>
      <c r="E263" s="73"/>
      <c r="F263" s="85"/>
      <c r="G263" s="905"/>
      <c r="H263" s="60"/>
      <c r="I263" s="38">
        <f t="shared" si="14"/>
        <v>0</v>
      </c>
      <c r="J263" s="39">
        <f t="shared" si="16"/>
        <v>0</v>
      </c>
      <c r="K263" s="40">
        <f t="shared" si="17"/>
        <v>0</v>
      </c>
      <c r="L263" s="41">
        <f t="shared" si="18"/>
        <v>0</v>
      </c>
      <c r="M263" s="40">
        <f t="shared" si="13"/>
        <v>0</v>
      </c>
      <c r="N263" s="41">
        <f t="shared" si="15"/>
        <v>0</v>
      </c>
      <c r="O263" s="35"/>
      <c r="P263" s="43"/>
    </row>
    <row r="264" ht="14.25" customHeight="1">
      <c r="A264" s="42"/>
      <c r="B264" s="47"/>
      <c r="C264" s="68"/>
      <c r="D264" s="37"/>
      <c r="E264" s="73"/>
      <c r="F264" s="85"/>
      <c r="G264" s="905"/>
      <c r="H264" s="60"/>
      <c r="I264" s="38">
        <f t="shared" si="14"/>
        <v>0</v>
      </c>
      <c r="J264" s="39">
        <f t="shared" si="16"/>
        <v>0</v>
      </c>
      <c r="K264" s="40">
        <f t="shared" si="17"/>
        <v>0</v>
      </c>
      <c r="L264" s="41">
        <f t="shared" si="18"/>
        <v>0</v>
      </c>
      <c r="M264" s="40">
        <f t="shared" si="13"/>
        <v>0</v>
      </c>
      <c r="N264" s="41">
        <f t="shared" si="15"/>
        <v>0</v>
      </c>
      <c r="O264" s="35"/>
      <c r="P264" s="43"/>
    </row>
    <row r="265" ht="14.25" customHeight="1">
      <c r="A265" s="42"/>
      <c r="B265" s="47"/>
      <c r="C265" s="65"/>
      <c r="D265" s="796"/>
      <c r="E265" s="73"/>
      <c r="F265" s="85"/>
      <c r="G265" s="905"/>
      <c r="H265" s="60"/>
      <c r="I265" s="38">
        <f t="shared" si="14"/>
        <v>0</v>
      </c>
      <c r="J265" s="39">
        <f t="shared" si="16"/>
        <v>0</v>
      </c>
      <c r="K265" s="40">
        <f t="shared" si="17"/>
        <v>0</v>
      </c>
      <c r="L265" s="41">
        <f t="shared" si="18"/>
        <v>0</v>
      </c>
      <c r="M265" s="40">
        <f t="shared" si="13"/>
        <v>0</v>
      </c>
      <c r="N265" s="41">
        <f t="shared" si="15"/>
        <v>0</v>
      </c>
      <c r="O265" s="35"/>
      <c r="P265" s="43"/>
    </row>
    <row r="266" ht="14.25" customHeight="1">
      <c r="A266" s="42"/>
      <c r="B266" s="47"/>
      <c r="C266" s="65"/>
      <c r="D266" s="796"/>
      <c r="E266" s="73"/>
      <c r="F266" s="85"/>
      <c r="G266" s="905"/>
      <c r="H266" s="60"/>
      <c r="I266" s="38">
        <f t="shared" si="14"/>
        <v>0</v>
      </c>
      <c r="J266" s="39">
        <f t="shared" si="16"/>
        <v>0</v>
      </c>
      <c r="K266" s="40">
        <f t="shared" si="17"/>
        <v>0</v>
      </c>
      <c r="L266" s="41">
        <f t="shared" si="18"/>
        <v>0</v>
      </c>
      <c r="M266" s="40">
        <f t="shared" si="13"/>
        <v>0</v>
      </c>
      <c r="N266" s="41">
        <f t="shared" si="15"/>
        <v>0</v>
      </c>
      <c r="O266" s="35"/>
      <c r="P266" s="43"/>
    </row>
    <row r="267" ht="14.25" customHeight="1">
      <c r="A267" s="42"/>
      <c r="B267" s="47"/>
      <c r="C267" s="65"/>
      <c r="D267" s="796"/>
      <c r="E267" s="73"/>
      <c r="F267" s="85"/>
      <c r="G267" s="905"/>
      <c r="H267" s="60"/>
      <c r="I267" s="38">
        <f t="shared" si="14"/>
        <v>0</v>
      </c>
      <c r="J267" s="39">
        <f t="shared" si="16"/>
        <v>0</v>
      </c>
      <c r="K267" s="40">
        <f t="shared" si="17"/>
        <v>0</v>
      </c>
      <c r="L267" s="41">
        <f t="shared" si="18"/>
        <v>0</v>
      </c>
      <c r="M267" s="40">
        <f t="shared" si="13"/>
        <v>0</v>
      </c>
      <c r="N267" s="41">
        <f t="shared" si="15"/>
        <v>0</v>
      </c>
      <c r="O267" s="35"/>
      <c r="P267" s="43"/>
    </row>
    <row r="268" ht="14.25" customHeight="1">
      <c r="A268" s="42"/>
      <c r="B268" s="47"/>
      <c r="C268" s="65"/>
      <c r="D268" s="796"/>
      <c r="E268" s="73"/>
      <c r="F268" s="85"/>
      <c r="G268" s="905"/>
      <c r="H268" s="60"/>
      <c r="I268" s="38">
        <f t="shared" si="14"/>
        <v>0</v>
      </c>
      <c r="J268" s="39">
        <f t="shared" si="16"/>
        <v>0</v>
      </c>
      <c r="K268" s="40">
        <f t="shared" si="17"/>
        <v>0</v>
      </c>
      <c r="L268" s="41">
        <f t="shared" si="18"/>
        <v>0</v>
      </c>
      <c r="M268" s="40">
        <f t="shared" si="13"/>
        <v>0</v>
      </c>
      <c r="N268" s="41">
        <f t="shared" si="15"/>
        <v>0</v>
      </c>
      <c r="O268" s="35"/>
      <c r="P268" s="43"/>
    </row>
    <row r="269" ht="14.25" customHeight="1">
      <c r="A269" s="42"/>
      <c r="B269" s="47"/>
      <c r="C269" s="61"/>
      <c r="D269" s="796"/>
      <c r="E269" s="73"/>
      <c r="F269" s="85"/>
      <c r="G269" s="905"/>
      <c r="H269" s="60"/>
      <c r="I269" s="38">
        <f t="shared" si="14"/>
        <v>0</v>
      </c>
      <c r="J269" s="39">
        <f t="shared" si="16"/>
        <v>0</v>
      </c>
      <c r="K269" s="40">
        <f t="shared" si="17"/>
        <v>0</v>
      </c>
      <c r="L269" s="41">
        <f t="shared" si="18"/>
        <v>0</v>
      </c>
      <c r="M269" s="40">
        <f t="shared" si="13"/>
        <v>0</v>
      </c>
      <c r="N269" s="41">
        <f t="shared" si="15"/>
        <v>0</v>
      </c>
      <c r="O269" s="35"/>
      <c r="P269" s="43"/>
    </row>
    <row r="270" ht="14.25" customHeight="1">
      <c r="A270" s="42"/>
      <c r="B270" s="47"/>
      <c r="C270" s="66"/>
      <c r="D270" s="796"/>
      <c r="E270" s="73"/>
      <c r="F270" s="85"/>
      <c r="G270" s="905"/>
      <c r="H270" s="60"/>
      <c r="I270" s="38">
        <f t="shared" si="14"/>
        <v>0</v>
      </c>
      <c r="J270" s="39">
        <f t="shared" si="16"/>
        <v>0</v>
      </c>
      <c r="K270" s="40">
        <f t="shared" si="17"/>
        <v>0</v>
      </c>
      <c r="L270" s="41">
        <f t="shared" si="18"/>
        <v>0</v>
      </c>
      <c r="M270" s="40">
        <f t="shared" si="13"/>
        <v>0</v>
      </c>
      <c r="N270" s="41">
        <f t="shared" si="15"/>
        <v>0</v>
      </c>
      <c r="O270" s="35"/>
      <c r="P270" s="43"/>
    </row>
    <row r="271" ht="14.25" customHeight="1">
      <c r="A271" s="42"/>
      <c r="B271" s="47"/>
      <c r="C271" s="63"/>
      <c r="D271" s="796"/>
      <c r="E271" s="73"/>
      <c r="F271" s="85"/>
      <c r="G271" s="905"/>
      <c r="H271" s="60"/>
      <c r="I271" s="38">
        <f t="shared" si="14"/>
        <v>0</v>
      </c>
      <c r="J271" s="39">
        <f t="shared" si="16"/>
        <v>0</v>
      </c>
      <c r="K271" s="40">
        <f t="shared" si="17"/>
        <v>0</v>
      </c>
      <c r="L271" s="41">
        <f t="shared" si="18"/>
        <v>0</v>
      </c>
      <c r="M271" s="40">
        <f t="shared" si="13"/>
        <v>0</v>
      </c>
      <c r="N271" s="41">
        <f t="shared" si="15"/>
        <v>0</v>
      </c>
      <c r="O271" s="35"/>
      <c r="P271" s="43"/>
    </row>
    <row r="272" ht="14.25" customHeight="1">
      <c r="A272" s="42"/>
      <c r="B272" s="47"/>
      <c r="C272" s="65"/>
      <c r="D272" s="796"/>
      <c r="E272" s="73"/>
      <c r="F272" s="85"/>
      <c r="G272" s="905"/>
      <c r="H272" s="60"/>
      <c r="I272" s="38">
        <f t="shared" si="14"/>
        <v>0</v>
      </c>
      <c r="J272" s="39">
        <f t="shared" si="16"/>
        <v>0</v>
      </c>
      <c r="K272" s="40">
        <f t="shared" si="17"/>
        <v>0</v>
      </c>
      <c r="L272" s="41">
        <f t="shared" si="18"/>
        <v>0</v>
      </c>
      <c r="M272" s="40">
        <f t="shared" si="13"/>
        <v>0</v>
      </c>
      <c r="N272" s="41">
        <f t="shared" si="15"/>
        <v>0</v>
      </c>
      <c r="O272" s="35"/>
      <c r="P272" s="43"/>
    </row>
    <row r="273" ht="14.25" customHeight="1">
      <c r="A273" s="42"/>
      <c r="B273" s="47"/>
      <c r="C273" s="66"/>
      <c r="D273" s="796"/>
      <c r="E273" s="73"/>
      <c r="F273" s="85"/>
      <c r="G273" s="905"/>
      <c r="H273" s="60"/>
      <c r="I273" s="38">
        <f t="shared" si="14"/>
        <v>0</v>
      </c>
      <c r="J273" s="39">
        <f t="shared" si="16"/>
        <v>0</v>
      </c>
      <c r="K273" s="40">
        <f t="shared" si="17"/>
        <v>0</v>
      </c>
      <c r="L273" s="41">
        <f t="shared" si="18"/>
        <v>0</v>
      </c>
      <c r="M273" s="40">
        <f t="shared" si="13"/>
        <v>0</v>
      </c>
      <c r="N273" s="41">
        <f t="shared" si="15"/>
        <v>0</v>
      </c>
      <c r="O273" s="35"/>
      <c r="P273" s="43"/>
    </row>
    <row r="274" ht="14.25" customHeight="1">
      <c r="A274" s="42"/>
      <c r="B274" s="47"/>
      <c r="C274" s="66"/>
      <c r="D274" s="796"/>
      <c r="E274" s="73"/>
      <c r="F274" s="85"/>
      <c r="G274" s="905"/>
      <c r="H274" s="60"/>
      <c r="I274" s="38">
        <f t="shared" si="14"/>
        <v>0</v>
      </c>
      <c r="J274" s="39">
        <f t="shared" si="16"/>
        <v>0</v>
      </c>
      <c r="K274" s="40">
        <f t="shared" si="17"/>
        <v>0</v>
      </c>
      <c r="L274" s="41">
        <f t="shared" si="18"/>
        <v>0</v>
      </c>
      <c r="M274" s="40">
        <f t="shared" si="13"/>
        <v>0</v>
      </c>
      <c r="N274" s="41">
        <f t="shared" si="15"/>
        <v>0</v>
      </c>
      <c r="O274" s="35"/>
      <c r="P274" s="43"/>
    </row>
    <row r="275" ht="14.25" customHeight="1">
      <c r="A275" s="42"/>
      <c r="B275" s="47"/>
      <c r="C275" s="66"/>
      <c r="D275" s="796"/>
      <c r="E275" s="73"/>
      <c r="F275" s="85"/>
      <c r="G275" s="905"/>
      <c r="H275" s="60"/>
      <c r="I275" s="38">
        <f t="shared" si="14"/>
        <v>0</v>
      </c>
      <c r="J275" s="39">
        <f t="shared" si="16"/>
        <v>0</v>
      </c>
      <c r="K275" s="40">
        <f t="shared" si="17"/>
        <v>0</v>
      </c>
      <c r="L275" s="41">
        <f t="shared" si="18"/>
        <v>0</v>
      </c>
      <c r="M275" s="40">
        <f t="shared" si="13"/>
        <v>0</v>
      </c>
      <c r="N275" s="41">
        <f t="shared" si="15"/>
        <v>0</v>
      </c>
      <c r="O275" s="35"/>
      <c r="P275" s="43"/>
    </row>
    <row r="276" ht="14.25" customHeight="1">
      <c r="A276" s="42"/>
      <c r="B276" s="47"/>
      <c r="C276" s="66"/>
      <c r="D276" s="796"/>
      <c r="E276" s="73"/>
      <c r="F276" s="85"/>
      <c r="G276" s="905"/>
      <c r="H276" s="60"/>
      <c r="I276" s="38">
        <f t="shared" si="14"/>
        <v>0</v>
      </c>
      <c r="J276" s="39">
        <f t="shared" si="16"/>
        <v>0</v>
      </c>
      <c r="K276" s="40">
        <f t="shared" si="17"/>
        <v>0</v>
      </c>
      <c r="L276" s="41">
        <f t="shared" si="18"/>
        <v>0</v>
      </c>
      <c r="M276" s="40">
        <f t="shared" si="13"/>
        <v>0</v>
      </c>
      <c r="N276" s="41">
        <f t="shared" si="15"/>
        <v>0</v>
      </c>
      <c r="O276" s="35"/>
      <c r="P276" s="43"/>
    </row>
    <row r="277" ht="14.25" customHeight="1">
      <c r="A277" s="42"/>
      <c r="B277" s="47"/>
      <c r="C277" s="66"/>
      <c r="D277" s="796"/>
      <c r="E277" s="73"/>
      <c r="F277" s="85"/>
      <c r="G277" s="905"/>
      <c r="H277" s="60"/>
      <c r="I277" s="38">
        <f t="shared" si="14"/>
        <v>0</v>
      </c>
      <c r="J277" s="39">
        <f t="shared" si="16"/>
        <v>0</v>
      </c>
      <c r="K277" s="40">
        <f t="shared" si="17"/>
        <v>0</v>
      </c>
      <c r="L277" s="41">
        <f t="shared" si="18"/>
        <v>0</v>
      </c>
      <c r="M277" s="40">
        <f t="shared" si="13"/>
        <v>0</v>
      </c>
      <c r="N277" s="41">
        <f t="shared" si="15"/>
        <v>0</v>
      </c>
      <c r="O277" s="35"/>
      <c r="P277" s="43"/>
    </row>
    <row r="278" ht="14.25" customHeight="1">
      <c r="A278" s="42"/>
      <c r="B278" s="47"/>
      <c r="C278" s="66"/>
      <c r="D278" s="796"/>
      <c r="E278" s="73"/>
      <c r="F278" s="85"/>
      <c r="G278" s="905"/>
      <c r="H278" s="60"/>
      <c r="I278" s="38">
        <f t="shared" si="14"/>
        <v>0</v>
      </c>
      <c r="J278" s="39">
        <f t="shared" si="16"/>
        <v>0</v>
      </c>
      <c r="K278" s="40">
        <f t="shared" si="17"/>
        <v>0</v>
      </c>
      <c r="L278" s="41">
        <f t="shared" si="18"/>
        <v>0</v>
      </c>
      <c r="M278" s="40">
        <f t="shared" si="13"/>
        <v>0</v>
      </c>
      <c r="N278" s="41">
        <f t="shared" si="15"/>
        <v>0</v>
      </c>
      <c r="O278" s="35"/>
      <c r="P278" s="43"/>
    </row>
    <row r="279" ht="14.25" customHeight="1">
      <c r="A279" s="42"/>
      <c r="B279" s="47"/>
      <c r="C279" s="66"/>
      <c r="D279" s="71"/>
      <c r="E279" s="73"/>
      <c r="F279" s="85"/>
      <c r="G279" s="905"/>
      <c r="H279" s="60"/>
      <c r="I279" s="38">
        <f t="shared" si="14"/>
        <v>0</v>
      </c>
      <c r="J279" s="39">
        <f t="shared" si="16"/>
        <v>0</v>
      </c>
      <c r="K279" s="40">
        <f t="shared" si="17"/>
        <v>0</v>
      </c>
      <c r="L279" s="41">
        <f t="shared" si="18"/>
        <v>0</v>
      </c>
      <c r="M279" s="40">
        <f t="shared" si="13"/>
        <v>0</v>
      </c>
      <c r="N279" s="41">
        <f t="shared" si="15"/>
        <v>0</v>
      </c>
      <c r="O279" s="35"/>
      <c r="P279" s="43"/>
    </row>
    <row r="280" ht="14.25" customHeight="1">
      <c r="A280" s="42"/>
      <c r="B280" s="47"/>
      <c r="C280" s="66"/>
      <c r="D280" s="71"/>
      <c r="E280" s="73"/>
      <c r="F280" s="85"/>
      <c r="G280" s="905"/>
      <c r="H280" s="60"/>
      <c r="I280" s="38">
        <f t="shared" si="14"/>
        <v>0</v>
      </c>
      <c r="J280" s="39">
        <f t="shared" si="16"/>
        <v>0</v>
      </c>
      <c r="K280" s="40">
        <f t="shared" si="17"/>
        <v>0</v>
      </c>
      <c r="L280" s="41">
        <f t="shared" si="18"/>
        <v>0</v>
      </c>
      <c r="M280" s="40">
        <f t="shared" si="13"/>
        <v>0</v>
      </c>
      <c r="N280" s="41">
        <f t="shared" si="15"/>
        <v>0</v>
      </c>
      <c r="O280" s="35"/>
      <c r="P280" s="43"/>
    </row>
    <row r="281" ht="14.25" customHeight="1">
      <c r="A281" s="42"/>
      <c r="B281" s="47"/>
      <c r="C281" s="66"/>
      <c r="D281" s="71"/>
      <c r="E281" s="73"/>
      <c r="F281" s="85"/>
      <c r="G281" s="905"/>
      <c r="H281" s="60"/>
      <c r="I281" s="38">
        <f t="shared" si="14"/>
        <v>0</v>
      </c>
      <c r="J281" s="39">
        <f t="shared" si="16"/>
        <v>0</v>
      </c>
      <c r="K281" s="40">
        <f t="shared" si="17"/>
        <v>0</v>
      </c>
      <c r="L281" s="41">
        <f t="shared" si="18"/>
        <v>0</v>
      </c>
      <c r="M281" s="40">
        <f t="shared" si="13"/>
        <v>0</v>
      </c>
      <c r="N281" s="41">
        <f t="shared" si="15"/>
        <v>0</v>
      </c>
      <c r="O281" s="35"/>
      <c r="P281" s="43"/>
    </row>
    <row r="282" ht="14.25" customHeight="1">
      <c r="A282" s="42"/>
      <c r="B282" s="47"/>
      <c r="C282" s="66"/>
      <c r="D282" s="71"/>
      <c r="E282" s="73"/>
      <c r="F282" s="85"/>
      <c r="G282" s="905"/>
      <c r="H282" s="60"/>
      <c r="I282" s="38">
        <f t="shared" si="14"/>
        <v>0</v>
      </c>
      <c r="J282" s="39">
        <f t="shared" si="16"/>
        <v>0</v>
      </c>
      <c r="K282" s="40">
        <f t="shared" si="17"/>
        <v>0</v>
      </c>
      <c r="L282" s="41">
        <f t="shared" si="18"/>
        <v>0</v>
      </c>
      <c r="M282" s="40">
        <f t="shared" si="13"/>
        <v>0</v>
      </c>
      <c r="N282" s="41">
        <f t="shared" si="15"/>
        <v>0</v>
      </c>
      <c r="O282" s="35"/>
      <c r="P282" s="43"/>
    </row>
    <row r="283" ht="14.25" customHeight="1">
      <c r="A283" s="42"/>
      <c r="B283" s="47"/>
      <c r="C283" s="66"/>
      <c r="D283" s="71"/>
      <c r="E283" s="73"/>
      <c r="F283" s="85"/>
      <c r="G283" s="905"/>
      <c r="H283" s="60"/>
      <c r="I283" s="38">
        <f t="shared" si="14"/>
        <v>0</v>
      </c>
      <c r="J283" s="39">
        <f t="shared" si="16"/>
        <v>0</v>
      </c>
      <c r="K283" s="40">
        <f t="shared" si="17"/>
        <v>0</v>
      </c>
      <c r="L283" s="41">
        <f t="shared" si="18"/>
        <v>0</v>
      </c>
      <c r="M283" s="40">
        <f t="shared" si="13"/>
        <v>0</v>
      </c>
      <c r="N283" s="41">
        <f t="shared" si="15"/>
        <v>0</v>
      </c>
      <c r="O283" s="35"/>
      <c r="P283" s="43"/>
    </row>
    <row r="284" ht="14.25" customHeight="1">
      <c r="A284" s="42"/>
      <c r="B284" s="47"/>
      <c r="C284" s="61"/>
      <c r="D284" s="71"/>
      <c r="E284" s="73"/>
      <c r="F284" s="85"/>
      <c r="G284" s="905"/>
      <c r="H284" s="60"/>
      <c r="I284" s="38">
        <f t="shared" si="14"/>
        <v>0</v>
      </c>
      <c r="J284" s="39">
        <f t="shared" si="16"/>
        <v>0</v>
      </c>
      <c r="K284" s="40">
        <f t="shared" si="17"/>
        <v>0</v>
      </c>
      <c r="L284" s="41">
        <f t="shared" si="18"/>
        <v>0</v>
      </c>
      <c r="M284" s="40">
        <f t="shared" si="13"/>
        <v>0</v>
      </c>
      <c r="N284" s="41">
        <f t="shared" si="15"/>
        <v>0</v>
      </c>
      <c r="O284" s="35"/>
      <c r="P284" s="43"/>
    </row>
    <row r="285" ht="14.25" customHeight="1">
      <c r="A285" s="42"/>
      <c r="B285" s="47"/>
      <c r="C285" s="61"/>
      <c r="D285" s="26"/>
      <c r="E285" s="73"/>
      <c r="F285" s="85"/>
      <c r="G285" s="905"/>
      <c r="H285" s="60"/>
      <c r="I285" s="38">
        <f t="shared" si="14"/>
        <v>0</v>
      </c>
      <c r="J285" s="39">
        <f t="shared" si="16"/>
        <v>0</v>
      </c>
      <c r="K285" s="40">
        <f t="shared" si="17"/>
        <v>0</v>
      </c>
      <c r="L285" s="41">
        <f t="shared" si="18"/>
        <v>0</v>
      </c>
      <c r="M285" s="40">
        <f t="shared" si="13"/>
        <v>0</v>
      </c>
      <c r="N285" s="41">
        <f t="shared" si="15"/>
        <v>0</v>
      </c>
      <c r="O285" s="35"/>
      <c r="P285" s="43"/>
    </row>
    <row r="286" ht="14.25" customHeight="1">
      <c r="A286" s="42"/>
      <c r="B286" s="47"/>
      <c r="C286" s="61"/>
      <c r="D286" s="26"/>
      <c r="E286" s="73"/>
      <c r="F286" s="85"/>
      <c r="G286" s="905"/>
      <c r="H286" s="60"/>
      <c r="I286" s="38">
        <f t="shared" si="14"/>
        <v>0</v>
      </c>
      <c r="J286" s="39">
        <f t="shared" si="16"/>
        <v>0</v>
      </c>
      <c r="K286" s="40">
        <f t="shared" si="17"/>
        <v>0</v>
      </c>
      <c r="L286" s="41">
        <f t="shared" si="18"/>
        <v>0</v>
      </c>
      <c r="M286" s="40">
        <f t="shared" si="13"/>
        <v>0</v>
      </c>
      <c r="N286" s="41">
        <f t="shared" si="15"/>
        <v>0</v>
      </c>
      <c r="O286" s="35"/>
      <c r="P286" s="43"/>
    </row>
    <row r="287" ht="14.25" customHeight="1">
      <c r="A287" s="42"/>
      <c r="B287" s="47"/>
      <c r="C287" s="61"/>
      <c r="D287" s="71"/>
      <c r="E287" s="73"/>
      <c r="F287" s="85"/>
      <c r="G287" s="905"/>
      <c r="H287" s="60"/>
      <c r="I287" s="38">
        <f t="shared" si="14"/>
        <v>0</v>
      </c>
      <c r="J287" s="39">
        <f t="shared" si="16"/>
        <v>0</v>
      </c>
      <c r="K287" s="40">
        <f t="shared" si="17"/>
        <v>0</v>
      </c>
      <c r="L287" s="41">
        <f t="shared" si="18"/>
        <v>0</v>
      </c>
      <c r="M287" s="40">
        <f t="shared" si="13"/>
        <v>0</v>
      </c>
      <c r="N287" s="41">
        <f t="shared" si="15"/>
        <v>0</v>
      </c>
      <c r="O287" s="35"/>
      <c r="P287" s="43"/>
    </row>
    <row r="288" ht="14.25" customHeight="1">
      <c r="A288" s="42"/>
      <c r="B288" s="47"/>
      <c r="C288" s="66"/>
      <c r="D288" s="71"/>
      <c r="E288" s="73"/>
      <c r="F288" s="85"/>
      <c r="G288" s="905"/>
      <c r="H288" s="60"/>
      <c r="I288" s="38">
        <f t="shared" si="14"/>
        <v>0</v>
      </c>
      <c r="J288" s="39">
        <f t="shared" si="16"/>
        <v>0</v>
      </c>
      <c r="K288" s="40">
        <f t="shared" si="17"/>
        <v>0</v>
      </c>
      <c r="L288" s="41">
        <f t="shared" si="18"/>
        <v>0</v>
      </c>
      <c r="M288" s="40">
        <f t="shared" si="13"/>
        <v>0</v>
      </c>
      <c r="N288" s="41">
        <f t="shared" si="15"/>
        <v>0</v>
      </c>
      <c r="O288" s="35"/>
      <c r="P288" s="43"/>
    </row>
    <row r="289" ht="14.25" customHeight="1">
      <c r="A289" s="42"/>
      <c r="B289" s="47"/>
      <c r="C289" s="66"/>
      <c r="D289" s="71"/>
      <c r="E289" s="73"/>
      <c r="F289" s="85"/>
      <c r="G289" s="905"/>
      <c r="H289" s="60"/>
      <c r="I289" s="38">
        <f t="shared" si="14"/>
        <v>0</v>
      </c>
      <c r="J289" s="39">
        <f t="shared" si="16"/>
        <v>0</v>
      </c>
      <c r="K289" s="40">
        <f t="shared" si="17"/>
        <v>0</v>
      </c>
      <c r="L289" s="41">
        <f t="shared" si="18"/>
        <v>0</v>
      </c>
      <c r="M289" s="40">
        <f t="shared" si="13"/>
        <v>0</v>
      </c>
      <c r="N289" s="41">
        <f t="shared" si="15"/>
        <v>0</v>
      </c>
      <c r="O289" s="35"/>
      <c r="P289" s="43"/>
    </row>
    <row r="290" ht="14.25" customHeight="1">
      <c r="A290" s="42"/>
      <c r="B290" s="47"/>
      <c r="C290" s="66"/>
      <c r="D290" s="71"/>
      <c r="E290" s="73"/>
      <c r="F290" s="85"/>
      <c r="G290" s="905"/>
      <c r="H290" s="60"/>
      <c r="I290" s="38">
        <f t="shared" si="14"/>
        <v>0</v>
      </c>
      <c r="J290" s="39">
        <f t="shared" si="16"/>
        <v>0</v>
      </c>
      <c r="K290" s="40">
        <f t="shared" si="17"/>
        <v>0</v>
      </c>
      <c r="L290" s="41">
        <f t="shared" si="18"/>
        <v>0</v>
      </c>
      <c r="M290" s="40">
        <f t="shared" si="13"/>
        <v>0</v>
      </c>
      <c r="N290" s="41">
        <f t="shared" si="15"/>
        <v>0</v>
      </c>
      <c r="O290" s="35"/>
      <c r="P290" s="43"/>
    </row>
    <row r="291" ht="14.25" customHeight="1">
      <c r="A291" s="42"/>
      <c r="B291" s="47"/>
      <c r="C291" s="66"/>
      <c r="D291" s="71"/>
      <c r="E291" s="73"/>
      <c r="F291" s="85"/>
      <c r="G291" s="905"/>
      <c r="H291" s="60"/>
      <c r="I291" s="38">
        <f t="shared" si="14"/>
        <v>0</v>
      </c>
      <c r="J291" s="39">
        <f t="shared" si="16"/>
        <v>0</v>
      </c>
      <c r="K291" s="40">
        <f t="shared" si="17"/>
        <v>0</v>
      </c>
      <c r="L291" s="41">
        <f t="shared" si="18"/>
        <v>0</v>
      </c>
      <c r="M291" s="40">
        <f t="shared" si="13"/>
        <v>0</v>
      </c>
      <c r="N291" s="41">
        <f t="shared" si="15"/>
        <v>0</v>
      </c>
      <c r="O291" s="35"/>
      <c r="P291" s="43"/>
    </row>
    <row r="292" ht="14.25" customHeight="1">
      <c r="A292" s="42"/>
      <c r="B292" s="47"/>
      <c r="C292" s="66"/>
      <c r="D292" s="71"/>
      <c r="E292" s="73"/>
      <c r="F292" s="85"/>
      <c r="G292" s="905"/>
      <c r="H292" s="60"/>
      <c r="I292" s="38">
        <f t="shared" si="14"/>
        <v>0</v>
      </c>
      <c r="J292" s="39">
        <f t="shared" si="16"/>
        <v>0</v>
      </c>
      <c r="K292" s="40">
        <f t="shared" si="17"/>
        <v>0</v>
      </c>
      <c r="L292" s="41">
        <f t="shared" si="18"/>
        <v>0</v>
      </c>
      <c r="M292" s="40">
        <f t="shared" si="13"/>
        <v>0</v>
      </c>
      <c r="N292" s="41">
        <f t="shared" si="15"/>
        <v>0</v>
      </c>
      <c r="O292" s="35"/>
      <c r="P292" s="43"/>
    </row>
    <row r="293" ht="14.25" customHeight="1">
      <c r="A293" s="42"/>
      <c r="B293" s="47"/>
      <c r="C293" s="66"/>
      <c r="D293" s="71"/>
      <c r="E293" s="73"/>
      <c r="F293" s="85"/>
      <c r="G293" s="905"/>
      <c r="H293" s="60"/>
      <c r="I293" s="38">
        <f t="shared" si="14"/>
        <v>0</v>
      </c>
      <c r="J293" s="39">
        <f t="shared" si="16"/>
        <v>0</v>
      </c>
      <c r="K293" s="40">
        <f t="shared" si="17"/>
        <v>0</v>
      </c>
      <c r="L293" s="41">
        <f t="shared" si="18"/>
        <v>0</v>
      </c>
      <c r="M293" s="40">
        <f t="shared" si="13"/>
        <v>0</v>
      </c>
      <c r="N293" s="41">
        <f t="shared" si="15"/>
        <v>0</v>
      </c>
      <c r="O293" s="35"/>
      <c r="P293" s="43"/>
    </row>
    <row r="294" ht="14.25" customHeight="1">
      <c r="A294" s="42"/>
      <c r="B294" s="47"/>
      <c r="C294" s="66"/>
      <c r="D294" s="71"/>
      <c r="E294" s="73"/>
      <c r="F294" s="85"/>
      <c r="G294" s="905"/>
      <c r="H294" s="60"/>
      <c r="I294" s="38">
        <f t="shared" si="14"/>
        <v>0</v>
      </c>
      <c r="J294" s="39">
        <f t="shared" si="16"/>
        <v>0</v>
      </c>
      <c r="K294" s="40">
        <f t="shared" si="17"/>
        <v>0</v>
      </c>
      <c r="L294" s="41">
        <f t="shared" si="18"/>
        <v>0</v>
      </c>
      <c r="M294" s="40">
        <f t="shared" si="13"/>
        <v>0</v>
      </c>
      <c r="N294" s="41">
        <f t="shared" si="15"/>
        <v>0</v>
      </c>
      <c r="O294" s="35"/>
      <c r="P294" s="43"/>
    </row>
    <row r="295" ht="14.25" customHeight="1">
      <c r="A295" s="42"/>
      <c r="B295" s="47"/>
      <c r="C295" s="66"/>
      <c r="D295" s="71"/>
      <c r="E295" s="73"/>
      <c r="F295" s="85"/>
      <c r="G295" s="905"/>
      <c r="H295" s="60"/>
      <c r="I295" s="38">
        <f t="shared" si="14"/>
        <v>0</v>
      </c>
      <c r="J295" s="39">
        <f t="shared" si="16"/>
        <v>0</v>
      </c>
      <c r="K295" s="40">
        <f t="shared" si="17"/>
        <v>0</v>
      </c>
      <c r="L295" s="41">
        <f t="shared" si="18"/>
        <v>0</v>
      </c>
      <c r="M295" s="40">
        <f t="shared" si="13"/>
        <v>0</v>
      </c>
      <c r="N295" s="41">
        <f t="shared" si="15"/>
        <v>0</v>
      </c>
      <c r="O295" s="35"/>
      <c r="P295" s="43"/>
    </row>
    <row r="296" ht="14.25" customHeight="1">
      <c r="A296" s="42"/>
      <c r="B296" s="47"/>
      <c r="C296" s="61"/>
      <c r="D296" s="26"/>
      <c r="E296" s="73"/>
      <c r="F296" s="85"/>
      <c r="G296" s="905"/>
      <c r="H296" s="60"/>
      <c r="I296" s="38">
        <f t="shared" si="14"/>
        <v>0</v>
      </c>
      <c r="J296" s="39">
        <f t="shared" si="16"/>
        <v>0</v>
      </c>
      <c r="K296" s="40">
        <f t="shared" si="17"/>
        <v>0</v>
      </c>
      <c r="L296" s="41">
        <f t="shared" si="18"/>
        <v>0</v>
      </c>
      <c r="M296" s="40">
        <f t="shared" si="13"/>
        <v>0</v>
      </c>
      <c r="N296" s="41">
        <f t="shared" si="15"/>
        <v>0</v>
      </c>
      <c r="O296" s="35"/>
      <c r="P296" s="43"/>
    </row>
    <row r="297" ht="14.25" customHeight="1">
      <c r="A297" s="42"/>
      <c r="B297" s="47"/>
      <c r="C297" s="61"/>
      <c r="D297" s="26"/>
      <c r="E297" s="73"/>
      <c r="F297" s="85"/>
      <c r="G297" s="905"/>
      <c r="H297" s="60"/>
      <c r="I297" s="38">
        <f t="shared" si="14"/>
        <v>0</v>
      </c>
      <c r="J297" s="39">
        <f t="shared" si="16"/>
        <v>0</v>
      </c>
      <c r="K297" s="40">
        <f t="shared" si="17"/>
        <v>0</v>
      </c>
      <c r="L297" s="41">
        <f t="shared" si="18"/>
        <v>0</v>
      </c>
      <c r="M297" s="40">
        <f t="shared" si="13"/>
        <v>0</v>
      </c>
      <c r="N297" s="41">
        <f t="shared" si="15"/>
        <v>0</v>
      </c>
      <c r="O297" s="35"/>
      <c r="P297" s="43"/>
    </row>
    <row r="298" ht="14.25" customHeight="1">
      <c r="A298" s="42"/>
      <c r="B298" s="47"/>
      <c r="C298" s="65"/>
      <c r="D298" s="71"/>
      <c r="E298" s="73"/>
      <c r="F298" s="85"/>
      <c r="G298" s="905"/>
      <c r="H298" s="60"/>
      <c r="I298" s="38">
        <f t="shared" si="14"/>
        <v>0</v>
      </c>
      <c r="J298" s="39">
        <f t="shared" si="16"/>
        <v>0</v>
      </c>
      <c r="K298" s="40">
        <f t="shared" si="17"/>
        <v>0</v>
      </c>
      <c r="L298" s="41">
        <f t="shared" si="18"/>
        <v>0</v>
      </c>
      <c r="M298" s="40">
        <f t="shared" si="13"/>
        <v>0</v>
      </c>
      <c r="N298" s="41">
        <f t="shared" si="15"/>
        <v>0</v>
      </c>
      <c r="O298" s="35"/>
      <c r="P298" s="43"/>
    </row>
    <row r="299" ht="14.25" customHeight="1">
      <c r="A299" s="42"/>
      <c r="B299" s="47"/>
      <c r="C299" s="66"/>
      <c r="D299" s="71"/>
      <c r="E299" s="73"/>
      <c r="F299" s="85"/>
      <c r="G299" s="905"/>
      <c r="H299" s="60"/>
      <c r="I299" s="38">
        <f t="shared" si="14"/>
        <v>0</v>
      </c>
      <c r="J299" s="39">
        <f t="shared" si="16"/>
        <v>0</v>
      </c>
      <c r="K299" s="40">
        <f t="shared" si="17"/>
        <v>0</v>
      </c>
      <c r="L299" s="41">
        <f t="shared" si="18"/>
        <v>0</v>
      </c>
      <c r="M299" s="40">
        <f t="shared" si="13"/>
        <v>0</v>
      </c>
      <c r="N299" s="41">
        <f t="shared" si="15"/>
        <v>0</v>
      </c>
      <c r="O299" s="35"/>
      <c r="P299" s="43"/>
    </row>
    <row r="300" ht="14.25" customHeight="1">
      <c r="A300" s="42"/>
      <c r="B300" s="47"/>
      <c r="C300" s="66"/>
      <c r="D300" s="71"/>
      <c r="E300" s="73"/>
      <c r="F300" s="85"/>
      <c r="G300" s="905"/>
      <c r="H300" s="60"/>
      <c r="I300" s="38">
        <f t="shared" si="14"/>
        <v>0</v>
      </c>
      <c r="J300" s="39">
        <f t="shared" si="16"/>
        <v>0</v>
      </c>
      <c r="K300" s="40">
        <f t="shared" si="17"/>
        <v>0</v>
      </c>
      <c r="L300" s="41">
        <f t="shared" si="18"/>
        <v>0</v>
      </c>
      <c r="M300" s="40">
        <f t="shared" si="13"/>
        <v>0</v>
      </c>
      <c r="N300" s="41">
        <f t="shared" si="15"/>
        <v>0</v>
      </c>
      <c r="O300" s="35"/>
      <c r="P300" s="43"/>
    </row>
    <row r="301" ht="14.25" customHeight="1">
      <c r="A301" s="42"/>
      <c r="B301" s="47"/>
      <c r="C301" s="65"/>
      <c r="D301" s="71"/>
      <c r="E301" s="73"/>
      <c r="F301" s="85"/>
      <c r="G301" s="905"/>
      <c r="H301" s="60"/>
      <c r="I301" s="38">
        <f t="shared" si="14"/>
        <v>0</v>
      </c>
      <c r="J301" s="39">
        <f t="shared" si="16"/>
        <v>0</v>
      </c>
      <c r="K301" s="40">
        <f t="shared" si="17"/>
        <v>0</v>
      </c>
      <c r="L301" s="41">
        <f t="shared" si="18"/>
        <v>0</v>
      </c>
      <c r="M301" s="40">
        <f t="shared" si="13"/>
        <v>0</v>
      </c>
      <c r="N301" s="41">
        <f t="shared" si="15"/>
        <v>0</v>
      </c>
      <c r="O301" s="35"/>
      <c r="P301" s="43"/>
    </row>
    <row r="302" ht="14.25" customHeight="1">
      <c r="A302" s="42"/>
      <c r="B302" s="47"/>
      <c r="C302" s="65"/>
      <c r="D302" s="71"/>
      <c r="E302" s="73"/>
      <c r="F302" s="85"/>
      <c r="G302" s="905"/>
      <c r="H302" s="60"/>
      <c r="I302" s="38">
        <f t="shared" si="14"/>
        <v>0</v>
      </c>
      <c r="J302" s="39">
        <f t="shared" si="16"/>
        <v>0</v>
      </c>
      <c r="K302" s="40">
        <f t="shared" si="17"/>
        <v>0</v>
      </c>
      <c r="L302" s="41">
        <f t="shared" si="18"/>
        <v>0</v>
      </c>
      <c r="M302" s="40">
        <f t="shared" si="13"/>
        <v>0</v>
      </c>
      <c r="N302" s="41">
        <f t="shared" si="15"/>
        <v>0</v>
      </c>
      <c r="O302" s="35"/>
      <c r="P302" s="43"/>
    </row>
    <row r="303" ht="14.25" customHeight="1">
      <c r="A303" s="42"/>
      <c r="B303" s="47"/>
      <c r="C303" s="65"/>
      <c r="D303" s="26"/>
      <c r="E303" s="73"/>
      <c r="F303" s="85"/>
      <c r="G303" s="905"/>
      <c r="H303" s="60"/>
      <c r="I303" s="38">
        <f t="shared" si="14"/>
        <v>0</v>
      </c>
      <c r="J303" s="39">
        <f t="shared" si="16"/>
        <v>0</v>
      </c>
      <c r="K303" s="40">
        <f t="shared" si="17"/>
        <v>0</v>
      </c>
      <c r="L303" s="41">
        <f t="shared" si="18"/>
        <v>0</v>
      </c>
      <c r="M303" s="40">
        <f t="shared" si="13"/>
        <v>0</v>
      </c>
      <c r="N303" s="41">
        <f t="shared" si="15"/>
        <v>0</v>
      </c>
      <c r="O303" s="35"/>
      <c r="P303" s="43"/>
    </row>
    <row r="304" ht="14.25" customHeight="1">
      <c r="A304" s="42"/>
      <c r="B304" s="47"/>
      <c r="C304" s="70"/>
      <c r="D304" s="88"/>
      <c r="E304" s="73"/>
      <c r="F304" s="85"/>
      <c r="G304" s="905"/>
      <c r="H304" s="60"/>
      <c r="I304" s="38">
        <f t="shared" si="14"/>
        <v>0</v>
      </c>
      <c r="J304" s="39">
        <f t="shared" si="16"/>
        <v>0</v>
      </c>
      <c r="K304" s="40">
        <f t="shared" si="17"/>
        <v>0</v>
      </c>
      <c r="L304" s="41">
        <f t="shared" si="18"/>
        <v>0</v>
      </c>
      <c r="M304" s="40">
        <f t="shared" si="13"/>
        <v>0</v>
      </c>
      <c r="N304" s="41">
        <f t="shared" si="15"/>
        <v>0</v>
      </c>
      <c r="O304" s="35"/>
      <c r="P304" s="43"/>
    </row>
    <row r="305" ht="14.25" customHeight="1">
      <c r="A305" s="42"/>
      <c r="B305" s="47"/>
      <c r="C305" s="68"/>
      <c r="D305" s="51"/>
      <c r="E305" s="73"/>
      <c r="F305" s="85"/>
      <c r="G305" s="905"/>
      <c r="H305" s="60"/>
      <c r="I305" s="38">
        <f t="shared" si="14"/>
        <v>0</v>
      </c>
      <c r="J305" s="39">
        <f t="shared" si="16"/>
        <v>0</v>
      </c>
      <c r="K305" s="40">
        <f t="shared" si="17"/>
        <v>0</v>
      </c>
      <c r="L305" s="41">
        <f t="shared" si="18"/>
        <v>0</v>
      </c>
      <c r="M305" s="40">
        <f t="shared" si="13"/>
        <v>0</v>
      </c>
      <c r="N305" s="41">
        <f t="shared" si="15"/>
        <v>0</v>
      </c>
      <c r="O305" s="35"/>
      <c r="P305" s="43"/>
    </row>
    <row r="306" ht="14.25" customHeight="1">
      <c r="A306" s="42"/>
      <c r="B306" s="47"/>
      <c r="C306" s="66"/>
      <c r="D306" s="26"/>
      <c r="E306" s="73"/>
      <c r="F306" s="85"/>
      <c r="G306" s="905"/>
      <c r="H306" s="60"/>
      <c r="I306" s="38">
        <f t="shared" si="14"/>
        <v>0</v>
      </c>
      <c r="J306" s="39">
        <f t="shared" si="16"/>
        <v>0</v>
      </c>
      <c r="K306" s="40">
        <f t="shared" si="17"/>
        <v>0</v>
      </c>
      <c r="L306" s="41">
        <f t="shared" si="18"/>
        <v>0</v>
      </c>
      <c r="M306" s="40">
        <f t="shared" si="13"/>
        <v>0</v>
      </c>
      <c r="N306" s="41">
        <f t="shared" si="15"/>
        <v>0</v>
      </c>
      <c r="O306" s="35"/>
      <c r="P306" s="43"/>
    </row>
    <row r="307" ht="14.25" customHeight="1">
      <c r="A307" s="42"/>
      <c r="B307" s="47"/>
      <c r="C307" s="66"/>
      <c r="D307" s="26"/>
      <c r="E307" s="73"/>
      <c r="F307" s="85"/>
      <c r="G307" s="905"/>
      <c r="H307" s="60"/>
      <c r="I307" s="38">
        <f t="shared" si="14"/>
        <v>0</v>
      </c>
      <c r="J307" s="39">
        <f t="shared" si="16"/>
        <v>0</v>
      </c>
      <c r="K307" s="40">
        <f t="shared" si="17"/>
        <v>0</v>
      </c>
      <c r="L307" s="41">
        <f t="shared" si="18"/>
        <v>0</v>
      </c>
      <c r="M307" s="40">
        <f t="shared" si="13"/>
        <v>0</v>
      </c>
      <c r="N307" s="41">
        <f t="shared" si="15"/>
        <v>0</v>
      </c>
      <c r="O307" s="35"/>
      <c r="P307" s="43"/>
    </row>
    <row r="308" ht="14.25" customHeight="1">
      <c r="A308" s="42"/>
      <c r="B308" s="47"/>
      <c r="C308" s="66"/>
      <c r="D308" s="26"/>
      <c r="E308" s="73"/>
      <c r="F308" s="85"/>
      <c r="G308" s="905"/>
      <c r="H308" s="60"/>
      <c r="I308" s="38">
        <f t="shared" si="14"/>
        <v>0</v>
      </c>
      <c r="J308" s="39">
        <f t="shared" si="16"/>
        <v>0</v>
      </c>
      <c r="K308" s="40">
        <f t="shared" si="17"/>
        <v>0</v>
      </c>
      <c r="L308" s="41">
        <f t="shared" si="18"/>
        <v>0</v>
      </c>
      <c r="M308" s="40">
        <f t="shared" si="13"/>
        <v>0</v>
      </c>
      <c r="N308" s="41">
        <f t="shared" si="15"/>
        <v>0</v>
      </c>
      <c r="O308" s="35"/>
      <c r="P308" s="43"/>
    </row>
    <row r="309" ht="14.25" customHeight="1">
      <c r="A309" s="42"/>
      <c r="B309" s="47"/>
      <c r="C309" s="66"/>
      <c r="D309" s="26"/>
      <c r="E309" s="73"/>
      <c r="F309" s="85"/>
      <c r="G309" s="905"/>
      <c r="H309" s="60"/>
      <c r="I309" s="38">
        <f t="shared" si="14"/>
        <v>0</v>
      </c>
      <c r="J309" s="39">
        <f t="shared" si="16"/>
        <v>0</v>
      </c>
      <c r="K309" s="40">
        <f t="shared" si="17"/>
        <v>0</v>
      </c>
      <c r="L309" s="41">
        <f t="shared" si="18"/>
        <v>0</v>
      </c>
      <c r="M309" s="40">
        <f t="shared" si="13"/>
        <v>0</v>
      </c>
      <c r="N309" s="41">
        <f t="shared" si="15"/>
        <v>0</v>
      </c>
      <c r="O309" s="35"/>
      <c r="P309" s="43"/>
    </row>
    <row r="310" ht="14.25" customHeight="1">
      <c r="A310" s="42"/>
      <c r="B310" s="47"/>
      <c r="C310" s="68"/>
      <c r="D310" s="87"/>
      <c r="E310" s="73"/>
      <c r="F310" s="85"/>
      <c r="G310" s="905"/>
      <c r="H310" s="60"/>
      <c r="I310" s="38">
        <f t="shared" si="14"/>
        <v>0</v>
      </c>
      <c r="J310" s="39">
        <f t="shared" si="16"/>
        <v>0</v>
      </c>
      <c r="K310" s="40">
        <f t="shared" si="17"/>
        <v>0</v>
      </c>
      <c r="L310" s="41">
        <f t="shared" si="18"/>
        <v>0</v>
      </c>
      <c r="M310" s="40">
        <f t="shared" si="13"/>
        <v>0</v>
      </c>
      <c r="N310" s="41">
        <f t="shared" si="15"/>
        <v>0</v>
      </c>
      <c r="O310" s="35"/>
      <c r="P310" s="43"/>
    </row>
    <row r="311" ht="14.25" customHeight="1">
      <c r="A311" s="42"/>
      <c r="B311" s="47"/>
      <c r="C311" s="68"/>
      <c r="D311" s="87"/>
      <c r="E311" s="73"/>
      <c r="F311" s="85"/>
      <c r="G311" s="905"/>
      <c r="H311" s="60"/>
      <c r="I311" s="38">
        <f t="shared" si="14"/>
        <v>0</v>
      </c>
      <c r="J311" s="39">
        <f t="shared" si="16"/>
        <v>0</v>
      </c>
      <c r="K311" s="40">
        <f t="shared" si="17"/>
        <v>0</v>
      </c>
      <c r="L311" s="41">
        <f t="shared" si="18"/>
        <v>0</v>
      </c>
      <c r="M311" s="40">
        <f t="shared" si="13"/>
        <v>0</v>
      </c>
      <c r="N311" s="41">
        <f t="shared" si="15"/>
        <v>0</v>
      </c>
      <c r="O311" s="35"/>
      <c r="P311" s="43"/>
    </row>
    <row r="312" ht="14.25" customHeight="1">
      <c r="A312" s="42"/>
      <c r="B312" s="47"/>
      <c r="C312" s="68"/>
      <c r="D312" s="51"/>
      <c r="E312" s="73"/>
      <c r="F312" s="85"/>
      <c r="G312" s="905"/>
      <c r="H312" s="60"/>
      <c r="I312" s="38">
        <f t="shared" si="14"/>
        <v>0</v>
      </c>
      <c r="J312" s="39">
        <f t="shared" si="16"/>
        <v>0</v>
      </c>
      <c r="K312" s="40">
        <f t="shared" si="17"/>
        <v>0</v>
      </c>
      <c r="L312" s="41">
        <f t="shared" si="18"/>
        <v>0</v>
      </c>
      <c r="M312" s="40">
        <f t="shared" si="13"/>
        <v>0</v>
      </c>
      <c r="N312" s="41">
        <f t="shared" si="15"/>
        <v>0</v>
      </c>
      <c r="O312" s="35"/>
      <c r="P312" s="43"/>
    </row>
    <row r="313" ht="14.25" customHeight="1">
      <c r="A313" s="42"/>
      <c r="B313" s="47"/>
      <c r="C313" s="61"/>
      <c r="D313" s="26"/>
      <c r="E313" s="73"/>
      <c r="F313" s="85"/>
      <c r="G313" s="905"/>
      <c r="H313" s="60"/>
      <c r="I313" s="38">
        <f t="shared" si="14"/>
        <v>0</v>
      </c>
      <c r="J313" s="39">
        <f t="shared" si="16"/>
        <v>0</v>
      </c>
      <c r="K313" s="40">
        <f t="shared" si="17"/>
        <v>0</v>
      </c>
      <c r="L313" s="41">
        <f t="shared" si="18"/>
        <v>0</v>
      </c>
      <c r="M313" s="40">
        <f t="shared" si="13"/>
        <v>0</v>
      </c>
      <c r="N313" s="41">
        <f t="shared" si="15"/>
        <v>0</v>
      </c>
      <c r="O313" s="35"/>
      <c r="P313" s="43"/>
    </row>
    <row r="314" ht="14.25" customHeight="1">
      <c r="A314" s="42"/>
      <c r="B314" s="47"/>
      <c r="C314" s="61"/>
      <c r="D314" s="26"/>
      <c r="E314" s="73"/>
      <c r="F314" s="85"/>
      <c r="G314" s="905"/>
      <c r="H314" s="60"/>
      <c r="I314" s="38">
        <f t="shared" si="14"/>
        <v>0</v>
      </c>
      <c r="J314" s="39">
        <f t="shared" si="16"/>
        <v>0</v>
      </c>
      <c r="K314" s="40">
        <f t="shared" si="17"/>
        <v>0</v>
      </c>
      <c r="L314" s="41">
        <f t="shared" si="18"/>
        <v>0</v>
      </c>
      <c r="M314" s="40">
        <f t="shared" si="13"/>
        <v>0</v>
      </c>
      <c r="N314" s="41">
        <f t="shared" si="15"/>
        <v>0</v>
      </c>
      <c r="O314" s="35"/>
      <c r="P314" s="43"/>
    </row>
    <row r="315" ht="14.25" customHeight="1">
      <c r="A315" s="42"/>
      <c r="B315" s="47"/>
      <c r="C315" s="61"/>
      <c r="D315" s="26"/>
      <c r="E315" s="73"/>
      <c r="F315" s="85"/>
      <c r="G315" s="905"/>
      <c r="H315" s="60"/>
      <c r="I315" s="38">
        <f t="shared" si="14"/>
        <v>0</v>
      </c>
      <c r="J315" s="39">
        <f t="shared" si="16"/>
        <v>0</v>
      </c>
      <c r="K315" s="40">
        <f t="shared" si="17"/>
        <v>0</v>
      </c>
      <c r="L315" s="41">
        <f t="shared" si="18"/>
        <v>0</v>
      </c>
      <c r="M315" s="40">
        <f t="shared" si="13"/>
        <v>0</v>
      </c>
      <c r="N315" s="41">
        <f t="shared" si="15"/>
        <v>0</v>
      </c>
      <c r="O315" s="35"/>
      <c r="P315" s="43"/>
    </row>
    <row r="316" ht="14.25" customHeight="1">
      <c r="A316" s="42"/>
      <c r="B316" s="47"/>
      <c r="C316" s="61"/>
      <c r="D316" s="26"/>
      <c r="E316" s="73"/>
      <c r="F316" s="85"/>
      <c r="G316" s="905"/>
      <c r="H316" s="60"/>
      <c r="I316" s="38">
        <f t="shared" si="14"/>
        <v>0</v>
      </c>
      <c r="J316" s="39">
        <f t="shared" si="16"/>
        <v>0</v>
      </c>
      <c r="K316" s="40">
        <f t="shared" si="17"/>
        <v>0</v>
      </c>
      <c r="L316" s="41">
        <f t="shared" si="18"/>
        <v>0</v>
      </c>
      <c r="M316" s="40">
        <f t="shared" si="13"/>
        <v>0</v>
      </c>
      <c r="N316" s="41">
        <f t="shared" si="15"/>
        <v>0</v>
      </c>
      <c r="O316" s="35"/>
      <c r="P316" s="43"/>
    </row>
    <row r="317" ht="14.25" customHeight="1">
      <c r="A317" s="42"/>
      <c r="B317" s="47"/>
      <c r="C317" s="61"/>
      <c r="D317" s="26"/>
      <c r="E317" s="73"/>
      <c r="F317" s="85"/>
      <c r="G317" s="905"/>
      <c r="H317" s="60"/>
      <c r="I317" s="38">
        <f t="shared" si="14"/>
        <v>0</v>
      </c>
      <c r="J317" s="39">
        <f t="shared" si="16"/>
        <v>0</v>
      </c>
      <c r="K317" s="40">
        <f t="shared" si="17"/>
        <v>0</v>
      </c>
      <c r="L317" s="41">
        <f t="shared" si="18"/>
        <v>0</v>
      </c>
      <c r="M317" s="40">
        <f t="shared" si="13"/>
        <v>0</v>
      </c>
      <c r="N317" s="41">
        <f t="shared" si="15"/>
        <v>0</v>
      </c>
      <c r="O317" s="35"/>
      <c r="P317" s="43"/>
    </row>
    <row r="318" ht="14.25" customHeight="1">
      <c r="A318" s="42"/>
      <c r="B318" s="47"/>
      <c r="C318" s="61"/>
      <c r="D318" s="26"/>
      <c r="E318" s="73"/>
      <c r="F318" s="85"/>
      <c r="G318" s="905"/>
      <c r="H318" s="60"/>
      <c r="I318" s="38">
        <f t="shared" si="14"/>
        <v>0</v>
      </c>
      <c r="J318" s="39">
        <f t="shared" si="16"/>
        <v>0</v>
      </c>
      <c r="K318" s="40">
        <f t="shared" si="17"/>
        <v>0</v>
      </c>
      <c r="L318" s="41">
        <f t="shared" si="18"/>
        <v>0</v>
      </c>
      <c r="M318" s="40">
        <f t="shared" si="13"/>
        <v>0</v>
      </c>
      <c r="N318" s="41">
        <f t="shared" si="15"/>
        <v>0</v>
      </c>
      <c r="O318" s="35"/>
      <c r="P318" s="43"/>
    </row>
    <row r="319" ht="14.25" customHeight="1">
      <c r="A319" s="42"/>
      <c r="B319" s="47"/>
      <c r="C319" s="61"/>
      <c r="D319" s="26"/>
      <c r="E319" s="73"/>
      <c r="F319" s="85"/>
      <c r="G319" s="905"/>
      <c r="H319" s="60"/>
      <c r="I319" s="38">
        <f t="shared" si="14"/>
        <v>0</v>
      </c>
      <c r="J319" s="39">
        <f t="shared" si="16"/>
        <v>0</v>
      </c>
      <c r="K319" s="40">
        <f t="shared" si="17"/>
        <v>0</v>
      </c>
      <c r="L319" s="41">
        <f t="shared" si="18"/>
        <v>0</v>
      </c>
      <c r="M319" s="40">
        <f t="shared" si="13"/>
        <v>0</v>
      </c>
      <c r="N319" s="41">
        <f t="shared" si="15"/>
        <v>0</v>
      </c>
      <c r="O319" s="35"/>
      <c r="P319" s="43"/>
    </row>
    <row r="320" ht="14.25" customHeight="1">
      <c r="A320" s="42"/>
      <c r="B320" s="47"/>
      <c r="C320" s="70"/>
      <c r="D320" s="26"/>
      <c r="E320" s="73"/>
      <c r="F320" s="85"/>
      <c r="G320" s="905"/>
      <c r="H320" s="60"/>
      <c r="I320" s="38">
        <f t="shared" si="14"/>
        <v>0</v>
      </c>
      <c r="J320" s="39">
        <f t="shared" si="16"/>
        <v>0</v>
      </c>
      <c r="K320" s="40">
        <f t="shared" si="17"/>
        <v>0</v>
      </c>
      <c r="L320" s="41">
        <f t="shared" si="18"/>
        <v>0</v>
      </c>
      <c r="M320" s="40">
        <f t="shared" si="13"/>
        <v>0</v>
      </c>
      <c r="N320" s="41">
        <f t="shared" si="15"/>
        <v>0</v>
      </c>
      <c r="O320" s="35"/>
      <c r="P320" s="43"/>
    </row>
    <row r="321" ht="14.25" customHeight="1">
      <c r="A321" s="42"/>
      <c r="B321" s="47"/>
      <c r="C321" s="61"/>
      <c r="D321" s="51"/>
      <c r="E321" s="73"/>
      <c r="F321" s="85"/>
      <c r="G321" s="905"/>
      <c r="H321" s="60"/>
      <c r="I321" s="38">
        <f t="shared" si="14"/>
        <v>0</v>
      </c>
      <c r="J321" s="39">
        <f t="shared" si="16"/>
        <v>0</v>
      </c>
      <c r="K321" s="40">
        <f t="shared" si="17"/>
        <v>0</v>
      </c>
      <c r="L321" s="41">
        <f t="shared" si="18"/>
        <v>0</v>
      </c>
      <c r="M321" s="40">
        <f t="shared" si="13"/>
        <v>0</v>
      </c>
      <c r="N321" s="41">
        <f t="shared" si="15"/>
        <v>0</v>
      </c>
      <c r="O321" s="35"/>
      <c r="P321" s="43"/>
    </row>
    <row r="322" ht="14.25" customHeight="1">
      <c r="A322" s="42"/>
      <c r="B322" s="47"/>
      <c r="C322" s="61"/>
      <c r="D322" s="72"/>
      <c r="E322" s="73"/>
      <c r="F322" s="85"/>
      <c r="G322" s="905"/>
      <c r="H322" s="60"/>
      <c r="I322" s="38">
        <f t="shared" si="14"/>
        <v>0</v>
      </c>
      <c r="J322" s="39">
        <f t="shared" si="16"/>
        <v>0</v>
      </c>
      <c r="K322" s="40">
        <f t="shared" si="17"/>
        <v>0</v>
      </c>
      <c r="L322" s="41">
        <f t="shared" si="18"/>
        <v>0</v>
      </c>
      <c r="M322" s="40">
        <f t="shared" si="13"/>
        <v>0</v>
      </c>
      <c r="N322" s="41">
        <f t="shared" si="15"/>
        <v>0</v>
      </c>
      <c r="O322" s="35"/>
      <c r="P322" s="43"/>
    </row>
    <row r="323" ht="14.25" customHeight="1">
      <c r="A323" s="42"/>
      <c r="B323" s="47"/>
      <c r="C323" s="89"/>
      <c r="D323" s="52"/>
      <c r="E323" s="73"/>
      <c r="F323" s="90"/>
      <c r="G323" s="907"/>
      <c r="H323" s="60"/>
      <c r="I323" s="38">
        <f t="shared" si="14"/>
        <v>0</v>
      </c>
      <c r="J323" s="39">
        <f t="shared" si="16"/>
        <v>0</v>
      </c>
      <c r="K323" s="40">
        <f t="shared" si="17"/>
        <v>0</v>
      </c>
      <c r="L323" s="41">
        <f t="shared" si="18"/>
        <v>0</v>
      </c>
      <c r="M323" s="40">
        <f t="shared" si="13"/>
        <v>0</v>
      </c>
      <c r="N323" s="41">
        <f t="shared" si="15"/>
        <v>0</v>
      </c>
      <c r="O323" s="35"/>
      <c r="P323" s="43"/>
    </row>
    <row r="324" ht="14.25" customHeight="1">
      <c r="A324" s="42"/>
      <c r="B324" s="47"/>
      <c r="C324" s="65"/>
      <c r="D324" s="71"/>
      <c r="E324" s="73"/>
      <c r="F324" s="91"/>
      <c r="G324" s="908"/>
      <c r="H324" s="60"/>
      <c r="I324" s="38">
        <f t="shared" si="14"/>
        <v>0</v>
      </c>
      <c r="J324" s="39">
        <f t="shared" si="16"/>
        <v>0</v>
      </c>
      <c r="K324" s="40">
        <f t="shared" si="17"/>
        <v>0</v>
      </c>
      <c r="L324" s="41">
        <f t="shared" si="18"/>
        <v>0</v>
      </c>
      <c r="M324" s="40">
        <f t="shared" si="13"/>
        <v>0</v>
      </c>
      <c r="N324" s="41">
        <f t="shared" si="15"/>
        <v>0</v>
      </c>
      <c r="O324" s="35"/>
      <c r="P324" s="43"/>
    </row>
    <row r="325" ht="14.25" customHeight="1">
      <c r="A325" s="42"/>
      <c r="B325" s="47"/>
      <c r="C325" s="65"/>
      <c r="D325" s="71"/>
      <c r="E325" s="73"/>
      <c r="F325" s="91"/>
      <c r="G325" s="908"/>
      <c r="H325" s="60"/>
      <c r="I325" s="38">
        <f t="shared" si="14"/>
        <v>0</v>
      </c>
      <c r="J325" s="39">
        <f t="shared" si="16"/>
        <v>0</v>
      </c>
      <c r="K325" s="40">
        <f t="shared" si="17"/>
        <v>0</v>
      </c>
      <c r="L325" s="41">
        <f t="shared" si="18"/>
        <v>0</v>
      </c>
      <c r="M325" s="40">
        <f t="shared" si="13"/>
        <v>0</v>
      </c>
      <c r="N325" s="41">
        <f t="shared" si="15"/>
        <v>0</v>
      </c>
      <c r="O325" s="35"/>
      <c r="P325" s="43"/>
    </row>
    <row r="326" ht="14.25" customHeight="1">
      <c r="A326" s="42"/>
      <c r="B326" s="47"/>
      <c r="C326" s="65"/>
      <c r="D326" s="71"/>
      <c r="E326" s="73"/>
      <c r="F326" s="91"/>
      <c r="G326" s="908"/>
      <c r="H326" s="60"/>
      <c r="I326" s="38">
        <f t="shared" si="14"/>
        <v>0</v>
      </c>
      <c r="J326" s="39">
        <f t="shared" si="16"/>
        <v>0</v>
      </c>
      <c r="K326" s="40">
        <f t="shared" si="17"/>
        <v>0</v>
      </c>
      <c r="L326" s="41">
        <f t="shared" si="18"/>
        <v>0</v>
      </c>
      <c r="M326" s="40">
        <f t="shared" si="13"/>
        <v>0</v>
      </c>
      <c r="N326" s="41">
        <f t="shared" si="15"/>
        <v>0</v>
      </c>
      <c r="O326" s="35"/>
      <c r="P326" s="43"/>
    </row>
    <row r="327" ht="14.25" customHeight="1">
      <c r="A327" s="42"/>
      <c r="B327" s="47"/>
      <c r="C327" s="65"/>
      <c r="D327" s="71"/>
      <c r="E327" s="73"/>
      <c r="F327" s="91"/>
      <c r="G327" s="908"/>
      <c r="H327" s="60"/>
      <c r="I327" s="38">
        <f t="shared" si="14"/>
        <v>0</v>
      </c>
      <c r="J327" s="39">
        <f t="shared" si="16"/>
        <v>0</v>
      </c>
      <c r="K327" s="40">
        <f t="shared" si="17"/>
        <v>0</v>
      </c>
      <c r="L327" s="41">
        <f t="shared" si="18"/>
        <v>0</v>
      </c>
      <c r="M327" s="40">
        <f t="shared" si="13"/>
        <v>0</v>
      </c>
      <c r="N327" s="41">
        <f t="shared" si="15"/>
        <v>0</v>
      </c>
      <c r="O327" s="35"/>
      <c r="P327" s="43"/>
    </row>
    <row r="328" ht="14.25" customHeight="1">
      <c r="A328" s="42"/>
      <c r="B328" s="47"/>
      <c r="C328" s="65"/>
      <c r="D328" s="71"/>
      <c r="E328" s="73"/>
      <c r="F328" s="91"/>
      <c r="G328" s="908"/>
      <c r="H328" s="60"/>
      <c r="I328" s="38">
        <f t="shared" si="14"/>
        <v>0</v>
      </c>
      <c r="J328" s="39">
        <f t="shared" si="16"/>
        <v>0</v>
      </c>
      <c r="K328" s="40">
        <f t="shared" si="17"/>
        <v>0</v>
      </c>
      <c r="L328" s="41">
        <f t="shared" si="18"/>
        <v>0</v>
      </c>
      <c r="M328" s="40">
        <f t="shared" si="13"/>
        <v>0</v>
      </c>
      <c r="N328" s="41">
        <f t="shared" si="15"/>
        <v>0</v>
      </c>
      <c r="O328" s="35"/>
      <c r="P328" s="43"/>
    </row>
    <row r="329" ht="14.25" customHeight="1">
      <c r="A329" s="42"/>
      <c r="B329" s="47"/>
      <c r="C329" s="65"/>
      <c r="D329" s="71"/>
      <c r="E329" s="73"/>
      <c r="F329" s="91"/>
      <c r="G329" s="908"/>
      <c r="H329" s="60"/>
      <c r="I329" s="38">
        <f t="shared" si="14"/>
        <v>0</v>
      </c>
      <c r="J329" s="39">
        <f t="shared" si="16"/>
        <v>0</v>
      </c>
      <c r="K329" s="40">
        <f t="shared" si="17"/>
        <v>0</v>
      </c>
      <c r="L329" s="41">
        <f t="shared" si="18"/>
        <v>0</v>
      </c>
      <c r="M329" s="40">
        <f t="shared" si="13"/>
        <v>0</v>
      </c>
      <c r="N329" s="41">
        <f t="shared" si="15"/>
        <v>0</v>
      </c>
      <c r="O329" s="35"/>
      <c r="P329" s="43"/>
    </row>
    <row r="330" ht="14.25" customHeight="1">
      <c r="A330" s="42"/>
      <c r="B330" s="47"/>
      <c r="C330" s="65"/>
      <c r="D330" s="71"/>
      <c r="E330" s="73"/>
      <c r="F330" s="59"/>
      <c r="G330" s="900"/>
      <c r="H330" s="60"/>
      <c r="I330" s="38">
        <f t="shared" si="14"/>
        <v>0</v>
      </c>
      <c r="J330" s="39">
        <f t="shared" si="16"/>
        <v>0</v>
      </c>
      <c r="K330" s="40">
        <f t="shared" si="17"/>
        <v>0</v>
      </c>
      <c r="L330" s="41">
        <f t="shared" si="18"/>
        <v>0</v>
      </c>
      <c r="M330" s="40">
        <f t="shared" si="13"/>
        <v>0</v>
      </c>
      <c r="N330" s="41">
        <f t="shared" si="15"/>
        <v>0</v>
      </c>
      <c r="O330" s="35"/>
      <c r="P330" s="43"/>
    </row>
    <row r="331" ht="14.25" customHeight="1">
      <c r="A331" s="42"/>
      <c r="B331" s="47"/>
      <c r="C331" s="61"/>
      <c r="D331" s="26"/>
      <c r="E331" s="73"/>
      <c r="F331" s="82"/>
      <c r="G331" s="902"/>
      <c r="H331" s="60"/>
      <c r="I331" s="38">
        <f t="shared" si="14"/>
        <v>0</v>
      </c>
      <c r="J331" s="39">
        <f t="shared" si="16"/>
        <v>0</v>
      </c>
      <c r="K331" s="40">
        <f t="shared" si="17"/>
        <v>0</v>
      </c>
      <c r="L331" s="41">
        <f t="shared" si="18"/>
        <v>0</v>
      </c>
      <c r="M331" s="40">
        <f t="shared" si="13"/>
        <v>0</v>
      </c>
      <c r="N331" s="41">
        <f t="shared" si="15"/>
        <v>0</v>
      </c>
      <c r="O331" s="35"/>
      <c r="P331" s="43"/>
    </row>
    <row r="332" ht="14.25" customHeight="1">
      <c r="A332" s="92"/>
      <c r="B332" s="93"/>
      <c r="C332" s="61"/>
      <c r="D332" s="51"/>
      <c r="E332" s="73"/>
      <c r="F332" s="94"/>
      <c r="G332" s="633"/>
      <c r="H332" s="60"/>
      <c r="I332" s="38"/>
      <c r="J332" s="39"/>
      <c r="K332" s="40"/>
      <c r="L332" s="41"/>
      <c r="M332" s="40"/>
      <c r="N332" s="41"/>
      <c r="O332" s="35"/>
      <c r="P332" s="43"/>
    </row>
    <row r="333" ht="14.25" customHeight="1">
      <c r="A333" s="92"/>
      <c r="B333" s="93"/>
      <c r="C333" s="61"/>
      <c r="D333" s="51"/>
      <c r="E333" s="73"/>
      <c r="F333" s="94"/>
      <c r="G333" s="633"/>
      <c r="H333" s="60"/>
      <c r="I333" s="38"/>
      <c r="J333" s="39"/>
      <c r="K333" s="40"/>
      <c r="L333" s="41"/>
      <c r="M333" s="40"/>
      <c r="N333" s="41"/>
      <c r="O333" s="35"/>
      <c r="P333" s="43"/>
    </row>
    <row r="334" ht="14.25" customHeight="1">
      <c r="A334" s="92"/>
      <c r="B334" s="93"/>
      <c r="C334" s="61"/>
      <c r="D334" s="51"/>
      <c r="E334" s="73"/>
      <c r="F334" s="94"/>
      <c r="G334" s="633"/>
      <c r="H334" s="60"/>
      <c r="I334" s="38"/>
      <c r="J334" s="39"/>
      <c r="K334" s="40"/>
      <c r="L334" s="41"/>
      <c r="M334" s="40"/>
      <c r="N334" s="41"/>
      <c r="O334" s="35"/>
      <c r="P334" s="43"/>
    </row>
    <row r="335" ht="14.25" customHeight="1">
      <c r="A335" s="92"/>
      <c r="B335" s="93"/>
      <c r="C335" s="61"/>
      <c r="D335" s="51"/>
      <c r="E335" s="73"/>
      <c r="F335" s="94"/>
      <c r="G335" s="633"/>
      <c r="H335" s="60"/>
      <c r="I335" s="38"/>
      <c r="J335" s="39"/>
      <c r="K335" s="40"/>
      <c r="L335" s="41"/>
      <c r="M335" s="40"/>
      <c r="N335" s="41"/>
      <c r="O335" s="35"/>
      <c r="P335" s="43"/>
    </row>
    <row r="336" ht="14.25" customHeight="1">
      <c r="A336" s="92"/>
      <c r="B336" s="93"/>
      <c r="C336" s="61"/>
      <c r="D336" s="51"/>
      <c r="E336" s="73"/>
      <c r="F336" s="94"/>
      <c r="G336" s="633"/>
      <c r="H336" s="60"/>
      <c r="I336" s="38"/>
      <c r="J336" s="39"/>
      <c r="K336" s="40"/>
      <c r="L336" s="41"/>
      <c r="M336" s="40"/>
      <c r="N336" s="41"/>
      <c r="O336" s="35"/>
      <c r="P336" s="43"/>
    </row>
    <row r="337" ht="14.25" customHeight="1">
      <c r="A337" s="92"/>
      <c r="B337" s="93"/>
      <c r="C337" s="61"/>
      <c r="D337" s="51"/>
      <c r="E337" s="73"/>
      <c r="F337" s="94"/>
      <c r="G337" s="633"/>
      <c r="H337" s="60"/>
      <c r="I337" s="38"/>
      <c r="J337" s="39"/>
      <c r="K337" s="40"/>
      <c r="L337" s="41"/>
      <c r="M337" s="40"/>
      <c r="N337" s="41"/>
      <c r="O337" s="35"/>
      <c r="P337" s="43"/>
    </row>
    <row r="338" ht="14.25" customHeight="1">
      <c r="A338" s="92"/>
      <c r="B338" s="93"/>
      <c r="C338" s="61"/>
      <c r="D338" s="51"/>
      <c r="E338" s="73"/>
      <c r="F338" s="94"/>
      <c r="G338" s="633"/>
      <c r="H338" s="60"/>
      <c r="I338" s="38"/>
      <c r="J338" s="39"/>
      <c r="K338" s="40"/>
      <c r="L338" s="41"/>
      <c r="M338" s="40"/>
      <c r="N338" s="41"/>
      <c r="O338" s="35"/>
      <c r="P338" s="43"/>
    </row>
    <row r="339" ht="14.25" customHeight="1">
      <c r="A339" s="92"/>
      <c r="B339" s="93"/>
      <c r="C339" s="61"/>
      <c r="D339" s="51"/>
      <c r="E339" s="73"/>
      <c r="F339" s="94"/>
      <c r="G339" s="633"/>
      <c r="H339" s="60"/>
      <c r="I339" s="38"/>
      <c r="J339" s="39"/>
      <c r="K339" s="40"/>
      <c r="L339" s="41"/>
      <c r="M339" s="40"/>
      <c r="N339" s="41"/>
      <c r="O339" s="35"/>
      <c r="P339" s="43"/>
    </row>
    <row r="340" ht="14.25" customHeight="1">
      <c r="A340" s="92"/>
      <c r="B340" s="93"/>
      <c r="C340" s="61"/>
      <c r="D340" s="51"/>
      <c r="E340" s="73"/>
      <c r="F340" s="94"/>
      <c r="G340" s="633"/>
      <c r="H340" s="60"/>
      <c r="I340" s="38"/>
      <c r="J340" s="39"/>
      <c r="K340" s="40"/>
      <c r="L340" s="41"/>
      <c r="M340" s="40"/>
      <c r="N340" s="41"/>
      <c r="O340" s="35"/>
      <c r="P340" s="43"/>
    </row>
    <row r="341" ht="14.25" customHeight="1">
      <c r="A341" s="92"/>
      <c r="B341" s="93"/>
      <c r="C341" s="61"/>
      <c r="D341" s="51"/>
      <c r="E341" s="73"/>
      <c r="F341" s="94"/>
      <c r="G341" s="633"/>
      <c r="H341" s="60"/>
      <c r="I341" s="38"/>
      <c r="J341" s="39"/>
      <c r="K341" s="40"/>
      <c r="L341" s="41"/>
      <c r="M341" s="40"/>
      <c r="N341" s="41"/>
      <c r="O341" s="35"/>
      <c r="P341" s="43"/>
    </row>
    <row r="342" ht="14.25" customHeight="1">
      <c r="A342" s="92"/>
      <c r="B342" s="93"/>
      <c r="C342" s="61"/>
      <c r="D342" s="51"/>
      <c r="E342" s="73"/>
      <c r="F342" s="94"/>
      <c r="G342" s="633"/>
      <c r="H342" s="60"/>
      <c r="I342" s="38"/>
      <c r="J342" s="39"/>
      <c r="K342" s="40"/>
      <c r="L342" s="41"/>
      <c r="M342" s="40"/>
      <c r="N342" s="41"/>
      <c r="O342" s="35"/>
      <c r="P342" s="43"/>
    </row>
    <row r="343" ht="14.25" customHeight="1">
      <c r="A343" s="92"/>
      <c r="B343" s="93"/>
      <c r="C343" s="61"/>
      <c r="D343" s="51"/>
      <c r="E343" s="73"/>
      <c r="F343" s="94"/>
      <c r="G343" s="633"/>
      <c r="H343" s="60"/>
      <c r="I343" s="38"/>
      <c r="J343" s="39"/>
      <c r="K343" s="40"/>
      <c r="L343" s="41"/>
      <c r="M343" s="40"/>
      <c r="N343" s="41"/>
      <c r="O343" s="35"/>
      <c r="P343" s="43"/>
    </row>
    <row r="344" ht="14.25" customHeight="1">
      <c r="A344" s="92"/>
      <c r="B344" s="93"/>
      <c r="C344" s="61"/>
      <c r="D344" s="51"/>
      <c r="E344" s="73"/>
      <c r="F344" s="94"/>
      <c r="G344" s="633"/>
      <c r="H344" s="60"/>
      <c r="I344" s="38"/>
      <c r="J344" s="39"/>
      <c r="K344" s="40"/>
      <c r="L344" s="41"/>
      <c r="M344" s="40"/>
      <c r="N344" s="41"/>
      <c r="O344" s="35"/>
      <c r="P344" s="43"/>
    </row>
    <row r="345" ht="14.25" customHeight="1">
      <c r="A345" s="92"/>
      <c r="B345" s="93"/>
      <c r="C345" s="61"/>
      <c r="D345" s="51"/>
      <c r="E345" s="73"/>
      <c r="F345" s="94"/>
      <c r="G345" s="633"/>
      <c r="H345" s="60"/>
      <c r="I345" s="38"/>
      <c r="J345" s="39"/>
      <c r="K345" s="40"/>
      <c r="L345" s="41"/>
      <c r="M345" s="40"/>
      <c r="N345" s="41"/>
      <c r="O345" s="35"/>
      <c r="P345" s="43"/>
    </row>
    <row r="346" ht="14.25" customHeight="1">
      <c r="A346" s="92"/>
      <c r="B346" s="93"/>
      <c r="C346" s="61"/>
      <c r="D346" s="51"/>
      <c r="E346" s="73"/>
      <c r="F346" s="94"/>
      <c r="G346" s="633"/>
      <c r="H346" s="60"/>
      <c r="I346" s="38"/>
      <c r="J346" s="39"/>
      <c r="K346" s="40"/>
      <c r="L346" s="41"/>
      <c r="M346" s="40"/>
      <c r="N346" s="41"/>
      <c r="O346" s="35"/>
      <c r="P346" s="43"/>
    </row>
    <row r="347" ht="14.25" customHeight="1">
      <c r="A347" s="92"/>
      <c r="B347" s="93"/>
      <c r="C347" s="61"/>
      <c r="D347" s="51"/>
      <c r="E347" s="73"/>
      <c r="F347" s="94"/>
      <c r="G347" s="633"/>
      <c r="H347" s="60"/>
      <c r="I347" s="38"/>
      <c r="J347" s="39"/>
      <c r="K347" s="40"/>
      <c r="L347" s="41"/>
      <c r="M347" s="40"/>
      <c r="N347" s="41"/>
      <c r="O347" s="35"/>
      <c r="P347" s="43"/>
    </row>
    <row r="348" ht="14.25" customHeight="1">
      <c r="A348" s="92"/>
      <c r="B348" s="93"/>
      <c r="C348" s="61"/>
      <c r="D348" s="51"/>
      <c r="E348" s="73"/>
      <c r="F348" s="94"/>
      <c r="G348" s="633"/>
      <c r="H348" s="60"/>
      <c r="I348" s="38"/>
      <c r="J348" s="39"/>
      <c r="K348" s="40"/>
      <c r="L348" s="41"/>
      <c r="M348" s="40"/>
      <c r="N348" s="41"/>
      <c r="O348" s="35"/>
      <c r="P348" s="43"/>
    </row>
    <row r="349" ht="14.25" customHeight="1">
      <c r="A349" s="92"/>
      <c r="B349" s="93"/>
      <c r="C349" s="61"/>
      <c r="D349" s="51"/>
      <c r="E349" s="73"/>
      <c r="F349" s="94"/>
      <c r="G349" s="633"/>
      <c r="H349" s="60"/>
      <c r="I349" s="38"/>
      <c r="J349" s="39"/>
      <c r="K349" s="40"/>
      <c r="L349" s="41"/>
      <c r="M349" s="40"/>
      <c r="N349" s="41"/>
      <c r="O349" s="35"/>
      <c r="P349" s="43"/>
    </row>
    <row r="350" ht="14.25" customHeight="1">
      <c r="A350" s="92"/>
      <c r="B350" s="93"/>
      <c r="C350" s="61"/>
      <c r="D350" s="51"/>
      <c r="E350" s="73"/>
      <c r="F350" s="94"/>
      <c r="G350" s="633"/>
      <c r="H350" s="60"/>
      <c r="I350" s="38"/>
      <c r="J350" s="39"/>
      <c r="K350" s="40"/>
      <c r="L350" s="41"/>
      <c r="M350" s="40"/>
      <c r="N350" s="41"/>
      <c r="O350" s="35"/>
      <c r="P350" s="43"/>
    </row>
    <row r="351" ht="14.25" customHeight="1">
      <c r="A351" s="92"/>
      <c r="B351" s="93"/>
      <c r="C351" s="61"/>
      <c r="D351" s="51"/>
      <c r="E351" s="73"/>
      <c r="F351" s="94"/>
      <c r="G351" s="633"/>
      <c r="H351" s="60"/>
      <c r="I351" s="38"/>
      <c r="J351" s="39"/>
      <c r="K351" s="40"/>
      <c r="L351" s="41"/>
      <c r="M351" s="40"/>
      <c r="N351" s="41"/>
      <c r="O351" s="35"/>
      <c r="P351" s="43"/>
    </row>
    <row r="352" ht="14.25" customHeight="1">
      <c r="A352" s="92"/>
      <c r="B352" s="93"/>
      <c r="C352" s="61"/>
      <c r="D352" s="51"/>
      <c r="E352" s="73"/>
      <c r="F352" s="94"/>
      <c r="G352" s="633"/>
      <c r="H352" s="60"/>
      <c r="I352" s="38"/>
      <c r="J352" s="39"/>
      <c r="K352" s="40"/>
      <c r="L352" s="41"/>
      <c r="M352" s="40"/>
      <c r="N352" s="41"/>
      <c r="O352" s="35"/>
      <c r="P352" s="43"/>
    </row>
    <row r="353" ht="14.25" customHeight="1">
      <c r="A353" s="92"/>
      <c r="B353" s="93"/>
      <c r="C353" s="61"/>
      <c r="D353" s="51"/>
      <c r="E353" s="73"/>
      <c r="F353" s="94"/>
      <c r="G353" s="633"/>
      <c r="H353" s="60"/>
      <c r="I353" s="38"/>
      <c r="J353" s="39"/>
      <c r="K353" s="40"/>
      <c r="L353" s="41"/>
      <c r="M353" s="40"/>
      <c r="N353" s="41"/>
      <c r="O353" s="35"/>
      <c r="P353" s="43"/>
    </row>
    <row r="354" ht="14.25" customHeight="1">
      <c r="A354" s="92"/>
      <c r="B354" s="93"/>
      <c r="C354" s="61"/>
      <c r="D354" s="51"/>
      <c r="E354" s="73"/>
      <c r="F354" s="94"/>
      <c r="G354" s="633"/>
      <c r="H354" s="60"/>
      <c r="I354" s="38"/>
      <c r="J354" s="39"/>
      <c r="K354" s="40"/>
      <c r="L354" s="41"/>
      <c r="M354" s="40"/>
      <c r="N354" s="41"/>
      <c r="O354" s="35"/>
      <c r="P354" s="43"/>
    </row>
    <row r="355" ht="14.25" customHeight="1">
      <c r="A355" s="92"/>
      <c r="B355" s="93"/>
      <c r="C355" s="61"/>
      <c r="D355" s="51"/>
      <c r="E355" s="73"/>
      <c r="F355" s="94"/>
      <c r="G355" s="633"/>
      <c r="H355" s="60"/>
      <c r="I355" s="38"/>
      <c r="J355" s="39"/>
      <c r="K355" s="40"/>
      <c r="L355" s="41"/>
      <c r="M355" s="40"/>
      <c r="N355" s="41"/>
      <c r="O355" s="35"/>
      <c r="P355" s="43"/>
    </row>
    <row r="356" ht="14.25" customHeight="1">
      <c r="A356" s="92"/>
      <c r="B356" s="93"/>
      <c r="C356" s="61"/>
      <c r="D356" s="51"/>
      <c r="E356" s="73"/>
      <c r="F356" s="94"/>
      <c r="G356" s="633"/>
      <c r="H356" s="60"/>
      <c r="I356" s="38"/>
      <c r="J356" s="39"/>
      <c r="K356" s="40"/>
      <c r="L356" s="41"/>
      <c r="M356" s="40"/>
      <c r="N356" s="41"/>
      <c r="O356" s="35"/>
      <c r="P356" s="43"/>
    </row>
    <row r="357" ht="14.25" customHeight="1">
      <c r="A357" s="92"/>
      <c r="B357" s="93"/>
      <c r="C357" s="61"/>
      <c r="D357" s="51"/>
      <c r="E357" s="73"/>
      <c r="F357" s="94"/>
      <c r="G357" s="633"/>
      <c r="H357" s="60"/>
      <c r="I357" s="38"/>
      <c r="J357" s="39"/>
      <c r="K357" s="40"/>
      <c r="L357" s="41"/>
      <c r="M357" s="40"/>
      <c r="N357" s="41"/>
      <c r="O357" s="35"/>
      <c r="P357" s="43"/>
    </row>
    <row r="358" ht="14.25" customHeight="1">
      <c r="A358" s="92"/>
      <c r="B358" s="93"/>
      <c r="C358" s="61"/>
      <c r="D358" s="51"/>
      <c r="E358" s="73"/>
      <c r="F358" s="94"/>
      <c r="G358" s="633"/>
      <c r="H358" s="60"/>
      <c r="I358" s="38"/>
      <c r="J358" s="39"/>
      <c r="K358" s="40"/>
      <c r="L358" s="41"/>
      <c r="M358" s="40"/>
      <c r="N358" s="41"/>
      <c r="O358" s="35"/>
      <c r="P358" s="43"/>
    </row>
    <row r="359" ht="14.25" customHeight="1">
      <c r="A359" s="92"/>
      <c r="B359" s="93"/>
      <c r="C359" s="61"/>
      <c r="D359" s="51"/>
      <c r="E359" s="73"/>
      <c r="F359" s="94"/>
      <c r="G359" s="633"/>
      <c r="H359" s="60"/>
      <c r="I359" s="38"/>
      <c r="J359" s="39"/>
      <c r="K359" s="40"/>
      <c r="L359" s="41"/>
      <c r="M359" s="40"/>
      <c r="N359" s="41"/>
      <c r="O359" s="35"/>
      <c r="P359" s="43"/>
    </row>
    <row r="360" ht="14.25" customHeight="1">
      <c r="A360" s="92"/>
      <c r="B360" s="93"/>
      <c r="C360" s="61"/>
      <c r="D360" s="51"/>
      <c r="E360" s="73"/>
      <c r="F360" s="94"/>
      <c r="G360" s="633"/>
      <c r="H360" s="60"/>
      <c r="I360" s="38"/>
      <c r="J360" s="39"/>
      <c r="K360" s="40"/>
      <c r="L360" s="41"/>
      <c r="M360" s="40"/>
      <c r="N360" s="41"/>
      <c r="O360" s="35"/>
      <c r="P360" s="43"/>
    </row>
    <row r="361" ht="14.25" customHeight="1">
      <c r="A361" s="92"/>
      <c r="B361" s="93"/>
      <c r="C361" s="61"/>
      <c r="D361" s="51"/>
      <c r="E361" s="73"/>
      <c r="F361" s="94"/>
      <c r="G361" s="633"/>
      <c r="H361" s="60"/>
      <c r="I361" s="38"/>
      <c r="J361" s="39"/>
      <c r="K361" s="40"/>
      <c r="L361" s="41"/>
      <c r="M361" s="40"/>
      <c r="N361" s="41"/>
      <c r="O361" s="35"/>
      <c r="P361" s="43"/>
    </row>
    <row r="362" ht="14.25" customHeight="1">
      <c r="A362" s="92"/>
      <c r="B362" s="93"/>
      <c r="C362" s="61"/>
      <c r="D362" s="51"/>
      <c r="E362" s="73"/>
      <c r="F362" s="94"/>
      <c r="G362" s="633"/>
      <c r="H362" s="60"/>
      <c r="I362" s="38"/>
      <c r="J362" s="39"/>
      <c r="K362" s="40"/>
      <c r="L362" s="41"/>
      <c r="M362" s="40"/>
      <c r="N362" s="41"/>
      <c r="O362" s="35"/>
      <c r="P362" s="43"/>
    </row>
    <row r="363" ht="14.25" customHeight="1">
      <c r="A363" s="92"/>
      <c r="B363" s="93"/>
      <c r="C363" s="61"/>
      <c r="D363" s="51"/>
      <c r="E363" s="73"/>
      <c r="F363" s="94"/>
      <c r="G363" s="633"/>
      <c r="H363" s="60"/>
      <c r="I363" s="38"/>
      <c r="J363" s="39"/>
      <c r="K363" s="40"/>
      <c r="L363" s="41"/>
      <c r="M363" s="40"/>
      <c r="N363" s="41"/>
      <c r="O363" s="35"/>
      <c r="P363" s="43"/>
    </row>
    <row r="364" ht="14.25" customHeight="1">
      <c r="A364" s="92"/>
      <c r="B364" s="93"/>
      <c r="C364" s="61"/>
      <c r="D364" s="51"/>
      <c r="E364" s="73"/>
      <c r="F364" s="94"/>
      <c r="G364" s="633"/>
      <c r="H364" s="60"/>
      <c r="I364" s="38"/>
      <c r="J364" s="39"/>
      <c r="K364" s="40"/>
      <c r="L364" s="41"/>
      <c r="M364" s="40"/>
      <c r="N364" s="41"/>
      <c r="O364" s="35"/>
      <c r="P364" s="43"/>
    </row>
    <row r="365" ht="14.25" customHeight="1">
      <c r="A365" s="92"/>
      <c r="B365" s="93"/>
      <c r="C365" s="61"/>
      <c r="D365" s="51"/>
      <c r="E365" s="73"/>
      <c r="F365" s="94"/>
      <c r="G365" s="633"/>
      <c r="H365" s="60"/>
      <c r="I365" s="38"/>
      <c r="J365" s="39"/>
      <c r="K365" s="40"/>
      <c r="L365" s="41"/>
      <c r="M365" s="40"/>
      <c r="N365" s="41"/>
      <c r="O365" s="35"/>
      <c r="P365" s="43"/>
    </row>
    <row r="366" ht="14.25" customHeight="1">
      <c r="A366" s="92"/>
      <c r="B366" s="93"/>
      <c r="C366" s="61"/>
      <c r="D366" s="51"/>
      <c r="E366" s="73"/>
      <c r="F366" s="94"/>
      <c r="G366" s="633"/>
      <c r="H366" s="60"/>
      <c r="I366" s="38"/>
      <c r="J366" s="39"/>
      <c r="K366" s="40"/>
      <c r="L366" s="41"/>
      <c r="M366" s="40"/>
      <c r="N366" s="41"/>
      <c r="O366" s="35"/>
      <c r="P366" s="43"/>
    </row>
    <row r="367" ht="14.25" customHeight="1">
      <c r="A367" s="92"/>
      <c r="B367" s="93"/>
      <c r="C367" s="61"/>
      <c r="D367" s="51"/>
      <c r="E367" s="73"/>
      <c r="F367" s="94"/>
      <c r="G367" s="633"/>
      <c r="H367" s="60"/>
      <c r="I367" s="38"/>
      <c r="J367" s="39"/>
      <c r="K367" s="40"/>
      <c r="L367" s="41"/>
      <c r="M367" s="40"/>
      <c r="N367" s="41"/>
      <c r="O367" s="35"/>
      <c r="P367" s="43"/>
    </row>
    <row r="368" ht="14.25" customHeight="1">
      <c r="A368" s="92"/>
      <c r="B368" s="93"/>
      <c r="C368" s="61"/>
      <c r="D368" s="51"/>
      <c r="E368" s="73"/>
      <c r="F368" s="94"/>
      <c r="G368" s="633"/>
      <c r="H368" s="60"/>
      <c r="I368" s="38"/>
      <c r="J368" s="39"/>
      <c r="K368" s="40"/>
      <c r="L368" s="41"/>
      <c r="M368" s="40"/>
      <c r="N368" s="41"/>
      <c r="O368" s="35"/>
      <c r="P368" s="43"/>
    </row>
    <row r="369" ht="14.25" customHeight="1">
      <c r="A369" s="92"/>
      <c r="B369" s="93"/>
      <c r="C369" s="61"/>
      <c r="D369" s="51"/>
      <c r="E369" s="73"/>
      <c r="F369" s="94"/>
      <c r="G369" s="633"/>
      <c r="H369" s="60"/>
      <c r="I369" s="38"/>
      <c r="J369" s="39"/>
      <c r="K369" s="40"/>
      <c r="L369" s="41"/>
      <c r="M369" s="40"/>
      <c r="N369" s="41"/>
      <c r="O369" s="35"/>
      <c r="P369" s="43"/>
    </row>
    <row r="370" ht="14.25" customHeight="1">
      <c r="A370" s="92"/>
      <c r="B370" s="93"/>
      <c r="C370" s="61"/>
      <c r="D370" s="51"/>
      <c r="E370" s="73"/>
      <c r="F370" s="94"/>
      <c r="G370" s="633"/>
      <c r="H370" s="60"/>
      <c r="I370" s="38"/>
      <c r="J370" s="39"/>
      <c r="K370" s="40"/>
      <c r="L370" s="41"/>
      <c r="M370" s="40"/>
      <c r="N370" s="41"/>
      <c r="O370" s="35"/>
      <c r="P370" s="43"/>
    </row>
    <row r="371" ht="14.25" customHeight="1">
      <c r="A371" s="92"/>
      <c r="B371" s="93"/>
      <c r="C371" s="61"/>
      <c r="D371" s="51"/>
      <c r="E371" s="73"/>
      <c r="F371" s="94"/>
      <c r="G371" s="633"/>
      <c r="H371" s="60"/>
      <c r="I371" s="38"/>
      <c r="J371" s="39"/>
      <c r="K371" s="40"/>
      <c r="L371" s="41"/>
      <c r="M371" s="40"/>
      <c r="N371" s="41"/>
      <c r="O371" s="35"/>
      <c r="P371" s="43"/>
    </row>
    <row r="372" ht="14.25" customHeight="1">
      <c r="A372" s="92"/>
      <c r="B372" s="93"/>
      <c r="C372" s="61"/>
      <c r="D372" s="51"/>
      <c r="E372" s="73"/>
      <c r="F372" s="94"/>
      <c r="G372" s="633"/>
      <c r="H372" s="60"/>
      <c r="I372" s="38"/>
      <c r="J372" s="39"/>
      <c r="K372" s="40"/>
      <c r="L372" s="41"/>
      <c r="M372" s="40"/>
      <c r="N372" s="41"/>
      <c r="O372" s="35"/>
      <c r="P372" s="43"/>
    </row>
    <row r="373" ht="14.25" customHeight="1">
      <c r="A373" s="92"/>
      <c r="B373" s="93"/>
      <c r="C373" s="61"/>
      <c r="D373" s="51"/>
      <c r="E373" s="73"/>
      <c r="F373" s="94"/>
      <c r="G373" s="633"/>
      <c r="H373" s="60"/>
      <c r="I373" s="38"/>
      <c r="J373" s="39"/>
      <c r="K373" s="40"/>
      <c r="L373" s="41"/>
      <c r="M373" s="40"/>
      <c r="N373" s="41"/>
      <c r="O373" s="35"/>
      <c r="P373" s="43"/>
    </row>
    <row r="374" ht="14.25" customHeight="1">
      <c r="A374" s="92"/>
      <c r="B374" s="93"/>
      <c r="C374" s="61"/>
      <c r="D374" s="51"/>
      <c r="E374" s="73"/>
      <c r="F374" s="94"/>
      <c r="G374" s="633"/>
      <c r="H374" s="60"/>
      <c r="I374" s="38"/>
      <c r="J374" s="39"/>
      <c r="K374" s="40"/>
      <c r="L374" s="41"/>
      <c r="M374" s="40"/>
      <c r="N374" s="41"/>
      <c r="O374" s="35"/>
      <c r="P374" s="43"/>
    </row>
    <row r="375" ht="14.25" customHeight="1">
      <c r="A375" s="92"/>
      <c r="B375" s="93"/>
      <c r="C375" s="61"/>
      <c r="D375" s="51"/>
      <c r="E375" s="73"/>
      <c r="F375" s="94"/>
      <c r="G375" s="633"/>
      <c r="H375" s="60"/>
      <c r="I375" s="38"/>
      <c r="J375" s="39"/>
      <c r="K375" s="40"/>
      <c r="L375" s="41"/>
      <c r="M375" s="40"/>
      <c r="N375" s="41"/>
      <c r="O375" s="35"/>
      <c r="P375" s="43"/>
    </row>
    <row r="376" ht="14.25" customHeight="1">
      <c r="A376" s="92"/>
      <c r="B376" s="93"/>
      <c r="C376" s="61"/>
      <c r="D376" s="51"/>
      <c r="E376" s="73"/>
      <c r="F376" s="94"/>
      <c r="G376" s="633"/>
      <c r="H376" s="60"/>
      <c r="I376" s="38"/>
      <c r="J376" s="39"/>
      <c r="K376" s="40"/>
      <c r="L376" s="41"/>
      <c r="M376" s="40"/>
      <c r="N376" s="41"/>
      <c r="O376" s="35"/>
      <c r="P376" s="43"/>
    </row>
    <row r="377" ht="14.25" customHeight="1">
      <c r="A377" s="92"/>
      <c r="B377" s="93"/>
      <c r="C377" s="61"/>
      <c r="D377" s="51"/>
      <c r="E377" s="73"/>
      <c r="F377" s="94"/>
      <c r="G377" s="633"/>
      <c r="H377" s="60"/>
      <c r="I377" s="38"/>
      <c r="J377" s="39"/>
      <c r="K377" s="40"/>
      <c r="L377" s="41"/>
      <c r="M377" s="40"/>
      <c r="N377" s="41"/>
      <c r="O377" s="35"/>
      <c r="P377" s="43"/>
    </row>
    <row r="378" ht="14.25" customHeight="1">
      <c r="A378" s="92"/>
      <c r="B378" s="93"/>
      <c r="C378" s="61"/>
      <c r="D378" s="51"/>
      <c r="E378" s="73"/>
      <c r="F378" s="94"/>
      <c r="G378" s="633"/>
      <c r="H378" s="60"/>
      <c r="I378" s="38"/>
      <c r="J378" s="39"/>
      <c r="K378" s="40"/>
      <c r="L378" s="41"/>
      <c r="M378" s="40"/>
      <c r="N378" s="41"/>
      <c r="O378" s="35"/>
      <c r="P378" s="43"/>
    </row>
    <row r="379" ht="14.25" customHeight="1">
      <c r="A379" s="92"/>
      <c r="B379" s="93"/>
      <c r="C379" s="61"/>
      <c r="D379" s="51"/>
      <c r="E379" s="73"/>
      <c r="F379" s="94"/>
      <c r="G379" s="633"/>
      <c r="H379" s="60"/>
      <c r="I379" s="38"/>
      <c r="J379" s="39"/>
      <c r="K379" s="40"/>
      <c r="L379" s="41"/>
      <c r="M379" s="40"/>
      <c r="N379" s="41"/>
      <c r="O379" s="35"/>
      <c r="P379" s="43"/>
    </row>
    <row r="380" ht="14.25" customHeight="1">
      <c r="A380" s="92"/>
      <c r="B380" s="93"/>
      <c r="C380" s="61"/>
      <c r="D380" s="51"/>
      <c r="E380" s="73"/>
      <c r="F380" s="94"/>
      <c r="G380" s="633"/>
      <c r="H380" s="60"/>
      <c r="I380" s="38"/>
      <c r="J380" s="39"/>
      <c r="K380" s="40"/>
      <c r="L380" s="41"/>
      <c r="M380" s="40"/>
      <c r="N380" s="41"/>
      <c r="O380" s="35"/>
      <c r="P380" s="43"/>
    </row>
    <row r="381" ht="14.25" customHeight="1">
      <c r="A381" s="92"/>
      <c r="B381" s="93"/>
      <c r="C381" s="61"/>
      <c r="D381" s="51"/>
      <c r="E381" s="73"/>
      <c r="F381" s="94"/>
      <c r="G381" s="633"/>
      <c r="H381" s="60"/>
      <c r="I381" s="38"/>
      <c r="J381" s="39"/>
      <c r="K381" s="40"/>
      <c r="L381" s="41"/>
      <c r="M381" s="40"/>
      <c r="N381" s="41"/>
      <c r="O381" s="35"/>
      <c r="P381" s="43"/>
    </row>
    <row r="382" ht="14.25" customHeight="1">
      <c r="A382" s="92"/>
      <c r="B382" s="93"/>
      <c r="C382" s="61"/>
      <c r="D382" s="51"/>
      <c r="E382" s="73"/>
      <c r="F382" s="94"/>
      <c r="G382" s="633"/>
      <c r="H382" s="60"/>
      <c r="I382" s="38"/>
      <c r="J382" s="39"/>
      <c r="K382" s="40"/>
      <c r="L382" s="41"/>
      <c r="M382" s="40"/>
      <c r="N382" s="41"/>
      <c r="O382" s="35"/>
      <c r="P382" s="43"/>
    </row>
    <row r="383" ht="14.25" customHeight="1">
      <c r="A383" s="92"/>
      <c r="B383" s="93"/>
      <c r="C383" s="61"/>
      <c r="D383" s="51"/>
      <c r="E383" s="73"/>
      <c r="F383" s="94"/>
      <c r="G383" s="633"/>
      <c r="H383" s="60"/>
      <c r="I383" s="38"/>
      <c r="J383" s="39"/>
      <c r="K383" s="40"/>
      <c r="L383" s="41"/>
      <c r="M383" s="40"/>
      <c r="N383" s="41"/>
      <c r="O383" s="35"/>
      <c r="P383" s="43"/>
    </row>
    <row r="384" ht="14.25" customHeight="1">
      <c r="A384" s="92"/>
      <c r="B384" s="93"/>
      <c r="C384" s="61"/>
      <c r="D384" s="51"/>
      <c r="E384" s="73"/>
      <c r="F384" s="94"/>
      <c r="G384" s="633"/>
      <c r="H384" s="60"/>
      <c r="I384" s="38"/>
      <c r="J384" s="39"/>
      <c r="K384" s="40"/>
      <c r="L384" s="41"/>
      <c r="M384" s="40"/>
      <c r="N384" s="41"/>
      <c r="O384" s="35"/>
      <c r="P384" s="43"/>
    </row>
    <row r="385" ht="14.25" customHeight="1">
      <c r="A385" s="92"/>
      <c r="B385" s="93"/>
      <c r="C385" s="61"/>
      <c r="D385" s="51"/>
      <c r="E385" s="73"/>
      <c r="F385" s="94"/>
      <c r="G385" s="633"/>
      <c r="H385" s="60"/>
      <c r="I385" s="38"/>
      <c r="J385" s="39"/>
      <c r="K385" s="40"/>
      <c r="L385" s="41"/>
      <c r="M385" s="40"/>
      <c r="N385" s="41"/>
      <c r="O385" s="35"/>
      <c r="P385" s="43"/>
    </row>
    <row r="386" ht="14.25" customHeight="1">
      <c r="A386" s="92"/>
      <c r="B386" s="93"/>
      <c r="C386" s="61"/>
      <c r="D386" s="51"/>
      <c r="E386" s="73"/>
      <c r="F386" s="94"/>
      <c r="G386" s="633"/>
      <c r="H386" s="60"/>
      <c r="I386" s="38"/>
      <c r="J386" s="39"/>
      <c r="K386" s="40"/>
      <c r="L386" s="41"/>
      <c r="M386" s="40"/>
      <c r="N386" s="41"/>
      <c r="O386" s="35"/>
      <c r="P386" s="43"/>
    </row>
    <row r="387" ht="14.25" customHeight="1">
      <c r="A387" s="92"/>
      <c r="B387" s="93"/>
      <c r="C387" s="61"/>
      <c r="D387" s="51"/>
      <c r="E387" s="73"/>
      <c r="F387" s="94"/>
      <c r="G387" s="633"/>
      <c r="H387" s="60"/>
      <c r="I387" s="38"/>
      <c r="J387" s="39"/>
      <c r="K387" s="40"/>
      <c r="L387" s="41"/>
      <c r="M387" s="40"/>
      <c r="N387" s="41"/>
      <c r="O387" s="35"/>
      <c r="P387" s="43"/>
    </row>
    <row r="388" ht="14.25" customHeight="1">
      <c r="A388" s="92"/>
      <c r="B388" s="93"/>
      <c r="C388" s="61"/>
      <c r="D388" s="51"/>
      <c r="E388" s="73"/>
      <c r="F388" s="94"/>
      <c r="G388" s="633"/>
      <c r="H388" s="60"/>
      <c r="I388" s="38"/>
      <c r="J388" s="39"/>
      <c r="K388" s="40"/>
      <c r="L388" s="41"/>
      <c r="M388" s="40"/>
      <c r="N388" s="41"/>
      <c r="O388" s="35"/>
      <c r="P388" s="43"/>
    </row>
    <row r="389" ht="14.25" customHeight="1">
      <c r="A389" s="92"/>
      <c r="B389" s="93"/>
      <c r="C389" s="61"/>
      <c r="D389" s="51"/>
      <c r="E389" s="73"/>
      <c r="F389" s="94"/>
      <c r="G389" s="633"/>
      <c r="H389" s="60"/>
      <c r="I389" s="38"/>
      <c r="J389" s="39"/>
      <c r="K389" s="40"/>
      <c r="L389" s="41"/>
      <c r="M389" s="40"/>
      <c r="N389" s="41"/>
      <c r="O389" s="35"/>
      <c r="P389" s="43"/>
    </row>
    <row r="390" ht="14.25" customHeight="1">
      <c r="A390" s="92"/>
      <c r="B390" s="93"/>
      <c r="C390" s="61"/>
      <c r="D390" s="51"/>
      <c r="E390" s="73"/>
      <c r="F390" s="94"/>
      <c r="G390" s="633"/>
      <c r="H390" s="60"/>
      <c r="I390" s="38"/>
      <c r="J390" s="39"/>
      <c r="K390" s="40"/>
      <c r="L390" s="41"/>
      <c r="M390" s="40"/>
      <c r="N390" s="41"/>
      <c r="O390" s="35"/>
      <c r="P390" s="43"/>
    </row>
    <row r="391" ht="14.25" customHeight="1">
      <c r="A391" s="92"/>
      <c r="B391" s="93"/>
      <c r="C391" s="61"/>
      <c r="D391" s="51"/>
      <c r="E391" s="73"/>
      <c r="F391" s="94"/>
      <c r="G391" s="633"/>
      <c r="H391" s="60"/>
      <c r="I391" s="38"/>
      <c r="J391" s="39"/>
      <c r="K391" s="40"/>
      <c r="L391" s="41"/>
      <c r="M391" s="40"/>
      <c r="N391" s="41"/>
      <c r="O391" s="35"/>
      <c r="P391" s="43"/>
    </row>
    <row r="392" ht="14.25" customHeight="1">
      <c r="A392" s="92"/>
      <c r="B392" s="93"/>
      <c r="C392" s="61"/>
      <c r="D392" s="51"/>
      <c r="E392" s="73"/>
      <c r="F392" s="94"/>
      <c r="G392" s="633"/>
      <c r="H392" s="60"/>
      <c r="I392" s="38"/>
      <c r="J392" s="39"/>
      <c r="K392" s="40"/>
      <c r="L392" s="41"/>
      <c r="M392" s="40"/>
      <c r="N392" s="41"/>
      <c r="O392" s="35"/>
      <c r="P392" s="43"/>
    </row>
    <row r="393" ht="14.25" customHeight="1">
      <c r="A393" s="92"/>
      <c r="B393" s="93"/>
      <c r="C393" s="61"/>
      <c r="D393" s="51"/>
      <c r="E393" s="73"/>
      <c r="F393" s="94"/>
      <c r="G393" s="633"/>
      <c r="H393" s="60"/>
      <c r="I393" s="38"/>
      <c r="J393" s="39"/>
      <c r="K393" s="40"/>
      <c r="L393" s="41"/>
      <c r="M393" s="40"/>
      <c r="N393" s="41"/>
      <c r="O393" s="35"/>
      <c r="P393" s="43"/>
    </row>
    <row r="394" ht="14.25" customHeight="1">
      <c r="A394" s="92"/>
      <c r="B394" s="93"/>
      <c r="C394" s="61"/>
      <c r="D394" s="51"/>
      <c r="E394" s="73"/>
      <c r="F394" s="94"/>
      <c r="G394" s="633"/>
      <c r="H394" s="60"/>
      <c r="I394" s="38"/>
      <c r="J394" s="39"/>
      <c r="K394" s="40"/>
      <c r="L394" s="41"/>
      <c r="M394" s="40"/>
      <c r="N394" s="41"/>
      <c r="O394" s="35"/>
      <c r="P394" s="43"/>
    </row>
    <row r="395" ht="14.25" customHeight="1">
      <c r="A395" s="92"/>
      <c r="B395" s="93"/>
      <c r="C395" s="61"/>
      <c r="D395" s="51"/>
      <c r="E395" s="73"/>
      <c r="F395" s="94"/>
      <c r="G395" s="633"/>
      <c r="H395" s="60"/>
      <c r="I395" s="38"/>
      <c r="J395" s="39"/>
      <c r="K395" s="40"/>
      <c r="L395" s="41"/>
      <c r="M395" s="40"/>
      <c r="N395" s="41"/>
      <c r="O395" s="35"/>
      <c r="P395" s="43"/>
    </row>
    <row r="396" ht="14.25" customHeight="1">
      <c r="A396" s="92"/>
      <c r="B396" s="93"/>
      <c r="C396" s="61"/>
      <c r="D396" s="51"/>
      <c r="E396" s="73"/>
      <c r="F396" s="94"/>
      <c r="G396" s="633"/>
      <c r="H396" s="60"/>
      <c r="I396" s="38"/>
      <c r="J396" s="39"/>
      <c r="K396" s="40"/>
      <c r="L396" s="41"/>
      <c r="M396" s="40"/>
      <c r="N396" s="41"/>
      <c r="O396" s="35"/>
      <c r="P396" s="43"/>
    </row>
    <row r="397" ht="14.25" customHeight="1">
      <c r="A397" s="92"/>
      <c r="B397" s="93"/>
      <c r="C397" s="61"/>
      <c r="D397" s="51"/>
      <c r="E397" s="73"/>
      <c r="F397" s="94"/>
      <c r="G397" s="633"/>
      <c r="H397" s="60"/>
      <c r="I397" s="38"/>
      <c r="J397" s="39"/>
      <c r="K397" s="40"/>
      <c r="L397" s="41"/>
      <c r="M397" s="40"/>
      <c r="N397" s="41"/>
      <c r="O397" s="35"/>
      <c r="P397" s="43"/>
    </row>
    <row r="398" ht="14.25" customHeight="1">
      <c r="A398" s="92"/>
      <c r="B398" s="93"/>
      <c r="C398" s="61"/>
      <c r="D398" s="51"/>
      <c r="E398" s="73"/>
      <c r="F398" s="94"/>
      <c r="G398" s="633"/>
      <c r="H398" s="60"/>
      <c r="I398" s="38"/>
      <c r="J398" s="39"/>
      <c r="K398" s="40"/>
      <c r="L398" s="41"/>
      <c r="M398" s="40"/>
      <c r="N398" s="41"/>
      <c r="O398" s="35"/>
      <c r="P398" s="43"/>
    </row>
    <row r="399" ht="14.25" customHeight="1">
      <c r="A399" s="92"/>
      <c r="B399" s="93"/>
      <c r="C399" s="61"/>
      <c r="D399" s="51"/>
      <c r="E399" s="73"/>
      <c r="F399" s="94"/>
      <c r="G399" s="633"/>
      <c r="H399" s="60"/>
      <c r="I399" s="38"/>
      <c r="J399" s="39"/>
      <c r="K399" s="40"/>
      <c r="L399" s="41"/>
      <c r="M399" s="40"/>
      <c r="N399" s="41"/>
      <c r="O399" s="35"/>
      <c r="P399" s="43"/>
    </row>
    <row r="400" ht="14.25" customHeight="1">
      <c r="A400" s="92"/>
      <c r="B400" s="93"/>
      <c r="C400" s="61"/>
      <c r="D400" s="51"/>
      <c r="E400" s="73"/>
      <c r="F400" s="94"/>
      <c r="G400" s="633"/>
      <c r="H400" s="60"/>
      <c r="I400" s="38"/>
      <c r="J400" s="39"/>
      <c r="K400" s="40"/>
      <c r="L400" s="41"/>
      <c r="M400" s="40"/>
      <c r="N400" s="41"/>
      <c r="O400" s="35"/>
      <c r="P400" s="43"/>
    </row>
    <row r="401" ht="14.25" customHeight="1">
      <c r="A401" s="92"/>
      <c r="B401" s="93"/>
      <c r="C401" s="61"/>
      <c r="D401" s="51"/>
      <c r="E401" s="73"/>
      <c r="F401" s="94"/>
      <c r="G401" s="633"/>
      <c r="H401" s="60"/>
      <c r="I401" s="38"/>
      <c r="J401" s="39"/>
      <c r="K401" s="40"/>
      <c r="L401" s="41"/>
      <c r="M401" s="40"/>
      <c r="N401" s="41"/>
      <c r="O401" s="35"/>
      <c r="P401" s="43"/>
    </row>
    <row r="402" ht="14.25" customHeight="1">
      <c r="A402" s="92"/>
      <c r="B402" s="93"/>
      <c r="C402" s="61"/>
      <c r="D402" s="51"/>
      <c r="E402" s="73"/>
      <c r="F402" s="94"/>
      <c r="G402" s="633"/>
      <c r="H402" s="60"/>
      <c r="I402" s="38"/>
      <c r="J402" s="39"/>
      <c r="K402" s="40"/>
      <c r="L402" s="41"/>
      <c r="M402" s="40"/>
      <c r="N402" s="41"/>
      <c r="O402" s="35"/>
      <c r="P402" s="43"/>
    </row>
    <row r="403" ht="14.25" customHeight="1">
      <c r="A403" s="92"/>
      <c r="B403" s="93"/>
      <c r="C403" s="61"/>
      <c r="D403" s="51"/>
      <c r="E403" s="73"/>
      <c r="F403" s="94"/>
      <c r="G403" s="633"/>
      <c r="H403" s="60"/>
      <c r="I403" s="38"/>
      <c r="J403" s="39"/>
      <c r="K403" s="40"/>
      <c r="L403" s="41"/>
      <c r="M403" s="40"/>
      <c r="N403" s="41"/>
      <c r="O403" s="35"/>
      <c r="P403" s="43"/>
    </row>
    <row r="404" ht="14.25" customHeight="1">
      <c r="A404" s="92"/>
      <c r="B404" s="93"/>
      <c r="C404" s="61"/>
      <c r="D404" s="51"/>
      <c r="E404" s="73"/>
      <c r="F404" s="94"/>
      <c r="G404" s="633"/>
      <c r="H404" s="60"/>
      <c r="I404" s="38"/>
      <c r="J404" s="39"/>
      <c r="K404" s="40"/>
      <c r="L404" s="41"/>
      <c r="M404" s="40"/>
      <c r="N404" s="41"/>
      <c r="O404" s="35"/>
      <c r="P404" s="43"/>
    </row>
    <row r="405" ht="14.25" customHeight="1">
      <c r="A405" s="92"/>
      <c r="B405" s="93"/>
      <c r="C405" s="61"/>
      <c r="D405" s="51"/>
      <c r="E405" s="73"/>
      <c r="F405" s="94"/>
      <c r="G405" s="633"/>
      <c r="H405" s="60"/>
      <c r="I405" s="38"/>
      <c r="J405" s="39"/>
      <c r="K405" s="40"/>
      <c r="L405" s="41"/>
      <c r="M405" s="40"/>
      <c r="N405" s="41"/>
      <c r="O405" s="35"/>
      <c r="P405" s="43"/>
    </row>
    <row r="406" ht="14.25" customHeight="1">
      <c r="A406" s="92"/>
      <c r="B406" s="93"/>
      <c r="C406" s="61"/>
      <c r="D406" s="51"/>
      <c r="E406" s="73"/>
      <c r="F406" s="94"/>
      <c r="G406" s="633"/>
      <c r="H406" s="60"/>
      <c r="I406" s="38"/>
      <c r="J406" s="39"/>
      <c r="K406" s="40"/>
      <c r="L406" s="41"/>
      <c r="M406" s="40"/>
      <c r="N406" s="41"/>
      <c r="O406" s="35"/>
      <c r="P406" s="43"/>
    </row>
    <row r="407" ht="14.25" customHeight="1">
      <c r="A407" s="92"/>
      <c r="B407" s="93"/>
      <c r="C407" s="61"/>
      <c r="D407" s="51"/>
      <c r="E407" s="73"/>
      <c r="F407" s="94"/>
      <c r="G407" s="633"/>
      <c r="H407" s="60"/>
      <c r="I407" s="38"/>
      <c r="J407" s="39"/>
      <c r="K407" s="40"/>
      <c r="L407" s="41"/>
      <c r="M407" s="40"/>
      <c r="N407" s="41"/>
      <c r="O407" s="35"/>
      <c r="P407" s="43"/>
    </row>
    <row r="408" ht="14.25" customHeight="1">
      <c r="A408" s="92"/>
      <c r="B408" s="93"/>
      <c r="C408" s="61"/>
      <c r="D408" s="51"/>
      <c r="E408" s="73"/>
      <c r="F408" s="94"/>
      <c r="G408" s="633"/>
      <c r="H408" s="60"/>
      <c r="I408" s="38"/>
      <c r="J408" s="39"/>
      <c r="K408" s="40"/>
      <c r="L408" s="41"/>
      <c r="M408" s="40"/>
      <c r="N408" s="41"/>
      <c r="O408" s="35"/>
      <c r="P408" s="43"/>
    </row>
    <row r="409" ht="14.25" customHeight="1">
      <c r="A409" s="92"/>
      <c r="B409" s="93"/>
      <c r="C409" s="61"/>
      <c r="D409" s="51"/>
      <c r="E409" s="73"/>
      <c r="F409" s="94"/>
      <c r="G409" s="633"/>
      <c r="H409" s="60"/>
      <c r="I409" s="38"/>
      <c r="J409" s="39"/>
      <c r="K409" s="40"/>
      <c r="L409" s="41"/>
      <c r="M409" s="40"/>
      <c r="N409" s="41"/>
      <c r="O409" s="35"/>
      <c r="P409" s="43"/>
    </row>
    <row r="410" ht="14.25" customHeight="1">
      <c r="A410" s="92"/>
      <c r="B410" s="93"/>
      <c r="C410" s="61"/>
      <c r="D410" s="51"/>
      <c r="E410" s="73"/>
      <c r="F410" s="94"/>
      <c r="G410" s="633"/>
      <c r="H410" s="60"/>
      <c r="I410" s="38"/>
      <c r="J410" s="39"/>
      <c r="K410" s="40"/>
      <c r="L410" s="41"/>
      <c r="M410" s="40"/>
      <c r="N410" s="41"/>
      <c r="O410" s="35"/>
      <c r="P410" s="43"/>
    </row>
    <row r="411" ht="14.25" customHeight="1">
      <c r="A411" s="92"/>
      <c r="B411" s="93"/>
      <c r="C411" s="61"/>
      <c r="D411" s="51"/>
      <c r="E411" s="73"/>
      <c r="F411" s="94"/>
      <c r="G411" s="633"/>
      <c r="H411" s="60"/>
      <c r="I411" s="38"/>
      <c r="J411" s="39"/>
      <c r="K411" s="40"/>
      <c r="L411" s="41"/>
      <c r="M411" s="40"/>
      <c r="N411" s="41"/>
      <c r="O411" s="35"/>
      <c r="P411" s="43"/>
    </row>
    <row r="412" ht="14.25" customHeight="1">
      <c r="A412" s="92"/>
      <c r="B412" s="93"/>
      <c r="C412" s="61"/>
      <c r="D412" s="51"/>
      <c r="E412" s="73"/>
      <c r="F412" s="94"/>
      <c r="G412" s="633"/>
      <c r="H412" s="60"/>
      <c r="I412" s="38"/>
      <c r="J412" s="39"/>
      <c r="K412" s="40"/>
      <c r="L412" s="41"/>
      <c r="M412" s="40"/>
      <c r="N412" s="41"/>
      <c r="O412" s="35"/>
      <c r="P412" s="43"/>
    </row>
    <row r="413" ht="14.25" customHeight="1">
      <c r="A413" s="92"/>
      <c r="B413" s="93"/>
      <c r="C413" s="61"/>
      <c r="D413" s="51"/>
      <c r="E413" s="73"/>
      <c r="F413" s="94"/>
      <c r="G413" s="633"/>
      <c r="H413" s="60"/>
      <c r="I413" s="38"/>
      <c r="J413" s="39"/>
      <c r="K413" s="40"/>
      <c r="L413" s="41"/>
      <c r="M413" s="40"/>
      <c r="N413" s="41"/>
      <c r="O413" s="35"/>
      <c r="P413" s="43"/>
    </row>
    <row r="414" ht="14.25" customHeight="1">
      <c r="A414" s="92"/>
      <c r="B414" s="93"/>
      <c r="C414" s="61"/>
      <c r="D414" s="51"/>
      <c r="E414" s="73"/>
      <c r="F414" s="94"/>
      <c r="G414" s="633"/>
      <c r="H414" s="60"/>
      <c r="I414" s="38"/>
      <c r="J414" s="39"/>
      <c r="K414" s="40"/>
      <c r="L414" s="41"/>
      <c r="M414" s="40"/>
      <c r="N414" s="41"/>
      <c r="O414" s="35"/>
      <c r="P414" s="43"/>
    </row>
    <row r="415" ht="14.25" customHeight="1">
      <c r="A415" s="92"/>
      <c r="B415" s="93"/>
      <c r="C415" s="61"/>
      <c r="D415" s="51"/>
      <c r="E415" s="73"/>
      <c r="F415" s="94"/>
      <c r="G415" s="633"/>
      <c r="H415" s="60"/>
      <c r="I415" s="38"/>
      <c r="J415" s="39"/>
      <c r="K415" s="40"/>
      <c r="L415" s="41"/>
      <c r="M415" s="40"/>
      <c r="N415" s="41"/>
      <c r="O415" s="35"/>
      <c r="P415" s="43"/>
    </row>
    <row r="416" ht="14.25" customHeight="1">
      <c r="A416" s="92"/>
      <c r="B416" s="93"/>
      <c r="C416" s="61"/>
      <c r="D416" s="51"/>
      <c r="E416" s="73"/>
      <c r="F416" s="94"/>
      <c r="G416" s="633"/>
      <c r="H416" s="60"/>
      <c r="I416" s="38"/>
      <c r="J416" s="39"/>
      <c r="K416" s="40"/>
      <c r="L416" s="41"/>
      <c r="M416" s="40"/>
      <c r="N416" s="41"/>
      <c r="O416" s="35"/>
      <c r="P416" s="43"/>
    </row>
    <row r="417" ht="14.25" customHeight="1">
      <c r="A417" s="92"/>
      <c r="B417" s="93"/>
      <c r="C417" s="61"/>
      <c r="D417" s="51"/>
      <c r="E417" s="73"/>
      <c r="F417" s="94"/>
      <c r="G417" s="633"/>
      <c r="H417" s="60"/>
      <c r="I417" s="38"/>
      <c r="J417" s="39"/>
      <c r="K417" s="40"/>
      <c r="L417" s="41"/>
      <c r="M417" s="40"/>
      <c r="N417" s="41"/>
      <c r="O417" s="35"/>
      <c r="P417" s="43"/>
    </row>
    <row r="418" ht="14.25" customHeight="1">
      <c r="A418" s="92"/>
      <c r="B418" s="93"/>
      <c r="C418" s="61"/>
      <c r="D418" s="51"/>
      <c r="E418" s="73"/>
      <c r="F418" s="94"/>
      <c r="G418" s="633"/>
      <c r="H418" s="60"/>
      <c r="I418" s="38"/>
      <c r="J418" s="39"/>
      <c r="K418" s="40"/>
      <c r="L418" s="41"/>
      <c r="M418" s="40"/>
      <c r="N418" s="41"/>
      <c r="O418" s="35"/>
      <c r="P418" s="43"/>
    </row>
    <row r="419" ht="14.25" customHeight="1">
      <c r="A419" s="92"/>
      <c r="B419" s="93"/>
      <c r="C419" s="61"/>
      <c r="D419" s="51"/>
      <c r="E419" s="73"/>
      <c r="F419" s="94"/>
      <c r="G419" s="633"/>
      <c r="H419" s="60"/>
      <c r="I419" s="38"/>
      <c r="J419" s="39"/>
      <c r="K419" s="40"/>
      <c r="L419" s="41"/>
      <c r="M419" s="40"/>
      <c r="N419" s="41"/>
      <c r="O419" s="35"/>
      <c r="P419" s="43"/>
    </row>
    <row r="420" ht="14.25" customHeight="1">
      <c r="A420" s="92"/>
      <c r="B420" s="93"/>
      <c r="C420" s="61"/>
      <c r="D420" s="51"/>
      <c r="E420" s="73"/>
      <c r="F420" s="94"/>
      <c r="G420" s="633"/>
      <c r="H420" s="60"/>
      <c r="I420" s="38"/>
      <c r="J420" s="39"/>
      <c r="K420" s="40"/>
      <c r="L420" s="41"/>
      <c r="M420" s="40"/>
      <c r="N420" s="41"/>
      <c r="O420" s="35"/>
      <c r="P420" s="43"/>
    </row>
    <row r="421" ht="14.25" customHeight="1">
      <c r="A421" s="92"/>
      <c r="B421" s="93"/>
      <c r="C421" s="61"/>
      <c r="D421" s="51"/>
      <c r="E421" s="73"/>
      <c r="F421" s="94"/>
      <c r="G421" s="633"/>
      <c r="H421" s="60"/>
      <c r="I421" s="38"/>
      <c r="J421" s="39"/>
      <c r="K421" s="40"/>
      <c r="L421" s="41"/>
      <c r="M421" s="40"/>
      <c r="N421" s="41"/>
      <c r="O421" s="35"/>
      <c r="P421" s="43"/>
    </row>
    <row r="422" ht="14.25" customHeight="1">
      <c r="A422" s="92"/>
      <c r="B422" s="93"/>
      <c r="C422" s="61"/>
      <c r="D422" s="51"/>
      <c r="E422" s="73"/>
      <c r="F422" s="94"/>
      <c r="G422" s="633"/>
      <c r="H422" s="60"/>
      <c r="I422" s="38"/>
      <c r="J422" s="39"/>
      <c r="K422" s="40"/>
      <c r="L422" s="41"/>
      <c r="M422" s="40"/>
      <c r="N422" s="41"/>
      <c r="O422" s="35"/>
      <c r="P422" s="43"/>
    </row>
    <row r="423" ht="14.25" customHeight="1">
      <c r="A423" s="92"/>
      <c r="B423" s="93"/>
      <c r="C423" s="61"/>
      <c r="D423" s="51"/>
      <c r="E423" s="73"/>
      <c r="F423" s="94"/>
      <c r="G423" s="633"/>
      <c r="H423" s="60"/>
      <c r="I423" s="38"/>
      <c r="J423" s="39"/>
      <c r="K423" s="40"/>
      <c r="L423" s="41"/>
      <c r="M423" s="40"/>
      <c r="N423" s="41"/>
      <c r="O423" s="35"/>
      <c r="P423" s="43"/>
    </row>
    <row r="424" ht="14.25" customHeight="1">
      <c r="A424" s="92"/>
      <c r="B424" s="93"/>
      <c r="C424" s="61"/>
      <c r="D424" s="51"/>
      <c r="E424" s="73"/>
      <c r="F424" s="94"/>
      <c r="G424" s="633"/>
      <c r="H424" s="60"/>
      <c r="I424" s="38"/>
      <c r="J424" s="39"/>
      <c r="K424" s="40"/>
      <c r="L424" s="41"/>
      <c r="M424" s="40"/>
      <c r="N424" s="41"/>
      <c r="O424" s="35"/>
      <c r="P424" s="43"/>
    </row>
    <row r="425" ht="14.25" customHeight="1">
      <c r="A425" s="92"/>
      <c r="B425" s="93"/>
      <c r="C425" s="61"/>
      <c r="D425" s="51"/>
      <c r="E425" s="73"/>
      <c r="F425" s="94"/>
      <c r="G425" s="633"/>
      <c r="H425" s="60"/>
      <c r="I425" s="38"/>
      <c r="J425" s="39"/>
      <c r="K425" s="40"/>
      <c r="L425" s="41"/>
      <c r="M425" s="40"/>
      <c r="N425" s="41"/>
      <c r="O425" s="35"/>
      <c r="P425" s="43"/>
    </row>
    <row r="426" ht="14.25" customHeight="1">
      <c r="A426" s="92"/>
      <c r="B426" s="93"/>
      <c r="C426" s="61"/>
      <c r="D426" s="51"/>
      <c r="E426" s="73"/>
      <c r="F426" s="94"/>
      <c r="G426" s="633"/>
      <c r="H426" s="60"/>
      <c r="I426" s="38"/>
      <c r="J426" s="39"/>
      <c r="K426" s="40"/>
      <c r="L426" s="41"/>
      <c r="M426" s="40"/>
      <c r="N426" s="41"/>
      <c r="O426" s="35"/>
      <c r="P426" s="43"/>
    </row>
    <row r="427" ht="14.25" customHeight="1">
      <c r="A427" s="92"/>
      <c r="B427" s="93"/>
      <c r="C427" s="61"/>
      <c r="D427" s="51"/>
      <c r="E427" s="73"/>
      <c r="F427" s="94"/>
      <c r="G427" s="633"/>
      <c r="H427" s="60"/>
      <c r="I427" s="38"/>
      <c r="J427" s="39"/>
      <c r="K427" s="40"/>
      <c r="L427" s="41"/>
      <c r="M427" s="40"/>
      <c r="N427" s="41"/>
      <c r="O427" s="35"/>
      <c r="P427" s="43"/>
    </row>
    <row r="428" ht="14.25" customHeight="1">
      <c r="A428" s="92"/>
      <c r="B428" s="93"/>
      <c r="C428" s="61"/>
      <c r="D428" s="51"/>
      <c r="E428" s="73"/>
      <c r="F428" s="94"/>
      <c r="G428" s="633"/>
      <c r="H428" s="60"/>
      <c r="I428" s="38"/>
      <c r="J428" s="39"/>
      <c r="K428" s="40"/>
      <c r="L428" s="41"/>
      <c r="M428" s="40"/>
      <c r="N428" s="41"/>
      <c r="O428" s="35"/>
      <c r="P428" s="43"/>
    </row>
    <row r="429" ht="14.25" customHeight="1">
      <c r="A429" s="92"/>
      <c r="B429" s="93"/>
      <c r="C429" s="61"/>
      <c r="D429" s="51"/>
      <c r="E429" s="73"/>
      <c r="F429" s="94"/>
      <c r="G429" s="633"/>
      <c r="H429" s="60"/>
      <c r="I429" s="38"/>
      <c r="J429" s="39"/>
      <c r="K429" s="40"/>
      <c r="L429" s="41"/>
      <c r="M429" s="40"/>
      <c r="N429" s="41"/>
      <c r="O429" s="35"/>
      <c r="P429" s="43"/>
    </row>
    <row r="430" ht="14.25" customHeight="1">
      <c r="A430" s="92"/>
      <c r="B430" s="93"/>
      <c r="C430" s="61"/>
      <c r="D430" s="51"/>
      <c r="E430" s="73"/>
      <c r="F430" s="94"/>
      <c r="G430" s="633"/>
      <c r="H430" s="60"/>
      <c r="I430" s="38"/>
      <c r="J430" s="39"/>
      <c r="K430" s="40"/>
      <c r="L430" s="41"/>
      <c r="M430" s="40"/>
      <c r="N430" s="41"/>
      <c r="O430" s="35"/>
      <c r="P430" s="43"/>
    </row>
    <row r="431" ht="14.25" customHeight="1">
      <c r="A431" s="92"/>
      <c r="B431" s="93"/>
      <c r="C431" s="61"/>
      <c r="D431" s="51"/>
      <c r="E431" s="73"/>
      <c r="F431" s="94"/>
      <c r="G431" s="633"/>
      <c r="H431" s="60"/>
      <c r="I431" s="38"/>
      <c r="J431" s="39"/>
      <c r="K431" s="40"/>
      <c r="L431" s="41"/>
      <c r="M431" s="40"/>
      <c r="N431" s="41"/>
      <c r="O431" s="35"/>
      <c r="P431" s="43"/>
    </row>
    <row r="432" ht="14.25" customHeight="1">
      <c r="A432" s="92"/>
      <c r="B432" s="93"/>
      <c r="C432" s="61"/>
      <c r="D432" s="51"/>
      <c r="E432" s="73"/>
      <c r="F432" s="94"/>
      <c r="G432" s="633"/>
      <c r="H432" s="60"/>
      <c r="I432" s="38"/>
      <c r="J432" s="39"/>
      <c r="K432" s="40"/>
      <c r="L432" s="41"/>
      <c r="M432" s="40"/>
      <c r="N432" s="41"/>
      <c r="O432" s="35"/>
      <c r="P432" s="43"/>
    </row>
    <row r="433" ht="14.25" customHeight="1">
      <c r="A433" s="92"/>
      <c r="B433" s="93"/>
      <c r="C433" s="61"/>
      <c r="D433" s="51"/>
      <c r="E433" s="73"/>
      <c r="F433" s="94"/>
      <c r="G433" s="633"/>
      <c r="H433" s="60"/>
      <c r="I433" s="38"/>
      <c r="J433" s="39"/>
      <c r="K433" s="40"/>
      <c r="L433" s="41"/>
      <c r="M433" s="40"/>
      <c r="N433" s="41"/>
      <c r="O433" s="35"/>
      <c r="P433" s="43"/>
    </row>
    <row r="434" ht="14.25" customHeight="1">
      <c r="A434" s="92"/>
      <c r="B434" s="93"/>
      <c r="C434" s="61"/>
      <c r="D434" s="51"/>
      <c r="E434" s="73"/>
      <c r="F434" s="94"/>
      <c r="G434" s="633"/>
      <c r="H434" s="60"/>
      <c r="I434" s="38"/>
      <c r="J434" s="39"/>
      <c r="K434" s="40"/>
      <c r="L434" s="41"/>
      <c r="M434" s="40"/>
      <c r="N434" s="41"/>
      <c r="O434" s="35"/>
      <c r="P434" s="43"/>
    </row>
    <row r="435" ht="14.25" customHeight="1">
      <c r="A435" s="92"/>
      <c r="B435" s="93"/>
      <c r="C435" s="61"/>
      <c r="D435" s="51"/>
      <c r="E435" s="73"/>
      <c r="F435" s="94"/>
      <c r="G435" s="633"/>
      <c r="H435" s="60"/>
      <c r="I435" s="38"/>
      <c r="J435" s="39"/>
      <c r="K435" s="40"/>
      <c r="L435" s="41"/>
      <c r="M435" s="40"/>
      <c r="N435" s="41"/>
      <c r="O435" s="35"/>
      <c r="P435" s="43"/>
    </row>
    <row r="436" ht="14.25" customHeight="1">
      <c r="A436" s="92"/>
      <c r="B436" s="93"/>
      <c r="C436" s="61"/>
      <c r="D436" s="51"/>
      <c r="E436" s="73"/>
      <c r="F436" s="94"/>
      <c r="G436" s="633"/>
      <c r="H436" s="60"/>
      <c r="I436" s="38"/>
      <c r="J436" s="39"/>
      <c r="K436" s="40"/>
      <c r="L436" s="41"/>
      <c r="M436" s="40"/>
      <c r="N436" s="41"/>
      <c r="O436" s="35"/>
      <c r="P436" s="43"/>
    </row>
    <row r="437" ht="14.25" customHeight="1">
      <c r="A437" s="92"/>
      <c r="B437" s="93"/>
      <c r="C437" s="61"/>
      <c r="D437" s="51"/>
      <c r="E437" s="73"/>
      <c r="F437" s="94"/>
      <c r="G437" s="633"/>
      <c r="H437" s="60"/>
      <c r="I437" s="38"/>
      <c r="J437" s="39"/>
      <c r="K437" s="40"/>
      <c r="L437" s="41"/>
      <c r="M437" s="40"/>
      <c r="N437" s="41"/>
      <c r="O437" s="35"/>
      <c r="P437" s="43"/>
    </row>
    <row r="438" ht="14.25" customHeight="1">
      <c r="A438" s="92"/>
      <c r="B438" s="93"/>
      <c r="C438" s="61"/>
      <c r="D438" s="51"/>
      <c r="E438" s="73"/>
      <c r="F438" s="94"/>
      <c r="G438" s="633"/>
      <c r="H438" s="60"/>
      <c r="I438" s="38"/>
      <c r="J438" s="39"/>
      <c r="K438" s="40"/>
      <c r="L438" s="41"/>
      <c r="M438" s="40"/>
      <c r="N438" s="41"/>
      <c r="O438" s="35"/>
      <c r="P438" s="43"/>
    </row>
    <row r="439" ht="14.25" customHeight="1">
      <c r="A439" s="92"/>
      <c r="B439" s="93"/>
      <c r="C439" s="61"/>
      <c r="D439" s="51"/>
      <c r="E439" s="73"/>
      <c r="F439" s="94"/>
      <c r="G439" s="633"/>
      <c r="H439" s="60"/>
      <c r="I439" s="38"/>
      <c r="J439" s="39"/>
      <c r="K439" s="40"/>
      <c r="L439" s="41"/>
      <c r="M439" s="40"/>
      <c r="N439" s="41"/>
      <c r="O439" s="35"/>
      <c r="P439" s="43"/>
    </row>
    <row r="440" ht="14.25" customHeight="1">
      <c r="A440" s="92"/>
      <c r="B440" s="93"/>
      <c r="C440" s="61"/>
      <c r="D440" s="51"/>
      <c r="E440" s="73"/>
      <c r="F440" s="94"/>
      <c r="G440" s="633"/>
      <c r="H440" s="60"/>
      <c r="I440" s="38"/>
      <c r="J440" s="39"/>
      <c r="K440" s="40"/>
      <c r="L440" s="41"/>
      <c r="M440" s="40"/>
      <c r="N440" s="41"/>
      <c r="O440" s="35"/>
      <c r="P440" s="43"/>
    </row>
    <row r="441" ht="14.25" customHeight="1">
      <c r="A441" s="92"/>
      <c r="B441" s="93"/>
      <c r="C441" s="61"/>
      <c r="D441" s="51"/>
      <c r="E441" s="73"/>
      <c r="F441" s="94"/>
      <c r="G441" s="633"/>
      <c r="H441" s="60"/>
      <c r="I441" s="38"/>
      <c r="J441" s="39"/>
      <c r="K441" s="40"/>
      <c r="L441" s="41"/>
      <c r="M441" s="40"/>
      <c r="N441" s="41"/>
      <c r="O441" s="35"/>
      <c r="P441" s="43"/>
    </row>
    <row r="442" ht="14.25" customHeight="1">
      <c r="A442" s="92"/>
      <c r="B442" s="93"/>
      <c r="C442" s="61"/>
      <c r="D442" s="51"/>
      <c r="E442" s="73"/>
      <c r="F442" s="94"/>
      <c r="G442" s="633"/>
      <c r="H442" s="60"/>
      <c r="I442" s="38"/>
      <c r="J442" s="39"/>
      <c r="K442" s="40"/>
      <c r="L442" s="41"/>
      <c r="M442" s="40"/>
      <c r="N442" s="41"/>
      <c r="O442" s="35"/>
      <c r="P442" s="43"/>
    </row>
    <row r="443" ht="14.25" customHeight="1">
      <c r="A443" s="92"/>
      <c r="B443" s="93"/>
      <c r="C443" s="61"/>
      <c r="D443" s="51"/>
      <c r="E443" s="73"/>
      <c r="F443" s="94"/>
      <c r="G443" s="633"/>
      <c r="H443" s="60"/>
      <c r="I443" s="38"/>
      <c r="J443" s="39"/>
      <c r="K443" s="40"/>
      <c r="L443" s="41"/>
      <c r="M443" s="40"/>
      <c r="N443" s="41"/>
      <c r="O443" s="35"/>
      <c r="P443" s="43"/>
    </row>
    <row r="444" ht="14.25" customHeight="1">
      <c r="A444" s="92"/>
      <c r="B444" s="93"/>
      <c r="C444" s="61"/>
      <c r="D444" s="51"/>
      <c r="E444" s="73"/>
      <c r="F444" s="94"/>
      <c r="G444" s="633"/>
      <c r="H444" s="60"/>
      <c r="I444" s="38"/>
      <c r="J444" s="39"/>
      <c r="K444" s="40"/>
      <c r="L444" s="41"/>
      <c r="M444" s="40"/>
      <c r="N444" s="41"/>
      <c r="O444" s="35"/>
      <c r="P444" s="43"/>
    </row>
    <row r="445" ht="14.25" customHeight="1">
      <c r="A445" s="92"/>
      <c r="B445" s="93"/>
      <c r="C445" s="61"/>
      <c r="D445" s="51"/>
      <c r="E445" s="73"/>
      <c r="F445" s="94"/>
      <c r="G445" s="633"/>
      <c r="H445" s="60"/>
      <c r="I445" s="38"/>
      <c r="J445" s="39"/>
      <c r="K445" s="40"/>
      <c r="L445" s="41"/>
      <c r="M445" s="40"/>
      <c r="N445" s="41"/>
      <c r="O445" s="35"/>
      <c r="P445" s="43"/>
    </row>
    <row r="446" ht="14.25" customHeight="1">
      <c r="A446" s="92"/>
      <c r="B446" s="93"/>
      <c r="C446" s="61"/>
      <c r="D446" s="51"/>
      <c r="E446" s="73"/>
      <c r="F446" s="94"/>
      <c r="G446" s="633"/>
      <c r="H446" s="60"/>
      <c r="I446" s="38"/>
      <c r="J446" s="39"/>
      <c r="K446" s="40"/>
      <c r="L446" s="41"/>
      <c r="M446" s="40"/>
      <c r="N446" s="41"/>
      <c r="O446" s="35"/>
      <c r="P446" s="43"/>
    </row>
    <row r="447" ht="14.25" customHeight="1">
      <c r="A447" s="92"/>
      <c r="B447" s="93"/>
      <c r="C447" s="61"/>
      <c r="D447" s="51"/>
      <c r="E447" s="73"/>
      <c r="F447" s="94"/>
      <c r="G447" s="633"/>
      <c r="H447" s="60"/>
      <c r="I447" s="38"/>
      <c r="J447" s="39"/>
      <c r="K447" s="40"/>
      <c r="L447" s="41"/>
      <c r="M447" s="40"/>
      <c r="N447" s="41"/>
      <c r="O447" s="35"/>
      <c r="P447" s="43"/>
    </row>
    <row r="448" ht="14.25" customHeight="1">
      <c r="A448" s="92"/>
      <c r="B448" s="93"/>
      <c r="C448" s="61"/>
      <c r="D448" s="51"/>
      <c r="E448" s="73"/>
      <c r="F448" s="94"/>
      <c r="G448" s="633"/>
      <c r="H448" s="60"/>
      <c r="I448" s="38"/>
      <c r="J448" s="39"/>
      <c r="K448" s="40"/>
      <c r="L448" s="41"/>
      <c r="M448" s="40"/>
      <c r="N448" s="41"/>
      <c r="O448" s="35"/>
      <c r="P448" s="43"/>
    </row>
    <row r="449" ht="14.25" customHeight="1">
      <c r="A449" s="92"/>
      <c r="B449" s="93"/>
      <c r="C449" s="61"/>
      <c r="D449" s="51"/>
      <c r="E449" s="73"/>
      <c r="F449" s="94"/>
      <c r="G449" s="633"/>
      <c r="H449" s="60"/>
      <c r="I449" s="38"/>
      <c r="J449" s="39"/>
      <c r="K449" s="40"/>
      <c r="L449" s="41"/>
      <c r="M449" s="40"/>
      <c r="N449" s="41"/>
      <c r="O449" s="35"/>
      <c r="P449" s="43"/>
    </row>
    <row r="450" ht="14.25" customHeight="1">
      <c r="A450" s="92"/>
      <c r="B450" s="93"/>
      <c r="C450" s="61"/>
      <c r="D450" s="51"/>
      <c r="E450" s="73"/>
      <c r="F450" s="94"/>
      <c r="G450" s="633"/>
      <c r="H450" s="60"/>
      <c r="I450" s="38"/>
      <c r="J450" s="39"/>
      <c r="K450" s="40"/>
      <c r="L450" s="41"/>
      <c r="M450" s="40"/>
      <c r="N450" s="41"/>
      <c r="O450" s="35"/>
      <c r="P450" s="43"/>
    </row>
    <row r="451" ht="14.25" customHeight="1">
      <c r="A451" s="92"/>
      <c r="B451" s="93"/>
      <c r="C451" s="61"/>
      <c r="D451" s="51"/>
      <c r="E451" s="73"/>
      <c r="F451" s="94"/>
      <c r="G451" s="633"/>
      <c r="H451" s="60"/>
      <c r="I451" s="38"/>
      <c r="J451" s="39"/>
      <c r="K451" s="40"/>
      <c r="L451" s="41"/>
      <c r="M451" s="40"/>
      <c r="N451" s="41"/>
      <c r="O451" s="35"/>
      <c r="P451" s="43"/>
    </row>
    <row r="452" ht="14.25" customHeight="1">
      <c r="A452" s="92"/>
      <c r="B452" s="93"/>
      <c r="C452" s="61"/>
      <c r="D452" s="51"/>
      <c r="E452" s="73"/>
      <c r="F452" s="94"/>
      <c r="G452" s="633"/>
      <c r="H452" s="60"/>
      <c r="I452" s="38"/>
      <c r="J452" s="39"/>
      <c r="K452" s="40"/>
      <c r="L452" s="41"/>
      <c r="M452" s="40"/>
      <c r="N452" s="41"/>
      <c r="O452" s="35"/>
      <c r="P452" s="43"/>
    </row>
    <row r="453" ht="14.25" customHeight="1">
      <c r="A453" s="92"/>
      <c r="B453" s="93"/>
      <c r="C453" s="61"/>
      <c r="D453" s="51"/>
      <c r="E453" s="73"/>
      <c r="F453" s="94"/>
      <c r="G453" s="633"/>
      <c r="H453" s="60"/>
      <c r="I453" s="38"/>
      <c r="J453" s="39"/>
      <c r="K453" s="40"/>
      <c r="L453" s="41"/>
      <c r="M453" s="40"/>
      <c r="N453" s="41"/>
      <c r="O453" s="35"/>
      <c r="P453" s="43"/>
    </row>
    <row r="454" ht="14.25" customHeight="1">
      <c r="A454" s="92"/>
      <c r="B454" s="93"/>
      <c r="C454" s="61"/>
      <c r="D454" s="51"/>
      <c r="E454" s="73"/>
      <c r="F454" s="94"/>
      <c r="G454" s="633"/>
      <c r="H454" s="60"/>
      <c r="I454" s="38"/>
      <c r="J454" s="39"/>
      <c r="K454" s="40"/>
      <c r="L454" s="41"/>
      <c r="M454" s="40"/>
      <c r="N454" s="41"/>
      <c r="O454" s="35"/>
      <c r="P454" s="43"/>
    </row>
    <row r="455" ht="14.25" customHeight="1">
      <c r="A455" s="92"/>
      <c r="B455" s="93"/>
      <c r="C455" s="61"/>
      <c r="D455" s="51"/>
      <c r="E455" s="73"/>
      <c r="F455" s="94"/>
      <c r="G455" s="633"/>
      <c r="H455" s="60"/>
      <c r="I455" s="38"/>
      <c r="J455" s="39"/>
      <c r="K455" s="40"/>
      <c r="L455" s="41"/>
      <c r="M455" s="40"/>
      <c r="N455" s="41"/>
      <c r="O455" s="35"/>
      <c r="P455" s="43"/>
    </row>
    <row r="456" ht="14.25" customHeight="1">
      <c r="A456" s="92"/>
      <c r="B456" s="93"/>
      <c r="C456" s="61"/>
      <c r="D456" s="51"/>
      <c r="E456" s="73"/>
      <c r="F456" s="94"/>
      <c r="G456" s="633"/>
      <c r="H456" s="60"/>
      <c r="I456" s="38"/>
      <c r="J456" s="39"/>
      <c r="K456" s="40"/>
      <c r="L456" s="41"/>
      <c r="M456" s="40"/>
      <c r="N456" s="41"/>
      <c r="O456" s="35"/>
      <c r="P456" s="43"/>
    </row>
    <row r="457" ht="14.25" customHeight="1">
      <c r="A457" s="92"/>
      <c r="B457" s="93"/>
      <c r="C457" s="61"/>
      <c r="D457" s="51"/>
      <c r="E457" s="73"/>
      <c r="F457" s="94"/>
      <c r="G457" s="633"/>
      <c r="H457" s="60"/>
      <c r="I457" s="38"/>
      <c r="J457" s="39"/>
      <c r="K457" s="40"/>
      <c r="L457" s="41"/>
      <c r="M457" s="40"/>
      <c r="N457" s="41"/>
      <c r="O457" s="35"/>
      <c r="P457" s="43"/>
    </row>
    <row r="458" ht="14.25" customHeight="1">
      <c r="A458" s="92"/>
      <c r="B458" s="93"/>
      <c r="C458" s="61"/>
      <c r="D458" s="51"/>
      <c r="E458" s="73"/>
      <c r="F458" s="94"/>
      <c r="G458" s="633"/>
      <c r="H458" s="60"/>
      <c r="I458" s="38"/>
      <c r="J458" s="39"/>
      <c r="K458" s="40"/>
      <c r="L458" s="41"/>
      <c r="M458" s="40"/>
      <c r="N458" s="41"/>
      <c r="O458" s="35"/>
      <c r="P458" s="43"/>
    </row>
    <row r="459" ht="14.25" customHeight="1">
      <c r="A459" s="92"/>
      <c r="B459" s="93"/>
      <c r="C459" s="61"/>
      <c r="D459" s="51"/>
      <c r="E459" s="73"/>
      <c r="F459" s="94"/>
      <c r="G459" s="633"/>
      <c r="H459" s="60"/>
      <c r="I459" s="38"/>
      <c r="J459" s="39"/>
      <c r="K459" s="40"/>
      <c r="L459" s="41"/>
      <c r="M459" s="40"/>
      <c r="N459" s="41"/>
      <c r="O459" s="35"/>
      <c r="P459" s="43"/>
    </row>
    <row r="460" ht="14.25" customHeight="1">
      <c r="A460" s="92"/>
      <c r="B460" s="93"/>
      <c r="C460" s="61"/>
      <c r="D460" s="51"/>
      <c r="E460" s="73"/>
      <c r="F460" s="94"/>
      <c r="G460" s="633"/>
      <c r="H460" s="60"/>
      <c r="I460" s="38"/>
      <c r="J460" s="39"/>
      <c r="K460" s="40"/>
      <c r="L460" s="41"/>
      <c r="M460" s="40"/>
      <c r="N460" s="41"/>
      <c r="O460" s="35"/>
      <c r="P460" s="43"/>
    </row>
    <row r="461" ht="14.25" customHeight="1">
      <c r="A461" s="92"/>
      <c r="B461" s="93"/>
      <c r="C461" s="61"/>
      <c r="D461" s="51"/>
      <c r="E461" s="73"/>
      <c r="F461" s="94"/>
      <c r="G461" s="633"/>
      <c r="H461" s="60"/>
      <c r="I461" s="38"/>
      <c r="J461" s="39"/>
      <c r="K461" s="40"/>
      <c r="L461" s="41"/>
      <c r="M461" s="40"/>
      <c r="N461" s="41"/>
      <c r="O461" s="35"/>
      <c r="P461" s="43"/>
    </row>
    <row r="462" ht="14.25" customHeight="1">
      <c r="A462" s="92"/>
      <c r="B462" s="93"/>
      <c r="C462" s="61"/>
      <c r="D462" s="51"/>
      <c r="E462" s="73"/>
      <c r="F462" s="94"/>
      <c r="G462" s="633"/>
      <c r="H462" s="60"/>
      <c r="I462" s="38"/>
      <c r="J462" s="39"/>
      <c r="K462" s="40"/>
      <c r="L462" s="41"/>
      <c r="M462" s="40"/>
      <c r="N462" s="41"/>
      <c r="O462" s="35"/>
      <c r="P462" s="43"/>
    </row>
    <row r="463" ht="14.25" customHeight="1">
      <c r="A463" s="92"/>
      <c r="B463" s="93"/>
      <c r="C463" s="61"/>
      <c r="D463" s="51"/>
      <c r="E463" s="73"/>
      <c r="F463" s="94"/>
      <c r="G463" s="633"/>
      <c r="H463" s="60"/>
      <c r="I463" s="38"/>
      <c r="J463" s="39"/>
      <c r="K463" s="40"/>
      <c r="L463" s="41"/>
      <c r="M463" s="40"/>
      <c r="N463" s="41"/>
      <c r="O463" s="35"/>
      <c r="P463" s="43"/>
    </row>
    <row r="464" ht="14.25" customHeight="1">
      <c r="A464" s="92"/>
      <c r="B464" s="93"/>
      <c r="C464" s="61"/>
      <c r="D464" s="51"/>
      <c r="E464" s="73"/>
      <c r="F464" s="94"/>
      <c r="G464" s="633"/>
      <c r="H464" s="60"/>
      <c r="I464" s="38"/>
      <c r="J464" s="39"/>
      <c r="K464" s="40"/>
      <c r="L464" s="41"/>
      <c r="M464" s="40"/>
      <c r="N464" s="41"/>
      <c r="O464" s="35"/>
      <c r="P464" s="43"/>
    </row>
    <row r="465" ht="14.25" customHeight="1">
      <c r="A465" s="92"/>
      <c r="B465" s="93"/>
      <c r="C465" s="61"/>
      <c r="D465" s="51"/>
      <c r="E465" s="73"/>
      <c r="F465" s="94"/>
      <c r="G465" s="633"/>
      <c r="H465" s="60"/>
      <c r="I465" s="38"/>
      <c r="J465" s="39"/>
      <c r="K465" s="40"/>
      <c r="L465" s="41"/>
      <c r="M465" s="40"/>
      <c r="N465" s="41"/>
      <c r="O465" s="35"/>
      <c r="P465" s="43"/>
    </row>
    <row r="466" ht="14.25" customHeight="1">
      <c r="A466" s="92"/>
      <c r="B466" s="93"/>
      <c r="C466" s="61"/>
      <c r="D466" s="51"/>
      <c r="E466" s="73"/>
      <c r="F466" s="94"/>
      <c r="G466" s="633"/>
      <c r="H466" s="60"/>
      <c r="I466" s="38"/>
      <c r="J466" s="39"/>
      <c r="K466" s="40"/>
      <c r="L466" s="41"/>
      <c r="M466" s="40"/>
      <c r="N466" s="41"/>
      <c r="O466" s="35"/>
      <c r="P466" s="43"/>
    </row>
    <row r="467" ht="14.25" customHeight="1">
      <c r="A467" s="92"/>
      <c r="B467" s="93"/>
      <c r="C467" s="61"/>
      <c r="D467" s="51"/>
      <c r="E467" s="73"/>
      <c r="F467" s="94"/>
      <c r="G467" s="633"/>
      <c r="H467" s="60"/>
      <c r="I467" s="38"/>
      <c r="J467" s="39"/>
      <c r="K467" s="40"/>
      <c r="L467" s="41"/>
      <c r="M467" s="40"/>
      <c r="N467" s="41"/>
      <c r="O467" s="35"/>
      <c r="P467" s="43"/>
    </row>
    <row r="468" ht="14.25" customHeight="1">
      <c r="A468" s="92"/>
      <c r="B468" s="93"/>
      <c r="C468" s="61"/>
      <c r="D468" s="51"/>
      <c r="E468" s="73"/>
      <c r="F468" s="94"/>
      <c r="G468" s="633"/>
      <c r="H468" s="60"/>
      <c r="I468" s="38"/>
      <c r="J468" s="39"/>
      <c r="K468" s="40"/>
      <c r="L468" s="41"/>
      <c r="M468" s="40"/>
      <c r="N468" s="41"/>
      <c r="O468" s="35"/>
      <c r="P468" s="43"/>
    </row>
    <row r="469" ht="14.25" customHeight="1">
      <c r="A469" s="92"/>
      <c r="B469" s="93"/>
      <c r="C469" s="61"/>
      <c r="D469" s="51"/>
      <c r="E469" s="73"/>
      <c r="F469" s="94"/>
      <c r="G469" s="633"/>
      <c r="H469" s="60"/>
      <c r="I469" s="38"/>
      <c r="J469" s="39"/>
      <c r="K469" s="40"/>
      <c r="L469" s="41"/>
      <c r="M469" s="40"/>
      <c r="N469" s="41"/>
      <c r="O469" s="35"/>
      <c r="P469" s="43"/>
    </row>
    <row r="470" ht="14.25" customHeight="1">
      <c r="A470" s="92"/>
      <c r="B470" s="93"/>
      <c r="C470" s="61"/>
      <c r="D470" s="51"/>
      <c r="E470" s="73"/>
      <c r="F470" s="94"/>
      <c r="G470" s="633"/>
      <c r="H470" s="60"/>
      <c r="I470" s="38"/>
      <c r="J470" s="39"/>
      <c r="K470" s="40"/>
      <c r="L470" s="41"/>
      <c r="M470" s="40"/>
      <c r="N470" s="41"/>
      <c r="O470" s="35"/>
      <c r="P470" s="43"/>
    </row>
    <row r="471" ht="14.25" customHeight="1">
      <c r="A471" s="92"/>
      <c r="B471" s="93"/>
      <c r="C471" s="61"/>
      <c r="D471" s="51"/>
      <c r="E471" s="73"/>
      <c r="F471" s="94"/>
      <c r="G471" s="633"/>
      <c r="H471" s="60"/>
      <c r="I471" s="38"/>
      <c r="J471" s="39"/>
      <c r="K471" s="40"/>
      <c r="L471" s="41"/>
      <c r="M471" s="40"/>
      <c r="N471" s="41"/>
      <c r="O471" s="35"/>
      <c r="P471" s="43"/>
    </row>
    <row r="472" ht="14.25" customHeight="1">
      <c r="A472" s="92"/>
      <c r="B472" s="93"/>
      <c r="C472" s="61"/>
      <c r="D472" s="51"/>
      <c r="E472" s="73"/>
      <c r="F472" s="94"/>
      <c r="G472" s="633"/>
      <c r="H472" s="60"/>
      <c r="I472" s="38"/>
      <c r="J472" s="39"/>
      <c r="K472" s="40"/>
      <c r="L472" s="41"/>
      <c r="M472" s="40"/>
      <c r="N472" s="41"/>
      <c r="O472" s="35"/>
      <c r="P472" s="43"/>
    </row>
    <row r="473" ht="14.25" customHeight="1">
      <c r="A473" s="92"/>
      <c r="B473" s="93"/>
      <c r="C473" s="61"/>
      <c r="D473" s="51"/>
      <c r="E473" s="73"/>
      <c r="F473" s="94"/>
      <c r="G473" s="633"/>
      <c r="H473" s="60"/>
      <c r="I473" s="38"/>
      <c r="J473" s="39"/>
      <c r="K473" s="40"/>
      <c r="L473" s="41"/>
      <c r="M473" s="40"/>
      <c r="N473" s="41"/>
      <c r="O473" s="35"/>
      <c r="P473" s="43"/>
    </row>
    <row r="474" ht="14.25" customHeight="1">
      <c r="A474" s="92"/>
      <c r="B474" s="93"/>
      <c r="C474" s="61"/>
      <c r="D474" s="51"/>
      <c r="E474" s="73"/>
      <c r="F474" s="94"/>
      <c r="G474" s="633"/>
      <c r="H474" s="60"/>
      <c r="I474" s="38"/>
      <c r="J474" s="39"/>
      <c r="K474" s="40"/>
      <c r="L474" s="41"/>
      <c r="M474" s="40"/>
      <c r="N474" s="41"/>
      <c r="O474" s="35"/>
      <c r="P474" s="43"/>
    </row>
    <row r="475" ht="14.25" customHeight="1">
      <c r="A475" s="92"/>
      <c r="B475" s="93"/>
      <c r="C475" s="61"/>
      <c r="D475" s="51"/>
      <c r="E475" s="73"/>
      <c r="F475" s="94"/>
      <c r="G475" s="633"/>
      <c r="H475" s="60"/>
      <c r="I475" s="38"/>
      <c r="J475" s="39"/>
      <c r="K475" s="40"/>
      <c r="L475" s="41"/>
      <c r="M475" s="40"/>
      <c r="N475" s="41"/>
      <c r="O475" s="35"/>
      <c r="P475" s="43"/>
    </row>
    <row r="476" ht="14.25" customHeight="1">
      <c r="A476" s="92"/>
      <c r="B476" s="93"/>
      <c r="C476" s="61"/>
      <c r="D476" s="51"/>
      <c r="E476" s="73"/>
      <c r="F476" s="94"/>
      <c r="G476" s="633"/>
      <c r="H476" s="60"/>
      <c r="I476" s="38"/>
      <c r="J476" s="39"/>
      <c r="K476" s="40"/>
      <c r="L476" s="41"/>
      <c r="M476" s="40"/>
      <c r="N476" s="41"/>
      <c r="O476" s="35"/>
      <c r="P476" s="43"/>
    </row>
    <row r="477" ht="14.25" customHeight="1">
      <c r="A477" s="92"/>
      <c r="B477" s="93"/>
      <c r="C477" s="61"/>
      <c r="D477" s="51"/>
      <c r="E477" s="73"/>
      <c r="F477" s="94"/>
      <c r="G477" s="633"/>
      <c r="H477" s="60"/>
      <c r="I477" s="38"/>
      <c r="J477" s="39"/>
      <c r="K477" s="40"/>
      <c r="L477" s="41"/>
      <c r="M477" s="40"/>
      <c r="N477" s="41"/>
      <c r="O477" s="35"/>
      <c r="P477" s="43"/>
    </row>
    <row r="478" ht="14.25" customHeight="1">
      <c r="A478" s="92"/>
      <c r="B478" s="93"/>
      <c r="C478" s="61"/>
      <c r="D478" s="51"/>
      <c r="E478" s="73"/>
      <c r="F478" s="94"/>
      <c r="G478" s="633"/>
      <c r="H478" s="60"/>
      <c r="I478" s="38"/>
      <c r="J478" s="39"/>
      <c r="K478" s="40"/>
      <c r="L478" s="41"/>
      <c r="M478" s="40"/>
      <c r="N478" s="41"/>
      <c r="O478" s="35"/>
      <c r="P478" s="43"/>
    </row>
    <row r="479" ht="14.25" customHeight="1">
      <c r="A479" s="92"/>
      <c r="B479" s="93"/>
      <c r="C479" s="61"/>
      <c r="D479" s="51"/>
      <c r="E479" s="73"/>
      <c r="F479" s="94"/>
      <c r="G479" s="633"/>
      <c r="H479" s="60"/>
      <c r="I479" s="38"/>
      <c r="J479" s="39"/>
      <c r="K479" s="40"/>
      <c r="L479" s="41"/>
      <c r="M479" s="40"/>
      <c r="N479" s="41"/>
      <c r="O479" s="35"/>
      <c r="P479" s="43"/>
    </row>
    <row r="480" ht="14.25" customHeight="1">
      <c r="A480" s="92"/>
      <c r="B480" s="93"/>
      <c r="C480" s="61"/>
      <c r="D480" s="51"/>
      <c r="E480" s="73"/>
      <c r="F480" s="94"/>
      <c r="G480" s="633"/>
      <c r="H480" s="60"/>
      <c r="I480" s="38"/>
      <c r="J480" s="39"/>
      <c r="K480" s="40"/>
      <c r="L480" s="41"/>
      <c r="M480" s="40"/>
      <c r="N480" s="41"/>
      <c r="O480" s="35"/>
      <c r="P480" s="43"/>
    </row>
    <row r="481" ht="14.25" customHeight="1">
      <c r="A481" s="92"/>
      <c r="B481" s="93"/>
      <c r="C481" s="61"/>
      <c r="D481" s="51"/>
      <c r="E481" s="73"/>
      <c r="F481" s="94"/>
      <c r="G481" s="633"/>
      <c r="H481" s="60"/>
      <c r="I481" s="38"/>
      <c r="J481" s="39"/>
      <c r="K481" s="40"/>
      <c r="L481" s="41"/>
      <c r="M481" s="40"/>
      <c r="N481" s="41"/>
      <c r="O481" s="35"/>
      <c r="P481" s="43"/>
    </row>
    <row r="482" ht="14.25" customHeight="1">
      <c r="A482" s="92"/>
      <c r="B482" s="93"/>
      <c r="C482" s="61"/>
      <c r="D482" s="51"/>
      <c r="E482" s="73"/>
      <c r="F482" s="94"/>
      <c r="G482" s="633"/>
      <c r="H482" s="60"/>
      <c r="I482" s="38"/>
      <c r="J482" s="39"/>
      <c r="K482" s="40"/>
      <c r="L482" s="41"/>
      <c r="M482" s="40"/>
      <c r="N482" s="41"/>
      <c r="O482" s="35"/>
      <c r="P482" s="43"/>
    </row>
    <row r="483" ht="14.25" customHeight="1">
      <c r="A483" s="92"/>
      <c r="B483" s="93"/>
      <c r="C483" s="61"/>
      <c r="D483" s="51"/>
      <c r="E483" s="73"/>
      <c r="F483" s="94"/>
      <c r="G483" s="633"/>
      <c r="H483" s="60"/>
      <c r="I483" s="38"/>
      <c r="J483" s="39"/>
      <c r="K483" s="40"/>
      <c r="L483" s="41"/>
      <c r="M483" s="40"/>
      <c r="N483" s="41"/>
      <c r="O483" s="35"/>
      <c r="P483" s="43"/>
    </row>
    <row r="484" ht="14.25" customHeight="1">
      <c r="A484" s="92"/>
      <c r="B484" s="93"/>
      <c r="C484" s="61"/>
      <c r="D484" s="51"/>
      <c r="E484" s="73"/>
      <c r="F484" s="94"/>
      <c r="G484" s="633"/>
      <c r="H484" s="60"/>
      <c r="I484" s="38"/>
      <c r="J484" s="39"/>
      <c r="K484" s="40"/>
      <c r="L484" s="41"/>
      <c r="M484" s="40"/>
      <c r="N484" s="41"/>
      <c r="O484" s="35"/>
      <c r="P484" s="43"/>
    </row>
    <row r="485" ht="14.25" customHeight="1">
      <c r="A485" s="92"/>
      <c r="B485" s="93"/>
      <c r="C485" s="61"/>
      <c r="D485" s="51"/>
      <c r="E485" s="73"/>
      <c r="F485" s="94"/>
      <c r="G485" s="633"/>
      <c r="H485" s="60"/>
      <c r="I485" s="38"/>
      <c r="J485" s="39"/>
      <c r="K485" s="40"/>
      <c r="L485" s="41"/>
      <c r="M485" s="40"/>
      <c r="N485" s="41"/>
      <c r="O485" s="35"/>
      <c r="P485" s="43"/>
    </row>
    <row r="486" ht="14.25" customHeight="1">
      <c r="A486" s="92"/>
      <c r="B486" s="93"/>
      <c r="C486" s="61"/>
      <c r="D486" s="51"/>
      <c r="E486" s="73"/>
      <c r="F486" s="94"/>
      <c r="G486" s="633"/>
      <c r="H486" s="60"/>
      <c r="I486" s="38"/>
      <c r="J486" s="39"/>
      <c r="K486" s="40"/>
      <c r="L486" s="41"/>
      <c r="M486" s="40"/>
      <c r="N486" s="41"/>
      <c r="O486" s="35"/>
      <c r="P486" s="43"/>
    </row>
    <row r="487" ht="14.25" customHeight="1">
      <c r="A487" s="92"/>
      <c r="B487" s="93"/>
      <c r="C487" s="61"/>
      <c r="D487" s="51"/>
      <c r="E487" s="73"/>
      <c r="F487" s="94"/>
      <c r="G487" s="633"/>
      <c r="H487" s="60"/>
      <c r="I487" s="38"/>
      <c r="J487" s="39"/>
      <c r="K487" s="40"/>
      <c r="L487" s="41"/>
      <c r="M487" s="40"/>
      <c r="N487" s="41"/>
      <c r="O487" s="35"/>
      <c r="P487" s="43"/>
    </row>
    <row r="488" ht="14.25" customHeight="1">
      <c r="A488" s="92"/>
      <c r="B488" s="93"/>
      <c r="C488" s="61"/>
      <c r="D488" s="51"/>
      <c r="E488" s="73"/>
      <c r="F488" s="94"/>
      <c r="G488" s="633"/>
      <c r="H488" s="60"/>
      <c r="I488" s="38"/>
      <c r="J488" s="39"/>
      <c r="K488" s="40"/>
      <c r="L488" s="41"/>
      <c r="M488" s="40"/>
      <c r="N488" s="41"/>
      <c r="O488" s="35"/>
      <c r="P488" s="43"/>
    </row>
    <row r="489" ht="14.25" customHeight="1">
      <c r="A489" s="92"/>
      <c r="B489" s="93"/>
      <c r="C489" s="61"/>
      <c r="D489" s="51"/>
      <c r="E489" s="73"/>
      <c r="F489" s="94"/>
      <c r="G489" s="633"/>
      <c r="H489" s="60"/>
      <c r="I489" s="38"/>
      <c r="J489" s="39"/>
      <c r="K489" s="40"/>
      <c r="L489" s="41"/>
      <c r="M489" s="40"/>
      <c r="N489" s="41"/>
      <c r="O489" s="35"/>
      <c r="P489" s="43"/>
    </row>
    <row r="490" ht="14.25" customHeight="1">
      <c r="A490" s="92"/>
      <c r="B490" s="93"/>
      <c r="C490" s="61"/>
      <c r="D490" s="51"/>
      <c r="E490" s="73"/>
      <c r="F490" s="94"/>
      <c r="G490" s="633"/>
      <c r="H490" s="60"/>
      <c r="I490" s="38"/>
      <c r="J490" s="39"/>
      <c r="K490" s="40"/>
      <c r="L490" s="41"/>
      <c r="M490" s="40"/>
      <c r="N490" s="41"/>
      <c r="O490" s="35"/>
      <c r="P490" s="43"/>
    </row>
    <row r="491" ht="14.25" customHeight="1">
      <c r="A491" s="92"/>
      <c r="B491" s="93"/>
      <c r="C491" s="61"/>
      <c r="D491" s="51"/>
      <c r="E491" s="73"/>
      <c r="F491" s="94"/>
      <c r="G491" s="633"/>
      <c r="H491" s="60"/>
      <c r="I491" s="38"/>
      <c r="J491" s="39"/>
      <c r="K491" s="40"/>
      <c r="L491" s="41"/>
      <c r="M491" s="40"/>
      <c r="N491" s="41"/>
      <c r="O491" s="35"/>
      <c r="P491" s="43"/>
    </row>
    <row r="492" ht="14.25" customHeight="1">
      <c r="A492" s="92"/>
      <c r="B492" s="93"/>
      <c r="C492" s="61"/>
      <c r="D492" s="51"/>
      <c r="E492" s="73"/>
      <c r="F492" s="94"/>
      <c r="G492" s="633"/>
      <c r="H492" s="60"/>
      <c r="I492" s="38"/>
      <c r="J492" s="39"/>
      <c r="K492" s="40"/>
      <c r="L492" s="41"/>
      <c r="M492" s="40"/>
      <c r="N492" s="41"/>
      <c r="O492" s="35"/>
      <c r="P492" s="43"/>
    </row>
    <row r="493" ht="14.25" customHeight="1">
      <c r="A493" s="92"/>
      <c r="B493" s="93"/>
      <c r="C493" s="61"/>
      <c r="D493" s="51"/>
      <c r="E493" s="73"/>
      <c r="F493" s="94"/>
      <c r="G493" s="633"/>
      <c r="H493" s="60"/>
      <c r="I493" s="38"/>
      <c r="J493" s="39"/>
      <c r="K493" s="40"/>
      <c r="L493" s="41"/>
      <c r="M493" s="40"/>
      <c r="N493" s="41"/>
      <c r="O493" s="35"/>
      <c r="P493" s="43"/>
    </row>
    <row r="494" ht="14.25" customHeight="1">
      <c r="A494" s="92"/>
      <c r="B494" s="93"/>
      <c r="C494" s="61"/>
      <c r="D494" s="51"/>
      <c r="E494" s="73"/>
      <c r="F494" s="94"/>
      <c r="G494" s="633"/>
      <c r="H494" s="60"/>
      <c r="I494" s="38"/>
      <c r="J494" s="39"/>
      <c r="K494" s="40"/>
      <c r="L494" s="41"/>
      <c r="M494" s="40"/>
      <c r="N494" s="41"/>
      <c r="O494" s="35"/>
      <c r="P494" s="43"/>
    </row>
    <row r="495" ht="14.25" customHeight="1">
      <c r="A495" s="92"/>
      <c r="B495" s="93"/>
      <c r="C495" s="61"/>
      <c r="D495" s="51"/>
      <c r="E495" s="73"/>
      <c r="F495" s="94"/>
      <c r="G495" s="633"/>
      <c r="H495" s="60"/>
      <c r="I495" s="38"/>
      <c r="J495" s="39"/>
      <c r="K495" s="40"/>
      <c r="L495" s="41"/>
      <c r="M495" s="40"/>
      <c r="N495" s="41"/>
      <c r="O495" s="35"/>
      <c r="P495" s="43"/>
    </row>
    <row r="496" ht="14.25" customHeight="1">
      <c r="A496" s="92"/>
      <c r="B496" s="93"/>
      <c r="C496" s="61"/>
      <c r="D496" s="51"/>
      <c r="E496" s="73"/>
      <c r="F496" s="94"/>
      <c r="G496" s="633"/>
      <c r="H496" s="60"/>
      <c r="I496" s="38"/>
      <c r="J496" s="39"/>
      <c r="K496" s="40"/>
      <c r="L496" s="41"/>
      <c r="M496" s="40"/>
      <c r="N496" s="41"/>
      <c r="O496" s="35"/>
      <c r="P496" s="43"/>
    </row>
    <row r="497" ht="14.25" customHeight="1">
      <c r="A497" s="92"/>
      <c r="B497" s="93"/>
      <c r="C497" s="61"/>
      <c r="D497" s="51"/>
      <c r="E497" s="73"/>
      <c r="F497" s="94"/>
      <c r="G497" s="633"/>
      <c r="H497" s="60"/>
      <c r="I497" s="38"/>
      <c r="J497" s="39"/>
      <c r="K497" s="40"/>
      <c r="L497" s="41"/>
      <c r="M497" s="40"/>
      <c r="N497" s="41"/>
      <c r="O497" s="35"/>
      <c r="P497" s="43"/>
    </row>
    <row r="498" ht="14.25" customHeight="1">
      <c r="A498" s="92"/>
      <c r="B498" s="93"/>
      <c r="C498" s="61"/>
      <c r="D498" s="51"/>
      <c r="E498" s="73"/>
      <c r="F498" s="94"/>
      <c r="G498" s="633"/>
      <c r="H498" s="60"/>
      <c r="I498" s="38"/>
      <c r="J498" s="39"/>
      <c r="K498" s="40"/>
      <c r="L498" s="41"/>
      <c r="M498" s="40"/>
      <c r="N498" s="41"/>
      <c r="O498" s="35"/>
      <c r="P498" s="43"/>
    </row>
    <row r="499" ht="14.25" customHeight="1">
      <c r="A499" s="92"/>
      <c r="B499" s="93"/>
      <c r="C499" s="61"/>
      <c r="D499" s="51"/>
      <c r="E499" s="73"/>
      <c r="F499" s="94"/>
      <c r="G499" s="633"/>
      <c r="H499" s="60"/>
      <c r="I499" s="38"/>
      <c r="J499" s="39"/>
      <c r="K499" s="40"/>
      <c r="L499" s="41"/>
      <c r="M499" s="40"/>
      <c r="N499" s="41"/>
      <c r="O499" s="35"/>
      <c r="P499" s="43"/>
    </row>
    <row r="500" ht="14.25" customHeight="1">
      <c r="A500" s="92"/>
      <c r="B500" s="93"/>
      <c r="C500" s="61"/>
      <c r="D500" s="51"/>
      <c r="E500" s="73"/>
      <c r="F500" s="94"/>
      <c r="G500" s="633"/>
      <c r="H500" s="60"/>
      <c r="I500" s="38"/>
      <c r="J500" s="39"/>
      <c r="K500" s="40"/>
      <c r="L500" s="41"/>
      <c r="M500" s="40"/>
      <c r="N500" s="41"/>
      <c r="O500" s="35"/>
      <c r="P500" s="43"/>
    </row>
    <row r="501" ht="14.25" customHeight="1">
      <c r="A501" s="92"/>
      <c r="B501" s="93"/>
      <c r="C501" s="61"/>
      <c r="D501" s="51"/>
      <c r="E501" s="73"/>
      <c r="F501" s="94"/>
      <c r="G501" s="633"/>
      <c r="H501" s="60"/>
      <c r="I501" s="38"/>
      <c r="J501" s="39"/>
      <c r="K501" s="40"/>
      <c r="L501" s="41"/>
      <c r="M501" s="40"/>
      <c r="N501" s="41"/>
      <c r="O501" s="35"/>
      <c r="P501" s="43"/>
    </row>
    <row r="502" ht="14.25" customHeight="1">
      <c r="A502" s="92"/>
      <c r="B502" s="93"/>
      <c r="C502" s="61"/>
      <c r="D502" s="51"/>
      <c r="E502" s="73"/>
      <c r="F502" s="94"/>
      <c r="G502" s="633"/>
      <c r="H502" s="60"/>
      <c r="I502" s="38"/>
      <c r="J502" s="39"/>
      <c r="K502" s="40"/>
      <c r="L502" s="41"/>
      <c r="M502" s="40"/>
      <c r="N502" s="41"/>
      <c r="O502" s="35"/>
      <c r="P502" s="43"/>
    </row>
    <row r="503" ht="14.25" customHeight="1">
      <c r="A503" s="92"/>
      <c r="B503" s="93"/>
      <c r="C503" s="61"/>
      <c r="D503" s="51"/>
      <c r="E503" s="73"/>
      <c r="F503" s="94"/>
      <c r="G503" s="633"/>
      <c r="H503" s="60"/>
      <c r="I503" s="38"/>
      <c r="J503" s="39"/>
      <c r="K503" s="40"/>
      <c r="L503" s="41"/>
      <c r="M503" s="40"/>
      <c r="N503" s="41"/>
      <c r="O503" s="35"/>
      <c r="P503" s="43"/>
    </row>
    <row r="504" ht="14.25" customHeight="1">
      <c r="A504" s="92"/>
      <c r="B504" s="93"/>
      <c r="C504" s="61"/>
      <c r="D504" s="51"/>
      <c r="E504" s="73"/>
      <c r="F504" s="94"/>
      <c r="G504" s="633"/>
      <c r="H504" s="60"/>
      <c r="I504" s="38"/>
      <c r="J504" s="39"/>
      <c r="K504" s="40"/>
      <c r="L504" s="41"/>
      <c r="M504" s="40"/>
      <c r="N504" s="41"/>
      <c r="O504" s="35"/>
      <c r="P504" s="43"/>
    </row>
    <row r="505" ht="14.25" customHeight="1">
      <c r="A505" s="92"/>
      <c r="B505" s="93"/>
      <c r="C505" s="61"/>
      <c r="D505" s="51"/>
      <c r="E505" s="73"/>
      <c r="F505" s="94"/>
      <c r="G505" s="633"/>
      <c r="H505" s="60"/>
      <c r="I505" s="38"/>
      <c r="J505" s="39"/>
      <c r="K505" s="40"/>
      <c r="L505" s="41"/>
      <c r="M505" s="40"/>
      <c r="N505" s="41"/>
      <c r="O505" s="35"/>
      <c r="P505" s="43"/>
    </row>
    <row r="506" ht="14.25" customHeight="1">
      <c r="A506" s="92"/>
      <c r="B506" s="93"/>
      <c r="C506" s="61"/>
      <c r="D506" s="51"/>
      <c r="E506" s="73"/>
      <c r="F506" s="94"/>
      <c r="G506" s="633"/>
      <c r="H506" s="60"/>
      <c r="I506" s="38"/>
      <c r="J506" s="39"/>
      <c r="K506" s="40"/>
      <c r="L506" s="41"/>
      <c r="M506" s="40"/>
      <c r="N506" s="41"/>
      <c r="O506" s="35"/>
      <c r="P506" s="43"/>
    </row>
    <row r="507" ht="14.25" customHeight="1">
      <c r="A507" s="92"/>
      <c r="B507" s="93"/>
      <c r="C507" s="61"/>
      <c r="D507" s="51"/>
      <c r="E507" s="73"/>
      <c r="F507" s="94"/>
      <c r="G507" s="633"/>
      <c r="H507" s="60"/>
      <c r="I507" s="38"/>
      <c r="J507" s="39"/>
      <c r="K507" s="40"/>
      <c r="L507" s="41"/>
      <c r="M507" s="40"/>
      <c r="N507" s="41"/>
      <c r="O507" s="35"/>
      <c r="P507" s="43"/>
    </row>
    <row r="508" ht="14.25" customHeight="1">
      <c r="A508" s="92"/>
      <c r="B508" s="93"/>
      <c r="C508" s="61"/>
      <c r="D508" s="51"/>
      <c r="E508" s="73"/>
      <c r="F508" s="94"/>
      <c r="G508" s="633"/>
      <c r="H508" s="60"/>
      <c r="I508" s="38"/>
      <c r="J508" s="39"/>
      <c r="K508" s="40"/>
      <c r="L508" s="41"/>
      <c r="M508" s="40"/>
      <c r="N508" s="41"/>
      <c r="O508" s="35"/>
      <c r="P508" s="43"/>
    </row>
    <row r="509" ht="14.25" customHeight="1">
      <c r="A509" s="92"/>
      <c r="B509" s="93"/>
      <c r="C509" s="61"/>
      <c r="D509" s="51"/>
      <c r="E509" s="73"/>
      <c r="F509" s="94"/>
      <c r="G509" s="633"/>
      <c r="H509" s="60"/>
      <c r="I509" s="38"/>
      <c r="J509" s="39"/>
      <c r="K509" s="40"/>
      <c r="L509" s="41"/>
      <c r="M509" s="40"/>
      <c r="N509" s="41"/>
      <c r="O509" s="35"/>
      <c r="P509" s="43"/>
    </row>
    <row r="510" ht="14.25" customHeight="1">
      <c r="A510" s="92"/>
      <c r="B510" s="93"/>
      <c r="C510" s="61"/>
      <c r="D510" s="51"/>
      <c r="E510" s="73"/>
      <c r="F510" s="94"/>
      <c r="G510" s="633"/>
      <c r="H510" s="60"/>
      <c r="I510" s="38"/>
      <c r="J510" s="39"/>
      <c r="K510" s="40"/>
      <c r="L510" s="41"/>
      <c r="M510" s="40"/>
      <c r="N510" s="41"/>
      <c r="O510" s="35"/>
      <c r="P510" s="43"/>
    </row>
    <row r="511" ht="14.25" customHeight="1">
      <c r="A511" s="92"/>
      <c r="B511" s="93"/>
      <c r="C511" s="61"/>
      <c r="D511" s="51"/>
      <c r="E511" s="73"/>
      <c r="F511" s="94"/>
      <c r="G511" s="633"/>
      <c r="H511" s="60"/>
      <c r="I511" s="38"/>
      <c r="J511" s="39"/>
      <c r="K511" s="40"/>
      <c r="L511" s="41"/>
      <c r="M511" s="40"/>
      <c r="N511" s="41"/>
      <c r="O511" s="35"/>
      <c r="P511" s="43"/>
    </row>
    <row r="512" ht="14.25" customHeight="1">
      <c r="A512" s="92"/>
      <c r="B512" s="93"/>
      <c r="C512" s="61"/>
      <c r="D512" s="51"/>
      <c r="E512" s="73"/>
      <c r="F512" s="94"/>
      <c r="G512" s="633"/>
      <c r="H512" s="60"/>
      <c r="I512" s="38"/>
      <c r="J512" s="39"/>
      <c r="K512" s="40"/>
      <c r="L512" s="41"/>
      <c r="M512" s="40"/>
      <c r="N512" s="41"/>
      <c r="O512" s="35"/>
      <c r="P512" s="43"/>
    </row>
    <row r="513" ht="14.25" customHeight="1">
      <c r="A513" s="92"/>
      <c r="B513" s="93"/>
      <c r="C513" s="61"/>
      <c r="D513" s="51"/>
      <c r="E513" s="73"/>
      <c r="F513" s="94"/>
      <c r="G513" s="633"/>
      <c r="H513" s="60"/>
      <c r="I513" s="38"/>
      <c r="J513" s="39"/>
      <c r="K513" s="40"/>
      <c r="L513" s="41"/>
      <c r="M513" s="40"/>
      <c r="N513" s="41"/>
      <c r="O513" s="35"/>
      <c r="P513" s="43"/>
    </row>
    <row r="514" ht="14.25" customHeight="1">
      <c r="A514" s="92"/>
      <c r="B514" s="93"/>
      <c r="C514" s="61"/>
      <c r="D514" s="51"/>
      <c r="E514" s="73"/>
      <c r="F514" s="94"/>
      <c r="G514" s="633"/>
      <c r="H514" s="60"/>
      <c r="I514" s="38"/>
      <c r="J514" s="39"/>
      <c r="K514" s="40"/>
      <c r="L514" s="41"/>
      <c r="M514" s="40"/>
      <c r="N514" s="41"/>
      <c r="O514" s="35"/>
      <c r="P514" s="43"/>
    </row>
    <row r="515" ht="14.25" customHeight="1">
      <c r="A515" s="92"/>
      <c r="B515" s="93"/>
      <c r="C515" s="61"/>
      <c r="D515" s="51"/>
      <c r="E515" s="73"/>
      <c r="F515" s="94"/>
      <c r="G515" s="633"/>
      <c r="H515" s="60"/>
      <c r="I515" s="38"/>
      <c r="J515" s="39"/>
      <c r="K515" s="40"/>
      <c r="L515" s="41"/>
      <c r="M515" s="40"/>
      <c r="N515" s="41"/>
      <c r="O515" s="35"/>
      <c r="P515" s="43"/>
    </row>
    <row r="516" ht="14.25" customHeight="1">
      <c r="A516" s="92"/>
      <c r="B516" s="93"/>
      <c r="C516" s="61"/>
      <c r="D516" s="51"/>
      <c r="E516" s="73"/>
      <c r="F516" s="94"/>
      <c r="G516" s="633"/>
      <c r="H516" s="60"/>
      <c r="I516" s="38"/>
      <c r="J516" s="39"/>
      <c r="K516" s="40"/>
      <c r="L516" s="41"/>
      <c r="M516" s="40"/>
      <c r="N516" s="41"/>
      <c r="O516" s="35"/>
      <c r="P516" s="43"/>
    </row>
    <row r="517" ht="14.25" customHeight="1">
      <c r="A517" s="92"/>
      <c r="B517" s="93"/>
      <c r="C517" s="61"/>
      <c r="D517" s="51"/>
      <c r="E517" s="73"/>
      <c r="F517" s="94"/>
      <c r="G517" s="633"/>
      <c r="H517" s="60"/>
      <c r="I517" s="38"/>
      <c r="J517" s="39"/>
      <c r="K517" s="40"/>
      <c r="L517" s="41"/>
      <c r="M517" s="40"/>
      <c r="N517" s="41"/>
      <c r="O517" s="35"/>
      <c r="P517" s="43"/>
    </row>
    <row r="518" ht="14.25" customHeight="1">
      <c r="A518" s="92"/>
      <c r="B518" s="93"/>
      <c r="C518" s="61"/>
      <c r="D518" s="51"/>
      <c r="E518" s="73"/>
      <c r="F518" s="94"/>
      <c r="G518" s="633"/>
      <c r="H518" s="60"/>
      <c r="I518" s="38"/>
      <c r="J518" s="39"/>
      <c r="K518" s="40"/>
      <c r="L518" s="41"/>
      <c r="M518" s="40"/>
      <c r="N518" s="41"/>
      <c r="O518" s="35"/>
      <c r="P518" s="43"/>
    </row>
    <row r="519" ht="14.25" customHeight="1">
      <c r="A519" s="92"/>
      <c r="B519" s="93"/>
      <c r="C519" s="61"/>
      <c r="D519" s="51"/>
      <c r="E519" s="73"/>
      <c r="F519" s="94"/>
      <c r="G519" s="633"/>
      <c r="H519" s="60"/>
      <c r="I519" s="38"/>
      <c r="J519" s="39"/>
      <c r="K519" s="40"/>
      <c r="L519" s="41"/>
      <c r="M519" s="40"/>
      <c r="N519" s="41"/>
      <c r="O519" s="35"/>
      <c r="P519" s="43"/>
    </row>
    <row r="520" ht="14.25" customHeight="1">
      <c r="A520" s="92"/>
      <c r="B520" s="93"/>
      <c r="C520" s="61"/>
      <c r="D520" s="51"/>
      <c r="E520" s="73"/>
      <c r="F520" s="94"/>
      <c r="G520" s="633"/>
      <c r="H520" s="60"/>
      <c r="I520" s="38"/>
      <c r="J520" s="39"/>
      <c r="K520" s="40"/>
      <c r="L520" s="41"/>
      <c r="M520" s="40"/>
      <c r="N520" s="41"/>
      <c r="O520" s="35"/>
      <c r="P520" s="43"/>
    </row>
    <row r="521" ht="14.25" customHeight="1">
      <c r="A521" s="92"/>
      <c r="B521" s="93"/>
      <c r="C521" s="61"/>
      <c r="D521" s="51"/>
      <c r="E521" s="73"/>
      <c r="F521" s="94"/>
      <c r="G521" s="633"/>
      <c r="H521" s="60"/>
      <c r="I521" s="38"/>
      <c r="J521" s="39"/>
      <c r="K521" s="40"/>
      <c r="L521" s="41"/>
      <c r="M521" s="40"/>
      <c r="N521" s="41"/>
      <c r="O521" s="35"/>
      <c r="P521" s="43"/>
    </row>
    <row r="522" ht="14.25" customHeight="1">
      <c r="A522" s="92"/>
      <c r="B522" s="93"/>
      <c r="C522" s="61"/>
      <c r="D522" s="51"/>
      <c r="E522" s="73"/>
      <c r="F522" s="94"/>
      <c r="G522" s="633"/>
      <c r="H522" s="60"/>
      <c r="I522" s="38"/>
      <c r="J522" s="39"/>
      <c r="K522" s="40"/>
      <c r="L522" s="41"/>
      <c r="M522" s="40"/>
      <c r="N522" s="41"/>
      <c r="O522" s="35"/>
      <c r="P522" s="43"/>
    </row>
    <row r="523" ht="14.25" customHeight="1">
      <c r="A523" s="92"/>
      <c r="B523" s="93"/>
      <c r="C523" s="61"/>
      <c r="D523" s="51"/>
      <c r="E523" s="73"/>
      <c r="F523" s="94"/>
      <c r="G523" s="633"/>
      <c r="H523" s="60"/>
      <c r="I523" s="38"/>
      <c r="J523" s="39"/>
      <c r="K523" s="40"/>
      <c r="L523" s="41"/>
      <c r="M523" s="40"/>
      <c r="N523" s="41"/>
      <c r="O523" s="35"/>
      <c r="P523" s="43"/>
    </row>
    <row r="524" ht="14.25" customHeight="1">
      <c r="A524" s="92"/>
      <c r="B524" s="93"/>
      <c r="C524" s="61"/>
      <c r="D524" s="51"/>
      <c r="E524" s="73"/>
      <c r="F524" s="94"/>
      <c r="G524" s="633"/>
      <c r="H524" s="60"/>
      <c r="I524" s="38"/>
      <c r="J524" s="39"/>
      <c r="K524" s="40"/>
      <c r="L524" s="41"/>
      <c r="M524" s="40"/>
      <c r="N524" s="41"/>
      <c r="O524" s="35"/>
      <c r="P524" s="43"/>
    </row>
    <row r="525" ht="14.25" customHeight="1">
      <c r="A525" s="92"/>
      <c r="B525" s="93"/>
      <c r="C525" s="61"/>
      <c r="D525" s="51"/>
      <c r="E525" s="73"/>
      <c r="F525" s="94"/>
      <c r="G525" s="633"/>
      <c r="H525" s="60"/>
      <c r="I525" s="38"/>
      <c r="J525" s="39"/>
      <c r="K525" s="40"/>
      <c r="L525" s="41"/>
      <c r="M525" s="40"/>
      <c r="N525" s="41"/>
      <c r="O525" s="35"/>
      <c r="P525" s="43"/>
    </row>
    <row r="526" ht="14.25" customHeight="1">
      <c r="A526" s="92"/>
      <c r="B526" s="93"/>
      <c r="C526" s="61"/>
      <c r="D526" s="51"/>
      <c r="E526" s="73"/>
      <c r="F526" s="94"/>
      <c r="G526" s="633"/>
      <c r="H526" s="60"/>
      <c r="I526" s="38"/>
      <c r="J526" s="39"/>
      <c r="K526" s="40"/>
      <c r="L526" s="41"/>
      <c r="M526" s="40"/>
      <c r="N526" s="41"/>
      <c r="O526" s="35"/>
      <c r="P526" s="43"/>
    </row>
    <row r="527" ht="14.25" customHeight="1">
      <c r="A527" s="92"/>
      <c r="B527" s="93"/>
      <c r="C527" s="61"/>
      <c r="D527" s="51"/>
      <c r="E527" s="73"/>
      <c r="F527" s="94"/>
      <c r="G527" s="633"/>
      <c r="H527" s="60"/>
      <c r="I527" s="38"/>
      <c r="J527" s="39"/>
      <c r="K527" s="40"/>
      <c r="L527" s="41"/>
      <c r="M527" s="40"/>
      <c r="N527" s="41"/>
      <c r="O527" s="35"/>
      <c r="P527" s="43"/>
    </row>
    <row r="528" ht="14.25" customHeight="1">
      <c r="A528" s="92"/>
      <c r="B528" s="93"/>
      <c r="C528" s="61"/>
      <c r="D528" s="51"/>
      <c r="E528" s="73"/>
      <c r="F528" s="94"/>
      <c r="G528" s="633"/>
      <c r="H528" s="60"/>
      <c r="I528" s="38"/>
      <c r="J528" s="39"/>
      <c r="K528" s="40"/>
      <c r="L528" s="41"/>
      <c r="M528" s="40"/>
      <c r="N528" s="41"/>
      <c r="O528" s="35"/>
      <c r="P528" s="43"/>
    </row>
    <row r="529" ht="14.25" customHeight="1">
      <c r="A529" s="92"/>
      <c r="B529" s="93"/>
      <c r="C529" s="61"/>
      <c r="D529" s="51"/>
      <c r="E529" s="73"/>
      <c r="F529" s="94"/>
      <c r="G529" s="633"/>
      <c r="H529" s="60"/>
      <c r="I529" s="38"/>
      <c r="J529" s="39"/>
      <c r="K529" s="40"/>
      <c r="L529" s="41"/>
      <c r="M529" s="40"/>
      <c r="N529" s="41"/>
      <c r="O529" s="35"/>
      <c r="P529" s="43"/>
    </row>
    <row r="530" ht="14.25" customHeight="1">
      <c r="A530" s="92"/>
      <c r="B530" s="93"/>
      <c r="C530" s="61"/>
      <c r="D530" s="51"/>
      <c r="E530" s="73"/>
      <c r="F530" s="94"/>
      <c r="G530" s="633"/>
      <c r="H530" s="60"/>
      <c r="I530" s="38"/>
      <c r="J530" s="39"/>
      <c r="K530" s="40"/>
      <c r="L530" s="41"/>
      <c r="M530" s="40"/>
      <c r="N530" s="41"/>
      <c r="O530" s="35"/>
      <c r="P530" s="43"/>
    </row>
    <row r="531" ht="14.25" customHeight="1">
      <c r="A531" s="92"/>
      <c r="B531" s="93"/>
      <c r="C531" s="61"/>
      <c r="D531" s="51"/>
      <c r="E531" s="73"/>
      <c r="F531" s="94"/>
      <c r="G531" s="633"/>
      <c r="H531" s="60"/>
      <c r="I531" s="38"/>
      <c r="J531" s="39"/>
      <c r="K531" s="40"/>
      <c r="L531" s="41"/>
      <c r="M531" s="40"/>
      <c r="N531" s="41"/>
      <c r="O531" s="35"/>
      <c r="P531" s="43"/>
    </row>
    <row r="532" ht="14.25" customHeight="1">
      <c r="A532" s="95"/>
      <c r="B532" s="96"/>
      <c r="C532" s="97"/>
      <c r="D532" s="98"/>
      <c r="E532" s="95"/>
      <c r="F532" s="99"/>
      <c r="G532" s="634"/>
      <c r="H532" s="100"/>
      <c r="I532" s="101"/>
      <c r="J532" s="101"/>
      <c r="K532" s="102"/>
      <c r="L532" s="102"/>
      <c r="M532" s="102"/>
      <c r="N532" s="102"/>
      <c r="O532" s="95"/>
      <c r="P532" s="43"/>
    </row>
    <row r="533" ht="14.25" customHeight="1">
      <c r="A533" s="95"/>
      <c r="B533" s="96"/>
      <c r="C533" s="97"/>
      <c r="D533" s="98"/>
      <c r="E533" s="95"/>
      <c r="F533" s="99"/>
      <c r="G533" s="634"/>
      <c r="H533" s="100"/>
      <c r="I533" s="101"/>
      <c r="J533" s="101"/>
      <c r="K533" s="102"/>
      <c r="L533" s="102"/>
      <c r="M533" s="102"/>
      <c r="N533" s="102"/>
      <c r="O533" s="95"/>
      <c r="P533" s="43"/>
    </row>
    <row r="534" ht="14.25" customHeight="1">
      <c r="A534" s="95"/>
      <c r="B534" s="96"/>
      <c r="C534" s="97"/>
      <c r="D534" s="98"/>
      <c r="E534" s="95"/>
      <c r="F534" s="99"/>
      <c r="G534" s="634"/>
      <c r="H534" s="100"/>
      <c r="I534" s="101"/>
      <c r="J534" s="101"/>
      <c r="K534" s="102"/>
      <c r="L534" s="102"/>
      <c r="M534" s="102"/>
      <c r="N534" s="102"/>
      <c r="O534" s="95"/>
      <c r="P534" s="43"/>
    </row>
    <row r="535" ht="14.25" customHeight="1">
      <c r="A535" s="95"/>
      <c r="B535" s="96"/>
      <c r="C535" s="97"/>
      <c r="D535" s="98"/>
      <c r="E535" s="95"/>
      <c r="F535" s="99"/>
      <c r="G535" s="634"/>
      <c r="H535" s="100"/>
      <c r="I535" s="101"/>
      <c r="J535" s="101"/>
      <c r="K535" s="102"/>
      <c r="L535" s="102"/>
      <c r="M535" s="102"/>
      <c r="N535" s="102"/>
      <c r="O535" s="95"/>
      <c r="P535" s="43"/>
    </row>
    <row r="536" ht="14.25" customHeight="1">
      <c r="A536" s="95"/>
      <c r="B536" s="96"/>
      <c r="C536" s="97"/>
      <c r="D536" s="98"/>
      <c r="E536" s="95"/>
      <c r="F536" s="99"/>
      <c r="G536" s="634"/>
      <c r="H536" s="100"/>
      <c r="I536" s="101"/>
      <c r="J536" s="101"/>
      <c r="K536" s="102"/>
      <c r="L536" s="102"/>
      <c r="M536" s="102"/>
      <c r="N536" s="102"/>
      <c r="O536" s="95"/>
      <c r="P536" s="43"/>
    </row>
    <row r="537" ht="14.25" customHeight="1">
      <c r="A537" s="95"/>
      <c r="B537" s="96"/>
      <c r="C537" s="97"/>
      <c r="D537" s="98"/>
      <c r="E537" s="95"/>
      <c r="F537" s="99"/>
      <c r="G537" s="634"/>
      <c r="H537" s="100"/>
      <c r="I537" s="101"/>
      <c r="J537" s="101"/>
      <c r="K537" s="102"/>
      <c r="L537" s="102"/>
      <c r="M537" s="102"/>
      <c r="N537" s="102"/>
      <c r="O537" s="95"/>
      <c r="P537" s="43"/>
    </row>
    <row r="538" ht="14.25" customHeight="1">
      <c r="A538" s="95"/>
      <c r="B538" s="96"/>
      <c r="C538" s="97"/>
      <c r="D538" s="98"/>
      <c r="E538" s="95"/>
      <c r="F538" s="99"/>
      <c r="G538" s="634"/>
      <c r="H538" s="100"/>
      <c r="I538" s="101"/>
      <c r="J538" s="101"/>
      <c r="K538" s="102"/>
      <c r="L538" s="102"/>
      <c r="M538" s="102"/>
      <c r="N538" s="102"/>
      <c r="O538" s="95"/>
      <c r="P538" s="43"/>
    </row>
    <row r="539" ht="14.25" customHeight="1">
      <c r="A539" s="95"/>
      <c r="B539" s="96"/>
      <c r="C539" s="97"/>
      <c r="D539" s="98"/>
      <c r="E539" s="95"/>
      <c r="F539" s="99"/>
      <c r="G539" s="634"/>
      <c r="H539" s="100"/>
      <c r="I539" s="101"/>
      <c r="J539" s="101"/>
      <c r="K539" s="102"/>
      <c r="L539" s="102"/>
      <c r="M539" s="102"/>
      <c r="N539" s="102"/>
      <c r="O539" s="95"/>
      <c r="P539" s="43"/>
    </row>
    <row r="540" ht="14.25" customHeight="1">
      <c r="A540" s="95"/>
      <c r="B540" s="96"/>
      <c r="C540" s="97"/>
      <c r="D540" s="98"/>
      <c r="E540" s="95"/>
      <c r="F540" s="99"/>
      <c r="G540" s="634"/>
      <c r="H540" s="100"/>
      <c r="I540" s="101"/>
      <c r="J540" s="101"/>
      <c r="K540" s="102"/>
      <c r="L540" s="102"/>
      <c r="M540" s="102"/>
      <c r="N540" s="102"/>
      <c r="O540" s="95"/>
      <c r="P540" s="43"/>
    </row>
    <row r="541" ht="14.25" customHeight="1">
      <c r="A541" s="95"/>
      <c r="B541" s="96"/>
      <c r="C541" s="97"/>
      <c r="D541" s="98"/>
      <c r="E541" s="95"/>
      <c r="F541" s="99"/>
      <c r="G541" s="634"/>
      <c r="H541" s="100"/>
      <c r="I541" s="101"/>
      <c r="J541" s="101"/>
      <c r="K541" s="102"/>
      <c r="L541" s="102"/>
      <c r="M541" s="102"/>
      <c r="N541" s="102"/>
      <c r="O541" s="95"/>
      <c r="P541" s="43"/>
    </row>
    <row r="542" ht="14.25" customHeight="1">
      <c r="A542" s="95"/>
      <c r="B542" s="96"/>
      <c r="C542" s="97"/>
      <c r="D542" s="98"/>
      <c r="E542" s="95"/>
      <c r="F542" s="99"/>
      <c r="G542" s="634"/>
      <c r="H542" s="100"/>
      <c r="I542" s="101"/>
      <c r="J542" s="101"/>
      <c r="K542" s="102"/>
      <c r="L542" s="102"/>
      <c r="M542" s="102"/>
      <c r="N542" s="102"/>
      <c r="O542" s="95"/>
      <c r="P542" s="43"/>
    </row>
    <row r="543" ht="14.25" customHeight="1">
      <c r="A543" s="95"/>
      <c r="B543" s="96"/>
      <c r="C543" s="97"/>
      <c r="D543" s="98"/>
      <c r="E543" s="95"/>
      <c r="F543" s="99"/>
      <c r="G543" s="634"/>
      <c r="H543" s="100"/>
      <c r="I543" s="101"/>
      <c r="J543" s="101"/>
      <c r="K543" s="102"/>
      <c r="L543" s="102"/>
      <c r="M543" s="102"/>
      <c r="N543" s="102"/>
      <c r="O543" s="95"/>
      <c r="P543" s="43"/>
    </row>
    <row r="544" ht="14.25" customHeight="1">
      <c r="A544" s="95"/>
      <c r="B544" s="96"/>
      <c r="C544" s="97"/>
      <c r="D544" s="98"/>
      <c r="E544" s="95"/>
      <c r="F544" s="99"/>
      <c r="G544" s="634"/>
      <c r="H544" s="100"/>
      <c r="I544" s="101"/>
      <c r="J544" s="101"/>
      <c r="K544" s="102"/>
      <c r="L544" s="102"/>
      <c r="M544" s="102"/>
      <c r="N544" s="102"/>
      <c r="O544" s="95"/>
      <c r="P544" s="43"/>
    </row>
    <row r="545" ht="14.25" customHeight="1">
      <c r="A545" s="95"/>
      <c r="B545" s="96"/>
      <c r="C545" s="97"/>
      <c r="D545" s="98"/>
      <c r="E545" s="95"/>
      <c r="F545" s="99"/>
      <c r="G545" s="634"/>
      <c r="H545" s="100"/>
      <c r="I545" s="101"/>
      <c r="J545" s="101"/>
      <c r="K545" s="102"/>
      <c r="L545" s="102"/>
      <c r="M545" s="102"/>
      <c r="N545" s="102"/>
      <c r="O545" s="95"/>
      <c r="P545" s="43"/>
    </row>
    <row r="546" ht="14.25" customHeight="1">
      <c r="A546" s="95"/>
      <c r="B546" s="96"/>
      <c r="C546" s="97"/>
      <c r="D546" s="98"/>
      <c r="E546" s="95"/>
      <c r="F546" s="99"/>
      <c r="G546" s="634"/>
      <c r="H546" s="100"/>
      <c r="I546" s="101"/>
      <c r="J546" s="101"/>
      <c r="K546" s="102"/>
      <c r="L546" s="102"/>
      <c r="M546" s="102"/>
      <c r="N546" s="102"/>
      <c r="O546" s="95"/>
      <c r="P546" s="43"/>
    </row>
    <row r="547" ht="14.25" customHeight="1">
      <c r="A547" s="95"/>
      <c r="B547" s="96"/>
      <c r="C547" s="97"/>
      <c r="D547" s="98"/>
      <c r="E547" s="95"/>
      <c r="F547" s="99"/>
      <c r="G547" s="634"/>
      <c r="H547" s="100"/>
      <c r="I547" s="101"/>
      <c r="J547" s="101"/>
      <c r="K547" s="102"/>
      <c r="L547" s="102"/>
      <c r="M547" s="102"/>
      <c r="N547" s="102"/>
      <c r="O547" s="95"/>
      <c r="P547" s="43"/>
    </row>
    <row r="548" ht="14.25" customHeight="1">
      <c r="A548" s="95"/>
      <c r="B548" s="96"/>
      <c r="C548" s="97"/>
      <c r="D548" s="98"/>
      <c r="E548" s="95"/>
      <c r="F548" s="99"/>
      <c r="G548" s="634"/>
      <c r="H548" s="100"/>
      <c r="I548" s="101"/>
      <c r="J548" s="101"/>
      <c r="K548" s="102"/>
      <c r="L548" s="102"/>
      <c r="M548" s="102"/>
      <c r="N548" s="102"/>
      <c r="O548" s="95"/>
      <c r="P548" s="43"/>
    </row>
    <row r="549" ht="14.25" customHeight="1">
      <c r="A549" s="95"/>
      <c r="B549" s="96"/>
      <c r="C549" s="97"/>
      <c r="D549" s="98"/>
      <c r="E549" s="95"/>
      <c r="F549" s="99"/>
      <c r="G549" s="634"/>
      <c r="H549" s="100"/>
      <c r="I549" s="101"/>
      <c r="J549" s="101"/>
      <c r="K549" s="102"/>
      <c r="L549" s="102"/>
      <c r="M549" s="102"/>
      <c r="N549" s="102"/>
      <c r="O549" s="95"/>
      <c r="P549" s="43"/>
    </row>
    <row r="550" ht="14.25" customHeight="1">
      <c r="A550" s="95"/>
      <c r="B550" s="96"/>
      <c r="C550" s="97"/>
      <c r="D550" s="98"/>
      <c r="E550" s="95"/>
      <c r="F550" s="99"/>
      <c r="G550" s="634"/>
      <c r="H550" s="100"/>
      <c r="I550" s="101"/>
      <c r="J550" s="101"/>
      <c r="K550" s="102"/>
      <c r="L550" s="102"/>
      <c r="M550" s="102"/>
      <c r="N550" s="102"/>
      <c r="O550" s="95"/>
      <c r="P550" s="43"/>
    </row>
    <row r="551" ht="14.25" customHeight="1">
      <c r="A551" s="95"/>
      <c r="B551" s="96"/>
      <c r="C551" s="97"/>
      <c r="D551" s="98"/>
      <c r="E551" s="95"/>
      <c r="F551" s="99"/>
      <c r="G551" s="634"/>
      <c r="H551" s="100"/>
      <c r="I551" s="101"/>
      <c r="J551" s="101"/>
      <c r="K551" s="102"/>
      <c r="L551" s="102"/>
      <c r="M551" s="102"/>
      <c r="N551" s="102"/>
      <c r="O551" s="95"/>
      <c r="P551" s="43"/>
    </row>
    <row r="552" ht="14.25" customHeight="1">
      <c r="A552" s="95"/>
      <c r="B552" s="96"/>
      <c r="C552" s="97"/>
      <c r="D552" s="98"/>
      <c r="E552" s="95"/>
      <c r="F552" s="99"/>
      <c r="G552" s="634"/>
      <c r="H552" s="100"/>
      <c r="I552" s="101"/>
      <c r="J552" s="101"/>
      <c r="K552" s="102"/>
      <c r="L552" s="102"/>
      <c r="M552" s="102"/>
      <c r="N552" s="102"/>
      <c r="O552" s="95"/>
      <c r="P552" s="43"/>
    </row>
    <row r="553" ht="14.25" customHeight="1">
      <c r="A553" s="95"/>
      <c r="B553" s="96"/>
      <c r="C553" s="97"/>
      <c r="D553" s="98"/>
      <c r="E553" s="95"/>
      <c r="F553" s="99"/>
      <c r="G553" s="634"/>
      <c r="H553" s="100"/>
      <c r="I553" s="101"/>
      <c r="J553" s="101"/>
      <c r="K553" s="102"/>
      <c r="L553" s="102"/>
      <c r="M553" s="102"/>
      <c r="N553" s="102"/>
      <c r="O553" s="95"/>
      <c r="P553" s="43"/>
    </row>
    <row r="554" ht="14.25" customHeight="1">
      <c r="A554" s="95"/>
      <c r="B554" s="96"/>
      <c r="C554" s="97"/>
      <c r="D554" s="98"/>
      <c r="E554" s="95"/>
      <c r="F554" s="99"/>
      <c r="G554" s="634"/>
      <c r="H554" s="100"/>
      <c r="I554" s="101"/>
      <c r="J554" s="101"/>
      <c r="K554" s="102"/>
      <c r="L554" s="102"/>
      <c r="M554" s="102"/>
      <c r="N554" s="102"/>
      <c r="O554" s="95"/>
      <c r="P554" s="43"/>
    </row>
    <row r="555" ht="14.25" customHeight="1">
      <c r="A555" s="95"/>
      <c r="B555" s="96"/>
      <c r="C555" s="97"/>
      <c r="D555" s="98"/>
      <c r="E555" s="95"/>
      <c r="F555" s="99"/>
      <c r="G555" s="634"/>
      <c r="H555" s="100"/>
      <c r="I555" s="101"/>
      <c r="J555" s="101"/>
      <c r="K555" s="102"/>
      <c r="L555" s="102"/>
      <c r="M555" s="102"/>
      <c r="N555" s="102"/>
      <c r="O555" s="95"/>
      <c r="P555" s="43"/>
    </row>
    <row r="556" ht="14.25" customHeight="1">
      <c r="A556" s="95"/>
      <c r="B556" s="96"/>
      <c r="C556" s="97"/>
      <c r="D556" s="98"/>
      <c r="E556" s="95"/>
      <c r="F556" s="99"/>
      <c r="G556" s="634"/>
      <c r="H556" s="100"/>
      <c r="I556" s="101"/>
      <c r="J556" s="101"/>
      <c r="K556" s="102"/>
      <c r="L556" s="102"/>
      <c r="M556" s="102"/>
      <c r="N556" s="102"/>
      <c r="O556" s="95"/>
      <c r="P556" s="43"/>
    </row>
    <row r="557" ht="14.25" customHeight="1">
      <c r="A557" s="95"/>
      <c r="B557" s="96"/>
      <c r="C557" s="97"/>
      <c r="D557" s="98"/>
      <c r="E557" s="95"/>
      <c r="F557" s="99"/>
      <c r="G557" s="634"/>
      <c r="H557" s="100"/>
      <c r="I557" s="101"/>
      <c r="J557" s="101"/>
      <c r="K557" s="102"/>
      <c r="L557" s="102"/>
      <c r="M557" s="102"/>
      <c r="N557" s="102"/>
      <c r="O557" s="95"/>
      <c r="P557" s="43"/>
    </row>
    <row r="558" ht="14.25" customHeight="1">
      <c r="A558" s="95"/>
      <c r="B558" s="96"/>
      <c r="C558" s="97"/>
      <c r="D558" s="98"/>
      <c r="E558" s="95"/>
      <c r="F558" s="99"/>
      <c r="G558" s="634"/>
      <c r="H558" s="100"/>
      <c r="I558" s="101"/>
      <c r="J558" s="101"/>
      <c r="K558" s="102"/>
      <c r="L558" s="102"/>
      <c r="M558" s="102"/>
      <c r="N558" s="102"/>
      <c r="O558" s="95"/>
      <c r="P558" s="43"/>
    </row>
    <row r="559" ht="14.25" customHeight="1">
      <c r="A559" s="95"/>
      <c r="B559" s="96"/>
      <c r="C559" s="97"/>
      <c r="D559" s="98"/>
      <c r="E559" s="95"/>
      <c r="F559" s="99"/>
      <c r="G559" s="634"/>
      <c r="H559" s="100"/>
      <c r="I559" s="101"/>
      <c r="J559" s="101"/>
      <c r="K559" s="102"/>
      <c r="L559" s="102"/>
      <c r="M559" s="102"/>
      <c r="N559" s="102"/>
      <c r="O559" s="95"/>
      <c r="P559" s="43"/>
    </row>
    <row r="560" ht="14.25" customHeight="1">
      <c r="A560" s="95"/>
      <c r="B560" s="96"/>
      <c r="C560" s="97"/>
      <c r="D560" s="98"/>
      <c r="E560" s="95"/>
      <c r="F560" s="99"/>
      <c r="G560" s="634"/>
      <c r="H560" s="100"/>
      <c r="I560" s="101"/>
      <c r="J560" s="101"/>
      <c r="K560" s="102"/>
      <c r="L560" s="102"/>
      <c r="M560" s="102"/>
      <c r="N560" s="102"/>
      <c r="O560" s="95"/>
      <c r="P560" s="43"/>
    </row>
    <row r="561" ht="14.25" customHeight="1">
      <c r="A561" s="95"/>
      <c r="B561" s="96"/>
      <c r="C561" s="97"/>
      <c r="D561" s="98"/>
      <c r="E561" s="95"/>
      <c r="F561" s="99"/>
      <c r="G561" s="634"/>
      <c r="H561" s="100"/>
      <c r="I561" s="101"/>
      <c r="J561" s="101"/>
      <c r="K561" s="102"/>
      <c r="L561" s="102"/>
      <c r="M561" s="102"/>
      <c r="N561" s="102"/>
      <c r="O561" s="95"/>
      <c r="P561" s="43"/>
    </row>
    <row r="562" ht="14.25" customHeight="1">
      <c r="A562" s="95"/>
      <c r="B562" s="96"/>
      <c r="C562" s="97"/>
      <c r="D562" s="98"/>
      <c r="E562" s="95"/>
      <c r="F562" s="99"/>
      <c r="G562" s="634"/>
      <c r="H562" s="100"/>
      <c r="I562" s="101"/>
      <c r="J562" s="101"/>
      <c r="K562" s="102"/>
      <c r="L562" s="102"/>
      <c r="M562" s="102"/>
      <c r="N562" s="102"/>
      <c r="O562" s="95"/>
      <c r="P562" s="43"/>
    </row>
    <row r="563" ht="14.25" customHeight="1">
      <c r="A563" s="95"/>
      <c r="B563" s="96"/>
      <c r="C563" s="97"/>
      <c r="D563" s="98"/>
      <c r="E563" s="95"/>
      <c r="F563" s="99"/>
      <c r="G563" s="634"/>
      <c r="H563" s="100"/>
      <c r="I563" s="101"/>
      <c r="J563" s="101"/>
      <c r="K563" s="102"/>
      <c r="L563" s="102"/>
      <c r="M563" s="102"/>
      <c r="N563" s="102"/>
      <c r="O563" s="95"/>
      <c r="P563" s="43"/>
    </row>
    <row r="564" ht="14.25" customHeight="1">
      <c r="A564" s="95"/>
      <c r="B564" s="96"/>
      <c r="C564" s="97"/>
      <c r="D564" s="98"/>
      <c r="E564" s="95"/>
      <c r="F564" s="99"/>
      <c r="G564" s="634"/>
      <c r="H564" s="100"/>
      <c r="I564" s="101"/>
      <c r="J564" s="101"/>
      <c r="K564" s="102"/>
      <c r="L564" s="102"/>
      <c r="M564" s="102"/>
      <c r="N564" s="102"/>
      <c r="O564" s="95"/>
      <c r="P564" s="43"/>
    </row>
    <row r="565" ht="14.25" customHeight="1">
      <c r="A565" s="95"/>
      <c r="B565" s="96"/>
      <c r="C565" s="97"/>
      <c r="D565" s="98"/>
      <c r="E565" s="95"/>
      <c r="F565" s="99"/>
      <c r="G565" s="634"/>
      <c r="H565" s="100"/>
      <c r="I565" s="101"/>
      <c r="J565" s="101"/>
      <c r="K565" s="102"/>
      <c r="L565" s="102"/>
      <c r="M565" s="102"/>
      <c r="N565" s="102"/>
      <c r="O565" s="95"/>
      <c r="P565" s="43"/>
    </row>
    <row r="566" ht="14.25" customHeight="1">
      <c r="A566" s="95"/>
      <c r="B566" s="96"/>
      <c r="C566" s="97"/>
      <c r="D566" s="98"/>
      <c r="E566" s="95"/>
      <c r="F566" s="99"/>
      <c r="G566" s="634"/>
      <c r="H566" s="100"/>
      <c r="I566" s="101"/>
      <c r="J566" s="101"/>
      <c r="K566" s="102"/>
      <c r="L566" s="102"/>
      <c r="M566" s="102"/>
      <c r="N566" s="102"/>
      <c r="O566" s="95"/>
      <c r="P566" s="43"/>
    </row>
    <row r="567" ht="14.25" customHeight="1">
      <c r="A567" s="95"/>
      <c r="B567" s="96"/>
      <c r="C567" s="97"/>
      <c r="D567" s="98"/>
      <c r="E567" s="95"/>
      <c r="F567" s="99"/>
      <c r="G567" s="634"/>
      <c r="H567" s="100"/>
      <c r="I567" s="101"/>
      <c r="J567" s="101"/>
      <c r="K567" s="102"/>
      <c r="L567" s="102"/>
      <c r="M567" s="102"/>
      <c r="N567" s="102"/>
      <c r="O567" s="95"/>
      <c r="P567" s="43"/>
    </row>
    <row r="568" ht="14.25" customHeight="1">
      <c r="A568" s="95"/>
      <c r="B568" s="96"/>
      <c r="C568" s="97"/>
      <c r="D568" s="98"/>
      <c r="E568" s="95"/>
      <c r="F568" s="99"/>
      <c r="G568" s="634"/>
      <c r="H568" s="100"/>
      <c r="I568" s="101"/>
      <c r="J568" s="101"/>
      <c r="K568" s="102"/>
      <c r="L568" s="102"/>
      <c r="M568" s="102"/>
      <c r="N568" s="102"/>
      <c r="O568" s="95"/>
      <c r="P568" s="43"/>
    </row>
    <row r="569" ht="14.25" customHeight="1">
      <c r="A569" s="95"/>
      <c r="B569" s="96"/>
      <c r="C569" s="97"/>
      <c r="D569" s="98"/>
      <c r="E569" s="95"/>
      <c r="F569" s="99"/>
      <c r="G569" s="634"/>
      <c r="H569" s="100"/>
      <c r="I569" s="101"/>
      <c r="J569" s="101"/>
      <c r="K569" s="102"/>
      <c r="L569" s="102"/>
      <c r="M569" s="102"/>
      <c r="N569" s="102"/>
      <c r="O569" s="95"/>
      <c r="P569" s="43"/>
    </row>
    <row r="570" ht="14.25" customHeight="1">
      <c r="A570" s="95"/>
      <c r="B570" s="96"/>
      <c r="C570" s="97"/>
      <c r="D570" s="98"/>
      <c r="E570" s="95"/>
      <c r="F570" s="99"/>
      <c r="G570" s="634"/>
      <c r="H570" s="100"/>
      <c r="I570" s="101"/>
      <c r="J570" s="101"/>
      <c r="K570" s="102"/>
      <c r="L570" s="102"/>
      <c r="M570" s="102"/>
      <c r="N570" s="102"/>
      <c r="O570" s="95"/>
      <c r="P570" s="43"/>
    </row>
    <row r="571" ht="14.25" customHeight="1">
      <c r="A571" s="95"/>
      <c r="B571" s="96"/>
      <c r="C571" s="97"/>
      <c r="D571" s="98"/>
      <c r="E571" s="95"/>
      <c r="F571" s="99"/>
      <c r="G571" s="634"/>
      <c r="H571" s="100"/>
      <c r="I571" s="101"/>
      <c r="J571" s="101"/>
      <c r="K571" s="102"/>
      <c r="L571" s="102"/>
      <c r="M571" s="102"/>
      <c r="N571" s="102"/>
      <c r="O571" s="95"/>
      <c r="P571" s="43"/>
    </row>
    <row r="572" ht="14.25" customHeight="1">
      <c r="A572" s="95"/>
      <c r="B572" s="96"/>
      <c r="C572" s="97"/>
      <c r="D572" s="98"/>
      <c r="E572" s="95"/>
      <c r="F572" s="99"/>
      <c r="G572" s="634"/>
      <c r="H572" s="100"/>
      <c r="I572" s="101"/>
      <c r="J572" s="101"/>
      <c r="K572" s="102"/>
      <c r="L572" s="102"/>
      <c r="M572" s="102"/>
      <c r="N572" s="102"/>
      <c r="O572" s="95"/>
      <c r="P572" s="43"/>
    </row>
    <row r="573" ht="14.25" customHeight="1">
      <c r="A573" s="95"/>
      <c r="B573" s="96"/>
      <c r="C573" s="97"/>
      <c r="D573" s="98"/>
      <c r="E573" s="95"/>
      <c r="F573" s="99"/>
      <c r="G573" s="634"/>
      <c r="H573" s="100"/>
      <c r="I573" s="101"/>
      <c r="J573" s="101"/>
      <c r="K573" s="102"/>
      <c r="L573" s="102"/>
      <c r="M573" s="102"/>
      <c r="N573" s="102"/>
      <c r="O573" s="95"/>
      <c r="P573" s="43"/>
    </row>
    <row r="574" ht="14.25" customHeight="1">
      <c r="A574" s="95"/>
      <c r="B574" s="96"/>
      <c r="C574" s="97"/>
      <c r="D574" s="98"/>
      <c r="E574" s="95"/>
      <c r="F574" s="99"/>
      <c r="G574" s="634"/>
      <c r="H574" s="100"/>
      <c r="I574" s="101"/>
      <c r="J574" s="101"/>
      <c r="K574" s="102"/>
      <c r="L574" s="102"/>
      <c r="M574" s="102"/>
      <c r="N574" s="102"/>
      <c r="O574" s="95"/>
      <c r="P574" s="43"/>
    </row>
    <row r="575" ht="14.25" customHeight="1">
      <c r="A575" s="95"/>
      <c r="B575" s="96"/>
      <c r="C575" s="97"/>
      <c r="D575" s="98"/>
      <c r="E575" s="95"/>
      <c r="F575" s="99"/>
      <c r="G575" s="634"/>
      <c r="H575" s="100"/>
      <c r="I575" s="101"/>
      <c r="J575" s="101"/>
      <c r="K575" s="102"/>
      <c r="L575" s="102"/>
      <c r="M575" s="102"/>
      <c r="N575" s="102"/>
      <c r="O575" s="95"/>
      <c r="P575" s="43"/>
    </row>
    <row r="576" ht="14.25" customHeight="1">
      <c r="A576" s="95"/>
      <c r="B576" s="96"/>
      <c r="C576" s="97"/>
      <c r="D576" s="98"/>
      <c r="E576" s="95"/>
      <c r="F576" s="99"/>
      <c r="G576" s="634"/>
      <c r="H576" s="100"/>
      <c r="I576" s="101"/>
      <c r="J576" s="101"/>
      <c r="K576" s="102"/>
      <c r="L576" s="102"/>
      <c r="M576" s="102"/>
      <c r="N576" s="102"/>
      <c r="O576" s="95"/>
      <c r="P576" s="43"/>
    </row>
    <row r="577" ht="14.25" customHeight="1">
      <c r="A577" s="95"/>
      <c r="B577" s="96"/>
      <c r="C577" s="97"/>
      <c r="D577" s="98"/>
      <c r="E577" s="95"/>
      <c r="F577" s="99"/>
      <c r="G577" s="634"/>
      <c r="H577" s="100"/>
      <c r="I577" s="101"/>
      <c r="J577" s="101"/>
      <c r="K577" s="102"/>
      <c r="L577" s="102"/>
      <c r="M577" s="102"/>
      <c r="N577" s="102"/>
      <c r="O577" s="95"/>
      <c r="P577" s="43"/>
    </row>
    <row r="578" ht="14.25" customHeight="1">
      <c r="A578" s="95"/>
      <c r="B578" s="96"/>
      <c r="C578" s="97"/>
      <c r="D578" s="98"/>
      <c r="E578" s="95"/>
      <c r="F578" s="99"/>
      <c r="G578" s="634"/>
      <c r="H578" s="100"/>
      <c r="I578" s="101"/>
      <c r="J578" s="101"/>
      <c r="K578" s="102"/>
      <c r="L578" s="102"/>
      <c r="M578" s="102"/>
      <c r="N578" s="102"/>
      <c r="O578" s="95"/>
      <c r="P578" s="43"/>
    </row>
    <row r="579" ht="14.25" customHeight="1">
      <c r="A579" s="95"/>
      <c r="B579" s="96"/>
      <c r="C579" s="97"/>
      <c r="D579" s="98"/>
      <c r="E579" s="95"/>
      <c r="F579" s="99"/>
      <c r="G579" s="634"/>
      <c r="H579" s="100"/>
      <c r="I579" s="101"/>
      <c r="J579" s="101"/>
      <c r="K579" s="102"/>
      <c r="L579" s="102"/>
      <c r="M579" s="102"/>
      <c r="N579" s="102"/>
      <c r="O579" s="95"/>
      <c r="P579" s="43"/>
    </row>
    <row r="580" ht="14.25" customHeight="1">
      <c r="A580" s="95"/>
      <c r="B580" s="96"/>
      <c r="C580" s="97"/>
      <c r="D580" s="98"/>
      <c r="E580" s="95"/>
      <c r="F580" s="99"/>
      <c r="G580" s="634"/>
      <c r="H580" s="100"/>
      <c r="I580" s="101"/>
      <c r="J580" s="101"/>
      <c r="K580" s="102"/>
      <c r="L580" s="102"/>
      <c r="M580" s="102"/>
      <c r="N580" s="102"/>
      <c r="O580" s="95"/>
      <c r="P580" s="43"/>
    </row>
    <row r="581" ht="14.25" customHeight="1">
      <c r="A581" s="95"/>
      <c r="B581" s="96"/>
      <c r="C581" s="97"/>
      <c r="D581" s="98"/>
      <c r="E581" s="95"/>
      <c r="F581" s="99"/>
      <c r="G581" s="634"/>
      <c r="H581" s="100"/>
      <c r="I581" s="101"/>
      <c r="J581" s="101"/>
      <c r="K581" s="102"/>
      <c r="L581" s="102"/>
      <c r="M581" s="102"/>
      <c r="N581" s="102"/>
      <c r="O581" s="95"/>
      <c r="P581" s="43"/>
    </row>
    <row r="582" ht="14.25" customHeight="1">
      <c r="A582" s="95"/>
      <c r="B582" s="96"/>
      <c r="C582" s="97"/>
      <c r="D582" s="98"/>
      <c r="E582" s="95"/>
      <c r="F582" s="99"/>
      <c r="G582" s="634"/>
      <c r="H582" s="100"/>
      <c r="I582" s="101"/>
      <c r="J582" s="101"/>
      <c r="K582" s="102"/>
      <c r="L582" s="102"/>
      <c r="M582" s="102"/>
      <c r="N582" s="102"/>
      <c r="O582" s="95"/>
      <c r="P582" s="43"/>
    </row>
    <row r="583" ht="14.25" customHeight="1">
      <c r="A583" s="95"/>
      <c r="B583" s="96"/>
      <c r="C583" s="97"/>
      <c r="D583" s="98"/>
      <c r="E583" s="95"/>
      <c r="F583" s="99"/>
      <c r="G583" s="634"/>
      <c r="H583" s="100"/>
      <c r="I583" s="101"/>
      <c r="J583" s="101"/>
      <c r="K583" s="102"/>
      <c r="L583" s="102"/>
      <c r="M583" s="102"/>
      <c r="N583" s="102"/>
      <c r="O583" s="95"/>
      <c r="P583" s="43"/>
    </row>
    <row r="584" ht="14.25" customHeight="1">
      <c r="A584" s="95"/>
      <c r="B584" s="96"/>
      <c r="C584" s="97"/>
      <c r="D584" s="98"/>
      <c r="E584" s="95"/>
      <c r="F584" s="99"/>
      <c r="G584" s="634"/>
      <c r="H584" s="100"/>
      <c r="I584" s="101"/>
      <c r="J584" s="101"/>
      <c r="K584" s="102"/>
      <c r="L584" s="102"/>
      <c r="M584" s="102"/>
      <c r="N584" s="102"/>
      <c r="O584" s="95"/>
      <c r="P584" s="43"/>
    </row>
    <row r="585" ht="14.25" customHeight="1">
      <c r="A585" s="95"/>
      <c r="B585" s="96"/>
      <c r="C585" s="97"/>
      <c r="D585" s="98"/>
      <c r="E585" s="95"/>
      <c r="F585" s="99"/>
      <c r="G585" s="634"/>
      <c r="H585" s="100"/>
      <c r="I585" s="101"/>
      <c r="J585" s="101"/>
      <c r="K585" s="102"/>
      <c r="L585" s="102"/>
      <c r="M585" s="102"/>
      <c r="N585" s="102"/>
      <c r="O585" s="95"/>
      <c r="P585" s="43"/>
    </row>
    <row r="586" ht="14.25" customHeight="1">
      <c r="A586" s="95"/>
      <c r="B586" s="96"/>
      <c r="C586" s="97"/>
      <c r="D586" s="98"/>
      <c r="E586" s="95"/>
      <c r="F586" s="99"/>
      <c r="G586" s="634"/>
      <c r="H586" s="100"/>
      <c r="I586" s="101"/>
      <c r="J586" s="101"/>
      <c r="K586" s="102"/>
      <c r="L586" s="102"/>
      <c r="M586" s="102"/>
      <c r="N586" s="102"/>
      <c r="O586" s="95"/>
      <c r="P586" s="43"/>
    </row>
    <row r="587" ht="14.25" customHeight="1">
      <c r="A587" s="95"/>
      <c r="B587" s="96"/>
      <c r="C587" s="97"/>
      <c r="D587" s="98"/>
      <c r="E587" s="95"/>
      <c r="F587" s="99"/>
      <c r="G587" s="634"/>
      <c r="H587" s="100"/>
      <c r="I587" s="101"/>
      <c r="J587" s="101"/>
      <c r="K587" s="102"/>
      <c r="L587" s="102"/>
      <c r="M587" s="102"/>
      <c r="N587" s="102"/>
      <c r="O587" s="95"/>
      <c r="P587" s="43"/>
    </row>
    <row r="588" ht="14.25" customHeight="1">
      <c r="A588" s="95"/>
      <c r="B588" s="96"/>
      <c r="C588" s="97"/>
      <c r="D588" s="98"/>
      <c r="E588" s="95"/>
      <c r="F588" s="99"/>
      <c r="G588" s="634"/>
      <c r="H588" s="100"/>
      <c r="I588" s="101"/>
      <c r="J588" s="101"/>
      <c r="K588" s="102"/>
      <c r="L588" s="102"/>
      <c r="M588" s="102"/>
      <c r="N588" s="102"/>
      <c r="O588" s="95"/>
      <c r="P588" s="43"/>
    </row>
    <row r="589" ht="14.25" customHeight="1">
      <c r="A589" s="95"/>
      <c r="B589" s="96"/>
      <c r="C589" s="97"/>
      <c r="D589" s="98"/>
      <c r="E589" s="95"/>
      <c r="F589" s="99"/>
      <c r="G589" s="634"/>
      <c r="H589" s="100"/>
      <c r="I589" s="101"/>
      <c r="J589" s="101"/>
      <c r="K589" s="102"/>
      <c r="L589" s="102"/>
      <c r="M589" s="102"/>
      <c r="N589" s="102"/>
      <c r="O589" s="95"/>
      <c r="P589" s="43"/>
    </row>
    <row r="590" ht="14.25" customHeight="1">
      <c r="A590" s="95"/>
      <c r="B590" s="96"/>
      <c r="C590" s="97"/>
      <c r="D590" s="98"/>
      <c r="E590" s="95"/>
      <c r="F590" s="99"/>
      <c r="G590" s="634"/>
      <c r="H590" s="100"/>
      <c r="I590" s="101"/>
      <c r="J590" s="101"/>
      <c r="K590" s="102"/>
      <c r="L590" s="102"/>
      <c r="M590" s="102"/>
      <c r="N590" s="102"/>
      <c r="O590" s="95"/>
      <c r="P590" s="43"/>
    </row>
    <row r="591" ht="14.25" customHeight="1">
      <c r="A591" s="95"/>
      <c r="B591" s="96"/>
      <c r="C591" s="97"/>
      <c r="D591" s="98"/>
      <c r="E591" s="95"/>
      <c r="F591" s="99"/>
      <c r="G591" s="634"/>
      <c r="H591" s="100"/>
      <c r="I591" s="101"/>
      <c r="J591" s="101"/>
      <c r="K591" s="102"/>
      <c r="L591" s="102"/>
      <c r="M591" s="102"/>
      <c r="N591" s="102"/>
      <c r="O591" s="95"/>
      <c r="P591" s="43"/>
    </row>
    <row r="592" ht="14.25" customHeight="1">
      <c r="A592" s="95"/>
      <c r="B592" s="96"/>
      <c r="C592" s="97"/>
      <c r="D592" s="98"/>
      <c r="E592" s="95"/>
      <c r="F592" s="99"/>
      <c r="G592" s="634"/>
      <c r="H592" s="100"/>
      <c r="I592" s="101"/>
      <c r="J592" s="101"/>
      <c r="K592" s="102"/>
      <c r="L592" s="102"/>
      <c r="M592" s="102"/>
      <c r="N592" s="102"/>
      <c r="O592" s="95"/>
      <c r="P592" s="43"/>
    </row>
    <row r="593" ht="14.25" customHeight="1">
      <c r="A593" s="95"/>
      <c r="B593" s="96"/>
      <c r="C593" s="97"/>
      <c r="D593" s="98"/>
      <c r="E593" s="95"/>
      <c r="F593" s="99"/>
      <c r="G593" s="634"/>
      <c r="H593" s="100"/>
      <c r="I593" s="101"/>
      <c r="J593" s="101"/>
      <c r="K593" s="102"/>
      <c r="L593" s="102"/>
      <c r="M593" s="102"/>
      <c r="N593" s="102"/>
      <c r="O593" s="95"/>
      <c r="P593" s="43"/>
    </row>
    <row r="594" ht="14.25" customHeight="1">
      <c r="A594" s="95"/>
      <c r="B594" s="96"/>
      <c r="C594" s="97"/>
      <c r="D594" s="98"/>
      <c r="E594" s="95"/>
      <c r="F594" s="99"/>
      <c r="G594" s="634"/>
      <c r="H594" s="100"/>
      <c r="I594" s="101"/>
      <c r="J594" s="101"/>
      <c r="K594" s="102"/>
      <c r="L594" s="102"/>
      <c r="M594" s="102"/>
      <c r="N594" s="102"/>
      <c r="O594" s="95"/>
      <c r="P594" s="43"/>
    </row>
    <row r="595" ht="14.25" customHeight="1">
      <c r="A595" s="95"/>
      <c r="B595" s="96"/>
      <c r="C595" s="97"/>
      <c r="D595" s="98"/>
      <c r="E595" s="95"/>
      <c r="F595" s="99"/>
      <c r="G595" s="634"/>
      <c r="H595" s="100"/>
      <c r="I595" s="101"/>
      <c r="J595" s="101"/>
      <c r="K595" s="102"/>
      <c r="L595" s="102"/>
      <c r="M595" s="102"/>
      <c r="N595" s="102"/>
      <c r="O595" s="95"/>
      <c r="P595" s="43"/>
    </row>
    <row r="596" ht="14.25" customHeight="1">
      <c r="A596" s="95"/>
      <c r="B596" s="96"/>
      <c r="C596" s="97"/>
      <c r="D596" s="98"/>
      <c r="E596" s="95"/>
      <c r="F596" s="99"/>
      <c r="G596" s="634"/>
      <c r="H596" s="100"/>
      <c r="I596" s="101"/>
      <c r="J596" s="101"/>
      <c r="K596" s="102"/>
      <c r="L596" s="102"/>
      <c r="M596" s="102"/>
      <c r="N596" s="102"/>
      <c r="O596" s="95"/>
      <c r="P596" s="43"/>
    </row>
    <row r="597" ht="14.25" customHeight="1">
      <c r="A597" s="95"/>
      <c r="B597" s="96"/>
      <c r="C597" s="97"/>
      <c r="D597" s="98"/>
      <c r="E597" s="95"/>
      <c r="F597" s="99"/>
      <c r="G597" s="634"/>
      <c r="H597" s="100"/>
      <c r="I597" s="101"/>
      <c r="J597" s="101"/>
      <c r="K597" s="102"/>
      <c r="L597" s="102"/>
      <c r="M597" s="102"/>
      <c r="N597" s="102"/>
      <c r="O597" s="95"/>
      <c r="P597" s="43"/>
    </row>
    <row r="598" ht="14.25" customHeight="1">
      <c r="A598" s="95"/>
      <c r="B598" s="96"/>
      <c r="C598" s="97"/>
      <c r="D598" s="98"/>
      <c r="E598" s="95"/>
      <c r="F598" s="99"/>
      <c r="G598" s="634"/>
      <c r="H598" s="100"/>
      <c r="I598" s="101"/>
      <c r="J598" s="101"/>
      <c r="K598" s="102"/>
      <c r="L598" s="102"/>
      <c r="M598" s="102"/>
      <c r="N598" s="102"/>
      <c r="O598" s="95"/>
      <c r="P598" s="43"/>
    </row>
    <row r="599" ht="14.25" customHeight="1">
      <c r="A599" s="95"/>
      <c r="B599" s="96"/>
      <c r="C599" s="97"/>
      <c r="D599" s="98"/>
      <c r="E599" s="95"/>
      <c r="F599" s="99"/>
      <c r="G599" s="634"/>
      <c r="H599" s="100"/>
      <c r="I599" s="101"/>
      <c r="J599" s="101"/>
      <c r="K599" s="102"/>
      <c r="L599" s="102"/>
      <c r="M599" s="102"/>
      <c r="N599" s="102"/>
      <c r="O599" s="95"/>
      <c r="P599" s="43"/>
    </row>
    <row r="600" ht="14.25" customHeight="1">
      <c r="A600" s="95"/>
      <c r="B600" s="96"/>
      <c r="C600" s="97"/>
      <c r="D600" s="98"/>
      <c r="E600" s="95"/>
      <c r="F600" s="99"/>
      <c r="G600" s="634"/>
      <c r="H600" s="100"/>
      <c r="I600" s="101"/>
      <c r="J600" s="101"/>
      <c r="K600" s="102"/>
      <c r="L600" s="102"/>
      <c r="M600" s="102"/>
      <c r="N600" s="102"/>
      <c r="O600" s="95"/>
      <c r="P600" s="43"/>
    </row>
    <row r="601" ht="14.25" customHeight="1">
      <c r="A601" s="95"/>
      <c r="B601" s="96"/>
      <c r="C601" s="97"/>
      <c r="D601" s="98"/>
      <c r="E601" s="95"/>
      <c r="F601" s="99"/>
      <c r="G601" s="634"/>
      <c r="H601" s="100"/>
      <c r="I601" s="101"/>
      <c r="J601" s="101"/>
      <c r="K601" s="102"/>
      <c r="L601" s="102"/>
      <c r="M601" s="102"/>
      <c r="N601" s="102"/>
      <c r="O601" s="95"/>
      <c r="P601" s="43"/>
    </row>
    <row r="602" ht="14.25" customHeight="1">
      <c r="A602" s="95"/>
      <c r="B602" s="96"/>
      <c r="C602" s="97"/>
      <c r="D602" s="98"/>
      <c r="E602" s="95"/>
      <c r="F602" s="99"/>
      <c r="G602" s="634"/>
      <c r="H602" s="100"/>
      <c r="I602" s="101"/>
      <c r="J602" s="101"/>
      <c r="K602" s="102"/>
      <c r="L602" s="102"/>
      <c r="M602" s="102"/>
      <c r="N602" s="102"/>
      <c r="O602" s="95"/>
      <c r="P602" s="43"/>
    </row>
    <row r="603" ht="14.25" customHeight="1">
      <c r="A603" s="95"/>
      <c r="B603" s="96"/>
      <c r="C603" s="97"/>
      <c r="D603" s="98"/>
      <c r="E603" s="95"/>
      <c r="F603" s="99"/>
      <c r="G603" s="634"/>
      <c r="H603" s="100"/>
      <c r="I603" s="101"/>
      <c r="J603" s="101"/>
      <c r="K603" s="102"/>
      <c r="L603" s="102"/>
      <c r="M603" s="102"/>
      <c r="N603" s="102"/>
      <c r="O603" s="95"/>
      <c r="P603" s="43"/>
    </row>
    <row r="604" ht="14.25" customHeight="1">
      <c r="A604" s="95"/>
      <c r="B604" s="96"/>
      <c r="C604" s="97"/>
      <c r="D604" s="98"/>
      <c r="E604" s="95"/>
      <c r="F604" s="99"/>
      <c r="G604" s="634"/>
      <c r="H604" s="100"/>
      <c r="I604" s="101"/>
      <c r="J604" s="101"/>
      <c r="K604" s="102"/>
      <c r="L604" s="102"/>
      <c r="M604" s="102"/>
      <c r="N604" s="102"/>
      <c r="O604" s="95"/>
      <c r="P604" s="43"/>
    </row>
    <row r="605" ht="14.25" customHeight="1">
      <c r="A605" s="95"/>
      <c r="B605" s="96"/>
      <c r="C605" s="97"/>
      <c r="D605" s="98"/>
      <c r="E605" s="95"/>
      <c r="F605" s="99"/>
      <c r="G605" s="634"/>
      <c r="H605" s="100"/>
      <c r="I605" s="101"/>
      <c r="J605" s="101"/>
      <c r="K605" s="102"/>
      <c r="L605" s="102"/>
      <c r="M605" s="102"/>
      <c r="N605" s="102"/>
      <c r="O605" s="95"/>
      <c r="P605" s="43"/>
    </row>
    <row r="606" ht="14.25" customHeight="1">
      <c r="A606" s="95"/>
      <c r="B606" s="96"/>
      <c r="C606" s="97"/>
      <c r="D606" s="98"/>
      <c r="E606" s="95"/>
      <c r="F606" s="99"/>
      <c r="G606" s="634"/>
      <c r="H606" s="100"/>
      <c r="I606" s="101"/>
      <c r="J606" s="101"/>
      <c r="K606" s="102"/>
      <c r="L606" s="102"/>
      <c r="M606" s="102"/>
      <c r="N606" s="102"/>
      <c r="O606" s="95"/>
      <c r="P606" s="43"/>
    </row>
    <row r="607" ht="14.25" customHeight="1">
      <c r="A607" s="95"/>
      <c r="B607" s="96"/>
      <c r="C607" s="97"/>
      <c r="D607" s="98"/>
      <c r="E607" s="95"/>
      <c r="F607" s="99"/>
      <c r="G607" s="634"/>
      <c r="H607" s="100"/>
      <c r="I607" s="101"/>
      <c r="J607" s="101"/>
      <c r="K607" s="102"/>
      <c r="L607" s="102"/>
      <c r="M607" s="102"/>
      <c r="N607" s="102"/>
      <c r="O607" s="95"/>
      <c r="P607" s="43"/>
    </row>
    <row r="608" ht="14.25" customHeight="1">
      <c r="A608" s="95"/>
      <c r="B608" s="96"/>
      <c r="C608" s="97"/>
      <c r="D608" s="98"/>
      <c r="E608" s="95"/>
      <c r="F608" s="99"/>
      <c r="G608" s="634"/>
      <c r="H608" s="100"/>
      <c r="I608" s="101"/>
      <c r="J608" s="101"/>
      <c r="K608" s="102"/>
      <c r="L608" s="102"/>
      <c r="M608" s="102"/>
      <c r="N608" s="102"/>
      <c r="O608" s="95"/>
      <c r="P608" s="43"/>
    </row>
    <row r="609" ht="14.25" customHeight="1">
      <c r="A609" s="95"/>
      <c r="B609" s="96"/>
      <c r="C609" s="97"/>
      <c r="D609" s="98"/>
      <c r="E609" s="95"/>
      <c r="F609" s="99"/>
      <c r="G609" s="634"/>
      <c r="H609" s="100"/>
      <c r="I609" s="101"/>
      <c r="J609" s="101"/>
      <c r="K609" s="102"/>
      <c r="L609" s="102"/>
      <c r="M609" s="102"/>
      <c r="N609" s="102"/>
      <c r="O609" s="95"/>
      <c r="P609" s="43"/>
    </row>
    <row r="610" ht="14.25" customHeight="1">
      <c r="A610" s="95"/>
      <c r="B610" s="96"/>
      <c r="C610" s="97"/>
      <c r="D610" s="98"/>
      <c r="E610" s="95"/>
      <c r="F610" s="99"/>
      <c r="G610" s="634"/>
      <c r="H610" s="100"/>
      <c r="I610" s="101"/>
      <c r="J610" s="101"/>
      <c r="K610" s="102"/>
      <c r="L610" s="102"/>
      <c r="M610" s="102"/>
      <c r="N610" s="102"/>
      <c r="O610" s="95"/>
      <c r="P610" s="43"/>
    </row>
    <row r="611" ht="14.25" customHeight="1">
      <c r="A611" s="95"/>
      <c r="B611" s="96"/>
      <c r="C611" s="97"/>
      <c r="D611" s="98"/>
      <c r="E611" s="95"/>
      <c r="F611" s="99"/>
      <c r="G611" s="634"/>
      <c r="H611" s="100"/>
      <c r="I611" s="101"/>
      <c r="J611" s="101"/>
      <c r="K611" s="102"/>
      <c r="L611" s="102"/>
      <c r="M611" s="102"/>
      <c r="N611" s="102"/>
      <c r="O611" s="95"/>
      <c r="P611" s="43"/>
    </row>
    <row r="612" ht="14.25" customHeight="1">
      <c r="A612" s="95"/>
      <c r="B612" s="96"/>
      <c r="C612" s="97"/>
      <c r="D612" s="98"/>
      <c r="E612" s="95"/>
      <c r="F612" s="99"/>
      <c r="G612" s="634"/>
      <c r="H612" s="100"/>
      <c r="I612" s="101"/>
      <c r="J612" s="101"/>
      <c r="K612" s="102"/>
      <c r="L612" s="102"/>
      <c r="M612" s="102"/>
      <c r="N612" s="102"/>
      <c r="O612" s="95"/>
      <c r="P612" s="43"/>
    </row>
    <row r="613" ht="14.25" customHeight="1">
      <c r="A613" s="95"/>
      <c r="B613" s="96"/>
      <c r="C613" s="97"/>
      <c r="D613" s="98"/>
      <c r="E613" s="95"/>
      <c r="F613" s="99"/>
      <c r="G613" s="634"/>
      <c r="H613" s="100"/>
      <c r="I613" s="101"/>
      <c r="J613" s="101"/>
      <c r="K613" s="102"/>
      <c r="L613" s="102"/>
      <c r="M613" s="102"/>
      <c r="N613" s="102"/>
      <c r="O613" s="95"/>
      <c r="P613" s="43"/>
    </row>
    <row r="614" ht="14.25" customHeight="1">
      <c r="A614" s="95"/>
      <c r="B614" s="96"/>
      <c r="C614" s="97"/>
      <c r="D614" s="98"/>
      <c r="E614" s="95"/>
      <c r="F614" s="99"/>
      <c r="G614" s="634"/>
      <c r="H614" s="100"/>
      <c r="I614" s="101"/>
      <c r="J614" s="101"/>
      <c r="K614" s="102"/>
      <c r="L614" s="102"/>
      <c r="M614" s="102"/>
      <c r="N614" s="102"/>
      <c r="O614" s="95"/>
      <c r="P614" s="43"/>
    </row>
    <row r="615" ht="14.25" customHeight="1">
      <c r="A615" s="95"/>
      <c r="B615" s="96"/>
      <c r="C615" s="97"/>
      <c r="D615" s="98"/>
      <c r="E615" s="95"/>
      <c r="F615" s="99"/>
      <c r="G615" s="634"/>
      <c r="H615" s="100"/>
      <c r="I615" s="101"/>
      <c r="J615" s="101"/>
      <c r="K615" s="102"/>
      <c r="L615" s="102"/>
      <c r="M615" s="102"/>
      <c r="N615" s="102"/>
      <c r="O615" s="95"/>
      <c r="P615" s="43"/>
    </row>
    <row r="616" ht="14.25" customHeight="1">
      <c r="A616" s="95"/>
      <c r="B616" s="96"/>
      <c r="C616" s="97"/>
      <c r="D616" s="98"/>
      <c r="E616" s="95"/>
      <c r="F616" s="99"/>
      <c r="G616" s="634"/>
      <c r="H616" s="100"/>
      <c r="I616" s="101"/>
      <c r="J616" s="101"/>
      <c r="K616" s="102"/>
      <c r="L616" s="102"/>
      <c r="M616" s="102"/>
      <c r="N616" s="102"/>
      <c r="O616" s="95"/>
      <c r="P616" s="43"/>
    </row>
    <row r="617" ht="14.25" customHeight="1">
      <c r="A617" s="95"/>
      <c r="B617" s="96"/>
      <c r="C617" s="97"/>
      <c r="D617" s="98"/>
      <c r="E617" s="95"/>
      <c r="F617" s="99"/>
      <c r="G617" s="634"/>
      <c r="H617" s="100"/>
      <c r="I617" s="101"/>
      <c r="J617" s="101"/>
      <c r="K617" s="102"/>
      <c r="L617" s="102"/>
      <c r="M617" s="102"/>
      <c r="N617" s="102"/>
      <c r="O617" s="95"/>
      <c r="P617" s="43"/>
    </row>
    <row r="618" ht="14.25" customHeight="1">
      <c r="A618" s="95"/>
      <c r="B618" s="96"/>
      <c r="C618" s="97"/>
      <c r="D618" s="98"/>
      <c r="E618" s="95"/>
      <c r="F618" s="99"/>
      <c r="G618" s="634"/>
      <c r="H618" s="100"/>
      <c r="I618" s="101"/>
      <c r="J618" s="101"/>
      <c r="K618" s="102"/>
      <c r="L618" s="102"/>
      <c r="M618" s="102"/>
      <c r="N618" s="102"/>
      <c r="O618" s="95"/>
      <c r="P618" s="43"/>
    </row>
    <row r="619" ht="14.25" customHeight="1">
      <c r="A619" s="95"/>
      <c r="B619" s="96"/>
      <c r="C619" s="97"/>
      <c r="D619" s="98"/>
      <c r="E619" s="95"/>
      <c r="F619" s="99"/>
      <c r="G619" s="634"/>
      <c r="H619" s="100"/>
      <c r="I619" s="101"/>
      <c r="J619" s="101"/>
      <c r="K619" s="102"/>
      <c r="L619" s="102"/>
      <c r="M619" s="102"/>
      <c r="N619" s="102"/>
      <c r="O619" s="95"/>
      <c r="P619" s="43"/>
    </row>
    <row r="620" ht="14.25" customHeight="1">
      <c r="A620" s="95"/>
      <c r="B620" s="96"/>
      <c r="C620" s="97"/>
      <c r="D620" s="98"/>
      <c r="E620" s="95"/>
      <c r="F620" s="99"/>
      <c r="G620" s="634"/>
      <c r="H620" s="100"/>
      <c r="I620" s="101"/>
      <c r="J620" s="101"/>
      <c r="K620" s="102"/>
      <c r="L620" s="102"/>
      <c r="M620" s="102"/>
      <c r="N620" s="102"/>
      <c r="O620" s="95"/>
      <c r="P620" s="43"/>
    </row>
    <row r="621" ht="14.25" customHeight="1">
      <c r="A621" s="95"/>
      <c r="B621" s="96"/>
      <c r="C621" s="97"/>
      <c r="D621" s="98"/>
      <c r="E621" s="95"/>
      <c r="F621" s="99"/>
      <c r="G621" s="634"/>
      <c r="H621" s="100"/>
      <c r="I621" s="101"/>
      <c r="J621" s="101"/>
      <c r="K621" s="102"/>
      <c r="L621" s="102"/>
      <c r="M621" s="102"/>
      <c r="N621" s="102"/>
      <c r="O621" s="95"/>
      <c r="P621" s="43"/>
    </row>
    <row r="622" ht="14.25" customHeight="1">
      <c r="A622" s="95"/>
      <c r="B622" s="96"/>
      <c r="C622" s="97"/>
      <c r="D622" s="98"/>
      <c r="E622" s="95"/>
      <c r="F622" s="99"/>
      <c r="G622" s="634"/>
      <c r="H622" s="100"/>
      <c r="I622" s="101"/>
      <c r="J622" s="101"/>
      <c r="K622" s="102"/>
      <c r="L622" s="102"/>
      <c r="M622" s="102"/>
      <c r="N622" s="102"/>
      <c r="O622" s="95"/>
      <c r="P622" s="43"/>
    </row>
    <row r="623" ht="14.25" customHeight="1">
      <c r="A623" s="95"/>
      <c r="B623" s="96"/>
      <c r="C623" s="97"/>
      <c r="D623" s="98"/>
      <c r="E623" s="95"/>
      <c r="F623" s="99"/>
      <c r="G623" s="634"/>
      <c r="H623" s="100"/>
      <c r="I623" s="101"/>
      <c r="J623" s="101"/>
      <c r="K623" s="102"/>
      <c r="L623" s="102"/>
      <c r="M623" s="102"/>
      <c r="N623" s="102"/>
      <c r="O623" s="95"/>
      <c r="P623" s="43"/>
    </row>
    <row r="624" ht="14.25" customHeight="1">
      <c r="A624" s="95"/>
      <c r="B624" s="96"/>
      <c r="C624" s="97"/>
      <c r="D624" s="98"/>
      <c r="E624" s="95"/>
      <c r="F624" s="99"/>
      <c r="G624" s="634"/>
      <c r="H624" s="100"/>
      <c r="I624" s="101"/>
      <c r="J624" s="101"/>
      <c r="K624" s="102"/>
      <c r="L624" s="102"/>
      <c r="M624" s="102"/>
      <c r="N624" s="102"/>
      <c r="O624" s="95"/>
      <c r="P624" s="43"/>
    </row>
    <row r="625" ht="14.25" customHeight="1">
      <c r="A625" s="95"/>
      <c r="B625" s="96"/>
      <c r="C625" s="97"/>
      <c r="D625" s="98"/>
      <c r="E625" s="95"/>
      <c r="F625" s="99"/>
      <c r="G625" s="634"/>
      <c r="H625" s="100"/>
      <c r="I625" s="101"/>
      <c r="J625" s="101"/>
      <c r="K625" s="102"/>
      <c r="L625" s="102"/>
      <c r="M625" s="102"/>
      <c r="N625" s="102"/>
      <c r="O625" s="95"/>
      <c r="P625" s="43"/>
    </row>
    <row r="626" ht="14.25" customHeight="1">
      <c r="A626" s="95"/>
      <c r="B626" s="96"/>
      <c r="C626" s="97"/>
      <c r="D626" s="98"/>
      <c r="E626" s="95"/>
      <c r="F626" s="99"/>
      <c r="G626" s="634"/>
      <c r="H626" s="100"/>
      <c r="I626" s="101"/>
      <c r="J626" s="101"/>
      <c r="K626" s="102"/>
      <c r="L626" s="102"/>
      <c r="M626" s="102"/>
      <c r="N626" s="102"/>
      <c r="O626" s="95"/>
      <c r="P626" s="43"/>
    </row>
    <row r="627" ht="14.25" customHeight="1">
      <c r="A627" s="95"/>
      <c r="B627" s="96"/>
      <c r="C627" s="97"/>
      <c r="D627" s="98"/>
      <c r="E627" s="95"/>
      <c r="F627" s="99"/>
      <c r="G627" s="634"/>
      <c r="H627" s="100"/>
      <c r="I627" s="101"/>
      <c r="J627" s="101"/>
      <c r="K627" s="102"/>
      <c r="L627" s="102"/>
      <c r="M627" s="102"/>
      <c r="N627" s="102"/>
      <c r="O627" s="95"/>
      <c r="P627" s="43"/>
    </row>
    <row r="628" ht="14.25" customHeight="1">
      <c r="A628" s="95"/>
      <c r="B628" s="96"/>
      <c r="C628" s="97"/>
      <c r="D628" s="98"/>
      <c r="E628" s="95"/>
      <c r="F628" s="99"/>
      <c r="G628" s="634"/>
      <c r="H628" s="100"/>
      <c r="I628" s="101"/>
      <c r="J628" s="101"/>
      <c r="K628" s="102"/>
      <c r="L628" s="102"/>
      <c r="M628" s="102"/>
      <c r="N628" s="102"/>
      <c r="O628" s="95"/>
      <c r="P628" s="43"/>
    </row>
    <row r="629" ht="14.25" customHeight="1">
      <c r="A629" s="95"/>
      <c r="B629" s="96"/>
      <c r="C629" s="97"/>
      <c r="D629" s="98"/>
      <c r="E629" s="95"/>
      <c r="F629" s="99"/>
      <c r="G629" s="634"/>
      <c r="H629" s="100"/>
      <c r="I629" s="101"/>
      <c r="J629" s="101"/>
      <c r="K629" s="102"/>
      <c r="L629" s="102"/>
      <c r="M629" s="102"/>
      <c r="N629" s="102"/>
      <c r="O629" s="95"/>
      <c r="P629" s="43"/>
    </row>
    <row r="630" ht="14.25" customHeight="1">
      <c r="A630" s="95"/>
      <c r="B630" s="96"/>
      <c r="C630" s="97"/>
      <c r="D630" s="98"/>
      <c r="E630" s="95"/>
      <c r="F630" s="99"/>
      <c r="G630" s="634"/>
      <c r="H630" s="100"/>
      <c r="I630" s="101"/>
      <c r="J630" s="101"/>
      <c r="K630" s="102"/>
      <c r="L630" s="102"/>
      <c r="M630" s="102"/>
      <c r="N630" s="102"/>
      <c r="O630" s="95"/>
      <c r="P630" s="43"/>
    </row>
    <row r="631" ht="14.25" customHeight="1">
      <c r="A631" s="95"/>
      <c r="B631" s="96"/>
      <c r="C631" s="97"/>
      <c r="D631" s="98"/>
      <c r="E631" s="95"/>
      <c r="F631" s="99"/>
      <c r="G631" s="634"/>
      <c r="H631" s="100"/>
      <c r="I631" s="101"/>
      <c r="J631" s="101"/>
      <c r="K631" s="102"/>
      <c r="L631" s="102"/>
      <c r="M631" s="102"/>
      <c r="N631" s="102"/>
      <c r="O631" s="95"/>
      <c r="P631" s="43"/>
    </row>
    <row r="632" ht="14.25" customHeight="1">
      <c r="A632" s="95"/>
      <c r="B632" s="96"/>
      <c r="C632" s="97"/>
      <c r="D632" s="98"/>
      <c r="E632" s="95"/>
      <c r="F632" s="99"/>
      <c r="G632" s="634"/>
      <c r="H632" s="100"/>
      <c r="I632" s="101"/>
      <c r="J632" s="101"/>
      <c r="K632" s="102"/>
      <c r="L632" s="102"/>
      <c r="M632" s="102"/>
      <c r="N632" s="102"/>
      <c r="O632" s="95"/>
      <c r="P632" s="43"/>
    </row>
    <row r="633" ht="14.25" customHeight="1">
      <c r="A633" s="95"/>
      <c r="B633" s="96"/>
      <c r="C633" s="97"/>
      <c r="D633" s="98"/>
      <c r="E633" s="95"/>
      <c r="F633" s="99"/>
      <c r="G633" s="634"/>
      <c r="H633" s="100"/>
      <c r="I633" s="101"/>
      <c r="J633" s="101"/>
      <c r="K633" s="102"/>
      <c r="L633" s="102"/>
      <c r="M633" s="102"/>
      <c r="N633" s="102"/>
      <c r="O633" s="95"/>
      <c r="P633" s="43"/>
    </row>
    <row r="634" ht="14.25" customHeight="1">
      <c r="A634" s="95"/>
      <c r="B634" s="96"/>
      <c r="C634" s="97"/>
      <c r="D634" s="98"/>
      <c r="E634" s="95"/>
      <c r="F634" s="99"/>
      <c r="G634" s="634"/>
      <c r="H634" s="100"/>
      <c r="I634" s="101"/>
      <c r="J634" s="101"/>
      <c r="K634" s="102"/>
      <c r="L634" s="102"/>
      <c r="M634" s="102"/>
      <c r="N634" s="102"/>
      <c r="O634" s="95"/>
      <c r="P634" s="43"/>
    </row>
    <row r="635" ht="14.25" customHeight="1">
      <c r="A635" s="95"/>
      <c r="B635" s="96"/>
      <c r="C635" s="97"/>
      <c r="D635" s="98"/>
      <c r="E635" s="95"/>
      <c r="F635" s="99"/>
      <c r="G635" s="634"/>
      <c r="H635" s="100"/>
      <c r="I635" s="101"/>
      <c r="J635" s="101"/>
      <c r="K635" s="102"/>
      <c r="L635" s="102"/>
      <c r="M635" s="102"/>
      <c r="N635" s="102"/>
      <c r="O635" s="95"/>
      <c r="P635" s="43"/>
    </row>
    <row r="636" ht="14.25" customHeight="1">
      <c r="A636" s="95"/>
      <c r="B636" s="96"/>
      <c r="C636" s="97"/>
      <c r="D636" s="98"/>
      <c r="E636" s="95"/>
      <c r="F636" s="99"/>
      <c r="G636" s="634"/>
      <c r="H636" s="100"/>
      <c r="I636" s="101"/>
      <c r="J636" s="101"/>
      <c r="K636" s="102"/>
      <c r="L636" s="102"/>
      <c r="M636" s="102"/>
      <c r="N636" s="102"/>
      <c r="O636" s="95"/>
      <c r="P636" s="43"/>
    </row>
    <row r="637" ht="14.25" customHeight="1">
      <c r="A637" s="95"/>
      <c r="B637" s="96"/>
      <c r="C637" s="97"/>
      <c r="D637" s="98"/>
      <c r="E637" s="95"/>
      <c r="F637" s="99"/>
      <c r="G637" s="634"/>
      <c r="H637" s="100"/>
      <c r="I637" s="101"/>
      <c r="J637" s="101"/>
      <c r="K637" s="102"/>
      <c r="L637" s="102"/>
      <c r="M637" s="102"/>
      <c r="N637" s="102"/>
      <c r="O637" s="95"/>
      <c r="P637" s="43"/>
    </row>
    <row r="638" ht="14.25" customHeight="1">
      <c r="A638" s="95"/>
      <c r="B638" s="96"/>
      <c r="C638" s="97"/>
      <c r="D638" s="98"/>
      <c r="E638" s="95"/>
      <c r="F638" s="99"/>
      <c r="G638" s="634"/>
      <c r="H638" s="100"/>
      <c r="I638" s="101"/>
      <c r="J638" s="101"/>
      <c r="K638" s="102"/>
      <c r="L638" s="102"/>
      <c r="M638" s="102"/>
      <c r="N638" s="102"/>
      <c r="O638" s="95"/>
      <c r="P638" s="43"/>
    </row>
    <row r="639" ht="14.25" customHeight="1">
      <c r="A639" s="95"/>
      <c r="B639" s="96"/>
      <c r="C639" s="97"/>
      <c r="D639" s="98"/>
      <c r="E639" s="95"/>
      <c r="F639" s="99"/>
      <c r="G639" s="634"/>
      <c r="H639" s="100"/>
      <c r="I639" s="101"/>
      <c r="J639" s="101"/>
      <c r="K639" s="102"/>
      <c r="L639" s="102"/>
      <c r="M639" s="102"/>
      <c r="N639" s="102"/>
      <c r="O639" s="95"/>
      <c r="P639" s="43"/>
    </row>
    <row r="640" ht="14.25" customHeight="1">
      <c r="A640" s="95"/>
      <c r="B640" s="96"/>
      <c r="C640" s="97"/>
      <c r="D640" s="98"/>
      <c r="E640" s="95"/>
      <c r="F640" s="99"/>
      <c r="G640" s="634"/>
      <c r="H640" s="100"/>
      <c r="I640" s="101"/>
      <c r="J640" s="101"/>
      <c r="K640" s="102"/>
      <c r="L640" s="102"/>
      <c r="M640" s="102"/>
      <c r="N640" s="102"/>
      <c r="O640" s="95"/>
      <c r="P640" s="43"/>
    </row>
    <row r="641" ht="14.25" customHeight="1">
      <c r="A641" s="95"/>
      <c r="B641" s="96"/>
      <c r="C641" s="97"/>
      <c r="D641" s="98"/>
      <c r="E641" s="95"/>
      <c r="F641" s="99"/>
      <c r="G641" s="634"/>
      <c r="H641" s="100"/>
      <c r="I641" s="101"/>
      <c r="J641" s="101"/>
      <c r="K641" s="102"/>
      <c r="L641" s="102"/>
      <c r="M641" s="102"/>
      <c r="N641" s="102"/>
      <c r="O641" s="95"/>
      <c r="P641" s="43"/>
    </row>
    <row r="642" ht="14.25" customHeight="1">
      <c r="A642" s="95"/>
      <c r="B642" s="96"/>
      <c r="C642" s="97"/>
      <c r="D642" s="98"/>
      <c r="E642" s="95"/>
      <c r="F642" s="99"/>
      <c r="G642" s="634"/>
      <c r="H642" s="100"/>
      <c r="I642" s="101"/>
      <c r="J642" s="101"/>
      <c r="K642" s="102"/>
      <c r="L642" s="102"/>
      <c r="M642" s="102"/>
      <c r="N642" s="102"/>
      <c r="O642" s="95"/>
      <c r="P642" s="43"/>
    </row>
    <row r="643" ht="14.25" customHeight="1">
      <c r="A643" s="95"/>
      <c r="B643" s="96"/>
      <c r="C643" s="97"/>
      <c r="D643" s="98"/>
      <c r="E643" s="95"/>
      <c r="F643" s="99"/>
      <c r="G643" s="634"/>
      <c r="H643" s="100"/>
      <c r="I643" s="101"/>
      <c r="J643" s="101"/>
      <c r="K643" s="102"/>
      <c r="L643" s="102"/>
      <c r="M643" s="102"/>
      <c r="N643" s="102"/>
      <c r="O643" s="95"/>
      <c r="P643" s="43"/>
    </row>
    <row r="644" ht="14.25" customHeight="1">
      <c r="A644" s="95"/>
      <c r="B644" s="96"/>
      <c r="C644" s="97"/>
      <c r="D644" s="98"/>
      <c r="E644" s="95"/>
      <c r="F644" s="99"/>
      <c r="G644" s="634"/>
      <c r="H644" s="100"/>
      <c r="I644" s="101"/>
      <c r="J644" s="101"/>
      <c r="K644" s="102"/>
      <c r="L644" s="102"/>
      <c r="M644" s="102"/>
      <c r="N644" s="102"/>
      <c r="O644" s="95"/>
      <c r="P644" s="43"/>
    </row>
    <row r="645" ht="14.25" customHeight="1">
      <c r="A645" s="95"/>
      <c r="B645" s="96"/>
      <c r="C645" s="97"/>
      <c r="D645" s="98"/>
      <c r="E645" s="95"/>
      <c r="F645" s="99"/>
      <c r="G645" s="634"/>
      <c r="H645" s="100"/>
      <c r="I645" s="101"/>
      <c r="J645" s="101"/>
      <c r="K645" s="102"/>
      <c r="L645" s="102"/>
      <c r="M645" s="102"/>
      <c r="N645" s="102"/>
      <c r="O645" s="95"/>
      <c r="P645" s="43"/>
    </row>
    <row r="646" ht="14.25" customHeight="1">
      <c r="A646" s="95"/>
      <c r="B646" s="96"/>
      <c r="C646" s="97"/>
      <c r="D646" s="98"/>
      <c r="E646" s="95"/>
      <c r="F646" s="99"/>
      <c r="G646" s="634"/>
      <c r="H646" s="100"/>
      <c r="I646" s="101"/>
      <c r="J646" s="101"/>
      <c r="K646" s="102"/>
      <c r="L646" s="102"/>
      <c r="M646" s="102"/>
      <c r="N646" s="102"/>
      <c r="O646" s="95"/>
      <c r="P646" s="43"/>
    </row>
    <row r="647" ht="14.25" customHeight="1">
      <c r="A647" s="95"/>
      <c r="B647" s="96"/>
      <c r="C647" s="97"/>
      <c r="D647" s="98"/>
      <c r="E647" s="95"/>
      <c r="F647" s="99"/>
      <c r="G647" s="634"/>
      <c r="H647" s="100"/>
      <c r="I647" s="101"/>
      <c r="J647" s="101"/>
      <c r="K647" s="102"/>
      <c r="L647" s="102"/>
      <c r="M647" s="102"/>
      <c r="N647" s="102"/>
      <c r="O647" s="95"/>
      <c r="P647" s="43"/>
    </row>
    <row r="648" ht="14.25" customHeight="1">
      <c r="A648" s="95"/>
      <c r="B648" s="96"/>
      <c r="C648" s="97"/>
      <c r="D648" s="98"/>
      <c r="E648" s="95"/>
      <c r="F648" s="99"/>
      <c r="G648" s="634"/>
      <c r="H648" s="100"/>
      <c r="I648" s="101"/>
      <c r="J648" s="101"/>
      <c r="K648" s="102"/>
      <c r="L648" s="102"/>
      <c r="M648" s="102"/>
      <c r="N648" s="102"/>
      <c r="O648" s="95"/>
      <c r="P648" s="43"/>
    </row>
    <row r="649" ht="14.25" customHeight="1">
      <c r="A649" s="95"/>
      <c r="B649" s="96"/>
      <c r="C649" s="97"/>
      <c r="D649" s="98"/>
      <c r="E649" s="95"/>
      <c r="F649" s="99"/>
      <c r="G649" s="634"/>
      <c r="H649" s="100"/>
      <c r="I649" s="101"/>
      <c r="J649" s="101"/>
      <c r="K649" s="102"/>
      <c r="L649" s="102"/>
      <c r="M649" s="102"/>
      <c r="N649" s="102"/>
      <c r="O649" s="95"/>
      <c r="P649" s="43"/>
    </row>
    <row r="650" ht="14.25" customHeight="1">
      <c r="A650" s="95"/>
      <c r="B650" s="96"/>
      <c r="C650" s="97"/>
      <c r="D650" s="98"/>
      <c r="E650" s="95"/>
      <c r="F650" s="99"/>
      <c r="G650" s="634"/>
      <c r="H650" s="100"/>
      <c r="I650" s="101"/>
      <c r="J650" s="101"/>
      <c r="K650" s="102"/>
      <c r="L650" s="102"/>
      <c r="M650" s="102"/>
      <c r="N650" s="102"/>
      <c r="O650" s="95"/>
      <c r="P650" s="43"/>
    </row>
    <row r="651" ht="14.25" customHeight="1">
      <c r="A651" s="95"/>
      <c r="B651" s="96"/>
      <c r="C651" s="97"/>
      <c r="D651" s="98"/>
      <c r="E651" s="95"/>
      <c r="F651" s="99"/>
      <c r="G651" s="634"/>
      <c r="H651" s="100"/>
      <c r="I651" s="101"/>
      <c r="J651" s="101"/>
      <c r="K651" s="102"/>
      <c r="L651" s="102"/>
      <c r="M651" s="102"/>
      <c r="N651" s="102"/>
      <c r="O651" s="95"/>
      <c r="P651" s="43"/>
    </row>
    <row r="652" ht="14.25" customHeight="1">
      <c r="A652" s="95"/>
      <c r="B652" s="96"/>
      <c r="C652" s="97"/>
      <c r="D652" s="98"/>
      <c r="E652" s="95"/>
      <c r="F652" s="99"/>
      <c r="G652" s="634"/>
      <c r="H652" s="100"/>
      <c r="I652" s="101"/>
      <c r="J652" s="101"/>
      <c r="K652" s="102"/>
      <c r="L652" s="102"/>
      <c r="M652" s="102"/>
      <c r="N652" s="102"/>
      <c r="O652" s="95"/>
      <c r="P652" s="43"/>
    </row>
    <row r="653" ht="14.25" customHeight="1">
      <c r="A653" s="95"/>
      <c r="B653" s="96"/>
      <c r="C653" s="97"/>
      <c r="D653" s="98"/>
      <c r="E653" s="95"/>
      <c r="F653" s="99"/>
      <c r="G653" s="634"/>
      <c r="H653" s="100"/>
      <c r="I653" s="101"/>
      <c r="J653" s="101"/>
      <c r="K653" s="102"/>
      <c r="L653" s="102"/>
      <c r="M653" s="102"/>
      <c r="N653" s="102"/>
      <c r="O653" s="95"/>
      <c r="P653" s="43"/>
    </row>
    <row r="654" ht="14.25" customHeight="1">
      <c r="A654" s="95"/>
      <c r="B654" s="96"/>
      <c r="C654" s="97"/>
      <c r="D654" s="98"/>
      <c r="E654" s="95"/>
      <c r="F654" s="99"/>
      <c r="G654" s="634"/>
      <c r="H654" s="100"/>
      <c r="I654" s="101"/>
      <c r="J654" s="101"/>
      <c r="K654" s="102"/>
      <c r="L654" s="102"/>
      <c r="M654" s="102"/>
      <c r="N654" s="102"/>
      <c r="O654" s="95"/>
      <c r="P654" s="43"/>
    </row>
    <row r="655" ht="14.25" customHeight="1">
      <c r="A655" s="95"/>
      <c r="B655" s="96"/>
      <c r="C655" s="97"/>
      <c r="D655" s="98"/>
      <c r="E655" s="95"/>
      <c r="F655" s="99"/>
      <c r="G655" s="634"/>
      <c r="H655" s="100"/>
      <c r="I655" s="101"/>
      <c r="J655" s="101"/>
      <c r="K655" s="102"/>
      <c r="L655" s="102"/>
      <c r="M655" s="102"/>
      <c r="N655" s="102"/>
      <c r="O655" s="95"/>
      <c r="P655" s="43"/>
    </row>
    <row r="656" ht="14.25" customHeight="1">
      <c r="A656" s="95"/>
      <c r="B656" s="96"/>
      <c r="C656" s="97"/>
      <c r="D656" s="98"/>
      <c r="E656" s="95"/>
      <c r="F656" s="99"/>
      <c r="G656" s="634"/>
      <c r="H656" s="100"/>
      <c r="I656" s="101"/>
      <c r="J656" s="101"/>
      <c r="K656" s="102"/>
      <c r="L656" s="102"/>
      <c r="M656" s="102"/>
      <c r="N656" s="102"/>
      <c r="O656" s="95"/>
      <c r="P656" s="43"/>
    </row>
    <row r="657" ht="14.25" customHeight="1">
      <c r="A657" s="95"/>
      <c r="B657" s="96"/>
      <c r="C657" s="97"/>
      <c r="D657" s="98"/>
      <c r="E657" s="95"/>
      <c r="F657" s="99"/>
      <c r="G657" s="634"/>
      <c r="H657" s="100"/>
      <c r="I657" s="101"/>
      <c r="J657" s="101"/>
      <c r="K657" s="102"/>
      <c r="L657" s="102"/>
      <c r="M657" s="102"/>
      <c r="N657" s="102"/>
      <c r="O657" s="95"/>
      <c r="P657" s="43"/>
    </row>
    <row r="658" ht="14.25" customHeight="1">
      <c r="A658" s="95"/>
      <c r="B658" s="96"/>
      <c r="C658" s="97"/>
      <c r="D658" s="98"/>
      <c r="E658" s="95"/>
      <c r="F658" s="99"/>
      <c r="G658" s="634"/>
      <c r="H658" s="100"/>
      <c r="I658" s="101"/>
      <c r="J658" s="101"/>
      <c r="K658" s="102"/>
      <c r="L658" s="102"/>
      <c r="M658" s="102"/>
      <c r="N658" s="102"/>
      <c r="O658" s="95"/>
      <c r="P658" s="43"/>
    </row>
    <row r="659" ht="14.25" customHeight="1">
      <c r="A659" s="95"/>
      <c r="B659" s="96"/>
      <c r="C659" s="97"/>
      <c r="D659" s="98"/>
      <c r="E659" s="95"/>
      <c r="F659" s="99"/>
      <c r="G659" s="634"/>
      <c r="H659" s="100"/>
      <c r="I659" s="101"/>
      <c r="J659" s="101"/>
      <c r="K659" s="102"/>
      <c r="L659" s="102"/>
      <c r="M659" s="102"/>
      <c r="N659" s="102"/>
      <c r="O659" s="95"/>
      <c r="P659" s="43"/>
    </row>
    <row r="660" ht="14.25" customHeight="1">
      <c r="A660" s="95"/>
      <c r="B660" s="96"/>
      <c r="C660" s="97"/>
      <c r="D660" s="98"/>
      <c r="E660" s="95"/>
      <c r="F660" s="99"/>
      <c r="G660" s="634"/>
      <c r="H660" s="100"/>
      <c r="I660" s="101"/>
      <c r="J660" s="101"/>
      <c r="K660" s="102"/>
      <c r="L660" s="102"/>
      <c r="M660" s="102"/>
      <c r="N660" s="102"/>
      <c r="O660" s="95"/>
      <c r="P660" s="43"/>
    </row>
    <row r="661" ht="14.25" customHeight="1">
      <c r="A661" s="95"/>
      <c r="B661" s="96"/>
      <c r="C661" s="97"/>
      <c r="D661" s="98"/>
      <c r="E661" s="95"/>
      <c r="F661" s="99"/>
      <c r="G661" s="634"/>
      <c r="H661" s="100"/>
      <c r="I661" s="101"/>
      <c r="J661" s="101"/>
      <c r="K661" s="102"/>
      <c r="L661" s="102"/>
      <c r="M661" s="102"/>
      <c r="N661" s="102"/>
      <c r="O661" s="95"/>
      <c r="P661" s="43"/>
    </row>
    <row r="662" ht="14.25" customHeight="1">
      <c r="A662" s="95"/>
      <c r="B662" s="96"/>
      <c r="C662" s="97"/>
      <c r="D662" s="98"/>
      <c r="E662" s="95"/>
      <c r="F662" s="99"/>
      <c r="G662" s="634"/>
      <c r="H662" s="100"/>
      <c r="I662" s="101"/>
      <c r="J662" s="101"/>
      <c r="K662" s="102"/>
      <c r="L662" s="102"/>
      <c r="M662" s="102"/>
      <c r="N662" s="102"/>
      <c r="O662" s="95"/>
      <c r="P662" s="43"/>
    </row>
    <row r="663" ht="14.25" customHeight="1">
      <c r="A663" s="95"/>
      <c r="B663" s="96"/>
      <c r="C663" s="97"/>
      <c r="D663" s="98"/>
      <c r="E663" s="95"/>
      <c r="F663" s="99"/>
      <c r="G663" s="634"/>
      <c r="H663" s="100"/>
      <c r="I663" s="101"/>
      <c r="J663" s="101"/>
      <c r="K663" s="102"/>
      <c r="L663" s="102"/>
      <c r="M663" s="102"/>
      <c r="N663" s="102"/>
      <c r="O663" s="95"/>
      <c r="P663" s="43"/>
    </row>
    <row r="664" ht="14.25" customHeight="1">
      <c r="A664" s="95"/>
      <c r="B664" s="96"/>
      <c r="C664" s="97"/>
      <c r="D664" s="98"/>
      <c r="E664" s="95"/>
      <c r="F664" s="99"/>
      <c r="G664" s="634"/>
      <c r="H664" s="100"/>
      <c r="I664" s="101"/>
      <c r="J664" s="101"/>
      <c r="K664" s="102"/>
      <c r="L664" s="102"/>
      <c r="M664" s="102"/>
      <c r="N664" s="102"/>
      <c r="O664" s="95"/>
      <c r="P664" s="43"/>
    </row>
    <row r="665" ht="14.25" customHeight="1">
      <c r="A665" s="95"/>
      <c r="B665" s="96"/>
      <c r="C665" s="97"/>
      <c r="D665" s="98"/>
      <c r="E665" s="95"/>
      <c r="F665" s="99"/>
      <c r="G665" s="634"/>
      <c r="H665" s="100"/>
      <c r="I665" s="101"/>
      <c r="J665" s="101"/>
      <c r="K665" s="102"/>
      <c r="L665" s="102"/>
      <c r="M665" s="102"/>
      <c r="N665" s="102"/>
      <c r="O665" s="95"/>
      <c r="P665" s="43"/>
    </row>
    <row r="666" ht="14.25" customHeight="1">
      <c r="A666" s="95"/>
      <c r="B666" s="96"/>
      <c r="C666" s="97"/>
      <c r="D666" s="98"/>
      <c r="E666" s="95"/>
      <c r="F666" s="99"/>
      <c r="G666" s="634"/>
      <c r="H666" s="100"/>
      <c r="I666" s="101"/>
      <c r="J666" s="101"/>
      <c r="K666" s="102"/>
      <c r="L666" s="102"/>
      <c r="M666" s="102"/>
      <c r="N666" s="102"/>
      <c r="O666" s="95"/>
      <c r="P666" s="43"/>
    </row>
    <row r="667" ht="14.25" customHeight="1">
      <c r="A667" s="95"/>
      <c r="B667" s="96"/>
      <c r="C667" s="97"/>
      <c r="D667" s="98"/>
      <c r="E667" s="95"/>
      <c r="F667" s="99"/>
      <c r="G667" s="634"/>
      <c r="H667" s="100"/>
      <c r="I667" s="101"/>
      <c r="J667" s="101"/>
      <c r="K667" s="102"/>
      <c r="L667" s="102"/>
      <c r="M667" s="102"/>
      <c r="N667" s="102"/>
      <c r="O667" s="95"/>
      <c r="P667" s="43"/>
    </row>
    <row r="668" ht="14.25" customHeight="1">
      <c r="A668" s="95"/>
      <c r="B668" s="96"/>
      <c r="C668" s="97"/>
      <c r="D668" s="98"/>
      <c r="E668" s="95"/>
      <c r="F668" s="99"/>
      <c r="G668" s="634"/>
      <c r="H668" s="100"/>
      <c r="I668" s="101"/>
      <c r="J668" s="101"/>
      <c r="K668" s="102"/>
      <c r="L668" s="102"/>
      <c r="M668" s="102"/>
      <c r="N668" s="102"/>
      <c r="O668" s="95"/>
      <c r="P668" s="43"/>
    </row>
    <row r="669" ht="14.25" customHeight="1">
      <c r="A669" s="95"/>
      <c r="B669" s="96"/>
      <c r="C669" s="97"/>
      <c r="D669" s="98"/>
      <c r="E669" s="95"/>
      <c r="F669" s="99"/>
      <c r="G669" s="634"/>
      <c r="H669" s="100"/>
      <c r="I669" s="101"/>
      <c r="J669" s="101"/>
      <c r="K669" s="102"/>
      <c r="L669" s="102"/>
      <c r="M669" s="102"/>
      <c r="N669" s="102"/>
      <c r="O669" s="95"/>
      <c r="P669" s="43"/>
    </row>
    <row r="670" ht="14.25" customHeight="1">
      <c r="A670" s="95"/>
      <c r="B670" s="96"/>
      <c r="C670" s="97"/>
      <c r="D670" s="98"/>
      <c r="E670" s="95"/>
      <c r="F670" s="99"/>
      <c r="G670" s="634"/>
      <c r="H670" s="100"/>
      <c r="I670" s="101"/>
      <c r="J670" s="101"/>
      <c r="K670" s="102"/>
      <c r="L670" s="102"/>
      <c r="M670" s="102"/>
      <c r="N670" s="102"/>
      <c r="O670" s="95"/>
      <c r="P670" s="43"/>
    </row>
    <row r="671" ht="14.25" customHeight="1">
      <c r="A671" s="95"/>
      <c r="B671" s="96"/>
      <c r="C671" s="97"/>
      <c r="D671" s="98"/>
      <c r="E671" s="95"/>
      <c r="F671" s="99"/>
      <c r="G671" s="634"/>
      <c r="H671" s="100"/>
      <c r="I671" s="101"/>
      <c r="J671" s="101"/>
      <c r="K671" s="102"/>
      <c r="L671" s="102"/>
      <c r="M671" s="102"/>
      <c r="N671" s="102"/>
      <c r="O671" s="95"/>
      <c r="P671" s="43"/>
    </row>
    <row r="672" ht="14.25" customHeight="1">
      <c r="A672" s="95"/>
      <c r="B672" s="96"/>
      <c r="C672" s="97"/>
      <c r="D672" s="98"/>
      <c r="E672" s="95"/>
      <c r="F672" s="99"/>
      <c r="G672" s="634"/>
      <c r="H672" s="100"/>
      <c r="I672" s="101"/>
      <c r="J672" s="101"/>
      <c r="K672" s="102"/>
      <c r="L672" s="102"/>
      <c r="M672" s="102"/>
      <c r="N672" s="102"/>
      <c r="O672" s="95"/>
      <c r="P672" s="43"/>
    </row>
    <row r="673" ht="14.25" customHeight="1">
      <c r="A673" s="95"/>
      <c r="B673" s="96"/>
      <c r="C673" s="97"/>
      <c r="D673" s="98"/>
      <c r="E673" s="95"/>
      <c r="F673" s="99"/>
      <c r="G673" s="634"/>
      <c r="H673" s="100"/>
      <c r="I673" s="101"/>
      <c r="J673" s="101"/>
      <c r="K673" s="102"/>
      <c r="L673" s="102"/>
      <c r="M673" s="102"/>
      <c r="N673" s="102"/>
      <c r="O673" s="95"/>
      <c r="P673" s="43"/>
    </row>
    <row r="674" ht="14.25" customHeight="1">
      <c r="A674" s="95"/>
      <c r="B674" s="96"/>
      <c r="C674" s="97"/>
      <c r="D674" s="98"/>
      <c r="E674" s="95"/>
      <c r="F674" s="99"/>
      <c r="G674" s="634"/>
      <c r="H674" s="100"/>
      <c r="I674" s="101"/>
      <c r="J674" s="101"/>
      <c r="K674" s="102"/>
      <c r="L674" s="102"/>
      <c r="M674" s="102"/>
      <c r="N674" s="102"/>
      <c r="O674" s="95"/>
      <c r="P674" s="43"/>
    </row>
    <row r="675" ht="14.25" customHeight="1">
      <c r="A675" s="95"/>
      <c r="B675" s="96"/>
      <c r="C675" s="97"/>
      <c r="D675" s="98"/>
      <c r="E675" s="95"/>
      <c r="F675" s="99"/>
      <c r="G675" s="634"/>
      <c r="H675" s="100"/>
      <c r="I675" s="101"/>
      <c r="J675" s="101"/>
      <c r="K675" s="102"/>
      <c r="L675" s="102"/>
      <c r="M675" s="102"/>
      <c r="N675" s="102"/>
      <c r="O675" s="95"/>
      <c r="P675" s="43"/>
    </row>
    <row r="676" ht="14.25" customHeight="1">
      <c r="A676" s="95"/>
      <c r="B676" s="96"/>
      <c r="C676" s="97"/>
      <c r="D676" s="98"/>
      <c r="E676" s="95"/>
      <c r="F676" s="99"/>
      <c r="G676" s="634"/>
      <c r="H676" s="100"/>
      <c r="I676" s="101"/>
      <c r="J676" s="101"/>
      <c r="K676" s="102"/>
      <c r="L676" s="102"/>
      <c r="M676" s="102"/>
      <c r="N676" s="102"/>
      <c r="O676" s="95"/>
      <c r="P676" s="43"/>
    </row>
    <row r="677" ht="14.25" customHeight="1">
      <c r="A677" s="95"/>
      <c r="B677" s="96"/>
      <c r="C677" s="97"/>
      <c r="D677" s="98"/>
      <c r="E677" s="95"/>
      <c r="F677" s="99"/>
      <c r="G677" s="634"/>
      <c r="H677" s="100"/>
      <c r="I677" s="101"/>
      <c r="J677" s="101"/>
      <c r="K677" s="102"/>
      <c r="L677" s="102"/>
      <c r="M677" s="102"/>
      <c r="N677" s="102"/>
      <c r="O677" s="95"/>
      <c r="P677" s="43"/>
    </row>
    <row r="678" ht="14.25" customHeight="1">
      <c r="A678" s="95"/>
      <c r="B678" s="96"/>
      <c r="C678" s="97"/>
      <c r="D678" s="98"/>
      <c r="E678" s="95"/>
      <c r="F678" s="99"/>
      <c r="G678" s="634"/>
      <c r="H678" s="100"/>
      <c r="I678" s="101"/>
      <c r="J678" s="101"/>
      <c r="K678" s="102"/>
      <c r="L678" s="102"/>
      <c r="M678" s="102"/>
      <c r="N678" s="102"/>
      <c r="O678" s="95"/>
      <c r="P678" s="43"/>
    </row>
    <row r="679" ht="14.25" customHeight="1">
      <c r="A679" s="95"/>
      <c r="B679" s="96"/>
      <c r="C679" s="97"/>
      <c r="D679" s="98"/>
      <c r="E679" s="95"/>
      <c r="F679" s="99"/>
      <c r="G679" s="634"/>
      <c r="H679" s="100"/>
      <c r="I679" s="101"/>
      <c r="J679" s="101"/>
      <c r="K679" s="102"/>
      <c r="L679" s="102"/>
      <c r="M679" s="102"/>
      <c r="N679" s="102"/>
      <c r="O679" s="95"/>
      <c r="P679" s="43"/>
    </row>
    <row r="680" ht="14.25" customHeight="1">
      <c r="A680" s="95"/>
      <c r="B680" s="96"/>
      <c r="C680" s="97"/>
      <c r="D680" s="98"/>
      <c r="E680" s="95"/>
      <c r="F680" s="99"/>
      <c r="G680" s="634"/>
      <c r="H680" s="100"/>
      <c r="I680" s="101"/>
      <c r="J680" s="101"/>
      <c r="K680" s="102"/>
      <c r="L680" s="102"/>
      <c r="M680" s="102"/>
      <c r="N680" s="102"/>
      <c r="O680" s="95"/>
      <c r="P680" s="43"/>
    </row>
    <row r="681" ht="14.25" customHeight="1">
      <c r="A681" s="95"/>
      <c r="B681" s="96"/>
      <c r="C681" s="97"/>
      <c r="D681" s="98"/>
      <c r="E681" s="95"/>
      <c r="F681" s="99"/>
      <c r="G681" s="634"/>
      <c r="H681" s="100"/>
      <c r="I681" s="101"/>
      <c r="J681" s="101"/>
      <c r="K681" s="102"/>
      <c r="L681" s="102"/>
      <c r="M681" s="102"/>
      <c r="N681" s="102"/>
      <c r="O681" s="95"/>
      <c r="P681" s="43"/>
    </row>
    <row r="682" ht="14.25" customHeight="1">
      <c r="A682" s="95"/>
      <c r="B682" s="96"/>
      <c r="C682" s="97"/>
      <c r="D682" s="98"/>
      <c r="E682" s="95"/>
      <c r="F682" s="99"/>
      <c r="G682" s="634"/>
      <c r="H682" s="100"/>
      <c r="I682" s="101"/>
      <c r="J682" s="101"/>
      <c r="K682" s="102"/>
      <c r="L682" s="102"/>
      <c r="M682" s="102"/>
      <c r="N682" s="102"/>
      <c r="O682" s="95"/>
      <c r="P682" s="43"/>
    </row>
    <row r="683" ht="14.25" customHeight="1">
      <c r="A683" s="95"/>
      <c r="B683" s="96"/>
      <c r="C683" s="97"/>
      <c r="D683" s="98"/>
      <c r="E683" s="95"/>
      <c r="F683" s="99"/>
      <c r="G683" s="634"/>
      <c r="H683" s="100"/>
      <c r="I683" s="101"/>
      <c r="J683" s="101"/>
      <c r="K683" s="102"/>
      <c r="L683" s="102"/>
      <c r="M683" s="102"/>
      <c r="N683" s="102"/>
      <c r="O683" s="95"/>
      <c r="P683" s="43"/>
    </row>
    <row r="684" ht="14.25" customHeight="1">
      <c r="A684" s="95"/>
      <c r="B684" s="96"/>
      <c r="C684" s="97"/>
      <c r="D684" s="98"/>
      <c r="E684" s="95"/>
      <c r="F684" s="99"/>
      <c r="G684" s="634"/>
      <c r="H684" s="100"/>
      <c r="I684" s="101"/>
      <c r="J684" s="101"/>
      <c r="K684" s="102"/>
      <c r="L684" s="102"/>
      <c r="M684" s="102"/>
      <c r="N684" s="102"/>
      <c r="O684" s="95"/>
      <c r="P684" s="43"/>
    </row>
    <row r="685" ht="14.25" customHeight="1">
      <c r="A685" s="95"/>
      <c r="B685" s="96"/>
      <c r="C685" s="97"/>
      <c r="D685" s="98"/>
      <c r="E685" s="95"/>
      <c r="F685" s="99"/>
      <c r="G685" s="634"/>
      <c r="H685" s="100"/>
      <c r="I685" s="101"/>
      <c r="J685" s="101"/>
      <c r="K685" s="102"/>
      <c r="L685" s="102"/>
      <c r="M685" s="102"/>
      <c r="N685" s="102"/>
      <c r="O685" s="95"/>
      <c r="P685" s="43"/>
    </row>
    <row r="686" ht="14.25" customHeight="1">
      <c r="A686" s="95"/>
      <c r="B686" s="96"/>
      <c r="C686" s="97"/>
      <c r="D686" s="98"/>
      <c r="E686" s="95"/>
      <c r="F686" s="99"/>
      <c r="G686" s="634"/>
      <c r="H686" s="100"/>
      <c r="I686" s="101"/>
      <c r="J686" s="101"/>
      <c r="K686" s="102"/>
      <c r="L686" s="102"/>
      <c r="M686" s="102"/>
      <c r="N686" s="102"/>
      <c r="O686" s="95"/>
      <c r="P686" s="43"/>
    </row>
    <row r="687" ht="14.25" customHeight="1">
      <c r="A687" s="95"/>
      <c r="B687" s="96"/>
      <c r="C687" s="97"/>
      <c r="D687" s="98"/>
      <c r="E687" s="95"/>
      <c r="F687" s="99"/>
      <c r="G687" s="634"/>
      <c r="H687" s="100"/>
      <c r="I687" s="101"/>
      <c r="J687" s="101"/>
      <c r="K687" s="102"/>
      <c r="L687" s="102"/>
      <c r="M687" s="102"/>
      <c r="N687" s="102"/>
      <c r="O687" s="95"/>
      <c r="P687" s="43"/>
    </row>
    <row r="688" ht="14.25" customHeight="1">
      <c r="A688" s="95"/>
      <c r="B688" s="96"/>
      <c r="C688" s="97"/>
      <c r="D688" s="98"/>
      <c r="E688" s="95"/>
      <c r="F688" s="99"/>
      <c r="G688" s="634"/>
      <c r="H688" s="100"/>
      <c r="I688" s="101"/>
      <c r="J688" s="101"/>
      <c r="K688" s="102"/>
      <c r="L688" s="102"/>
      <c r="M688" s="102"/>
      <c r="N688" s="102"/>
      <c r="O688" s="95"/>
      <c r="P688" s="43"/>
    </row>
    <row r="689" ht="14.25" customHeight="1">
      <c r="A689" s="95"/>
      <c r="B689" s="96"/>
      <c r="C689" s="97"/>
      <c r="D689" s="98"/>
      <c r="E689" s="95"/>
      <c r="F689" s="99"/>
      <c r="G689" s="634"/>
      <c r="H689" s="100"/>
      <c r="I689" s="101"/>
      <c r="J689" s="101"/>
      <c r="K689" s="102"/>
      <c r="L689" s="102"/>
      <c r="M689" s="102"/>
      <c r="N689" s="102"/>
      <c r="O689" s="95"/>
      <c r="P689" s="43"/>
    </row>
    <row r="690" ht="14.25" customHeight="1">
      <c r="A690" s="95"/>
      <c r="B690" s="96"/>
      <c r="C690" s="97"/>
      <c r="D690" s="98"/>
      <c r="E690" s="95"/>
      <c r="F690" s="99"/>
      <c r="G690" s="634"/>
      <c r="H690" s="100"/>
      <c r="I690" s="101"/>
      <c r="J690" s="101"/>
      <c r="K690" s="102"/>
      <c r="L690" s="102"/>
      <c r="M690" s="102"/>
      <c r="N690" s="102"/>
      <c r="O690" s="95"/>
      <c r="P690" s="43"/>
    </row>
    <row r="691" ht="14.25" customHeight="1">
      <c r="A691" s="95"/>
      <c r="B691" s="96"/>
      <c r="C691" s="97"/>
      <c r="D691" s="98"/>
      <c r="E691" s="95"/>
      <c r="F691" s="99"/>
      <c r="G691" s="634"/>
      <c r="H691" s="100"/>
      <c r="I691" s="101"/>
      <c r="J691" s="101"/>
      <c r="K691" s="102"/>
      <c r="L691" s="102"/>
      <c r="M691" s="102"/>
      <c r="N691" s="102"/>
      <c r="O691" s="95"/>
      <c r="P691" s="43"/>
    </row>
    <row r="692" ht="14.25" customHeight="1">
      <c r="A692" s="95"/>
      <c r="B692" s="96"/>
      <c r="C692" s="97"/>
      <c r="D692" s="98"/>
      <c r="E692" s="95"/>
      <c r="F692" s="99"/>
      <c r="G692" s="634"/>
      <c r="H692" s="100"/>
      <c r="I692" s="101"/>
      <c r="J692" s="101"/>
      <c r="K692" s="102"/>
      <c r="L692" s="102"/>
      <c r="M692" s="102"/>
      <c r="N692" s="102"/>
      <c r="O692" s="95"/>
      <c r="P692" s="43"/>
    </row>
    <row r="693" ht="14.25" customHeight="1">
      <c r="A693" s="95"/>
      <c r="B693" s="96"/>
      <c r="C693" s="97"/>
      <c r="D693" s="98"/>
      <c r="E693" s="95"/>
      <c r="F693" s="99"/>
      <c r="G693" s="634"/>
      <c r="H693" s="100"/>
      <c r="I693" s="101"/>
      <c r="J693" s="101"/>
      <c r="K693" s="102"/>
      <c r="L693" s="102"/>
      <c r="M693" s="102"/>
      <c r="N693" s="102"/>
      <c r="O693" s="95"/>
      <c r="P693" s="43"/>
    </row>
    <row r="694" ht="14.25" customHeight="1">
      <c r="A694" s="95"/>
      <c r="B694" s="96"/>
      <c r="C694" s="97"/>
      <c r="D694" s="98"/>
      <c r="E694" s="95"/>
      <c r="F694" s="99"/>
      <c r="G694" s="634"/>
      <c r="H694" s="100"/>
      <c r="I694" s="101"/>
      <c r="J694" s="101"/>
      <c r="K694" s="102"/>
      <c r="L694" s="102"/>
      <c r="M694" s="102"/>
      <c r="N694" s="102"/>
      <c r="O694" s="95"/>
      <c r="P694" s="43"/>
    </row>
    <row r="695" ht="14.25" customHeight="1">
      <c r="A695" s="95"/>
      <c r="B695" s="96"/>
      <c r="C695" s="97"/>
      <c r="D695" s="98"/>
      <c r="E695" s="95"/>
      <c r="F695" s="99"/>
      <c r="G695" s="634"/>
      <c r="H695" s="100"/>
      <c r="I695" s="101"/>
      <c r="J695" s="101"/>
      <c r="K695" s="102"/>
      <c r="L695" s="102"/>
      <c r="M695" s="102"/>
      <c r="N695" s="102"/>
      <c r="O695" s="95"/>
      <c r="P695" s="43"/>
    </row>
    <row r="696" ht="14.25" customHeight="1">
      <c r="A696" s="95"/>
      <c r="B696" s="96"/>
      <c r="C696" s="97"/>
      <c r="D696" s="98"/>
      <c r="E696" s="95"/>
      <c r="F696" s="99"/>
      <c r="G696" s="634"/>
      <c r="H696" s="100"/>
      <c r="I696" s="101"/>
      <c r="J696" s="101"/>
      <c r="K696" s="102"/>
      <c r="L696" s="102"/>
      <c r="M696" s="102"/>
      <c r="N696" s="102"/>
      <c r="O696" s="95"/>
      <c r="P696" s="43"/>
    </row>
    <row r="697" ht="14.25" customHeight="1">
      <c r="A697" s="95"/>
      <c r="B697" s="96"/>
      <c r="C697" s="97"/>
      <c r="D697" s="98"/>
      <c r="E697" s="95"/>
      <c r="F697" s="99"/>
      <c r="G697" s="634"/>
      <c r="H697" s="100"/>
      <c r="I697" s="101"/>
      <c r="J697" s="101"/>
      <c r="K697" s="102"/>
      <c r="L697" s="102"/>
      <c r="M697" s="102"/>
      <c r="N697" s="102"/>
      <c r="O697" s="95"/>
      <c r="P697" s="43"/>
    </row>
    <row r="698" ht="14.25" customHeight="1">
      <c r="A698" s="95"/>
      <c r="B698" s="96"/>
      <c r="C698" s="97"/>
      <c r="D698" s="98"/>
      <c r="E698" s="95"/>
      <c r="F698" s="99"/>
      <c r="G698" s="634"/>
      <c r="H698" s="100"/>
      <c r="I698" s="101"/>
      <c r="J698" s="101"/>
      <c r="K698" s="102"/>
      <c r="L698" s="102"/>
      <c r="M698" s="102"/>
      <c r="N698" s="102"/>
      <c r="O698" s="95"/>
      <c r="P698" s="43"/>
    </row>
    <row r="699" ht="14.25" customHeight="1">
      <c r="A699" s="95"/>
      <c r="B699" s="96"/>
      <c r="C699" s="97"/>
      <c r="D699" s="98"/>
      <c r="E699" s="95"/>
      <c r="F699" s="99"/>
      <c r="G699" s="634"/>
      <c r="H699" s="100"/>
      <c r="I699" s="101"/>
      <c r="J699" s="101"/>
      <c r="K699" s="102"/>
      <c r="L699" s="102"/>
      <c r="M699" s="102"/>
      <c r="N699" s="102"/>
      <c r="O699" s="95"/>
      <c r="P699" s="43"/>
    </row>
    <row r="700" ht="14.25" customHeight="1">
      <c r="A700" s="95"/>
      <c r="B700" s="96"/>
      <c r="C700" s="97"/>
      <c r="D700" s="98"/>
      <c r="E700" s="95"/>
      <c r="F700" s="99"/>
      <c r="G700" s="634"/>
      <c r="H700" s="100"/>
      <c r="I700" s="101"/>
      <c r="J700" s="101"/>
      <c r="K700" s="102"/>
      <c r="L700" s="102"/>
      <c r="M700" s="102"/>
      <c r="N700" s="102"/>
      <c r="O700" s="95"/>
      <c r="P700" s="43"/>
    </row>
    <row r="701" ht="14.25" customHeight="1">
      <c r="A701" s="95"/>
      <c r="B701" s="96"/>
      <c r="C701" s="97"/>
      <c r="D701" s="98"/>
      <c r="E701" s="95"/>
      <c r="F701" s="99"/>
      <c r="G701" s="634"/>
      <c r="H701" s="100"/>
      <c r="I701" s="101"/>
      <c r="J701" s="101"/>
      <c r="K701" s="102"/>
      <c r="L701" s="102"/>
      <c r="M701" s="102"/>
      <c r="N701" s="102"/>
      <c r="O701" s="95"/>
      <c r="P701" s="43"/>
    </row>
    <row r="702" ht="14.25" customHeight="1">
      <c r="A702" s="95"/>
      <c r="B702" s="96"/>
      <c r="C702" s="97"/>
      <c r="D702" s="98"/>
      <c r="E702" s="95"/>
      <c r="F702" s="99"/>
      <c r="G702" s="634"/>
      <c r="H702" s="100"/>
      <c r="I702" s="101"/>
      <c r="J702" s="101"/>
      <c r="K702" s="102"/>
      <c r="L702" s="102"/>
      <c r="M702" s="102"/>
      <c r="N702" s="102"/>
      <c r="O702" s="95"/>
      <c r="P702" s="43"/>
    </row>
    <row r="703" ht="14.25" customHeight="1">
      <c r="A703" s="95"/>
      <c r="B703" s="96"/>
      <c r="C703" s="97"/>
      <c r="D703" s="98"/>
      <c r="E703" s="95"/>
      <c r="F703" s="99"/>
      <c r="G703" s="634"/>
      <c r="H703" s="100"/>
      <c r="I703" s="101"/>
      <c r="J703" s="101"/>
      <c r="K703" s="102"/>
      <c r="L703" s="102"/>
      <c r="M703" s="102"/>
      <c r="N703" s="102"/>
      <c r="O703" s="95"/>
      <c r="P703" s="43"/>
    </row>
    <row r="704" ht="14.25" customHeight="1">
      <c r="A704" s="95"/>
      <c r="B704" s="96"/>
      <c r="C704" s="97"/>
      <c r="D704" s="98"/>
      <c r="E704" s="95"/>
      <c r="F704" s="99"/>
      <c r="G704" s="634"/>
      <c r="H704" s="100"/>
      <c r="I704" s="101"/>
      <c r="J704" s="101"/>
      <c r="K704" s="102"/>
      <c r="L704" s="102"/>
      <c r="M704" s="102"/>
      <c r="N704" s="102"/>
      <c r="O704" s="95"/>
      <c r="P704" s="43"/>
    </row>
    <row r="705" ht="14.25" customHeight="1">
      <c r="A705" s="95"/>
      <c r="B705" s="96"/>
      <c r="C705" s="97"/>
      <c r="D705" s="98"/>
      <c r="E705" s="95"/>
      <c r="F705" s="99"/>
      <c r="G705" s="634"/>
      <c r="H705" s="100"/>
      <c r="I705" s="101"/>
      <c r="J705" s="101"/>
      <c r="K705" s="102"/>
      <c r="L705" s="102"/>
      <c r="M705" s="102"/>
      <c r="N705" s="102"/>
      <c r="O705" s="95"/>
      <c r="P705" s="43"/>
    </row>
    <row r="706" ht="14.25" customHeight="1">
      <c r="A706" s="95"/>
      <c r="B706" s="96"/>
      <c r="C706" s="97"/>
      <c r="D706" s="98"/>
      <c r="E706" s="95"/>
      <c r="F706" s="99"/>
      <c r="G706" s="634"/>
      <c r="H706" s="100"/>
      <c r="I706" s="101"/>
      <c r="J706" s="101"/>
      <c r="K706" s="102"/>
      <c r="L706" s="102"/>
      <c r="M706" s="102"/>
      <c r="N706" s="102"/>
      <c r="O706" s="95"/>
      <c r="P706" s="43"/>
    </row>
    <row r="707" ht="14.25" customHeight="1">
      <c r="A707" s="95"/>
      <c r="B707" s="96"/>
      <c r="C707" s="97"/>
      <c r="D707" s="98"/>
      <c r="E707" s="95"/>
      <c r="F707" s="99"/>
      <c r="G707" s="634"/>
      <c r="H707" s="100"/>
      <c r="I707" s="101"/>
      <c r="J707" s="101"/>
      <c r="K707" s="102"/>
      <c r="L707" s="102"/>
      <c r="M707" s="102"/>
      <c r="N707" s="102"/>
      <c r="O707" s="95"/>
      <c r="P707" s="43"/>
    </row>
    <row r="708" ht="14.25" customHeight="1">
      <c r="A708" s="95"/>
      <c r="B708" s="96"/>
      <c r="C708" s="97"/>
      <c r="D708" s="98"/>
      <c r="E708" s="95"/>
      <c r="F708" s="99"/>
      <c r="G708" s="634"/>
      <c r="H708" s="100"/>
      <c r="I708" s="101"/>
      <c r="J708" s="101"/>
      <c r="K708" s="102"/>
      <c r="L708" s="102"/>
      <c r="M708" s="102"/>
      <c r="N708" s="102"/>
      <c r="O708" s="95"/>
      <c r="P708" s="43"/>
    </row>
    <row r="709" ht="14.25" customHeight="1">
      <c r="A709" s="95"/>
      <c r="B709" s="96"/>
      <c r="C709" s="97"/>
      <c r="D709" s="98"/>
      <c r="E709" s="95"/>
      <c r="F709" s="99"/>
      <c r="G709" s="634"/>
      <c r="H709" s="100"/>
      <c r="I709" s="101"/>
      <c r="J709" s="101"/>
      <c r="K709" s="102"/>
      <c r="L709" s="102"/>
      <c r="M709" s="102"/>
      <c r="N709" s="102"/>
      <c r="O709" s="95"/>
      <c r="P709" s="43"/>
    </row>
    <row r="710" ht="14.25" customHeight="1">
      <c r="A710" s="95"/>
      <c r="B710" s="96"/>
      <c r="C710" s="97"/>
      <c r="D710" s="98"/>
      <c r="E710" s="95"/>
      <c r="F710" s="99"/>
      <c r="G710" s="634"/>
      <c r="H710" s="100"/>
      <c r="I710" s="101"/>
      <c r="J710" s="101"/>
      <c r="K710" s="102"/>
      <c r="L710" s="102"/>
      <c r="M710" s="102"/>
      <c r="N710" s="102"/>
      <c r="O710" s="95"/>
      <c r="P710" s="43"/>
    </row>
    <row r="711" ht="14.25" customHeight="1">
      <c r="A711" s="95"/>
      <c r="B711" s="96"/>
      <c r="C711" s="97"/>
      <c r="D711" s="98"/>
      <c r="E711" s="95"/>
      <c r="F711" s="99"/>
      <c r="G711" s="634"/>
      <c r="H711" s="100"/>
      <c r="I711" s="101"/>
      <c r="J711" s="101"/>
      <c r="K711" s="102"/>
      <c r="L711" s="102"/>
      <c r="M711" s="102"/>
      <c r="N711" s="102"/>
      <c r="O711" s="95"/>
      <c r="P711" s="43"/>
    </row>
    <row r="712" ht="14.25" customHeight="1">
      <c r="A712" s="95"/>
      <c r="B712" s="96"/>
      <c r="C712" s="97"/>
      <c r="D712" s="98"/>
      <c r="E712" s="95"/>
      <c r="F712" s="99"/>
      <c r="G712" s="634"/>
      <c r="H712" s="100"/>
      <c r="I712" s="101"/>
      <c r="J712" s="101"/>
      <c r="K712" s="102"/>
      <c r="L712" s="102"/>
      <c r="M712" s="102"/>
      <c r="N712" s="102"/>
      <c r="O712" s="95"/>
      <c r="P712" s="43"/>
    </row>
    <row r="713" ht="14.25" customHeight="1">
      <c r="A713" s="95"/>
      <c r="B713" s="96"/>
      <c r="C713" s="97"/>
      <c r="D713" s="98"/>
      <c r="E713" s="95"/>
      <c r="F713" s="99"/>
      <c r="G713" s="634"/>
      <c r="H713" s="100"/>
      <c r="I713" s="101"/>
      <c r="J713" s="101"/>
      <c r="K713" s="102"/>
      <c r="L713" s="102"/>
      <c r="M713" s="102"/>
      <c r="N713" s="102"/>
      <c r="O713" s="95"/>
      <c r="P713" s="43"/>
    </row>
    <row r="714" ht="14.25" customHeight="1">
      <c r="A714" s="95"/>
      <c r="B714" s="96"/>
      <c r="C714" s="97"/>
      <c r="D714" s="98"/>
      <c r="E714" s="95"/>
      <c r="F714" s="99"/>
      <c r="G714" s="634"/>
      <c r="H714" s="100"/>
      <c r="I714" s="101"/>
      <c r="J714" s="101"/>
      <c r="K714" s="102"/>
      <c r="L714" s="102"/>
      <c r="M714" s="102"/>
      <c r="N714" s="102"/>
      <c r="O714" s="95"/>
      <c r="P714" s="43"/>
    </row>
    <row r="715" ht="14.25" customHeight="1">
      <c r="A715" s="95"/>
      <c r="B715" s="96"/>
      <c r="C715" s="97"/>
      <c r="D715" s="98"/>
      <c r="E715" s="95"/>
      <c r="F715" s="99"/>
      <c r="G715" s="634"/>
      <c r="H715" s="100"/>
      <c r="I715" s="101"/>
      <c r="J715" s="101"/>
      <c r="K715" s="102"/>
      <c r="L715" s="102"/>
      <c r="M715" s="102"/>
      <c r="N715" s="102"/>
      <c r="O715" s="95"/>
      <c r="P715" s="43"/>
    </row>
    <row r="716" ht="14.25" customHeight="1">
      <c r="A716" s="95"/>
      <c r="B716" s="96"/>
      <c r="C716" s="97"/>
      <c r="D716" s="98"/>
      <c r="E716" s="95"/>
      <c r="F716" s="99"/>
      <c r="G716" s="634"/>
      <c r="H716" s="100"/>
      <c r="I716" s="101"/>
      <c r="J716" s="101"/>
      <c r="K716" s="102"/>
      <c r="L716" s="102"/>
      <c r="M716" s="102"/>
      <c r="N716" s="102"/>
      <c r="O716" s="95"/>
      <c r="P716" s="43"/>
    </row>
    <row r="717" ht="14.25" customHeight="1">
      <c r="A717" s="95"/>
      <c r="B717" s="96"/>
      <c r="C717" s="97"/>
      <c r="D717" s="98"/>
      <c r="E717" s="95"/>
      <c r="F717" s="99"/>
      <c r="G717" s="634"/>
      <c r="H717" s="100"/>
      <c r="I717" s="101"/>
      <c r="J717" s="101"/>
      <c r="K717" s="102"/>
      <c r="L717" s="102"/>
      <c r="M717" s="102"/>
      <c r="N717" s="102"/>
      <c r="O717" s="95"/>
      <c r="P717" s="43"/>
    </row>
    <row r="718" ht="14.25" customHeight="1">
      <c r="A718" s="95"/>
      <c r="B718" s="96"/>
      <c r="C718" s="97"/>
      <c r="D718" s="98"/>
      <c r="E718" s="95"/>
      <c r="F718" s="99"/>
      <c r="G718" s="634"/>
      <c r="H718" s="100"/>
      <c r="I718" s="101"/>
      <c r="J718" s="101"/>
      <c r="K718" s="102"/>
      <c r="L718" s="102"/>
      <c r="M718" s="102"/>
      <c r="N718" s="102"/>
      <c r="O718" s="95"/>
      <c r="P718" s="43"/>
    </row>
    <row r="719" ht="14.25" customHeight="1">
      <c r="A719" s="95"/>
      <c r="B719" s="96"/>
      <c r="C719" s="97"/>
      <c r="D719" s="98"/>
      <c r="E719" s="95"/>
      <c r="F719" s="99"/>
      <c r="G719" s="634"/>
      <c r="H719" s="100"/>
      <c r="I719" s="101"/>
      <c r="J719" s="101"/>
      <c r="K719" s="102"/>
      <c r="L719" s="102"/>
      <c r="M719" s="102"/>
      <c r="N719" s="102"/>
      <c r="O719" s="95"/>
      <c r="P719" s="43"/>
    </row>
    <row r="720" ht="14.25" customHeight="1">
      <c r="A720" s="95"/>
      <c r="B720" s="96"/>
      <c r="C720" s="97"/>
      <c r="D720" s="98"/>
      <c r="E720" s="95"/>
      <c r="F720" s="99"/>
      <c r="G720" s="634"/>
      <c r="H720" s="100"/>
      <c r="I720" s="101"/>
      <c r="J720" s="101"/>
      <c r="K720" s="102"/>
      <c r="L720" s="102"/>
      <c r="M720" s="102"/>
      <c r="N720" s="102"/>
      <c r="O720" s="95"/>
      <c r="P720" s="43"/>
    </row>
    <row r="721" ht="14.25" customHeight="1">
      <c r="A721" s="95"/>
      <c r="B721" s="96"/>
      <c r="C721" s="97"/>
      <c r="D721" s="98"/>
      <c r="E721" s="95"/>
      <c r="F721" s="99"/>
      <c r="G721" s="634"/>
      <c r="H721" s="100"/>
      <c r="I721" s="101"/>
      <c r="J721" s="101"/>
      <c r="K721" s="102"/>
      <c r="L721" s="102"/>
      <c r="M721" s="102"/>
      <c r="N721" s="102"/>
      <c r="O721" s="95"/>
      <c r="P721" s="43"/>
    </row>
    <row r="722" ht="14.25" customHeight="1">
      <c r="A722" s="95"/>
      <c r="B722" s="96"/>
      <c r="C722" s="97"/>
      <c r="D722" s="98"/>
      <c r="E722" s="95"/>
      <c r="F722" s="99"/>
      <c r="G722" s="634"/>
      <c r="H722" s="100"/>
      <c r="I722" s="101"/>
      <c r="J722" s="101"/>
      <c r="K722" s="102"/>
      <c r="L722" s="102"/>
      <c r="M722" s="102"/>
      <c r="N722" s="102"/>
      <c r="O722" s="95"/>
      <c r="P722" s="43"/>
    </row>
    <row r="723" ht="14.25" customHeight="1">
      <c r="A723" s="95"/>
      <c r="B723" s="96"/>
      <c r="C723" s="97"/>
      <c r="D723" s="98"/>
      <c r="E723" s="95"/>
      <c r="F723" s="99"/>
      <c r="G723" s="634"/>
      <c r="H723" s="100"/>
      <c r="I723" s="101"/>
      <c r="J723" s="101"/>
      <c r="K723" s="102"/>
      <c r="L723" s="102"/>
      <c r="M723" s="102"/>
      <c r="N723" s="102"/>
      <c r="O723" s="95"/>
      <c r="P723" s="43"/>
    </row>
    <row r="724" ht="14.25" customHeight="1">
      <c r="A724" s="95"/>
      <c r="B724" s="96"/>
      <c r="C724" s="97"/>
      <c r="D724" s="98"/>
      <c r="E724" s="95"/>
      <c r="F724" s="99"/>
      <c r="G724" s="634"/>
      <c r="H724" s="100"/>
      <c r="I724" s="101"/>
      <c r="J724" s="101"/>
      <c r="K724" s="102"/>
      <c r="L724" s="102"/>
      <c r="M724" s="102"/>
      <c r="N724" s="102"/>
      <c r="O724" s="95"/>
      <c r="P724" s="43"/>
    </row>
    <row r="725" ht="14.25" customHeight="1">
      <c r="A725" s="95"/>
      <c r="B725" s="96"/>
      <c r="C725" s="97"/>
      <c r="D725" s="98"/>
      <c r="E725" s="95"/>
      <c r="F725" s="99"/>
      <c r="G725" s="634"/>
      <c r="H725" s="100"/>
      <c r="I725" s="101"/>
      <c r="J725" s="101"/>
      <c r="K725" s="102"/>
      <c r="L725" s="102"/>
      <c r="M725" s="102"/>
      <c r="N725" s="102"/>
      <c r="O725" s="95"/>
      <c r="P725" s="43"/>
    </row>
    <row r="726" ht="14.25" customHeight="1">
      <c r="A726" s="95"/>
      <c r="B726" s="96"/>
      <c r="C726" s="97"/>
      <c r="D726" s="98"/>
      <c r="E726" s="95"/>
      <c r="F726" s="99"/>
      <c r="G726" s="634"/>
      <c r="H726" s="100"/>
      <c r="I726" s="101"/>
      <c r="J726" s="101"/>
      <c r="K726" s="102"/>
      <c r="L726" s="102"/>
      <c r="M726" s="102"/>
      <c r="N726" s="102"/>
      <c r="O726" s="95"/>
      <c r="P726" s="43"/>
    </row>
    <row r="727" ht="14.25" customHeight="1">
      <c r="A727" s="95"/>
      <c r="B727" s="96"/>
      <c r="C727" s="97"/>
      <c r="D727" s="98"/>
      <c r="E727" s="95"/>
      <c r="F727" s="99"/>
      <c r="G727" s="634"/>
      <c r="H727" s="100"/>
      <c r="I727" s="101"/>
      <c r="J727" s="101"/>
      <c r="K727" s="102"/>
      <c r="L727" s="102"/>
      <c r="M727" s="102"/>
      <c r="N727" s="102"/>
      <c r="O727" s="95"/>
      <c r="P727" s="43"/>
    </row>
    <row r="728" ht="14.25" customHeight="1">
      <c r="A728" s="95"/>
      <c r="B728" s="96"/>
      <c r="C728" s="97"/>
      <c r="D728" s="98"/>
      <c r="E728" s="95"/>
      <c r="F728" s="99"/>
      <c r="G728" s="634"/>
      <c r="H728" s="100"/>
      <c r="I728" s="101"/>
      <c r="J728" s="101"/>
      <c r="K728" s="102"/>
      <c r="L728" s="102"/>
      <c r="M728" s="102"/>
      <c r="N728" s="102"/>
      <c r="O728" s="95"/>
      <c r="P728" s="43"/>
    </row>
    <row r="729" ht="14.25" customHeight="1">
      <c r="A729" s="95"/>
      <c r="B729" s="96"/>
      <c r="C729" s="97"/>
      <c r="D729" s="98"/>
      <c r="E729" s="95"/>
      <c r="F729" s="99"/>
      <c r="G729" s="634"/>
      <c r="H729" s="100"/>
      <c r="I729" s="101"/>
      <c r="J729" s="101"/>
      <c r="K729" s="102"/>
      <c r="L729" s="102"/>
      <c r="M729" s="102"/>
      <c r="N729" s="102"/>
      <c r="O729" s="95"/>
      <c r="P729" s="43"/>
    </row>
    <row r="730" ht="14.25" customHeight="1">
      <c r="A730" s="95"/>
      <c r="B730" s="96"/>
      <c r="C730" s="97"/>
      <c r="D730" s="98"/>
      <c r="E730" s="95"/>
      <c r="F730" s="99"/>
      <c r="G730" s="634"/>
      <c r="H730" s="100"/>
      <c r="I730" s="101"/>
      <c r="J730" s="101"/>
      <c r="K730" s="102"/>
      <c r="L730" s="102"/>
      <c r="M730" s="102"/>
      <c r="N730" s="102"/>
      <c r="O730" s="95"/>
      <c r="P730" s="43"/>
    </row>
    <row r="731" ht="14.25" customHeight="1">
      <c r="A731" s="95"/>
      <c r="B731" s="96"/>
      <c r="C731" s="97"/>
      <c r="D731" s="98"/>
      <c r="E731" s="95"/>
      <c r="F731" s="99"/>
      <c r="G731" s="634"/>
      <c r="H731" s="100"/>
      <c r="I731" s="101"/>
      <c r="J731" s="101"/>
      <c r="K731" s="102"/>
      <c r="L731" s="102"/>
      <c r="M731" s="102"/>
      <c r="N731" s="102"/>
      <c r="O731" s="95"/>
      <c r="P731" s="43"/>
    </row>
    <row r="732" ht="14.25" customHeight="1">
      <c r="A732" s="95"/>
      <c r="B732" s="96"/>
      <c r="C732" s="97"/>
      <c r="D732" s="98"/>
      <c r="E732" s="95"/>
      <c r="F732" s="99"/>
      <c r="G732" s="634"/>
      <c r="H732" s="100"/>
      <c r="I732" s="101"/>
      <c r="J732" s="101"/>
      <c r="K732" s="102"/>
      <c r="L732" s="102"/>
      <c r="M732" s="102"/>
      <c r="N732" s="102"/>
      <c r="O732" s="95"/>
      <c r="P732" s="43"/>
    </row>
    <row r="733" ht="14.25" customHeight="1">
      <c r="A733" s="95"/>
      <c r="B733" s="96"/>
      <c r="C733" s="97"/>
      <c r="D733" s="98"/>
      <c r="E733" s="95"/>
      <c r="F733" s="99"/>
      <c r="G733" s="634"/>
      <c r="H733" s="100"/>
      <c r="I733" s="101"/>
      <c r="J733" s="101"/>
      <c r="K733" s="102"/>
      <c r="L733" s="102"/>
      <c r="M733" s="102"/>
      <c r="N733" s="102"/>
      <c r="O733" s="95"/>
      <c r="P733" s="43"/>
    </row>
    <row r="734" ht="14.25" customHeight="1">
      <c r="A734" s="95"/>
      <c r="B734" s="96"/>
      <c r="C734" s="97"/>
      <c r="D734" s="98"/>
      <c r="E734" s="95"/>
      <c r="F734" s="99"/>
      <c r="G734" s="634"/>
      <c r="H734" s="100"/>
      <c r="I734" s="101"/>
      <c r="J734" s="101"/>
      <c r="K734" s="102"/>
      <c r="L734" s="102"/>
      <c r="M734" s="102"/>
      <c r="N734" s="102"/>
      <c r="O734" s="95"/>
      <c r="P734" s="43"/>
    </row>
    <row r="735" ht="14.25" customHeight="1">
      <c r="A735" s="95"/>
      <c r="B735" s="96"/>
      <c r="C735" s="97"/>
      <c r="D735" s="98"/>
      <c r="E735" s="95"/>
      <c r="F735" s="99"/>
      <c r="G735" s="634"/>
      <c r="H735" s="100"/>
      <c r="I735" s="101"/>
      <c r="J735" s="101"/>
      <c r="K735" s="102"/>
      <c r="L735" s="102"/>
      <c r="M735" s="102"/>
      <c r="N735" s="102"/>
      <c r="O735" s="95"/>
      <c r="P735" s="43"/>
    </row>
    <row r="736" ht="14.25" customHeight="1">
      <c r="A736" s="95"/>
      <c r="B736" s="96"/>
      <c r="C736" s="97"/>
      <c r="D736" s="98"/>
      <c r="E736" s="95"/>
      <c r="F736" s="99"/>
      <c r="G736" s="634"/>
      <c r="H736" s="100"/>
      <c r="I736" s="101"/>
      <c r="J736" s="101"/>
      <c r="K736" s="102"/>
      <c r="L736" s="102"/>
      <c r="M736" s="102"/>
      <c r="N736" s="102"/>
      <c r="O736" s="95"/>
      <c r="P736" s="43"/>
    </row>
    <row r="737" ht="14.25" customHeight="1">
      <c r="A737" s="95"/>
      <c r="B737" s="96"/>
      <c r="C737" s="97"/>
      <c r="D737" s="98"/>
      <c r="E737" s="95"/>
      <c r="F737" s="99"/>
      <c r="G737" s="634"/>
      <c r="H737" s="100"/>
      <c r="I737" s="101"/>
      <c r="J737" s="101"/>
      <c r="K737" s="102"/>
      <c r="L737" s="102"/>
      <c r="M737" s="102"/>
      <c r="N737" s="102"/>
      <c r="O737" s="95"/>
      <c r="P737" s="43"/>
    </row>
    <row r="738" ht="14.25" customHeight="1">
      <c r="A738" s="95"/>
      <c r="B738" s="96"/>
      <c r="C738" s="97"/>
      <c r="D738" s="98"/>
      <c r="E738" s="95"/>
      <c r="F738" s="99"/>
      <c r="G738" s="634"/>
      <c r="H738" s="100"/>
      <c r="I738" s="101"/>
      <c r="J738" s="101"/>
      <c r="K738" s="102"/>
      <c r="L738" s="102"/>
      <c r="M738" s="102"/>
      <c r="N738" s="102"/>
      <c r="O738" s="95"/>
      <c r="P738" s="43"/>
    </row>
    <row r="739" ht="14.25" customHeight="1">
      <c r="A739" s="95"/>
      <c r="B739" s="96"/>
      <c r="C739" s="97"/>
      <c r="D739" s="98"/>
      <c r="E739" s="95"/>
      <c r="F739" s="99"/>
      <c r="G739" s="634"/>
      <c r="H739" s="100"/>
      <c r="I739" s="101"/>
      <c r="J739" s="101"/>
      <c r="K739" s="102"/>
      <c r="L739" s="102"/>
      <c r="M739" s="102"/>
      <c r="N739" s="102"/>
      <c r="O739" s="95"/>
      <c r="P739" s="43"/>
    </row>
    <row r="740" ht="14.25" customHeight="1">
      <c r="A740" s="95"/>
      <c r="B740" s="96"/>
      <c r="C740" s="97"/>
      <c r="D740" s="98"/>
      <c r="E740" s="95"/>
      <c r="F740" s="99"/>
      <c r="G740" s="634"/>
      <c r="H740" s="100"/>
      <c r="I740" s="101"/>
      <c r="J740" s="101"/>
      <c r="K740" s="102"/>
      <c r="L740" s="102"/>
      <c r="M740" s="102"/>
      <c r="N740" s="102"/>
      <c r="O740" s="95"/>
      <c r="P740" s="43"/>
    </row>
    <row r="741" ht="14.25" customHeight="1">
      <c r="A741" s="95"/>
      <c r="B741" s="96"/>
      <c r="C741" s="97"/>
      <c r="D741" s="98"/>
      <c r="E741" s="95"/>
      <c r="F741" s="99"/>
      <c r="G741" s="634"/>
      <c r="H741" s="100"/>
      <c r="I741" s="101"/>
      <c r="J741" s="101"/>
      <c r="K741" s="102"/>
      <c r="L741" s="102"/>
      <c r="M741" s="102"/>
      <c r="N741" s="102"/>
      <c r="O741" s="95"/>
      <c r="P741" s="43"/>
    </row>
    <row r="742" ht="14.25" customHeight="1">
      <c r="A742" s="95"/>
      <c r="B742" s="96"/>
      <c r="C742" s="97"/>
      <c r="D742" s="98"/>
      <c r="E742" s="95"/>
      <c r="F742" s="99"/>
      <c r="G742" s="634"/>
      <c r="H742" s="100"/>
      <c r="I742" s="101"/>
      <c r="J742" s="101"/>
      <c r="K742" s="102"/>
      <c r="L742" s="102"/>
      <c r="M742" s="102"/>
      <c r="N742" s="102"/>
      <c r="O742" s="95"/>
      <c r="P742" s="43"/>
    </row>
    <row r="743" ht="14.25" customHeight="1">
      <c r="A743" s="95"/>
      <c r="B743" s="96"/>
      <c r="C743" s="97"/>
      <c r="D743" s="98"/>
      <c r="E743" s="95"/>
      <c r="F743" s="99"/>
      <c r="G743" s="634"/>
      <c r="H743" s="100"/>
      <c r="I743" s="101"/>
      <c r="J743" s="101"/>
      <c r="K743" s="102"/>
      <c r="L743" s="102"/>
      <c r="M743" s="102"/>
      <c r="N743" s="102"/>
      <c r="O743" s="95"/>
      <c r="P743" s="43"/>
    </row>
    <row r="744" ht="14.25" customHeight="1">
      <c r="A744" s="95"/>
      <c r="B744" s="96"/>
      <c r="C744" s="97"/>
      <c r="D744" s="98"/>
      <c r="E744" s="95"/>
      <c r="F744" s="99"/>
      <c r="G744" s="634"/>
      <c r="H744" s="100"/>
      <c r="I744" s="101"/>
      <c r="J744" s="101"/>
      <c r="K744" s="102"/>
      <c r="L744" s="102"/>
      <c r="M744" s="102"/>
      <c r="N744" s="102"/>
      <c r="O744" s="95"/>
      <c r="P744" s="43"/>
    </row>
    <row r="745" ht="14.25" customHeight="1">
      <c r="A745" s="95"/>
      <c r="B745" s="96"/>
      <c r="C745" s="97"/>
      <c r="D745" s="98"/>
      <c r="E745" s="95"/>
      <c r="F745" s="99"/>
      <c r="G745" s="634"/>
      <c r="H745" s="100"/>
      <c r="I745" s="101"/>
      <c r="J745" s="101"/>
      <c r="K745" s="102"/>
      <c r="L745" s="102"/>
      <c r="M745" s="102"/>
      <c r="N745" s="102"/>
      <c r="O745" s="95"/>
      <c r="P745" s="43"/>
    </row>
    <row r="746" ht="14.25" customHeight="1">
      <c r="A746" s="95"/>
      <c r="B746" s="96"/>
      <c r="C746" s="97"/>
      <c r="D746" s="98"/>
      <c r="E746" s="95"/>
      <c r="F746" s="99"/>
      <c r="G746" s="634"/>
      <c r="H746" s="100"/>
      <c r="I746" s="101"/>
      <c r="J746" s="101"/>
      <c r="K746" s="102"/>
      <c r="L746" s="102"/>
      <c r="M746" s="102"/>
      <c r="N746" s="102"/>
      <c r="O746" s="95"/>
      <c r="P746" s="43"/>
    </row>
    <row r="747" ht="14.25" customHeight="1">
      <c r="A747" s="95"/>
      <c r="B747" s="96"/>
      <c r="C747" s="97"/>
      <c r="D747" s="98"/>
      <c r="E747" s="95"/>
      <c r="F747" s="99"/>
      <c r="G747" s="634"/>
      <c r="H747" s="100"/>
      <c r="I747" s="101"/>
      <c r="J747" s="101"/>
      <c r="K747" s="102"/>
      <c r="L747" s="102"/>
      <c r="M747" s="102"/>
      <c r="N747" s="102"/>
      <c r="O747" s="95"/>
      <c r="P747" s="43"/>
    </row>
    <row r="748" ht="14.25" customHeight="1">
      <c r="A748" s="95"/>
      <c r="B748" s="96"/>
      <c r="C748" s="97"/>
      <c r="D748" s="98"/>
      <c r="E748" s="95"/>
      <c r="F748" s="99"/>
      <c r="G748" s="634"/>
      <c r="H748" s="100"/>
      <c r="I748" s="101"/>
      <c r="J748" s="101"/>
      <c r="K748" s="102"/>
      <c r="L748" s="102"/>
      <c r="M748" s="102"/>
      <c r="N748" s="102"/>
      <c r="O748" s="95"/>
      <c r="P748" s="43"/>
    </row>
    <row r="749" ht="14.25" customHeight="1">
      <c r="A749" s="95"/>
      <c r="B749" s="96"/>
      <c r="C749" s="97"/>
      <c r="D749" s="98"/>
      <c r="E749" s="95"/>
      <c r="F749" s="99"/>
      <c r="G749" s="634"/>
      <c r="H749" s="100"/>
      <c r="I749" s="101"/>
      <c r="J749" s="101"/>
      <c r="K749" s="102"/>
      <c r="L749" s="102"/>
      <c r="M749" s="102"/>
      <c r="N749" s="102"/>
      <c r="O749" s="95"/>
      <c r="P749" s="43"/>
    </row>
    <row r="750" ht="14.25" customHeight="1">
      <c r="A750" s="95"/>
      <c r="B750" s="96"/>
      <c r="C750" s="97"/>
      <c r="D750" s="98"/>
      <c r="E750" s="95"/>
      <c r="F750" s="99"/>
      <c r="G750" s="634"/>
      <c r="H750" s="100"/>
      <c r="I750" s="101"/>
      <c r="J750" s="101"/>
      <c r="K750" s="102"/>
      <c r="L750" s="102"/>
      <c r="M750" s="102"/>
      <c r="N750" s="102"/>
      <c r="O750" s="95"/>
      <c r="P750" s="43"/>
    </row>
    <row r="751" ht="14.25" customHeight="1">
      <c r="A751" s="95"/>
      <c r="B751" s="96"/>
      <c r="C751" s="97"/>
      <c r="D751" s="98"/>
      <c r="E751" s="95"/>
      <c r="F751" s="99"/>
      <c r="G751" s="634"/>
      <c r="H751" s="100"/>
      <c r="I751" s="101"/>
      <c r="J751" s="101"/>
      <c r="K751" s="102"/>
      <c r="L751" s="102"/>
      <c r="M751" s="102"/>
      <c r="N751" s="102"/>
      <c r="O751" s="95"/>
      <c r="P751" s="43"/>
    </row>
    <row r="752" ht="14.25" customHeight="1">
      <c r="A752" s="95"/>
      <c r="B752" s="96"/>
      <c r="C752" s="97"/>
      <c r="D752" s="98"/>
      <c r="E752" s="95"/>
      <c r="F752" s="99"/>
      <c r="G752" s="634"/>
      <c r="H752" s="100"/>
      <c r="I752" s="101"/>
      <c r="J752" s="101"/>
      <c r="K752" s="102"/>
      <c r="L752" s="102"/>
      <c r="M752" s="102"/>
      <c r="N752" s="102"/>
      <c r="O752" s="95"/>
      <c r="P752" s="43"/>
    </row>
    <row r="753" ht="14.25" customHeight="1">
      <c r="A753" s="95"/>
      <c r="B753" s="96"/>
      <c r="C753" s="97"/>
      <c r="D753" s="98"/>
      <c r="E753" s="95"/>
      <c r="F753" s="99"/>
      <c r="G753" s="634"/>
      <c r="H753" s="100"/>
      <c r="I753" s="101"/>
      <c r="J753" s="101"/>
      <c r="K753" s="102"/>
      <c r="L753" s="102"/>
      <c r="M753" s="102"/>
      <c r="N753" s="102"/>
      <c r="O753" s="95"/>
      <c r="P753" s="43"/>
    </row>
    <row r="754" ht="14.25" customHeight="1">
      <c r="A754" s="95"/>
      <c r="B754" s="96"/>
      <c r="C754" s="97"/>
      <c r="D754" s="98"/>
      <c r="E754" s="95"/>
      <c r="F754" s="99"/>
      <c r="G754" s="634"/>
      <c r="H754" s="100"/>
      <c r="I754" s="101"/>
      <c r="J754" s="101"/>
      <c r="K754" s="102"/>
      <c r="L754" s="102"/>
      <c r="M754" s="102"/>
      <c r="N754" s="102"/>
      <c r="O754" s="95"/>
      <c r="P754" s="43"/>
    </row>
    <row r="755" ht="14.25" customHeight="1">
      <c r="A755" s="95"/>
      <c r="B755" s="96"/>
      <c r="C755" s="97"/>
      <c r="D755" s="98"/>
      <c r="E755" s="95"/>
      <c r="F755" s="99"/>
      <c r="G755" s="634"/>
      <c r="H755" s="100"/>
      <c r="I755" s="101"/>
      <c r="J755" s="101"/>
      <c r="K755" s="102"/>
      <c r="L755" s="102"/>
      <c r="M755" s="102"/>
      <c r="N755" s="102"/>
      <c r="O755" s="95"/>
      <c r="P755" s="43"/>
    </row>
    <row r="756" ht="14.25" customHeight="1">
      <c r="A756" s="95"/>
      <c r="B756" s="96"/>
      <c r="C756" s="97"/>
      <c r="D756" s="98"/>
      <c r="E756" s="95"/>
      <c r="F756" s="99"/>
      <c r="G756" s="634"/>
      <c r="H756" s="100"/>
      <c r="I756" s="101"/>
      <c r="J756" s="101"/>
      <c r="K756" s="102"/>
      <c r="L756" s="102"/>
      <c r="M756" s="102"/>
      <c r="N756" s="102"/>
      <c r="O756" s="95"/>
      <c r="P756" s="43"/>
    </row>
    <row r="757" ht="14.25" customHeight="1">
      <c r="A757" s="95"/>
      <c r="B757" s="96"/>
      <c r="C757" s="97"/>
      <c r="D757" s="98"/>
      <c r="E757" s="95"/>
      <c r="F757" s="99"/>
      <c r="G757" s="634"/>
      <c r="H757" s="100"/>
      <c r="I757" s="101"/>
      <c r="J757" s="101"/>
      <c r="K757" s="102"/>
      <c r="L757" s="102"/>
      <c r="M757" s="102"/>
      <c r="N757" s="102"/>
      <c r="O757" s="95"/>
      <c r="P757" s="43"/>
    </row>
    <row r="758" ht="14.25" customHeight="1">
      <c r="A758" s="95"/>
      <c r="B758" s="96"/>
      <c r="C758" s="97"/>
      <c r="D758" s="98"/>
      <c r="E758" s="95"/>
      <c r="F758" s="99"/>
      <c r="G758" s="634"/>
      <c r="H758" s="100"/>
      <c r="I758" s="101"/>
      <c r="J758" s="101"/>
      <c r="K758" s="102"/>
      <c r="L758" s="102"/>
      <c r="M758" s="102"/>
      <c r="N758" s="102"/>
      <c r="O758" s="95"/>
      <c r="P758" s="43"/>
    </row>
    <row r="759" ht="14.25" customHeight="1">
      <c r="A759" s="95"/>
      <c r="B759" s="96"/>
      <c r="C759" s="97"/>
      <c r="D759" s="98"/>
      <c r="E759" s="95"/>
      <c r="F759" s="99"/>
      <c r="G759" s="634"/>
      <c r="H759" s="100"/>
      <c r="I759" s="101"/>
      <c r="J759" s="101"/>
      <c r="K759" s="102"/>
      <c r="L759" s="102"/>
      <c r="M759" s="102"/>
      <c r="N759" s="102"/>
      <c r="O759" s="95"/>
      <c r="P759" s="43"/>
    </row>
    <row r="760" ht="14.25" customHeight="1">
      <c r="A760" s="95"/>
      <c r="B760" s="96"/>
      <c r="C760" s="97"/>
      <c r="D760" s="98"/>
      <c r="E760" s="95"/>
      <c r="F760" s="99"/>
      <c r="G760" s="634"/>
      <c r="H760" s="100"/>
      <c r="I760" s="101"/>
      <c r="J760" s="101"/>
      <c r="K760" s="102"/>
      <c r="L760" s="102"/>
      <c r="M760" s="102"/>
      <c r="N760" s="102"/>
      <c r="O760" s="95"/>
      <c r="P760" s="43"/>
    </row>
    <row r="761" ht="14.25" customHeight="1">
      <c r="A761" s="95"/>
      <c r="B761" s="96"/>
      <c r="C761" s="97"/>
      <c r="D761" s="98"/>
      <c r="E761" s="95"/>
      <c r="F761" s="99"/>
      <c r="G761" s="634"/>
      <c r="H761" s="100"/>
      <c r="I761" s="101"/>
      <c r="J761" s="101"/>
      <c r="K761" s="102"/>
      <c r="L761" s="102"/>
      <c r="M761" s="102"/>
      <c r="N761" s="102"/>
      <c r="O761" s="95"/>
      <c r="P761" s="43"/>
    </row>
    <row r="762" ht="14.25" customHeight="1">
      <c r="A762" s="95"/>
      <c r="B762" s="96"/>
      <c r="C762" s="97"/>
      <c r="D762" s="98"/>
      <c r="E762" s="95"/>
      <c r="F762" s="99"/>
      <c r="G762" s="634"/>
      <c r="H762" s="100"/>
      <c r="I762" s="101"/>
      <c r="J762" s="101"/>
      <c r="K762" s="102"/>
      <c r="L762" s="102"/>
      <c r="M762" s="102"/>
      <c r="N762" s="102"/>
      <c r="O762" s="95"/>
      <c r="P762" s="43"/>
    </row>
    <row r="763" ht="14.25" customHeight="1">
      <c r="A763" s="95"/>
      <c r="B763" s="96"/>
      <c r="C763" s="97"/>
      <c r="D763" s="98"/>
      <c r="E763" s="95"/>
      <c r="F763" s="99"/>
      <c r="G763" s="634"/>
      <c r="H763" s="100"/>
      <c r="I763" s="101"/>
      <c r="J763" s="101"/>
      <c r="K763" s="102"/>
      <c r="L763" s="102"/>
      <c r="M763" s="102"/>
      <c r="N763" s="102"/>
      <c r="O763" s="95"/>
      <c r="P763" s="43"/>
    </row>
    <row r="764" ht="14.25" customHeight="1">
      <c r="A764" s="95"/>
      <c r="B764" s="96"/>
      <c r="C764" s="97"/>
      <c r="D764" s="98"/>
      <c r="E764" s="95"/>
      <c r="F764" s="99"/>
      <c r="G764" s="634"/>
      <c r="H764" s="100"/>
      <c r="I764" s="101"/>
      <c r="J764" s="101"/>
      <c r="K764" s="102"/>
      <c r="L764" s="102"/>
      <c r="M764" s="102"/>
      <c r="N764" s="102"/>
      <c r="O764" s="95"/>
      <c r="P764" s="43"/>
    </row>
    <row r="765" ht="14.25" customHeight="1">
      <c r="A765" s="95"/>
      <c r="B765" s="96"/>
      <c r="C765" s="97"/>
      <c r="D765" s="98"/>
      <c r="E765" s="95"/>
      <c r="F765" s="99"/>
      <c r="G765" s="634"/>
      <c r="H765" s="100"/>
      <c r="I765" s="101"/>
      <c r="J765" s="101"/>
      <c r="K765" s="102"/>
      <c r="L765" s="102"/>
      <c r="M765" s="102"/>
      <c r="N765" s="102"/>
      <c r="O765" s="95"/>
      <c r="P765" s="43"/>
    </row>
    <row r="766" ht="14.25" customHeight="1">
      <c r="A766" s="95"/>
      <c r="B766" s="96"/>
      <c r="C766" s="97"/>
      <c r="D766" s="98"/>
      <c r="E766" s="95"/>
      <c r="F766" s="99"/>
      <c r="G766" s="634"/>
      <c r="H766" s="100"/>
      <c r="I766" s="101"/>
      <c r="J766" s="101"/>
      <c r="K766" s="102"/>
      <c r="L766" s="102"/>
      <c r="M766" s="102"/>
      <c r="N766" s="102"/>
      <c r="O766" s="95"/>
      <c r="P766" s="43"/>
    </row>
    <row r="767" ht="14.25" customHeight="1">
      <c r="A767" s="95"/>
      <c r="B767" s="96"/>
      <c r="C767" s="97"/>
      <c r="D767" s="98"/>
      <c r="E767" s="95"/>
      <c r="F767" s="99"/>
      <c r="G767" s="634"/>
      <c r="H767" s="100"/>
      <c r="I767" s="101"/>
      <c r="J767" s="101"/>
      <c r="K767" s="102"/>
      <c r="L767" s="102"/>
      <c r="M767" s="102"/>
      <c r="N767" s="102"/>
      <c r="O767" s="95"/>
      <c r="P767" s="43"/>
    </row>
    <row r="768" ht="14.25" customHeight="1">
      <c r="A768" s="95"/>
      <c r="B768" s="96"/>
      <c r="C768" s="97"/>
      <c r="D768" s="98"/>
      <c r="E768" s="95"/>
      <c r="F768" s="99"/>
      <c r="G768" s="634"/>
      <c r="H768" s="100"/>
      <c r="I768" s="101"/>
      <c r="J768" s="101"/>
      <c r="K768" s="102"/>
      <c r="L768" s="102"/>
      <c r="M768" s="102"/>
      <c r="N768" s="102"/>
      <c r="O768" s="95"/>
      <c r="P768" s="43"/>
    </row>
    <row r="769" ht="14.25" customHeight="1">
      <c r="A769" s="95"/>
      <c r="B769" s="96"/>
      <c r="C769" s="97"/>
      <c r="D769" s="98"/>
      <c r="E769" s="95"/>
      <c r="F769" s="99"/>
      <c r="G769" s="634"/>
      <c r="H769" s="100"/>
      <c r="I769" s="101"/>
      <c r="J769" s="101"/>
      <c r="K769" s="102"/>
      <c r="L769" s="102"/>
      <c r="M769" s="102"/>
      <c r="N769" s="102"/>
      <c r="O769" s="95"/>
      <c r="P769" s="43"/>
    </row>
    <row r="770" ht="14.25" customHeight="1">
      <c r="A770" s="95"/>
      <c r="B770" s="96"/>
      <c r="C770" s="97"/>
      <c r="D770" s="98"/>
      <c r="E770" s="95"/>
      <c r="F770" s="99"/>
      <c r="G770" s="634"/>
      <c r="H770" s="100"/>
      <c r="I770" s="101"/>
      <c r="J770" s="101"/>
      <c r="K770" s="102"/>
      <c r="L770" s="102"/>
      <c r="M770" s="102"/>
      <c r="N770" s="102"/>
      <c r="O770" s="95"/>
      <c r="P770" s="43"/>
    </row>
    <row r="771" ht="14.25" customHeight="1">
      <c r="A771" s="95"/>
      <c r="B771" s="96"/>
      <c r="C771" s="97"/>
      <c r="D771" s="98"/>
      <c r="E771" s="95"/>
      <c r="F771" s="99"/>
      <c r="G771" s="634"/>
      <c r="H771" s="100"/>
      <c r="I771" s="101"/>
      <c r="J771" s="101"/>
      <c r="K771" s="102"/>
      <c r="L771" s="102"/>
      <c r="M771" s="102"/>
      <c r="N771" s="102"/>
      <c r="O771" s="95"/>
      <c r="P771" s="43"/>
    </row>
    <row r="772" ht="14.25" customHeight="1">
      <c r="A772" s="95"/>
      <c r="B772" s="96"/>
      <c r="C772" s="97"/>
      <c r="D772" s="98"/>
      <c r="E772" s="95"/>
      <c r="F772" s="99"/>
      <c r="G772" s="634"/>
      <c r="H772" s="100"/>
      <c r="I772" s="101"/>
      <c r="J772" s="101"/>
      <c r="K772" s="102"/>
      <c r="L772" s="102"/>
      <c r="M772" s="102"/>
      <c r="N772" s="102"/>
      <c r="O772" s="95"/>
      <c r="P772" s="43"/>
    </row>
    <row r="773" ht="14.25" customHeight="1">
      <c r="A773" s="95"/>
      <c r="B773" s="96"/>
      <c r="C773" s="97"/>
      <c r="D773" s="98"/>
      <c r="E773" s="95"/>
      <c r="F773" s="99"/>
      <c r="G773" s="634"/>
      <c r="H773" s="100"/>
      <c r="I773" s="101"/>
      <c r="J773" s="101"/>
      <c r="K773" s="102"/>
      <c r="L773" s="102"/>
      <c r="M773" s="102"/>
      <c r="N773" s="102"/>
      <c r="O773" s="95"/>
      <c r="P773" s="43"/>
    </row>
    <row r="774" ht="14.25" customHeight="1">
      <c r="A774" s="95"/>
      <c r="B774" s="96"/>
      <c r="C774" s="97"/>
      <c r="D774" s="98"/>
      <c r="E774" s="95"/>
      <c r="F774" s="99"/>
      <c r="G774" s="634"/>
      <c r="H774" s="100"/>
      <c r="I774" s="101"/>
      <c r="J774" s="101"/>
      <c r="K774" s="102"/>
      <c r="L774" s="102"/>
      <c r="M774" s="102"/>
      <c r="N774" s="102"/>
      <c r="O774" s="95"/>
      <c r="P774" s="43"/>
    </row>
    <row r="775" ht="14.25" customHeight="1">
      <c r="A775" s="95"/>
      <c r="B775" s="96"/>
      <c r="C775" s="97"/>
      <c r="D775" s="98"/>
      <c r="E775" s="95"/>
      <c r="F775" s="99"/>
      <c r="G775" s="634"/>
      <c r="H775" s="100"/>
      <c r="I775" s="101"/>
      <c r="J775" s="101"/>
      <c r="K775" s="102"/>
      <c r="L775" s="102"/>
      <c r="M775" s="102"/>
      <c r="N775" s="102"/>
      <c r="O775" s="95"/>
      <c r="P775" s="43"/>
    </row>
    <row r="776" ht="14.25" customHeight="1">
      <c r="A776" s="95"/>
      <c r="B776" s="96"/>
      <c r="C776" s="97"/>
      <c r="D776" s="98"/>
      <c r="E776" s="95"/>
      <c r="F776" s="99"/>
      <c r="G776" s="634"/>
      <c r="H776" s="100"/>
      <c r="I776" s="101"/>
      <c r="J776" s="101"/>
      <c r="K776" s="102"/>
      <c r="L776" s="102"/>
      <c r="M776" s="102"/>
      <c r="N776" s="102"/>
      <c r="O776" s="95"/>
      <c r="P776" s="43"/>
    </row>
    <row r="777" ht="14.25" customHeight="1">
      <c r="A777" s="95"/>
      <c r="B777" s="96"/>
      <c r="C777" s="97"/>
      <c r="D777" s="98"/>
      <c r="E777" s="95"/>
      <c r="F777" s="99"/>
      <c r="G777" s="634"/>
      <c r="H777" s="100"/>
      <c r="I777" s="101"/>
      <c r="J777" s="101"/>
      <c r="K777" s="102"/>
      <c r="L777" s="102"/>
      <c r="M777" s="102"/>
      <c r="N777" s="102"/>
      <c r="O777" s="95"/>
      <c r="P777" s="43"/>
    </row>
    <row r="778" ht="14.25" customHeight="1">
      <c r="A778" s="95"/>
      <c r="B778" s="96"/>
      <c r="C778" s="97"/>
      <c r="D778" s="98"/>
      <c r="E778" s="95"/>
      <c r="F778" s="99"/>
      <c r="G778" s="634"/>
      <c r="H778" s="100"/>
      <c r="I778" s="101"/>
      <c r="J778" s="101"/>
      <c r="K778" s="102"/>
      <c r="L778" s="102"/>
      <c r="M778" s="102"/>
      <c r="N778" s="102"/>
      <c r="O778" s="95"/>
      <c r="P778" s="43"/>
    </row>
    <row r="779" ht="14.25" customHeight="1">
      <c r="A779" s="95"/>
      <c r="B779" s="96"/>
      <c r="C779" s="97"/>
      <c r="D779" s="98"/>
      <c r="E779" s="95"/>
      <c r="F779" s="99"/>
      <c r="G779" s="634"/>
      <c r="H779" s="100"/>
      <c r="I779" s="101"/>
      <c r="J779" s="101"/>
      <c r="K779" s="102"/>
      <c r="L779" s="102"/>
      <c r="M779" s="102"/>
      <c r="N779" s="102"/>
      <c r="O779" s="95"/>
      <c r="P779" s="43"/>
    </row>
    <row r="780" ht="14.25" customHeight="1">
      <c r="A780" s="95"/>
      <c r="B780" s="96"/>
      <c r="C780" s="97"/>
      <c r="D780" s="98"/>
      <c r="E780" s="95"/>
      <c r="F780" s="99"/>
      <c r="G780" s="634"/>
      <c r="H780" s="100"/>
      <c r="I780" s="101"/>
      <c r="J780" s="101"/>
      <c r="K780" s="102"/>
      <c r="L780" s="102"/>
      <c r="M780" s="102"/>
      <c r="N780" s="102"/>
      <c r="O780" s="95"/>
      <c r="P780" s="43"/>
    </row>
    <row r="781" ht="14.25" customHeight="1">
      <c r="A781" s="95"/>
      <c r="B781" s="96"/>
      <c r="C781" s="97"/>
      <c r="D781" s="98"/>
      <c r="E781" s="95"/>
      <c r="F781" s="99"/>
      <c r="G781" s="634"/>
      <c r="H781" s="100"/>
      <c r="I781" s="101"/>
      <c r="J781" s="101"/>
      <c r="K781" s="102"/>
      <c r="L781" s="102"/>
      <c r="M781" s="102"/>
      <c r="N781" s="102"/>
      <c r="O781" s="95"/>
      <c r="P781" s="43"/>
    </row>
    <row r="782" ht="14.25" customHeight="1">
      <c r="A782" s="95"/>
      <c r="B782" s="96"/>
      <c r="C782" s="97"/>
      <c r="D782" s="98"/>
      <c r="E782" s="95"/>
      <c r="F782" s="99"/>
      <c r="G782" s="634"/>
      <c r="H782" s="100"/>
      <c r="I782" s="101"/>
      <c r="J782" s="101"/>
      <c r="K782" s="102"/>
      <c r="L782" s="102"/>
      <c r="M782" s="102"/>
      <c r="N782" s="102"/>
      <c r="O782" s="95"/>
      <c r="P782" s="43"/>
    </row>
    <row r="783" ht="14.25" customHeight="1">
      <c r="A783" s="95"/>
      <c r="B783" s="96"/>
      <c r="C783" s="97"/>
      <c r="D783" s="98"/>
      <c r="E783" s="95"/>
      <c r="F783" s="99"/>
      <c r="G783" s="634"/>
      <c r="H783" s="100"/>
      <c r="I783" s="101"/>
      <c r="J783" s="101"/>
      <c r="K783" s="102"/>
      <c r="L783" s="102"/>
      <c r="M783" s="102"/>
      <c r="N783" s="102"/>
      <c r="O783" s="95"/>
      <c r="P783" s="43"/>
    </row>
    <row r="784" ht="14.25" customHeight="1">
      <c r="A784" s="95"/>
      <c r="B784" s="96"/>
      <c r="C784" s="97"/>
      <c r="D784" s="98"/>
      <c r="E784" s="95"/>
      <c r="F784" s="99"/>
      <c r="G784" s="634"/>
      <c r="H784" s="100"/>
      <c r="I784" s="101"/>
      <c r="J784" s="101"/>
      <c r="K784" s="102"/>
      <c r="L784" s="102"/>
      <c r="M784" s="102"/>
      <c r="N784" s="102"/>
      <c r="O784" s="95"/>
      <c r="P784" s="43"/>
    </row>
    <row r="785" ht="14.25" customHeight="1">
      <c r="A785" s="95"/>
      <c r="B785" s="96"/>
      <c r="C785" s="97"/>
      <c r="D785" s="98"/>
      <c r="E785" s="95"/>
      <c r="F785" s="99"/>
      <c r="G785" s="634"/>
      <c r="H785" s="100"/>
      <c r="I785" s="101"/>
      <c r="J785" s="101"/>
      <c r="K785" s="102"/>
      <c r="L785" s="102"/>
      <c r="M785" s="102"/>
      <c r="N785" s="102"/>
      <c r="O785" s="95"/>
      <c r="P785" s="43"/>
    </row>
    <row r="786" ht="14.25" customHeight="1">
      <c r="A786" s="95"/>
      <c r="B786" s="96"/>
      <c r="C786" s="97"/>
      <c r="D786" s="98"/>
      <c r="E786" s="95"/>
      <c r="F786" s="99"/>
      <c r="G786" s="634"/>
      <c r="H786" s="100"/>
      <c r="I786" s="101"/>
      <c r="J786" s="101"/>
      <c r="K786" s="102"/>
      <c r="L786" s="102"/>
      <c r="M786" s="102"/>
      <c r="N786" s="102"/>
      <c r="O786" s="95"/>
      <c r="P786" s="43"/>
    </row>
    <row r="787" ht="14.25" customHeight="1">
      <c r="A787" s="95"/>
      <c r="B787" s="96"/>
      <c r="C787" s="97"/>
      <c r="D787" s="98"/>
      <c r="E787" s="95"/>
      <c r="F787" s="99"/>
      <c r="G787" s="634"/>
      <c r="H787" s="100"/>
      <c r="I787" s="101"/>
      <c r="J787" s="101"/>
      <c r="K787" s="102"/>
      <c r="L787" s="102"/>
      <c r="M787" s="102"/>
      <c r="N787" s="102"/>
      <c r="O787" s="95"/>
      <c r="P787" s="43"/>
    </row>
    <row r="788" ht="14.25" customHeight="1">
      <c r="A788" s="95"/>
      <c r="B788" s="96"/>
      <c r="C788" s="97"/>
      <c r="D788" s="98"/>
      <c r="E788" s="95"/>
      <c r="F788" s="99"/>
      <c r="G788" s="634"/>
      <c r="H788" s="100"/>
      <c r="I788" s="101"/>
      <c r="J788" s="101"/>
      <c r="K788" s="102"/>
      <c r="L788" s="102"/>
      <c r="M788" s="102"/>
      <c r="N788" s="102"/>
      <c r="O788" s="95"/>
      <c r="P788" s="43"/>
    </row>
    <row r="789" ht="14.25" customHeight="1">
      <c r="A789" s="95"/>
      <c r="B789" s="96"/>
      <c r="C789" s="97"/>
      <c r="D789" s="98"/>
      <c r="E789" s="95"/>
      <c r="F789" s="99"/>
      <c r="G789" s="634"/>
      <c r="H789" s="100"/>
      <c r="I789" s="101"/>
      <c r="J789" s="101"/>
      <c r="K789" s="102"/>
      <c r="L789" s="102"/>
      <c r="M789" s="102"/>
      <c r="N789" s="102"/>
      <c r="O789" s="95"/>
      <c r="P789" s="43"/>
    </row>
    <row r="790" ht="14.25" customHeight="1">
      <c r="A790" s="95"/>
      <c r="B790" s="96"/>
      <c r="C790" s="97"/>
      <c r="D790" s="98"/>
      <c r="E790" s="95"/>
      <c r="F790" s="99"/>
      <c r="G790" s="634"/>
      <c r="H790" s="100"/>
      <c r="I790" s="101"/>
      <c r="J790" s="101"/>
      <c r="K790" s="102"/>
      <c r="L790" s="102"/>
      <c r="M790" s="102"/>
      <c r="N790" s="102"/>
      <c r="O790" s="95"/>
      <c r="P790" s="43"/>
    </row>
    <row r="791" ht="14.25" customHeight="1">
      <c r="A791" s="95"/>
      <c r="B791" s="96"/>
      <c r="C791" s="97"/>
      <c r="D791" s="98"/>
      <c r="E791" s="95"/>
      <c r="F791" s="99"/>
      <c r="G791" s="634"/>
      <c r="H791" s="100"/>
      <c r="I791" s="101"/>
      <c r="J791" s="101"/>
      <c r="K791" s="102"/>
      <c r="L791" s="102"/>
      <c r="M791" s="102"/>
      <c r="N791" s="102"/>
      <c r="O791" s="95"/>
      <c r="P791" s="43"/>
    </row>
    <row r="792" ht="14.25" customHeight="1">
      <c r="A792" s="95"/>
      <c r="B792" s="96"/>
      <c r="C792" s="97"/>
      <c r="D792" s="98"/>
      <c r="E792" s="95"/>
      <c r="F792" s="99"/>
      <c r="G792" s="634"/>
      <c r="H792" s="100"/>
      <c r="I792" s="101"/>
      <c r="J792" s="101"/>
      <c r="K792" s="102"/>
      <c r="L792" s="102"/>
      <c r="M792" s="102"/>
      <c r="N792" s="102"/>
      <c r="O792" s="95"/>
      <c r="P792" s="43"/>
    </row>
    <row r="793" ht="14.25" customHeight="1">
      <c r="A793" s="95"/>
      <c r="B793" s="96"/>
      <c r="C793" s="97"/>
      <c r="D793" s="98"/>
      <c r="E793" s="95"/>
      <c r="F793" s="99"/>
      <c r="G793" s="634"/>
      <c r="H793" s="100"/>
      <c r="I793" s="101"/>
      <c r="J793" s="101"/>
      <c r="K793" s="102"/>
      <c r="L793" s="102"/>
      <c r="M793" s="102"/>
      <c r="N793" s="102"/>
      <c r="O793" s="95"/>
      <c r="P793" s="43"/>
    </row>
    <row r="794" ht="14.25" customHeight="1">
      <c r="A794" s="95"/>
      <c r="B794" s="96"/>
      <c r="C794" s="97"/>
      <c r="D794" s="98"/>
      <c r="E794" s="95"/>
      <c r="F794" s="99"/>
      <c r="G794" s="634"/>
      <c r="H794" s="100"/>
      <c r="I794" s="101"/>
      <c r="J794" s="101"/>
      <c r="K794" s="102"/>
      <c r="L794" s="102"/>
      <c r="M794" s="102"/>
      <c r="N794" s="102"/>
      <c r="O794" s="95"/>
      <c r="P794" s="43"/>
    </row>
    <row r="795" ht="14.25" customHeight="1">
      <c r="A795" s="95"/>
      <c r="B795" s="96"/>
      <c r="C795" s="97"/>
      <c r="D795" s="98"/>
      <c r="E795" s="95"/>
      <c r="F795" s="99"/>
      <c r="G795" s="634"/>
      <c r="H795" s="100"/>
      <c r="I795" s="101"/>
      <c r="J795" s="101"/>
      <c r="K795" s="102"/>
      <c r="L795" s="102"/>
      <c r="M795" s="102"/>
      <c r="N795" s="102"/>
      <c r="O795" s="95"/>
      <c r="P795" s="43"/>
    </row>
    <row r="796" ht="14.25" customHeight="1">
      <c r="A796" s="95"/>
      <c r="B796" s="96"/>
      <c r="C796" s="97"/>
      <c r="D796" s="98"/>
      <c r="E796" s="95"/>
      <c r="F796" s="99"/>
      <c r="G796" s="634"/>
      <c r="H796" s="100"/>
      <c r="I796" s="101"/>
      <c r="J796" s="101"/>
      <c r="K796" s="102"/>
      <c r="L796" s="102"/>
      <c r="M796" s="102"/>
      <c r="N796" s="102"/>
      <c r="O796" s="95"/>
      <c r="P796" s="43"/>
    </row>
    <row r="797" ht="14.25" customHeight="1">
      <c r="A797" s="95"/>
      <c r="B797" s="96"/>
      <c r="C797" s="97"/>
      <c r="D797" s="98"/>
      <c r="E797" s="95"/>
      <c r="F797" s="99"/>
      <c r="G797" s="634"/>
      <c r="H797" s="100"/>
      <c r="I797" s="101"/>
      <c r="J797" s="101"/>
      <c r="K797" s="102"/>
      <c r="L797" s="102"/>
      <c r="M797" s="102"/>
      <c r="N797" s="102"/>
      <c r="O797" s="95"/>
      <c r="P797" s="43"/>
    </row>
    <row r="798" ht="14.25" customHeight="1">
      <c r="A798" s="95"/>
      <c r="B798" s="96"/>
      <c r="C798" s="97"/>
      <c r="D798" s="98"/>
      <c r="E798" s="95"/>
      <c r="F798" s="99"/>
      <c r="G798" s="634"/>
      <c r="H798" s="100"/>
      <c r="I798" s="101"/>
      <c r="J798" s="101"/>
      <c r="K798" s="102"/>
      <c r="L798" s="102"/>
      <c r="M798" s="102"/>
      <c r="N798" s="102"/>
      <c r="O798" s="95"/>
      <c r="P798" s="43"/>
    </row>
    <row r="799" ht="14.25" customHeight="1">
      <c r="A799" s="95"/>
      <c r="B799" s="96"/>
      <c r="C799" s="97"/>
      <c r="D799" s="98"/>
      <c r="E799" s="95"/>
      <c r="F799" s="99"/>
      <c r="G799" s="634"/>
      <c r="H799" s="100"/>
      <c r="I799" s="101"/>
      <c r="J799" s="101"/>
      <c r="K799" s="102"/>
      <c r="L799" s="102"/>
      <c r="M799" s="102"/>
      <c r="N799" s="102"/>
      <c r="O799" s="95"/>
      <c r="P799" s="43"/>
    </row>
    <row r="800" ht="14.25" customHeight="1">
      <c r="A800" s="95"/>
      <c r="B800" s="96"/>
      <c r="C800" s="97"/>
      <c r="D800" s="98"/>
      <c r="E800" s="95"/>
      <c r="F800" s="99"/>
      <c r="G800" s="634"/>
      <c r="H800" s="100"/>
      <c r="I800" s="101"/>
      <c r="J800" s="101"/>
      <c r="K800" s="102"/>
      <c r="L800" s="102"/>
      <c r="M800" s="102"/>
      <c r="N800" s="102"/>
      <c r="O800" s="95"/>
      <c r="P800" s="43"/>
    </row>
    <row r="801" ht="14.25" customHeight="1">
      <c r="A801" s="95"/>
      <c r="B801" s="96"/>
      <c r="C801" s="97"/>
      <c r="D801" s="98"/>
      <c r="E801" s="95"/>
      <c r="F801" s="99"/>
      <c r="G801" s="634"/>
      <c r="H801" s="100"/>
      <c r="I801" s="101"/>
      <c r="J801" s="101"/>
      <c r="K801" s="102"/>
      <c r="L801" s="102"/>
      <c r="M801" s="102"/>
      <c r="N801" s="102"/>
      <c r="O801" s="95"/>
      <c r="P801" s="43"/>
    </row>
    <row r="802" ht="14.25" customHeight="1">
      <c r="A802" s="95"/>
      <c r="B802" s="96"/>
      <c r="C802" s="97"/>
      <c r="D802" s="98"/>
      <c r="E802" s="95"/>
      <c r="F802" s="99"/>
      <c r="G802" s="634"/>
      <c r="H802" s="100"/>
      <c r="I802" s="101"/>
      <c r="J802" s="101"/>
      <c r="K802" s="102"/>
      <c r="L802" s="102"/>
      <c r="M802" s="102"/>
      <c r="N802" s="102"/>
      <c r="O802" s="95"/>
      <c r="P802" s="43"/>
    </row>
    <row r="803" ht="14.25" customHeight="1">
      <c r="A803" s="95"/>
      <c r="B803" s="96"/>
      <c r="C803" s="97"/>
      <c r="D803" s="98"/>
      <c r="E803" s="95"/>
      <c r="F803" s="99"/>
      <c r="G803" s="634"/>
      <c r="H803" s="100"/>
      <c r="I803" s="101"/>
      <c r="J803" s="101"/>
      <c r="K803" s="102"/>
      <c r="L803" s="102"/>
      <c r="M803" s="102"/>
      <c r="N803" s="102"/>
      <c r="O803" s="95"/>
      <c r="P803" s="43"/>
    </row>
    <row r="804" ht="14.25" customHeight="1">
      <c r="A804" s="95"/>
      <c r="B804" s="96"/>
      <c r="C804" s="97"/>
      <c r="D804" s="98"/>
      <c r="E804" s="95"/>
      <c r="F804" s="99"/>
      <c r="G804" s="634"/>
      <c r="H804" s="100"/>
      <c r="I804" s="101"/>
      <c r="J804" s="101"/>
      <c r="K804" s="102"/>
      <c r="L804" s="102"/>
      <c r="M804" s="102"/>
      <c r="N804" s="102"/>
      <c r="O804" s="95"/>
      <c r="P804" s="43"/>
    </row>
    <row r="805" ht="14.25" customHeight="1">
      <c r="A805" s="95"/>
      <c r="B805" s="96"/>
      <c r="C805" s="97"/>
      <c r="D805" s="98"/>
      <c r="E805" s="95"/>
      <c r="F805" s="99"/>
      <c r="G805" s="634"/>
      <c r="H805" s="100"/>
      <c r="I805" s="101"/>
      <c r="J805" s="101"/>
      <c r="K805" s="102"/>
      <c r="L805" s="102"/>
      <c r="M805" s="102"/>
      <c r="N805" s="102"/>
      <c r="O805" s="95"/>
      <c r="P805" s="43"/>
    </row>
    <row r="806" ht="14.25" customHeight="1">
      <c r="A806" s="95"/>
      <c r="B806" s="96"/>
      <c r="C806" s="97"/>
      <c r="D806" s="98"/>
      <c r="E806" s="95"/>
      <c r="F806" s="99"/>
      <c r="G806" s="634"/>
      <c r="H806" s="100"/>
      <c r="I806" s="101"/>
      <c r="J806" s="101"/>
      <c r="K806" s="102"/>
      <c r="L806" s="102"/>
      <c r="M806" s="102"/>
      <c r="N806" s="102"/>
      <c r="O806" s="95"/>
      <c r="P806" s="43"/>
    </row>
    <row r="807" ht="14.25" customHeight="1">
      <c r="A807" s="95"/>
      <c r="B807" s="96"/>
      <c r="C807" s="97"/>
      <c r="D807" s="98"/>
      <c r="E807" s="95"/>
      <c r="F807" s="99"/>
      <c r="G807" s="634"/>
      <c r="H807" s="100"/>
      <c r="I807" s="101"/>
      <c r="J807" s="101"/>
      <c r="K807" s="102"/>
      <c r="L807" s="102"/>
      <c r="M807" s="102"/>
      <c r="N807" s="102"/>
      <c r="O807" s="95"/>
      <c r="P807" s="43"/>
    </row>
    <row r="808" ht="14.25" customHeight="1">
      <c r="A808" s="95"/>
      <c r="B808" s="96"/>
      <c r="C808" s="97"/>
      <c r="D808" s="98"/>
      <c r="E808" s="95"/>
      <c r="F808" s="99"/>
      <c r="G808" s="634"/>
      <c r="H808" s="100"/>
      <c r="I808" s="101"/>
      <c r="J808" s="101"/>
      <c r="K808" s="102"/>
      <c r="L808" s="102"/>
      <c r="M808" s="102"/>
      <c r="N808" s="102"/>
      <c r="O808" s="95"/>
      <c r="P808" s="43"/>
    </row>
    <row r="809" ht="14.25" customHeight="1">
      <c r="A809" s="95"/>
      <c r="B809" s="96"/>
      <c r="C809" s="97"/>
      <c r="D809" s="98"/>
      <c r="E809" s="95"/>
      <c r="F809" s="99"/>
      <c r="G809" s="634"/>
      <c r="H809" s="100"/>
      <c r="I809" s="101"/>
      <c r="J809" s="101"/>
      <c r="K809" s="102"/>
      <c r="L809" s="102"/>
      <c r="M809" s="102"/>
      <c r="N809" s="102"/>
      <c r="O809" s="95"/>
      <c r="P809" s="43"/>
    </row>
    <row r="810" ht="14.25" customHeight="1">
      <c r="A810" s="95"/>
      <c r="B810" s="96"/>
      <c r="C810" s="97"/>
      <c r="D810" s="98"/>
      <c r="E810" s="95"/>
      <c r="F810" s="99"/>
      <c r="G810" s="634"/>
      <c r="H810" s="100"/>
      <c r="I810" s="101"/>
      <c r="J810" s="101"/>
      <c r="K810" s="102"/>
      <c r="L810" s="102"/>
      <c r="M810" s="102"/>
      <c r="N810" s="102"/>
      <c r="O810" s="95"/>
      <c r="P810" s="43"/>
    </row>
    <row r="811" ht="14.25" customHeight="1">
      <c r="A811" s="95"/>
      <c r="B811" s="96"/>
      <c r="C811" s="97"/>
      <c r="D811" s="98"/>
      <c r="E811" s="95"/>
      <c r="F811" s="99"/>
      <c r="G811" s="634"/>
      <c r="H811" s="100"/>
      <c r="I811" s="101"/>
      <c r="J811" s="101"/>
      <c r="K811" s="102"/>
      <c r="L811" s="102"/>
      <c r="M811" s="102"/>
      <c r="N811" s="102"/>
      <c r="O811" s="95"/>
      <c r="P811" s="43"/>
    </row>
    <row r="812" ht="14.25" customHeight="1">
      <c r="A812" s="95"/>
      <c r="B812" s="96"/>
      <c r="C812" s="97"/>
      <c r="D812" s="98"/>
      <c r="E812" s="95"/>
      <c r="F812" s="99"/>
      <c r="G812" s="634"/>
      <c r="H812" s="100"/>
      <c r="I812" s="101"/>
      <c r="J812" s="101"/>
      <c r="K812" s="102"/>
      <c r="L812" s="102"/>
      <c r="M812" s="102"/>
      <c r="N812" s="102"/>
      <c r="O812" s="95"/>
      <c r="P812" s="43"/>
    </row>
    <row r="813" ht="14.25" customHeight="1">
      <c r="A813" s="95"/>
      <c r="B813" s="96"/>
      <c r="C813" s="97"/>
      <c r="D813" s="98"/>
      <c r="E813" s="95"/>
      <c r="F813" s="99"/>
      <c r="G813" s="634"/>
      <c r="H813" s="100"/>
      <c r="I813" s="101"/>
      <c r="J813" s="101"/>
      <c r="K813" s="102"/>
      <c r="L813" s="102"/>
      <c r="M813" s="102"/>
      <c r="N813" s="102"/>
      <c r="O813" s="95"/>
      <c r="P813" s="43"/>
    </row>
    <row r="814" ht="14.25" customHeight="1">
      <c r="A814" s="95"/>
      <c r="B814" s="96"/>
      <c r="C814" s="97"/>
      <c r="D814" s="98"/>
      <c r="E814" s="95"/>
      <c r="F814" s="99"/>
      <c r="G814" s="634"/>
      <c r="H814" s="100"/>
      <c r="I814" s="101"/>
      <c r="J814" s="101"/>
      <c r="K814" s="102"/>
      <c r="L814" s="102"/>
      <c r="M814" s="102"/>
      <c r="N814" s="102"/>
      <c r="O814" s="95"/>
      <c r="P814" s="43"/>
    </row>
    <row r="815" ht="14.25" customHeight="1">
      <c r="A815" s="95"/>
      <c r="B815" s="96"/>
      <c r="C815" s="97"/>
      <c r="D815" s="98"/>
      <c r="E815" s="95"/>
      <c r="F815" s="99"/>
      <c r="G815" s="634"/>
      <c r="H815" s="100"/>
      <c r="I815" s="101"/>
      <c r="J815" s="101"/>
      <c r="K815" s="102"/>
      <c r="L815" s="102"/>
      <c r="M815" s="102"/>
      <c r="N815" s="102"/>
      <c r="O815" s="95"/>
      <c r="P815" s="43"/>
    </row>
    <row r="816" ht="14.25" customHeight="1">
      <c r="A816" s="95"/>
      <c r="B816" s="96"/>
      <c r="C816" s="97"/>
      <c r="D816" s="98"/>
      <c r="E816" s="95"/>
      <c r="F816" s="99"/>
      <c r="G816" s="634"/>
      <c r="H816" s="100"/>
      <c r="I816" s="101"/>
      <c r="J816" s="101"/>
      <c r="K816" s="102"/>
      <c r="L816" s="102"/>
      <c r="M816" s="102"/>
      <c r="N816" s="102"/>
      <c r="O816" s="95"/>
      <c r="P816" s="43"/>
    </row>
    <row r="817" ht="14.25" customHeight="1">
      <c r="A817" s="95"/>
      <c r="B817" s="96"/>
      <c r="C817" s="97"/>
      <c r="D817" s="98"/>
      <c r="E817" s="95"/>
      <c r="F817" s="99"/>
      <c r="G817" s="634"/>
      <c r="H817" s="100"/>
      <c r="I817" s="101"/>
      <c r="J817" s="101"/>
      <c r="K817" s="102"/>
      <c r="L817" s="102"/>
      <c r="M817" s="102"/>
      <c r="N817" s="102"/>
      <c r="O817" s="95"/>
      <c r="P817" s="43"/>
    </row>
    <row r="818" ht="14.25" customHeight="1">
      <c r="A818" s="95"/>
      <c r="B818" s="96"/>
      <c r="C818" s="97"/>
      <c r="D818" s="98"/>
      <c r="E818" s="95"/>
      <c r="F818" s="99"/>
      <c r="G818" s="634"/>
      <c r="H818" s="100"/>
      <c r="I818" s="101"/>
      <c r="J818" s="101"/>
      <c r="K818" s="102"/>
      <c r="L818" s="102"/>
      <c r="M818" s="102"/>
      <c r="N818" s="102"/>
      <c r="O818" s="95"/>
      <c r="P818" s="43"/>
    </row>
    <row r="819" ht="14.25" customHeight="1">
      <c r="A819" s="95"/>
      <c r="B819" s="96"/>
      <c r="C819" s="97"/>
      <c r="D819" s="98"/>
      <c r="E819" s="95"/>
      <c r="F819" s="99"/>
      <c r="G819" s="634"/>
      <c r="H819" s="100"/>
      <c r="I819" s="101"/>
      <c r="J819" s="101"/>
      <c r="K819" s="102"/>
      <c r="L819" s="102"/>
      <c r="M819" s="102"/>
      <c r="N819" s="102"/>
      <c r="O819" s="95"/>
      <c r="P819" s="43"/>
    </row>
    <row r="820" ht="14.25" customHeight="1">
      <c r="A820" s="95"/>
      <c r="B820" s="96"/>
      <c r="C820" s="97"/>
      <c r="D820" s="98"/>
      <c r="E820" s="95"/>
      <c r="F820" s="99"/>
      <c r="G820" s="634"/>
      <c r="H820" s="100"/>
      <c r="I820" s="101"/>
      <c r="J820" s="101"/>
      <c r="K820" s="102"/>
      <c r="L820" s="102"/>
      <c r="M820" s="102"/>
      <c r="N820" s="102"/>
      <c r="O820" s="95"/>
      <c r="P820" s="43"/>
    </row>
    <row r="821" ht="14.25" customHeight="1">
      <c r="A821" s="95"/>
      <c r="B821" s="96"/>
      <c r="C821" s="97"/>
      <c r="D821" s="98"/>
      <c r="E821" s="95"/>
      <c r="F821" s="99"/>
      <c r="G821" s="634"/>
      <c r="H821" s="100"/>
      <c r="I821" s="101"/>
      <c r="J821" s="101"/>
      <c r="K821" s="102"/>
      <c r="L821" s="102"/>
      <c r="M821" s="102"/>
      <c r="N821" s="102"/>
      <c r="O821" s="95"/>
      <c r="P821" s="43"/>
    </row>
    <row r="822" ht="14.25" customHeight="1">
      <c r="A822" s="95"/>
      <c r="B822" s="96"/>
      <c r="C822" s="97"/>
      <c r="D822" s="98"/>
      <c r="E822" s="95"/>
      <c r="F822" s="99"/>
      <c r="G822" s="634"/>
      <c r="H822" s="100"/>
      <c r="I822" s="101"/>
      <c r="J822" s="101"/>
      <c r="K822" s="102"/>
      <c r="L822" s="102"/>
      <c r="M822" s="102"/>
      <c r="N822" s="102"/>
      <c r="O822" s="95"/>
      <c r="P822" s="43"/>
    </row>
    <row r="823" ht="14.25" customHeight="1">
      <c r="A823" s="95"/>
      <c r="B823" s="96"/>
      <c r="C823" s="97"/>
      <c r="D823" s="98"/>
      <c r="E823" s="95"/>
      <c r="F823" s="99"/>
      <c r="G823" s="634"/>
      <c r="H823" s="100"/>
      <c r="I823" s="101"/>
      <c r="J823" s="101"/>
      <c r="K823" s="102"/>
      <c r="L823" s="102"/>
      <c r="M823" s="102"/>
      <c r="N823" s="102"/>
      <c r="O823" s="95"/>
      <c r="P823" s="43"/>
    </row>
    <row r="824" ht="14.25" customHeight="1">
      <c r="A824" s="95"/>
      <c r="B824" s="96"/>
      <c r="C824" s="97"/>
      <c r="D824" s="98"/>
      <c r="E824" s="95"/>
      <c r="F824" s="99"/>
      <c r="G824" s="634"/>
      <c r="H824" s="100"/>
      <c r="I824" s="101"/>
      <c r="J824" s="101"/>
      <c r="K824" s="102"/>
      <c r="L824" s="102"/>
      <c r="M824" s="102"/>
      <c r="N824" s="102"/>
      <c r="O824" s="95"/>
      <c r="P824" s="43"/>
    </row>
    <row r="825" ht="14.25" customHeight="1">
      <c r="A825" s="95"/>
      <c r="B825" s="96"/>
      <c r="C825" s="97"/>
      <c r="D825" s="98"/>
      <c r="E825" s="95"/>
      <c r="F825" s="99"/>
      <c r="G825" s="634"/>
      <c r="H825" s="100"/>
      <c r="I825" s="101"/>
      <c r="J825" s="101"/>
      <c r="K825" s="102"/>
      <c r="L825" s="102"/>
      <c r="M825" s="102"/>
      <c r="N825" s="102"/>
      <c r="O825" s="95"/>
      <c r="P825" s="43"/>
    </row>
    <row r="826" ht="14.25" customHeight="1">
      <c r="A826" s="95"/>
      <c r="B826" s="96"/>
      <c r="C826" s="97"/>
      <c r="D826" s="98"/>
      <c r="E826" s="95"/>
      <c r="F826" s="99"/>
      <c r="G826" s="634"/>
      <c r="H826" s="100"/>
      <c r="I826" s="101"/>
      <c r="J826" s="101"/>
      <c r="K826" s="102"/>
      <c r="L826" s="102"/>
      <c r="M826" s="102"/>
      <c r="N826" s="102"/>
      <c r="O826" s="95"/>
      <c r="P826" s="43"/>
    </row>
    <row r="827" ht="14.25" customHeight="1">
      <c r="A827" s="95"/>
      <c r="B827" s="96"/>
      <c r="C827" s="97"/>
      <c r="D827" s="98"/>
      <c r="E827" s="95"/>
      <c r="F827" s="99"/>
      <c r="G827" s="634"/>
      <c r="H827" s="100"/>
      <c r="I827" s="101"/>
      <c r="J827" s="101"/>
      <c r="K827" s="102"/>
      <c r="L827" s="102"/>
      <c r="M827" s="102"/>
      <c r="N827" s="102"/>
      <c r="O827" s="95"/>
      <c r="P827" s="43"/>
    </row>
    <row r="828" ht="14.25" customHeight="1">
      <c r="A828" s="95"/>
      <c r="B828" s="96"/>
      <c r="C828" s="97"/>
      <c r="D828" s="98"/>
      <c r="E828" s="95"/>
      <c r="F828" s="99"/>
      <c r="G828" s="634"/>
      <c r="H828" s="100"/>
      <c r="I828" s="101"/>
      <c r="J828" s="101"/>
      <c r="K828" s="102"/>
      <c r="L828" s="102"/>
      <c r="M828" s="102"/>
      <c r="N828" s="102"/>
      <c r="O828" s="95"/>
      <c r="P828" s="43"/>
    </row>
    <row r="829" ht="14.25" customHeight="1">
      <c r="A829" s="95"/>
      <c r="B829" s="96"/>
      <c r="C829" s="97"/>
      <c r="D829" s="98"/>
      <c r="E829" s="95"/>
      <c r="F829" s="99"/>
      <c r="G829" s="634"/>
      <c r="H829" s="100"/>
      <c r="I829" s="101"/>
      <c r="J829" s="101"/>
      <c r="K829" s="102"/>
      <c r="L829" s="102"/>
      <c r="M829" s="102"/>
      <c r="N829" s="102"/>
      <c r="O829" s="95"/>
      <c r="P829" s="43"/>
    </row>
    <row r="830" ht="14.25" customHeight="1">
      <c r="A830" s="95"/>
      <c r="B830" s="96"/>
      <c r="C830" s="97"/>
      <c r="D830" s="98"/>
      <c r="E830" s="95"/>
      <c r="F830" s="99"/>
      <c r="G830" s="634"/>
      <c r="H830" s="100"/>
      <c r="I830" s="101"/>
      <c r="J830" s="101"/>
      <c r="K830" s="102"/>
      <c r="L830" s="102"/>
      <c r="M830" s="102"/>
      <c r="N830" s="102"/>
      <c r="O830" s="95"/>
      <c r="P830" s="43"/>
    </row>
    <row r="831" ht="14.25" customHeight="1">
      <c r="A831" s="95"/>
      <c r="B831" s="96"/>
      <c r="C831" s="97"/>
      <c r="D831" s="98"/>
      <c r="E831" s="95"/>
      <c r="F831" s="99"/>
      <c r="G831" s="634"/>
      <c r="H831" s="100"/>
      <c r="I831" s="101"/>
      <c r="J831" s="101"/>
      <c r="K831" s="102"/>
      <c r="L831" s="102"/>
      <c r="M831" s="102"/>
      <c r="N831" s="102"/>
      <c r="O831" s="95"/>
      <c r="P831" s="43"/>
    </row>
    <row r="832" ht="14.25" customHeight="1">
      <c r="A832" s="95"/>
      <c r="B832" s="96"/>
      <c r="C832" s="97"/>
      <c r="D832" s="98"/>
      <c r="E832" s="95"/>
      <c r="F832" s="99"/>
      <c r="G832" s="634"/>
      <c r="H832" s="100"/>
      <c r="I832" s="101"/>
      <c r="J832" s="101"/>
      <c r="K832" s="102"/>
      <c r="L832" s="102"/>
      <c r="M832" s="102"/>
      <c r="N832" s="102"/>
      <c r="O832" s="95"/>
      <c r="P832" s="43"/>
    </row>
    <row r="833" ht="14.25" customHeight="1">
      <c r="A833" s="95"/>
      <c r="B833" s="96"/>
      <c r="C833" s="97"/>
      <c r="D833" s="98"/>
      <c r="E833" s="95"/>
      <c r="F833" s="99"/>
      <c r="G833" s="634"/>
      <c r="H833" s="100"/>
      <c r="I833" s="101"/>
      <c r="J833" s="101"/>
      <c r="K833" s="102"/>
      <c r="L833" s="102"/>
      <c r="M833" s="102"/>
      <c r="N833" s="102"/>
      <c r="O833" s="95"/>
      <c r="P833" s="43"/>
    </row>
    <row r="834" ht="14.25" customHeight="1">
      <c r="A834" s="95"/>
      <c r="B834" s="96"/>
      <c r="C834" s="97"/>
      <c r="D834" s="98"/>
      <c r="E834" s="95"/>
      <c r="F834" s="99"/>
      <c r="G834" s="634"/>
      <c r="H834" s="100"/>
      <c r="I834" s="101"/>
      <c r="J834" s="101"/>
      <c r="K834" s="102"/>
      <c r="L834" s="102"/>
      <c r="M834" s="102"/>
      <c r="N834" s="102"/>
      <c r="O834" s="95"/>
      <c r="P834" s="43"/>
    </row>
    <row r="835" ht="14.25" customHeight="1">
      <c r="A835" s="95"/>
      <c r="B835" s="96"/>
      <c r="C835" s="97"/>
      <c r="D835" s="98"/>
      <c r="E835" s="95"/>
      <c r="F835" s="99"/>
      <c r="G835" s="634"/>
      <c r="H835" s="100"/>
      <c r="I835" s="101"/>
      <c r="J835" s="101"/>
      <c r="K835" s="102"/>
      <c r="L835" s="102"/>
      <c r="M835" s="102"/>
      <c r="N835" s="102"/>
      <c r="O835" s="95"/>
      <c r="P835" s="43"/>
    </row>
    <row r="836" ht="14.25" customHeight="1">
      <c r="A836" s="95"/>
      <c r="B836" s="96"/>
      <c r="C836" s="97"/>
      <c r="D836" s="98"/>
      <c r="E836" s="95"/>
      <c r="F836" s="99"/>
      <c r="G836" s="634"/>
      <c r="H836" s="100"/>
      <c r="I836" s="101"/>
      <c r="J836" s="101"/>
      <c r="K836" s="102"/>
      <c r="L836" s="102"/>
      <c r="M836" s="102"/>
      <c r="N836" s="102"/>
      <c r="O836" s="95"/>
      <c r="P836" s="43"/>
    </row>
    <row r="837" ht="14.25" customHeight="1">
      <c r="A837" s="95"/>
      <c r="B837" s="96"/>
      <c r="C837" s="97"/>
      <c r="D837" s="98"/>
      <c r="E837" s="95"/>
      <c r="F837" s="99"/>
      <c r="G837" s="634"/>
      <c r="H837" s="100"/>
      <c r="I837" s="101"/>
      <c r="J837" s="101"/>
      <c r="K837" s="102"/>
      <c r="L837" s="102"/>
      <c r="M837" s="102"/>
      <c r="N837" s="102"/>
      <c r="O837" s="95"/>
      <c r="P837" s="43"/>
    </row>
    <row r="838" ht="14.25" customHeight="1">
      <c r="A838" s="95"/>
      <c r="B838" s="96"/>
      <c r="C838" s="97"/>
      <c r="D838" s="98"/>
      <c r="E838" s="95"/>
      <c r="F838" s="99"/>
      <c r="G838" s="634"/>
      <c r="H838" s="100"/>
      <c r="I838" s="101"/>
      <c r="J838" s="101"/>
      <c r="K838" s="102"/>
      <c r="L838" s="102"/>
      <c r="M838" s="102"/>
      <c r="N838" s="102"/>
      <c r="O838" s="95"/>
      <c r="P838" s="43"/>
    </row>
    <row r="839" ht="14.25" customHeight="1">
      <c r="A839" s="95"/>
      <c r="B839" s="96"/>
      <c r="C839" s="97"/>
      <c r="D839" s="98"/>
      <c r="E839" s="95"/>
      <c r="F839" s="99"/>
      <c r="G839" s="634"/>
      <c r="H839" s="100"/>
      <c r="I839" s="101"/>
      <c r="J839" s="101"/>
      <c r="K839" s="102"/>
      <c r="L839" s="102"/>
      <c r="M839" s="102"/>
      <c r="N839" s="102"/>
      <c r="O839" s="95"/>
      <c r="P839" s="43"/>
    </row>
    <row r="840" ht="14.25" customHeight="1">
      <c r="A840" s="95"/>
      <c r="B840" s="96"/>
      <c r="C840" s="97"/>
      <c r="D840" s="98"/>
      <c r="E840" s="95"/>
      <c r="F840" s="99"/>
      <c r="G840" s="634"/>
      <c r="H840" s="100"/>
      <c r="I840" s="101"/>
      <c r="J840" s="101"/>
      <c r="K840" s="102"/>
      <c r="L840" s="102"/>
      <c r="M840" s="102"/>
      <c r="N840" s="102"/>
      <c r="O840" s="95"/>
      <c r="P840" s="43"/>
    </row>
    <row r="841" ht="14.25" customHeight="1">
      <c r="A841" s="95"/>
      <c r="B841" s="96"/>
      <c r="C841" s="97"/>
      <c r="D841" s="98"/>
      <c r="E841" s="95"/>
      <c r="F841" s="99"/>
      <c r="G841" s="634"/>
      <c r="H841" s="100"/>
      <c r="I841" s="101"/>
      <c r="J841" s="101"/>
      <c r="K841" s="102"/>
      <c r="L841" s="102"/>
      <c r="M841" s="102"/>
      <c r="N841" s="102"/>
      <c r="O841" s="95"/>
      <c r="P841" s="43"/>
    </row>
    <row r="842" ht="14.25" customHeight="1">
      <c r="A842" s="95"/>
      <c r="B842" s="96"/>
      <c r="C842" s="97"/>
      <c r="D842" s="98"/>
      <c r="E842" s="95"/>
      <c r="F842" s="99"/>
      <c r="G842" s="634"/>
      <c r="H842" s="100"/>
      <c r="I842" s="101"/>
      <c r="J842" s="101"/>
      <c r="K842" s="102"/>
      <c r="L842" s="102"/>
      <c r="M842" s="102"/>
      <c r="N842" s="102"/>
      <c r="O842" s="95"/>
      <c r="P842" s="43"/>
    </row>
    <row r="843" ht="14.25" customHeight="1">
      <c r="A843" s="95"/>
      <c r="B843" s="96"/>
      <c r="C843" s="97"/>
      <c r="D843" s="98"/>
      <c r="E843" s="95"/>
      <c r="F843" s="99"/>
      <c r="G843" s="634"/>
      <c r="H843" s="100"/>
      <c r="I843" s="101"/>
      <c r="J843" s="101"/>
      <c r="K843" s="102"/>
      <c r="L843" s="102"/>
      <c r="M843" s="102"/>
      <c r="N843" s="102"/>
      <c r="O843" s="95"/>
      <c r="P843" s="43"/>
    </row>
    <row r="844" ht="14.25" customHeight="1">
      <c r="A844" s="95"/>
      <c r="B844" s="96"/>
      <c r="C844" s="97"/>
      <c r="D844" s="98"/>
      <c r="E844" s="95"/>
      <c r="F844" s="99"/>
      <c r="G844" s="634"/>
      <c r="H844" s="100"/>
      <c r="I844" s="101"/>
      <c r="J844" s="101"/>
      <c r="K844" s="102"/>
      <c r="L844" s="102"/>
      <c r="M844" s="102"/>
      <c r="N844" s="102"/>
      <c r="O844" s="95"/>
      <c r="P844" s="43"/>
    </row>
    <row r="845" ht="14.25" customHeight="1">
      <c r="A845" s="95"/>
      <c r="B845" s="96"/>
      <c r="C845" s="97"/>
      <c r="D845" s="98"/>
      <c r="E845" s="95"/>
      <c r="F845" s="99"/>
      <c r="G845" s="634"/>
      <c r="H845" s="100"/>
      <c r="I845" s="101"/>
      <c r="J845" s="101"/>
      <c r="K845" s="102"/>
      <c r="L845" s="102"/>
      <c r="M845" s="102"/>
      <c r="N845" s="102"/>
      <c r="O845" s="95"/>
      <c r="P845" s="43"/>
    </row>
    <row r="846" ht="14.25" customHeight="1">
      <c r="A846" s="95"/>
      <c r="B846" s="96"/>
      <c r="C846" s="97"/>
      <c r="D846" s="98"/>
      <c r="E846" s="95"/>
      <c r="F846" s="99"/>
      <c r="G846" s="634"/>
      <c r="H846" s="100"/>
      <c r="I846" s="101"/>
      <c r="J846" s="101"/>
      <c r="K846" s="102"/>
      <c r="L846" s="102"/>
      <c r="M846" s="102"/>
      <c r="N846" s="102"/>
      <c r="O846" s="95"/>
      <c r="P846" s="43"/>
    </row>
    <row r="847" ht="14.25" customHeight="1">
      <c r="A847" s="95"/>
      <c r="B847" s="96"/>
      <c r="C847" s="97"/>
      <c r="D847" s="98"/>
      <c r="E847" s="95"/>
      <c r="F847" s="99"/>
      <c r="G847" s="634"/>
      <c r="H847" s="100"/>
      <c r="I847" s="101"/>
      <c r="J847" s="101"/>
      <c r="K847" s="102"/>
      <c r="L847" s="102"/>
      <c r="M847" s="102"/>
      <c r="N847" s="102"/>
      <c r="O847" s="95"/>
      <c r="P847" s="43"/>
    </row>
    <row r="848" ht="14.25" customHeight="1">
      <c r="A848" s="95"/>
      <c r="B848" s="96"/>
      <c r="C848" s="97"/>
      <c r="D848" s="98"/>
      <c r="E848" s="95"/>
      <c r="F848" s="99"/>
      <c r="G848" s="634"/>
      <c r="H848" s="100"/>
      <c r="I848" s="101"/>
      <c r="J848" s="101"/>
      <c r="K848" s="102"/>
      <c r="L848" s="102"/>
      <c r="M848" s="102"/>
      <c r="N848" s="102"/>
      <c r="O848" s="95"/>
      <c r="P848" s="43"/>
    </row>
    <row r="849" ht="14.25" customHeight="1">
      <c r="A849" s="95"/>
      <c r="B849" s="96"/>
      <c r="C849" s="97"/>
      <c r="D849" s="98"/>
      <c r="E849" s="95"/>
      <c r="F849" s="99"/>
      <c r="G849" s="634"/>
      <c r="H849" s="100"/>
      <c r="I849" s="101"/>
      <c r="J849" s="101"/>
      <c r="K849" s="102"/>
      <c r="L849" s="102"/>
      <c r="M849" s="102"/>
      <c r="N849" s="102"/>
      <c r="O849" s="95"/>
      <c r="P849" s="43"/>
    </row>
    <row r="850" ht="14.25" customHeight="1">
      <c r="A850" s="95"/>
      <c r="B850" s="96"/>
      <c r="C850" s="97"/>
      <c r="D850" s="98"/>
      <c r="E850" s="95"/>
      <c r="F850" s="99"/>
      <c r="G850" s="634"/>
      <c r="H850" s="100"/>
      <c r="I850" s="101"/>
      <c r="J850" s="101"/>
      <c r="K850" s="102"/>
      <c r="L850" s="102"/>
      <c r="M850" s="102"/>
      <c r="N850" s="102"/>
      <c r="O850" s="95"/>
      <c r="P850" s="43"/>
    </row>
    <row r="851" ht="14.25" customHeight="1">
      <c r="A851" s="95"/>
      <c r="B851" s="96"/>
      <c r="C851" s="97"/>
      <c r="D851" s="98"/>
      <c r="E851" s="95"/>
      <c r="F851" s="99"/>
      <c r="G851" s="634"/>
      <c r="H851" s="100"/>
      <c r="I851" s="101"/>
      <c r="J851" s="101"/>
      <c r="K851" s="102"/>
      <c r="L851" s="102"/>
      <c r="M851" s="102"/>
      <c r="N851" s="102"/>
      <c r="O851" s="95"/>
      <c r="P851" s="43"/>
    </row>
    <row r="852" ht="14.25" customHeight="1">
      <c r="A852" s="95"/>
      <c r="B852" s="96"/>
      <c r="C852" s="97"/>
      <c r="D852" s="98"/>
      <c r="E852" s="95"/>
      <c r="F852" s="99"/>
      <c r="G852" s="634"/>
      <c r="H852" s="100"/>
      <c r="I852" s="101"/>
      <c r="J852" s="101"/>
      <c r="K852" s="102"/>
      <c r="L852" s="102"/>
      <c r="M852" s="102"/>
      <c r="N852" s="102"/>
      <c r="O852" s="95"/>
      <c r="P852" s="43"/>
    </row>
    <row r="853" ht="14.25" customHeight="1">
      <c r="A853" s="95"/>
      <c r="B853" s="96"/>
      <c r="C853" s="97"/>
      <c r="D853" s="98"/>
      <c r="E853" s="95"/>
      <c r="F853" s="99"/>
      <c r="G853" s="634"/>
      <c r="H853" s="100"/>
      <c r="I853" s="101"/>
      <c r="J853" s="101"/>
      <c r="K853" s="102"/>
      <c r="L853" s="102"/>
      <c r="M853" s="102"/>
      <c r="N853" s="102"/>
      <c r="O853" s="95"/>
      <c r="P853" s="43"/>
    </row>
    <row r="854" ht="14.25" customHeight="1">
      <c r="A854" s="95"/>
      <c r="B854" s="96"/>
      <c r="C854" s="97"/>
      <c r="D854" s="98"/>
      <c r="E854" s="95"/>
      <c r="F854" s="99"/>
      <c r="G854" s="634"/>
      <c r="H854" s="100"/>
      <c r="I854" s="101"/>
      <c r="J854" s="101"/>
      <c r="K854" s="102"/>
      <c r="L854" s="102"/>
      <c r="M854" s="102"/>
      <c r="N854" s="102"/>
      <c r="O854" s="95"/>
      <c r="P854" s="43"/>
    </row>
    <row r="855" ht="14.25" customHeight="1">
      <c r="A855" s="95"/>
      <c r="B855" s="96"/>
      <c r="C855" s="97"/>
      <c r="D855" s="98"/>
      <c r="E855" s="95"/>
      <c r="F855" s="99"/>
      <c r="G855" s="634"/>
      <c r="H855" s="100"/>
      <c r="I855" s="101"/>
      <c r="J855" s="101"/>
      <c r="K855" s="102"/>
      <c r="L855" s="102"/>
      <c r="M855" s="102"/>
      <c r="N855" s="102"/>
      <c r="O855" s="95"/>
      <c r="P855" s="43"/>
    </row>
    <row r="856" ht="14.25" customHeight="1">
      <c r="A856" s="95"/>
      <c r="B856" s="96"/>
      <c r="C856" s="97"/>
      <c r="D856" s="98"/>
      <c r="E856" s="95"/>
      <c r="F856" s="99"/>
      <c r="G856" s="634"/>
      <c r="H856" s="100"/>
      <c r="I856" s="101"/>
      <c r="J856" s="101"/>
      <c r="K856" s="102"/>
      <c r="L856" s="102"/>
      <c r="M856" s="102"/>
      <c r="N856" s="102"/>
      <c r="O856" s="95"/>
      <c r="P856" s="43"/>
    </row>
    <row r="857" ht="14.25" customHeight="1">
      <c r="A857" s="95"/>
      <c r="B857" s="96"/>
      <c r="C857" s="97"/>
      <c r="D857" s="98"/>
      <c r="E857" s="95"/>
      <c r="F857" s="99"/>
      <c r="G857" s="634"/>
      <c r="H857" s="100"/>
      <c r="I857" s="101"/>
      <c r="J857" s="101"/>
      <c r="K857" s="102"/>
      <c r="L857" s="102"/>
      <c r="M857" s="102"/>
      <c r="N857" s="102"/>
      <c r="O857" s="95"/>
      <c r="P857" s="43"/>
    </row>
    <row r="858" ht="14.25" customHeight="1">
      <c r="A858" s="95"/>
      <c r="B858" s="96"/>
      <c r="C858" s="97"/>
      <c r="D858" s="98"/>
      <c r="E858" s="95"/>
      <c r="F858" s="99"/>
      <c r="G858" s="634"/>
      <c r="H858" s="100"/>
      <c r="I858" s="101"/>
      <c r="J858" s="101"/>
      <c r="K858" s="102"/>
      <c r="L858" s="102"/>
      <c r="M858" s="102"/>
      <c r="N858" s="102"/>
      <c r="O858" s="95"/>
      <c r="P858" s="43"/>
    </row>
    <row r="859" ht="14.25" customHeight="1">
      <c r="A859" s="95"/>
      <c r="B859" s="96"/>
      <c r="C859" s="97"/>
      <c r="D859" s="98"/>
      <c r="E859" s="95"/>
      <c r="F859" s="99"/>
      <c r="G859" s="634"/>
      <c r="H859" s="100"/>
      <c r="I859" s="101"/>
      <c r="J859" s="101"/>
      <c r="K859" s="102"/>
      <c r="L859" s="102"/>
      <c r="M859" s="102"/>
      <c r="N859" s="102"/>
      <c r="O859" s="95"/>
      <c r="P859" s="43"/>
    </row>
    <row r="860" ht="14.25" customHeight="1">
      <c r="A860" s="95"/>
      <c r="B860" s="96"/>
      <c r="C860" s="97"/>
      <c r="D860" s="98"/>
      <c r="E860" s="95"/>
      <c r="F860" s="99"/>
      <c r="G860" s="634"/>
      <c r="H860" s="100"/>
      <c r="I860" s="101"/>
      <c r="J860" s="101"/>
      <c r="K860" s="102"/>
      <c r="L860" s="102"/>
      <c r="M860" s="102"/>
      <c r="N860" s="102"/>
      <c r="O860" s="95"/>
      <c r="P860" s="43"/>
    </row>
    <row r="861" ht="14.25" customHeight="1">
      <c r="A861" s="95"/>
      <c r="B861" s="96"/>
      <c r="C861" s="97"/>
      <c r="D861" s="98"/>
      <c r="E861" s="95"/>
      <c r="F861" s="99"/>
      <c r="G861" s="634"/>
      <c r="H861" s="100"/>
      <c r="I861" s="101"/>
      <c r="J861" s="101"/>
      <c r="K861" s="102"/>
      <c r="L861" s="102"/>
      <c r="M861" s="102"/>
      <c r="N861" s="102"/>
      <c r="O861" s="95"/>
      <c r="P861" s="43"/>
    </row>
    <row r="862" ht="14.25" customHeight="1">
      <c r="A862" s="95"/>
      <c r="B862" s="96"/>
      <c r="C862" s="97"/>
      <c r="D862" s="98"/>
      <c r="E862" s="95"/>
      <c r="F862" s="99"/>
      <c r="G862" s="634"/>
      <c r="H862" s="100"/>
      <c r="I862" s="101"/>
      <c r="J862" s="101"/>
      <c r="K862" s="102"/>
      <c r="L862" s="102"/>
      <c r="M862" s="102"/>
      <c r="N862" s="102"/>
      <c r="O862" s="95"/>
      <c r="P862" s="43"/>
    </row>
    <row r="863" ht="14.25" customHeight="1">
      <c r="A863" s="95"/>
      <c r="B863" s="96"/>
      <c r="C863" s="97"/>
      <c r="D863" s="98"/>
      <c r="E863" s="95"/>
      <c r="F863" s="99"/>
      <c r="G863" s="634"/>
      <c r="H863" s="100"/>
      <c r="I863" s="101"/>
      <c r="J863" s="101"/>
      <c r="K863" s="102"/>
      <c r="L863" s="102"/>
      <c r="M863" s="102"/>
      <c r="N863" s="102"/>
      <c r="O863" s="95"/>
      <c r="P863" s="43"/>
    </row>
    <row r="864" ht="14.25" customHeight="1">
      <c r="A864" s="95"/>
      <c r="B864" s="96"/>
      <c r="C864" s="97"/>
      <c r="D864" s="98"/>
      <c r="E864" s="95"/>
      <c r="F864" s="99"/>
      <c r="G864" s="634"/>
      <c r="H864" s="100"/>
      <c r="I864" s="101"/>
      <c r="J864" s="101"/>
      <c r="K864" s="102"/>
      <c r="L864" s="102"/>
      <c r="M864" s="102"/>
      <c r="N864" s="102"/>
      <c r="O864" s="95"/>
      <c r="P864" s="43"/>
    </row>
    <row r="865" ht="14.25" customHeight="1">
      <c r="A865" s="95"/>
      <c r="B865" s="96"/>
      <c r="C865" s="97"/>
      <c r="D865" s="98"/>
      <c r="E865" s="95"/>
      <c r="F865" s="99"/>
      <c r="G865" s="634"/>
      <c r="H865" s="100"/>
      <c r="I865" s="101"/>
      <c r="J865" s="101"/>
      <c r="K865" s="102"/>
      <c r="L865" s="102"/>
      <c r="M865" s="102"/>
      <c r="N865" s="102"/>
      <c r="O865" s="95"/>
      <c r="P865" s="43"/>
    </row>
    <row r="866" ht="14.25" customHeight="1">
      <c r="A866" s="95"/>
      <c r="B866" s="96"/>
      <c r="C866" s="97"/>
      <c r="D866" s="98"/>
      <c r="E866" s="95"/>
      <c r="F866" s="99"/>
      <c r="G866" s="634"/>
      <c r="H866" s="100"/>
      <c r="I866" s="101"/>
      <c r="J866" s="101"/>
      <c r="K866" s="102"/>
      <c r="L866" s="102"/>
      <c r="M866" s="102"/>
      <c r="N866" s="102"/>
      <c r="O866" s="95"/>
      <c r="P866" s="43"/>
    </row>
    <row r="867" ht="14.25" customHeight="1">
      <c r="A867" s="95"/>
      <c r="B867" s="96"/>
      <c r="C867" s="97"/>
      <c r="D867" s="98"/>
      <c r="E867" s="95"/>
      <c r="F867" s="99"/>
      <c r="G867" s="634"/>
      <c r="H867" s="100"/>
      <c r="I867" s="101"/>
      <c r="J867" s="101"/>
      <c r="K867" s="102"/>
      <c r="L867" s="102"/>
      <c r="M867" s="102"/>
      <c r="N867" s="102"/>
      <c r="O867" s="95"/>
      <c r="P867" s="43"/>
    </row>
    <row r="868" ht="14.25" customHeight="1">
      <c r="A868" s="95"/>
      <c r="B868" s="96"/>
      <c r="C868" s="97"/>
      <c r="D868" s="98"/>
      <c r="E868" s="95"/>
      <c r="F868" s="99"/>
      <c r="G868" s="634"/>
      <c r="H868" s="100"/>
      <c r="I868" s="101"/>
      <c r="J868" s="101"/>
      <c r="K868" s="102"/>
      <c r="L868" s="102"/>
      <c r="M868" s="102"/>
      <c r="N868" s="102"/>
      <c r="O868" s="95"/>
      <c r="P868" s="43"/>
    </row>
    <row r="869" ht="14.25" customHeight="1">
      <c r="A869" s="95"/>
      <c r="B869" s="96"/>
      <c r="C869" s="97"/>
      <c r="D869" s="98"/>
      <c r="E869" s="95"/>
      <c r="F869" s="99"/>
      <c r="G869" s="634"/>
      <c r="H869" s="100"/>
      <c r="I869" s="101"/>
      <c r="J869" s="101"/>
      <c r="K869" s="102"/>
      <c r="L869" s="102"/>
      <c r="M869" s="102"/>
      <c r="N869" s="102"/>
      <c r="O869" s="95"/>
      <c r="P869" s="43"/>
    </row>
    <row r="870" ht="14.25" customHeight="1">
      <c r="A870" s="95"/>
      <c r="B870" s="96"/>
      <c r="C870" s="97"/>
      <c r="D870" s="98"/>
      <c r="E870" s="95"/>
      <c r="F870" s="99"/>
      <c r="G870" s="634"/>
      <c r="H870" s="100"/>
      <c r="I870" s="101"/>
      <c r="J870" s="101"/>
      <c r="K870" s="102"/>
      <c r="L870" s="102"/>
      <c r="M870" s="102"/>
      <c r="N870" s="102"/>
      <c r="O870" s="95"/>
      <c r="P870" s="43"/>
    </row>
    <row r="871" ht="14.25" customHeight="1">
      <c r="A871" s="95"/>
      <c r="B871" s="96"/>
      <c r="C871" s="97"/>
      <c r="D871" s="98"/>
      <c r="E871" s="95"/>
      <c r="F871" s="99"/>
      <c r="G871" s="634"/>
      <c r="H871" s="100"/>
      <c r="I871" s="101"/>
      <c r="J871" s="101"/>
      <c r="K871" s="102"/>
      <c r="L871" s="102"/>
      <c r="M871" s="102"/>
      <c r="N871" s="102"/>
      <c r="O871" s="95"/>
      <c r="P871" s="43"/>
    </row>
    <row r="872" ht="14.25" customHeight="1">
      <c r="A872" s="95"/>
      <c r="B872" s="96"/>
      <c r="C872" s="97"/>
      <c r="D872" s="98"/>
      <c r="E872" s="95"/>
      <c r="F872" s="99"/>
      <c r="G872" s="634"/>
      <c r="H872" s="100"/>
      <c r="I872" s="101"/>
      <c r="J872" s="101"/>
      <c r="K872" s="102"/>
      <c r="L872" s="102"/>
      <c r="M872" s="102"/>
      <c r="N872" s="102"/>
      <c r="O872" s="95"/>
      <c r="P872" s="43"/>
    </row>
    <row r="873" ht="14.25" customHeight="1">
      <c r="A873" s="95"/>
      <c r="B873" s="96"/>
      <c r="C873" s="97"/>
      <c r="D873" s="98"/>
      <c r="E873" s="95"/>
      <c r="F873" s="99"/>
      <c r="G873" s="634"/>
      <c r="H873" s="100"/>
      <c r="I873" s="101"/>
      <c r="J873" s="101"/>
      <c r="K873" s="102"/>
      <c r="L873" s="102"/>
      <c r="M873" s="102"/>
      <c r="N873" s="102"/>
      <c r="O873" s="95"/>
      <c r="P873" s="43"/>
    </row>
    <row r="874" ht="14.25" customHeight="1">
      <c r="A874" s="95"/>
      <c r="B874" s="96"/>
      <c r="C874" s="97"/>
      <c r="D874" s="98"/>
      <c r="E874" s="95"/>
      <c r="F874" s="99"/>
      <c r="G874" s="634"/>
      <c r="H874" s="100"/>
      <c r="I874" s="101"/>
      <c r="J874" s="101"/>
      <c r="K874" s="102"/>
      <c r="L874" s="102"/>
      <c r="M874" s="102"/>
      <c r="N874" s="102"/>
      <c r="O874" s="95"/>
      <c r="P874" s="43"/>
    </row>
    <row r="875" ht="14.25" customHeight="1">
      <c r="A875" s="95"/>
      <c r="B875" s="96"/>
      <c r="C875" s="97"/>
      <c r="D875" s="98"/>
      <c r="E875" s="95"/>
      <c r="F875" s="99"/>
      <c r="G875" s="634"/>
      <c r="H875" s="100"/>
      <c r="I875" s="101"/>
      <c r="J875" s="101"/>
      <c r="K875" s="102"/>
      <c r="L875" s="102"/>
      <c r="M875" s="102"/>
      <c r="N875" s="102"/>
      <c r="O875" s="95"/>
      <c r="P875" s="43"/>
    </row>
    <row r="876" ht="14.25" customHeight="1">
      <c r="A876" s="95"/>
      <c r="B876" s="96"/>
      <c r="C876" s="97"/>
      <c r="D876" s="98"/>
      <c r="E876" s="95"/>
      <c r="F876" s="99"/>
      <c r="G876" s="634"/>
      <c r="H876" s="100"/>
      <c r="I876" s="101"/>
      <c r="J876" s="101"/>
      <c r="K876" s="102"/>
      <c r="L876" s="102"/>
      <c r="M876" s="102"/>
      <c r="N876" s="102"/>
      <c r="O876" s="95"/>
      <c r="P876" s="43"/>
    </row>
    <row r="877" ht="14.25" customHeight="1">
      <c r="A877" s="95"/>
      <c r="B877" s="96"/>
      <c r="C877" s="97"/>
      <c r="D877" s="98"/>
      <c r="E877" s="95"/>
      <c r="F877" s="99"/>
      <c r="G877" s="634"/>
      <c r="H877" s="100"/>
      <c r="I877" s="101"/>
      <c r="J877" s="101"/>
      <c r="K877" s="102"/>
      <c r="L877" s="102"/>
      <c r="M877" s="102"/>
      <c r="N877" s="102"/>
      <c r="O877" s="95"/>
      <c r="P877" s="43"/>
    </row>
    <row r="878" ht="14.25" customHeight="1">
      <c r="A878" s="95"/>
      <c r="B878" s="96"/>
      <c r="C878" s="97"/>
      <c r="D878" s="98"/>
      <c r="E878" s="95"/>
      <c r="F878" s="99"/>
      <c r="G878" s="634"/>
      <c r="H878" s="100"/>
      <c r="I878" s="101"/>
      <c r="J878" s="101"/>
      <c r="K878" s="102"/>
      <c r="L878" s="102"/>
      <c r="M878" s="102"/>
      <c r="N878" s="102"/>
      <c r="O878" s="95"/>
      <c r="P878" s="43"/>
    </row>
    <row r="879" ht="14.25" customHeight="1">
      <c r="A879" s="95"/>
      <c r="B879" s="96"/>
      <c r="C879" s="97"/>
      <c r="D879" s="98"/>
      <c r="E879" s="95"/>
      <c r="F879" s="99"/>
      <c r="G879" s="634"/>
      <c r="H879" s="100"/>
      <c r="I879" s="101"/>
      <c r="J879" s="101"/>
      <c r="K879" s="102"/>
      <c r="L879" s="102"/>
      <c r="M879" s="102"/>
      <c r="N879" s="102"/>
      <c r="O879" s="95"/>
      <c r="P879" s="43"/>
    </row>
    <row r="880" ht="14.25" customHeight="1">
      <c r="A880" s="95"/>
      <c r="B880" s="96"/>
      <c r="C880" s="97"/>
      <c r="D880" s="98"/>
      <c r="E880" s="95"/>
      <c r="F880" s="99"/>
      <c r="G880" s="634"/>
      <c r="H880" s="100"/>
      <c r="I880" s="101"/>
      <c r="J880" s="101"/>
      <c r="K880" s="102"/>
      <c r="L880" s="102"/>
      <c r="M880" s="102"/>
      <c r="N880" s="102"/>
      <c r="O880" s="95"/>
      <c r="P880" s="43"/>
    </row>
    <row r="881" ht="14.25" customHeight="1">
      <c r="A881" s="95"/>
      <c r="B881" s="96"/>
      <c r="C881" s="97"/>
      <c r="D881" s="98"/>
      <c r="E881" s="95"/>
      <c r="F881" s="99"/>
      <c r="G881" s="634"/>
      <c r="H881" s="100"/>
      <c r="I881" s="101"/>
      <c r="J881" s="101"/>
      <c r="K881" s="102"/>
      <c r="L881" s="102"/>
      <c r="M881" s="102"/>
      <c r="N881" s="102"/>
      <c r="O881" s="95"/>
      <c r="P881" s="43"/>
    </row>
    <row r="882" ht="14.25" customHeight="1">
      <c r="A882" s="95"/>
      <c r="B882" s="96"/>
      <c r="C882" s="97"/>
      <c r="D882" s="98"/>
      <c r="E882" s="95"/>
      <c r="F882" s="99"/>
      <c r="G882" s="634"/>
      <c r="H882" s="100"/>
      <c r="I882" s="101"/>
      <c r="J882" s="101"/>
      <c r="K882" s="102"/>
      <c r="L882" s="102"/>
      <c r="M882" s="102"/>
      <c r="N882" s="102"/>
      <c r="O882" s="95"/>
      <c r="P882" s="43"/>
    </row>
    <row r="883" ht="14.25" customHeight="1">
      <c r="A883" s="95"/>
      <c r="B883" s="96"/>
      <c r="C883" s="97"/>
      <c r="D883" s="98"/>
      <c r="E883" s="95"/>
      <c r="F883" s="99"/>
      <c r="G883" s="634"/>
      <c r="H883" s="100"/>
      <c r="I883" s="101"/>
      <c r="J883" s="101"/>
      <c r="K883" s="102"/>
      <c r="L883" s="102"/>
      <c r="M883" s="102"/>
      <c r="N883" s="102"/>
      <c r="O883" s="95"/>
      <c r="P883" s="43"/>
    </row>
    <row r="884" ht="14.25" customHeight="1">
      <c r="A884" s="95"/>
      <c r="B884" s="96"/>
      <c r="C884" s="97"/>
      <c r="D884" s="98"/>
      <c r="E884" s="95"/>
      <c r="F884" s="99"/>
      <c r="G884" s="634"/>
      <c r="H884" s="100"/>
      <c r="I884" s="101"/>
      <c r="J884" s="101"/>
      <c r="K884" s="102"/>
      <c r="L884" s="102"/>
      <c r="M884" s="102"/>
      <c r="N884" s="102"/>
      <c r="O884" s="95"/>
      <c r="P884" s="43"/>
    </row>
    <row r="885" ht="14.25" customHeight="1">
      <c r="A885" s="95"/>
      <c r="B885" s="96"/>
      <c r="C885" s="97"/>
      <c r="D885" s="98"/>
      <c r="E885" s="95"/>
      <c r="F885" s="99"/>
      <c r="G885" s="634"/>
      <c r="H885" s="100"/>
      <c r="I885" s="101"/>
      <c r="J885" s="101"/>
      <c r="K885" s="102"/>
      <c r="L885" s="102"/>
      <c r="M885" s="102"/>
      <c r="N885" s="102"/>
      <c r="O885" s="95"/>
      <c r="P885" s="43"/>
    </row>
    <row r="886" ht="14.25" customHeight="1">
      <c r="A886" s="95"/>
      <c r="B886" s="96"/>
      <c r="C886" s="97"/>
      <c r="D886" s="98"/>
      <c r="E886" s="95"/>
      <c r="F886" s="99"/>
      <c r="G886" s="634"/>
      <c r="H886" s="100"/>
      <c r="I886" s="101"/>
      <c r="J886" s="101"/>
      <c r="K886" s="102"/>
      <c r="L886" s="102"/>
      <c r="M886" s="102"/>
      <c r="N886" s="102"/>
      <c r="O886" s="95"/>
      <c r="P886" s="43"/>
    </row>
    <row r="887" ht="14.25" customHeight="1">
      <c r="A887" s="95"/>
      <c r="B887" s="96"/>
      <c r="C887" s="97"/>
      <c r="D887" s="98"/>
      <c r="E887" s="95"/>
      <c r="F887" s="99"/>
      <c r="G887" s="634"/>
      <c r="H887" s="100"/>
      <c r="I887" s="101"/>
      <c r="J887" s="101"/>
      <c r="K887" s="102"/>
      <c r="L887" s="102"/>
      <c r="M887" s="102"/>
      <c r="N887" s="102"/>
      <c r="O887" s="95"/>
      <c r="P887" s="43"/>
    </row>
    <row r="888" ht="14.25" customHeight="1">
      <c r="A888" s="95"/>
      <c r="B888" s="96"/>
      <c r="C888" s="97"/>
      <c r="D888" s="98"/>
      <c r="E888" s="95"/>
      <c r="F888" s="99"/>
      <c r="G888" s="634"/>
      <c r="H888" s="100"/>
      <c r="I888" s="101"/>
      <c r="J888" s="101"/>
      <c r="K888" s="102"/>
      <c r="L888" s="102"/>
      <c r="M888" s="102"/>
      <c r="N888" s="102"/>
      <c r="O888" s="95"/>
      <c r="P888" s="43"/>
    </row>
    <row r="889" ht="14.25" customHeight="1">
      <c r="A889" s="95"/>
      <c r="B889" s="96"/>
      <c r="C889" s="97"/>
      <c r="D889" s="98"/>
      <c r="E889" s="95"/>
      <c r="F889" s="99"/>
      <c r="G889" s="634"/>
      <c r="H889" s="100"/>
      <c r="I889" s="101"/>
      <c r="J889" s="101"/>
      <c r="K889" s="102"/>
      <c r="L889" s="102"/>
      <c r="M889" s="102"/>
      <c r="N889" s="102"/>
      <c r="O889" s="95"/>
      <c r="P889" s="43"/>
    </row>
    <row r="890" ht="14.25" customHeight="1">
      <c r="A890" s="95"/>
      <c r="B890" s="96"/>
      <c r="C890" s="97"/>
      <c r="D890" s="98"/>
      <c r="E890" s="95"/>
      <c r="F890" s="99"/>
      <c r="G890" s="634"/>
      <c r="H890" s="100"/>
      <c r="I890" s="101"/>
      <c r="J890" s="101"/>
      <c r="K890" s="102"/>
      <c r="L890" s="102"/>
      <c r="M890" s="102"/>
      <c r="N890" s="102"/>
      <c r="O890" s="95"/>
      <c r="P890" s="43"/>
    </row>
    <row r="891" ht="14.25" customHeight="1">
      <c r="A891" s="95"/>
      <c r="B891" s="96"/>
      <c r="C891" s="97"/>
      <c r="D891" s="98"/>
      <c r="E891" s="95"/>
      <c r="F891" s="99"/>
      <c r="G891" s="634"/>
      <c r="H891" s="100"/>
      <c r="I891" s="101"/>
      <c r="J891" s="101"/>
      <c r="K891" s="102"/>
      <c r="L891" s="102"/>
      <c r="M891" s="102"/>
      <c r="N891" s="102"/>
      <c r="O891" s="95"/>
      <c r="P891" s="43"/>
    </row>
    <row r="892" ht="14.25" customHeight="1">
      <c r="A892" s="95"/>
      <c r="B892" s="96"/>
      <c r="C892" s="97"/>
      <c r="D892" s="98"/>
      <c r="E892" s="95"/>
      <c r="F892" s="99"/>
      <c r="G892" s="634"/>
      <c r="H892" s="100"/>
      <c r="I892" s="101"/>
      <c r="J892" s="101"/>
      <c r="K892" s="102"/>
      <c r="L892" s="102"/>
      <c r="M892" s="102"/>
      <c r="N892" s="102"/>
      <c r="O892" s="95"/>
      <c r="P892" s="43"/>
    </row>
    <row r="893" ht="14.25" customHeight="1">
      <c r="A893" s="95"/>
      <c r="B893" s="96"/>
      <c r="C893" s="97"/>
      <c r="D893" s="98"/>
      <c r="E893" s="95"/>
      <c r="F893" s="99"/>
      <c r="G893" s="634"/>
      <c r="H893" s="100"/>
      <c r="I893" s="101"/>
      <c r="J893" s="101"/>
      <c r="K893" s="102"/>
      <c r="L893" s="102"/>
      <c r="M893" s="102"/>
      <c r="N893" s="102"/>
      <c r="O893" s="95"/>
      <c r="P893" s="43"/>
    </row>
    <row r="894" ht="14.25" customHeight="1">
      <c r="A894" s="95"/>
      <c r="B894" s="96"/>
      <c r="C894" s="97"/>
      <c r="D894" s="98"/>
      <c r="E894" s="95"/>
      <c r="F894" s="99"/>
      <c r="G894" s="634"/>
      <c r="H894" s="100"/>
      <c r="I894" s="101"/>
      <c r="J894" s="101"/>
      <c r="K894" s="102"/>
      <c r="L894" s="102"/>
      <c r="M894" s="102"/>
      <c r="N894" s="102"/>
      <c r="O894" s="95"/>
      <c r="P894" s="43"/>
    </row>
    <row r="895" ht="14.25" customHeight="1">
      <c r="A895" s="95"/>
      <c r="B895" s="96"/>
      <c r="C895" s="97"/>
      <c r="D895" s="98"/>
      <c r="E895" s="95"/>
      <c r="F895" s="99"/>
      <c r="G895" s="634"/>
      <c r="H895" s="100"/>
      <c r="I895" s="101"/>
      <c r="J895" s="101"/>
      <c r="K895" s="102"/>
      <c r="L895" s="102"/>
      <c r="M895" s="102"/>
      <c r="N895" s="102"/>
      <c r="O895" s="95"/>
      <c r="P895" s="43"/>
    </row>
    <row r="896" ht="14.25" customHeight="1">
      <c r="A896" s="95"/>
      <c r="B896" s="96"/>
      <c r="C896" s="97"/>
      <c r="D896" s="98"/>
      <c r="E896" s="95"/>
      <c r="F896" s="99"/>
      <c r="G896" s="634"/>
      <c r="H896" s="100"/>
      <c r="I896" s="101"/>
      <c r="J896" s="101"/>
      <c r="K896" s="102"/>
      <c r="L896" s="102"/>
      <c r="M896" s="102"/>
      <c r="N896" s="102"/>
      <c r="O896" s="95"/>
      <c r="P896" s="43"/>
    </row>
    <row r="897" ht="14.25" customHeight="1">
      <c r="A897" s="95"/>
      <c r="B897" s="96"/>
      <c r="C897" s="97"/>
      <c r="D897" s="98"/>
      <c r="E897" s="95"/>
      <c r="F897" s="99"/>
      <c r="G897" s="634"/>
      <c r="H897" s="100"/>
      <c r="I897" s="101"/>
      <c r="J897" s="101"/>
      <c r="K897" s="102"/>
      <c r="L897" s="102"/>
      <c r="M897" s="102"/>
      <c r="N897" s="102"/>
      <c r="O897" s="95"/>
      <c r="P897" s="43"/>
    </row>
    <row r="898" ht="14.25" customHeight="1">
      <c r="A898" s="95"/>
      <c r="B898" s="96"/>
      <c r="C898" s="97"/>
      <c r="D898" s="98"/>
      <c r="E898" s="95"/>
      <c r="F898" s="99"/>
      <c r="G898" s="634"/>
      <c r="H898" s="100"/>
      <c r="I898" s="101"/>
      <c r="J898" s="101"/>
      <c r="K898" s="102"/>
      <c r="L898" s="102"/>
      <c r="M898" s="102"/>
      <c r="N898" s="102"/>
      <c r="O898" s="95"/>
      <c r="P898" s="43"/>
    </row>
    <row r="899" ht="14.25" customHeight="1">
      <c r="A899" s="95"/>
      <c r="B899" s="96"/>
      <c r="C899" s="97"/>
      <c r="D899" s="98"/>
      <c r="E899" s="95"/>
      <c r="F899" s="99"/>
      <c r="G899" s="634"/>
      <c r="H899" s="100"/>
      <c r="I899" s="101"/>
      <c r="J899" s="101"/>
      <c r="K899" s="102"/>
      <c r="L899" s="102"/>
      <c r="M899" s="102"/>
      <c r="N899" s="102"/>
      <c r="O899" s="95"/>
      <c r="P899" s="43"/>
    </row>
    <row r="900" ht="14.25" customHeight="1">
      <c r="A900" s="95"/>
      <c r="B900" s="96"/>
      <c r="C900" s="97"/>
      <c r="D900" s="98"/>
      <c r="E900" s="95"/>
      <c r="F900" s="99"/>
      <c r="G900" s="634"/>
      <c r="H900" s="100"/>
      <c r="I900" s="101"/>
      <c r="J900" s="101"/>
      <c r="K900" s="102"/>
      <c r="L900" s="102"/>
      <c r="M900" s="102"/>
      <c r="N900" s="102"/>
      <c r="O900" s="95"/>
      <c r="P900" s="43"/>
    </row>
    <row r="901" ht="14.25" customHeight="1">
      <c r="A901" s="95"/>
      <c r="B901" s="96"/>
      <c r="C901" s="97"/>
      <c r="D901" s="98"/>
      <c r="E901" s="95"/>
      <c r="F901" s="99"/>
      <c r="G901" s="634"/>
      <c r="H901" s="100"/>
      <c r="I901" s="101"/>
      <c r="J901" s="101"/>
      <c r="K901" s="102"/>
      <c r="L901" s="102"/>
      <c r="M901" s="102"/>
      <c r="N901" s="102"/>
      <c r="O901" s="95"/>
      <c r="P901" s="43"/>
    </row>
    <row r="902" ht="14.25" customHeight="1">
      <c r="A902" s="95"/>
      <c r="B902" s="96"/>
      <c r="C902" s="97"/>
      <c r="D902" s="98"/>
      <c r="E902" s="95"/>
      <c r="F902" s="99"/>
      <c r="G902" s="634"/>
      <c r="H902" s="100"/>
      <c r="I902" s="101"/>
      <c r="J902" s="101"/>
      <c r="K902" s="102"/>
      <c r="L902" s="102"/>
      <c r="M902" s="102"/>
      <c r="N902" s="102"/>
      <c r="O902" s="95"/>
      <c r="P902" s="43"/>
    </row>
    <row r="903" ht="14.25" customHeight="1">
      <c r="A903" s="95"/>
      <c r="B903" s="96"/>
      <c r="C903" s="97"/>
      <c r="D903" s="98"/>
      <c r="E903" s="95"/>
      <c r="F903" s="99"/>
      <c r="G903" s="634"/>
      <c r="H903" s="100"/>
      <c r="I903" s="101"/>
      <c r="J903" s="101"/>
      <c r="K903" s="102"/>
      <c r="L903" s="102"/>
      <c r="M903" s="102"/>
      <c r="N903" s="102"/>
      <c r="O903" s="95"/>
      <c r="P903" s="43"/>
    </row>
    <row r="904" ht="14.25" customHeight="1">
      <c r="A904" s="95"/>
      <c r="B904" s="96"/>
      <c r="C904" s="97"/>
      <c r="D904" s="98"/>
      <c r="E904" s="95"/>
      <c r="F904" s="99"/>
      <c r="G904" s="634"/>
      <c r="H904" s="100"/>
      <c r="I904" s="101"/>
      <c r="J904" s="101"/>
      <c r="K904" s="102"/>
      <c r="L904" s="102"/>
      <c r="M904" s="102"/>
      <c r="N904" s="102"/>
      <c r="O904" s="95"/>
      <c r="P904" s="43"/>
    </row>
    <row r="905" ht="14.25" customHeight="1">
      <c r="A905" s="95"/>
      <c r="B905" s="96"/>
      <c r="C905" s="97"/>
      <c r="D905" s="98"/>
      <c r="E905" s="95"/>
      <c r="F905" s="99"/>
      <c r="G905" s="634"/>
      <c r="H905" s="100"/>
      <c r="I905" s="101"/>
      <c r="J905" s="101"/>
      <c r="K905" s="102"/>
      <c r="L905" s="102"/>
      <c r="M905" s="102"/>
      <c r="N905" s="102"/>
      <c r="O905" s="95"/>
      <c r="P905" s="43"/>
    </row>
    <row r="906" ht="14.25" customHeight="1">
      <c r="A906" s="95"/>
      <c r="B906" s="96"/>
      <c r="C906" s="97"/>
      <c r="D906" s="98"/>
      <c r="E906" s="95"/>
      <c r="F906" s="99"/>
      <c r="G906" s="634"/>
      <c r="H906" s="100"/>
      <c r="I906" s="101"/>
      <c r="J906" s="101"/>
      <c r="K906" s="102"/>
      <c r="L906" s="102"/>
      <c r="M906" s="102"/>
      <c r="N906" s="102"/>
      <c r="O906" s="95"/>
      <c r="P906" s="43"/>
    </row>
    <row r="907" ht="14.25" customHeight="1">
      <c r="A907" s="95"/>
      <c r="B907" s="96"/>
      <c r="C907" s="97"/>
      <c r="D907" s="98"/>
      <c r="E907" s="95"/>
      <c r="F907" s="99"/>
      <c r="G907" s="634"/>
      <c r="H907" s="100"/>
      <c r="I907" s="101"/>
      <c r="J907" s="101"/>
      <c r="K907" s="102"/>
      <c r="L907" s="102"/>
      <c r="M907" s="102"/>
      <c r="N907" s="102"/>
      <c r="O907" s="95"/>
      <c r="P907" s="43"/>
    </row>
    <row r="908" ht="14.25" customHeight="1">
      <c r="A908" s="95"/>
      <c r="B908" s="96"/>
      <c r="C908" s="97"/>
      <c r="D908" s="98"/>
      <c r="E908" s="95"/>
      <c r="F908" s="99"/>
      <c r="G908" s="634"/>
      <c r="H908" s="100"/>
      <c r="I908" s="101"/>
      <c r="J908" s="101"/>
      <c r="K908" s="102"/>
      <c r="L908" s="102"/>
      <c r="M908" s="102"/>
      <c r="N908" s="102"/>
      <c r="O908" s="95"/>
      <c r="P908" s="43"/>
    </row>
    <row r="909" ht="14.25" customHeight="1">
      <c r="A909" s="95"/>
      <c r="B909" s="96"/>
      <c r="C909" s="97"/>
      <c r="D909" s="98"/>
      <c r="E909" s="95"/>
      <c r="F909" s="99"/>
      <c r="G909" s="634"/>
      <c r="H909" s="100"/>
      <c r="I909" s="101"/>
      <c r="J909" s="101"/>
      <c r="K909" s="102"/>
      <c r="L909" s="102"/>
      <c r="M909" s="102"/>
      <c r="N909" s="102"/>
      <c r="O909" s="95"/>
      <c r="P909" s="43"/>
    </row>
    <row r="910" ht="14.25" customHeight="1">
      <c r="A910" s="95"/>
      <c r="B910" s="96"/>
      <c r="C910" s="97"/>
      <c r="D910" s="98"/>
      <c r="E910" s="95"/>
      <c r="F910" s="99"/>
      <c r="G910" s="634"/>
      <c r="H910" s="100"/>
      <c r="I910" s="101"/>
      <c r="J910" s="101"/>
      <c r="K910" s="102"/>
      <c r="L910" s="102"/>
      <c r="M910" s="102"/>
      <c r="N910" s="102"/>
      <c r="O910" s="95"/>
      <c r="P910" s="43"/>
    </row>
    <row r="911" ht="14.25" customHeight="1">
      <c r="A911" s="95"/>
      <c r="B911" s="96"/>
      <c r="C911" s="97"/>
      <c r="D911" s="98"/>
      <c r="E911" s="95"/>
      <c r="F911" s="99"/>
      <c r="G911" s="634"/>
      <c r="H911" s="100"/>
      <c r="I911" s="101"/>
      <c r="J911" s="101"/>
      <c r="K911" s="102"/>
      <c r="L911" s="102"/>
      <c r="M911" s="102"/>
      <c r="N911" s="102"/>
      <c r="O911" s="95"/>
      <c r="P911" s="43"/>
    </row>
    <row r="912" ht="14.25" customHeight="1">
      <c r="A912" s="95"/>
      <c r="B912" s="96"/>
      <c r="C912" s="97"/>
      <c r="D912" s="98"/>
      <c r="E912" s="95"/>
      <c r="F912" s="99"/>
      <c r="G912" s="634"/>
      <c r="H912" s="100"/>
      <c r="I912" s="101"/>
      <c r="J912" s="101"/>
      <c r="K912" s="102"/>
      <c r="L912" s="102"/>
      <c r="M912" s="102"/>
      <c r="N912" s="102"/>
      <c r="O912" s="95"/>
      <c r="P912" s="43"/>
    </row>
    <row r="913" ht="14.25" customHeight="1">
      <c r="A913" s="95"/>
      <c r="B913" s="96"/>
      <c r="C913" s="97"/>
      <c r="D913" s="98"/>
      <c r="E913" s="95"/>
      <c r="F913" s="99"/>
      <c r="G913" s="634"/>
      <c r="H913" s="100"/>
      <c r="I913" s="101"/>
      <c r="J913" s="101"/>
      <c r="K913" s="102"/>
      <c r="L913" s="102"/>
      <c r="M913" s="102"/>
      <c r="N913" s="102"/>
      <c r="O913" s="95"/>
      <c r="P913" s="43"/>
    </row>
    <row r="914" ht="14.25" customHeight="1">
      <c r="A914" s="95"/>
      <c r="B914" s="96"/>
      <c r="C914" s="97"/>
      <c r="D914" s="98"/>
      <c r="E914" s="95"/>
      <c r="F914" s="99"/>
      <c r="G914" s="634"/>
      <c r="H914" s="100"/>
      <c r="I914" s="101"/>
      <c r="J914" s="101"/>
      <c r="K914" s="102"/>
      <c r="L914" s="102"/>
      <c r="M914" s="102"/>
      <c r="N914" s="102"/>
      <c r="O914" s="95"/>
      <c r="P914" s="43"/>
    </row>
    <row r="915" ht="14.25" customHeight="1">
      <c r="A915" s="95"/>
      <c r="B915" s="96"/>
      <c r="C915" s="97"/>
      <c r="D915" s="98"/>
      <c r="E915" s="95"/>
      <c r="F915" s="99"/>
      <c r="G915" s="634"/>
      <c r="H915" s="100"/>
      <c r="I915" s="101"/>
      <c r="J915" s="101"/>
      <c r="K915" s="102"/>
      <c r="L915" s="102"/>
      <c r="M915" s="102"/>
      <c r="N915" s="102"/>
      <c r="O915" s="95"/>
      <c r="P915" s="43"/>
    </row>
    <row r="916" ht="14.25" customHeight="1">
      <c r="A916" s="95"/>
      <c r="B916" s="96"/>
      <c r="C916" s="97"/>
      <c r="D916" s="98"/>
      <c r="E916" s="95"/>
      <c r="F916" s="99"/>
      <c r="G916" s="634"/>
      <c r="H916" s="100"/>
      <c r="I916" s="101"/>
      <c r="J916" s="101"/>
      <c r="K916" s="102"/>
      <c r="L916" s="102"/>
      <c r="M916" s="102"/>
      <c r="N916" s="102"/>
      <c r="O916" s="95"/>
      <c r="P916" s="43"/>
    </row>
    <row r="917" ht="14.25" customHeight="1">
      <c r="A917" s="95"/>
      <c r="B917" s="96"/>
      <c r="C917" s="97"/>
      <c r="D917" s="98"/>
      <c r="E917" s="95"/>
      <c r="F917" s="99"/>
      <c r="G917" s="634"/>
      <c r="H917" s="100"/>
      <c r="I917" s="101"/>
      <c r="J917" s="101"/>
      <c r="K917" s="102"/>
      <c r="L917" s="102"/>
      <c r="M917" s="102"/>
      <c r="N917" s="102"/>
      <c r="O917" s="95"/>
      <c r="P917" s="43"/>
    </row>
    <row r="918" ht="14.25" customHeight="1">
      <c r="A918" s="95"/>
      <c r="B918" s="96"/>
      <c r="C918" s="97"/>
      <c r="D918" s="98"/>
      <c r="E918" s="95"/>
      <c r="F918" s="99"/>
      <c r="G918" s="634"/>
      <c r="H918" s="100"/>
      <c r="I918" s="101"/>
      <c r="J918" s="101"/>
      <c r="K918" s="102"/>
      <c r="L918" s="102"/>
      <c r="M918" s="102"/>
      <c r="N918" s="102"/>
      <c r="O918" s="95"/>
      <c r="P918" s="43"/>
    </row>
    <row r="919" ht="14.25" customHeight="1">
      <c r="A919" s="95"/>
      <c r="B919" s="96"/>
      <c r="C919" s="97"/>
      <c r="D919" s="98"/>
      <c r="E919" s="95"/>
      <c r="F919" s="99"/>
      <c r="G919" s="634"/>
      <c r="H919" s="100"/>
      <c r="I919" s="101"/>
      <c r="J919" s="101"/>
      <c r="K919" s="102"/>
      <c r="L919" s="102"/>
      <c r="M919" s="102"/>
      <c r="N919" s="102"/>
      <c r="O919" s="95"/>
      <c r="P919" s="43"/>
    </row>
    <row r="920" ht="14.25" customHeight="1">
      <c r="A920" s="95"/>
      <c r="B920" s="96"/>
      <c r="C920" s="97"/>
      <c r="D920" s="98"/>
      <c r="E920" s="95"/>
      <c r="F920" s="99"/>
      <c r="G920" s="634"/>
      <c r="H920" s="100"/>
      <c r="I920" s="101"/>
      <c r="J920" s="101"/>
      <c r="K920" s="102"/>
      <c r="L920" s="102"/>
      <c r="M920" s="102"/>
      <c r="N920" s="102"/>
      <c r="O920" s="95"/>
      <c r="P920" s="43"/>
    </row>
    <row r="921" ht="14.25" customHeight="1">
      <c r="A921" s="95"/>
      <c r="B921" s="96"/>
      <c r="C921" s="97"/>
      <c r="D921" s="98"/>
      <c r="E921" s="95"/>
      <c r="F921" s="99"/>
      <c r="G921" s="634"/>
      <c r="H921" s="100"/>
      <c r="I921" s="101"/>
      <c r="J921" s="101"/>
      <c r="K921" s="102"/>
      <c r="L921" s="102"/>
      <c r="M921" s="102"/>
      <c r="N921" s="102"/>
      <c r="O921" s="95"/>
      <c r="P921" s="43"/>
    </row>
    <row r="922" ht="14.25" customHeight="1">
      <c r="A922" s="95"/>
      <c r="B922" s="96"/>
      <c r="C922" s="97"/>
      <c r="D922" s="98"/>
      <c r="E922" s="95"/>
      <c r="F922" s="99"/>
      <c r="G922" s="634"/>
      <c r="H922" s="100"/>
      <c r="I922" s="101"/>
      <c r="J922" s="101"/>
      <c r="K922" s="102"/>
      <c r="L922" s="102"/>
      <c r="M922" s="102"/>
      <c r="N922" s="102"/>
      <c r="O922" s="95"/>
      <c r="P922" s="43"/>
    </row>
    <row r="923" ht="14.25" customHeight="1">
      <c r="A923" s="95"/>
      <c r="B923" s="96"/>
      <c r="C923" s="97"/>
      <c r="D923" s="98"/>
      <c r="E923" s="95"/>
      <c r="F923" s="99"/>
      <c r="G923" s="634"/>
      <c r="H923" s="100"/>
      <c r="I923" s="101"/>
      <c r="J923" s="101"/>
      <c r="K923" s="102"/>
      <c r="L923" s="102"/>
      <c r="M923" s="102"/>
      <c r="N923" s="102"/>
      <c r="O923" s="95"/>
      <c r="P923" s="43"/>
    </row>
    <row r="924" ht="14.25" customHeight="1">
      <c r="A924" s="95"/>
      <c r="B924" s="96"/>
      <c r="C924" s="97"/>
      <c r="D924" s="98"/>
      <c r="E924" s="95"/>
      <c r="F924" s="99"/>
      <c r="G924" s="634"/>
      <c r="H924" s="100"/>
      <c r="I924" s="101"/>
      <c r="J924" s="101"/>
      <c r="K924" s="102"/>
      <c r="L924" s="102"/>
      <c r="M924" s="102"/>
      <c r="N924" s="102"/>
      <c r="O924" s="95"/>
      <c r="P924" s="43"/>
    </row>
    <row r="925" ht="14.25" customHeight="1">
      <c r="A925" s="95"/>
      <c r="B925" s="96"/>
      <c r="C925" s="97"/>
      <c r="D925" s="98"/>
      <c r="E925" s="95"/>
      <c r="F925" s="99"/>
      <c r="G925" s="634"/>
      <c r="H925" s="100"/>
      <c r="I925" s="101"/>
      <c r="J925" s="101"/>
      <c r="K925" s="102"/>
      <c r="L925" s="102"/>
      <c r="M925" s="102"/>
      <c r="N925" s="102"/>
      <c r="O925" s="95"/>
      <c r="P925" s="43"/>
    </row>
    <row r="926" ht="14.25" customHeight="1">
      <c r="A926" s="95"/>
      <c r="B926" s="96"/>
      <c r="C926" s="97"/>
      <c r="D926" s="98"/>
      <c r="E926" s="95"/>
      <c r="F926" s="99"/>
      <c r="G926" s="634"/>
      <c r="H926" s="100"/>
      <c r="I926" s="101"/>
      <c r="J926" s="101"/>
      <c r="K926" s="102"/>
      <c r="L926" s="102"/>
      <c r="M926" s="102"/>
      <c r="N926" s="102"/>
      <c r="O926" s="95"/>
      <c r="P926" s="43"/>
    </row>
    <row r="927" ht="14.25" customHeight="1">
      <c r="A927" s="95"/>
      <c r="B927" s="96"/>
      <c r="C927" s="97"/>
      <c r="D927" s="98"/>
      <c r="E927" s="95"/>
      <c r="F927" s="99"/>
      <c r="G927" s="634"/>
      <c r="H927" s="100"/>
      <c r="I927" s="101"/>
      <c r="J927" s="101"/>
      <c r="K927" s="102"/>
      <c r="L927" s="102"/>
      <c r="M927" s="102"/>
      <c r="N927" s="102"/>
      <c r="O927" s="95"/>
      <c r="P927" s="43"/>
    </row>
    <row r="928" ht="14.25" customHeight="1">
      <c r="A928" s="95"/>
      <c r="B928" s="96"/>
      <c r="C928" s="97"/>
      <c r="D928" s="98"/>
      <c r="E928" s="95"/>
      <c r="F928" s="99"/>
      <c r="G928" s="634"/>
      <c r="H928" s="100"/>
      <c r="I928" s="101"/>
      <c r="J928" s="101"/>
      <c r="K928" s="102"/>
      <c r="L928" s="102"/>
      <c r="M928" s="102"/>
      <c r="N928" s="102"/>
      <c r="O928" s="95"/>
      <c r="P928" s="43"/>
    </row>
    <row r="929" ht="14.25" customHeight="1">
      <c r="A929" s="95"/>
      <c r="B929" s="96"/>
      <c r="C929" s="97"/>
      <c r="D929" s="98"/>
      <c r="E929" s="95"/>
      <c r="F929" s="99"/>
      <c r="G929" s="634"/>
      <c r="H929" s="100"/>
      <c r="I929" s="101"/>
      <c r="J929" s="101"/>
      <c r="K929" s="102"/>
      <c r="L929" s="102"/>
      <c r="M929" s="102"/>
      <c r="N929" s="102"/>
      <c r="O929" s="95"/>
      <c r="P929" s="43"/>
    </row>
    <row r="930" ht="14.25" customHeight="1">
      <c r="A930" s="95"/>
      <c r="B930" s="96"/>
      <c r="C930" s="97"/>
      <c r="D930" s="98"/>
      <c r="E930" s="95"/>
      <c r="F930" s="99"/>
      <c r="G930" s="634"/>
      <c r="H930" s="100"/>
      <c r="I930" s="101"/>
      <c r="J930" s="101"/>
      <c r="K930" s="102"/>
      <c r="L930" s="102"/>
      <c r="M930" s="102"/>
      <c r="N930" s="102"/>
      <c r="O930" s="95"/>
      <c r="P930" s="43"/>
    </row>
    <row r="931" ht="14.25" customHeight="1">
      <c r="A931" s="95"/>
      <c r="B931" s="96"/>
      <c r="C931" s="97"/>
      <c r="D931" s="98"/>
      <c r="E931" s="95"/>
      <c r="F931" s="99"/>
      <c r="G931" s="634"/>
      <c r="H931" s="100"/>
      <c r="I931" s="101"/>
      <c r="J931" s="101"/>
      <c r="K931" s="102"/>
      <c r="L931" s="102"/>
      <c r="M931" s="102"/>
      <c r="N931" s="102"/>
      <c r="O931" s="95"/>
      <c r="P931" s="43"/>
    </row>
    <row r="932" ht="14.25" customHeight="1">
      <c r="A932" s="95"/>
      <c r="B932" s="96"/>
      <c r="C932" s="97"/>
      <c r="D932" s="98"/>
      <c r="E932" s="95"/>
      <c r="F932" s="99"/>
      <c r="G932" s="634"/>
      <c r="H932" s="100"/>
      <c r="I932" s="101"/>
      <c r="J932" s="101"/>
      <c r="K932" s="102"/>
      <c r="L932" s="102"/>
      <c r="M932" s="102"/>
      <c r="N932" s="102"/>
      <c r="O932" s="95"/>
      <c r="P932" s="43"/>
    </row>
    <row r="933" ht="14.25" customHeight="1">
      <c r="A933" s="95"/>
      <c r="B933" s="96"/>
      <c r="C933" s="97"/>
      <c r="D933" s="98"/>
      <c r="E933" s="95"/>
      <c r="F933" s="99"/>
      <c r="G933" s="634"/>
      <c r="H933" s="100"/>
      <c r="I933" s="101"/>
      <c r="J933" s="101"/>
      <c r="K933" s="102"/>
      <c r="L933" s="102"/>
      <c r="M933" s="102"/>
      <c r="N933" s="102"/>
      <c r="O933" s="95"/>
      <c r="P933" s="43"/>
    </row>
    <row r="934" ht="14.25" customHeight="1">
      <c r="A934" s="95"/>
      <c r="B934" s="96"/>
      <c r="C934" s="97"/>
      <c r="D934" s="98"/>
      <c r="E934" s="95"/>
      <c r="F934" s="99"/>
      <c r="G934" s="634"/>
      <c r="H934" s="100"/>
      <c r="I934" s="101"/>
      <c r="J934" s="101"/>
      <c r="K934" s="102"/>
      <c r="L934" s="102"/>
      <c r="M934" s="102"/>
      <c r="N934" s="102"/>
      <c r="O934" s="95"/>
      <c r="P934" s="43"/>
    </row>
    <row r="935" ht="14.25" customHeight="1">
      <c r="A935" s="95"/>
      <c r="B935" s="96"/>
      <c r="C935" s="97"/>
      <c r="D935" s="98"/>
      <c r="E935" s="95"/>
      <c r="F935" s="99"/>
      <c r="G935" s="634"/>
      <c r="H935" s="100"/>
      <c r="I935" s="101"/>
      <c r="J935" s="101"/>
      <c r="K935" s="102"/>
      <c r="L935" s="102"/>
      <c r="M935" s="102"/>
      <c r="N935" s="102"/>
      <c r="O935" s="95"/>
      <c r="P935" s="43"/>
    </row>
    <row r="936" ht="14.25" customHeight="1">
      <c r="A936" s="95"/>
      <c r="B936" s="96"/>
      <c r="C936" s="97"/>
      <c r="D936" s="98"/>
      <c r="E936" s="95"/>
      <c r="F936" s="99"/>
      <c r="G936" s="634"/>
      <c r="H936" s="100"/>
      <c r="I936" s="101"/>
      <c r="J936" s="101"/>
      <c r="K936" s="102"/>
      <c r="L936" s="102"/>
      <c r="M936" s="102"/>
      <c r="N936" s="102"/>
      <c r="O936" s="95"/>
      <c r="P936" s="43"/>
    </row>
    <row r="937" ht="14.25" customHeight="1">
      <c r="A937" s="95"/>
      <c r="B937" s="96"/>
      <c r="C937" s="97"/>
      <c r="D937" s="98"/>
      <c r="E937" s="95"/>
      <c r="F937" s="99"/>
      <c r="G937" s="634"/>
      <c r="H937" s="100"/>
      <c r="I937" s="101"/>
      <c r="J937" s="101"/>
      <c r="K937" s="102"/>
      <c r="L937" s="102"/>
      <c r="M937" s="102"/>
      <c r="N937" s="102"/>
      <c r="O937" s="95"/>
      <c r="P937" s="43"/>
    </row>
    <row r="938" ht="14.25" customHeight="1">
      <c r="A938" s="95"/>
      <c r="B938" s="96"/>
      <c r="C938" s="97"/>
      <c r="D938" s="98"/>
      <c r="E938" s="95"/>
      <c r="F938" s="99"/>
      <c r="G938" s="634"/>
      <c r="H938" s="100"/>
      <c r="I938" s="101"/>
      <c r="J938" s="101"/>
      <c r="K938" s="102"/>
      <c r="L938" s="102"/>
      <c r="M938" s="102"/>
      <c r="N938" s="102"/>
      <c r="O938" s="95"/>
      <c r="P938" s="43"/>
    </row>
    <row r="939" ht="14.25" customHeight="1">
      <c r="A939" s="95"/>
      <c r="B939" s="96"/>
      <c r="C939" s="97"/>
      <c r="D939" s="98"/>
      <c r="E939" s="95"/>
      <c r="F939" s="99"/>
      <c r="G939" s="634"/>
      <c r="H939" s="100"/>
      <c r="I939" s="101"/>
      <c r="J939" s="101"/>
      <c r="K939" s="102"/>
      <c r="L939" s="102"/>
      <c r="M939" s="102"/>
      <c r="N939" s="102"/>
      <c r="O939" s="95"/>
      <c r="P939" s="43"/>
    </row>
    <row r="940" ht="14.25" customHeight="1">
      <c r="A940" s="95"/>
      <c r="B940" s="96"/>
      <c r="C940" s="97"/>
      <c r="D940" s="98"/>
      <c r="E940" s="95"/>
      <c r="F940" s="99"/>
      <c r="G940" s="634"/>
      <c r="H940" s="100"/>
      <c r="I940" s="101"/>
      <c r="J940" s="101"/>
      <c r="K940" s="102"/>
      <c r="L940" s="102"/>
      <c r="M940" s="102"/>
      <c r="N940" s="102"/>
      <c r="O940" s="95"/>
      <c r="P940" s="43"/>
    </row>
    <row r="941" ht="14.25" customHeight="1">
      <c r="A941" s="95"/>
      <c r="B941" s="96"/>
      <c r="C941" s="97"/>
      <c r="D941" s="98"/>
      <c r="E941" s="95"/>
      <c r="F941" s="99"/>
      <c r="G941" s="634"/>
      <c r="H941" s="100"/>
      <c r="I941" s="101"/>
      <c r="J941" s="101"/>
      <c r="K941" s="102"/>
      <c r="L941" s="102"/>
      <c r="M941" s="102"/>
      <c r="N941" s="102"/>
      <c r="O941" s="95"/>
      <c r="P941" s="43"/>
    </row>
    <row r="942" ht="14.25" customHeight="1">
      <c r="A942" s="95"/>
      <c r="B942" s="96"/>
      <c r="C942" s="97"/>
      <c r="D942" s="98"/>
      <c r="E942" s="95"/>
      <c r="F942" s="99"/>
      <c r="G942" s="634"/>
      <c r="H942" s="100"/>
      <c r="I942" s="101"/>
      <c r="J942" s="101"/>
      <c r="K942" s="102"/>
      <c r="L942" s="102"/>
      <c r="M942" s="102"/>
      <c r="N942" s="102"/>
      <c r="O942" s="95"/>
      <c r="P942" s="43"/>
    </row>
    <row r="943" ht="14.25" customHeight="1">
      <c r="A943" s="95"/>
      <c r="B943" s="96"/>
      <c r="C943" s="97"/>
      <c r="D943" s="98"/>
      <c r="E943" s="95"/>
      <c r="F943" s="99"/>
      <c r="G943" s="634"/>
      <c r="H943" s="100"/>
      <c r="I943" s="101"/>
      <c r="J943" s="101"/>
      <c r="K943" s="102"/>
      <c r="L943" s="102"/>
      <c r="M943" s="102"/>
      <c r="N943" s="102"/>
      <c r="O943" s="95"/>
      <c r="P943" s="43"/>
    </row>
    <row r="944" ht="14.25" customHeight="1">
      <c r="A944" s="95"/>
      <c r="B944" s="96"/>
      <c r="C944" s="97"/>
      <c r="D944" s="98"/>
      <c r="E944" s="95"/>
      <c r="F944" s="99"/>
      <c r="G944" s="634"/>
      <c r="H944" s="100"/>
      <c r="I944" s="101"/>
      <c r="J944" s="101"/>
      <c r="K944" s="102"/>
      <c r="L944" s="102"/>
      <c r="M944" s="102"/>
      <c r="N944" s="102"/>
      <c r="O944" s="95"/>
      <c r="P944" s="43"/>
    </row>
    <row r="945" ht="14.25" customHeight="1">
      <c r="A945" s="95"/>
      <c r="B945" s="96"/>
      <c r="C945" s="97"/>
      <c r="D945" s="98"/>
      <c r="E945" s="95"/>
      <c r="F945" s="99"/>
      <c r="G945" s="634"/>
      <c r="H945" s="100"/>
      <c r="I945" s="101"/>
      <c r="J945" s="101"/>
      <c r="K945" s="102"/>
      <c r="L945" s="102"/>
      <c r="M945" s="102"/>
      <c r="N945" s="102"/>
      <c r="O945" s="95"/>
      <c r="P945" s="43"/>
    </row>
    <row r="946" ht="14.25" customHeight="1">
      <c r="A946" s="95"/>
      <c r="B946" s="96"/>
      <c r="C946" s="97"/>
      <c r="D946" s="98"/>
      <c r="E946" s="95"/>
      <c r="F946" s="99"/>
      <c r="G946" s="634"/>
      <c r="H946" s="100"/>
      <c r="I946" s="101"/>
      <c r="J946" s="101"/>
      <c r="K946" s="102"/>
      <c r="L946" s="102"/>
      <c r="M946" s="102"/>
      <c r="N946" s="102"/>
      <c r="O946" s="95"/>
      <c r="P946" s="43"/>
    </row>
    <row r="947" ht="14.25" customHeight="1">
      <c r="A947" s="95"/>
      <c r="B947" s="96"/>
      <c r="C947" s="97"/>
      <c r="D947" s="98"/>
      <c r="E947" s="95"/>
      <c r="F947" s="99"/>
      <c r="G947" s="634"/>
      <c r="H947" s="100"/>
      <c r="I947" s="101"/>
      <c r="J947" s="101"/>
      <c r="K947" s="102"/>
      <c r="L947" s="102"/>
      <c r="M947" s="102"/>
      <c r="N947" s="102"/>
      <c r="O947" s="95"/>
      <c r="P947" s="43"/>
    </row>
    <row r="948" ht="14.25" customHeight="1">
      <c r="A948" s="95"/>
      <c r="B948" s="96"/>
      <c r="C948" s="97"/>
      <c r="D948" s="98"/>
      <c r="E948" s="95"/>
      <c r="F948" s="99"/>
      <c r="G948" s="634"/>
      <c r="H948" s="100"/>
      <c r="I948" s="101"/>
      <c r="J948" s="101"/>
      <c r="K948" s="102"/>
      <c r="L948" s="102"/>
      <c r="M948" s="102"/>
      <c r="N948" s="102"/>
      <c r="O948" s="95"/>
      <c r="P948" s="43"/>
    </row>
    <row r="949" ht="14.25" customHeight="1">
      <c r="A949" s="95"/>
      <c r="B949" s="96"/>
      <c r="C949" s="97"/>
      <c r="D949" s="98"/>
      <c r="E949" s="95"/>
      <c r="F949" s="99"/>
      <c r="G949" s="634"/>
      <c r="H949" s="100"/>
      <c r="I949" s="101"/>
      <c r="J949" s="101"/>
      <c r="K949" s="102"/>
      <c r="L949" s="102"/>
      <c r="M949" s="102"/>
      <c r="N949" s="102"/>
      <c r="O949" s="95"/>
      <c r="P949" s="43"/>
    </row>
    <row r="950" ht="14.25" customHeight="1">
      <c r="A950" s="95"/>
      <c r="B950" s="96"/>
      <c r="C950" s="97"/>
      <c r="D950" s="98"/>
      <c r="E950" s="95"/>
      <c r="F950" s="99"/>
      <c r="G950" s="634"/>
      <c r="H950" s="100"/>
      <c r="I950" s="101"/>
      <c r="J950" s="101"/>
      <c r="K950" s="102"/>
      <c r="L950" s="102"/>
      <c r="M950" s="102"/>
      <c r="N950" s="102"/>
      <c r="O950" s="95"/>
      <c r="P950" s="43"/>
    </row>
    <row r="951" ht="14.25" customHeight="1">
      <c r="A951" s="95"/>
      <c r="B951" s="96"/>
      <c r="C951" s="97"/>
      <c r="D951" s="98"/>
      <c r="E951" s="95"/>
      <c r="F951" s="99"/>
      <c r="G951" s="634"/>
      <c r="H951" s="100"/>
      <c r="I951" s="101"/>
      <c r="J951" s="101"/>
      <c r="K951" s="102"/>
      <c r="L951" s="102"/>
      <c r="M951" s="102"/>
      <c r="N951" s="102"/>
      <c r="O951" s="95"/>
      <c r="P951" s="43"/>
    </row>
    <row r="952" ht="14.25" customHeight="1">
      <c r="A952" s="95"/>
      <c r="B952" s="96"/>
      <c r="C952" s="97"/>
      <c r="D952" s="98"/>
      <c r="E952" s="95"/>
      <c r="F952" s="99"/>
      <c r="G952" s="634"/>
      <c r="H952" s="100"/>
      <c r="I952" s="101"/>
      <c r="J952" s="101"/>
      <c r="K952" s="102"/>
      <c r="L952" s="102"/>
      <c r="M952" s="102"/>
      <c r="N952" s="102"/>
      <c r="O952" s="95"/>
      <c r="P952" s="43"/>
    </row>
    <row r="953" ht="14.25" customHeight="1">
      <c r="A953" s="95"/>
      <c r="B953" s="96"/>
      <c r="C953" s="97"/>
      <c r="D953" s="98"/>
      <c r="E953" s="95"/>
      <c r="F953" s="99"/>
      <c r="G953" s="634"/>
      <c r="H953" s="100"/>
      <c r="I953" s="101"/>
      <c r="J953" s="101"/>
      <c r="K953" s="102"/>
      <c r="L953" s="102"/>
      <c r="M953" s="102"/>
      <c r="N953" s="102"/>
      <c r="O953" s="95"/>
      <c r="P953" s="43"/>
    </row>
    <row r="954" ht="14.25" customHeight="1">
      <c r="A954" s="95"/>
      <c r="B954" s="96"/>
      <c r="C954" s="97"/>
      <c r="D954" s="98"/>
      <c r="E954" s="95"/>
      <c r="F954" s="99"/>
      <c r="G954" s="634"/>
      <c r="H954" s="100"/>
      <c r="I954" s="101"/>
      <c r="J954" s="101"/>
      <c r="K954" s="102"/>
      <c r="L954" s="102"/>
      <c r="M954" s="102"/>
      <c r="N954" s="102"/>
      <c r="O954" s="95"/>
      <c r="P954" s="43"/>
    </row>
    <row r="955" ht="14.25" customHeight="1">
      <c r="A955" s="95"/>
      <c r="B955" s="96"/>
      <c r="C955" s="97"/>
      <c r="D955" s="98"/>
      <c r="E955" s="95"/>
      <c r="F955" s="99"/>
      <c r="G955" s="634"/>
      <c r="H955" s="100"/>
      <c r="I955" s="101"/>
      <c r="J955" s="101"/>
      <c r="K955" s="102"/>
      <c r="L955" s="102"/>
      <c r="M955" s="102"/>
      <c r="N955" s="102"/>
      <c r="O955" s="95"/>
      <c r="P955" s="43"/>
    </row>
    <row r="956" ht="14.25" customHeight="1">
      <c r="A956" s="95"/>
      <c r="B956" s="96"/>
      <c r="C956" s="97"/>
      <c r="D956" s="98"/>
      <c r="E956" s="95"/>
      <c r="F956" s="99"/>
      <c r="G956" s="634"/>
      <c r="H956" s="100"/>
      <c r="I956" s="101"/>
      <c r="J956" s="101"/>
      <c r="K956" s="102"/>
      <c r="L956" s="102"/>
      <c r="M956" s="102"/>
      <c r="N956" s="102"/>
      <c r="O956" s="95"/>
      <c r="P956" s="43"/>
    </row>
    <row r="957" ht="14.25" customHeight="1">
      <c r="A957" s="95"/>
      <c r="B957" s="96"/>
      <c r="C957" s="97"/>
      <c r="D957" s="98"/>
      <c r="E957" s="95"/>
      <c r="F957" s="99"/>
      <c r="G957" s="634"/>
      <c r="H957" s="100"/>
      <c r="I957" s="101"/>
      <c r="J957" s="101"/>
      <c r="K957" s="102"/>
      <c r="L957" s="102"/>
      <c r="M957" s="102"/>
      <c r="N957" s="102"/>
      <c r="O957" s="95"/>
      <c r="P957" s="43"/>
    </row>
    <row r="958" ht="14.25" customHeight="1">
      <c r="A958" s="95"/>
      <c r="B958" s="96"/>
      <c r="C958" s="97"/>
      <c r="D958" s="98"/>
      <c r="E958" s="95"/>
      <c r="F958" s="99"/>
      <c r="G958" s="634"/>
      <c r="H958" s="100"/>
      <c r="I958" s="101"/>
      <c r="J958" s="101"/>
      <c r="K958" s="102"/>
      <c r="L958" s="102"/>
      <c r="M958" s="102"/>
      <c r="N958" s="102"/>
      <c r="O958" s="95"/>
      <c r="P958" s="43"/>
    </row>
    <row r="959" ht="14.25" customHeight="1">
      <c r="A959" s="95"/>
      <c r="B959" s="96"/>
      <c r="C959" s="97"/>
      <c r="D959" s="98"/>
      <c r="E959" s="95"/>
      <c r="F959" s="99"/>
      <c r="G959" s="634"/>
      <c r="H959" s="100"/>
      <c r="I959" s="101"/>
      <c r="J959" s="101"/>
      <c r="K959" s="102"/>
      <c r="L959" s="102"/>
      <c r="M959" s="102"/>
      <c r="N959" s="102"/>
      <c r="O959" s="95"/>
      <c r="P959" s="43"/>
    </row>
    <row r="960" ht="14.25" customHeight="1">
      <c r="A960" s="95"/>
      <c r="B960" s="96"/>
      <c r="C960" s="97"/>
      <c r="D960" s="98"/>
      <c r="E960" s="95"/>
      <c r="F960" s="99"/>
      <c r="G960" s="634"/>
      <c r="H960" s="100"/>
      <c r="I960" s="101"/>
      <c r="J960" s="101"/>
      <c r="K960" s="102"/>
      <c r="L960" s="102"/>
      <c r="M960" s="102"/>
      <c r="N960" s="102"/>
      <c r="O960" s="95"/>
      <c r="P960" s="43"/>
    </row>
    <row r="961" ht="14.25" customHeight="1">
      <c r="A961" s="95"/>
      <c r="B961" s="96"/>
      <c r="C961" s="97"/>
      <c r="D961" s="98"/>
      <c r="E961" s="95"/>
      <c r="F961" s="99"/>
      <c r="G961" s="634"/>
      <c r="H961" s="100"/>
      <c r="I961" s="101"/>
      <c r="J961" s="101"/>
      <c r="K961" s="102"/>
      <c r="L961" s="102"/>
      <c r="M961" s="102"/>
      <c r="N961" s="102"/>
      <c r="O961" s="95"/>
      <c r="P961" s="43"/>
    </row>
    <row r="962" ht="14.25" customHeight="1">
      <c r="A962" s="95"/>
      <c r="B962" s="96"/>
      <c r="C962" s="97"/>
      <c r="D962" s="98"/>
      <c r="E962" s="95"/>
      <c r="F962" s="99"/>
      <c r="G962" s="634"/>
      <c r="H962" s="100"/>
      <c r="I962" s="101"/>
      <c r="J962" s="101"/>
      <c r="K962" s="102"/>
      <c r="L962" s="102"/>
      <c r="M962" s="102"/>
      <c r="N962" s="102"/>
      <c r="O962" s="95"/>
      <c r="P962" s="43"/>
    </row>
    <row r="963" ht="14.25" customHeight="1">
      <c r="A963" s="95"/>
      <c r="B963" s="96"/>
      <c r="C963" s="97"/>
      <c r="D963" s="98"/>
      <c r="E963" s="95"/>
      <c r="F963" s="99"/>
      <c r="G963" s="634"/>
      <c r="H963" s="100"/>
      <c r="I963" s="101"/>
      <c r="J963" s="101"/>
      <c r="K963" s="102"/>
      <c r="L963" s="102"/>
      <c r="M963" s="102"/>
      <c r="N963" s="102"/>
      <c r="O963" s="95"/>
      <c r="P963" s="43"/>
    </row>
    <row r="964" ht="14.25" customHeight="1">
      <c r="A964" s="95"/>
      <c r="B964" s="96"/>
      <c r="C964" s="97"/>
      <c r="D964" s="98"/>
      <c r="E964" s="95"/>
      <c r="F964" s="99"/>
      <c r="G964" s="634"/>
      <c r="H964" s="100"/>
      <c r="I964" s="101"/>
      <c r="J964" s="101"/>
      <c r="K964" s="102"/>
      <c r="L964" s="102"/>
      <c r="M964" s="102"/>
      <c r="N964" s="102"/>
      <c r="O964" s="95"/>
      <c r="P964" s="43"/>
    </row>
    <row r="965" ht="14.25" customHeight="1">
      <c r="A965" s="95"/>
      <c r="B965" s="96"/>
      <c r="C965" s="97"/>
      <c r="D965" s="98"/>
      <c r="E965" s="95"/>
      <c r="F965" s="99"/>
      <c r="G965" s="634"/>
      <c r="H965" s="100"/>
      <c r="I965" s="101"/>
      <c r="J965" s="101"/>
      <c r="K965" s="102"/>
      <c r="L965" s="102"/>
      <c r="M965" s="102"/>
      <c r="N965" s="102"/>
      <c r="O965" s="95"/>
      <c r="P965" s="43"/>
    </row>
    <row r="966" ht="14.25" customHeight="1">
      <c r="A966" s="95"/>
      <c r="B966" s="96"/>
      <c r="C966" s="97"/>
      <c r="D966" s="98"/>
      <c r="E966" s="95"/>
      <c r="F966" s="99"/>
      <c r="G966" s="634"/>
      <c r="H966" s="100"/>
      <c r="I966" s="101"/>
      <c r="J966" s="101"/>
      <c r="K966" s="102"/>
      <c r="L966" s="102"/>
      <c r="M966" s="102"/>
      <c r="N966" s="102"/>
      <c r="O966" s="95"/>
      <c r="P966" s="43"/>
    </row>
    <row r="967" ht="14.25" customHeight="1">
      <c r="A967" s="95"/>
      <c r="B967" s="96"/>
      <c r="C967" s="97"/>
      <c r="D967" s="98"/>
      <c r="E967" s="95"/>
      <c r="F967" s="99"/>
      <c r="G967" s="634"/>
      <c r="H967" s="100"/>
      <c r="I967" s="101"/>
      <c r="J967" s="101"/>
      <c r="K967" s="102"/>
      <c r="L967" s="102"/>
      <c r="M967" s="102"/>
      <c r="N967" s="102"/>
      <c r="O967" s="95"/>
      <c r="P967" s="43"/>
    </row>
    <row r="968" ht="14.25" customHeight="1">
      <c r="A968" s="95"/>
      <c r="B968" s="96"/>
      <c r="C968" s="97"/>
      <c r="D968" s="98"/>
      <c r="E968" s="95"/>
      <c r="F968" s="99"/>
      <c r="G968" s="634"/>
      <c r="H968" s="100"/>
      <c r="I968" s="101"/>
      <c r="J968" s="101"/>
      <c r="K968" s="102"/>
      <c r="L968" s="102"/>
      <c r="M968" s="102"/>
      <c r="N968" s="102"/>
      <c r="O968" s="95"/>
      <c r="P968" s="43"/>
    </row>
    <row r="969" ht="14.25" customHeight="1">
      <c r="A969" s="95"/>
      <c r="B969" s="96"/>
      <c r="C969" s="97"/>
      <c r="D969" s="98"/>
      <c r="E969" s="95"/>
      <c r="F969" s="99"/>
      <c r="G969" s="634"/>
      <c r="H969" s="100"/>
      <c r="I969" s="101"/>
      <c r="J969" s="101"/>
      <c r="K969" s="102"/>
      <c r="L969" s="102"/>
      <c r="M969" s="102"/>
      <c r="N969" s="102"/>
      <c r="O969" s="95"/>
      <c r="P969" s="43"/>
    </row>
    <row r="970" ht="14.25" customHeight="1">
      <c r="A970" s="95"/>
      <c r="B970" s="96"/>
      <c r="C970" s="97"/>
      <c r="D970" s="98"/>
      <c r="E970" s="95"/>
      <c r="F970" s="99"/>
      <c r="G970" s="634"/>
      <c r="H970" s="100"/>
      <c r="I970" s="101"/>
      <c r="J970" s="101"/>
      <c r="K970" s="102"/>
      <c r="L970" s="102"/>
      <c r="M970" s="102"/>
      <c r="N970" s="102"/>
      <c r="O970" s="95"/>
      <c r="P970" s="43"/>
    </row>
    <row r="971" ht="14.25" customHeight="1">
      <c r="A971" s="95"/>
      <c r="B971" s="96"/>
      <c r="C971" s="97"/>
      <c r="D971" s="98"/>
      <c r="E971" s="95"/>
      <c r="F971" s="99"/>
      <c r="G971" s="634"/>
      <c r="H971" s="100"/>
      <c r="I971" s="101"/>
      <c r="J971" s="101"/>
      <c r="K971" s="102"/>
      <c r="L971" s="102"/>
      <c r="M971" s="102"/>
      <c r="N971" s="102"/>
      <c r="O971" s="95"/>
      <c r="P971" s="43"/>
    </row>
    <row r="972" ht="14.25" customHeight="1">
      <c r="A972" s="95"/>
      <c r="B972" s="96"/>
      <c r="C972" s="97"/>
      <c r="D972" s="98"/>
      <c r="E972" s="95"/>
      <c r="F972" s="99"/>
      <c r="G972" s="634"/>
      <c r="H972" s="100"/>
      <c r="I972" s="101"/>
      <c r="J972" s="101"/>
      <c r="K972" s="102"/>
      <c r="L972" s="102"/>
      <c r="M972" s="102"/>
      <c r="N972" s="102"/>
      <c r="O972" s="95"/>
      <c r="P972" s="43"/>
    </row>
    <row r="973" ht="14.25" customHeight="1">
      <c r="A973" s="95"/>
      <c r="B973" s="96"/>
      <c r="C973" s="97"/>
      <c r="D973" s="98"/>
      <c r="E973" s="95"/>
      <c r="F973" s="99"/>
      <c r="G973" s="634"/>
      <c r="H973" s="100"/>
      <c r="I973" s="101"/>
      <c r="J973" s="101"/>
      <c r="K973" s="102"/>
      <c r="L973" s="102"/>
      <c r="M973" s="102"/>
      <c r="N973" s="102"/>
      <c r="O973" s="95"/>
      <c r="P973" s="43"/>
    </row>
    <row r="974" ht="14.25" customHeight="1">
      <c r="A974" s="95"/>
      <c r="B974" s="96"/>
      <c r="C974" s="97"/>
      <c r="D974" s="98"/>
      <c r="E974" s="95"/>
      <c r="F974" s="99"/>
      <c r="G974" s="634"/>
      <c r="H974" s="100"/>
      <c r="I974" s="101"/>
      <c r="J974" s="101"/>
      <c r="K974" s="102"/>
      <c r="L974" s="102"/>
      <c r="M974" s="102"/>
      <c r="N974" s="102"/>
      <c r="O974" s="95"/>
      <c r="P974" s="43"/>
    </row>
    <row r="975" ht="14.25" customHeight="1">
      <c r="A975" s="95"/>
      <c r="B975" s="96"/>
      <c r="C975" s="97"/>
      <c r="D975" s="98"/>
      <c r="E975" s="95"/>
      <c r="F975" s="99"/>
      <c r="G975" s="634"/>
      <c r="H975" s="100"/>
      <c r="I975" s="101"/>
      <c r="J975" s="101"/>
      <c r="K975" s="102"/>
      <c r="L975" s="102"/>
      <c r="M975" s="102"/>
      <c r="N975" s="102"/>
      <c r="O975" s="95"/>
      <c r="P975" s="43"/>
    </row>
    <row r="976" ht="14.25" customHeight="1">
      <c r="A976" s="95"/>
      <c r="B976" s="96"/>
      <c r="C976" s="97"/>
      <c r="D976" s="98"/>
      <c r="E976" s="95"/>
      <c r="F976" s="99"/>
      <c r="G976" s="634"/>
      <c r="H976" s="100"/>
      <c r="I976" s="101"/>
      <c r="J976" s="101"/>
      <c r="K976" s="102"/>
      <c r="L976" s="102"/>
      <c r="M976" s="102"/>
      <c r="N976" s="102"/>
      <c r="O976" s="95"/>
      <c r="P976" s="43"/>
    </row>
    <row r="977" ht="14.25" customHeight="1">
      <c r="A977" s="95"/>
      <c r="B977" s="96"/>
      <c r="C977" s="97"/>
      <c r="D977" s="98"/>
      <c r="E977" s="95"/>
      <c r="F977" s="99"/>
      <c r="G977" s="634"/>
      <c r="H977" s="100"/>
      <c r="I977" s="101"/>
      <c r="J977" s="101"/>
      <c r="K977" s="102"/>
      <c r="L977" s="102"/>
      <c r="M977" s="102"/>
      <c r="N977" s="102"/>
      <c r="O977" s="95"/>
      <c r="P977" s="43"/>
    </row>
    <row r="978" ht="14.25" customHeight="1">
      <c r="A978" s="95"/>
      <c r="B978" s="96"/>
      <c r="C978" s="97"/>
      <c r="D978" s="98"/>
      <c r="E978" s="95"/>
      <c r="F978" s="99"/>
      <c r="G978" s="634"/>
      <c r="H978" s="100"/>
      <c r="I978" s="101"/>
      <c r="J978" s="101"/>
      <c r="K978" s="102"/>
      <c r="L978" s="102"/>
      <c r="M978" s="102"/>
      <c r="N978" s="102"/>
      <c r="O978" s="95"/>
      <c r="P978" s="43"/>
    </row>
    <row r="979" ht="14.25" customHeight="1">
      <c r="A979" s="95"/>
      <c r="B979" s="96"/>
      <c r="C979" s="97"/>
      <c r="D979" s="98"/>
      <c r="E979" s="95"/>
      <c r="F979" s="99"/>
      <c r="G979" s="634"/>
      <c r="H979" s="100"/>
      <c r="I979" s="101"/>
      <c r="J979" s="101"/>
      <c r="K979" s="102"/>
      <c r="L979" s="102"/>
      <c r="M979" s="102"/>
      <c r="N979" s="102"/>
      <c r="O979" s="95"/>
      <c r="P979" s="43"/>
    </row>
    <row r="980" ht="14.25" customHeight="1">
      <c r="A980" s="95"/>
      <c r="B980" s="96"/>
      <c r="C980" s="97"/>
      <c r="D980" s="98"/>
      <c r="E980" s="95"/>
      <c r="F980" s="99"/>
      <c r="G980" s="634"/>
      <c r="H980" s="100"/>
      <c r="I980" s="101"/>
      <c r="J980" s="101"/>
      <c r="K980" s="102"/>
      <c r="L980" s="102"/>
      <c r="M980" s="102"/>
      <c r="N980" s="102"/>
      <c r="O980" s="95"/>
      <c r="P980" s="43"/>
    </row>
    <row r="981" ht="14.25" customHeight="1">
      <c r="A981" s="95"/>
      <c r="B981" s="96"/>
      <c r="C981" s="97"/>
      <c r="D981" s="98"/>
      <c r="E981" s="95"/>
      <c r="F981" s="99"/>
      <c r="G981" s="634"/>
      <c r="H981" s="100"/>
      <c r="I981" s="101"/>
      <c r="J981" s="101"/>
      <c r="K981" s="102"/>
      <c r="L981" s="102"/>
      <c r="M981" s="102"/>
      <c r="N981" s="102"/>
      <c r="O981" s="95"/>
      <c r="P981" s="43"/>
    </row>
    <row r="982" ht="14.25" customHeight="1">
      <c r="A982" s="95"/>
      <c r="B982" s="96"/>
      <c r="C982" s="97"/>
      <c r="D982" s="98"/>
      <c r="E982" s="95"/>
      <c r="F982" s="99"/>
      <c r="G982" s="634"/>
      <c r="H982" s="100"/>
      <c r="I982" s="101"/>
      <c r="J982" s="101"/>
      <c r="K982" s="102"/>
      <c r="L982" s="102"/>
      <c r="M982" s="102"/>
      <c r="N982" s="102"/>
      <c r="O982" s="95"/>
      <c r="P982" s="43"/>
    </row>
    <row r="983" ht="14.25" customHeight="1">
      <c r="A983" s="95"/>
      <c r="B983" s="96"/>
      <c r="C983" s="97"/>
      <c r="D983" s="98"/>
      <c r="E983" s="95"/>
      <c r="F983" s="99"/>
      <c r="G983" s="634"/>
      <c r="H983" s="100"/>
      <c r="I983" s="101"/>
      <c r="J983" s="101"/>
      <c r="K983" s="102"/>
      <c r="L983" s="102"/>
      <c r="M983" s="102"/>
      <c r="N983" s="102"/>
      <c r="O983" s="95"/>
      <c r="P983" s="43"/>
    </row>
    <row r="984" ht="14.25" customHeight="1">
      <c r="A984" s="95"/>
      <c r="B984" s="96"/>
      <c r="C984" s="97"/>
      <c r="D984" s="98"/>
      <c r="E984" s="95"/>
      <c r="F984" s="99"/>
      <c r="G984" s="634"/>
      <c r="H984" s="100"/>
      <c r="I984" s="101"/>
      <c r="J984" s="101"/>
      <c r="K984" s="102"/>
      <c r="L984" s="102"/>
      <c r="M984" s="102"/>
      <c r="N984" s="102"/>
      <c r="O984" s="95"/>
      <c r="P984" s="43"/>
    </row>
    <row r="985" ht="14.25" customHeight="1">
      <c r="A985" s="95"/>
      <c r="B985" s="96"/>
      <c r="C985" s="97"/>
      <c r="D985" s="98"/>
      <c r="E985" s="95"/>
      <c r="F985" s="99"/>
      <c r="G985" s="634"/>
      <c r="H985" s="100"/>
      <c r="I985" s="101"/>
      <c r="J985" s="101"/>
      <c r="K985" s="102"/>
      <c r="L985" s="102"/>
      <c r="M985" s="102"/>
      <c r="N985" s="102"/>
      <c r="O985" s="95"/>
      <c r="P985" s="43"/>
    </row>
    <row r="986" ht="14.25" customHeight="1">
      <c r="A986" s="95"/>
      <c r="B986" s="96"/>
      <c r="C986" s="97"/>
      <c r="D986" s="98"/>
      <c r="E986" s="95"/>
      <c r="F986" s="99"/>
      <c r="G986" s="634"/>
      <c r="H986" s="100"/>
      <c r="I986" s="101"/>
      <c r="J986" s="101"/>
      <c r="K986" s="102"/>
      <c r="L986" s="102"/>
      <c r="M986" s="102"/>
      <c r="N986" s="102"/>
      <c r="O986" s="95"/>
      <c r="P986" s="43"/>
    </row>
    <row r="987" ht="14.25" customHeight="1">
      <c r="A987" s="95"/>
      <c r="B987" s="96"/>
      <c r="C987" s="97"/>
      <c r="D987" s="98"/>
      <c r="E987" s="95"/>
      <c r="F987" s="99"/>
      <c r="G987" s="634"/>
      <c r="H987" s="100"/>
      <c r="I987" s="101"/>
      <c r="J987" s="101"/>
      <c r="K987" s="102"/>
      <c r="L987" s="102"/>
      <c r="M987" s="102"/>
      <c r="N987" s="102"/>
      <c r="O987" s="95"/>
      <c r="P987" s="43"/>
    </row>
    <row r="988" ht="14.25" customHeight="1">
      <c r="A988" s="95"/>
      <c r="B988" s="96"/>
      <c r="C988" s="97"/>
      <c r="D988" s="98"/>
      <c r="E988" s="95"/>
      <c r="F988" s="99"/>
      <c r="G988" s="634"/>
      <c r="H988" s="100"/>
      <c r="I988" s="101"/>
      <c r="J988" s="101"/>
      <c r="K988" s="102"/>
      <c r="L988" s="102"/>
      <c r="M988" s="102"/>
      <c r="N988" s="102"/>
      <c r="O988" s="95"/>
      <c r="P988" s="43"/>
    </row>
    <row r="989" ht="14.25" customHeight="1">
      <c r="A989" s="95"/>
      <c r="B989" s="96"/>
      <c r="C989" s="97"/>
      <c r="D989" s="98"/>
      <c r="E989" s="95"/>
      <c r="F989" s="99"/>
      <c r="G989" s="634"/>
      <c r="H989" s="100"/>
      <c r="I989" s="101"/>
      <c r="J989" s="101"/>
      <c r="K989" s="102"/>
      <c r="L989" s="102"/>
      <c r="M989" s="102"/>
      <c r="N989" s="102"/>
      <c r="O989" s="95"/>
      <c r="P989" s="43"/>
    </row>
    <row r="990" ht="14.25" customHeight="1">
      <c r="A990" s="95"/>
      <c r="B990" s="96"/>
      <c r="C990" s="97"/>
      <c r="D990" s="98"/>
      <c r="E990" s="95"/>
      <c r="F990" s="99"/>
      <c r="G990" s="634"/>
      <c r="H990" s="100"/>
      <c r="I990" s="101"/>
      <c r="J990" s="101"/>
      <c r="K990" s="102"/>
      <c r="L990" s="102"/>
      <c r="M990" s="102"/>
      <c r="N990" s="102"/>
      <c r="O990" s="95"/>
      <c r="P990" s="43"/>
    </row>
    <row r="991" ht="14.25" customHeight="1">
      <c r="A991" s="95"/>
      <c r="B991" s="96"/>
      <c r="C991" s="97"/>
      <c r="D991" s="98"/>
      <c r="E991" s="95"/>
      <c r="F991" s="99"/>
      <c r="G991" s="634"/>
      <c r="H991" s="100"/>
      <c r="I991" s="101"/>
      <c r="J991" s="101"/>
      <c r="K991" s="102"/>
      <c r="L991" s="102"/>
      <c r="M991" s="102"/>
      <c r="N991" s="102"/>
      <c r="O991" s="95"/>
      <c r="P991" s="43"/>
    </row>
    <row r="992" ht="14.25" customHeight="1">
      <c r="A992" s="95"/>
      <c r="B992" s="96"/>
      <c r="C992" s="97"/>
      <c r="D992" s="98"/>
      <c r="E992" s="95"/>
      <c r="F992" s="99"/>
      <c r="G992" s="634"/>
      <c r="H992" s="100"/>
      <c r="I992" s="101"/>
      <c r="J992" s="101"/>
      <c r="K992" s="102"/>
      <c r="L992" s="102"/>
      <c r="M992" s="102"/>
      <c r="N992" s="102"/>
      <c r="O992" s="95"/>
      <c r="P992" s="43"/>
    </row>
    <row r="993" ht="14.25" customHeight="1">
      <c r="A993" s="95"/>
      <c r="B993" s="96"/>
      <c r="C993" s="97"/>
      <c r="D993" s="98"/>
      <c r="E993" s="95"/>
      <c r="F993" s="99"/>
      <c r="G993" s="634"/>
      <c r="H993" s="100"/>
      <c r="I993" s="101"/>
      <c r="J993" s="101"/>
      <c r="K993" s="102"/>
      <c r="L993" s="102"/>
      <c r="M993" s="102"/>
      <c r="N993" s="102"/>
      <c r="O993" s="95"/>
      <c r="P993" s="43"/>
    </row>
    <row r="994" ht="14.25" customHeight="1">
      <c r="A994" s="95"/>
      <c r="B994" s="96"/>
      <c r="C994" s="97"/>
      <c r="D994" s="98"/>
      <c r="E994" s="95"/>
      <c r="F994" s="99"/>
      <c r="G994" s="634"/>
      <c r="H994" s="100"/>
      <c r="I994" s="101"/>
      <c r="J994" s="101"/>
      <c r="K994" s="102"/>
      <c r="L994" s="102"/>
      <c r="M994" s="102"/>
      <c r="N994" s="102"/>
      <c r="O994" s="95"/>
      <c r="P994" s="43"/>
    </row>
    <row r="995" ht="14.25" customHeight="1">
      <c r="A995" s="95"/>
      <c r="B995" s="96"/>
      <c r="C995" s="97"/>
      <c r="D995" s="98"/>
      <c r="E995" s="95"/>
      <c r="F995" s="99"/>
      <c r="G995" s="634"/>
      <c r="H995" s="100"/>
      <c r="I995" s="101"/>
      <c r="J995" s="101"/>
      <c r="K995" s="102"/>
      <c r="L995" s="102"/>
      <c r="M995" s="102"/>
      <c r="N995" s="102"/>
      <c r="O995" s="95"/>
      <c r="P995" s="43"/>
    </row>
    <row r="996" ht="14.25" customHeight="1">
      <c r="A996" s="95"/>
      <c r="B996" s="96"/>
      <c r="C996" s="97"/>
      <c r="D996" s="98"/>
      <c r="E996" s="95"/>
      <c r="F996" s="99"/>
      <c r="G996" s="634"/>
      <c r="H996" s="100"/>
      <c r="I996" s="101"/>
      <c r="J996" s="101"/>
      <c r="K996" s="102"/>
      <c r="L996" s="102"/>
      <c r="M996" s="102"/>
      <c r="N996" s="102"/>
      <c r="O996" s="95"/>
      <c r="P996" s="43"/>
    </row>
    <row r="997" ht="14.25" customHeight="1">
      <c r="A997" s="95"/>
      <c r="B997" s="96"/>
      <c r="C997" s="97"/>
      <c r="D997" s="98"/>
      <c r="E997" s="95"/>
      <c r="F997" s="99"/>
      <c r="G997" s="634"/>
      <c r="H997" s="100"/>
      <c r="I997" s="101"/>
      <c r="J997" s="101"/>
      <c r="K997" s="102"/>
      <c r="L997" s="102"/>
      <c r="M997" s="102"/>
      <c r="N997" s="102"/>
      <c r="O997" s="95"/>
      <c r="P997" s="43"/>
    </row>
    <row r="998" ht="14.25" customHeight="1">
      <c r="A998" s="95"/>
      <c r="B998" s="96"/>
      <c r="C998" s="97"/>
      <c r="D998" s="98"/>
      <c r="E998" s="95"/>
      <c r="F998" s="99"/>
      <c r="G998" s="634"/>
      <c r="H998" s="100"/>
      <c r="I998" s="101"/>
      <c r="J998" s="101"/>
      <c r="K998" s="102"/>
      <c r="L998" s="102"/>
      <c r="M998" s="102"/>
      <c r="N998" s="102"/>
      <c r="O998" s="95"/>
      <c r="P998" s="43"/>
    </row>
    <row r="999" ht="14.25" customHeight="1">
      <c r="A999" s="95"/>
      <c r="B999" s="96"/>
      <c r="C999" s="97"/>
      <c r="D999" s="98"/>
      <c r="E999" s="95"/>
      <c r="F999" s="99"/>
      <c r="G999" s="634"/>
      <c r="H999" s="100"/>
      <c r="I999" s="101"/>
      <c r="J999" s="101"/>
      <c r="K999" s="102"/>
      <c r="L999" s="102"/>
      <c r="M999" s="102"/>
      <c r="N999" s="102"/>
      <c r="O999" s="95"/>
      <c r="P999" s="43"/>
    </row>
    <row r="1000" ht="14.25" customHeight="1">
      <c r="A1000" s="95"/>
      <c r="B1000" s="96"/>
      <c r="C1000" s="97"/>
      <c r="D1000" s="98"/>
      <c r="E1000" s="95"/>
      <c r="F1000" s="99"/>
      <c r="G1000" s="634"/>
      <c r="H1000" s="100"/>
      <c r="I1000" s="101"/>
      <c r="J1000" s="101"/>
      <c r="K1000" s="102"/>
      <c r="L1000" s="102"/>
      <c r="M1000" s="102"/>
      <c r="N1000" s="102"/>
      <c r="O1000" s="95"/>
      <c r="P1000" s="43"/>
    </row>
    <row r="1001" ht="14.25" customHeight="1">
      <c r="A1001" s="95"/>
      <c r="B1001" s="96"/>
      <c r="C1001" s="97"/>
      <c r="D1001" s="98"/>
      <c r="E1001" s="95"/>
      <c r="F1001" s="99"/>
      <c r="G1001" s="634"/>
      <c r="H1001" s="100"/>
      <c r="I1001" s="101"/>
      <c r="J1001" s="101"/>
      <c r="K1001" s="102"/>
      <c r="L1001" s="102"/>
      <c r="M1001" s="102"/>
      <c r="N1001" s="102"/>
      <c r="O1001" s="95"/>
      <c r="P1001" s="43"/>
    </row>
    <row r="1002" ht="14.25" customHeight="1">
      <c r="A1002" s="95"/>
      <c r="B1002" s="96"/>
      <c r="C1002" s="97"/>
      <c r="D1002" s="98"/>
      <c r="E1002" s="95"/>
      <c r="F1002" s="99"/>
      <c r="G1002" s="634"/>
      <c r="H1002" s="100"/>
      <c r="I1002" s="101"/>
      <c r="J1002" s="101"/>
      <c r="K1002" s="102"/>
      <c r="L1002" s="102"/>
      <c r="M1002" s="102"/>
      <c r="N1002" s="102"/>
      <c r="O1002" s="95"/>
      <c r="P1002" s="43"/>
    </row>
  </sheetData>
  <mergeCells count="12">
    <mergeCell ref="H1:H2"/>
    <mergeCell ref="I1:J1"/>
    <mergeCell ref="K1:L1"/>
    <mergeCell ref="M1:N1"/>
    <mergeCell ref="A1:A2"/>
    <mergeCell ref="B1:B2"/>
    <mergeCell ref="C1:C2"/>
    <mergeCell ref="D1:D2"/>
    <mergeCell ref="E1:E2"/>
    <mergeCell ref="F1:F2"/>
    <mergeCell ref="G1:G2"/>
    <mergeCell ref="D53:D54"/>
  </mergeCells>
  <dataValidations>
    <dataValidation type="custom" allowBlank="1" showErrorMessage="1" sqref="A3:A20 B32:B137">
      <formula1>LTE(LEN(A3),(45))</formula1>
    </dataValidation>
    <dataValidation type="custom" allowBlank="1" showErrorMessage="1" sqref="C3:C46 C48:C137">
      <formula1>LTE(LEN(C3),(22))</formula1>
    </dataValidation>
  </dataValidations>
  <printOptions/>
  <pageMargins bottom="0.75" footer="0.0" header="0.0" left="0.7" right="0.7"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51.0"/>
    <col customWidth="1" hidden="1" min="4" max="4" width="33.43"/>
    <col customWidth="1" hidden="1" min="5" max="5" width="21.86"/>
    <col customWidth="1" hidden="1" min="6" max="6" width="14.29"/>
    <col customWidth="1" hidden="1" min="7" max="7" width="17.0"/>
    <col customWidth="1" min="8" max="9" width="11.14"/>
    <col customWidth="1" min="10" max="15" width="13.0"/>
    <col customWidth="1" min="16" max="16" width="29.14"/>
    <col customWidth="1" min="17" max="17" width="13.57"/>
    <col customWidth="1" min="18" max="18" width="15.14"/>
    <col customWidth="1" min="19" max="19" width="43.0"/>
    <col customWidth="1" min="20" max="28" width="9.86"/>
  </cols>
  <sheetData>
    <row r="1" ht="14.25" customHeight="1">
      <c r="A1" s="1" t="s">
        <v>1</v>
      </c>
      <c r="B1" s="909" t="s">
        <v>2994</v>
      </c>
      <c r="C1" s="910" t="s">
        <v>323</v>
      </c>
      <c r="D1" s="3" t="s">
        <v>3</v>
      </c>
      <c r="E1" s="4" t="s">
        <v>4</v>
      </c>
      <c r="F1" s="5" t="s">
        <v>5</v>
      </c>
      <c r="G1" s="911" t="s">
        <v>2995</v>
      </c>
      <c r="H1" s="911" t="s">
        <v>2996</v>
      </c>
      <c r="I1" s="912" t="s">
        <v>6</v>
      </c>
      <c r="J1" s="7" t="s">
        <v>7</v>
      </c>
      <c r="K1" s="8"/>
      <c r="L1" s="9" t="s">
        <v>8</v>
      </c>
      <c r="M1" s="8"/>
      <c r="N1" s="10" t="s">
        <v>9</v>
      </c>
      <c r="O1" s="8"/>
      <c r="P1" s="11" t="s">
        <v>10</v>
      </c>
      <c r="Q1" s="12"/>
      <c r="R1" s="13"/>
      <c r="S1" s="13"/>
      <c r="T1" s="13"/>
      <c r="U1" s="13"/>
      <c r="V1" s="13"/>
      <c r="W1" s="13"/>
      <c r="X1" s="13"/>
      <c r="Y1" s="13"/>
      <c r="Z1" s="13"/>
      <c r="AA1" s="13"/>
      <c r="AB1" s="13"/>
    </row>
    <row r="2" ht="31.5" customHeight="1">
      <c r="A2" s="14"/>
      <c r="B2" s="14"/>
      <c r="C2" s="116"/>
      <c r="D2" s="15"/>
      <c r="E2" s="15"/>
      <c r="F2" s="15"/>
      <c r="G2" s="15"/>
      <c r="H2" s="15"/>
      <c r="I2" s="16"/>
      <c r="J2" s="913" t="s">
        <v>2997</v>
      </c>
      <c r="K2" s="914" t="s">
        <v>2998</v>
      </c>
      <c r="L2" s="915" t="s">
        <v>2999</v>
      </c>
      <c r="M2" s="916" t="s">
        <v>3000</v>
      </c>
      <c r="N2" s="917" t="s">
        <v>3001</v>
      </c>
      <c r="O2" s="918" t="s">
        <v>3002</v>
      </c>
      <c r="P2" s="23"/>
      <c r="Q2" s="12"/>
      <c r="R2" s="13"/>
      <c r="S2" s="13"/>
      <c r="T2" s="13"/>
      <c r="U2" s="13"/>
      <c r="V2" s="13"/>
      <c r="W2" s="13"/>
      <c r="X2" s="13"/>
      <c r="Y2" s="13"/>
      <c r="Z2" s="13"/>
      <c r="AA2" s="13"/>
      <c r="AB2" s="13"/>
    </row>
    <row r="3" ht="14.25" customHeight="1">
      <c r="A3" s="25" t="s">
        <v>1833</v>
      </c>
      <c r="B3" s="26" t="s">
        <v>3003</v>
      </c>
      <c r="C3" s="919"/>
      <c r="D3" s="27" t="s">
        <v>3004</v>
      </c>
      <c r="E3" s="26"/>
      <c r="F3" s="59">
        <v>4914.0</v>
      </c>
      <c r="G3" s="920">
        <f>F3-F3*0.4</f>
        <v>2948.4</v>
      </c>
      <c r="H3" s="921"/>
      <c r="I3" s="922">
        <v>45908.0</v>
      </c>
      <c r="J3" s="923">
        <f>G3*0.5+G3</f>
        <v>4422.6</v>
      </c>
      <c r="K3" s="923">
        <f>G3*0.3+G3</f>
        <v>3832.92</v>
      </c>
      <c r="L3" s="924">
        <f>G3*0.3+G3</f>
        <v>3832.92</v>
      </c>
      <c r="M3" s="924">
        <f>G3*0.2+G3</f>
        <v>3538.08</v>
      </c>
      <c r="N3" s="924">
        <f>G3*0.15+G3</f>
        <v>3390.66</v>
      </c>
      <c r="O3" s="924">
        <f>G3*0.1+G3</f>
        <v>3243.24</v>
      </c>
      <c r="P3" s="73"/>
      <c r="Q3" s="43"/>
    </row>
    <row r="4" ht="14.25" customHeight="1">
      <c r="A4" s="25" t="s">
        <v>1833</v>
      </c>
      <c r="B4" s="925">
        <v>802171.0</v>
      </c>
      <c r="C4" s="919" t="s">
        <v>3005</v>
      </c>
      <c r="D4" s="926"/>
      <c r="E4" s="925"/>
      <c r="F4" s="927"/>
      <c r="G4" s="928"/>
      <c r="H4" s="929">
        <v>7328.75</v>
      </c>
      <c r="I4" s="922">
        <v>45909.0</v>
      </c>
      <c r="J4" s="923">
        <f t="shared" ref="J4:J315" si="1">H4*0.5+H4</f>
        <v>10993.125</v>
      </c>
      <c r="K4" s="923">
        <f t="shared" ref="K4:K315" si="2">H4*0.3+H4</f>
        <v>9527.375</v>
      </c>
      <c r="L4" s="930">
        <f t="shared" ref="L4:L315" si="3">H4*0.3+H4</f>
        <v>9527.375</v>
      </c>
      <c r="M4" s="930">
        <f t="shared" ref="M4:M315" si="4">H4*0.2+H4</f>
        <v>8794.5</v>
      </c>
      <c r="N4" s="930">
        <f t="shared" ref="N4:N315" si="5">H4*0.15+H4</f>
        <v>8428.0625</v>
      </c>
      <c r="O4" s="930">
        <f t="shared" ref="O4:O315" si="6">H4*0.1+H4</f>
        <v>8061.625</v>
      </c>
      <c r="P4" s="931"/>
      <c r="Q4" s="932"/>
      <c r="R4" s="517"/>
      <c r="S4" s="517"/>
      <c r="T4" s="517"/>
      <c r="U4" s="517"/>
      <c r="V4" s="517"/>
      <c r="W4" s="517"/>
      <c r="X4" s="517"/>
      <c r="Y4" s="517"/>
      <c r="Z4" s="517"/>
      <c r="AA4" s="517"/>
      <c r="AB4" s="517"/>
    </row>
    <row r="5" ht="24.0" customHeight="1">
      <c r="A5" s="931"/>
      <c r="B5" s="933" t="s">
        <v>3006</v>
      </c>
      <c r="C5" s="919" t="s">
        <v>3007</v>
      </c>
      <c r="D5" s="926"/>
      <c r="E5" s="925"/>
      <c r="F5" s="927"/>
      <c r="G5" s="928"/>
      <c r="H5" s="929">
        <v>9652.5</v>
      </c>
      <c r="I5" s="922">
        <v>45909.0</v>
      </c>
      <c r="J5" s="923">
        <f t="shared" si="1"/>
        <v>14478.75</v>
      </c>
      <c r="K5" s="923">
        <f t="shared" si="2"/>
        <v>12548.25</v>
      </c>
      <c r="L5" s="930">
        <f t="shared" si="3"/>
        <v>12548.25</v>
      </c>
      <c r="M5" s="930">
        <f t="shared" si="4"/>
        <v>11583</v>
      </c>
      <c r="N5" s="930">
        <f t="shared" si="5"/>
        <v>11100.375</v>
      </c>
      <c r="O5" s="930">
        <f t="shared" si="6"/>
        <v>10617.75</v>
      </c>
      <c r="P5" s="931"/>
      <c r="Q5" s="932"/>
      <c r="R5" s="517"/>
      <c r="S5" s="517"/>
      <c r="T5" s="517"/>
      <c r="U5" s="517"/>
      <c r="V5" s="517"/>
      <c r="W5" s="517"/>
      <c r="X5" s="517"/>
      <c r="Y5" s="517"/>
      <c r="Z5" s="517"/>
      <c r="AA5" s="517"/>
      <c r="AB5" s="517"/>
    </row>
    <row r="6" ht="14.25" customHeight="1">
      <c r="A6" s="931"/>
      <c r="B6" s="925">
        <v>802177.0</v>
      </c>
      <c r="C6" s="919" t="s">
        <v>3008</v>
      </c>
      <c r="D6" s="926"/>
      <c r="E6" s="925"/>
      <c r="F6" s="927"/>
      <c r="G6" s="928"/>
      <c r="H6" s="929">
        <v>9652.5</v>
      </c>
      <c r="I6" s="922">
        <v>45909.0</v>
      </c>
      <c r="J6" s="923">
        <f t="shared" si="1"/>
        <v>14478.75</v>
      </c>
      <c r="K6" s="923">
        <f t="shared" si="2"/>
        <v>12548.25</v>
      </c>
      <c r="L6" s="930">
        <f t="shared" si="3"/>
        <v>12548.25</v>
      </c>
      <c r="M6" s="930">
        <f t="shared" si="4"/>
        <v>11583</v>
      </c>
      <c r="N6" s="930">
        <f t="shared" si="5"/>
        <v>11100.375</v>
      </c>
      <c r="O6" s="930">
        <f t="shared" si="6"/>
        <v>10617.75</v>
      </c>
      <c r="P6" s="931"/>
      <c r="Q6" s="932"/>
      <c r="R6" s="517"/>
      <c r="S6" s="517"/>
      <c r="T6" s="517"/>
      <c r="U6" s="517"/>
      <c r="V6" s="517"/>
      <c r="W6" s="517"/>
      <c r="X6" s="517"/>
      <c r="Y6" s="517"/>
      <c r="Z6" s="517"/>
      <c r="AA6" s="517"/>
      <c r="AB6" s="517"/>
    </row>
    <row r="7" ht="14.25" customHeight="1">
      <c r="A7" s="931"/>
      <c r="B7" s="933" t="s">
        <v>3009</v>
      </c>
      <c r="C7" s="919" t="s">
        <v>3007</v>
      </c>
      <c r="D7" s="926"/>
      <c r="E7" s="925"/>
      <c r="F7" s="927"/>
      <c r="G7" s="928"/>
      <c r="H7" s="929">
        <v>9295.0</v>
      </c>
      <c r="I7" s="922">
        <v>45909.0</v>
      </c>
      <c r="J7" s="923">
        <f t="shared" si="1"/>
        <v>13942.5</v>
      </c>
      <c r="K7" s="923">
        <f t="shared" si="2"/>
        <v>12083.5</v>
      </c>
      <c r="L7" s="930">
        <f t="shared" si="3"/>
        <v>12083.5</v>
      </c>
      <c r="M7" s="930">
        <f t="shared" si="4"/>
        <v>11154</v>
      </c>
      <c r="N7" s="930">
        <f t="shared" si="5"/>
        <v>10689.25</v>
      </c>
      <c r="O7" s="930">
        <f t="shared" si="6"/>
        <v>10224.5</v>
      </c>
      <c r="P7" s="931"/>
      <c r="Q7" s="932"/>
      <c r="R7" s="517"/>
      <c r="S7" s="517"/>
      <c r="T7" s="517"/>
      <c r="U7" s="517"/>
      <c r="V7" s="517"/>
      <c r="W7" s="517"/>
      <c r="X7" s="517"/>
      <c r="Y7" s="517"/>
      <c r="Z7" s="517"/>
      <c r="AA7" s="517"/>
      <c r="AB7" s="517"/>
    </row>
    <row r="8" ht="14.25" customHeight="1">
      <c r="A8" s="931"/>
      <c r="B8" s="925">
        <v>802371.0</v>
      </c>
      <c r="C8" s="919" t="s">
        <v>3010</v>
      </c>
      <c r="D8" s="926" t="s">
        <v>3011</v>
      </c>
      <c r="E8" s="925"/>
      <c r="F8" s="927">
        <v>5481.0</v>
      </c>
      <c r="G8" s="928">
        <f>F8-F8*0.4</f>
        <v>3288.6</v>
      </c>
      <c r="H8" s="929">
        <v>6899.75</v>
      </c>
      <c r="I8" s="922">
        <v>45909.0</v>
      </c>
      <c r="J8" s="923">
        <f t="shared" si="1"/>
        <v>10349.625</v>
      </c>
      <c r="K8" s="923">
        <f t="shared" si="2"/>
        <v>8969.675</v>
      </c>
      <c r="L8" s="930">
        <f t="shared" si="3"/>
        <v>8969.675</v>
      </c>
      <c r="M8" s="930">
        <f t="shared" si="4"/>
        <v>8279.7</v>
      </c>
      <c r="N8" s="930">
        <f t="shared" si="5"/>
        <v>7934.7125</v>
      </c>
      <c r="O8" s="930">
        <f t="shared" si="6"/>
        <v>7589.725</v>
      </c>
      <c r="P8" s="931"/>
      <c r="Q8" s="932"/>
      <c r="R8" s="517"/>
      <c r="S8" s="517"/>
      <c r="T8" s="517"/>
      <c r="U8" s="517"/>
      <c r="V8" s="517"/>
      <c r="W8" s="517"/>
      <c r="X8" s="517"/>
      <c r="Y8" s="517"/>
      <c r="Z8" s="517"/>
      <c r="AA8" s="517"/>
      <c r="AB8" s="517"/>
    </row>
    <row r="9" ht="14.25" customHeight="1">
      <c r="A9" s="931"/>
      <c r="B9" s="934" t="s">
        <v>3012</v>
      </c>
      <c r="C9" s="919" t="s">
        <v>3013</v>
      </c>
      <c r="D9" s="926"/>
      <c r="E9" s="925"/>
      <c r="F9" s="927"/>
      <c r="G9" s="928"/>
      <c r="H9" s="929">
        <v>10367.5</v>
      </c>
      <c r="I9" s="922">
        <v>45909.0</v>
      </c>
      <c r="J9" s="923">
        <f t="shared" si="1"/>
        <v>15551.25</v>
      </c>
      <c r="K9" s="923">
        <f t="shared" si="2"/>
        <v>13477.75</v>
      </c>
      <c r="L9" s="930">
        <f t="shared" si="3"/>
        <v>13477.75</v>
      </c>
      <c r="M9" s="930">
        <f t="shared" si="4"/>
        <v>12441</v>
      </c>
      <c r="N9" s="930">
        <f t="shared" si="5"/>
        <v>11922.625</v>
      </c>
      <c r="O9" s="930">
        <f t="shared" si="6"/>
        <v>11404.25</v>
      </c>
      <c r="P9" s="931"/>
      <c r="Q9" s="932"/>
      <c r="R9" s="517"/>
      <c r="S9" s="517"/>
      <c r="T9" s="517"/>
      <c r="U9" s="517"/>
      <c r="V9" s="517"/>
      <c r="W9" s="517"/>
      <c r="X9" s="517"/>
      <c r="Y9" s="517"/>
      <c r="Z9" s="517"/>
      <c r="AA9" s="517"/>
      <c r="AB9" s="517"/>
    </row>
    <row r="10" ht="14.25" customHeight="1">
      <c r="A10" s="931"/>
      <c r="B10" s="925">
        <v>802271.0</v>
      </c>
      <c r="C10" s="919" t="s">
        <v>3014</v>
      </c>
      <c r="D10" s="926" t="s">
        <v>3015</v>
      </c>
      <c r="E10" s="925"/>
      <c r="F10" s="927">
        <v>4368.0</v>
      </c>
      <c r="G10" s="928">
        <f>F10-F10*0.4</f>
        <v>2620.8</v>
      </c>
      <c r="H10" s="929">
        <v>8222.5</v>
      </c>
      <c r="I10" s="922">
        <v>45909.0</v>
      </c>
      <c r="J10" s="923">
        <f t="shared" si="1"/>
        <v>12333.75</v>
      </c>
      <c r="K10" s="923">
        <f t="shared" si="2"/>
        <v>10689.25</v>
      </c>
      <c r="L10" s="930">
        <f t="shared" si="3"/>
        <v>10689.25</v>
      </c>
      <c r="M10" s="930">
        <f t="shared" si="4"/>
        <v>9867</v>
      </c>
      <c r="N10" s="930">
        <f t="shared" si="5"/>
        <v>9455.875</v>
      </c>
      <c r="O10" s="930">
        <f t="shared" si="6"/>
        <v>9044.75</v>
      </c>
      <c r="P10" s="931"/>
      <c r="Q10" s="932"/>
      <c r="R10" s="517"/>
      <c r="S10" s="517"/>
      <c r="T10" s="517"/>
      <c r="U10" s="517"/>
      <c r="V10" s="517"/>
      <c r="W10" s="517"/>
      <c r="X10" s="517"/>
      <c r="Y10" s="517"/>
      <c r="Z10" s="517"/>
      <c r="AA10" s="517"/>
      <c r="AB10" s="517"/>
    </row>
    <row r="11" ht="14.25" customHeight="1">
      <c r="A11" s="931"/>
      <c r="B11" s="933" t="s">
        <v>3016</v>
      </c>
      <c r="C11" s="919" t="s">
        <v>3017</v>
      </c>
      <c r="D11" s="926"/>
      <c r="E11" s="925"/>
      <c r="F11" s="927"/>
      <c r="G11" s="928"/>
      <c r="H11" s="929">
        <v>10010.0</v>
      </c>
      <c r="I11" s="922">
        <v>45909.0</v>
      </c>
      <c r="J11" s="923">
        <f t="shared" si="1"/>
        <v>15015</v>
      </c>
      <c r="K11" s="923">
        <f t="shared" si="2"/>
        <v>13013</v>
      </c>
      <c r="L11" s="930">
        <f t="shared" si="3"/>
        <v>13013</v>
      </c>
      <c r="M11" s="930">
        <f t="shared" si="4"/>
        <v>12012</v>
      </c>
      <c r="N11" s="930">
        <f t="shared" si="5"/>
        <v>11511.5</v>
      </c>
      <c r="O11" s="930">
        <f t="shared" si="6"/>
        <v>11011</v>
      </c>
      <c r="P11" s="931"/>
      <c r="Q11" s="932"/>
      <c r="R11" s="517"/>
      <c r="S11" s="517"/>
      <c r="T11" s="517"/>
      <c r="U11" s="517"/>
      <c r="V11" s="517"/>
      <c r="W11" s="517"/>
      <c r="X11" s="517"/>
      <c r="Y11" s="517"/>
      <c r="Z11" s="517"/>
      <c r="AA11" s="517"/>
      <c r="AB11" s="517"/>
    </row>
    <row r="12" ht="14.25" customHeight="1">
      <c r="A12" s="931"/>
      <c r="B12" s="925">
        <v>802375.0</v>
      </c>
      <c r="C12" s="919" t="s">
        <v>3018</v>
      </c>
      <c r="D12" s="926"/>
      <c r="E12" s="925"/>
      <c r="F12" s="927"/>
      <c r="G12" s="928"/>
      <c r="H12" s="929">
        <v>9295.0</v>
      </c>
      <c r="I12" s="922">
        <v>45909.0</v>
      </c>
      <c r="J12" s="923">
        <f t="shared" si="1"/>
        <v>13942.5</v>
      </c>
      <c r="K12" s="923">
        <f t="shared" si="2"/>
        <v>12083.5</v>
      </c>
      <c r="L12" s="930">
        <f t="shared" si="3"/>
        <v>12083.5</v>
      </c>
      <c r="M12" s="930">
        <f t="shared" si="4"/>
        <v>11154</v>
      </c>
      <c r="N12" s="930">
        <f t="shared" si="5"/>
        <v>10689.25</v>
      </c>
      <c r="O12" s="930">
        <f t="shared" si="6"/>
        <v>10224.5</v>
      </c>
      <c r="P12" s="931"/>
      <c r="Q12" s="932"/>
      <c r="R12" s="517"/>
      <c r="S12" s="517"/>
      <c r="T12" s="517"/>
      <c r="U12" s="517"/>
      <c r="V12" s="517"/>
      <c r="W12" s="517"/>
      <c r="X12" s="517"/>
      <c r="Y12" s="517"/>
      <c r="Z12" s="517"/>
      <c r="AA12" s="517"/>
      <c r="AB12" s="517"/>
    </row>
    <row r="13" ht="14.25" customHeight="1">
      <c r="A13" s="931"/>
      <c r="B13" s="933" t="s">
        <v>3019</v>
      </c>
      <c r="C13" s="919" t="s">
        <v>3018</v>
      </c>
      <c r="D13" s="926"/>
      <c r="E13" s="925"/>
      <c r="F13" s="927"/>
      <c r="G13" s="928"/>
      <c r="H13" s="929">
        <v>15015.0</v>
      </c>
      <c r="I13" s="922">
        <v>45909.0</v>
      </c>
      <c r="J13" s="923">
        <f t="shared" si="1"/>
        <v>22522.5</v>
      </c>
      <c r="K13" s="923">
        <f t="shared" si="2"/>
        <v>19519.5</v>
      </c>
      <c r="L13" s="930">
        <f t="shared" si="3"/>
        <v>19519.5</v>
      </c>
      <c r="M13" s="930">
        <f t="shared" si="4"/>
        <v>18018</v>
      </c>
      <c r="N13" s="930">
        <f t="shared" si="5"/>
        <v>17267.25</v>
      </c>
      <c r="O13" s="930">
        <f t="shared" si="6"/>
        <v>16516.5</v>
      </c>
      <c r="P13" s="931"/>
      <c r="Q13" s="932"/>
      <c r="R13" s="517"/>
      <c r="S13" s="517"/>
      <c r="T13" s="517"/>
      <c r="U13" s="517"/>
      <c r="V13" s="517"/>
      <c r="W13" s="517"/>
      <c r="X13" s="517"/>
      <c r="Y13" s="517"/>
      <c r="Z13" s="517"/>
      <c r="AA13" s="517"/>
      <c r="AB13" s="517"/>
    </row>
    <row r="14" ht="14.25" customHeight="1">
      <c r="A14" s="931"/>
      <c r="B14" s="925">
        <v>802379.0</v>
      </c>
      <c r="C14" s="919" t="s">
        <v>3020</v>
      </c>
      <c r="D14" s="926"/>
      <c r="E14" s="925"/>
      <c r="F14" s="927"/>
      <c r="G14" s="928"/>
      <c r="H14" s="929">
        <v>22880.0</v>
      </c>
      <c r="I14" s="922">
        <v>45909.0</v>
      </c>
      <c r="J14" s="923">
        <f t="shared" si="1"/>
        <v>34320</v>
      </c>
      <c r="K14" s="923">
        <f t="shared" si="2"/>
        <v>29744</v>
      </c>
      <c r="L14" s="930">
        <f t="shared" si="3"/>
        <v>29744</v>
      </c>
      <c r="M14" s="930">
        <f t="shared" si="4"/>
        <v>27456</v>
      </c>
      <c r="N14" s="930">
        <f t="shared" si="5"/>
        <v>26312</v>
      </c>
      <c r="O14" s="930">
        <f t="shared" si="6"/>
        <v>25168</v>
      </c>
      <c r="P14" s="931"/>
      <c r="Q14" s="932"/>
      <c r="R14" s="517"/>
      <c r="S14" s="517"/>
      <c r="T14" s="517"/>
      <c r="U14" s="517"/>
      <c r="V14" s="517"/>
      <c r="W14" s="517"/>
      <c r="X14" s="517"/>
      <c r="Y14" s="517"/>
      <c r="Z14" s="517"/>
      <c r="AA14" s="517"/>
      <c r="AB14" s="517"/>
    </row>
    <row r="15" ht="14.25" customHeight="1">
      <c r="A15" s="931"/>
      <c r="B15" s="925" t="s">
        <v>3021</v>
      </c>
      <c r="C15" s="919" t="s">
        <v>3022</v>
      </c>
      <c r="D15" s="926"/>
      <c r="E15" s="925"/>
      <c r="F15" s="927"/>
      <c r="G15" s="928"/>
      <c r="H15" s="929">
        <v>18232.5</v>
      </c>
      <c r="I15" s="922">
        <v>45909.0</v>
      </c>
      <c r="J15" s="923">
        <f t="shared" si="1"/>
        <v>27348.75</v>
      </c>
      <c r="K15" s="923">
        <f t="shared" si="2"/>
        <v>23702.25</v>
      </c>
      <c r="L15" s="930">
        <f t="shared" si="3"/>
        <v>23702.25</v>
      </c>
      <c r="M15" s="930">
        <f t="shared" si="4"/>
        <v>21879</v>
      </c>
      <c r="N15" s="930">
        <f t="shared" si="5"/>
        <v>20967.375</v>
      </c>
      <c r="O15" s="930">
        <f t="shared" si="6"/>
        <v>20055.75</v>
      </c>
      <c r="P15" s="931"/>
      <c r="Q15" s="932"/>
      <c r="R15" s="517"/>
      <c r="S15" s="517"/>
      <c r="T15" s="517"/>
      <c r="U15" s="517"/>
      <c r="V15" s="517"/>
      <c r="W15" s="517"/>
      <c r="X15" s="517"/>
      <c r="Y15" s="517"/>
      <c r="Z15" s="517"/>
      <c r="AA15" s="517"/>
      <c r="AB15" s="517"/>
    </row>
    <row r="16" ht="14.25" customHeight="1">
      <c r="A16" s="931"/>
      <c r="B16" s="925">
        <v>802373.0</v>
      </c>
      <c r="C16" s="919" t="s">
        <v>3023</v>
      </c>
      <c r="D16" s="926"/>
      <c r="E16" s="925"/>
      <c r="F16" s="927"/>
      <c r="G16" s="928"/>
      <c r="H16" s="929">
        <v>10725.0</v>
      </c>
      <c r="I16" s="922">
        <v>45909.0</v>
      </c>
      <c r="J16" s="923">
        <f t="shared" si="1"/>
        <v>16087.5</v>
      </c>
      <c r="K16" s="923">
        <f t="shared" si="2"/>
        <v>13942.5</v>
      </c>
      <c r="L16" s="930">
        <f t="shared" si="3"/>
        <v>13942.5</v>
      </c>
      <c r="M16" s="930">
        <f t="shared" si="4"/>
        <v>12870</v>
      </c>
      <c r="N16" s="930">
        <f t="shared" si="5"/>
        <v>12333.75</v>
      </c>
      <c r="O16" s="930">
        <f t="shared" si="6"/>
        <v>11797.5</v>
      </c>
      <c r="P16" s="931"/>
      <c r="Q16" s="932"/>
      <c r="R16" s="517"/>
      <c r="S16" s="517"/>
      <c r="T16" s="517"/>
      <c r="U16" s="517"/>
      <c r="V16" s="517"/>
      <c r="W16" s="517"/>
      <c r="X16" s="517"/>
      <c r="Y16" s="517"/>
      <c r="Z16" s="517"/>
      <c r="AA16" s="517"/>
      <c r="AB16" s="517"/>
    </row>
    <row r="17" ht="14.25" customHeight="1">
      <c r="A17" s="931"/>
      <c r="B17" s="925">
        <v>802374.0</v>
      </c>
      <c r="C17" s="919" t="s">
        <v>3024</v>
      </c>
      <c r="D17" s="926"/>
      <c r="E17" s="925"/>
      <c r="F17" s="927"/>
      <c r="G17" s="928"/>
      <c r="H17" s="929">
        <v>13227.5</v>
      </c>
      <c r="I17" s="922">
        <v>45909.0</v>
      </c>
      <c r="J17" s="923">
        <f t="shared" si="1"/>
        <v>19841.25</v>
      </c>
      <c r="K17" s="923">
        <f t="shared" si="2"/>
        <v>17195.75</v>
      </c>
      <c r="L17" s="930">
        <f t="shared" si="3"/>
        <v>17195.75</v>
      </c>
      <c r="M17" s="930">
        <f t="shared" si="4"/>
        <v>15873</v>
      </c>
      <c r="N17" s="930">
        <f t="shared" si="5"/>
        <v>15211.625</v>
      </c>
      <c r="O17" s="930">
        <f t="shared" si="6"/>
        <v>14550.25</v>
      </c>
      <c r="P17" s="931"/>
      <c r="Q17" s="932"/>
      <c r="R17" s="517"/>
      <c r="S17" s="517"/>
      <c r="T17" s="517"/>
      <c r="U17" s="517"/>
      <c r="V17" s="517"/>
      <c r="W17" s="517"/>
      <c r="X17" s="517"/>
      <c r="Y17" s="517"/>
      <c r="Z17" s="517"/>
      <c r="AA17" s="517"/>
      <c r="AB17" s="517"/>
    </row>
    <row r="18" ht="14.25" customHeight="1">
      <c r="A18" s="931"/>
      <c r="B18" s="933" t="s">
        <v>3025</v>
      </c>
      <c r="C18" s="919" t="s">
        <v>3026</v>
      </c>
      <c r="D18" s="926"/>
      <c r="E18" s="925"/>
      <c r="F18" s="927"/>
      <c r="G18" s="928"/>
      <c r="H18" s="929">
        <v>12870.0</v>
      </c>
      <c r="I18" s="922">
        <v>45909.0</v>
      </c>
      <c r="J18" s="923">
        <f t="shared" si="1"/>
        <v>19305</v>
      </c>
      <c r="K18" s="923">
        <f t="shared" si="2"/>
        <v>16731</v>
      </c>
      <c r="L18" s="930">
        <f t="shared" si="3"/>
        <v>16731</v>
      </c>
      <c r="M18" s="930">
        <f t="shared" si="4"/>
        <v>15444</v>
      </c>
      <c r="N18" s="930">
        <f t="shared" si="5"/>
        <v>14800.5</v>
      </c>
      <c r="O18" s="930">
        <f t="shared" si="6"/>
        <v>14157</v>
      </c>
      <c r="P18" s="931"/>
      <c r="Q18" s="932"/>
      <c r="R18" s="517"/>
      <c r="S18" s="517"/>
      <c r="T18" s="517"/>
      <c r="U18" s="517"/>
      <c r="V18" s="517"/>
      <c r="W18" s="517"/>
      <c r="X18" s="517"/>
      <c r="Y18" s="517"/>
      <c r="Z18" s="517"/>
      <c r="AA18" s="517"/>
      <c r="AB18" s="517"/>
    </row>
    <row r="19" ht="14.25" customHeight="1">
      <c r="A19" s="931"/>
      <c r="B19" s="925">
        <v>802382.0</v>
      </c>
      <c r="C19" s="919" t="s">
        <v>3027</v>
      </c>
      <c r="D19" s="926"/>
      <c r="E19" s="925"/>
      <c r="F19" s="927"/>
      <c r="G19" s="928"/>
      <c r="H19" s="929">
        <v>17875.0</v>
      </c>
      <c r="I19" s="922">
        <v>45909.0</v>
      </c>
      <c r="J19" s="923">
        <f t="shared" si="1"/>
        <v>26812.5</v>
      </c>
      <c r="K19" s="923">
        <f t="shared" si="2"/>
        <v>23237.5</v>
      </c>
      <c r="L19" s="930">
        <f t="shared" si="3"/>
        <v>23237.5</v>
      </c>
      <c r="M19" s="930">
        <f t="shared" si="4"/>
        <v>21450</v>
      </c>
      <c r="N19" s="930">
        <f t="shared" si="5"/>
        <v>20556.25</v>
      </c>
      <c r="O19" s="930">
        <f t="shared" si="6"/>
        <v>19662.5</v>
      </c>
      <c r="P19" s="931"/>
      <c r="Q19" s="932"/>
      <c r="R19" s="517"/>
      <c r="S19" s="517"/>
      <c r="T19" s="517"/>
      <c r="U19" s="517"/>
      <c r="V19" s="517"/>
      <c r="W19" s="517"/>
      <c r="X19" s="517"/>
      <c r="Y19" s="517"/>
      <c r="Z19" s="517"/>
      <c r="AA19" s="517"/>
      <c r="AB19" s="517"/>
    </row>
    <row r="20" ht="14.25" customHeight="1">
      <c r="A20" s="931"/>
      <c r="B20" s="925">
        <v>802383.0</v>
      </c>
      <c r="C20" s="919" t="s">
        <v>3028</v>
      </c>
      <c r="D20" s="926"/>
      <c r="E20" s="925"/>
      <c r="F20" s="927"/>
      <c r="G20" s="928"/>
      <c r="H20" s="929">
        <v>21092.5</v>
      </c>
      <c r="I20" s="922">
        <v>45909.0</v>
      </c>
      <c r="J20" s="923">
        <f t="shared" si="1"/>
        <v>31638.75</v>
      </c>
      <c r="K20" s="923">
        <f t="shared" si="2"/>
        <v>27420.25</v>
      </c>
      <c r="L20" s="930">
        <f t="shared" si="3"/>
        <v>27420.25</v>
      </c>
      <c r="M20" s="930">
        <f t="shared" si="4"/>
        <v>25311</v>
      </c>
      <c r="N20" s="930">
        <f t="shared" si="5"/>
        <v>24256.375</v>
      </c>
      <c r="O20" s="930">
        <f t="shared" si="6"/>
        <v>23201.75</v>
      </c>
      <c r="P20" s="931"/>
      <c r="Q20" s="932"/>
      <c r="R20" s="517"/>
      <c r="S20" s="517"/>
      <c r="T20" s="517"/>
      <c r="U20" s="517"/>
      <c r="V20" s="517"/>
      <c r="W20" s="517"/>
      <c r="X20" s="517"/>
      <c r="Y20" s="517"/>
      <c r="Z20" s="517"/>
      <c r="AA20" s="517"/>
      <c r="AB20" s="517"/>
    </row>
    <row r="21" ht="14.25" customHeight="1">
      <c r="A21" s="931"/>
      <c r="B21" s="925">
        <v>802384.0</v>
      </c>
      <c r="C21" s="919" t="s">
        <v>3029</v>
      </c>
      <c r="D21" s="926"/>
      <c r="E21" s="925"/>
      <c r="F21" s="927"/>
      <c r="G21" s="928"/>
      <c r="H21" s="929">
        <v>20377.5</v>
      </c>
      <c r="I21" s="922">
        <v>45909.0</v>
      </c>
      <c r="J21" s="923">
        <f t="shared" si="1"/>
        <v>30566.25</v>
      </c>
      <c r="K21" s="923">
        <f t="shared" si="2"/>
        <v>26490.75</v>
      </c>
      <c r="L21" s="930">
        <f t="shared" si="3"/>
        <v>26490.75</v>
      </c>
      <c r="M21" s="930">
        <f t="shared" si="4"/>
        <v>24453</v>
      </c>
      <c r="N21" s="930">
        <f t="shared" si="5"/>
        <v>23434.125</v>
      </c>
      <c r="O21" s="930">
        <f t="shared" si="6"/>
        <v>22415.25</v>
      </c>
      <c r="P21" s="931"/>
      <c r="Q21" s="932"/>
      <c r="R21" s="517"/>
      <c r="S21" s="517"/>
      <c r="T21" s="517"/>
      <c r="U21" s="517"/>
      <c r="V21" s="517"/>
      <c r="W21" s="517"/>
      <c r="X21" s="517"/>
      <c r="Y21" s="517"/>
      <c r="Z21" s="517"/>
      <c r="AA21" s="517"/>
      <c r="AB21" s="517"/>
    </row>
    <row r="22" ht="14.25" customHeight="1">
      <c r="A22" s="931"/>
      <c r="B22" s="925">
        <v>802385.0</v>
      </c>
      <c r="C22" s="919" t="s">
        <v>3030</v>
      </c>
      <c r="D22" s="926"/>
      <c r="E22" s="925"/>
      <c r="F22" s="927"/>
      <c r="G22" s="928"/>
      <c r="H22" s="929">
        <v>33035.0</v>
      </c>
      <c r="I22" s="922">
        <v>45909.0</v>
      </c>
      <c r="J22" s="923">
        <f t="shared" si="1"/>
        <v>49552.5</v>
      </c>
      <c r="K22" s="923">
        <f t="shared" si="2"/>
        <v>42945.5</v>
      </c>
      <c r="L22" s="930">
        <f t="shared" si="3"/>
        <v>42945.5</v>
      </c>
      <c r="M22" s="930">
        <f t="shared" si="4"/>
        <v>39642</v>
      </c>
      <c r="N22" s="930">
        <f t="shared" si="5"/>
        <v>37990.25</v>
      </c>
      <c r="O22" s="930">
        <f t="shared" si="6"/>
        <v>36338.5</v>
      </c>
      <c r="P22" s="931"/>
      <c r="Q22" s="932"/>
      <c r="R22" s="517"/>
      <c r="S22" s="517"/>
      <c r="T22" s="517"/>
      <c r="U22" s="517"/>
      <c r="V22" s="517"/>
      <c r="W22" s="517"/>
      <c r="X22" s="517"/>
      <c r="Y22" s="517"/>
      <c r="Z22" s="517"/>
      <c r="AA22" s="517"/>
      <c r="AB22" s="517"/>
    </row>
    <row r="23" ht="14.25" customHeight="1">
      <c r="A23" s="931"/>
      <c r="B23" s="925">
        <v>802386.0</v>
      </c>
      <c r="C23" s="919" t="s">
        <v>3031</v>
      </c>
      <c r="D23" s="926"/>
      <c r="E23" s="925"/>
      <c r="F23" s="927"/>
      <c r="G23" s="928"/>
      <c r="H23" s="929">
        <v>26812.5</v>
      </c>
      <c r="I23" s="922">
        <v>45909.0</v>
      </c>
      <c r="J23" s="923">
        <f t="shared" si="1"/>
        <v>40218.75</v>
      </c>
      <c r="K23" s="923">
        <f t="shared" si="2"/>
        <v>34856.25</v>
      </c>
      <c r="L23" s="930">
        <f t="shared" si="3"/>
        <v>34856.25</v>
      </c>
      <c r="M23" s="930">
        <f t="shared" si="4"/>
        <v>32175</v>
      </c>
      <c r="N23" s="930">
        <f t="shared" si="5"/>
        <v>30834.375</v>
      </c>
      <c r="O23" s="930">
        <f t="shared" si="6"/>
        <v>29493.75</v>
      </c>
      <c r="P23" s="931"/>
      <c r="Q23" s="932"/>
      <c r="R23" s="517"/>
      <c r="S23" s="517"/>
      <c r="T23" s="517"/>
      <c r="U23" s="517"/>
      <c r="V23" s="517"/>
      <c r="W23" s="517"/>
      <c r="X23" s="517"/>
      <c r="Y23" s="517"/>
      <c r="Z23" s="517"/>
      <c r="AA23" s="517"/>
      <c r="AB23" s="517"/>
    </row>
    <row r="24" ht="14.25" customHeight="1">
      <c r="A24" s="931"/>
      <c r="B24" s="925">
        <v>802473.0</v>
      </c>
      <c r="C24" s="919" t="s">
        <v>3032</v>
      </c>
      <c r="D24" s="926"/>
      <c r="E24" s="925"/>
      <c r="F24" s="927"/>
      <c r="G24" s="928"/>
      <c r="H24" s="929">
        <v>17517.5</v>
      </c>
      <c r="I24" s="922">
        <v>45909.0</v>
      </c>
      <c r="J24" s="923">
        <f t="shared" si="1"/>
        <v>26276.25</v>
      </c>
      <c r="K24" s="923">
        <f t="shared" si="2"/>
        <v>22772.75</v>
      </c>
      <c r="L24" s="930">
        <f t="shared" si="3"/>
        <v>22772.75</v>
      </c>
      <c r="M24" s="930">
        <f t="shared" si="4"/>
        <v>21021</v>
      </c>
      <c r="N24" s="930">
        <f t="shared" si="5"/>
        <v>20145.125</v>
      </c>
      <c r="O24" s="930">
        <f t="shared" si="6"/>
        <v>19269.25</v>
      </c>
      <c r="P24" s="931"/>
      <c r="Q24" s="932"/>
      <c r="R24" s="517"/>
      <c r="S24" s="517"/>
      <c r="T24" s="517"/>
      <c r="U24" s="517"/>
      <c r="V24" s="517"/>
      <c r="W24" s="517"/>
      <c r="X24" s="517"/>
      <c r="Y24" s="517"/>
      <c r="Z24" s="517"/>
      <c r="AA24" s="517"/>
      <c r="AB24" s="517"/>
    </row>
    <row r="25" ht="14.25" customHeight="1">
      <c r="A25" s="931"/>
      <c r="B25" s="933" t="s">
        <v>3033</v>
      </c>
      <c r="C25" s="919" t="s">
        <v>3034</v>
      </c>
      <c r="D25" s="926"/>
      <c r="E25" s="925"/>
      <c r="F25" s="927"/>
      <c r="G25" s="928"/>
      <c r="H25" s="929">
        <v>21092.5</v>
      </c>
      <c r="I25" s="922">
        <v>45909.0</v>
      </c>
      <c r="J25" s="923">
        <f t="shared" si="1"/>
        <v>31638.75</v>
      </c>
      <c r="K25" s="923">
        <f t="shared" si="2"/>
        <v>27420.25</v>
      </c>
      <c r="L25" s="930">
        <f t="shared" si="3"/>
        <v>27420.25</v>
      </c>
      <c r="M25" s="930">
        <f t="shared" si="4"/>
        <v>25311</v>
      </c>
      <c r="N25" s="930">
        <f t="shared" si="5"/>
        <v>24256.375</v>
      </c>
      <c r="O25" s="930">
        <f t="shared" si="6"/>
        <v>23201.75</v>
      </c>
      <c r="P25" s="931"/>
      <c r="Q25" s="932"/>
      <c r="R25" s="517"/>
      <c r="S25" s="517"/>
      <c r="T25" s="517"/>
      <c r="U25" s="517"/>
      <c r="V25" s="517"/>
      <c r="W25" s="517"/>
      <c r="X25" s="517"/>
      <c r="Y25" s="517"/>
      <c r="Z25" s="517"/>
      <c r="AA25" s="517"/>
      <c r="AB25" s="517"/>
    </row>
    <row r="26" ht="14.25" customHeight="1">
      <c r="A26" s="931"/>
      <c r="B26" s="925">
        <v>803171.0</v>
      </c>
      <c r="C26" s="919" t="s">
        <v>3035</v>
      </c>
      <c r="D26" s="926"/>
      <c r="E26" s="925"/>
      <c r="F26" s="927"/>
      <c r="G26" s="928"/>
      <c r="H26" s="929">
        <v>9652.5</v>
      </c>
      <c r="I26" s="922">
        <v>45909.0</v>
      </c>
      <c r="J26" s="923">
        <f t="shared" si="1"/>
        <v>14478.75</v>
      </c>
      <c r="K26" s="923">
        <f t="shared" si="2"/>
        <v>12548.25</v>
      </c>
      <c r="L26" s="930">
        <f t="shared" si="3"/>
        <v>12548.25</v>
      </c>
      <c r="M26" s="930">
        <f t="shared" si="4"/>
        <v>11583</v>
      </c>
      <c r="N26" s="930">
        <f t="shared" si="5"/>
        <v>11100.375</v>
      </c>
      <c r="O26" s="930">
        <f t="shared" si="6"/>
        <v>10617.75</v>
      </c>
      <c r="P26" s="931"/>
      <c r="Q26" s="932"/>
      <c r="R26" s="517"/>
      <c r="S26" s="517"/>
      <c r="T26" s="517"/>
      <c r="U26" s="517"/>
      <c r="V26" s="517"/>
      <c r="W26" s="517"/>
      <c r="X26" s="517"/>
      <c r="Y26" s="517"/>
      <c r="Z26" s="517"/>
      <c r="AA26" s="517"/>
      <c r="AB26" s="517"/>
    </row>
    <row r="27" ht="14.25" customHeight="1">
      <c r="A27" s="931"/>
      <c r="B27" s="925">
        <v>803371.0</v>
      </c>
      <c r="C27" s="919" t="s">
        <v>3010</v>
      </c>
      <c r="D27" s="926"/>
      <c r="E27" s="925"/>
      <c r="F27" s="927"/>
      <c r="G27" s="928"/>
      <c r="H27" s="929">
        <v>10367.5</v>
      </c>
      <c r="I27" s="922">
        <v>45909.0</v>
      </c>
      <c r="J27" s="923">
        <f t="shared" si="1"/>
        <v>15551.25</v>
      </c>
      <c r="K27" s="923">
        <f t="shared" si="2"/>
        <v>13477.75</v>
      </c>
      <c r="L27" s="930">
        <f t="shared" si="3"/>
        <v>13477.75</v>
      </c>
      <c r="M27" s="930">
        <f t="shared" si="4"/>
        <v>12441</v>
      </c>
      <c r="N27" s="930">
        <f t="shared" si="5"/>
        <v>11922.625</v>
      </c>
      <c r="O27" s="930">
        <f t="shared" si="6"/>
        <v>11404.25</v>
      </c>
      <c r="P27" s="931"/>
      <c r="Q27" s="932"/>
      <c r="R27" s="517"/>
      <c r="S27" s="517"/>
      <c r="T27" s="517"/>
      <c r="U27" s="517"/>
      <c r="V27" s="517"/>
      <c r="W27" s="517"/>
      <c r="X27" s="517"/>
      <c r="Y27" s="517"/>
      <c r="Z27" s="517"/>
      <c r="AA27" s="517"/>
      <c r="AB27" s="517"/>
    </row>
    <row r="28" ht="14.25" customHeight="1">
      <c r="A28" s="931"/>
      <c r="B28" s="925" t="s">
        <v>3036</v>
      </c>
      <c r="C28" s="919" t="s">
        <v>3037</v>
      </c>
      <c r="D28" s="926"/>
      <c r="E28" s="925"/>
      <c r="F28" s="927"/>
      <c r="G28" s="928"/>
      <c r="H28" s="929">
        <v>22880.0</v>
      </c>
      <c r="I28" s="922">
        <v>45909.0</v>
      </c>
      <c r="J28" s="923">
        <f t="shared" si="1"/>
        <v>34320</v>
      </c>
      <c r="K28" s="923">
        <f t="shared" si="2"/>
        <v>29744</v>
      </c>
      <c r="L28" s="930">
        <f t="shared" si="3"/>
        <v>29744</v>
      </c>
      <c r="M28" s="930">
        <f t="shared" si="4"/>
        <v>27456</v>
      </c>
      <c r="N28" s="930">
        <f t="shared" si="5"/>
        <v>26312</v>
      </c>
      <c r="O28" s="930">
        <f t="shared" si="6"/>
        <v>25168</v>
      </c>
      <c r="P28" s="931"/>
      <c r="Q28" s="932"/>
      <c r="R28" s="517"/>
      <c r="S28" s="517"/>
      <c r="T28" s="517"/>
      <c r="U28" s="517"/>
      <c r="V28" s="517"/>
      <c r="W28" s="517"/>
      <c r="X28" s="517"/>
      <c r="Y28" s="517"/>
      <c r="Z28" s="517"/>
      <c r="AA28" s="517"/>
      <c r="AB28" s="517"/>
    </row>
    <row r="29" ht="14.25" customHeight="1">
      <c r="A29" s="931"/>
      <c r="B29" s="933" t="s">
        <v>3038</v>
      </c>
      <c r="C29" s="919" t="s">
        <v>3039</v>
      </c>
      <c r="D29" s="926"/>
      <c r="E29" s="925"/>
      <c r="F29" s="927"/>
      <c r="G29" s="928"/>
      <c r="H29" s="929">
        <v>22092.5</v>
      </c>
      <c r="I29" s="922">
        <v>45909.0</v>
      </c>
      <c r="J29" s="923">
        <f t="shared" si="1"/>
        <v>33138.75</v>
      </c>
      <c r="K29" s="923">
        <f t="shared" si="2"/>
        <v>28720.25</v>
      </c>
      <c r="L29" s="930">
        <f t="shared" si="3"/>
        <v>28720.25</v>
      </c>
      <c r="M29" s="930">
        <f t="shared" si="4"/>
        <v>26511</v>
      </c>
      <c r="N29" s="930">
        <f t="shared" si="5"/>
        <v>25406.375</v>
      </c>
      <c r="O29" s="930">
        <f t="shared" si="6"/>
        <v>24301.75</v>
      </c>
      <c r="P29" s="931"/>
      <c r="Q29" s="932"/>
      <c r="R29" s="517"/>
      <c r="S29" s="517"/>
      <c r="T29" s="517"/>
      <c r="U29" s="517"/>
      <c r="V29" s="517"/>
      <c r="W29" s="517"/>
      <c r="X29" s="517"/>
      <c r="Y29" s="517"/>
      <c r="Z29" s="517"/>
      <c r="AA29" s="517"/>
      <c r="AB29" s="517"/>
    </row>
    <row r="30" ht="14.25" customHeight="1">
      <c r="A30" s="931"/>
      <c r="B30" s="925" t="s">
        <v>3040</v>
      </c>
      <c r="C30" s="919" t="s">
        <v>3041</v>
      </c>
      <c r="D30" s="926"/>
      <c r="E30" s="925"/>
      <c r="F30" s="927"/>
      <c r="G30" s="928"/>
      <c r="H30" s="929">
        <v>26097.5</v>
      </c>
      <c r="I30" s="922">
        <v>45909.0</v>
      </c>
      <c r="J30" s="923">
        <f t="shared" si="1"/>
        <v>39146.25</v>
      </c>
      <c r="K30" s="923">
        <f t="shared" si="2"/>
        <v>33926.75</v>
      </c>
      <c r="L30" s="930">
        <f t="shared" si="3"/>
        <v>33926.75</v>
      </c>
      <c r="M30" s="930">
        <f t="shared" si="4"/>
        <v>31317</v>
      </c>
      <c r="N30" s="930">
        <f t="shared" si="5"/>
        <v>30012.125</v>
      </c>
      <c r="O30" s="930">
        <f t="shared" si="6"/>
        <v>28707.25</v>
      </c>
      <c r="P30" s="931"/>
      <c r="Q30" s="932"/>
      <c r="R30" s="517"/>
      <c r="S30" s="517"/>
      <c r="T30" s="517"/>
      <c r="U30" s="517"/>
      <c r="V30" s="517"/>
      <c r="W30" s="517"/>
      <c r="X30" s="517"/>
      <c r="Y30" s="517"/>
      <c r="Z30" s="517"/>
      <c r="AA30" s="517"/>
      <c r="AB30" s="517"/>
    </row>
    <row r="31" ht="14.25" customHeight="1">
      <c r="A31" s="931"/>
      <c r="B31" s="933" t="s">
        <v>3042</v>
      </c>
      <c r="C31" s="919" t="s">
        <v>3043</v>
      </c>
      <c r="D31" s="926"/>
      <c r="E31" s="925"/>
      <c r="F31" s="927"/>
      <c r="G31" s="928"/>
      <c r="H31" s="929">
        <v>24310.0</v>
      </c>
      <c r="I31" s="922">
        <v>45909.0</v>
      </c>
      <c r="J31" s="923">
        <f t="shared" si="1"/>
        <v>36465</v>
      </c>
      <c r="K31" s="923">
        <f t="shared" si="2"/>
        <v>31603</v>
      </c>
      <c r="L31" s="930">
        <f t="shared" si="3"/>
        <v>31603</v>
      </c>
      <c r="M31" s="930">
        <f t="shared" si="4"/>
        <v>29172</v>
      </c>
      <c r="N31" s="930">
        <f t="shared" si="5"/>
        <v>27956.5</v>
      </c>
      <c r="O31" s="930">
        <f t="shared" si="6"/>
        <v>26741</v>
      </c>
      <c r="P31" s="931"/>
      <c r="Q31" s="932"/>
      <c r="R31" s="517"/>
      <c r="S31" s="517"/>
      <c r="T31" s="517"/>
      <c r="U31" s="517"/>
      <c r="V31" s="517"/>
      <c r="W31" s="517"/>
      <c r="X31" s="517"/>
      <c r="Y31" s="517"/>
      <c r="Z31" s="517"/>
      <c r="AA31" s="517"/>
      <c r="AB31" s="517"/>
    </row>
    <row r="32" ht="14.25" customHeight="1">
      <c r="A32" s="931"/>
      <c r="B32" s="925">
        <v>761347.0</v>
      </c>
      <c r="C32" s="919" t="s">
        <v>3044</v>
      </c>
      <c r="D32" s="926"/>
      <c r="E32" s="925"/>
      <c r="F32" s="927"/>
      <c r="G32" s="928"/>
      <c r="H32" s="929">
        <v>1292005.0</v>
      </c>
      <c r="I32" s="922">
        <v>45909.0</v>
      </c>
      <c r="J32" s="923">
        <f t="shared" si="1"/>
        <v>1938007.5</v>
      </c>
      <c r="K32" s="923">
        <f t="shared" si="2"/>
        <v>1679606.5</v>
      </c>
      <c r="L32" s="930">
        <f t="shared" si="3"/>
        <v>1679606.5</v>
      </c>
      <c r="M32" s="930">
        <f t="shared" si="4"/>
        <v>1550406</v>
      </c>
      <c r="N32" s="930">
        <f t="shared" si="5"/>
        <v>1485805.75</v>
      </c>
      <c r="O32" s="930">
        <f t="shared" si="6"/>
        <v>1421205.5</v>
      </c>
      <c r="P32" s="931"/>
      <c r="Q32" s="932"/>
      <c r="R32" s="517"/>
      <c r="S32" s="517"/>
      <c r="T32" s="517"/>
      <c r="U32" s="517"/>
      <c r="V32" s="517"/>
      <c r="W32" s="517"/>
      <c r="X32" s="517"/>
      <c r="Y32" s="517"/>
      <c r="Z32" s="517"/>
      <c r="AA32" s="517"/>
      <c r="AB32" s="517"/>
    </row>
    <row r="33" ht="14.25" customHeight="1">
      <c r="A33" s="931"/>
      <c r="B33" s="925">
        <v>800171.0</v>
      </c>
      <c r="C33" s="919" t="s">
        <v>3045</v>
      </c>
      <c r="D33" s="926"/>
      <c r="E33" s="925"/>
      <c r="F33" s="927"/>
      <c r="G33" s="928"/>
      <c r="H33" s="929">
        <v>5684.25</v>
      </c>
      <c r="I33" s="922">
        <v>45909.0</v>
      </c>
      <c r="J33" s="923">
        <f t="shared" si="1"/>
        <v>8526.375</v>
      </c>
      <c r="K33" s="923">
        <f t="shared" si="2"/>
        <v>7389.525</v>
      </c>
      <c r="L33" s="930">
        <f t="shared" si="3"/>
        <v>7389.525</v>
      </c>
      <c r="M33" s="930">
        <f t="shared" si="4"/>
        <v>6821.1</v>
      </c>
      <c r="N33" s="930">
        <f t="shared" si="5"/>
        <v>6536.8875</v>
      </c>
      <c r="O33" s="930">
        <f t="shared" si="6"/>
        <v>6252.675</v>
      </c>
      <c r="P33" s="931"/>
      <c r="Q33" s="932"/>
      <c r="R33" s="517"/>
      <c r="S33" s="517"/>
      <c r="T33" s="517"/>
      <c r="U33" s="517"/>
      <c r="V33" s="517"/>
      <c r="W33" s="517"/>
      <c r="X33" s="517"/>
      <c r="Y33" s="517"/>
      <c r="Z33" s="517"/>
      <c r="AA33" s="517"/>
      <c r="AB33" s="517"/>
    </row>
    <row r="34" ht="14.25" customHeight="1">
      <c r="A34" s="931"/>
      <c r="B34" s="925">
        <v>800271.0</v>
      </c>
      <c r="C34" s="919" t="s">
        <v>3017</v>
      </c>
      <c r="D34" s="926"/>
      <c r="E34" s="925"/>
      <c r="F34" s="927"/>
      <c r="G34" s="928"/>
      <c r="H34" s="929">
        <v>5684.25</v>
      </c>
      <c r="I34" s="922">
        <v>45909.0</v>
      </c>
      <c r="J34" s="923">
        <f t="shared" si="1"/>
        <v>8526.375</v>
      </c>
      <c r="K34" s="923">
        <f t="shared" si="2"/>
        <v>7389.525</v>
      </c>
      <c r="L34" s="930">
        <f t="shared" si="3"/>
        <v>7389.525</v>
      </c>
      <c r="M34" s="930">
        <f t="shared" si="4"/>
        <v>6821.1</v>
      </c>
      <c r="N34" s="930">
        <f t="shared" si="5"/>
        <v>6536.8875</v>
      </c>
      <c r="O34" s="930">
        <f t="shared" si="6"/>
        <v>6252.675</v>
      </c>
      <c r="P34" s="931"/>
      <c r="Q34" s="932"/>
      <c r="R34" s="517"/>
      <c r="S34" s="517"/>
      <c r="T34" s="517"/>
      <c r="U34" s="517"/>
      <c r="V34" s="517"/>
      <c r="W34" s="517"/>
      <c r="X34" s="517"/>
      <c r="Y34" s="517"/>
      <c r="Z34" s="517"/>
      <c r="AA34" s="517"/>
      <c r="AB34" s="517"/>
    </row>
    <row r="35" ht="14.25" customHeight="1">
      <c r="A35" s="931"/>
      <c r="B35" s="925">
        <v>800371.0</v>
      </c>
      <c r="C35" s="919" t="s">
        <v>3046</v>
      </c>
      <c r="D35" s="926"/>
      <c r="E35" s="925"/>
      <c r="F35" s="927"/>
      <c r="G35" s="928"/>
      <c r="H35" s="929">
        <v>6184.75</v>
      </c>
      <c r="I35" s="922">
        <v>45909.0</v>
      </c>
      <c r="J35" s="923">
        <f t="shared" si="1"/>
        <v>9277.125</v>
      </c>
      <c r="K35" s="923">
        <f t="shared" si="2"/>
        <v>8040.175</v>
      </c>
      <c r="L35" s="930">
        <f t="shared" si="3"/>
        <v>8040.175</v>
      </c>
      <c r="M35" s="930">
        <f t="shared" si="4"/>
        <v>7421.7</v>
      </c>
      <c r="N35" s="930">
        <f t="shared" si="5"/>
        <v>7112.4625</v>
      </c>
      <c r="O35" s="930">
        <f t="shared" si="6"/>
        <v>6803.225</v>
      </c>
      <c r="P35" s="931"/>
      <c r="Q35" s="932"/>
      <c r="R35" s="517"/>
      <c r="S35" s="517"/>
      <c r="T35" s="517"/>
      <c r="U35" s="517"/>
      <c r="V35" s="517"/>
      <c r="W35" s="517"/>
      <c r="X35" s="517"/>
      <c r="Y35" s="517"/>
      <c r="Z35" s="517"/>
      <c r="AA35" s="517"/>
      <c r="AB35" s="517"/>
    </row>
    <row r="36" ht="14.25" customHeight="1">
      <c r="A36" s="931"/>
      <c r="B36" s="925">
        <v>800374.0</v>
      </c>
      <c r="C36" s="919" t="s">
        <v>3026</v>
      </c>
      <c r="D36" s="926"/>
      <c r="E36" s="925"/>
      <c r="F36" s="927"/>
      <c r="G36" s="928"/>
      <c r="H36" s="929">
        <v>8580.0</v>
      </c>
      <c r="I36" s="922">
        <v>45909.0</v>
      </c>
      <c r="J36" s="923">
        <f t="shared" si="1"/>
        <v>12870</v>
      </c>
      <c r="K36" s="923">
        <f t="shared" si="2"/>
        <v>11154</v>
      </c>
      <c r="L36" s="930">
        <f t="shared" si="3"/>
        <v>11154</v>
      </c>
      <c r="M36" s="930">
        <f t="shared" si="4"/>
        <v>10296</v>
      </c>
      <c r="N36" s="930">
        <f t="shared" si="5"/>
        <v>9867</v>
      </c>
      <c r="O36" s="930">
        <f t="shared" si="6"/>
        <v>9438</v>
      </c>
      <c r="P36" s="931"/>
      <c r="Q36" s="932"/>
      <c r="R36" s="517"/>
      <c r="S36" s="517"/>
      <c r="T36" s="517"/>
      <c r="U36" s="517"/>
      <c r="V36" s="517"/>
      <c r="W36" s="517"/>
      <c r="X36" s="517"/>
      <c r="Y36" s="517"/>
      <c r="Z36" s="517"/>
      <c r="AA36" s="517"/>
      <c r="AB36" s="517"/>
    </row>
    <row r="37" ht="14.25" customHeight="1">
      <c r="A37" s="931"/>
      <c r="B37" s="925">
        <v>761316.0</v>
      </c>
      <c r="C37" s="919" t="s">
        <v>3047</v>
      </c>
      <c r="D37" s="926"/>
      <c r="E37" s="925"/>
      <c r="F37" s="927"/>
      <c r="G37" s="928"/>
      <c r="H37" s="929">
        <v>219505.0</v>
      </c>
      <c r="I37" s="922">
        <v>45909.0</v>
      </c>
      <c r="J37" s="923">
        <f t="shared" si="1"/>
        <v>329257.5</v>
      </c>
      <c r="K37" s="923">
        <f t="shared" si="2"/>
        <v>285356.5</v>
      </c>
      <c r="L37" s="930">
        <f t="shared" si="3"/>
        <v>285356.5</v>
      </c>
      <c r="M37" s="930">
        <f t="shared" si="4"/>
        <v>263406</v>
      </c>
      <c r="N37" s="930">
        <f t="shared" si="5"/>
        <v>252430.75</v>
      </c>
      <c r="O37" s="930">
        <f t="shared" si="6"/>
        <v>241455.5</v>
      </c>
      <c r="P37" s="931"/>
      <c r="Q37" s="932"/>
      <c r="R37" s="517"/>
      <c r="S37" s="517"/>
      <c r="T37" s="517"/>
      <c r="U37" s="517"/>
      <c r="V37" s="517"/>
      <c r="W37" s="517"/>
      <c r="X37" s="517"/>
      <c r="Y37" s="517"/>
      <c r="Z37" s="517"/>
      <c r="AA37" s="517"/>
      <c r="AB37" s="517"/>
    </row>
    <row r="38" ht="14.25" customHeight="1">
      <c r="A38" s="931"/>
      <c r="B38" s="925">
        <v>761400.1</v>
      </c>
      <c r="C38" s="919" t="s">
        <v>3048</v>
      </c>
      <c r="D38" s="926"/>
      <c r="E38" s="925"/>
      <c r="F38" s="927"/>
      <c r="G38" s="928"/>
      <c r="H38" s="929">
        <v>582725.0</v>
      </c>
      <c r="I38" s="922">
        <v>45909.0</v>
      </c>
      <c r="J38" s="923">
        <f t="shared" si="1"/>
        <v>874087.5</v>
      </c>
      <c r="K38" s="923">
        <f t="shared" si="2"/>
        <v>757542.5</v>
      </c>
      <c r="L38" s="930">
        <f t="shared" si="3"/>
        <v>757542.5</v>
      </c>
      <c r="M38" s="930">
        <f t="shared" si="4"/>
        <v>699270</v>
      </c>
      <c r="N38" s="930">
        <f t="shared" si="5"/>
        <v>670133.75</v>
      </c>
      <c r="O38" s="930">
        <f t="shared" si="6"/>
        <v>640997.5</v>
      </c>
      <c r="P38" s="931"/>
      <c r="Q38" s="932"/>
      <c r="R38" s="517"/>
      <c r="S38" s="517"/>
      <c r="T38" s="517"/>
      <c r="U38" s="517"/>
      <c r="V38" s="517"/>
      <c r="W38" s="517"/>
      <c r="X38" s="517"/>
      <c r="Y38" s="517"/>
      <c r="Z38" s="517"/>
      <c r="AA38" s="517"/>
      <c r="AB38" s="517"/>
    </row>
    <row r="39" ht="14.25" customHeight="1">
      <c r="A39" s="931"/>
      <c r="B39" s="925">
        <v>761401.1</v>
      </c>
      <c r="C39" s="919" t="s">
        <v>3049</v>
      </c>
      <c r="D39" s="926"/>
      <c r="E39" s="925"/>
      <c r="F39" s="927"/>
      <c r="G39" s="928"/>
      <c r="H39" s="929">
        <v>156585.0</v>
      </c>
      <c r="I39" s="922">
        <v>45909.0</v>
      </c>
      <c r="J39" s="923">
        <f t="shared" si="1"/>
        <v>234877.5</v>
      </c>
      <c r="K39" s="923">
        <f t="shared" si="2"/>
        <v>203560.5</v>
      </c>
      <c r="L39" s="930">
        <f t="shared" si="3"/>
        <v>203560.5</v>
      </c>
      <c r="M39" s="930">
        <f t="shared" si="4"/>
        <v>187902</v>
      </c>
      <c r="N39" s="930">
        <f t="shared" si="5"/>
        <v>180072.75</v>
      </c>
      <c r="O39" s="930">
        <f t="shared" si="6"/>
        <v>172243.5</v>
      </c>
      <c r="P39" s="931"/>
      <c r="Q39" s="932"/>
      <c r="R39" s="517"/>
      <c r="S39" s="517"/>
      <c r="T39" s="517"/>
      <c r="U39" s="517"/>
      <c r="V39" s="517"/>
      <c r="W39" s="517"/>
      <c r="X39" s="517"/>
      <c r="Y39" s="517"/>
      <c r="Z39" s="517"/>
      <c r="AA39" s="517"/>
      <c r="AB39" s="517"/>
    </row>
    <row r="40" ht="14.25" customHeight="1">
      <c r="A40" s="931"/>
      <c r="B40" s="925">
        <v>761694.0</v>
      </c>
      <c r="C40" s="919" t="s">
        <v>3050</v>
      </c>
      <c r="D40" s="926"/>
      <c r="E40" s="925"/>
      <c r="F40" s="927"/>
      <c r="G40" s="928"/>
      <c r="H40" s="929">
        <v>229515.0</v>
      </c>
      <c r="I40" s="922">
        <v>45909.0</v>
      </c>
      <c r="J40" s="923">
        <f t="shared" si="1"/>
        <v>344272.5</v>
      </c>
      <c r="K40" s="923">
        <f t="shared" si="2"/>
        <v>298369.5</v>
      </c>
      <c r="L40" s="930">
        <f t="shared" si="3"/>
        <v>298369.5</v>
      </c>
      <c r="M40" s="930">
        <f t="shared" si="4"/>
        <v>275418</v>
      </c>
      <c r="N40" s="930">
        <f t="shared" si="5"/>
        <v>263942.25</v>
      </c>
      <c r="O40" s="930">
        <f t="shared" si="6"/>
        <v>252466.5</v>
      </c>
      <c r="P40" s="931"/>
      <c r="Q40" s="932"/>
      <c r="R40" s="517"/>
      <c r="S40" s="517"/>
      <c r="T40" s="517"/>
      <c r="U40" s="517"/>
      <c r="V40" s="517"/>
      <c r="W40" s="517"/>
      <c r="X40" s="517"/>
      <c r="Y40" s="517"/>
      <c r="Z40" s="517"/>
      <c r="AA40" s="517"/>
      <c r="AB40" s="517"/>
    </row>
    <row r="41" ht="14.25" customHeight="1">
      <c r="A41" s="931"/>
      <c r="B41" s="925">
        <v>781464.0</v>
      </c>
      <c r="C41" s="935" t="s">
        <v>3051</v>
      </c>
      <c r="D41" s="926"/>
      <c r="E41" s="925"/>
      <c r="F41" s="927"/>
      <c r="G41" s="928"/>
      <c r="H41" s="929">
        <v>30030.0</v>
      </c>
      <c r="I41" s="922">
        <v>45909.0</v>
      </c>
      <c r="J41" s="923">
        <f t="shared" si="1"/>
        <v>45045</v>
      </c>
      <c r="K41" s="923">
        <f t="shared" si="2"/>
        <v>39039</v>
      </c>
      <c r="L41" s="930">
        <f t="shared" si="3"/>
        <v>39039</v>
      </c>
      <c r="M41" s="930">
        <f t="shared" si="4"/>
        <v>36036</v>
      </c>
      <c r="N41" s="930">
        <f t="shared" si="5"/>
        <v>34534.5</v>
      </c>
      <c r="O41" s="930">
        <f t="shared" si="6"/>
        <v>33033</v>
      </c>
      <c r="P41" s="931"/>
      <c r="Q41" s="932"/>
      <c r="R41" s="517"/>
      <c r="S41" s="517"/>
      <c r="T41" s="517"/>
      <c r="U41" s="517"/>
      <c r="V41" s="517"/>
      <c r="W41" s="517"/>
      <c r="X41" s="517"/>
      <c r="Y41" s="517"/>
      <c r="Z41" s="517"/>
      <c r="AA41" s="517"/>
      <c r="AB41" s="517"/>
    </row>
    <row r="42" ht="14.25" customHeight="1">
      <c r="A42" s="931"/>
      <c r="B42" s="925">
        <v>781469.0</v>
      </c>
      <c r="C42" s="919" t="s">
        <v>3052</v>
      </c>
      <c r="D42" s="926"/>
      <c r="E42" s="925"/>
      <c r="F42" s="927"/>
      <c r="G42" s="928"/>
      <c r="H42" s="929">
        <v>9295.0</v>
      </c>
      <c r="I42" s="922">
        <v>45909.0</v>
      </c>
      <c r="J42" s="923">
        <f t="shared" si="1"/>
        <v>13942.5</v>
      </c>
      <c r="K42" s="923">
        <f t="shared" si="2"/>
        <v>12083.5</v>
      </c>
      <c r="L42" s="930">
        <f t="shared" si="3"/>
        <v>12083.5</v>
      </c>
      <c r="M42" s="930">
        <f t="shared" si="4"/>
        <v>11154</v>
      </c>
      <c r="N42" s="930">
        <f t="shared" si="5"/>
        <v>10689.25</v>
      </c>
      <c r="O42" s="930">
        <f t="shared" si="6"/>
        <v>10224.5</v>
      </c>
      <c r="P42" s="931"/>
      <c r="Q42" s="932"/>
      <c r="R42" s="517"/>
      <c r="S42" s="517"/>
      <c r="T42" s="517"/>
      <c r="U42" s="517"/>
      <c r="V42" s="517"/>
      <c r="W42" s="517"/>
      <c r="X42" s="517"/>
      <c r="Y42" s="517"/>
      <c r="Z42" s="517"/>
      <c r="AA42" s="517"/>
      <c r="AB42" s="517"/>
    </row>
    <row r="43" ht="14.25" customHeight="1">
      <c r="A43" s="931"/>
      <c r="B43" s="925">
        <v>781694.0</v>
      </c>
      <c r="C43" s="919" t="s">
        <v>3053</v>
      </c>
      <c r="D43" s="926"/>
      <c r="E43" s="925"/>
      <c r="F43" s="927"/>
      <c r="G43" s="928"/>
      <c r="H43" s="929">
        <v>26812.5</v>
      </c>
      <c r="I43" s="922">
        <v>45909.0</v>
      </c>
      <c r="J43" s="923">
        <f t="shared" si="1"/>
        <v>40218.75</v>
      </c>
      <c r="K43" s="923">
        <f t="shared" si="2"/>
        <v>34856.25</v>
      </c>
      <c r="L43" s="930">
        <f t="shared" si="3"/>
        <v>34856.25</v>
      </c>
      <c r="M43" s="930">
        <f t="shared" si="4"/>
        <v>32175</v>
      </c>
      <c r="N43" s="930">
        <f t="shared" si="5"/>
        <v>30834.375</v>
      </c>
      <c r="O43" s="930">
        <f t="shared" si="6"/>
        <v>29493.75</v>
      </c>
      <c r="P43" s="931"/>
      <c r="Q43" s="932"/>
      <c r="R43" s="517"/>
      <c r="S43" s="517"/>
      <c r="T43" s="517"/>
      <c r="U43" s="517"/>
      <c r="V43" s="517"/>
      <c r="W43" s="517"/>
      <c r="X43" s="517"/>
      <c r="Y43" s="517"/>
      <c r="Z43" s="517"/>
      <c r="AA43" s="517"/>
      <c r="AB43" s="517"/>
    </row>
    <row r="44" ht="14.25" customHeight="1">
      <c r="A44" s="931"/>
      <c r="B44" s="925">
        <v>781698.0</v>
      </c>
      <c r="C44" s="919" t="s">
        <v>3054</v>
      </c>
      <c r="D44" s="926"/>
      <c r="E44" s="925"/>
      <c r="F44" s="927"/>
      <c r="G44" s="928"/>
      <c r="H44" s="929">
        <v>7793.5</v>
      </c>
      <c r="I44" s="922">
        <v>45909.0</v>
      </c>
      <c r="J44" s="923">
        <f t="shared" si="1"/>
        <v>11690.25</v>
      </c>
      <c r="K44" s="923">
        <f t="shared" si="2"/>
        <v>10131.55</v>
      </c>
      <c r="L44" s="930">
        <f t="shared" si="3"/>
        <v>10131.55</v>
      </c>
      <c r="M44" s="930">
        <f t="shared" si="4"/>
        <v>9352.2</v>
      </c>
      <c r="N44" s="930">
        <f t="shared" si="5"/>
        <v>8962.525</v>
      </c>
      <c r="O44" s="930">
        <f t="shared" si="6"/>
        <v>8572.85</v>
      </c>
      <c r="P44" s="931"/>
      <c r="Q44" s="932"/>
      <c r="R44" s="517"/>
      <c r="S44" s="517"/>
      <c r="T44" s="517"/>
      <c r="U44" s="517"/>
      <c r="V44" s="517"/>
      <c r="W44" s="517"/>
      <c r="X44" s="517"/>
      <c r="Y44" s="517"/>
      <c r="Z44" s="517"/>
      <c r="AA44" s="517"/>
      <c r="AB44" s="517"/>
    </row>
    <row r="45" ht="14.25" customHeight="1">
      <c r="A45" s="931"/>
      <c r="B45" s="925">
        <v>781699.0</v>
      </c>
      <c r="C45" s="919" t="s">
        <v>3055</v>
      </c>
      <c r="D45" s="926"/>
      <c r="E45" s="925"/>
      <c r="F45" s="927"/>
      <c r="G45" s="928"/>
      <c r="H45" s="929">
        <v>5505.5</v>
      </c>
      <c r="I45" s="922">
        <v>45909.0</v>
      </c>
      <c r="J45" s="923">
        <f t="shared" si="1"/>
        <v>8258.25</v>
      </c>
      <c r="K45" s="923">
        <f t="shared" si="2"/>
        <v>7157.15</v>
      </c>
      <c r="L45" s="930">
        <f t="shared" si="3"/>
        <v>7157.15</v>
      </c>
      <c r="M45" s="930">
        <f t="shared" si="4"/>
        <v>6606.6</v>
      </c>
      <c r="N45" s="930">
        <f t="shared" si="5"/>
        <v>6331.325</v>
      </c>
      <c r="O45" s="930">
        <f t="shared" si="6"/>
        <v>6056.05</v>
      </c>
      <c r="P45" s="931"/>
      <c r="Q45" s="932"/>
      <c r="R45" s="517"/>
      <c r="S45" s="517"/>
      <c r="T45" s="517"/>
      <c r="U45" s="517"/>
      <c r="V45" s="517"/>
      <c r="W45" s="517"/>
      <c r="X45" s="517"/>
      <c r="Y45" s="517"/>
      <c r="Z45" s="517"/>
      <c r="AA45" s="517"/>
      <c r="AB45" s="517"/>
    </row>
    <row r="46" ht="14.25" customHeight="1">
      <c r="A46" s="931"/>
      <c r="B46" s="925">
        <v>800375.0</v>
      </c>
      <c r="C46" s="919" t="s">
        <v>3056</v>
      </c>
      <c r="D46" s="926"/>
      <c r="E46" s="925"/>
      <c r="F46" s="927"/>
      <c r="G46" s="928"/>
      <c r="H46" s="929">
        <v>6721.0</v>
      </c>
      <c r="I46" s="922">
        <v>45909.0</v>
      </c>
      <c r="J46" s="923">
        <f t="shared" si="1"/>
        <v>10081.5</v>
      </c>
      <c r="K46" s="923">
        <f t="shared" si="2"/>
        <v>8737.3</v>
      </c>
      <c r="L46" s="930">
        <f t="shared" si="3"/>
        <v>8737.3</v>
      </c>
      <c r="M46" s="930">
        <f t="shared" si="4"/>
        <v>8065.2</v>
      </c>
      <c r="N46" s="930">
        <f t="shared" si="5"/>
        <v>7729.15</v>
      </c>
      <c r="O46" s="930">
        <f t="shared" si="6"/>
        <v>7393.1</v>
      </c>
      <c r="P46" s="931"/>
      <c r="Q46" s="932"/>
      <c r="R46" s="517"/>
      <c r="S46" s="517"/>
      <c r="T46" s="517"/>
      <c r="U46" s="517"/>
      <c r="V46" s="517"/>
      <c r="W46" s="517"/>
      <c r="X46" s="517"/>
      <c r="Y46" s="517"/>
      <c r="Z46" s="517"/>
      <c r="AA46" s="517"/>
      <c r="AB46" s="517"/>
    </row>
    <row r="47" ht="14.25" customHeight="1">
      <c r="A47" s="931"/>
      <c r="B47" s="925">
        <v>801824.0</v>
      </c>
      <c r="C47" s="919" t="s">
        <v>3057</v>
      </c>
      <c r="D47" s="926"/>
      <c r="E47" s="925"/>
      <c r="F47" s="927"/>
      <c r="G47" s="928"/>
      <c r="H47" s="929">
        <v>2985.13</v>
      </c>
      <c r="I47" s="922">
        <v>45909.0</v>
      </c>
      <c r="J47" s="923">
        <f t="shared" si="1"/>
        <v>4477.695</v>
      </c>
      <c r="K47" s="923">
        <f t="shared" si="2"/>
        <v>3880.669</v>
      </c>
      <c r="L47" s="930">
        <f t="shared" si="3"/>
        <v>3880.669</v>
      </c>
      <c r="M47" s="930">
        <f t="shared" si="4"/>
        <v>3582.156</v>
      </c>
      <c r="N47" s="930">
        <f t="shared" si="5"/>
        <v>3432.8995</v>
      </c>
      <c r="O47" s="930">
        <f t="shared" si="6"/>
        <v>3283.643</v>
      </c>
      <c r="P47" s="931"/>
      <c r="Q47" s="932"/>
      <c r="R47" s="517"/>
      <c r="S47" s="517"/>
      <c r="T47" s="517"/>
      <c r="U47" s="517"/>
      <c r="V47" s="517"/>
      <c r="W47" s="517"/>
      <c r="X47" s="517"/>
      <c r="Y47" s="517"/>
      <c r="Z47" s="517"/>
      <c r="AA47" s="517"/>
      <c r="AB47" s="517"/>
    </row>
    <row r="48" ht="14.25" customHeight="1">
      <c r="A48" s="931"/>
      <c r="B48" s="925">
        <v>761697.0</v>
      </c>
      <c r="C48" s="919" t="s">
        <v>3058</v>
      </c>
      <c r="D48" s="936">
        <v>229515.0</v>
      </c>
      <c r="E48" s="925"/>
      <c r="F48" s="927">
        <v>1008.0</v>
      </c>
      <c r="G48" s="928">
        <v>806.4</v>
      </c>
      <c r="H48" s="937">
        <v>229515.0</v>
      </c>
      <c r="I48" s="922">
        <v>45909.0</v>
      </c>
      <c r="J48" s="923">
        <f t="shared" si="1"/>
        <v>344272.5</v>
      </c>
      <c r="K48" s="923">
        <f t="shared" si="2"/>
        <v>298369.5</v>
      </c>
      <c r="L48" s="930">
        <f t="shared" si="3"/>
        <v>298369.5</v>
      </c>
      <c r="M48" s="930">
        <f t="shared" si="4"/>
        <v>275418</v>
      </c>
      <c r="N48" s="930">
        <f t="shared" si="5"/>
        <v>263942.25</v>
      </c>
      <c r="O48" s="930">
        <f t="shared" si="6"/>
        <v>252466.5</v>
      </c>
      <c r="P48" s="931"/>
      <c r="Q48" s="932"/>
      <c r="R48" s="517"/>
      <c r="S48" s="517"/>
      <c r="T48" s="517"/>
      <c r="U48" s="517"/>
      <c r="V48" s="517"/>
      <c r="W48" s="517"/>
      <c r="X48" s="517"/>
      <c r="Y48" s="517"/>
      <c r="Z48" s="517"/>
      <c r="AA48" s="517"/>
      <c r="AB48" s="517"/>
    </row>
    <row r="49" ht="14.25" customHeight="1">
      <c r="A49" s="931"/>
      <c r="B49" s="925">
        <v>764744.0</v>
      </c>
      <c r="C49" s="919" t="s">
        <v>3059</v>
      </c>
      <c r="D49" s="936">
        <v>77220.0</v>
      </c>
      <c r="E49" s="925"/>
      <c r="F49" s="927">
        <v>161280.0</v>
      </c>
      <c r="G49" s="928">
        <v>129024.0</v>
      </c>
      <c r="H49" s="937">
        <v>77220.0</v>
      </c>
      <c r="I49" s="922">
        <v>45909.0</v>
      </c>
      <c r="J49" s="923">
        <f t="shared" si="1"/>
        <v>115830</v>
      </c>
      <c r="K49" s="923">
        <f t="shared" si="2"/>
        <v>100386</v>
      </c>
      <c r="L49" s="930">
        <f t="shared" si="3"/>
        <v>100386</v>
      </c>
      <c r="M49" s="930">
        <f t="shared" si="4"/>
        <v>92664</v>
      </c>
      <c r="N49" s="930">
        <f t="shared" si="5"/>
        <v>88803</v>
      </c>
      <c r="O49" s="930">
        <f t="shared" si="6"/>
        <v>84942</v>
      </c>
      <c r="P49" s="931"/>
      <c r="Q49" s="932"/>
      <c r="R49" s="517"/>
      <c r="S49" s="517"/>
      <c r="T49" s="517"/>
      <c r="U49" s="517"/>
      <c r="V49" s="517"/>
      <c r="W49" s="517"/>
      <c r="X49" s="517"/>
      <c r="Y49" s="517"/>
      <c r="Z49" s="517"/>
      <c r="AA49" s="517"/>
      <c r="AB49" s="517"/>
    </row>
    <row r="50" ht="14.25" customHeight="1">
      <c r="A50" s="931"/>
      <c r="B50" s="925">
        <v>804868.0</v>
      </c>
      <c r="C50" s="919" t="s">
        <v>3060</v>
      </c>
      <c r="D50" s="936">
        <v>16087.5</v>
      </c>
      <c r="E50" s="925"/>
      <c r="F50" s="927">
        <v>54495.0</v>
      </c>
      <c r="G50" s="928">
        <v>43596.0</v>
      </c>
      <c r="H50" s="937">
        <v>16087.5</v>
      </c>
      <c r="I50" s="922">
        <v>45909.0</v>
      </c>
      <c r="J50" s="923">
        <f t="shared" si="1"/>
        <v>24131.25</v>
      </c>
      <c r="K50" s="923">
        <f t="shared" si="2"/>
        <v>20913.75</v>
      </c>
      <c r="L50" s="930">
        <f t="shared" si="3"/>
        <v>20913.75</v>
      </c>
      <c r="M50" s="930">
        <f t="shared" si="4"/>
        <v>19305</v>
      </c>
      <c r="N50" s="930">
        <f t="shared" si="5"/>
        <v>18500.625</v>
      </c>
      <c r="O50" s="930">
        <f t="shared" si="6"/>
        <v>17696.25</v>
      </c>
      <c r="P50" s="931"/>
      <c r="Q50" s="932"/>
      <c r="R50" s="517"/>
      <c r="S50" s="517"/>
      <c r="T50" s="517"/>
      <c r="U50" s="517"/>
      <c r="V50" s="517"/>
      <c r="W50" s="517"/>
      <c r="X50" s="517"/>
      <c r="Y50" s="517"/>
      <c r="Z50" s="517"/>
      <c r="AA50" s="517"/>
      <c r="AB50" s="517"/>
    </row>
    <row r="51" ht="14.25" customHeight="1">
      <c r="A51" s="931"/>
      <c r="B51" s="925">
        <v>804905.0</v>
      </c>
      <c r="C51" s="919" t="s">
        <v>3061</v>
      </c>
      <c r="D51" s="936">
        <v>9652.5</v>
      </c>
      <c r="E51" s="925"/>
      <c r="F51" s="927">
        <v>11340.0</v>
      </c>
      <c r="G51" s="928">
        <v>9072.0</v>
      </c>
      <c r="H51" s="937">
        <v>9652.5</v>
      </c>
      <c r="I51" s="922">
        <v>45909.0</v>
      </c>
      <c r="J51" s="923">
        <f t="shared" si="1"/>
        <v>14478.75</v>
      </c>
      <c r="K51" s="923">
        <f t="shared" si="2"/>
        <v>12548.25</v>
      </c>
      <c r="L51" s="930">
        <f t="shared" si="3"/>
        <v>12548.25</v>
      </c>
      <c r="M51" s="930">
        <f t="shared" si="4"/>
        <v>11583</v>
      </c>
      <c r="N51" s="930">
        <f t="shared" si="5"/>
        <v>11100.375</v>
      </c>
      <c r="O51" s="930">
        <f t="shared" si="6"/>
        <v>10617.75</v>
      </c>
      <c r="P51" s="931"/>
      <c r="Q51" s="932"/>
      <c r="R51" s="517"/>
      <c r="S51" s="517"/>
      <c r="T51" s="517"/>
      <c r="U51" s="517"/>
      <c r="V51" s="517"/>
      <c r="W51" s="517"/>
      <c r="X51" s="517"/>
      <c r="Y51" s="517"/>
      <c r="Z51" s="517"/>
      <c r="AA51" s="517"/>
      <c r="AB51" s="517"/>
    </row>
    <row r="52" ht="14.25" customHeight="1">
      <c r="A52" s="931"/>
      <c r="B52" s="925">
        <v>804960.0</v>
      </c>
      <c r="C52" s="919" t="s">
        <v>3062</v>
      </c>
      <c r="D52" s="936">
        <v>24310.0</v>
      </c>
      <c r="E52" s="925"/>
      <c r="F52" s="927">
        <v>6615.0</v>
      </c>
      <c r="G52" s="928">
        <v>5292.0</v>
      </c>
      <c r="H52" s="937">
        <v>24310.0</v>
      </c>
      <c r="I52" s="922">
        <v>45909.0</v>
      </c>
      <c r="J52" s="923">
        <f t="shared" si="1"/>
        <v>36465</v>
      </c>
      <c r="K52" s="923">
        <f t="shared" si="2"/>
        <v>31603</v>
      </c>
      <c r="L52" s="930">
        <f t="shared" si="3"/>
        <v>31603</v>
      </c>
      <c r="M52" s="930">
        <f t="shared" si="4"/>
        <v>29172</v>
      </c>
      <c r="N52" s="930">
        <f t="shared" si="5"/>
        <v>27956.5</v>
      </c>
      <c r="O52" s="930">
        <f t="shared" si="6"/>
        <v>26741</v>
      </c>
      <c r="P52" s="931"/>
      <c r="Q52" s="932"/>
      <c r="R52" s="517"/>
      <c r="S52" s="517"/>
      <c r="T52" s="517"/>
      <c r="U52" s="517"/>
      <c r="V52" s="517"/>
      <c r="W52" s="517"/>
      <c r="X52" s="517"/>
      <c r="Y52" s="517"/>
      <c r="Z52" s="517"/>
      <c r="AA52" s="517"/>
      <c r="AB52" s="517"/>
    </row>
    <row r="53" ht="14.25" customHeight="1">
      <c r="A53" s="931"/>
      <c r="B53" s="925">
        <v>804961.0</v>
      </c>
      <c r="C53" s="919" t="s">
        <v>3063</v>
      </c>
      <c r="D53" s="936">
        <v>57915.0</v>
      </c>
      <c r="E53" s="925"/>
      <c r="F53" s="927">
        <v>17325.0</v>
      </c>
      <c r="G53" s="928">
        <v>13860.0</v>
      </c>
      <c r="H53" s="937">
        <v>57915.0</v>
      </c>
      <c r="I53" s="922">
        <v>45909.0</v>
      </c>
      <c r="J53" s="923">
        <f t="shared" si="1"/>
        <v>86872.5</v>
      </c>
      <c r="K53" s="923">
        <f t="shared" si="2"/>
        <v>75289.5</v>
      </c>
      <c r="L53" s="930">
        <f t="shared" si="3"/>
        <v>75289.5</v>
      </c>
      <c r="M53" s="930">
        <f t="shared" si="4"/>
        <v>69498</v>
      </c>
      <c r="N53" s="930">
        <f t="shared" si="5"/>
        <v>66602.25</v>
      </c>
      <c r="O53" s="930">
        <f t="shared" si="6"/>
        <v>63706.5</v>
      </c>
      <c r="P53" s="931"/>
      <c r="Q53" s="932"/>
      <c r="R53" s="517"/>
      <c r="S53" s="517"/>
      <c r="T53" s="517"/>
      <c r="U53" s="517"/>
      <c r="V53" s="517"/>
      <c r="W53" s="517"/>
      <c r="X53" s="517"/>
      <c r="Y53" s="517"/>
      <c r="Z53" s="517"/>
      <c r="AA53" s="517"/>
      <c r="AB53" s="517"/>
    </row>
    <row r="54" ht="14.25" customHeight="1">
      <c r="A54" s="931"/>
      <c r="B54" s="925">
        <v>804971.0</v>
      </c>
      <c r="C54" s="919" t="s">
        <v>3064</v>
      </c>
      <c r="D54" s="936">
        <v>10367.5</v>
      </c>
      <c r="E54" s="925"/>
      <c r="F54" s="927">
        <v>41580.0</v>
      </c>
      <c r="G54" s="928">
        <v>33264.0</v>
      </c>
      <c r="H54" s="937">
        <v>10367.5</v>
      </c>
      <c r="I54" s="922">
        <v>45909.0</v>
      </c>
      <c r="J54" s="923">
        <f t="shared" si="1"/>
        <v>15551.25</v>
      </c>
      <c r="K54" s="923">
        <f t="shared" si="2"/>
        <v>13477.75</v>
      </c>
      <c r="L54" s="930">
        <f t="shared" si="3"/>
        <v>13477.75</v>
      </c>
      <c r="M54" s="930">
        <f t="shared" si="4"/>
        <v>12441</v>
      </c>
      <c r="N54" s="930">
        <f t="shared" si="5"/>
        <v>11922.625</v>
      </c>
      <c r="O54" s="930">
        <f t="shared" si="6"/>
        <v>11404.25</v>
      </c>
      <c r="P54" s="931"/>
      <c r="Q54" s="932"/>
      <c r="R54" s="517"/>
      <c r="S54" s="517"/>
      <c r="T54" s="517"/>
      <c r="U54" s="517"/>
      <c r="V54" s="517"/>
      <c r="W54" s="517"/>
      <c r="X54" s="517"/>
      <c r="Y54" s="517"/>
      <c r="Z54" s="517"/>
      <c r="AA54" s="517"/>
      <c r="AB54" s="517"/>
    </row>
    <row r="55" ht="14.25" customHeight="1">
      <c r="A55" s="931"/>
      <c r="B55" s="925" t="s">
        <v>3065</v>
      </c>
      <c r="C55" s="919" t="s">
        <v>3066</v>
      </c>
      <c r="D55" s="936">
        <v>18947.5</v>
      </c>
      <c r="E55" s="925"/>
      <c r="F55" s="927">
        <v>7150.5</v>
      </c>
      <c r="G55" s="928">
        <v>5720.4</v>
      </c>
      <c r="H55" s="937">
        <v>18947.5</v>
      </c>
      <c r="I55" s="922">
        <v>45909.0</v>
      </c>
      <c r="J55" s="923">
        <f t="shared" si="1"/>
        <v>28421.25</v>
      </c>
      <c r="K55" s="923">
        <f t="shared" si="2"/>
        <v>24631.75</v>
      </c>
      <c r="L55" s="930">
        <f t="shared" si="3"/>
        <v>24631.75</v>
      </c>
      <c r="M55" s="930">
        <f t="shared" si="4"/>
        <v>22737</v>
      </c>
      <c r="N55" s="930">
        <f t="shared" si="5"/>
        <v>21789.625</v>
      </c>
      <c r="O55" s="930">
        <f t="shared" si="6"/>
        <v>20842.25</v>
      </c>
      <c r="P55" s="931"/>
      <c r="Q55" s="932"/>
      <c r="R55" s="517"/>
      <c r="S55" s="517"/>
      <c r="T55" s="517"/>
      <c r="U55" s="517"/>
      <c r="V55" s="517"/>
      <c r="W55" s="517"/>
      <c r="X55" s="517"/>
      <c r="Y55" s="517"/>
      <c r="Z55" s="517"/>
      <c r="AA55" s="517"/>
      <c r="AB55" s="517"/>
    </row>
    <row r="56" ht="14.25" customHeight="1">
      <c r="A56" s="931"/>
      <c r="B56" s="925">
        <v>808606.0</v>
      </c>
      <c r="C56" s="919" t="s">
        <v>3067</v>
      </c>
      <c r="D56" s="936">
        <v>13227.5</v>
      </c>
      <c r="E56" s="925"/>
      <c r="F56" s="927">
        <v>13986.0</v>
      </c>
      <c r="G56" s="928">
        <v>11188.8</v>
      </c>
      <c r="H56" s="937">
        <v>13227.5</v>
      </c>
      <c r="I56" s="922">
        <v>45909.0</v>
      </c>
      <c r="J56" s="923">
        <f t="shared" si="1"/>
        <v>19841.25</v>
      </c>
      <c r="K56" s="923">
        <f t="shared" si="2"/>
        <v>17195.75</v>
      </c>
      <c r="L56" s="930">
        <f t="shared" si="3"/>
        <v>17195.75</v>
      </c>
      <c r="M56" s="930">
        <f t="shared" si="4"/>
        <v>15873</v>
      </c>
      <c r="N56" s="930">
        <f t="shared" si="5"/>
        <v>15211.625</v>
      </c>
      <c r="O56" s="930">
        <f t="shared" si="6"/>
        <v>14550.25</v>
      </c>
      <c r="P56" s="931"/>
      <c r="Q56" s="932"/>
      <c r="R56" s="517"/>
      <c r="S56" s="517"/>
      <c r="T56" s="517"/>
      <c r="U56" s="517"/>
      <c r="V56" s="517"/>
      <c r="W56" s="517"/>
      <c r="X56" s="517"/>
      <c r="Y56" s="517"/>
      <c r="Z56" s="517"/>
      <c r="AA56" s="517"/>
      <c r="AB56" s="517"/>
    </row>
    <row r="57" ht="14.25" customHeight="1">
      <c r="A57" s="931"/>
      <c r="B57" s="925">
        <v>808623.0</v>
      </c>
      <c r="C57" s="919" t="s">
        <v>3068</v>
      </c>
      <c r="D57" s="936">
        <v>23952.5</v>
      </c>
      <c r="E57" s="925"/>
      <c r="F57" s="927">
        <v>9450.0</v>
      </c>
      <c r="G57" s="928">
        <v>7560.0</v>
      </c>
      <c r="H57" s="937">
        <v>23952.5</v>
      </c>
      <c r="I57" s="922">
        <v>45909.0</v>
      </c>
      <c r="J57" s="923">
        <f t="shared" si="1"/>
        <v>35928.75</v>
      </c>
      <c r="K57" s="923">
        <f t="shared" si="2"/>
        <v>31138.25</v>
      </c>
      <c r="L57" s="930">
        <f t="shared" si="3"/>
        <v>31138.25</v>
      </c>
      <c r="M57" s="930">
        <f t="shared" si="4"/>
        <v>28743</v>
      </c>
      <c r="N57" s="930">
        <f t="shared" si="5"/>
        <v>27545.375</v>
      </c>
      <c r="O57" s="930">
        <f t="shared" si="6"/>
        <v>26347.75</v>
      </c>
      <c r="P57" s="931"/>
      <c r="Q57" s="932"/>
      <c r="R57" s="517"/>
      <c r="S57" s="517"/>
      <c r="T57" s="517"/>
      <c r="U57" s="517"/>
      <c r="V57" s="517"/>
      <c r="W57" s="517"/>
      <c r="X57" s="517"/>
      <c r="Y57" s="517"/>
      <c r="Z57" s="517"/>
      <c r="AA57" s="517"/>
      <c r="AB57" s="517"/>
    </row>
    <row r="58" ht="14.25" customHeight="1">
      <c r="A58" s="931"/>
      <c r="B58" s="925">
        <v>764745.0</v>
      </c>
      <c r="C58" s="919" t="s">
        <v>3069</v>
      </c>
      <c r="D58" s="936">
        <v>4218.5</v>
      </c>
      <c r="E58" s="925"/>
      <c r="F58" s="927">
        <v>16695.0</v>
      </c>
      <c r="G58" s="928">
        <v>13356.0</v>
      </c>
      <c r="H58" s="937">
        <v>4218.5</v>
      </c>
      <c r="I58" s="922">
        <v>45909.0</v>
      </c>
      <c r="J58" s="923">
        <f t="shared" si="1"/>
        <v>6327.75</v>
      </c>
      <c r="K58" s="923">
        <f t="shared" si="2"/>
        <v>5484.05</v>
      </c>
      <c r="L58" s="930">
        <f t="shared" si="3"/>
        <v>5484.05</v>
      </c>
      <c r="M58" s="930">
        <f t="shared" si="4"/>
        <v>5062.2</v>
      </c>
      <c r="N58" s="930">
        <f t="shared" si="5"/>
        <v>4851.275</v>
      </c>
      <c r="O58" s="930">
        <f t="shared" si="6"/>
        <v>4640.35</v>
      </c>
      <c r="P58" s="931"/>
      <c r="Q58" s="932"/>
      <c r="R58" s="517"/>
      <c r="S58" s="517"/>
      <c r="T58" s="517"/>
      <c r="U58" s="517"/>
      <c r="V58" s="517"/>
      <c r="W58" s="517"/>
      <c r="X58" s="517"/>
      <c r="Y58" s="517"/>
      <c r="Z58" s="517"/>
      <c r="AA58" s="517"/>
      <c r="AB58" s="517"/>
    </row>
    <row r="59" ht="14.25" customHeight="1">
      <c r="A59" s="931"/>
      <c r="B59" s="925">
        <v>764752.0</v>
      </c>
      <c r="C59" s="919" t="s">
        <v>3070</v>
      </c>
      <c r="D59" s="936">
        <v>160875.0</v>
      </c>
      <c r="E59" s="925"/>
      <c r="F59" s="927">
        <v>3213.0</v>
      </c>
      <c r="G59" s="928">
        <v>2570.4</v>
      </c>
      <c r="H59" s="937">
        <v>160875.0</v>
      </c>
      <c r="I59" s="922">
        <v>45909.0</v>
      </c>
      <c r="J59" s="923">
        <f t="shared" si="1"/>
        <v>241312.5</v>
      </c>
      <c r="K59" s="923">
        <f t="shared" si="2"/>
        <v>209137.5</v>
      </c>
      <c r="L59" s="930">
        <f t="shared" si="3"/>
        <v>209137.5</v>
      </c>
      <c r="M59" s="930">
        <f t="shared" si="4"/>
        <v>193050</v>
      </c>
      <c r="N59" s="930">
        <f t="shared" si="5"/>
        <v>185006.25</v>
      </c>
      <c r="O59" s="930">
        <f t="shared" si="6"/>
        <v>176962.5</v>
      </c>
      <c r="P59" s="931"/>
      <c r="Q59" s="932"/>
      <c r="R59" s="517"/>
      <c r="S59" s="517"/>
      <c r="T59" s="517"/>
      <c r="U59" s="517"/>
      <c r="V59" s="517"/>
      <c r="W59" s="517"/>
      <c r="X59" s="517"/>
      <c r="Y59" s="517"/>
      <c r="Z59" s="517"/>
      <c r="AA59" s="517"/>
      <c r="AB59" s="517"/>
    </row>
    <row r="60" ht="14.25" customHeight="1">
      <c r="A60" s="931"/>
      <c r="B60" s="925">
        <v>764754.0</v>
      </c>
      <c r="C60" s="919" t="s">
        <v>3071</v>
      </c>
      <c r="D60" s="936">
        <v>2809.95</v>
      </c>
      <c r="E60" s="925"/>
      <c r="F60" s="927">
        <v>121905.0</v>
      </c>
      <c r="G60" s="928">
        <v>97524.0</v>
      </c>
      <c r="H60" s="937">
        <v>2809.95</v>
      </c>
      <c r="I60" s="922">
        <v>45909.0</v>
      </c>
      <c r="J60" s="923">
        <f t="shared" si="1"/>
        <v>4214.925</v>
      </c>
      <c r="K60" s="923">
        <f t="shared" si="2"/>
        <v>3652.935</v>
      </c>
      <c r="L60" s="930">
        <f t="shared" si="3"/>
        <v>3652.935</v>
      </c>
      <c r="M60" s="930">
        <f t="shared" si="4"/>
        <v>3371.94</v>
      </c>
      <c r="N60" s="930">
        <f t="shared" si="5"/>
        <v>3231.4425</v>
      </c>
      <c r="O60" s="930">
        <f t="shared" si="6"/>
        <v>3090.945</v>
      </c>
      <c r="P60" s="931"/>
      <c r="Q60" s="932"/>
      <c r="R60" s="517"/>
      <c r="S60" s="517"/>
      <c r="T60" s="517"/>
      <c r="U60" s="517"/>
      <c r="V60" s="517"/>
      <c r="W60" s="517"/>
      <c r="X60" s="517"/>
      <c r="Y60" s="517"/>
      <c r="Z60" s="517"/>
      <c r="AA60" s="517"/>
      <c r="AB60" s="517"/>
    </row>
    <row r="61" ht="14.25" customHeight="1">
      <c r="A61" s="931"/>
      <c r="B61" s="925">
        <v>764852.0</v>
      </c>
      <c r="C61" s="919" t="s">
        <v>3072</v>
      </c>
      <c r="D61" s="936">
        <v>100100.0</v>
      </c>
      <c r="E61" s="925"/>
      <c r="F61" s="927">
        <v>2079.0</v>
      </c>
      <c r="G61" s="928">
        <v>1663.2</v>
      </c>
      <c r="H61" s="937">
        <v>100100.0</v>
      </c>
      <c r="I61" s="922">
        <v>45909.0</v>
      </c>
      <c r="J61" s="923">
        <f t="shared" si="1"/>
        <v>150150</v>
      </c>
      <c r="K61" s="923">
        <f t="shared" si="2"/>
        <v>130130</v>
      </c>
      <c r="L61" s="930">
        <f t="shared" si="3"/>
        <v>130130</v>
      </c>
      <c r="M61" s="930">
        <f t="shared" si="4"/>
        <v>120120</v>
      </c>
      <c r="N61" s="930">
        <f t="shared" si="5"/>
        <v>115115</v>
      </c>
      <c r="O61" s="930">
        <f t="shared" si="6"/>
        <v>110110</v>
      </c>
      <c r="P61" s="931"/>
      <c r="Q61" s="932"/>
      <c r="R61" s="517"/>
      <c r="S61" s="517"/>
      <c r="T61" s="517"/>
      <c r="U61" s="517"/>
      <c r="V61" s="517"/>
      <c r="W61" s="517"/>
      <c r="X61" s="517"/>
      <c r="Y61" s="517"/>
      <c r="Z61" s="517"/>
      <c r="AA61" s="517"/>
      <c r="AB61" s="517"/>
    </row>
    <row r="62" ht="14.25" customHeight="1">
      <c r="A62" s="931"/>
      <c r="B62" s="925">
        <v>766240.1</v>
      </c>
      <c r="C62" s="919" t="s">
        <v>3073</v>
      </c>
      <c r="D62" s="936">
        <v>55412.5</v>
      </c>
      <c r="E62" s="925"/>
      <c r="F62" s="927">
        <v>76167.0</v>
      </c>
      <c r="G62" s="928">
        <v>60933.6</v>
      </c>
      <c r="H62" s="937">
        <v>55412.5</v>
      </c>
      <c r="I62" s="922">
        <v>45909.0</v>
      </c>
      <c r="J62" s="923">
        <f t="shared" si="1"/>
        <v>83118.75</v>
      </c>
      <c r="K62" s="923">
        <f t="shared" si="2"/>
        <v>72036.25</v>
      </c>
      <c r="L62" s="930">
        <f t="shared" si="3"/>
        <v>72036.25</v>
      </c>
      <c r="M62" s="930">
        <f t="shared" si="4"/>
        <v>66495</v>
      </c>
      <c r="N62" s="930">
        <f t="shared" si="5"/>
        <v>63724.375</v>
      </c>
      <c r="O62" s="930">
        <f t="shared" si="6"/>
        <v>60953.75</v>
      </c>
      <c r="P62" s="931"/>
      <c r="Q62" s="932"/>
      <c r="R62" s="517"/>
      <c r="S62" s="517"/>
      <c r="T62" s="517"/>
      <c r="U62" s="517"/>
      <c r="V62" s="517"/>
      <c r="W62" s="517"/>
      <c r="X62" s="517"/>
      <c r="Y62" s="517"/>
      <c r="Z62" s="517"/>
      <c r="AA62" s="517"/>
      <c r="AB62" s="517"/>
    </row>
    <row r="63" ht="14.25" customHeight="1">
      <c r="A63" s="931"/>
      <c r="B63" s="925">
        <v>769813.0</v>
      </c>
      <c r="C63" s="919" t="s">
        <v>3074</v>
      </c>
      <c r="D63" s="936">
        <v>32890.0</v>
      </c>
      <c r="E63" s="925"/>
      <c r="F63" s="927">
        <v>42084.0</v>
      </c>
      <c r="G63" s="928">
        <v>33667.2</v>
      </c>
      <c r="H63" s="937">
        <v>32890.0</v>
      </c>
      <c r="I63" s="922">
        <v>45909.0</v>
      </c>
      <c r="J63" s="923">
        <f t="shared" si="1"/>
        <v>49335</v>
      </c>
      <c r="K63" s="923">
        <f t="shared" si="2"/>
        <v>42757</v>
      </c>
      <c r="L63" s="930">
        <f t="shared" si="3"/>
        <v>42757</v>
      </c>
      <c r="M63" s="930">
        <f t="shared" si="4"/>
        <v>39468</v>
      </c>
      <c r="N63" s="930">
        <f t="shared" si="5"/>
        <v>37823.5</v>
      </c>
      <c r="O63" s="930">
        <f t="shared" si="6"/>
        <v>36179</v>
      </c>
      <c r="P63" s="931"/>
      <c r="Q63" s="932"/>
      <c r="R63" s="517"/>
      <c r="S63" s="517"/>
      <c r="T63" s="517"/>
      <c r="U63" s="517"/>
      <c r="V63" s="517"/>
      <c r="W63" s="517"/>
      <c r="X63" s="517"/>
      <c r="Y63" s="517"/>
      <c r="Z63" s="517"/>
      <c r="AA63" s="517"/>
      <c r="AB63" s="517"/>
    </row>
    <row r="64" ht="14.25" customHeight="1">
      <c r="A64" s="931"/>
      <c r="B64" s="925">
        <v>804870.0</v>
      </c>
      <c r="C64" s="919" t="s">
        <v>3075</v>
      </c>
      <c r="D64" s="936">
        <v>3235.38</v>
      </c>
      <c r="E64" s="925"/>
      <c r="F64" s="927">
        <v>24948.0</v>
      </c>
      <c r="G64" s="928">
        <v>19958.4</v>
      </c>
      <c r="H64" s="937">
        <v>3235.38</v>
      </c>
      <c r="I64" s="922">
        <v>45909.0</v>
      </c>
      <c r="J64" s="923">
        <f t="shared" si="1"/>
        <v>4853.07</v>
      </c>
      <c r="K64" s="923">
        <f t="shared" si="2"/>
        <v>4205.994</v>
      </c>
      <c r="L64" s="930">
        <f t="shared" si="3"/>
        <v>4205.994</v>
      </c>
      <c r="M64" s="930">
        <f t="shared" si="4"/>
        <v>3882.456</v>
      </c>
      <c r="N64" s="930">
        <f t="shared" si="5"/>
        <v>3720.687</v>
      </c>
      <c r="O64" s="930">
        <f t="shared" si="6"/>
        <v>3558.918</v>
      </c>
      <c r="P64" s="931"/>
      <c r="Q64" s="932"/>
      <c r="R64" s="517"/>
      <c r="S64" s="517"/>
      <c r="T64" s="517"/>
      <c r="U64" s="517"/>
      <c r="V64" s="517"/>
      <c r="W64" s="517"/>
      <c r="X64" s="517"/>
      <c r="Y64" s="517"/>
      <c r="Z64" s="517"/>
      <c r="AA64" s="517"/>
      <c r="AB64" s="517"/>
    </row>
    <row r="65" ht="14.25" customHeight="1">
      <c r="A65" s="931"/>
      <c r="B65" s="925">
        <v>804900.0</v>
      </c>
      <c r="C65" s="919" t="s">
        <v>3076</v>
      </c>
      <c r="D65" s="936">
        <v>5863.0</v>
      </c>
      <c r="E65" s="925"/>
      <c r="F65" s="927">
        <v>2457.0</v>
      </c>
      <c r="G65" s="928">
        <v>1965.6</v>
      </c>
      <c r="H65" s="937">
        <v>5863.0</v>
      </c>
      <c r="I65" s="922">
        <v>45909.0</v>
      </c>
      <c r="J65" s="923">
        <f t="shared" si="1"/>
        <v>8794.5</v>
      </c>
      <c r="K65" s="923">
        <f t="shared" si="2"/>
        <v>7621.9</v>
      </c>
      <c r="L65" s="930">
        <f t="shared" si="3"/>
        <v>7621.9</v>
      </c>
      <c r="M65" s="930">
        <f t="shared" si="4"/>
        <v>7035.6</v>
      </c>
      <c r="N65" s="930">
        <f t="shared" si="5"/>
        <v>6742.45</v>
      </c>
      <c r="O65" s="930">
        <f t="shared" si="6"/>
        <v>6449.3</v>
      </c>
      <c r="P65" s="931"/>
      <c r="Q65" s="932"/>
      <c r="R65" s="517"/>
      <c r="S65" s="517"/>
      <c r="T65" s="517"/>
      <c r="U65" s="517"/>
      <c r="V65" s="517"/>
      <c r="W65" s="517"/>
      <c r="X65" s="517"/>
      <c r="Y65" s="517"/>
      <c r="Z65" s="517"/>
      <c r="AA65" s="517"/>
      <c r="AB65" s="517"/>
    </row>
    <row r="66" ht="14.25" customHeight="1">
      <c r="A66" s="931"/>
      <c r="B66" s="925">
        <v>804901.0</v>
      </c>
      <c r="C66" s="919" t="s">
        <v>3076</v>
      </c>
      <c r="D66" s="936">
        <v>7793.5</v>
      </c>
      <c r="E66" s="925"/>
      <c r="F66" s="927">
        <v>4284.0</v>
      </c>
      <c r="G66" s="928">
        <v>3427.2</v>
      </c>
      <c r="H66" s="937">
        <v>7793.5</v>
      </c>
      <c r="I66" s="922">
        <v>45909.0</v>
      </c>
      <c r="J66" s="923">
        <f t="shared" si="1"/>
        <v>11690.25</v>
      </c>
      <c r="K66" s="923">
        <f t="shared" si="2"/>
        <v>10131.55</v>
      </c>
      <c r="L66" s="930">
        <f t="shared" si="3"/>
        <v>10131.55</v>
      </c>
      <c r="M66" s="930">
        <f t="shared" si="4"/>
        <v>9352.2</v>
      </c>
      <c r="N66" s="930">
        <f t="shared" si="5"/>
        <v>8962.525</v>
      </c>
      <c r="O66" s="930">
        <f t="shared" si="6"/>
        <v>8572.85</v>
      </c>
      <c r="P66" s="931"/>
      <c r="Q66" s="932"/>
      <c r="R66" s="517"/>
      <c r="S66" s="517"/>
      <c r="T66" s="517"/>
      <c r="U66" s="517"/>
      <c r="V66" s="517"/>
      <c r="W66" s="517"/>
      <c r="X66" s="517"/>
      <c r="Y66" s="517"/>
      <c r="Z66" s="517"/>
      <c r="AA66" s="517"/>
      <c r="AB66" s="517"/>
    </row>
    <row r="67" ht="14.25" customHeight="1">
      <c r="A67" s="931"/>
      <c r="B67" s="925">
        <v>804902.0</v>
      </c>
      <c r="C67" s="919" t="s">
        <v>3076</v>
      </c>
      <c r="D67" s="936">
        <v>7865.0</v>
      </c>
      <c r="E67" s="925"/>
      <c r="F67" s="927">
        <v>5859.0</v>
      </c>
      <c r="G67" s="928">
        <v>4687.2</v>
      </c>
      <c r="H67" s="937">
        <v>7865.0</v>
      </c>
      <c r="I67" s="922">
        <v>45909.0</v>
      </c>
      <c r="J67" s="923">
        <f t="shared" si="1"/>
        <v>11797.5</v>
      </c>
      <c r="K67" s="923">
        <f t="shared" si="2"/>
        <v>10224.5</v>
      </c>
      <c r="L67" s="930">
        <f t="shared" si="3"/>
        <v>10224.5</v>
      </c>
      <c r="M67" s="930">
        <f t="shared" si="4"/>
        <v>9438</v>
      </c>
      <c r="N67" s="930">
        <f t="shared" si="5"/>
        <v>9044.75</v>
      </c>
      <c r="O67" s="930">
        <f t="shared" si="6"/>
        <v>8651.5</v>
      </c>
      <c r="P67" s="931"/>
      <c r="Q67" s="932"/>
      <c r="R67" s="517"/>
      <c r="S67" s="517"/>
      <c r="T67" s="517"/>
      <c r="U67" s="517"/>
      <c r="V67" s="517"/>
      <c r="W67" s="517"/>
      <c r="X67" s="517"/>
      <c r="Y67" s="517"/>
      <c r="Z67" s="517"/>
      <c r="AA67" s="517"/>
      <c r="AB67" s="517"/>
    </row>
    <row r="68" ht="14.25" customHeight="1">
      <c r="A68" s="931"/>
      <c r="B68" s="925">
        <v>804906.0</v>
      </c>
      <c r="C68" s="919" t="s">
        <v>3077</v>
      </c>
      <c r="D68" s="936">
        <v>13942.5</v>
      </c>
      <c r="E68" s="925"/>
      <c r="F68" s="927">
        <v>5985.0</v>
      </c>
      <c r="G68" s="928">
        <v>4788.0</v>
      </c>
      <c r="H68" s="937">
        <v>13942.5</v>
      </c>
      <c r="I68" s="922">
        <v>45909.0</v>
      </c>
      <c r="J68" s="923">
        <f t="shared" si="1"/>
        <v>20913.75</v>
      </c>
      <c r="K68" s="923">
        <f t="shared" si="2"/>
        <v>18125.25</v>
      </c>
      <c r="L68" s="930">
        <f t="shared" si="3"/>
        <v>18125.25</v>
      </c>
      <c r="M68" s="930">
        <f t="shared" si="4"/>
        <v>16731</v>
      </c>
      <c r="N68" s="930">
        <f t="shared" si="5"/>
        <v>16033.875</v>
      </c>
      <c r="O68" s="930">
        <f t="shared" si="6"/>
        <v>15336.75</v>
      </c>
      <c r="P68" s="931"/>
      <c r="Q68" s="932"/>
      <c r="R68" s="517"/>
      <c r="S68" s="517"/>
      <c r="T68" s="517"/>
      <c r="U68" s="517"/>
      <c r="V68" s="517"/>
      <c r="W68" s="517"/>
      <c r="X68" s="517"/>
      <c r="Y68" s="517"/>
      <c r="Z68" s="517"/>
      <c r="AA68" s="517"/>
      <c r="AB68" s="517"/>
    </row>
    <row r="69" ht="14.25" customHeight="1">
      <c r="A69" s="931"/>
      <c r="B69" s="925" t="s">
        <v>3078</v>
      </c>
      <c r="C69" s="919" t="s">
        <v>3079</v>
      </c>
      <c r="D69" s="938" t="s">
        <v>3080</v>
      </c>
      <c r="E69" s="925"/>
      <c r="F69" s="927">
        <v>9702.0</v>
      </c>
      <c r="G69" s="928">
        <v>7761.6</v>
      </c>
      <c r="H69" s="937">
        <v>55055.0</v>
      </c>
      <c r="I69" s="922">
        <v>45909.0</v>
      </c>
      <c r="J69" s="923">
        <f t="shared" si="1"/>
        <v>82582.5</v>
      </c>
      <c r="K69" s="923">
        <f t="shared" si="2"/>
        <v>71571.5</v>
      </c>
      <c r="L69" s="930">
        <f t="shared" si="3"/>
        <v>71571.5</v>
      </c>
      <c r="M69" s="930">
        <f t="shared" si="4"/>
        <v>66066</v>
      </c>
      <c r="N69" s="930">
        <f t="shared" si="5"/>
        <v>63313.25</v>
      </c>
      <c r="O69" s="930">
        <f t="shared" si="6"/>
        <v>60560.5</v>
      </c>
      <c r="P69" s="931"/>
      <c r="Q69" s="932"/>
      <c r="R69" s="517"/>
      <c r="S69" s="517"/>
      <c r="T69" s="517"/>
      <c r="U69" s="517"/>
      <c r="V69" s="517"/>
      <c r="W69" s="517"/>
      <c r="X69" s="517"/>
      <c r="Y69" s="517"/>
      <c r="Z69" s="517"/>
      <c r="AA69" s="517"/>
      <c r="AB69" s="517"/>
    </row>
    <row r="70" ht="14.25" customHeight="1">
      <c r="A70" s="931"/>
      <c r="B70" s="925">
        <v>804950.0</v>
      </c>
      <c r="C70" s="919" t="s">
        <v>3076</v>
      </c>
      <c r="D70" s="936">
        <v>7829.25</v>
      </c>
      <c r="E70" s="925"/>
      <c r="F70" s="927">
        <v>42021.0</v>
      </c>
      <c r="G70" s="928">
        <v>33616.8</v>
      </c>
      <c r="H70" s="937">
        <v>7829.25</v>
      </c>
      <c r="I70" s="922">
        <v>45909.0</v>
      </c>
      <c r="J70" s="923">
        <f t="shared" si="1"/>
        <v>11743.875</v>
      </c>
      <c r="K70" s="923">
        <f t="shared" si="2"/>
        <v>10178.025</v>
      </c>
      <c r="L70" s="930">
        <f t="shared" si="3"/>
        <v>10178.025</v>
      </c>
      <c r="M70" s="930">
        <f t="shared" si="4"/>
        <v>9395.1</v>
      </c>
      <c r="N70" s="930">
        <f t="shared" si="5"/>
        <v>9003.6375</v>
      </c>
      <c r="O70" s="930">
        <f t="shared" si="6"/>
        <v>8612.175</v>
      </c>
      <c r="P70" s="931"/>
      <c r="Q70" s="932"/>
      <c r="R70" s="517"/>
      <c r="S70" s="517"/>
      <c r="T70" s="517"/>
      <c r="U70" s="517"/>
      <c r="V70" s="517"/>
      <c r="W70" s="517"/>
      <c r="X70" s="517"/>
      <c r="Y70" s="517"/>
      <c r="Z70" s="517"/>
      <c r="AA70" s="517"/>
      <c r="AB70" s="517"/>
    </row>
    <row r="71" ht="14.25" customHeight="1">
      <c r="A71" s="931"/>
      <c r="B71" s="925" t="s">
        <v>3081</v>
      </c>
      <c r="C71" s="919" t="s">
        <v>3082</v>
      </c>
      <c r="D71" s="936">
        <v>51122.5</v>
      </c>
      <c r="E71" s="925"/>
      <c r="F71" s="927">
        <v>5670.0</v>
      </c>
      <c r="G71" s="928">
        <v>4536.0</v>
      </c>
      <c r="H71" s="937">
        <v>51122.5</v>
      </c>
      <c r="I71" s="922">
        <v>45909.0</v>
      </c>
      <c r="J71" s="923">
        <f t="shared" si="1"/>
        <v>76683.75</v>
      </c>
      <c r="K71" s="923">
        <f t="shared" si="2"/>
        <v>66459.25</v>
      </c>
      <c r="L71" s="930">
        <f t="shared" si="3"/>
        <v>66459.25</v>
      </c>
      <c r="M71" s="930">
        <f t="shared" si="4"/>
        <v>61347</v>
      </c>
      <c r="N71" s="930">
        <f t="shared" si="5"/>
        <v>58790.875</v>
      </c>
      <c r="O71" s="930">
        <f t="shared" si="6"/>
        <v>56234.75</v>
      </c>
      <c r="P71" s="931"/>
      <c r="Q71" s="932"/>
      <c r="R71" s="517"/>
      <c r="S71" s="517"/>
      <c r="T71" s="517"/>
      <c r="U71" s="517"/>
      <c r="V71" s="517"/>
      <c r="W71" s="517"/>
      <c r="X71" s="517"/>
      <c r="Y71" s="517"/>
      <c r="Z71" s="517"/>
      <c r="AA71" s="517"/>
      <c r="AB71" s="517"/>
    </row>
    <row r="72" ht="14.25" customHeight="1">
      <c r="A72" s="931"/>
      <c r="B72" s="925" t="s">
        <v>3083</v>
      </c>
      <c r="C72" s="919" t="s">
        <v>3084</v>
      </c>
      <c r="D72" s="936">
        <v>68997.5</v>
      </c>
      <c r="E72" s="925"/>
      <c r="F72" s="927">
        <v>38682.0</v>
      </c>
      <c r="G72" s="928">
        <v>30945.6</v>
      </c>
      <c r="H72" s="937">
        <v>68997.5</v>
      </c>
      <c r="I72" s="922">
        <v>45909.0</v>
      </c>
      <c r="J72" s="923">
        <f t="shared" si="1"/>
        <v>103496.25</v>
      </c>
      <c r="K72" s="923">
        <f t="shared" si="2"/>
        <v>89696.75</v>
      </c>
      <c r="L72" s="930">
        <f t="shared" si="3"/>
        <v>89696.75</v>
      </c>
      <c r="M72" s="930">
        <f t="shared" si="4"/>
        <v>82797</v>
      </c>
      <c r="N72" s="930">
        <f t="shared" si="5"/>
        <v>79347.125</v>
      </c>
      <c r="O72" s="930">
        <f t="shared" si="6"/>
        <v>75897.25</v>
      </c>
      <c r="P72" s="931"/>
      <c r="Q72" s="932"/>
      <c r="R72" s="517"/>
      <c r="S72" s="517"/>
      <c r="T72" s="517"/>
      <c r="U72" s="517"/>
      <c r="V72" s="517"/>
      <c r="W72" s="517"/>
      <c r="X72" s="517"/>
      <c r="Y72" s="517"/>
      <c r="Z72" s="517"/>
      <c r="AA72" s="517"/>
      <c r="AB72" s="517"/>
    </row>
    <row r="73" ht="14.25" customHeight="1">
      <c r="A73" s="931"/>
      <c r="B73" s="925">
        <v>804970.0</v>
      </c>
      <c r="C73" s="919" t="s">
        <v>3085</v>
      </c>
      <c r="D73" s="936">
        <v>8580.0</v>
      </c>
      <c r="E73" s="925"/>
      <c r="F73" s="927">
        <v>52227.0</v>
      </c>
      <c r="G73" s="928">
        <v>41781.6</v>
      </c>
      <c r="H73" s="937">
        <v>8580.0</v>
      </c>
      <c r="I73" s="922">
        <v>45909.0</v>
      </c>
      <c r="J73" s="923">
        <f t="shared" si="1"/>
        <v>12870</v>
      </c>
      <c r="K73" s="923">
        <f t="shared" si="2"/>
        <v>11154</v>
      </c>
      <c r="L73" s="930">
        <f t="shared" si="3"/>
        <v>11154</v>
      </c>
      <c r="M73" s="930">
        <f t="shared" si="4"/>
        <v>10296</v>
      </c>
      <c r="N73" s="930">
        <f t="shared" si="5"/>
        <v>9867</v>
      </c>
      <c r="O73" s="930">
        <f t="shared" si="6"/>
        <v>9438</v>
      </c>
      <c r="P73" s="931"/>
      <c r="Q73" s="932"/>
      <c r="R73" s="517"/>
      <c r="S73" s="517"/>
      <c r="T73" s="517"/>
      <c r="U73" s="517"/>
      <c r="V73" s="517"/>
      <c r="W73" s="517"/>
      <c r="X73" s="517"/>
      <c r="Y73" s="517"/>
      <c r="Z73" s="517"/>
      <c r="AA73" s="517"/>
      <c r="AB73" s="517"/>
    </row>
    <row r="74" ht="14.25" customHeight="1">
      <c r="A74" s="931"/>
      <c r="B74" s="925">
        <v>804973.0</v>
      </c>
      <c r="C74" s="919" t="s">
        <v>3064</v>
      </c>
      <c r="D74" s="936">
        <v>17875.0</v>
      </c>
      <c r="E74" s="925"/>
      <c r="F74" s="927">
        <v>6426.0</v>
      </c>
      <c r="G74" s="928">
        <v>5140.8</v>
      </c>
      <c r="H74" s="937">
        <v>17875.0</v>
      </c>
      <c r="I74" s="922">
        <v>45909.0</v>
      </c>
      <c r="J74" s="923">
        <f t="shared" si="1"/>
        <v>26812.5</v>
      </c>
      <c r="K74" s="923">
        <f t="shared" si="2"/>
        <v>23237.5</v>
      </c>
      <c r="L74" s="930">
        <f t="shared" si="3"/>
        <v>23237.5</v>
      </c>
      <c r="M74" s="930">
        <f t="shared" si="4"/>
        <v>21450</v>
      </c>
      <c r="N74" s="930">
        <f t="shared" si="5"/>
        <v>20556.25</v>
      </c>
      <c r="O74" s="930">
        <f t="shared" si="6"/>
        <v>19662.5</v>
      </c>
      <c r="P74" s="931"/>
      <c r="Q74" s="932"/>
      <c r="R74" s="517"/>
      <c r="S74" s="517"/>
      <c r="T74" s="517"/>
      <c r="U74" s="517"/>
      <c r="V74" s="517"/>
      <c r="W74" s="517"/>
      <c r="X74" s="517"/>
      <c r="Y74" s="517"/>
      <c r="Z74" s="517"/>
      <c r="AA74" s="517"/>
      <c r="AB74" s="517"/>
    </row>
    <row r="75" ht="14.25" customHeight="1">
      <c r="A75" s="931"/>
      <c r="B75" s="925">
        <v>805550.0</v>
      </c>
      <c r="C75" s="919" t="s">
        <v>3086</v>
      </c>
      <c r="D75" s="936">
        <v>717145.0</v>
      </c>
      <c r="E75" s="925"/>
      <c r="F75" s="927">
        <v>13419.0</v>
      </c>
      <c r="G75" s="928">
        <v>10735.2</v>
      </c>
      <c r="H75" s="937">
        <v>717145.0</v>
      </c>
      <c r="I75" s="922">
        <v>45909.0</v>
      </c>
      <c r="J75" s="923">
        <f t="shared" si="1"/>
        <v>1075717.5</v>
      </c>
      <c r="K75" s="923">
        <f t="shared" si="2"/>
        <v>932288.5</v>
      </c>
      <c r="L75" s="930">
        <f t="shared" si="3"/>
        <v>932288.5</v>
      </c>
      <c r="M75" s="930">
        <f t="shared" si="4"/>
        <v>860574</v>
      </c>
      <c r="N75" s="930">
        <f t="shared" si="5"/>
        <v>824716.75</v>
      </c>
      <c r="O75" s="930">
        <f t="shared" si="6"/>
        <v>788859.5</v>
      </c>
      <c r="P75" s="931"/>
      <c r="Q75" s="932"/>
      <c r="R75" s="517"/>
      <c r="S75" s="517"/>
      <c r="T75" s="517"/>
      <c r="U75" s="517"/>
      <c r="V75" s="517"/>
      <c r="W75" s="517"/>
      <c r="X75" s="517"/>
      <c r="Y75" s="517"/>
      <c r="Z75" s="517"/>
      <c r="AA75" s="517"/>
      <c r="AB75" s="517"/>
    </row>
    <row r="76" ht="14.25" customHeight="1">
      <c r="A76" s="931"/>
      <c r="B76" s="925">
        <v>808600.24</v>
      </c>
      <c r="C76" s="919" t="s">
        <v>3087</v>
      </c>
      <c r="D76" s="936">
        <v>46475.0</v>
      </c>
      <c r="E76" s="925"/>
      <c r="F76" s="927">
        <v>544824.0</v>
      </c>
      <c r="G76" s="928">
        <v>435859.2</v>
      </c>
      <c r="H76" s="937">
        <v>46475.0</v>
      </c>
      <c r="I76" s="922">
        <v>45909.0</v>
      </c>
      <c r="J76" s="923">
        <f t="shared" si="1"/>
        <v>69712.5</v>
      </c>
      <c r="K76" s="923">
        <f t="shared" si="2"/>
        <v>60417.5</v>
      </c>
      <c r="L76" s="930">
        <f t="shared" si="3"/>
        <v>60417.5</v>
      </c>
      <c r="M76" s="930">
        <f t="shared" si="4"/>
        <v>55770</v>
      </c>
      <c r="N76" s="930">
        <f t="shared" si="5"/>
        <v>53446.25</v>
      </c>
      <c r="O76" s="930">
        <f t="shared" si="6"/>
        <v>51122.5</v>
      </c>
      <c r="P76" s="931"/>
      <c r="Q76" s="932"/>
      <c r="R76" s="517"/>
      <c r="S76" s="517"/>
      <c r="T76" s="517"/>
      <c r="U76" s="517"/>
      <c r="V76" s="517"/>
      <c r="W76" s="517"/>
      <c r="X76" s="517"/>
      <c r="Y76" s="517"/>
      <c r="Z76" s="517"/>
      <c r="AA76" s="517"/>
      <c r="AB76" s="517"/>
    </row>
    <row r="77" ht="14.25" customHeight="1">
      <c r="A77" s="931"/>
      <c r="B77" s="925">
        <v>808610.1</v>
      </c>
      <c r="C77" s="919" t="s">
        <v>3088</v>
      </c>
      <c r="D77" s="936">
        <v>87230.0</v>
      </c>
      <c r="E77" s="925"/>
      <c r="F77" s="927">
        <v>32949.0</v>
      </c>
      <c r="G77" s="928">
        <v>26359.2</v>
      </c>
      <c r="H77" s="937">
        <v>87230.0</v>
      </c>
      <c r="I77" s="922">
        <v>45909.0</v>
      </c>
      <c r="J77" s="923">
        <f t="shared" si="1"/>
        <v>130845</v>
      </c>
      <c r="K77" s="923">
        <f t="shared" si="2"/>
        <v>113399</v>
      </c>
      <c r="L77" s="930">
        <f t="shared" si="3"/>
        <v>113399</v>
      </c>
      <c r="M77" s="930">
        <f t="shared" si="4"/>
        <v>104676</v>
      </c>
      <c r="N77" s="930">
        <f t="shared" si="5"/>
        <v>100314.5</v>
      </c>
      <c r="O77" s="930">
        <f t="shared" si="6"/>
        <v>95953</v>
      </c>
      <c r="P77" s="931"/>
      <c r="Q77" s="932"/>
      <c r="R77" s="517"/>
      <c r="S77" s="517"/>
      <c r="T77" s="517"/>
      <c r="U77" s="517"/>
      <c r="V77" s="517"/>
      <c r="W77" s="517"/>
      <c r="X77" s="517"/>
      <c r="Y77" s="517"/>
      <c r="Z77" s="517"/>
      <c r="AA77" s="517"/>
      <c r="AB77" s="517"/>
    </row>
    <row r="78" ht="14.25" customHeight="1">
      <c r="A78" s="931"/>
      <c r="B78" s="925">
        <v>808611.1</v>
      </c>
      <c r="C78" s="919" t="s">
        <v>3089</v>
      </c>
      <c r="D78" s="936">
        <v>79722.5</v>
      </c>
      <c r="E78" s="925"/>
      <c r="F78" s="927">
        <v>66150.0</v>
      </c>
      <c r="G78" s="928">
        <v>52920.0</v>
      </c>
      <c r="H78" s="937">
        <v>79722.5</v>
      </c>
      <c r="I78" s="922">
        <v>45909.0</v>
      </c>
      <c r="J78" s="923">
        <f t="shared" si="1"/>
        <v>119583.75</v>
      </c>
      <c r="K78" s="923">
        <f t="shared" si="2"/>
        <v>103639.25</v>
      </c>
      <c r="L78" s="930">
        <f t="shared" si="3"/>
        <v>103639.25</v>
      </c>
      <c r="M78" s="930">
        <f t="shared" si="4"/>
        <v>95667</v>
      </c>
      <c r="N78" s="930">
        <f t="shared" si="5"/>
        <v>91680.875</v>
      </c>
      <c r="O78" s="930">
        <f t="shared" si="6"/>
        <v>87694.75</v>
      </c>
      <c r="P78" s="931"/>
      <c r="Q78" s="932"/>
      <c r="R78" s="517"/>
      <c r="S78" s="517"/>
      <c r="T78" s="517"/>
      <c r="U78" s="517"/>
      <c r="V78" s="517"/>
      <c r="W78" s="517"/>
      <c r="X78" s="517"/>
      <c r="Y78" s="517"/>
      <c r="Z78" s="517"/>
      <c r="AA78" s="517"/>
      <c r="AB78" s="517"/>
    </row>
    <row r="79" ht="14.25" customHeight="1">
      <c r="A79" s="931"/>
      <c r="B79" s="925">
        <v>808613.1</v>
      </c>
      <c r="C79" s="919" t="s">
        <v>3090</v>
      </c>
      <c r="D79" s="936">
        <v>24310.0</v>
      </c>
      <c r="E79" s="925"/>
      <c r="F79" s="927">
        <v>60606.0</v>
      </c>
      <c r="G79" s="928">
        <v>48484.8</v>
      </c>
      <c r="H79" s="937">
        <v>24310.0</v>
      </c>
      <c r="I79" s="922">
        <v>45909.0</v>
      </c>
      <c r="J79" s="923">
        <f t="shared" si="1"/>
        <v>36465</v>
      </c>
      <c r="K79" s="923">
        <f t="shared" si="2"/>
        <v>31603</v>
      </c>
      <c r="L79" s="930">
        <f t="shared" si="3"/>
        <v>31603</v>
      </c>
      <c r="M79" s="930">
        <f t="shared" si="4"/>
        <v>29172</v>
      </c>
      <c r="N79" s="930">
        <f t="shared" si="5"/>
        <v>27956.5</v>
      </c>
      <c r="O79" s="930">
        <f t="shared" si="6"/>
        <v>26741</v>
      </c>
      <c r="P79" s="931"/>
      <c r="Q79" s="932"/>
      <c r="R79" s="517"/>
      <c r="S79" s="517"/>
      <c r="T79" s="517"/>
      <c r="U79" s="517"/>
      <c r="V79" s="517"/>
      <c r="W79" s="517"/>
      <c r="X79" s="517"/>
      <c r="Y79" s="517"/>
      <c r="Z79" s="517"/>
      <c r="AA79" s="517"/>
      <c r="AB79" s="517"/>
    </row>
    <row r="80" ht="14.25" customHeight="1">
      <c r="A80" s="931"/>
      <c r="B80" s="925">
        <v>808621.0</v>
      </c>
      <c r="C80" s="919" t="s">
        <v>3091</v>
      </c>
      <c r="D80" s="936">
        <v>26812.5</v>
      </c>
      <c r="E80" s="925"/>
      <c r="F80" s="927">
        <v>18522.0</v>
      </c>
      <c r="G80" s="928">
        <v>14817.6</v>
      </c>
      <c r="H80" s="937">
        <v>26812.5</v>
      </c>
      <c r="I80" s="922">
        <v>45909.0</v>
      </c>
      <c r="J80" s="923">
        <f t="shared" si="1"/>
        <v>40218.75</v>
      </c>
      <c r="K80" s="923">
        <f t="shared" si="2"/>
        <v>34856.25</v>
      </c>
      <c r="L80" s="930">
        <f t="shared" si="3"/>
        <v>34856.25</v>
      </c>
      <c r="M80" s="930">
        <f t="shared" si="4"/>
        <v>32175</v>
      </c>
      <c r="N80" s="930">
        <f t="shared" si="5"/>
        <v>30834.375</v>
      </c>
      <c r="O80" s="930">
        <f t="shared" si="6"/>
        <v>29493.75</v>
      </c>
      <c r="P80" s="931"/>
      <c r="Q80" s="932"/>
      <c r="R80" s="517"/>
      <c r="S80" s="517"/>
      <c r="T80" s="517"/>
      <c r="U80" s="517"/>
      <c r="V80" s="517"/>
      <c r="W80" s="517"/>
      <c r="X80" s="517"/>
      <c r="Y80" s="517"/>
      <c r="Z80" s="517"/>
      <c r="AA80" s="517"/>
      <c r="AB80" s="517"/>
    </row>
    <row r="81" ht="14.25" customHeight="1">
      <c r="A81" s="931"/>
      <c r="B81" s="925">
        <v>808623.1</v>
      </c>
      <c r="C81" s="919" t="s">
        <v>3092</v>
      </c>
      <c r="D81" s="936">
        <v>36107.5</v>
      </c>
      <c r="E81" s="925"/>
      <c r="F81" s="927">
        <v>20412.0</v>
      </c>
      <c r="G81" s="928">
        <v>16329.6</v>
      </c>
      <c r="H81" s="937">
        <v>36107.5</v>
      </c>
      <c r="I81" s="922">
        <v>45909.0</v>
      </c>
      <c r="J81" s="923">
        <f t="shared" si="1"/>
        <v>54161.25</v>
      </c>
      <c r="K81" s="923">
        <f t="shared" si="2"/>
        <v>46939.75</v>
      </c>
      <c r="L81" s="930">
        <f t="shared" si="3"/>
        <v>46939.75</v>
      </c>
      <c r="M81" s="930">
        <f t="shared" si="4"/>
        <v>43329</v>
      </c>
      <c r="N81" s="930">
        <f t="shared" si="5"/>
        <v>41523.625</v>
      </c>
      <c r="O81" s="930">
        <f t="shared" si="6"/>
        <v>39718.25</v>
      </c>
      <c r="P81" s="931"/>
      <c r="Q81" s="932"/>
      <c r="R81" s="517"/>
      <c r="S81" s="517"/>
      <c r="T81" s="517"/>
      <c r="U81" s="517"/>
      <c r="V81" s="517"/>
      <c r="W81" s="517"/>
      <c r="X81" s="517"/>
      <c r="Y81" s="517"/>
      <c r="Z81" s="517"/>
      <c r="AA81" s="517"/>
      <c r="AB81" s="517"/>
    </row>
    <row r="82" ht="14.25" customHeight="1">
      <c r="A82" s="931"/>
      <c r="B82" s="925">
        <v>808623.4</v>
      </c>
      <c r="C82" s="919" t="s">
        <v>3093</v>
      </c>
      <c r="D82" s="936">
        <v>35750.0</v>
      </c>
      <c r="E82" s="925"/>
      <c r="F82" s="927">
        <v>25263.0</v>
      </c>
      <c r="G82" s="928">
        <v>20210.4</v>
      </c>
      <c r="H82" s="937">
        <v>35750.0</v>
      </c>
      <c r="I82" s="922">
        <v>45909.0</v>
      </c>
      <c r="J82" s="923">
        <f t="shared" si="1"/>
        <v>53625</v>
      </c>
      <c r="K82" s="923">
        <f t="shared" si="2"/>
        <v>46475</v>
      </c>
      <c r="L82" s="930">
        <f t="shared" si="3"/>
        <v>46475</v>
      </c>
      <c r="M82" s="930">
        <f t="shared" si="4"/>
        <v>42900</v>
      </c>
      <c r="N82" s="930">
        <f t="shared" si="5"/>
        <v>41112.5</v>
      </c>
      <c r="O82" s="930">
        <f t="shared" si="6"/>
        <v>39325</v>
      </c>
      <c r="P82" s="931"/>
      <c r="Q82" s="932"/>
      <c r="R82" s="517"/>
      <c r="S82" s="517"/>
      <c r="T82" s="517"/>
      <c r="U82" s="517"/>
      <c r="V82" s="517"/>
      <c r="W82" s="517"/>
      <c r="X82" s="517"/>
      <c r="Y82" s="517"/>
      <c r="Z82" s="517"/>
      <c r="AA82" s="517"/>
      <c r="AB82" s="517"/>
    </row>
    <row r="83" ht="14.25" customHeight="1">
      <c r="A83" s="931"/>
      <c r="B83" s="925">
        <v>808624.0</v>
      </c>
      <c r="C83" s="919" t="s">
        <v>3094</v>
      </c>
      <c r="D83" s="936">
        <v>4826.25</v>
      </c>
      <c r="E83" s="925"/>
      <c r="F83" s="927">
        <v>27153.0</v>
      </c>
      <c r="G83" s="928">
        <v>21722.4</v>
      </c>
      <c r="H83" s="937">
        <v>4826.25</v>
      </c>
      <c r="I83" s="922">
        <v>45909.0</v>
      </c>
      <c r="J83" s="923">
        <f t="shared" si="1"/>
        <v>7239.375</v>
      </c>
      <c r="K83" s="923">
        <f t="shared" si="2"/>
        <v>6274.125</v>
      </c>
      <c r="L83" s="930">
        <f t="shared" si="3"/>
        <v>6274.125</v>
      </c>
      <c r="M83" s="930">
        <f t="shared" si="4"/>
        <v>5791.5</v>
      </c>
      <c r="N83" s="930">
        <f t="shared" si="5"/>
        <v>5550.1875</v>
      </c>
      <c r="O83" s="930">
        <f t="shared" si="6"/>
        <v>5308.875</v>
      </c>
      <c r="P83" s="931"/>
      <c r="Q83" s="932"/>
      <c r="R83" s="517"/>
      <c r="S83" s="517"/>
      <c r="T83" s="517"/>
      <c r="U83" s="517"/>
      <c r="V83" s="517"/>
      <c r="W83" s="517"/>
      <c r="X83" s="517"/>
      <c r="Y83" s="517"/>
      <c r="Z83" s="517"/>
      <c r="AA83" s="517"/>
      <c r="AB83" s="517"/>
    </row>
    <row r="84" ht="14.25" customHeight="1">
      <c r="A84" s="931"/>
      <c r="B84" s="925">
        <v>808626.0</v>
      </c>
      <c r="C84" s="919" t="s">
        <v>3095</v>
      </c>
      <c r="D84" s="936">
        <v>1909.05</v>
      </c>
      <c r="E84" s="925"/>
      <c r="F84" s="927">
        <v>3654.0</v>
      </c>
      <c r="G84" s="928">
        <v>2923.2</v>
      </c>
      <c r="H84" s="937">
        <v>1909.05</v>
      </c>
      <c r="I84" s="922">
        <v>45909.0</v>
      </c>
      <c r="J84" s="923">
        <f t="shared" si="1"/>
        <v>2863.575</v>
      </c>
      <c r="K84" s="923">
        <f t="shared" si="2"/>
        <v>2481.765</v>
      </c>
      <c r="L84" s="930">
        <f t="shared" si="3"/>
        <v>2481.765</v>
      </c>
      <c r="M84" s="930">
        <f t="shared" si="4"/>
        <v>2290.86</v>
      </c>
      <c r="N84" s="930">
        <f t="shared" si="5"/>
        <v>2195.4075</v>
      </c>
      <c r="O84" s="930">
        <f t="shared" si="6"/>
        <v>2099.955</v>
      </c>
      <c r="P84" s="931"/>
      <c r="Q84" s="932"/>
      <c r="R84" s="517"/>
      <c r="S84" s="517"/>
      <c r="T84" s="517"/>
      <c r="U84" s="517"/>
      <c r="V84" s="517"/>
      <c r="W84" s="517"/>
      <c r="X84" s="517"/>
      <c r="Y84" s="517"/>
      <c r="Z84" s="517"/>
      <c r="AA84" s="517"/>
      <c r="AB84" s="517"/>
    </row>
    <row r="85" ht="14.25" customHeight="1">
      <c r="A85" s="931"/>
      <c r="B85" s="925">
        <v>808630.1</v>
      </c>
      <c r="C85" s="919" t="s">
        <v>3096</v>
      </c>
      <c r="D85" s="938" t="s">
        <v>3097</v>
      </c>
      <c r="E85" s="925"/>
      <c r="F85" s="927">
        <v>1449.0</v>
      </c>
      <c r="G85" s="928">
        <v>1159.2</v>
      </c>
      <c r="H85" s="937">
        <v>38967.5</v>
      </c>
      <c r="I85" s="922">
        <v>45909.0</v>
      </c>
      <c r="J85" s="923">
        <f t="shared" si="1"/>
        <v>58451.25</v>
      </c>
      <c r="K85" s="923">
        <f t="shared" si="2"/>
        <v>50657.75</v>
      </c>
      <c r="L85" s="930">
        <f t="shared" si="3"/>
        <v>50657.75</v>
      </c>
      <c r="M85" s="930">
        <f t="shared" si="4"/>
        <v>46761</v>
      </c>
      <c r="N85" s="930">
        <f t="shared" si="5"/>
        <v>44812.625</v>
      </c>
      <c r="O85" s="930">
        <f t="shared" si="6"/>
        <v>42864.25</v>
      </c>
      <c r="P85" s="931"/>
      <c r="Q85" s="932"/>
      <c r="R85" s="517"/>
      <c r="S85" s="517"/>
      <c r="T85" s="517"/>
      <c r="U85" s="517"/>
      <c r="V85" s="517"/>
      <c r="W85" s="517"/>
      <c r="X85" s="517"/>
      <c r="Y85" s="517"/>
      <c r="Z85" s="517"/>
      <c r="AA85" s="517"/>
      <c r="AB85" s="517"/>
    </row>
    <row r="86" ht="14.25" customHeight="1">
      <c r="A86" s="931"/>
      <c r="B86" s="925">
        <v>808631.1</v>
      </c>
      <c r="C86" s="919" t="s">
        <v>3098</v>
      </c>
      <c r="D86" s="938" t="s">
        <v>3099</v>
      </c>
      <c r="E86" s="925"/>
      <c r="F86" s="927">
        <v>29547.0</v>
      </c>
      <c r="G86" s="928">
        <v>23637.6</v>
      </c>
      <c r="H86" s="937">
        <v>46117.5</v>
      </c>
      <c r="I86" s="922">
        <v>45909.0</v>
      </c>
      <c r="J86" s="923">
        <f t="shared" si="1"/>
        <v>69176.25</v>
      </c>
      <c r="K86" s="923">
        <f t="shared" si="2"/>
        <v>59952.75</v>
      </c>
      <c r="L86" s="930">
        <f t="shared" si="3"/>
        <v>59952.75</v>
      </c>
      <c r="M86" s="930">
        <f t="shared" si="4"/>
        <v>55341</v>
      </c>
      <c r="N86" s="930">
        <f t="shared" si="5"/>
        <v>53035.125</v>
      </c>
      <c r="O86" s="930">
        <f t="shared" si="6"/>
        <v>50729.25</v>
      </c>
      <c r="P86" s="931"/>
      <c r="Q86" s="932"/>
      <c r="R86" s="517"/>
      <c r="S86" s="517"/>
      <c r="T86" s="517"/>
      <c r="U86" s="517"/>
      <c r="V86" s="517"/>
      <c r="W86" s="517"/>
      <c r="X86" s="517"/>
      <c r="Y86" s="517"/>
      <c r="Z86" s="517"/>
      <c r="AA86" s="517"/>
      <c r="AB86" s="517"/>
    </row>
    <row r="87" ht="14.25" customHeight="1">
      <c r="A87" s="931"/>
      <c r="B87" s="925">
        <v>809041.02</v>
      </c>
      <c r="C87" s="919" t="s">
        <v>3100</v>
      </c>
      <c r="D87" s="936">
        <v>196625.0</v>
      </c>
      <c r="E87" s="925"/>
      <c r="F87" s="927">
        <v>34398.0</v>
      </c>
      <c r="G87" s="928">
        <v>27518.4</v>
      </c>
      <c r="H87" s="937">
        <v>196625.0</v>
      </c>
      <c r="I87" s="922">
        <v>45909.0</v>
      </c>
      <c r="J87" s="923">
        <f t="shared" si="1"/>
        <v>294937.5</v>
      </c>
      <c r="K87" s="923">
        <f t="shared" si="2"/>
        <v>255612.5</v>
      </c>
      <c r="L87" s="930">
        <f t="shared" si="3"/>
        <v>255612.5</v>
      </c>
      <c r="M87" s="930">
        <f t="shared" si="4"/>
        <v>235950</v>
      </c>
      <c r="N87" s="930">
        <f t="shared" si="5"/>
        <v>226118.75</v>
      </c>
      <c r="O87" s="930">
        <f t="shared" si="6"/>
        <v>216287.5</v>
      </c>
      <c r="P87" s="931"/>
      <c r="Q87" s="932"/>
      <c r="R87" s="517"/>
      <c r="S87" s="517"/>
      <c r="T87" s="517"/>
      <c r="U87" s="517"/>
      <c r="V87" s="517"/>
      <c r="W87" s="517"/>
      <c r="X87" s="517"/>
      <c r="Y87" s="517"/>
      <c r="Z87" s="517"/>
      <c r="AA87" s="517"/>
      <c r="AB87" s="517"/>
    </row>
    <row r="88" ht="14.25" customHeight="1">
      <c r="A88" s="931"/>
      <c r="B88" s="925">
        <v>809051.02</v>
      </c>
      <c r="C88" s="919" t="s">
        <v>3101</v>
      </c>
      <c r="D88" s="936">
        <v>315315.0</v>
      </c>
      <c r="E88" s="925"/>
      <c r="F88" s="927">
        <v>149184.0</v>
      </c>
      <c r="G88" s="928">
        <v>119347.2</v>
      </c>
      <c r="H88" s="937">
        <v>315315.0</v>
      </c>
      <c r="I88" s="922">
        <v>45909.0</v>
      </c>
      <c r="J88" s="923">
        <f t="shared" si="1"/>
        <v>472972.5</v>
      </c>
      <c r="K88" s="923">
        <f t="shared" si="2"/>
        <v>409909.5</v>
      </c>
      <c r="L88" s="930">
        <f t="shared" si="3"/>
        <v>409909.5</v>
      </c>
      <c r="M88" s="930">
        <f t="shared" si="4"/>
        <v>378378</v>
      </c>
      <c r="N88" s="930">
        <f t="shared" si="5"/>
        <v>362612.25</v>
      </c>
      <c r="O88" s="930">
        <f t="shared" si="6"/>
        <v>346846.5</v>
      </c>
      <c r="P88" s="931"/>
      <c r="Q88" s="932"/>
      <c r="R88" s="517"/>
      <c r="S88" s="517"/>
      <c r="T88" s="517"/>
      <c r="U88" s="517"/>
      <c r="V88" s="517"/>
      <c r="W88" s="517"/>
      <c r="X88" s="517"/>
      <c r="Y88" s="517"/>
      <c r="Z88" s="517"/>
      <c r="AA88" s="517"/>
      <c r="AB88" s="517"/>
    </row>
    <row r="89" ht="14.25" customHeight="1">
      <c r="A89" s="931"/>
      <c r="B89" s="925" t="s">
        <v>3102</v>
      </c>
      <c r="C89" s="919" t="s">
        <v>3103</v>
      </c>
      <c r="D89" s="936">
        <v>26455.0</v>
      </c>
      <c r="E89" s="925"/>
      <c r="F89" s="927">
        <v>223776.0</v>
      </c>
      <c r="G89" s="928">
        <v>179020.8</v>
      </c>
      <c r="H89" s="937">
        <v>26455.0</v>
      </c>
      <c r="I89" s="922">
        <v>45909.0</v>
      </c>
      <c r="J89" s="923">
        <f t="shared" si="1"/>
        <v>39682.5</v>
      </c>
      <c r="K89" s="923">
        <f t="shared" si="2"/>
        <v>34391.5</v>
      </c>
      <c r="L89" s="930">
        <f t="shared" si="3"/>
        <v>34391.5</v>
      </c>
      <c r="M89" s="930">
        <f t="shared" si="4"/>
        <v>31746</v>
      </c>
      <c r="N89" s="930">
        <f t="shared" si="5"/>
        <v>30423.25</v>
      </c>
      <c r="O89" s="930">
        <f t="shared" si="6"/>
        <v>29100.5</v>
      </c>
      <c r="P89" s="931"/>
      <c r="Q89" s="932"/>
      <c r="R89" s="517"/>
      <c r="S89" s="517"/>
      <c r="T89" s="517"/>
      <c r="U89" s="517"/>
      <c r="V89" s="517"/>
      <c r="W89" s="517"/>
      <c r="X89" s="517"/>
      <c r="Y89" s="517"/>
      <c r="Z89" s="517"/>
      <c r="AA89" s="517"/>
      <c r="AB89" s="517"/>
    </row>
    <row r="90" ht="14.25" customHeight="1">
      <c r="A90" s="931"/>
      <c r="B90" s="925" t="s">
        <v>3104</v>
      </c>
      <c r="C90" s="919" t="s">
        <v>3105</v>
      </c>
      <c r="D90" s="936">
        <v>6613.75</v>
      </c>
      <c r="E90" s="925"/>
      <c r="F90" s="927">
        <v>20223.0</v>
      </c>
      <c r="G90" s="928">
        <v>16178.4</v>
      </c>
      <c r="H90" s="937">
        <v>6613.75</v>
      </c>
      <c r="I90" s="922">
        <v>45909.0</v>
      </c>
      <c r="J90" s="923">
        <f t="shared" si="1"/>
        <v>9920.625</v>
      </c>
      <c r="K90" s="923">
        <f t="shared" si="2"/>
        <v>8597.875</v>
      </c>
      <c r="L90" s="930">
        <f t="shared" si="3"/>
        <v>8597.875</v>
      </c>
      <c r="M90" s="930">
        <f t="shared" si="4"/>
        <v>7936.5</v>
      </c>
      <c r="N90" s="930">
        <f t="shared" si="5"/>
        <v>7605.8125</v>
      </c>
      <c r="O90" s="930">
        <f t="shared" si="6"/>
        <v>7275.125</v>
      </c>
      <c r="P90" s="931"/>
      <c r="Q90" s="932"/>
      <c r="R90" s="517"/>
      <c r="S90" s="517"/>
      <c r="T90" s="517"/>
      <c r="U90" s="517"/>
      <c r="V90" s="517"/>
      <c r="W90" s="517"/>
      <c r="X90" s="517"/>
      <c r="Y90" s="517"/>
      <c r="Z90" s="517"/>
      <c r="AA90" s="517"/>
      <c r="AB90" s="517"/>
    </row>
    <row r="91" ht="14.25" customHeight="1">
      <c r="A91" s="931"/>
      <c r="B91" s="925" t="s">
        <v>3106</v>
      </c>
      <c r="C91" s="919" t="s">
        <v>3107</v>
      </c>
      <c r="D91" s="936">
        <v>8580.0</v>
      </c>
      <c r="E91" s="925"/>
      <c r="F91" s="927">
        <v>4851.0</v>
      </c>
      <c r="G91" s="928">
        <v>3880.8</v>
      </c>
      <c r="H91" s="937">
        <v>8580.0</v>
      </c>
      <c r="I91" s="922">
        <v>45909.0</v>
      </c>
      <c r="J91" s="923">
        <f t="shared" si="1"/>
        <v>12870</v>
      </c>
      <c r="K91" s="923">
        <f t="shared" si="2"/>
        <v>11154</v>
      </c>
      <c r="L91" s="930">
        <f t="shared" si="3"/>
        <v>11154</v>
      </c>
      <c r="M91" s="930">
        <f t="shared" si="4"/>
        <v>10296</v>
      </c>
      <c r="N91" s="930">
        <f t="shared" si="5"/>
        <v>9867</v>
      </c>
      <c r="O91" s="930">
        <f t="shared" si="6"/>
        <v>9438</v>
      </c>
      <c r="P91" s="931"/>
      <c r="Q91" s="932"/>
      <c r="R91" s="517"/>
      <c r="S91" s="517"/>
      <c r="T91" s="517"/>
      <c r="U91" s="517"/>
      <c r="V91" s="517"/>
      <c r="W91" s="517"/>
      <c r="X91" s="517"/>
      <c r="Y91" s="517"/>
      <c r="Z91" s="517"/>
      <c r="AA91" s="517"/>
      <c r="AB91" s="517"/>
    </row>
    <row r="92" ht="14.25" customHeight="1">
      <c r="A92" s="931"/>
      <c r="B92" s="925" t="s">
        <v>3108</v>
      </c>
      <c r="C92" s="919" t="s">
        <v>3109</v>
      </c>
      <c r="D92" s="936">
        <v>21450.0</v>
      </c>
      <c r="E92" s="925"/>
      <c r="F92" s="927">
        <v>6615.0</v>
      </c>
      <c r="G92" s="928">
        <v>5292.0</v>
      </c>
      <c r="H92" s="937">
        <v>21450.0</v>
      </c>
      <c r="I92" s="922">
        <v>45909.0</v>
      </c>
      <c r="J92" s="923">
        <f t="shared" si="1"/>
        <v>32175</v>
      </c>
      <c r="K92" s="923">
        <f t="shared" si="2"/>
        <v>27885</v>
      </c>
      <c r="L92" s="930">
        <f t="shared" si="3"/>
        <v>27885</v>
      </c>
      <c r="M92" s="930">
        <f t="shared" si="4"/>
        <v>25740</v>
      </c>
      <c r="N92" s="930">
        <f t="shared" si="5"/>
        <v>24667.5</v>
      </c>
      <c r="O92" s="930">
        <f t="shared" si="6"/>
        <v>23595</v>
      </c>
      <c r="P92" s="931"/>
      <c r="Q92" s="932"/>
      <c r="R92" s="517"/>
      <c r="S92" s="517"/>
      <c r="T92" s="517"/>
      <c r="U92" s="517"/>
      <c r="V92" s="517"/>
      <c r="W92" s="517"/>
      <c r="X92" s="517"/>
      <c r="Y92" s="517"/>
      <c r="Z92" s="517"/>
      <c r="AA92" s="517"/>
      <c r="AB92" s="517"/>
    </row>
    <row r="93" ht="14.25" customHeight="1">
      <c r="A93" s="931"/>
      <c r="B93" s="925" t="s">
        <v>3110</v>
      </c>
      <c r="C93" s="919" t="s">
        <v>3111</v>
      </c>
      <c r="D93" s="936">
        <v>77577.5</v>
      </c>
      <c r="E93" s="925"/>
      <c r="F93" s="927">
        <v>15624.0</v>
      </c>
      <c r="G93" s="928">
        <v>12499.2</v>
      </c>
      <c r="H93" s="937">
        <v>77577.5</v>
      </c>
      <c r="I93" s="922">
        <v>45909.0</v>
      </c>
      <c r="J93" s="923">
        <f t="shared" si="1"/>
        <v>116366.25</v>
      </c>
      <c r="K93" s="923">
        <f t="shared" si="2"/>
        <v>100850.75</v>
      </c>
      <c r="L93" s="930">
        <f t="shared" si="3"/>
        <v>100850.75</v>
      </c>
      <c r="M93" s="930">
        <f t="shared" si="4"/>
        <v>93093</v>
      </c>
      <c r="N93" s="930">
        <f t="shared" si="5"/>
        <v>89214.125</v>
      </c>
      <c r="O93" s="930">
        <f t="shared" si="6"/>
        <v>85335.25</v>
      </c>
      <c r="P93" s="931"/>
      <c r="Q93" s="932"/>
      <c r="R93" s="517"/>
      <c r="S93" s="517"/>
      <c r="T93" s="517"/>
      <c r="U93" s="517"/>
      <c r="V93" s="517"/>
      <c r="W93" s="517"/>
      <c r="X93" s="517"/>
      <c r="Y93" s="517"/>
      <c r="Z93" s="517"/>
      <c r="AA93" s="517"/>
      <c r="AB93" s="517"/>
    </row>
    <row r="94" ht="14.25" customHeight="1">
      <c r="A94" s="931"/>
      <c r="B94" s="925" t="s">
        <v>3112</v>
      </c>
      <c r="C94" s="919" t="s">
        <v>3111</v>
      </c>
      <c r="D94" s="936">
        <v>66495.0</v>
      </c>
      <c r="E94" s="925"/>
      <c r="F94" s="927">
        <v>750267.0</v>
      </c>
      <c r="G94" s="928">
        <v>600213.6</v>
      </c>
      <c r="H94" s="937">
        <v>66495.0</v>
      </c>
      <c r="I94" s="922">
        <v>45909.0</v>
      </c>
      <c r="J94" s="923">
        <f t="shared" si="1"/>
        <v>99742.5</v>
      </c>
      <c r="K94" s="923">
        <f t="shared" si="2"/>
        <v>86443.5</v>
      </c>
      <c r="L94" s="930">
        <f t="shared" si="3"/>
        <v>86443.5</v>
      </c>
      <c r="M94" s="930">
        <f t="shared" si="4"/>
        <v>79794</v>
      </c>
      <c r="N94" s="930">
        <f t="shared" si="5"/>
        <v>76469.25</v>
      </c>
      <c r="O94" s="930">
        <f t="shared" si="6"/>
        <v>73144.5</v>
      </c>
      <c r="P94" s="931"/>
      <c r="Q94" s="932"/>
      <c r="R94" s="517"/>
      <c r="S94" s="517"/>
      <c r="T94" s="517"/>
      <c r="U94" s="517"/>
      <c r="V94" s="517"/>
      <c r="W94" s="517"/>
      <c r="X94" s="517"/>
      <c r="Y94" s="517"/>
      <c r="Z94" s="517"/>
      <c r="AA94" s="517"/>
      <c r="AB94" s="517"/>
    </row>
    <row r="95" ht="14.25" customHeight="1">
      <c r="A95" s="931"/>
      <c r="B95" s="933" t="s">
        <v>3113</v>
      </c>
      <c r="C95" s="919" t="s">
        <v>3114</v>
      </c>
      <c r="D95" s="926"/>
      <c r="E95" s="925"/>
      <c r="F95" s="927"/>
      <c r="G95" s="928"/>
      <c r="H95" s="929">
        <v>1458.6</v>
      </c>
      <c r="I95" s="922">
        <v>45909.0</v>
      </c>
      <c r="J95" s="923">
        <f t="shared" si="1"/>
        <v>2187.9</v>
      </c>
      <c r="K95" s="923">
        <f t="shared" si="2"/>
        <v>1896.18</v>
      </c>
      <c r="L95" s="930">
        <f t="shared" si="3"/>
        <v>1896.18</v>
      </c>
      <c r="M95" s="930">
        <f t="shared" si="4"/>
        <v>1750.32</v>
      </c>
      <c r="N95" s="930">
        <f t="shared" si="5"/>
        <v>1677.39</v>
      </c>
      <c r="O95" s="930">
        <f t="shared" si="6"/>
        <v>1604.46</v>
      </c>
      <c r="P95" s="931"/>
      <c r="Q95" s="932"/>
      <c r="R95" s="517"/>
      <c r="S95" s="517"/>
      <c r="T95" s="517"/>
      <c r="U95" s="517"/>
      <c r="V95" s="517"/>
      <c r="W95" s="517"/>
      <c r="X95" s="517"/>
      <c r="Y95" s="517"/>
      <c r="Z95" s="517"/>
      <c r="AA95" s="517"/>
      <c r="AB95" s="517"/>
    </row>
    <row r="96" ht="14.25" customHeight="1">
      <c r="A96" s="931"/>
      <c r="B96" s="925">
        <v>805591.0</v>
      </c>
      <c r="C96" s="919" t="s">
        <v>3115</v>
      </c>
      <c r="D96" s="926" t="s">
        <v>3116</v>
      </c>
      <c r="E96" s="925"/>
      <c r="F96" s="927">
        <v>819.0</v>
      </c>
      <c r="G96" s="928">
        <f>F96-F96*0.4</f>
        <v>491.4</v>
      </c>
      <c r="H96" s="929">
        <v>5219.5</v>
      </c>
      <c r="I96" s="922">
        <v>45909.0</v>
      </c>
      <c r="J96" s="923">
        <f t="shared" si="1"/>
        <v>7829.25</v>
      </c>
      <c r="K96" s="923">
        <f t="shared" si="2"/>
        <v>6785.35</v>
      </c>
      <c r="L96" s="930">
        <f t="shared" si="3"/>
        <v>6785.35</v>
      </c>
      <c r="M96" s="930">
        <f t="shared" si="4"/>
        <v>6263.4</v>
      </c>
      <c r="N96" s="930">
        <f t="shared" si="5"/>
        <v>6002.425</v>
      </c>
      <c r="O96" s="930">
        <f t="shared" si="6"/>
        <v>5741.45</v>
      </c>
      <c r="P96" s="931"/>
      <c r="Q96" s="932"/>
      <c r="R96" s="517"/>
      <c r="S96" s="517"/>
      <c r="T96" s="517"/>
      <c r="U96" s="517"/>
      <c r="V96" s="517"/>
      <c r="W96" s="517"/>
      <c r="X96" s="517"/>
      <c r="Y96" s="517"/>
      <c r="Z96" s="517"/>
      <c r="AA96" s="517"/>
      <c r="AB96" s="517"/>
    </row>
    <row r="97" ht="14.25" customHeight="1">
      <c r="A97" s="73"/>
      <c r="B97" s="933" t="s">
        <v>3117</v>
      </c>
      <c r="C97" s="919" t="s">
        <v>3118</v>
      </c>
      <c r="D97" s="27"/>
      <c r="E97" s="26"/>
      <c r="F97" s="59"/>
      <c r="G97" s="920"/>
      <c r="H97" s="921">
        <v>5219.5</v>
      </c>
      <c r="I97" s="922">
        <v>45909.0</v>
      </c>
      <c r="J97" s="923">
        <f t="shared" si="1"/>
        <v>7829.25</v>
      </c>
      <c r="K97" s="923">
        <f t="shared" si="2"/>
        <v>6785.35</v>
      </c>
      <c r="L97" s="930">
        <f t="shared" si="3"/>
        <v>6785.35</v>
      </c>
      <c r="M97" s="930">
        <f t="shared" si="4"/>
        <v>6263.4</v>
      </c>
      <c r="N97" s="930">
        <f t="shared" si="5"/>
        <v>6002.425</v>
      </c>
      <c r="O97" s="930">
        <f t="shared" si="6"/>
        <v>5741.45</v>
      </c>
      <c r="P97" s="73"/>
      <c r="Q97" s="43"/>
    </row>
    <row r="98" ht="14.25" customHeight="1">
      <c r="A98" s="73"/>
      <c r="B98" s="26">
        <v>805572.5</v>
      </c>
      <c r="C98" s="919" t="s">
        <v>3119</v>
      </c>
      <c r="D98" s="27"/>
      <c r="E98" s="26"/>
      <c r="F98" s="59"/>
      <c r="G98" s="920"/>
      <c r="H98" s="921">
        <v>1447.88</v>
      </c>
      <c r="I98" s="922">
        <v>45909.0</v>
      </c>
      <c r="J98" s="923">
        <f t="shared" si="1"/>
        <v>2171.82</v>
      </c>
      <c r="K98" s="923">
        <f t="shared" si="2"/>
        <v>1882.244</v>
      </c>
      <c r="L98" s="930">
        <f t="shared" si="3"/>
        <v>1882.244</v>
      </c>
      <c r="M98" s="930">
        <f t="shared" si="4"/>
        <v>1737.456</v>
      </c>
      <c r="N98" s="930">
        <f t="shared" si="5"/>
        <v>1665.062</v>
      </c>
      <c r="O98" s="930">
        <f t="shared" si="6"/>
        <v>1592.668</v>
      </c>
      <c r="P98" s="73"/>
      <c r="Q98" s="43"/>
    </row>
    <row r="99" ht="14.25" customHeight="1">
      <c r="A99" s="73" t="s">
        <v>1756</v>
      </c>
      <c r="B99" s="939">
        <v>744028.0</v>
      </c>
      <c r="C99" s="940" t="s">
        <v>3120</v>
      </c>
      <c r="D99" s="941">
        <v>3878.88</v>
      </c>
      <c r="E99" s="26"/>
      <c r="F99" s="59">
        <v>2715.3</v>
      </c>
      <c r="G99" s="920">
        <f t="shared" ref="G99:G142" si="7">F99-F99*0.4</f>
        <v>1629.18</v>
      </c>
      <c r="H99" s="942">
        <v>3878.88</v>
      </c>
      <c r="I99" s="922">
        <v>45909.0</v>
      </c>
      <c r="J99" s="923">
        <f t="shared" si="1"/>
        <v>5818.32</v>
      </c>
      <c r="K99" s="923">
        <f t="shared" si="2"/>
        <v>5042.544</v>
      </c>
      <c r="L99" s="930">
        <f t="shared" si="3"/>
        <v>5042.544</v>
      </c>
      <c r="M99" s="930">
        <f t="shared" si="4"/>
        <v>4654.656</v>
      </c>
      <c r="N99" s="930">
        <f t="shared" si="5"/>
        <v>4460.712</v>
      </c>
      <c r="O99" s="930">
        <f t="shared" si="6"/>
        <v>4266.768</v>
      </c>
      <c r="P99" s="73"/>
      <c r="Q99" s="43"/>
    </row>
    <row r="100" ht="14.25" customHeight="1">
      <c r="A100" s="73"/>
      <c r="B100" s="939">
        <v>744030.0</v>
      </c>
      <c r="C100" s="940" t="s">
        <v>3121</v>
      </c>
      <c r="D100" s="941">
        <v>2566.85</v>
      </c>
      <c r="E100" s="26"/>
      <c r="F100" s="59">
        <v>1798.65</v>
      </c>
      <c r="G100" s="920">
        <f t="shared" si="7"/>
        <v>1079.19</v>
      </c>
      <c r="H100" s="942">
        <v>2566.85</v>
      </c>
      <c r="I100" s="922">
        <v>45909.0</v>
      </c>
      <c r="J100" s="923">
        <f t="shared" si="1"/>
        <v>3850.275</v>
      </c>
      <c r="K100" s="923">
        <f t="shared" si="2"/>
        <v>3336.905</v>
      </c>
      <c r="L100" s="930">
        <f t="shared" si="3"/>
        <v>3336.905</v>
      </c>
      <c r="M100" s="930">
        <f t="shared" si="4"/>
        <v>3080.22</v>
      </c>
      <c r="N100" s="930">
        <f t="shared" si="5"/>
        <v>2951.8775</v>
      </c>
      <c r="O100" s="930">
        <f t="shared" si="6"/>
        <v>2823.535</v>
      </c>
      <c r="P100" s="73"/>
      <c r="Q100" s="43"/>
    </row>
    <row r="101" ht="14.25" customHeight="1">
      <c r="A101" s="73"/>
      <c r="B101" s="939">
        <v>772476.0</v>
      </c>
      <c r="C101" s="940" t="s">
        <v>3122</v>
      </c>
      <c r="D101" s="941">
        <v>27527.5</v>
      </c>
      <c r="E101" s="26"/>
      <c r="F101" s="59">
        <v>19215.0</v>
      </c>
      <c r="G101" s="920">
        <f t="shared" si="7"/>
        <v>11529</v>
      </c>
      <c r="H101" s="942">
        <v>27527.5</v>
      </c>
      <c r="I101" s="922">
        <v>45909.0</v>
      </c>
      <c r="J101" s="923">
        <f t="shared" si="1"/>
        <v>41291.25</v>
      </c>
      <c r="K101" s="923">
        <f t="shared" si="2"/>
        <v>35785.75</v>
      </c>
      <c r="L101" s="930">
        <f t="shared" si="3"/>
        <v>35785.75</v>
      </c>
      <c r="M101" s="930">
        <f t="shared" si="4"/>
        <v>33033</v>
      </c>
      <c r="N101" s="930">
        <f t="shared" si="5"/>
        <v>31656.625</v>
      </c>
      <c r="O101" s="930">
        <f t="shared" si="6"/>
        <v>30280.25</v>
      </c>
      <c r="P101" s="73"/>
      <c r="Q101" s="43"/>
    </row>
    <row r="102" ht="14.25" customHeight="1">
      <c r="A102" s="73"/>
      <c r="B102" s="939">
        <v>772477.0</v>
      </c>
      <c r="C102" s="940" t="s">
        <v>3123</v>
      </c>
      <c r="D102" s="941">
        <v>31460.0</v>
      </c>
      <c r="E102" s="26"/>
      <c r="F102" s="59">
        <v>22050.0</v>
      </c>
      <c r="G102" s="920">
        <f t="shared" si="7"/>
        <v>13230</v>
      </c>
      <c r="H102" s="942">
        <v>31460.0</v>
      </c>
      <c r="I102" s="922">
        <v>45909.0</v>
      </c>
      <c r="J102" s="923">
        <f t="shared" si="1"/>
        <v>47190</v>
      </c>
      <c r="K102" s="923">
        <f t="shared" si="2"/>
        <v>40898</v>
      </c>
      <c r="L102" s="930">
        <f t="shared" si="3"/>
        <v>40898</v>
      </c>
      <c r="M102" s="930">
        <f t="shared" si="4"/>
        <v>37752</v>
      </c>
      <c r="N102" s="930">
        <f t="shared" si="5"/>
        <v>36179</v>
      </c>
      <c r="O102" s="930">
        <f t="shared" si="6"/>
        <v>34606</v>
      </c>
      <c r="P102" s="73"/>
      <c r="Q102" s="43"/>
    </row>
    <row r="103" ht="14.25" customHeight="1">
      <c r="A103" s="73"/>
      <c r="B103" s="939">
        <v>772478.0</v>
      </c>
      <c r="C103" s="940" t="s">
        <v>3124</v>
      </c>
      <c r="D103" s="941">
        <v>16087.5</v>
      </c>
      <c r="E103" s="26"/>
      <c r="F103" s="59">
        <v>11655.0</v>
      </c>
      <c r="G103" s="920">
        <f t="shared" si="7"/>
        <v>6993</v>
      </c>
      <c r="H103" s="942">
        <v>16087.5</v>
      </c>
      <c r="I103" s="922">
        <v>45909.0</v>
      </c>
      <c r="J103" s="923">
        <f t="shared" si="1"/>
        <v>24131.25</v>
      </c>
      <c r="K103" s="923">
        <f t="shared" si="2"/>
        <v>20913.75</v>
      </c>
      <c r="L103" s="930">
        <f t="shared" si="3"/>
        <v>20913.75</v>
      </c>
      <c r="M103" s="930">
        <f t="shared" si="4"/>
        <v>19305</v>
      </c>
      <c r="N103" s="930">
        <f t="shared" si="5"/>
        <v>18500.625</v>
      </c>
      <c r="O103" s="930">
        <f t="shared" si="6"/>
        <v>17696.25</v>
      </c>
      <c r="P103" s="73"/>
      <c r="Q103" s="43"/>
    </row>
    <row r="104" ht="14.25" customHeight="1">
      <c r="A104" s="73"/>
      <c r="B104" s="939">
        <v>782481.0</v>
      </c>
      <c r="C104" s="940" t="s">
        <v>3125</v>
      </c>
      <c r="D104" s="941">
        <v>195195.0</v>
      </c>
      <c r="E104" s="26"/>
      <c r="F104" s="59">
        <v>136080.0</v>
      </c>
      <c r="G104" s="920">
        <f t="shared" si="7"/>
        <v>81648</v>
      </c>
      <c r="H104" s="942">
        <v>195195.0</v>
      </c>
      <c r="I104" s="922">
        <v>45909.0</v>
      </c>
      <c r="J104" s="923">
        <f t="shared" si="1"/>
        <v>292792.5</v>
      </c>
      <c r="K104" s="923">
        <f t="shared" si="2"/>
        <v>253753.5</v>
      </c>
      <c r="L104" s="930">
        <f t="shared" si="3"/>
        <v>253753.5</v>
      </c>
      <c r="M104" s="930">
        <f t="shared" si="4"/>
        <v>234234</v>
      </c>
      <c r="N104" s="930">
        <f t="shared" si="5"/>
        <v>224474.25</v>
      </c>
      <c r="O104" s="930">
        <f t="shared" si="6"/>
        <v>214714.5</v>
      </c>
      <c r="P104" s="73"/>
      <c r="Q104" s="43"/>
    </row>
    <row r="105" ht="14.25" customHeight="1">
      <c r="A105" s="73"/>
      <c r="B105" s="939">
        <v>782482.0</v>
      </c>
      <c r="C105" s="940" t="s">
        <v>3126</v>
      </c>
      <c r="D105" s="941">
        <v>191620.0</v>
      </c>
      <c r="E105" s="26"/>
      <c r="F105" s="59">
        <v>145404.0</v>
      </c>
      <c r="G105" s="920">
        <f t="shared" si="7"/>
        <v>87242.4</v>
      </c>
      <c r="H105" s="942">
        <v>191620.0</v>
      </c>
      <c r="I105" s="922">
        <v>45909.0</v>
      </c>
      <c r="J105" s="923">
        <f t="shared" si="1"/>
        <v>287430</v>
      </c>
      <c r="K105" s="923">
        <f t="shared" si="2"/>
        <v>249106</v>
      </c>
      <c r="L105" s="930">
        <f t="shared" si="3"/>
        <v>249106</v>
      </c>
      <c r="M105" s="930">
        <f t="shared" si="4"/>
        <v>229944</v>
      </c>
      <c r="N105" s="930">
        <f t="shared" si="5"/>
        <v>220363</v>
      </c>
      <c r="O105" s="930">
        <f t="shared" si="6"/>
        <v>210782</v>
      </c>
      <c r="P105" s="73"/>
      <c r="Q105" s="43"/>
    </row>
    <row r="106" ht="14.25" customHeight="1">
      <c r="A106" s="73"/>
      <c r="B106" s="939" t="s">
        <v>3127</v>
      </c>
      <c r="C106" s="940" t="s">
        <v>3128</v>
      </c>
      <c r="D106" s="941">
        <v>21450.0</v>
      </c>
      <c r="E106" s="26"/>
      <c r="F106" s="59">
        <v>14490.0</v>
      </c>
      <c r="G106" s="920">
        <f t="shared" si="7"/>
        <v>8694</v>
      </c>
      <c r="H106" s="942">
        <v>21450.0</v>
      </c>
      <c r="I106" s="922">
        <v>45909.0</v>
      </c>
      <c r="J106" s="923">
        <f t="shared" si="1"/>
        <v>32175</v>
      </c>
      <c r="K106" s="923">
        <f t="shared" si="2"/>
        <v>27885</v>
      </c>
      <c r="L106" s="930">
        <f t="shared" si="3"/>
        <v>27885</v>
      </c>
      <c r="M106" s="930">
        <f t="shared" si="4"/>
        <v>25740</v>
      </c>
      <c r="N106" s="930">
        <f t="shared" si="5"/>
        <v>24667.5</v>
      </c>
      <c r="O106" s="930">
        <f t="shared" si="6"/>
        <v>23595</v>
      </c>
      <c r="P106" s="73"/>
      <c r="Q106" s="43"/>
    </row>
    <row r="107" ht="14.25" customHeight="1">
      <c r="A107" s="73"/>
      <c r="B107" s="939">
        <v>784856.0</v>
      </c>
      <c r="C107" s="940" t="s">
        <v>3129</v>
      </c>
      <c r="D107" s="941">
        <v>141570.0</v>
      </c>
      <c r="E107" s="26"/>
      <c r="F107" s="59">
        <v>98910.0</v>
      </c>
      <c r="G107" s="920">
        <f t="shared" si="7"/>
        <v>59346</v>
      </c>
      <c r="H107" s="942">
        <v>141570.0</v>
      </c>
      <c r="I107" s="922">
        <v>45909.0</v>
      </c>
      <c r="J107" s="923">
        <f t="shared" si="1"/>
        <v>212355</v>
      </c>
      <c r="K107" s="923">
        <f t="shared" si="2"/>
        <v>184041</v>
      </c>
      <c r="L107" s="930">
        <f t="shared" si="3"/>
        <v>184041</v>
      </c>
      <c r="M107" s="930">
        <f t="shared" si="4"/>
        <v>169884</v>
      </c>
      <c r="N107" s="930">
        <f t="shared" si="5"/>
        <v>162805.5</v>
      </c>
      <c r="O107" s="930">
        <f t="shared" si="6"/>
        <v>155727</v>
      </c>
      <c r="P107" s="73"/>
      <c r="Q107" s="43"/>
    </row>
    <row r="108" ht="14.25" customHeight="1">
      <c r="A108" s="73"/>
      <c r="B108" s="939">
        <v>786002.0</v>
      </c>
      <c r="C108" s="940" t="s">
        <v>3130</v>
      </c>
      <c r="D108" s="941">
        <v>88660.0</v>
      </c>
      <c r="E108" s="26"/>
      <c r="F108" s="59">
        <v>42315.0</v>
      </c>
      <c r="G108" s="920">
        <f t="shared" si="7"/>
        <v>25389</v>
      </c>
      <c r="H108" s="942">
        <v>88660.0</v>
      </c>
      <c r="I108" s="922">
        <v>45909.0</v>
      </c>
      <c r="J108" s="923">
        <f t="shared" si="1"/>
        <v>132990</v>
      </c>
      <c r="K108" s="923">
        <f t="shared" si="2"/>
        <v>115258</v>
      </c>
      <c r="L108" s="930">
        <f t="shared" si="3"/>
        <v>115258</v>
      </c>
      <c r="M108" s="930">
        <f t="shared" si="4"/>
        <v>106392</v>
      </c>
      <c r="N108" s="930">
        <f t="shared" si="5"/>
        <v>101959</v>
      </c>
      <c r="O108" s="930">
        <f t="shared" si="6"/>
        <v>97526</v>
      </c>
      <c r="P108" s="73"/>
      <c r="Q108" s="43"/>
    </row>
    <row r="109" ht="14.25" customHeight="1">
      <c r="A109" s="73"/>
      <c r="B109" s="939">
        <v>786100.0</v>
      </c>
      <c r="C109" s="940" t="s">
        <v>3131</v>
      </c>
      <c r="D109" s="941">
        <v>3685.83</v>
      </c>
      <c r="E109" s="26"/>
      <c r="F109" s="59">
        <v>2639.7</v>
      </c>
      <c r="G109" s="920">
        <f t="shared" si="7"/>
        <v>1583.82</v>
      </c>
      <c r="H109" s="942">
        <v>3685.83</v>
      </c>
      <c r="I109" s="922">
        <v>45909.0</v>
      </c>
      <c r="J109" s="923">
        <f t="shared" si="1"/>
        <v>5528.745</v>
      </c>
      <c r="K109" s="923">
        <f t="shared" si="2"/>
        <v>4791.579</v>
      </c>
      <c r="L109" s="930">
        <f t="shared" si="3"/>
        <v>4791.579</v>
      </c>
      <c r="M109" s="930">
        <f t="shared" si="4"/>
        <v>4422.996</v>
      </c>
      <c r="N109" s="930">
        <f t="shared" si="5"/>
        <v>4238.7045</v>
      </c>
      <c r="O109" s="930">
        <f t="shared" si="6"/>
        <v>4054.413</v>
      </c>
      <c r="P109" s="73"/>
      <c r="Q109" s="43"/>
    </row>
    <row r="110" ht="14.25" customHeight="1">
      <c r="A110" s="73"/>
      <c r="B110" s="939">
        <v>786102.0</v>
      </c>
      <c r="C110" s="940" t="s">
        <v>3132</v>
      </c>
      <c r="D110" s="941">
        <v>98670.0</v>
      </c>
      <c r="E110" s="26"/>
      <c r="F110" s="59">
        <v>69300.0</v>
      </c>
      <c r="G110" s="920">
        <f t="shared" si="7"/>
        <v>41580</v>
      </c>
      <c r="H110" s="942">
        <v>98670.0</v>
      </c>
      <c r="I110" s="922">
        <v>45909.0</v>
      </c>
      <c r="J110" s="923">
        <f t="shared" si="1"/>
        <v>148005</v>
      </c>
      <c r="K110" s="923">
        <f t="shared" si="2"/>
        <v>128271</v>
      </c>
      <c r="L110" s="930">
        <f t="shared" si="3"/>
        <v>128271</v>
      </c>
      <c r="M110" s="930">
        <f t="shared" si="4"/>
        <v>118404</v>
      </c>
      <c r="N110" s="930">
        <f t="shared" si="5"/>
        <v>113470.5</v>
      </c>
      <c r="O110" s="930">
        <f t="shared" si="6"/>
        <v>108537</v>
      </c>
      <c r="P110" s="73"/>
      <c r="Q110" s="43"/>
    </row>
    <row r="111" ht="12.0" customHeight="1">
      <c r="A111" s="73"/>
      <c r="B111" s="939">
        <v>786126.0</v>
      </c>
      <c r="C111" s="940" t="s">
        <v>3133</v>
      </c>
      <c r="D111" s="941">
        <v>97955.0</v>
      </c>
      <c r="E111" s="26"/>
      <c r="F111" s="59">
        <v>68355.0</v>
      </c>
      <c r="G111" s="920">
        <f t="shared" si="7"/>
        <v>41013</v>
      </c>
      <c r="H111" s="942">
        <v>97955.0</v>
      </c>
      <c r="I111" s="922">
        <v>45909.0</v>
      </c>
      <c r="J111" s="923">
        <f t="shared" si="1"/>
        <v>146932.5</v>
      </c>
      <c r="K111" s="923">
        <f t="shared" si="2"/>
        <v>127341.5</v>
      </c>
      <c r="L111" s="930">
        <f t="shared" si="3"/>
        <v>127341.5</v>
      </c>
      <c r="M111" s="930">
        <f t="shared" si="4"/>
        <v>117546</v>
      </c>
      <c r="N111" s="930">
        <f t="shared" si="5"/>
        <v>112648.25</v>
      </c>
      <c r="O111" s="930">
        <f t="shared" si="6"/>
        <v>107750.5</v>
      </c>
      <c r="P111" s="73"/>
      <c r="Q111" s="43"/>
    </row>
    <row r="112" ht="14.25" customHeight="1">
      <c r="A112" s="73"/>
      <c r="B112" s="939" t="s">
        <v>3134</v>
      </c>
      <c r="C112" s="940" t="s">
        <v>3135</v>
      </c>
      <c r="D112" s="941">
        <v>20377.5</v>
      </c>
      <c r="E112" s="26"/>
      <c r="F112" s="59">
        <v>14175.0</v>
      </c>
      <c r="G112" s="920">
        <f t="shared" si="7"/>
        <v>8505</v>
      </c>
      <c r="H112" s="942">
        <v>20377.5</v>
      </c>
      <c r="I112" s="922">
        <v>45909.0</v>
      </c>
      <c r="J112" s="923">
        <f t="shared" si="1"/>
        <v>30566.25</v>
      </c>
      <c r="K112" s="923">
        <f t="shared" si="2"/>
        <v>26490.75</v>
      </c>
      <c r="L112" s="930">
        <f t="shared" si="3"/>
        <v>26490.75</v>
      </c>
      <c r="M112" s="930">
        <f t="shared" si="4"/>
        <v>24453</v>
      </c>
      <c r="N112" s="930">
        <f t="shared" si="5"/>
        <v>23434.125</v>
      </c>
      <c r="O112" s="930">
        <f t="shared" si="6"/>
        <v>22415.25</v>
      </c>
      <c r="P112" s="73"/>
      <c r="Q112" s="43"/>
    </row>
    <row r="113" ht="14.25" customHeight="1">
      <c r="A113" s="73"/>
      <c r="B113" s="939">
        <v>808003.0</v>
      </c>
      <c r="C113" s="940" t="s">
        <v>3136</v>
      </c>
      <c r="D113" s="941">
        <v>260975.0</v>
      </c>
      <c r="E113" s="26"/>
      <c r="F113" s="59">
        <v>198450.0</v>
      </c>
      <c r="G113" s="920">
        <f t="shared" si="7"/>
        <v>119070</v>
      </c>
      <c r="H113" s="942">
        <v>260975.0</v>
      </c>
      <c r="I113" s="922">
        <v>45909.0</v>
      </c>
      <c r="J113" s="923">
        <f t="shared" si="1"/>
        <v>391462.5</v>
      </c>
      <c r="K113" s="923">
        <f t="shared" si="2"/>
        <v>339267.5</v>
      </c>
      <c r="L113" s="930">
        <f t="shared" si="3"/>
        <v>339267.5</v>
      </c>
      <c r="M113" s="930">
        <f t="shared" si="4"/>
        <v>313170</v>
      </c>
      <c r="N113" s="930">
        <f t="shared" si="5"/>
        <v>300121.25</v>
      </c>
      <c r="O113" s="930">
        <f t="shared" si="6"/>
        <v>287072.5</v>
      </c>
      <c r="P113" s="73"/>
      <c r="Q113" s="43"/>
    </row>
    <row r="114" ht="14.25" customHeight="1">
      <c r="A114" s="73"/>
      <c r="B114" s="939">
        <v>808004.0</v>
      </c>
      <c r="C114" s="940" t="s">
        <v>3137</v>
      </c>
      <c r="D114" s="941">
        <v>286715.0</v>
      </c>
      <c r="E114" s="26"/>
      <c r="F114" s="59">
        <v>200340.0</v>
      </c>
      <c r="G114" s="920">
        <f t="shared" si="7"/>
        <v>120204</v>
      </c>
      <c r="H114" s="942">
        <v>286715.0</v>
      </c>
      <c r="I114" s="922">
        <v>45909.0</v>
      </c>
      <c r="J114" s="923">
        <f t="shared" si="1"/>
        <v>430072.5</v>
      </c>
      <c r="K114" s="923">
        <f t="shared" si="2"/>
        <v>372729.5</v>
      </c>
      <c r="L114" s="930">
        <f t="shared" si="3"/>
        <v>372729.5</v>
      </c>
      <c r="M114" s="930">
        <f t="shared" si="4"/>
        <v>344058</v>
      </c>
      <c r="N114" s="930">
        <f t="shared" si="5"/>
        <v>329722.25</v>
      </c>
      <c r="O114" s="930">
        <f t="shared" si="6"/>
        <v>315386.5</v>
      </c>
      <c r="P114" s="73"/>
      <c r="Q114" s="43"/>
    </row>
    <row r="115" ht="14.25" customHeight="1">
      <c r="A115" s="73"/>
      <c r="B115" s="939" t="s">
        <v>3138</v>
      </c>
      <c r="C115" s="940" t="s">
        <v>3139</v>
      </c>
      <c r="D115" s="941">
        <v>26455.0</v>
      </c>
      <c r="E115" s="26"/>
      <c r="F115" s="59">
        <v>18270.0</v>
      </c>
      <c r="G115" s="920">
        <f t="shared" si="7"/>
        <v>10962</v>
      </c>
      <c r="H115" s="942">
        <v>26455.0</v>
      </c>
      <c r="I115" s="922">
        <v>45909.0</v>
      </c>
      <c r="J115" s="923">
        <f t="shared" si="1"/>
        <v>39682.5</v>
      </c>
      <c r="K115" s="923">
        <f t="shared" si="2"/>
        <v>34391.5</v>
      </c>
      <c r="L115" s="930">
        <f t="shared" si="3"/>
        <v>34391.5</v>
      </c>
      <c r="M115" s="930">
        <f t="shared" si="4"/>
        <v>31746</v>
      </c>
      <c r="N115" s="930">
        <f t="shared" si="5"/>
        <v>30423.25</v>
      </c>
      <c r="O115" s="930">
        <f t="shared" si="6"/>
        <v>29100.5</v>
      </c>
      <c r="P115" s="73"/>
      <c r="Q115" s="43"/>
    </row>
    <row r="116" ht="14.25" customHeight="1">
      <c r="A116" s="73"/>
      <c r="B116" s="939" t="s">
        <v>3140</v>
      </c>
      <c r="C116" s="940" t="s">
        <v>3141</v>
      </c>
      <c r="D116" s="941">
        <v>28242.5</v>
      </c>
      <c r="E116" s="26"/>
      <c r="F116" s="59">
        <v>20727.0</v>
      </c>
      <c r="G116" s="920">
        <f t="shared" si="7"/>
        <v>12436.2</v>
      </c>
      <c r="H116" s="942">
        <v>28242.5</v>
      </c>
      <c r="I116" s="922">
        <v>45909.0</v>
      </c>
      <c r="J116" s="923">
        <f t="shared" si="1"/>
        <v>42363.75</v>
      </c>
      <c r="K116" s="923">
        <f t="shared" si="2"/>
        <v>36715.25</v>
      </c>
      <c r="L116" s="930">
        <f t="shared" si="3"/>
        <v>36715.25</v>
      </c>
      <c r="M116" s="930">
        <f t="shared" si="4"/>
        <v>33891</v>
      </c>
      <c r="N116" s="930">
        <f t="shared" si="5"/>
        <v>32478.875</v>
      </c>
      <c r="O116" s="930">
        <f t="shared" si="6"/>
        <v>31066.75</v>
      </c>
      <c r="P116" s="73"/>
      <c r="Q116" s="43"/>
    </row>
    <row r="117" ht="14.25" customHeight="1">
      <c r="A117" s="73"/>
      <c r="B117" s="939" t="s">
        <v>3142</v>
      </c>
      <c r="C117" s="940" t="s">
        <v>3143</v>
      </c>
      <c r="D117" s="941">
        <v>331760.0</v>
      </c>
      <c r="E117" s="26"/>
      <c r="F117" s="59">
        <v>225540.0</v>
      </c>
      <c r="G117" s="920">
        <f t="shared" si="7"/>
        <v>135324</v>
      </c>
      <c r="H117" s="942">
        <v>331760.0</v>
      </c>
      <c r="I117" s="922">
        <v>45909.0</v>
      </c>
      <c r="J117" s="923">
        <f t="shared" si="1"/>
        <v>497640</v>
      </c>
      <c r="K117" s="923">
        <f t="shared" si="2"/>
        <v>431288</v>
      </c>
      <c r="L117" s="930">
        <f t="shared" si="3"/>
        <v>431288</v>
      </c>
      <c r="M117" s="930">
        <f t="shared" si="4"/>
        <v>398112</v>
      </c>
      <c r="N117" s="930">
        <f t="shared" si="5"/>
        <v>381524</v>
      </c>
      <c r="O117" s="930">
        <f t="shared" si="6"/>
        <v>364936</v>
      </c>
      <c r="P117" s="73"/>
      <c r="Q117" s="43"/>
    </row>
    <row r="118" ht="14.25" customHeight="1">
      <c r="A118" s="73"/>
      <c r="B118" s="939" t="s">
        <v>3144</v>
      </c>
      <c r="C118" s="940" t="s">
        <v>3145</v>
      </c>
      <c r="D118" s="941">
        <v>463320.0</v>
      </c>
      <c r="E118" s="26"/>
      <c r="F118" s="59">
        <v>324450.0</v>
      </c>
      <c r="G118" s="920">
        <f t="shared" si="7"/>
        <v>194670</v>
      </c>
      <c r="H118" s="942">
        <v>463320.0</v>
      </c>
      <c r="I118" s="922">
        <v>45909.0</v>
      </c>
      <c r="J118" s="923">
        <f t="shared" si="1"/>
        <v>694980</v>
      </c>
      <c r="K118" s="923">
        <f t="shared" si="2"/>
        <v>602316</v>
      </c>
      <c r="L118" s="930">
        <f t="shared" si="3"/>
        <v>602316</v>
      </c>
      <c r="M118" s="930">
        <f t="shared" si="4"/>
        <v>555984</v>
      </c>
      <c r="N118" s="930">
        <f t="shared" si="5"/>
        <v>532818</v>
      </c>
      <c r="O118" s="930">
        <f t="shared" si="6"/>
        <v>509652</v>
      </c>
      <c r="P118" s="73"/>
      <c r="Q118" s="43"/>
    </row>
    <row r="119" ht="14.25" customHeight="1">
      <c r="A119" s="73"/>
      <c r="B119" s="939" t="s">
        <v>3146</v>
      </c>
      <c r="C119" s="940" t="s">
        <v>3145</v>
      </c>
      <c r="D119" s="941">
        <v>415415.0</v>
      </c>
      <c r="E119" s="26"/>
      <c r="F119" s="59">
        <v>290430.0</v>
      </c>
      <c r="G119" s="920">
        <f t="shared" si="7"/>
        <v>174258</v>
      </c>
      <c r="H119" s="942">
        <v>415415.0</v>
      </c>
      <c r="I119" s="922">
        <v>45909.0</v>
      </c>
      <c r="J119" s="923">
        <f t="shared" si="1"/>
        <v>623122.5</v>
      </c>
      <c r="K119" s="923">
        <f t="shared" si="2"/>
        <v>540039.5</v>
      </c>
      <c r="L119" s="930">
        <f t="shared" si="3"/>
        <v>540039.5</v>
      </c>
      <c r="M119" s="930">
        <f t="shared" si="4"/>
        <v>498498</v>
      </c>
      <c r="N119" s="930">
        <f t="shared" si="5"/>
        <v>477727.25</v>
      </c>
      <c r="O119" s="930">
        <f t="shared" si="6"/>
        <v>456956.5</v>
      </c>
      <c r="P119" s="73"/>
      <c r="Q119" s="43"/>
    </row>
    <row r="120" ht="14.25" customHeight="1">
      <c r="A120" s="73"/>
      <c r="B120" s="943" t="s">
        <v>3147</v>
      </c>
      <c r="C120" s="940" t="s">
        <v>3148</v>
      </c>
      <c r="D120" s="941">
        <v>331045.0</v>
      </c>
      <c r="E120" s="26"/>
      <c r="F120" s="59">
        <v>243432.0</v>
      </c>
      <c r="G120" s="920">
        <f t="shared" si="7"/>
        <v>146059.2</v>
      </c>
      <c r="H120" s="942">
        <v>331045.0</v>
      </c>
      <c r="I120" s="922">
        <v>45909.0</v>
      </c>
      <c r="J120" s="923">
        <f t="shared" si="1"/>
        <v>496567.5</v>
      </c>
      <c r="K120" s="923">
        <f t="shared" si="2"/>
        <v>430358.5</v>
      </c>
      <c r="L120" s="930">
        <f t="shared" si="3"/>
        <v>430358.5</v>
      </c>
      <c r="M120" s="930">
        <f t="shared" si="4"/>
        <v>397254</v>
      </c>
      <c r="N120" s="930">
        <f t="shared" si="5"/>
        <v>380701.75</v>
      </c>
      <c r="O120" s="930">
        <f t="shared" si="6"/>
        <v>364149.5</v>
      </c>
      <c r="P120" s="73"/>
      <c r="Q120" s="43"/>
    </row>
    <row r="121" ht="14.25" customHeight="1">
      <c r="A121" s="73"/>
      <c r="B121" s="943" t="s">
        <v>3149</v>
      </c>
      <c r="C121" s="940" t="s">
        <v>3150</v>
      </c>
      <c r="D121" s="941">
        <v>181610.0</v>
      </c>
      <c r="E121" s="26"/>
      <c r="F121" s="59">
        <v>123480.0</v>
      </c>
      <c r="G121" s="920">
        <f t="shared" si="7"/>
        <v>74088</v>
      </c>
      <c r="H121" s="942">
        <v>181610.0</v>
      </c>
      <c r="I121" s="922">
        <v>45909.0</v>
      </c>
      <c r="J121" s="923">
        <f t="shared" si="1"/>
        <v>272415</v>
      </c>
      <c r="K121" s="923">
        <f t="shared" si="2"/>
        <v>236093</v>
      </c>
      <c r="L121" s="930">
        <f t="shared" si="3"/>
        <v>236093</v>
      </c>
      <c r="M121" s="930">
        <f t="shared" si="4"/>
        <v>217932</v>
      </c>
      <c r="N121" s="930">
        <f t="shared" si="5"/>
        <v>208851.5</v>
      </c>
      <c r="O121" s="930">
        <f t="shared" si="6"/>
        <v>199771</v>
      </c>
      <c r="P121" s="73"/>
      <c r="Q121" s="43"/>
    </row>
    <row r="122" ht="14.25" customHeight="1">
      <c r="A122" s="73"/>
      <c r="B122" s="943" t="s">
        <v>3151</v>
      </c>
      <c r="C122" s="940" t="s">
        <v>3152</v>
      </c>
      <c r="D122" s="941">
        <v>553410.0</v>
      </c>
      <c r="E122" s="26"/>
      <c r="F122" s="59">
        <v>387450.0</v>
      </c>
      <c r="G122" s="920">
        <f t="shared" si="7"/>
        <v>232470</v>
      </c>
      <c r="H122" s="942">
        <v>553410.0</v>
      </c>
      <c r="I122" s="922">
        <v>45909.0</v>
      </c>
      <c r="J122" s="923">
        <f t="shared" si="1"/>
        <v>830115</v>
      </c>
      <c r="K122" s="923">
        <f t="shared" si="2"/>
        <v>719433</v>
      </c>
      <c r="L122" s="930">
        <f t="shared" si="3"/>
        <v>719433</v>
      </c>
      <c r="M122" s="930">
        <f t="shared" si="4"/>
        <v>664092</v>
      </c>
      <c r="N122" s="930">
        <f t="shared" si="5"/>
        <v>636421.5</v>
      </c>
      <c r="O122" s="930">
        <f t="shared" si="6"/>
        <v>608751</v>
      </c>
      <c r="P122" s="73"/>
      <c r="Q122" s="43"/>
    </row>
    <row r="123" ht="14.25" customHeight="1">
      <c r="A123" s="73"/>
      <c r="B123" s="939" t="s">
        <v>3153</v>
      </c>
      <c r="C123" s="940" t="s">
        <v>3154</v>
      </c>
      <c r="D123" s="941">
        <v>7221.5</v>
      </c>
      <c r="E123" s="26"/>
      <c r="F123" s="59">
        <v>5481.0</v>
      </c>
      <c r="G123" s="920">
        <f t="shared" si="7"/>
        <v>3288.6</v>
      </c>
      <c r="H123" s="942">
        <v>7221.5</v>
      </c>
      <c r="I123" s="922">
        <v>45909.0</v>
      </c>
      <c r="J123" s="923">
        <f t="shared" si="1"/>
        <v>10832.25</v>
      </c>
      <c r="K123" s="923">
        <f t="shared" si="2"/>
        <v>9387.95</v>
      </c>
      <c r="L123" s="930">
        <f t="shared" si="3"/>
        <v>9387.95</v>
      </c>
      <c r="M123" s="930">
        <f t="shared" si="4"/>
        <v>8665.8</v>
      </c>
      <c r="N123" s="930">
        <f t="shared" si="5"/>
        <v>8304.725</v>
      </c>
      <c r="O123" s="930">
        <f t="shared" si="6"/>
        <v>7943.65</v>
      </c>
      <c r="P123" s="73"/>
      <c r="Q123" s="43"/>
    </row>
    <row r="124" ht="14.25" customHeight="1">
      <c r="A124" s="73"/>
      <c r="B124" s="939" t="s">
        <v>3155</v>
      </c>
      <c r="C124" s="940" t="s">
        <v>3156</v>
      </c>
      <c r="D124" s="941">
        <v>30745.0</v>
      </c>
      <c r="E124" s="26"/>
      <c r="F124" s="59">
        <v>21105.0</v>
      </c>
      <c r="G124" s="920">
        <f t="shared" si="7"/>
        <v>12663</v>
      </c>
      <c r="H124" s="942">
        <v>30745.0</v>
      </c>
      <c r="I124" s="922">
        <v>45909.0</v>
      </c>
      <c r="J124" s="923">
        <f t="shared" si="1"/>
        <v>46117.5</v>
      </c>
      <c r="K124" s="923">
        <f t="shared" si="2"/>
        <v>39968.5</v>
      </c>
      <c r="L124" s="930">
        <f t="shared" si="3"/>
        <v>39968.5</v>
      </c>
      <c r="M124" s="930">
        <f t="shared" si="4"/>
        <v>36894</v>
      </c>
      <c r="N124" s="930">
        <f t="shared" si="5"/>
        <v>35356.75</v>
      </c>
      <c r="O124" s="930">
        <f t="shared" si="6"/>
        <v>33819.5</v>
      </c>
      <c r="P124" s="73"/>
      <c r="Q124" s="43"/>
    </row>
    <row r="125" ht="14.25" customHeight="1">
      <c r="A125" s="73"/>
      <c r="B125" s="939" t="s">
        <v>3157</v>
      </c>
      <c r="C125" s="940" t="s">
        <v>3156</v>
      </c>
      <c r="D125" s="941">
        <v>49692.5</v>
      </c>
      <c r="E125" s="26"/>
      <c r="F125" s="59">
        <v>33705.0</v>
      </c>
      <c r="G125" s="920">
        <f t="shared" si="7"/>
        <v>20223</v>
      </c>
      <c r="H125" s="942">
        <v>49692.5</v>
      </c>
      <c r="I125" s="922">
        <v>45909.0</v>
      </c>
      <c r="J125" s="923">
        <f t="shared" si="1"/>
        <v>74538.75</v>
      </c>
      <c r="K125" s="923">
        <f t="shared" si="2"/>
        <v>64600.25</v>
      </c>
      <c r="L125" s="930">
        <f t="shared" si="3"/>
        <v>64600.25</v>
      </c>
      <c r="M125" s="930">
        <f t="shared" si="4"/>
        <v>59631</v>
      </c>
      <c r="N125" s="930">
        <f t="shared" si="5"/>
        <v>57146.375</v>
      </c>
      <c r="O125" s="930">
        <f t="shared" si="6"/>
        <v>54661.75</v>
      </c>
      <c r="P125" s="73"/>
      <c r="Q125" s="43"/>
    </row>
    <row r="126" ht="14.25" customHeight="1">
      <c r="A126" s="73"/>
      <c r="B126" s="939" t="s">
        <v>3158</v>
      </c>
      <c r="C126" s="940" t="s">
        <v>3159</v>
      </c>
      <c r="D126" s="941">
        <v>59702.5</v>
      </c>
      <c r="E126" s="26"/>
      <c r="F126" s="59">
        <v>43911.0</v>
      </c>
      <c r="G126" s="920">
        <f t="shared" si="7"/>
        <v>26346.6</v>
      </c>
      <c r="H126" s="942">
        <v>59702.5</v>
      </c>
      <c r="I126" s="922">
        <v>45909.0</v>
      </c>
      <c r="J126" s="923">
        <f t="shared" si="1"/>
        <v>89553.75</v>
      </c>
      <c r="K126" s="923">
        <f t="shared" si="2"/>
        <v>77613.25</v>
      </c>
      <c r="L126" s="930">
        <f t="shared" si="3"/>
        <v>77613.25</v>
      </c>
      <c r="M126" s="930">
        <f t="shared" si="4"/>
        <v>71643</v>
      </c>
      <c r="N126" s="930">
        <f t="shared" si="5"/>
        <v>68657.875</v>
      </c>
      <c r="O126" s="930">
        <f t="shared" si="6"/>
        <v>65672.75</v>
      </c>
      <c r="P126" s="73"/>
      <c r="Q126" s="43"/>
    </row>
    <row r="127" ht="14.25" customHeight="1">
      <c r="A127" s="73"/>
      <c r="B127" s="939" t="s">
        <v>3160</v>
      </c>
      <c r="C127" s="940" t="s">
        <v>3159</v>
      </c>
      <c r="D127" s="941">
        <v>53982.5</v>
      </c>
      <c r="E127" s="26"/>
      <c r="F127" s="59">
        <v>36855.0</v>
      </c>
      <c r="G127" s="920">
        <f t="shared" si="7"/>
        <v>22113</v>
      </c>
      <c r="H127" s="942">
        <v>53982.5</v>
      </c>
      <c r="I127" s="922">
        <v>45909.0</v>
      </c>
      <c r="J127" s="923">
        <f t="shared" si="1"/>
        <v>80973.75</v>
      </c>
      <c r="K127" s="923">
        <f t="shared" si="2"/>
        <v>70177.25</v>
      </c>
      <c r="L127" s="930">
        <f t="shared" si="3"/>
        <v>70177.25</v>
      </c>
      <c r="M127" s="930">
        <f t="shared" si="4"/>
        <v>64779</v>
      </c>
      <c r="N127" s="930">
        <f t="shared" si="5"/>
        <v>62079.875</v>
      </c>
      <c r="O127" s="930">
        <f t="shared" si="6"/>
        <v>59380.75</v>
      </c>
      <c r="P127" s="73"/>
      <c r="Q127" s="43"/>
    </row>
    <row r="128" ht="14.25" customHeight="1">
      <c r="A128" s="73"/>
      <c r="B128" s="943" t="s">
        <v>3161</v>
      </c>
      <c r="C128" s="940" t="s">
        <v>3162</v>
      </c>
      <c r="D128" s="941">
        <v>237380.0</v>
      </c>
      <c r="E128" s="26"/>
      <c r="F128" s="59">
        <v>161280.0</v>
      </c>
      <c r="G128" s="920">
        <f t="shared" si="7"/>
        <v>96768</v>
      </c>
      <c r="H128" s="942">
        <v>237380.0</v>
      </c>
      <c r="I128" s="922">
        <v>45909.0</v>
      </c>
      <c r="J128" s="923">
        <f t="shared" si="1"/>
        <v>356070</v>
      </c>
      <c r="K128" s="923">
        <f t="shared" si="2"/>
        <v>308594</v>
      </c>
      <c r="L128" s="930">
        <f t="shared" si="3"/>
        <v>308594</v>
      </c>
      <c r="M128" s="930">
        <f t="shared" si="4"/>
        <v>284856</v>
      </c>
      <c r="N128" s="930">
        <f t="shared" si="5"/>
        <v>272987</v>
      </c>
      <c r="O128" s="930">
        <f t="shared" si="6"/>
        <v>261118</v>
      </c>
      <c r="P128" s="73"/>
      <c r="Q128" s="43"/>
    </row>
    <row r="129" ht="14.25" customHeight="1">
      <c r="A129" s="73"/>
      <c r="B129" s="943" t="s">
        <v>3163</v>
      </c>
      <c r="C129" s="940" t="s">
        <v>3164</v>
      </c>
      <c r="D129" s="941">
        <v>260975.0</v>
      </c>
      <c r="E129" s="26"/>
      <c r="F129" s="59">
        <v>183330.0</v>
      </c>
      <c r="G129" s="920">
        <f t="shared" si="7"/>
        <v>109998</v>
      </c>
      <c r="H129" s="942">
        <v>260975.0</v>
      </c>
      <c r="I129" s="922">
        <v>45909.0</v>
      </c>
      <c r="J129" s="923">
        <f t="shared" si="1"/>
        <v>391462.5</v>
      </c>
      <c r="K129" s="923">
        <f t="shared" si="2"/>
        <v>339267.5</v>
      </c>
      <c r="L129" s="930">
        <f t="shared" si="3"/>
        <v>339267.5</v>
      </c>
      <c r="M129" s="930">
        <f t="shared" si="4"/>
        <v>313170</v>
      </c>
      <c r="N129" s="930">
        <f t="shared" si="5"/>
        <v>300121.25</v>
      </c>
      <c r="O129" s="930">
        <f t="shared" si="6"/>
        <v>287072.5</v>
      </c>
      <c r="P129" s="73"/>
      <c r="Q129" s="43"/>
    </row>
    <row r="130" ht="14.25" customHeight="1">
      <c r="A130" s="73"/>
      <c r="B130" s="939" t="s">
        <v>3165</v>
      </c>
      <c r="C130" s="940" t="s">
        <v>3166</v>
      </c>
      <c r="D130" s="941">
        <v>591305.0</v>
      </c>
      <c r="E130" s="26"/>
      <c r="F130" s="59">
        <v>433944.0</v>
      </c>
      <c r="G130" s="920">
        <f t="shared" si="7"/>
        <v>260366.4</v>
      </c>
      <c r="H130" s="942">
        <v>591305.0</v>
      </c>
      <c r="I130" s="922">
        <v>45909.0</v>
      </c>
      <c r="J130" s="923">
        <f t="shared" si="1"/>
        <v>886957.5</v>
      </c>
      <c r="K130" s="923">
        <f t="shared" si="2"/>
        <v>768696.5</v>
      </c>
      <c r="L130" s="930">
        <f t="shared" si="3"/>
        <v>768696.5</v>
      </c>
      <c r="M130" s="930">
        <f t="shared" si="4"/>
        <v>709566</v>
      </c>
      <c r="N130" s="930">
        <f t="shared" si="5"/>
        <v>680000.75</v>
      </c>
      <c r="O130" s="930">
        <f t="shared" si="6"/>
        <v>650435.5</v>
      </c>
      <c r="P130" s="73"/>
      <c r="Q130" s="43"/>
    </row>
    <row r="131" ht="14.25" customHeight="1">
      <c r="A131" s="73"/>
      <c r="B131" s="939" t="s">
        <v>3167</v>
      </c>
      <c r="C131" s="940" t="s">
        <v>3168</v>
      </c>
      <c r="D131" s="941">
        <v>583440.0</v>
      </c>
      <c r="E131" s="26"/>
      <c r="F131" s="59">
        <v>395010.0</v>
      </c>
      <c r="G131" s="920">
        <f t="shared" si="7"/>
        <v>237006</v>
      </c>
      <c r="H131" s="942">
        <v>583440.0</v>
      </c>
      <c r="I131" s="922">
        <v>45909.0</v>
      </c>
      <c r="J131" s="923">
        <f t="shared" si="1"/>
        <v>875160</v>
      </c>
      <c r="K131" s="923">
        <f t="shared" si="2"/>
        <v>758472</v>
      </c>
      <c r="L131" s="930">
        <f t="shared" si="3"/>
        <v>758472</v>
      </c>
      <c r="M131" s="930">
        <f t="shared" si="4"/>
        <v>700128</v>
      </c>
      <c r="N131" s="930">
        <f t="shared" si="5"/>
        <v>670956</v>
      </c>
      <c r="O131" s="930">
        <f t="shared" si="6"/>
        <v>641784</v>
      </c>
      <c r="P131" s="73"/>
      <c r="Q131" s="43"/>
    </row>
    <row r="132" ht="14.25" customHeight="1">
      <c r="A132" s="73"/>
      <c r="B132" s="939" t="s">
        <v>3169</v>
      </c>
      <c r="C132" s="940" t="s">
        <v>3170</v>
      </c>
      <c r="D132" s="941">
        <v>490490.0</v>
      </c>
      <c r="E132" s="26"/>
      <c r="F132" s="59">
        <v>343350.0</v>
      </c>
      <c r="G132" s="920">
        <f t="shared" si="7"/>
        <v>206010</v>
      </c>
      <c r="H132" s="942">
        <v>490490.0</v>
      </c>
      <c r="I132" s="922">
        <v>45909.0</v>
      </c>
      <c r="J132" s="923">
        <f t="shared" si="1"/>
        <v>735735</v>
      </c>
      <c r="K132" s="923">
        <f t="shared" si="2"/>
        <v>637637</v>
      </c>
      <c r="L132" s="930">
        <f t="shared" si="3"/>
        <v>637637</v>
      </c>
      <c r="M132" s="930">
        <f t="shared" si="4"/>
        <v>588588</v>
      </c>
      <c r="N132" s="930">
        <f t="shared" si="5"/>
        <v>564063.5</v>
      </c>
      <c r="O132" s="930">
        <f t="shared" si="6"/>
        <v>539539</v>
      </c>
      <c r="P132" s="73"/>
      <c r="Q132" s="43"/>
    </row>
    <row r="133" ht="14.25" customHeight="1">
      <c r="A133" s="73"/>
      <c r="B133" s="939" t="s">
        <v>3171</v>
      </c>
      <c r="C133" s="940" t="s">
        <v>3172</v>
      </c>
      <c r="D133" s="941">
        <v>893750.0</v>
      </c>
      <c r="E133" s="26"/>
      <c r="F133" s="59">
        <v>656271.0</v>
      </c>
      <c r="G133" s="920">
        <f t="shared" si="7"/>
        <v>393762.6</v>
      </c>
      <c r="H133" s="942">
        <v>893750.0</v>
      </c>
      <c r="I133" s="922">
        <v>45909.0</v>
      </c>
      <c r="J133" s="923">
        <f t="shared" si="1"/>
        <v>1340625</v>
      </c>
      <c r="K133" s="923">
        <f t="shared" si="2"/>
        <v>1161875</v>
      </c>
      <c r="L133" s="930">
        <f t="shared" si="3"/>
        <v>1161875</v>
      </c>
      <c r="M133" s="930">
        <f t="shared" si="4"/>
        <v>1072500</v>
      </c>
      <c r="N133" s="930">
        <f t="shared" si="5"/>
        <v>1027812.5</v>
      </c>
      <c r="O133" s="930">
        <f t="shared" si="6"/>
        <v>983125</v>
      </c>
      <c r="P133" s="73"/>
      <c r="Q133" s="43"/>
    </row>
    <row r="134" ht="14.25" customHeight="1">
      <c r="A134" s="73"/>
      <c r="B134" s="943" t="s">
        <v>3173</v>
      </c>
      <c r="C134" s="940" t="s">
        <v>3174</v>
      </c>
      <c r="D134" s="941">
        <v>619190.0</v>
      </c>
      <c r="E134" s="26"/>
      <c r="F134" s="59">
        <v>455049.0</v>
      </c>
      <c r="G134" s="920">
        <f t="shared" si="7"/>
        <v>273029.4</v>
      </c>
      <c r="H134" s="942">
        <v>619190.0</v>
      </c>
      <c r="I134" s="922">
        <v>45909.0</v>
      </c>
      <c r="J134" s="923">
        <f t="shared" si="1"/>
        <v>928785</v>
      </c>
      <c r="K134" s="923">
        <f t="shared" si="2"/>
        <v>804947</v>
      </c>
      <c r="L134" s="930">
        <f t="shared" si="3"/>
        <v>804947</v>
      </c>
      <c r="M134" s="930">
        <f t="shared" si="4"/>
        <v>743028</v>
      </c>
      <c r="N134" s="930">
        <f t="shared" si="5"/>
        <v>712068.5</v>
      </c>
      <c r="O134" s="930">
        <f t="shared" si="6"/>
        <v>681109</v>
      </c>
      <c r="P134" s="73"/>
      <c r="Q134" s="43"/>
    </row>
    <row r="135" ht="14.25" customHeight="1">
      <c r="A135" s="73"/>
      <c r="B135" s="939" t="s">
        <v>3175</v>
      </c>
      <c r="C135" s="940" t="s">
        <v>3176</v>
      </c>
      <c r="D135" s="941">
        <v>366080.0</v>
      </c>
      <c r="E135" s="26"/>
      <c r="F135" s="59">
        <v>256410.0</v>
      </c>
      <c r="G135" s="920">
        <f t="shared" si="7"/>
        <v>153846</v>
      </c>
      <c r="H135" s="942">
        <v>366080.0</v>
      </c>
      <c r="I135" s="922">
        <v>45909.0</v>
      </c>
      <c r="J135" s="923">
        <f t="shared" si="1"/>
        <v>549120</v>
      </c>
      <c r="K135" s="923">
        <f t="shared" si="2"/>
        <v>475904</v>
      </c>
      <c r="L135" s="930">
        <f t="shared" si="3"/>
        <v>475904</v>
      </c>
      <c r="M135" s="930">
        <f t="shared" si="4"/>
        <v>439296</v>
      </c>
      <c r="N135" s="930">
        <f t="shared" si="5"/>
        <v>420992</v>
      </c>
      <c r="O135" s="930">
        <f t="shared" si="6"/>
        <v>402688</v>
      </c>
      <c r="P135" s="73"/>
      <c r="Q135" s="43"/>
    </row>
    <row r="136" ht="14.25" customHeight="1">
      <c r="A136" s="73"/>
      <c r="B136" s="939" t="s">
        <v>3177</v>
      </c>
      <c r="C136" s="940" t="s">
        <v>3178</v>
      </c>
      <c r="D136" s="941">
        <v>401115.0</v>
      </c>
      <c r="E136" s="26"/>
      <c r="F136" s="59">
        <v>280980.0</v>
      </c>
      <c r="G136" s="920">
        <f t="shared" si="7"/>
        <v>168588</v>
      </c>
      <c r="H136" s="942">
        <v>401115.0</v>
      </c>
      <c r="I136" s="922">
        <v>45909.0</v>
      </c>
      <c r="J136" s="923">
        <f t="shared" si="1"/>
        <v>601672.5</v>
      </c>
      <c r="K136" s="923">
        <f t="shared" si="2"/>
        <v>521449.5</v>
      </c>
      <c r="L136" s="930">
        <f t="shared" si="3"/>
        <v>521449.5</v>
      </c>
      <c r="M136" s="930">
        <f t="shared" si="4"/>
        <v>481338</v>
      </c>
      <c r="N136" s="930">
        <f t="shared" si="5"/>
        <v>461282.25</v>
      </c>
      <c r="O136" s="930">
        <f t="shared" si="6"/>
        <v>441226.5</v>
      </c>
      <c r="P136" s="73"/>
      <c r="Q136" s="43"/>
    </row>
    <row r="137" ht="14.25" customHeight="1">
      <c r="A137" s="73"/>
      <c r="B137" s="939" t="s">
        <v>3179</v>
      </c>
      <c r="C137" s="940" t="s">
        <v>3180</v>
      </c>
      <c r="D137" s="941">
        <v>388245.0</v>
      </c>
      <c r="E137" s="50"/>
      <c r="F137" s="59">
        <v>271530.0</v>
      </c>
      <c r="G137" s="920">
        <f t="shared" si="7"/>
        <v>162918</v>
      </c>
      <c r="H137" s="942">
        <v>388245.0</v>
      </c>
      <c r="I137" s="922">
        <v>45909.0</v>
      </c>
      <c r="J137" s="923">
        <f t="shared" si="1"/>
        <v>582367.5</v>
      </c>
      <c r="K137" s="923">
        <f t="shared" si="2"/>
        <v>504718.5</v>
      </c>
      <c r="L137" s="930">
        <f t="shared" si="3"/>
        <v>504718.5</v>
      </c>
      <c r="M137" s="930">
        <f t="shared" si="4"/>
        <v>465894</v>
      </c>
      <c r="N137" s="930">
        <f t="shared" si="5"/>
        <v>446481.75</v>
      </c>
      <c r="O137" s="930">
        <f t="shared" si="6"/>
        <v>427069.5</v>
      </c>
      <c r="P137" s="73"/>
      <c r="Q137" s="43"/>
    </row>
    <row r="138" ht="14.25" customHeight="1">
      <c r="A138" s="73"/>
      <c r="B138" s="943" t="s">
        <v>3181</v>
      </c>
      <c r="C138" s="940" t="s">
        <v>3182</v>
      </c>
      <c r="D138" s="941">
        <v>347490.0</v>
      </c>
      <c r="E138" s="51"/>
      <c r="F138" s="59">
        <v>243180.0</v>
      </c>
      <c r="G138" s="920">
        <f t="shared" si="7"/>
        <v>145908</v>
      </c>
      <c r="H138" s="942">
        <v>347490.0</v>
      </c>
      <c r="I138" s="922">
        <v>45909.0</v>
      </c>
      <c r="J138" s="923">
        <f t="shared" si="1"/>
        <v>521235</v>
      </c>
      <c r="K138" s="923">
        <f t="shared" si="2"/>
        <v>451737</v>
      </c>
      <c r="L138" s="930">
        <f t="shared" si="3"/>
        <v>451737</v>
      </c>
      <c r="M138" s="930">
        <f t="shared" si="4"/>
        <v>416988</v>
      </c>
      <c r="N138" s="930">
        <f t="shared" si="5"/>
        <v>399613.5</v>
      </c>
      <c r="O138" s="930">
        <f t="shared" si="6"/>
        <v>382239</v>
      </c>
      <c r="P138" s="73"/>
      <c r="Q138" s="43"/>
    </row>
    <row r="139" ht="14.25" customHeight="1">
      <c r="A139" s="73"/>
      <c r="B139" s="939" t="s">
        <v>3183</v>
      </c>
      <c r="C139" s="940" t="s">
        <v>3184</v>
      </c>
      <c r="D139" s="941">
        <v>36822.5</v>
      </c>
      <c r="E139" s="51"/>
      <c r="F139" s="59">
        <v>25830.0</v>
      </c>
      <c r="G139" s="920">
        <f t="shared" si="7"/>
        <v>15498</v>
      </c>
      <c r="H139" s="942">
        <v>36822.5</v>
      </c>
      <c r="I139" s="922">
        <v>45909.0</v>
      </c>
      <c r="J139" s="923">
        <f t="shared" si="1"/>
        <v>55233.75</v>
      </c>
      <c r="K139" s="923">
        <f t="shared" si="2"/>
        <v>47869.25</v>
      </c>
      <c r="L139" s="930">
        <f t="shared" si="3"/>
        <v>47869.25</v>
      </c>
      <c r="M139" s="930">
        <f t="shared" si="4"/>
        <v>44187</v>
      </c>
      <c r="N139" s="930">
        <f t="shared" si="5"/>
        <v>42345.875</v>
      </c>
      <c r="O139" s="930">
        <f t="shared" si="6"/>
        <v>40504.75</v>
      </c>
      <c r="P139" s="73"/>
      <c r="Q139" s="43"/>
    </row>
    <row r="140" ht="14.25" customHeight="1">
      <c r="A140" s="73"/>
      <c r="B140" s="939" t="s">
        <v>3185</v>
      </c>
      <c r="C140" s="940" t="s">
        <v>3186</v>
      </c>
      <c r="D140" s="941">
        <v>36822.5</v>
      </c>
      <c r="E140" s="52"/>
      <c r="F140" s="59">
        <v>25830.0</v>
      </c>
      <c r="G140" s="920">
        <f t="shared" si="7"/>
        <v>15498</v>
      </c>
      <c r="H140" s="942">
        <v>36822.5</v>
      </c>
      <c r="I140" s="922">
        <v>45909.0</v>
      </c>
      <c r="J140" s="923">
        <f t="shared" si="1"/>
        <v>55233.75</v>
      </c>
      <c r="K140" s="923">
        <f t="shared" si="2"/>
        <v>47869.25</v>
      </c>
      <c r="L140" s="930">
        <f t="shared" si="3"/>
        <v>47869.25</v>
      </c>
      <c r="M140" s="930">
        <f t="shared" si="4"/>
        <v>44187</v>
      </c>
      <c r="N140" s="930">
        <f t="shared" si="5"/>
        <v>42345.875</v>
      </c>
      <c r="O140" s="930">
        <f t="shared" si="6"/>
        <v>40504.75</v>
      </c>
      <c r="P140" s="73"/>
      <c r="Q140" s="43"/>
    </row>
    <row r="141" ht="14.25" customHeight="1">
      <c r="A141" s="73"/>
      <c r="B141" s="939" t="s">
        <v>3187</v>
      </c>
      <c r="C141" s="940" t="s">
        <v>3188</v>
      </c>
      <c r="D141" s="941">
        <v>70427.5</v>
      </c>
      <c r="E141" s="26"/>
      <c r="F141" s="59">
        <v>50400.0</v>
      </c>
      <c r="G141" s="920">
        <f t="shared" si="7"/>
        <v>30240</v>
      </c>
      <c r="H141" s="942">
        <v>70427.5</v>
      </c>
      <c r="I141" s="922">
        <v>45909.0</v>
      </c>
      <c r="J141" s="923">
        <f t="shared" si="1"/>
        <v>105641.25</v>
      </c>
      <c r="K141" s="923">
        <f t="shared" si="2"/>
        <v>91555.75</v>
      </c>
      <c r="L141" s="930">
        <f t="shared" si="3"/>
        <v>91555.75</v>
      </c>
      <c r="M141" s="930">
        <f t="shared" si="4"/>
        <v>84513</v>
      </c>
      <c r="N141" s="930">
        <f t="shared" si="5"/>
        <v>80991.625</v>
      </c>
      <c r="O141" s="930">
        <f t="shared" si="6"/>
        <v>77470.25</v>
      </c>
      <c r="P141" s="73"/>
      <c r="Q141" s="43"/>
    </row>
    <row r="142" ht="14.25" customHeight="1">
      <c r="A142" s="73"/>
      <c r="B142" s="939" t="s">
        <v>3189</v>
      </c>
      <c r="C142" s="940" t="s">
        <v>3190</v>
      </c>
      <c r="D142" s="941">
        <v>46832.5</v>
      </c>
      <c r="E142" s="26"/>
      <c r="F142" s="59">
        <v>33705.0</v>
      </c>
      <c r="G142" s="920">
        <f t="shared" si="7"/>
        <v>20223</v>
      </c>
      <c r="H142" s="942">
        <v>46832.5</v>
      </c>
      <c r="I142" s="922">
        <v>45909.0</v>
      </c>
      <c r="J142" s="923">
        <f t="shared" si="1"/>
        <v>70248.75</v>
      </c>
      <c r="K142" s="923">
        <f t="shared" si="2"/>
        <v>60882.25</v>
      </c>
      <c r="L142" s="930">
        <f t="shared" si="3"/>
        <v>60882.25</v>
      </c>
      <c r="M142" s="930">
        <f t="shared" si="4"/>
        <v>56199</v>
      </c>
      <c r="N142" s="930">
        <f t="shared" si="5"/>
        <v>53857.375</v>
      </c>
      <c r="O142" s="930">
        <f t="shared" si="6"/>
        <v>51515.75</v>
      </c>
      <c r="P142" s="73"/>
      <c r="Q142" s="43"/>
    </row>
    <row r="143" ht="14.25" customHeight="1">
      <c r="A143" s="73"/>
      <c r="B143" s="939" t="s">
        <v>3191</v>
      </c>
      <c r="C143" s="940" t="s">
        <v>3192</v>
      </c>
      <c r="D143" s="941">
        <v>32175.0</v>
      </c>
      <c r="E143" s="26"/>
      <c r="F143" s="59">
        <v>22680.0</v>
      </c>
      <c r="G143" s="920">
        <f t="shared" ref="G143:G251" si="8">F143-F143*0.2</f>
        <v>18144</v>
      </c>
      <c r="H143" s="942">
        <v>32175.0</v>
      </c>
      <c r="I143" s="922">
        <v>45909.0</v>
      </c>
      <c r="J143" s="923">
        <f t="shared" si="1"/>
        <v>48262.5</v>
      </c>
      <c r="K143" s="923">
        <f t="shared" si="2"/>
        <v>41827.5</v>
      </c>
      <c r="L143" s="930">
        <f t="shared" si="3"/>
        <v>41827.5</v>
      </c>
      <c r="M143" s="930">
        <f t="shared" si="4"/>
        <v>38610</v>
      </c>
      <c r="N143" s="930">
        <f t="shared" si="5"/>
        <v>37001.25</v>
      </c>
      <c r="O143" s="930">
        <f t="shared" si="6"/>
        <v>35392.5</v>
      </c>
      <c r="P143" s="73"/>
      <c r="Q143" s="43"/>
    </row>
    <row r="144" ht="14.25" customHeight="1">
      <c r="A144" s="73"/>
      <c r="B144" s="939" t="s">
        <v>3193</v>
      </c>
      <c r="C144" s="940" t="s">
        <v>3194</v>
      </c>
      <c r="D144" s="941">
        <v>26812.5</v>
      </c>
      <c r="E144" s="26"/>
      <c r="F144" s="59">
        <v>19215.0</v>
      </c>
      <c r="G144" s="920">
        <f t="shared" si="8"/>
        <v>15372</v>
      </c>
      <c r="H144" s="942">
        <v>26812.5</v>
      </c>
      <c r="I144" s="922">
        <v>45909.0</v>
      </c>
      <c r="J144" s="923">
        <f t="shared" si="1"/>
        <v>40218.75</v>
      </c>
      <c r="K144" s="923">
        <f t="shared" si="2"/>
        <v>34856.25</v>
      </c>
      <c r="L144" s="930">
        <f t="shared" si="3"/>
        <v>34856.25</v>
      </c>
      <c r="M144" s="930">
        <f t="shared" si="4"/>
        <v>32175</v>
      </c>
      <c r="N144" s="930">
        <f t="shared" si="5"/>
        <v>30834.375</v>
      </c>
      <c r="O144" s="930">
        <f t="shared" si="6"/>
        <v>29493.75</v>
      </c>
      <c r="P144" s="73"/>
      <c r="Q144" s="43"/>
    </row>
    <row r="145" ht="14.25" customHeight="1">
      <c r="A145" s="73"/>
      <c r="B145" s="939" t="s">
        <v>3195</v>
      </c>
      <c r="C145" s="940" t="s">
        <v>3196</v>
      </c>
      <c r="D145" s="941">
        <v>56127.5</v>
      </c>
      <c r="E145" s="51"/>
      <c r="F145" s="59">
        <v>40005.0</v>
      </c>
      <c r="G145" s="920">
        <f t="shared" si="8"/>
        <v>32004</v>
      </c>
      <c r="H145" s="942">
        <v>56127.5</v>
      </c>
      <c r="I145" s="922">
        <v>45909.0</v>
      </c>
      <c r="J145" s="923">
        <f t="shared" si="1"/>
        <v>84191.25</v>
      </c>
      <c r="K145" s="923">
        <f t="shared" si="2"/>
        <v>72965.75</v>
      </c>
      <c r="L145" s="930">
        <f t="shared" si="3"/>
        <v>72965.75</v>
      </c>
      <c r="M145" s="930">
        <f t="shared" si="4"/>
        <v>67353</v>
      </c>
      <c r="N145" s="930">
        <f t="shared" si="5"/>
        <v>64546.625</v>
      </c>
      <c r="O145" s="930">
        <f t="shared" si="6"/>
        <v>61740.25</v>
      </c>
      <c r="P145" s="73"/>
      <c r="Q145" s="43"/>
    </row>
    <row r="146" ht="14.25" customHeight="1">
      <c r="A146" s="73"/>
      <c r="B146" s="939" t="s">
        <v>3197</v>
      </c>
      <c r="C146" s="940" t="s">
        <v>3198</v>
      </c>
      <c r="D146" s="941">
        <v>41112.5</v>
      </c>
      <c r="E146" s="51"/>
      <c r="F146" s="59">
        <v>28665.0</v>
      </c>
      <c r="G146" s="920">
        <f t="shared" si="8"/>
        <v>22932</v>
      </c>
      <c r="H146" s="942">
        <v>41112.5</v>
      </c>
      <c r="I146" s="922">
        <v>45909.0</v>
      </c>
      <c r="J146" s="923">
        <f t="shared" si="1"/>
        <v>61668.75</v>
      </c>
      <c r="K146" s="923">
        <f t="shared" si="2"/>
        <v>53446.25</v>
      </c>
      <c r="L146" s="930">
        <f t="shared" si="3"/>
        <v>53446.25</v>
      </c>
      <c r="M146" s="930">
        <f t="shared" si="4"/>
        <v>49335</v>
      </c>
      <c r="N146" s="930">
        <f t="shared" si="5"/>
        <v>47279.375</v>
      </c>
      <c r="O146" s="930">
        <f t="shared" si="6"/>
        <v>45223.75</v>
      </c>
      <c r="P146" s="73"/>
      <c r="Q146" s="43"/>
    </row>
    <row r="147" ht="14.25" customHeight="1">
      <c r="A147" s="73"/>
      <c r="B147" s="939" t="s">
        <v>3199</v>
      </c>
      <c r="C147" s="940" t="s">
        <v>3120</v>
      </c>
      <c r="D147" s="941">
        <v>25740.0</v>
      </c>
      <c r="E147" s="51"/>
      <c r="F147" s="59">
        <v>17955.0</v>
      </c>
      <c r="G147" s="920">
        <f t="shared" si="8"/>
        <v>14364</v>
      </c>
      <c r="H147" s="942">
        <v>25740.0</v>
      </c>
      <c r="I147" s="922">
        <v>45909.0</v>
      </c>
      <c r="J147" s="923">
        <f t="shared" si="1"/>
        <v>38610</v>
      </c>
      <c r="K147" s="923">
        <f t="shared" si="2"/>
        <v>33462</v>
      </c>
      <c r="L147" s="930">
        <f t="shared" si="3"/>
        <v>33462</v>
      </c>
      <c r="M147" s="930">
        <f t="shared" si="4"/>
        <v>30888</v>
      </c>
      <c r="N147" s="930">
        <f t="shared" si="5"/>
        <v>29601</v>
      </c>
      <c r="O147" s="930">
        <f t="shared" si="6"/>
        <v>28314</v>
      </c>
      <c r="P147" s="73"/>
      <c r="Q147" s="43"/>
    </row>
    <row r="148" ht="14.25" customHeight="1">
      <c r="A148" s="73"/>
      <c r="B148" s="939" t="s">
        <v>3200</v>
      </c>
      <c r="C148" s="940" t="s">
        <v>3201</v>
      </c>
      <c r="D148" s="941">
        <v>20377.5</v>
      </c>
      <c r="E148" s="51"/>
      <c r="F148" s="59">
        <v>14175.0</v>
      </c>
      <c r="G148" s="920">
        <f t="shared" si="8"/>
        <v>11340</v>
      </c>
      <c r="H148" s="942">
        <v>20377.5</v>
      </c>
      <c r="I148" s="922">
        <v>45909.0</v>
      </c>
      <c r="J148" s="923">
        <f t="shared" si="1"/>
        <v>30566.25</v>
      </c>
      <c r="K148" s="923">
        <f t="shared" si="2"/>
        <v>26490.75</v>
      </c>
      <c r="L148" s="930">
        <f t="shared" si="3"/>
        <v>26490.75</v>
      </c>
      <c r="M148" s="930">
        <f t="shared" si="4"/>
        <v>24453</v>
      </c>
      <c r="N148" s="930">
        <f t="shared" si="5"/>
        <v>23434.125</v>
      </c>
      <c r="O148" s="930">
        <f t="shared" si="6"/>
        <v>22415.25</v>
      </c>
      <c r="P148" s="73"/>
      <c r="Q148" s="43"/>
    </row>
    <row r="149" ht="14.25" customHeight="1">
      <c r="A149" s="73"/>
      <c r="B149" s="939" t="s">
        <v>3202</v>
      </c>
      <c r="C149" s="940" t="s">
        <v>3203</v>
      </c>
      <c r="D149" s="941">
        <v>27527.5</v>
      </c>
      <c r="E149" s="51"/>
      <c r="F149" s="59">
        <v>19215.0</v>
      </c>
      <c r="G149" s="920">
        <f t="shared" si="8"/>
        <v>15372</v>
      </c>
      <c r="H149" s="942">
        <v>27527.5</v>
      </c>
      <c r="I149" s="922">
        <v>45909.0</v>
      </c>
      <c r="J149" s="923">
        <f t="shared" si="1"/>
        <v>41291.25</v>
      </c>
      <c r="K149" s="923">
        <f t="shared" si="2"/>
        <v>35785.75</v>
      </c>
      <c r="L149" s="930">
        <f t="shared" si="3"/>
        <v>35785.75</v>
      </c>
      <c r="M149" s="930">
        <f t="shared" si="4"/>
        <v>33033</v>
      </c>
      <c r="N149" s="930">
        <f t="shared" si="5"/>
        <v>31656.625</v>
      </c>
      <c r="O149" s="930">
        <f t="shared" si="6"/>
        <v>30280.25</v>
      </c>
      <c r="P149" s="73"/>
      <c r="Q149" s="43"/>
    </row>
    <row r="150" ht="14.25" customHeight="1">
      <c r="A150" s="73"/>
      <c r="B150" s="939">
        <v>783312.0</v>
      </c>
      <c r="C150" s="940" t="s">
        <v>3204</v>
      </c>
      <c r="D150" s="941">
        <v>13585.0</v>
      </c>
      <c r="E150" s="51"/>
      <c r="F150" s="59">
        <v>10395.0</v>
      </c>
      <c r="G150" s="920">
        <f t="shared" si="8"/>
        <v>8316</v>
      </c>
      <c r="H150" s="942">
        <v>13585.0</v>
      </c>
      <c r="I150" s="922">
        <v>45909.0</v>
      </c>
      <c r="J150" s="923">
        <f t="shared" si="1"/>
        <v>20377.5</v>
      </c>
      <c r="K150" s="923">
        <f t="shared" si="2"/>
        <v>17660.5</v>
      </c>
      <c r="L150" s="930">
        <f t="shared" si="3"/>
        <v>17660.5</v>
      </c>
      <c r="M150" s="930">
        <f t="shared" si="4"/>
        <v>16302</v>
      </c>
      <c r="N150" s="930">
        <f t="shared" si="5"/>
        <v>15622.75</v>
      </c>
      <c r="O150" s="930">
        <f t="shared" si="6"/>
        <v>14943.5</v>
      </c>
      <c r="P150" s="73"/>
      <c r="Q150" s="43"/>
    </row>
    <row r="151" ht="14.25" customHeight="1">
      <c r="A151" s="73"/>
      <c r="B151" s="939">
        <v>783313.0</v>
      </c>
      <c r="C151" s="940" t="s">
        <v>3205</v>
      </c>
      <c r="D151" s="941">
        <v>51480.0</v>
      </c>
      <c r="E151" s="51"/>
      <c r="F151" s="59">
        <v>39123.0</v>
      </c>
      <c r="G151" s="920">
        <f t="shared" si="8"/>
        <v>31298.4</v>
      </c>
      <c r="H151" s="942">
        <v>51480.0</v>
      </c>
      <c r="I151" s="922">
        <v>45909.0</v>
      </c>
      <c r="J151" s="923">
        <f t="shared" si="1"/>
        <v>77220</v>
      </c>
      <c r="K151" s="923">
        <f t="shared" si="2"/>
        <v>66924</v>
      </c>
      <c r="L151" s="930">
        <f t="shared" si="3"/>
        <v>66924</v>
      </c>
      <c r="M151" s="930">
        <f t="shared" si="4"/>
        <v>61776</v>
      </c>
      <c r="N151" s="930">
        <f t="shared" si="5"/>
        <v>59202</v>
      </c>
      <c r="O151" s="930">
        <f t="shared" si="6"/>
        <v>56628</v>
      </c>
      <c r="P151" s="73"/>
      <c r="Q151" s="43"/>
    </row>
    <row r="152" ht="14.25" customHeight="1">
      <c r="A152" s="73"/>
      <c r="B152" s="939">
        <v>784716.0</v>
      </c>
      <c r="C152" s="940" t="s">
        <v>3206</v>
      </c>
      <c r="D152" s="941">
        <v>100100.0</v>
      </c>
      <c r="E152" s="51"/>
      <c r="F152" s="59">
        <v>76230.0</v>
      </c>
      <c r="G152" s="920">
        <f t="shared" si="8"/>
        <v>60984</v>
      </c>
      <c r="H152" s="942">
        <v>100100.0</v>
      </c>
      <c r="I152" s="922">
        <v>45909.0</v>
      </c>
      <c r="J152" s="923">
        <f t="shared" si="1"/>
        <v>150150</v>
      </c>
      <c r="K152" s="923">
        <f t="shared" si="2"/>
        <v>130130</v>
      </c>
      <c r="L152" s="930">
        <f t="shared" si="3"/>
        <v>130130</v>
      </c>
      <c r="M152" s="930">
        <f t="shared" si="4"/>
        <v>120120</v>
      </c>
      <c r="N152" s="930">
        <f t="shared" si="5"/>
        <v>115115</v>
      </c>
      <c r="O152" s="930">
        <f t="shared" si="6"/>
        <v>110110</v>
      </c>
      <c r="P152" s="73"/>
      <c r="Q152" s="43"/>
    </row>
    <row r="153" ht="14.25" customHeight="1">
      <c r="A153" s="73"/>
      <c r="B153" s="939">
        <v>784717.0</v>
      </c>
      <c r="C153" s="940" t="s">
        <v>3207</v>
      </c>
      <c r="D153" s="941">
        <v>45045.0</v>
      </c>
      <c r="E153" s="51"/>
      <c r="F153" s="59">
        <v>34335.0</v>
      </c>
      <c r="G153" s="920">
        <f t="shared" si="8"/>
        <v>27468</v>
      </c>
      <c r="H153" s="942">
        <v>45045.0</v>
      </c>
      <c r="I153" s="922">
        <v>45909.0</v>
      </c>
      <c r="J153" s="923">
        <f t="shared" si="1"/>
        <v>67567.5</v>
      </c>
      <c r="K153" s="923">
        <f t="shared" si="2"/>
        <v>58558.5</v>
      </c>
      <c r="L153" s="930">
        <f t="shared" si="3"/>
        <v>58558.5</v>
      </c>
      <c r="M153" s="930">
        <f t="shared" si="4"/>
        <v>54054</v>
      </c>
      <c r="N153" s="930">
        <f t="shared" si="5"/>
        <v>51801.75</v>
      </c>
      <c r="O153" s="930">
        <f t="shared" si="6"/>
        <v>49549.5</v>
      </c>
      <c r="P153" s="73"/>
      <c r="Q153" s="43"/>
    </row>
    <row r="154" ht="14.25" customHeight="1">
      <c r="A154" s="73"/>
      <c r="B154" s="939">
        <v>787531.0</v>
      </c>
      <c r="C154" s="940" t="s">
        <v>3208</v>
      </c>
      <c r="D154" s="941">
        <v>11440.0</v>
      </c>
      <c r="E154" s="51"/>
      <c r="F154" s="59">
        <v>8631.0</v>
      </c>
      <c r="G154" s="920">
        <f t="shared" si="8"/>
        <v>6904.8</v>
      </c>
      <c r="H154" s="942">
        <v>11440.0</v>
      </c>
      <c r="I154" s="922">
        <v>45909.0</v>
      </c>
      <c r="J154" s="923">
        <f t="shared" si="1"/>
        <v>17160</v>
      </c>
      <c r="K154" s="923">
        <f t="shared" si="2"/>
        <v>14872</v>
      </c>
      <c r="L154" s="930">
        <f t="shared" si="3"/>
        <v>14872</v>
      </c>
      <c r="M154" s="930">
        <f t="shared" si="4"/>
        <v>13728</v>
      </c>
      <c r="N154" s="930">
        <f t="shared" si="5"/>
        <v>13156</v>
      </c>
      <c r="O154" s="930">
        <f t="shared" si="6"/>
        <v>12584</v>
      </c>
      <c r="P154" s="73"/>
      <c r="Q154" s="43"/>
    </row>
    <row r="155" ht="14.25" customHeight="1">
      <c r="A155" s="73"/>
      <c r="B155" s="939">
        <v>787532.0</v>
      </c>
      <c r="C155" s="940" t="s">
        <v>3209</v>
      </c>
      <c r="D155" s="941">
        <v>25740.0</v>
      </c>
      <c r="E155" s="51"/>
      <c r="F155" s="59">
        <v>19467.0</v>
      </c>
      <c r="G155" s="920">
        <f t="shared" si="8"/>
        <v>15573.6</v>
      </c>
      <c r="H155" s="942">
        <v>25740.0</v>
      </c>
      <c r="I155" s="922">
        <v>45909.0</v>
      </c>
      <c r="J155" s="923">
        <f t="shared" si="1"/>
        <v>38610</v>
      </c>
      <c r="K155" s="923">
        <f t="shared" si="2"/>
        <v>33462</v>
      </c>
      <c r="L155" s="930">
        <f t="shared" si="3"/>
        <v>33462</v>
      </c>
      <c r="M155" s="930">
        <f t="shared" si="4"/>
        <v>30888</v>
      </c>
      <c r="N155" s="930">
        <f t="shared" si="5"/>
        <v>29601</v>
      </c>
      <c r="O155" s="930">
        <f t="shared" si="6"/>
        <v>28314</v>
      </c>
      <c r="P155" s="73"/>
      <c r="Q155" s="43"/>
    </row>
    <row r="156" ht="14.25" customHeight="1">
      <c r="A156" s="73"/>
      <c r="B156" s="939">
        <v>804473.1</v>
      </c>
      <c r="C156" s="940" t="s">
        <v>3210</v>
      </c>
      <c r="D156" s="941">
        <v>14657.5</v>
      </c>
      <c r="E156" s="51"/>
      <c r="F156" s="59">
        <v>10143.0</v>
      </c>
      <c r="G156" s="920">
        <f t="shared" si="8"/>
        <v>8114.4</v>
      </c>
      <c r="H156" s="942">
        <v>14657.5</v>
      </c>
      <c r="I156" s="922">
        <v>45909.0</v>
      </c>
      <c r="J156" s="923">
        <f t="shared" si="1"/>
        <v>21986.25</v>
      </c>
      <c r="K156" s="923">
        <f t="shared" si="2"/>
        <v>19054.75</v>
      </c>
      <c r="L156" s="930">
        <f t="shared" si="3"/>
        <v>19054.75</v>
      </c>
      <c r="M156" s="930">
        <f t="shared" si="4"/>
        <v>17589</v>
      </c>
      <c r="N156" s="930">
        <f t="shared" si="5"/>
        <v>16856.125</v>
      </c>
      <c r="O156" s="930">
        <f t="shared" si="6"/>
        <v>16123.25</v>
      </c>
      <c r="P156" s="73"/>
      <c r="Q156" s="43"/>
    </row>
    <row r="157" ht="14.25" customHeight="1">
      <c r="A157" s="73"/>
      <c r="B157" s="939">
        <v>804744.0</v>
      </c>
      <c r="C157" s="940" t="s">
        <v>3059</v>
      </c>
      <c r="D157" s="941">
        <v>135135.0</v>
      </c>
      <c r="E157" s="51"/>
      <c r="F157" s="59">
        <v>102690.0</v>
      </c>
      <c r="G157" s="920">
        <f t="shared" si="8"/>
        <v>82152</v>
      </c>
      <c r="H157" s="942">
        <v>135135.0</v>
      </c>
      <c r="I157" s="922">
        <v>45909.0</v>
      </c>
      <c r="J157" s="923">
        <f t="shared" si="1"/>
        <v>202702.5</v>
      </c>
      <c r="K157" s="923">
        <f t="shared" si="2"/>
        <v>175675.5</v>
      </c>
      <c r="L157" s="930">
        <f t="shared" si="3"/>
        <v>175675.5</v>
      </c>
      <c r="M157" s="930">
        <f t="shared" si="4"/>
        <v>162162</v>
      </c>
      <c r="N157" s="930">
        <f t="shared" si="5"/>
        <v>155405.25</v>
      </c>
      <c r="O157" s="930">
        <f t="shared" si="6"/>
        <v>148648.5</v>
      </c>
      <c r="P157" s="73"/>
      <c r="Q157" s="43"/>
    </row>
    <row r="158" ht="14.25" customHeight="1">
      <c r="A158" s="73"/>
      <c r="B158" s="939">
        <v>804791.0</v>
      </c>
      <c r="C158" s="940" t="s">
        <v>3211</v>
      </c>
      <c r="D158" s="941">
        <v>133705.0</v>
      </c>
      <c r="E158" s="51"/>
      <c r="F158" s="59">
        <v>101556.0</v>
      </c>
      <c r="G158" s="920">
        <f t="shared" si="8"/>
        <v>81244.8</v>
      </c>
      <c r="H158" s="942">
        <v>133705.0</v>
      </c>
      <c r="I158" s="922">
        <v>45909.0</v>
      </c>
      <c r="J158" s="923">
        <f t="shared" si="1"/>
        <v>200557.5</v>
      </c>
      <c r="K158" s="923">
        <f t="shared" si="2"/>
        <v>173816.5</v>
      </c>
      <c r="L158" s="930">
        <f t="shared" si="3"/>
        <v>173816.5</v>
      </c>
      <c r="M158" s="930">
        <f t="shared" si="4"/>
        <v>160446</v>
      </c>
      <c r="N158" s="930">
        <f t="shared" si="5"/>
        <v>153760.75</v>
      </c>
      <c r="O158" s="930">
        <f t="shared" si="6"/>
        <v>147075.5</v>
      </c>
      <c r="P158" s="73"/>
      <c r="Q158" s="43"/>
      <c r="S158" s="56"/>
      <c r="T158" s="56"/>
      <c r="U158" s="56"/>
      <c r="V158" s="56"/>
      <c r="W158" s="56"/>
      <c r="X158" s="56"/>
      <c r="Y158" s="56"/>
      <c r="Z158" s="56"/>
      <c r="AA158" s="56"/>
      <c r="AB158" s="56"/>
    </row>
    <row r="159" ht="14.25" customHeight="1">
      <c r="A159" s="73"/>
      <c r="B159" s="939">
        <v>804867.0</v>
      </c>
      <c r="C159" s="940" t="s">
        <v>3212</v>
      </c>
      <c r="D159" s="941">
        <v>23952.5</v>
      </c>
      <c r="E159" s="51"/>
      <c r="F159" s="59">
        <v>16695.0</v>
      </c>
      <c r="G159" s="920">
        <f t="shared" si="8"/>
        <v>13356</v>
      </c>
      <c r="H159" s="942">
        <v>23952.5</v>
      </c>
      <c r="I159" s="922">
        <v>45909.0</v>
      </c>
      <c r="J159" s="923">
        <f t="shared" si="1"/>
        <v>35928.75</v>
      </c>
      <c r="K159" s="923">
        <f t="shared" si="2"/>
        <v>31138.25</v>
      </c>
      <c r="L159" s="930">
        <f t="shared" si="3"/>
        <v>31138.25</v>
      </c>
      <c r="M159" s="930">
        <f t="shared" si="4"/>
        <v>28743</v>
      </c>
      <c r="N159" s="930">
        <f t="shared" si="5"/>
        <v>27545.375</v>
      </c>
      <c r="O159" s="930">
        <f t="shared" si="6"/>
        <v>26347.75</v>
      </c>
      <c r="P159" s="73"/>
      <c r="Q159" s="43"/>
    </row>
    <row r="160" ht="14.25" customHeight="1">
      <c r="A160" s="73"/>
      <c r="B160" s="939" t="s">
        <v>3213</v>
      </c>
      <c r="C160" s="940" t="s">
        <v>3214</v>
      </c>
      <c r="D160" s="941">
        <v>10367.5</v>
      </c>
      <c r="E160" s="51"/>
      <c r="F160" s="59">
        <v>7182.0</v>
      </c>
      <c r="G160" s="920">
        <f t="shared" si="8"/>
        <v>5745.6</v>
      </c>
      <c r="H160" s="942">
        <v>10367.5</v>
      </c>
      <c r="I160" s="922">
        <v>45909.0</v>
      </c>
      <c r="J160" s="923">
        <f t="shared" si="1"/>
        <v>15551.25</v>
      </c>
      <c r="K160" s="923">
        <f t="shared" si="2"/>
        <v>13477.75</v>
      </c>
      <c r="L160" s="930">
        <f t="shared" si="3"/>
        <v>13477.75</v>
      </c>
      <c r="M160" s="930">
        <f t="shared" si="4"/>
        <v>12441</v>
      </c>
      <c r="N160" s="930">
        <f t="shared" si="5"/>
        <v>11922.625</v>
      </c>
      <c r="O160" s="930">
        <f t="shared" si="6"/>
        <v>11404.25</v>
      </c>
      <c r="P160" s="73"/>
      <c r="Q160" s="43"/>
      <c r="S160" s="56"/>
      <c r="T160" s="56"/>
      <c r="U160" s="56"/>
      <c r="V160" s="56"/>
      <c r="W160" s="56"/>
      <c r="X160" s="56"/>
      <c r="Y160" s="56"/>
      <c r="Z160" s="56"/>
      <c r="AA160" s="56"/>
      <c r="AB160" s="56"/>
    </row>
    <row r="161" ht="14.25" customHeight="1">
      <c r="A161" s="73"/>
      <c r="B161" s="939" t="s">
        <v>3215</v>
      </c>
      <c r="C161" s="940" t="s">
        <v>3216</v>
      </c>
      <c r="D161" s="941">
        <v>208780.0</v>
      </c>
      <c r="E161" s="50"/>
      <c r="F161" s="59">
        <v>158697.0</v>
      </c>
      <c r="G161" s="920">
        <f t="shared" si="8"/>
        <v>126957.6</v>
      </c>
      <c r="H161" s="942">
        <v>208780.0</v>
      </c>
      <c r="I161" s="922">
        <v>45909.0</v>
      </c>
      <c r="J161" s="923">
        <f t="shared" si="1"/>
        <v>313170</v>
      </c>
      <c r="K161" s="923">
        <f t="shared" si="2"/>
        <v>271414</v>
      </c>
      <c r="L161" s="930">
        <f t="shared" si="3"/>
        <v>271414</v>
      </c>
      <c r="M161" s="930">
        <f t="shared" si="4"/>
        <v>250536</v>
      </c>
      <c r="N161" s="930">
        <f t="shared" si="5"/>
        <v>240097</v>
      </c>
      <c r="O161" s="930">
        <f t="shared" si="6"/>
        <v>229658</v>
      </c>
      <c r="P161" s="73"/>
      <c r="Q161" s="43"/>
    </row>
    <row r="162" ht="14.25" customHeight="1">
      <c r="A162" s="73"/>
      <c r="B162" s="939" t="s">
        <v>3217</v>
      </c>
      <c r="C162" s="940" t="s">
        <v>3218</v>
      </c>
      <c r="D162" s="941">
        <v>321750.0</v>
      </c>
      <c r="E162" s="50"/>
      <c r="F162" s="59">
        <v>244125.0</v>
      </c>
      <c r="G162" s="920">
        <f t="shared" si="8"/>
        <v>195300</v>
      </c>
      <c r="H162" s="942">
        <v>321750.0</v>
      </c>
      <c r="I162" s="922">
        <v>45909.0</v>
      </c>
      <c r="J162" s="923">
        <f t="shared" si="1"/>
        <v>482625</v>
      </c>
      <c r="K162" s="923">
        <f t="shared" si="2"/>
        <v>418275</v>
      </c>
      <c r="L162" s="930">
        <f t="shared" si="3"/>
        <v>418275</v>
      </c>
      <c r="M162" s="930">
        <f t="shared" si="4"/>
        <v>386100</v>
      </c>
      <c r="N162" s="930">
        <f t="shared" si="5"/>
        <v>370012.5</v>
      </c>
      <c r="O162" s="930">
        <f t="shared" si="6"/>
        <v>353925</v>
      </c>
      <c r="P162" s="73"/>
      <c r="Q162" s="43"/>
    </row>
    <row r="163" ht="14.25" customHeight="1">
      <c r="A163" s="73"/>
      <c r="B163" s="943" t="s">
        <v>3219</v>
      </c>
      <c r="C163" s="940" t="s">
        <v>3220</v>
      </c>
      <c r="D163" s="941">
        <v>1404260.0</v>
      </c>
      <c r="E163" s="50"/>
      <c r="F163" s="59">
        <v>1031373.0</v>
      </c>
      <c r="G163" s="920">
        <f t="shared" si="8"/>
        <v>825098.4</v>
      </c>
      <c r="H163" s="942">
        <v>1404260.0</v>
      </c>
      <c r="I163" s="922">
        <v>45909.0</v>
      </c>
      <c r="J163" s="923">
        <f t="shared" si="1"/>
        <v>2106390</v>
      </c>
      <c r="K163" s="923">
        <f t="shared" si="2"/>
        <v>1825538</v>
      </c>
      <c r="L163" s="930">
        <f t="shared" si="3"/>
        <v>1825538</v>
      </c>
      <c r="M163" s="930">
        <f t="shared" si="4"/>
        <v>1685112</v>
      </c>
      <c r="N163" s="930">
        <f t="shared" si="5"/>
        <v>1614899</v>
      </c>
      <c r="O163" s="930">
        <f t="shared" si="6"/>
        <v>1544686</v>
      </c>
      <c r="P163" s="73"/>
      <c r="Q163" s="43"/>
    </row>
    <row r="164" ht="14.25" customHeight="1">
      <c r="A164" s="73"/>
      <c r="B164" s="939" t="s">
        <v>3221</v>
      </c>
      <c r="C164" s="940" t="s">
        <v>3222</v>
      </c>
      <c r="D164" s="941">
        <v>316745.0</v>
      </c>
      <c r="E164" s="50"/>
      <c r="F164" s="59">
        <v>240723.0</v>
      </c>
      <c r="G164" s="920">
        <f t="shared" si="8"/>
        <v>192578.4</v>
      </c>
      <c r="H164" s="942">
        <v>316745.0</v>
      </c>
      <c r="I164" s="922">
        <v>45909.0</v>
      </c>
      <c r="J164" s="923">
        <f t="shared" si="1"/>
        <v>475117.5</v>
      </c>
      <c r="K164" s="923">
        <f t="shared" si="2"/>
        <v>411768.5</v>
      </c>
      <c r="L164" s="930">
        <f t="shared" si="3"/>
        <v>411768.5</v>
      </c>
      <c r="M164" s="930">
        <f t="shared" si="4"/>
        <v>380094</v>
      </c>
      <c r="N164" s="930">
        <f t="shared" si="5"/>
        <v>364256.75</v>
      </c>
      <c r="O164" s="930">
        <f t="shared" si="6"/>
        <v>348419.5</v>
      </c>
      <c r="P164" s="73"/>
      <c r="Q164" s="43"/>
    </row>
    <row r="165" ht="14.25" customHeight="1">
      <c r="A165" s="73"/>
      <c r="B165" s="939" t="s">
        <v>3223</v>
      </c>
      <c r="C165" s="940" t="s">
        <v>3222</v>
      </c>
      <c r="D165" s="941">
        <v>361075.0</v>
      </c>
      <c r="E165" s="50"/>
      <c r="F165" s="59">
        <v>274113.0</v>
      </c>
      <c r="G165" s="920">
        <f t="shared" si="8"/>
        <v>219290.4</v>
      </c>
      <c r="H165" s="942">
        <v>361075.0</v>
      </c>
      <c r="I165" s="922">
        <v>45909.0</v>
      </c>
      <c r="J165" s="923">
        <f t="shared" si="1"/>
        <v>541612.5</v>
      </c>
      <c r="K165" s="923">
        <f t="shared" si="2"/>
        <v>469397.5</v>
      </c>
      <c r="L165" s="930">
        <f t="shared" si="3"/>
        <v>469397.5</v>
      </c>
      <c r="M165" s="930">
        <f t="shared" si="4"/>
        <v>433290</v>
      </c>
      <c r="N165" s="930">
        <f t="shared" si="5"/>
        <v>415236.25</v>
      </c>
      <c r="O165" s="930">
        <f t="shared" si="6"/>
        <v>397182.5</v>
      </c>
      <c r="P165" s="73"/>
      <c r="Q165" s="43"/>
    </row>
    <row r="166" ht="14.25" customHeight="1">
      <c r="A166" s="73"/>
      <c r="B166" s="939" t="s">
        <v>3224</v>
      </c>
      <c r="C166" s="940" t="s">
        <v>3225</v>
      </c>
      <c r="D166" s="941">
        <v>752895.0</v>
      </c>
      <c r="E166" s="50"/>
      <c r="F166" s="59">
        <v>546273.0</v>
      </c>
      <c r="G166" s="920">
        <f t="shared" si="8"/>
        <v>437018.4</v>
      </c>
      <c r="H166" s="942">
        <v>752895.0</v>
      </c>
      <c r="I166" s="922">
        <v>45909.0</v>
      </c>
      <c r="J166" s="923">
        <f t="shared" si="1"/>
        <v>1129342.5</v>
      </c>
      <c r="K166" s="923">
        <f t="shared" si="2"/>
        <v>978763.5</v>
      </c>
      <c r="L166" s="930">
        <f t="shared" si="3"/>
        <v>978763.5</v>
      </c>
      <c r="M166" s="930">
        <f t="shared" si="4"/>
        <v>903474</v>
      </c>
      <c r="N166" s="930">
        <f t="shared" si="5"/>
        <v>865829.25</v>
      </c>
      <c r="O166" s="930">
        <f t="shared" si="6"/>
        <v>828184.5</v>
      </c>
      <c r="P166" s="73"/>
      <c r="Q166" s="43"/>
    </row>
    <row r="167" ht="14.25" customHeight="1">
      <c r="A167" s="73"/>
      <c r="B167" s="939" t="s">
        <v>3226</v>
      </c>
      <c r="C167" s="940" t="s">
        <v>3227</v>
      </c>
      <c r="D167" s="941">
        <v>192335.0</v>
      </c>
      <c r="E167" s="51"/>
      <c r="F167" s="59">
        <v>139986.0</v>
      </c>
      <c r="G167" s="920">
        <f t="shared" si="8"/>
        <v>111988.8</v>
      </c>
      <c r="H167" s="942">
        <v>192335.0</v>
      </c>
      <c r="I167" s="922">
        <v>45909.0</v>
      </c>
      <c r="J167" s="923">
        <f t="shared" si="1"/>
        <v>288502.5</v>
      </c>
      <c r="K167" s="923">
        <f t="shared" si="2"/>
        <v>250035.5</v>
      </c>
      <c r="L167" s="930">
        <f t="shared" si="3"/>
        <v>250035.5</v>
      </c>
      <c r="M167" s="930">
        <f t="shared" si="4"/>
        <v>230802</v>
      </c>
      <c r="N167" s="930">
        <f t="shared" si="5"/>
        <v>221185.25</v>
      </c>
      <c r="O167" s="930">
        <f t="shared" si="6"/>
        <v>211568.5</v>
      </c>
      <c r="P167" s="73"/>
      <c r="Q167" s="43"/>
    </row>
    <row r="168" ht="14.25" customHeight="1">
      <c r="A168" s="73"/>
      <c r="B168" s="939">
        <v>781814.0</v>
      </c>
      <c r="C168" s="940" t="s">
        <v>3228</v>
      </c>
      <c r="D168" s="941">
        <v>2155.73</v>
      </c>
      <c r="E168" s="51"/>
      <c r="F168" s="62">
        <v>1638.0</v>
      </c>
      <c r="G168" s="920">
        <f t="shared" si="8"/>
        <v>1310.4</v>
      </c>
      <c r="H168" s="942">
        <v>2155.73</v>
      </c>
      <c r="I168" s="922">
        <v>45909.0</v>
      </c>
      <c r="J168" s="923">
        <f t="shared" si="1"/>
        <v>3233.595</v>
      </c>
      <c r="K168" s="923">
        <f t="shared" si="2"/>
        <v>2802.449</v>
      </c>
      <c r="L168" s="930">
        <f t="shared" si="3"/>
        <v>2802.449</v>
      </c>
      <c r="M168" s="930">
        <f t="shared" si="4"/>
        <v>2586.876</v>
      </c>
      <c r="N168" s="930">
        <f t="shared" si="5"/>
        <v>2479.0895</v>
      </c>
      <c r="O168" s="930">
        <f t="shared" si="6"/>
        <v>2371.303</v>
      </c>
      <c r="P168" s="73"/>
      <c r="Q168" s="43"/>
    </row>
    <row r="169" ht="14.25" customHeight="1">
      <c r="A169" s="73"/>
      <c r="B169" s="939" t="s">
        <v>3229</v>
      </c>
      <c r="C169" s="940" t="s">
        <v>3227</v>
      </c>
      <c r="D169" s="944" t="s">
        <v>3230</v>
      </c>
      <c r="E169" s="51"/>
      <c r="F169" s="59">
        <v>124740.0</v>
      </c>
      <c r="G169" s="920">
        <f t="shared" si="8"/>
        <v>99792</v>
      </c>
      <c r="H169" s="942">
        <v>184470.0</v>
      </c>
      <c r="I169" s="922">
        <v>45909.0</v>
      </c>
      <c r="J169" s="923">
        <f t="shared" si="1"/>
        <v>276705</v>
      </c>
      <c r="K169" s="923">
        <f t="shared" si="2"/>
        <v>239811</v>
      </c>
      <c r="L169" s="930">
        <f t="shared" si="3"/>
        <v>239811</v>
      </c>
      <c r="M169" s="930">
        <f t="shared" si="4"/>
        <v>221364</v>
      </c>
      <c r="N169" s="930">
        <f t="shared" si="5"/>
        <v>212140.5</v>
      </c>
      <c r="O169" s="930">
        <f t="shared" si="6"/>
        <v>202917</v>
      </c>
      <c r="P169" s="73"/>
      <c r="Q169" s="43"/>
    </row>
    <row r="170" ht="14.25" customHeight="1">
      <c r="A170" s="73"/>
      <c r="B170" s="939">
        <v>782311.0</v>
      </c>
      <c r="C170" s="940" t="s">
        <v>3231</v>
      </c>
      <c r="D170" s="944" t="s">
        <v>3232</v>
      </c>
      <c r="E170" s="51"/>
      <c r="F170" s="59">
        <v>467964.0</v>
      </c>
      <c r="G170" s="920">
        <f t="shared" si="8"/>
        <v>374371.2</v>
      </c>
      <c r="H170" s="942">
        <v>616330.0</v>
      </c>
      <c r="I170" s="922">
        <v>45909.0</v>
      </c>
      <c r="J170" s="923">
        <f t="shared" si="1"/>
        <v>924495</v>
      </c>
      <c r="K170" s="923">
        <f t="shared" si="2"/>
        <v>801229</v>
      </c>
      <c r="L170" s="930">
        <f t="shared" si="3"/>
        <v>801229</v>
      </c>
      <c r="M170" s="930">
        <f t="shared" si="4"/>
        <v>739596</v>
      </c>
      <c r="N170" s="930">
        <f t="shared" si="5"/>
        <v>708779.5</v>
      </c>
      <c r="O170" s="930">
        <f t="shared" si="6"/>
        <v>677963</v>
      </c>
      <c r="P170" s="73"/>
      <c r="Q170" s="43"/>
    </row>
    <row r="171" ht="14.25" customHeight="1">
      <c r="A171" s="73"/>
      <c r="B171" s="939">
        <v>772386.0</v>
      </c>
      <c r="C171" s="940" t="s">
        <v>3233</v>
      </c>
      <c r="D171" s="941">
        <v>28957.5</v>
      </c>
      <c r="E171" s="51"/>
      <c r="F171" s="59">
        <v>20790.0</v>
      </c>
      <c r="G171" s="920">
        <f t="shared" si="8"/>
        <v>16632</v>
      </c>
      <c r="H171" s="942">
        <v>28957.5</v>
      </c>
      <c r="I171" s="922">
        <v>45909.0</v>
      </c>
      <c r="J171" s="923">
        <f t="shared" si="1"/>
        <v>43436.25</v>
      </c>
      <c r="K171" s="923">
        <f t="shared" si="2"/>
        <v>37644.75</v>
      </c>
      <c r="L171" s="930">
        <f t="shared" si="3"/>
        <v>37644.75</v>
      </c>
      <c r="M171" s="930">
        <f t="shared" si="4"/>
        <v>34749</v>
      </c>
      <c r="N171" s="930">
        <f t="shared" si="5"/>
        <v>33301.125</v>
      </c>
      <c r="O171" s="930">
        <f t="shared" si="6"/>
        <v>31853.25</v>
      </c>
      <c r="P171" s="73"/>
      <c r="Q171" s="43"/>
    </row>
    <row r="172" ht="14.25" customHeight="1">
      <c r="A172" s="73"/>
      <c r="B172" s="939">
        <v>772387.0</v>
      </c>
      <c r="C172" s="940" t="s">
        <v>3234</v>
      </c>
      <c r="D172" s="941">
        <v>20377.5</v>
      </c>
      <c r="E172" s="51"/>
      <c r="F172" s="59">
        <v>14175.0</v>
      </c>
      <c r="G172" s="920">
        <f t="shared" si="8"/>
        <v>11340</v>
      </c>
      <c r="H172" s="942">
        <v>20377.5</v>
      </c>
      <c r="I172" s="922">
        <v>45909.0</v>
      </c>
      <c r="J172" s="923">
        <f t="shared" si="1"/>
        <v>30566.25</v>
      </c>
      <c r="K172" s="923">
        <f t="shared" si="2"/>
        <v>26490.75</v>
      </c>
      <c r="L172" s="930">
        <f t="shared" si="3"/>
        <v>26490.75</v>
      </c>
      <c r="M172" s="930">
        <f t="shared" si="4"/>
        <v>24453</v>
      </c>
      <c r="N172" s="930">
        <f t="shared" si="5"/>
        <v>23434.125</v>
      </c>
      <c r="O172" s="930">
        <f t="shared" si="6"/>
        <v>22415.25</v>
      </c>
      <c r="P172" s="73"/>
      <c r="Q172" s="43"/>
    </row>
    <row r="173" ht="14.25" customHeight="1">
      <c r="A173" s="73"/>
      <c r="B173" s="939">
        <v>784768.0</v>
      </c>
      <c r="C173" s="940" t="s">
        <v>3235</v>
      </c>
      <c r="D173" s="941">
        <v>118690.0</v>
      </c>
      <c r="E173" s="51"/>
      <c r="F173" s="59">
        <v>83160.0</v>
      </c>
      <c r="G173" s="920">
        <f t="shared" si="8"/>
        <v>66528</v>
      </c>
      <c r="H173" s="942">
        <v>118690.0</v>
      </c>
      <c r="I173" s="922">
        <v>45909.0</v>
      </c>
      <c r="J173" s="923">
        <f t="shared" si="1"/>
        <v>178035</v>
      </c>
      <c r="K173" s="923">
        <f t="shared" si="2"/>
        <v>154297</v>
      </c>
      <c r="L173" s="930">
        <f t="shared" si="3"/>
        <v>154297</v>
      </c>
      <c r="M173" s="930">
        <f t="shared" si="4"/>
        <v>142428</v>
      </c>
      <c r="N173" s="930">
        <f t="shared" si="5"/>
        <v>136493.5</v>
      </c>
      <c r="O173" s="930">
        <f t="shared" si="6"/>
        <v>130559</v>
      </c>
      <c r="P173" s="73"/>
      <c r="Q173" s="43"/>
    </row>
    <row r="174" ht="14.25" customHeight="1">
      <c r="A174" s="73"/>
      <c r="B174" s="939">
        <v>784769.0</v>
      </c>
      <c r="C174" s="940" t="s">
        <v>3236</v>
      </c>
      <c r="D174" s="941">
        <v>283855.0</v>
      </c>
      <c r="E174" s="26"/>
      <c r="F174" s="59">
        <v>215523.0</v>
      </c>
      <c r="G174" s="920">
        <f t="shared" si="8"/>
        <v>172418.4</v>
      </c>
      <c r="H174" s="942">
        <v>283855.0</v>
      </c>
      <c r="I174" s="922">
        <v>45909.0</v>
      </c>
      <c r="J174" s="923">
        <f t="shared" si="1"/>
        <v>425782.5</v>
      </c>
      <c r="K174" s="923">
        <f t="shared" si="2"/>
        <v>369011.5</v>
      </c>
      <c r="L174" s="930">
        <f t="shared" si="3"/>
        <v>369011.5</v>
      </c>
      <c r="M174" s="930">
        <f t="shared" si="4"/>
        <v>340626</v>
      </c>
      <c r="N174" s="930">
        <f t="shared" si="5"/>
        <v>326433.25</v>
      </c>
      <c r="O174" s="930">
        <f t="shared" si="6"/>
        <v>312240.5</v>
      </c>
      <c r="P174" s="73"/>
      <c r="Q174" s="43"/>
    </row>
    <row r="175" ht="14.25" customHeight="1">
      <c r="A175" s="73"/>
      <c r="B175" s="939">
        <v>784842.0</v>
      </c>
      <c r="C175" s="940" t="s">
        <v>3237</v>
      </c>
      <c r="D175" s="941">
        <v>36465.0</v>
      </c>
      <c r="E175" s="51"/>
      <c r="F175" s="59">
        <v>27594.0</v>
      </c>
      <c r="G175" s="920">
        <f t="shared" si="8"/>
        <v>22075.2</v>
      </c>
      <c r="H175" s="942">
        <v>36465.0</v>
      </c>
      <c r="I175" s="922">
        <v>45909.0</v>
      </c>
      <c r="J175" s="923">
        <f t="shared" si="1"/>
        <v>54697.5</v>
      </c>
      <c r="K175" s="923">
        <f t="shared" si="2"/>
        <v>47404.5</v>
      </c>
      <c r="L175" s="930">
        <f t="shared" si="3"/>
        <v>47404.5</v>
      </c>
      <c r="M175" s="930">
        <f t="shared" si="4"/>
        <v>43758</v>
      </c>
      <c r="N175" s="930">
        <f t="shared" si="5"/>
        <v>41934.75</v>
      </c>
      <c r="O175" s="930">
        <f t="shared" si="6"/>
        <v>40111.5</v>
      </c>
      <c r="P175" s="73"/>
      <c r="Q175" s="67"/>
      <c r="R175" s="56"/>
      <c r="S175" s="56"/>
      <c r="T175" s="56"/>
      <c r="U175" s="56"/>
      <c r="V175" s="56"/>
      <c r="W175" s="56"/>
      <c r="X175" s="56"/>
      <c r="Y175" s="56"/>
      <c r="Z175" s="56"/>
      <c r="AA175" s="56"/>
      <c r="AB175" s="56"/>
    </row>
    <row r="176" ht="14.25" customHeight="1">
      <c r="A176" s="73"/>
      <c r="B176" s="939">
        <v>784853.0</v>
      </c>
      <c r="C176" s="940" t="s">
        <v>3238</v>
      </c>
      <c r="D176" s="944" t="s">
        <v>3239</v>
      </c>
      <c r="E176" s="51"/>
      <c r="F176" s="59">
        <v>398160.0</v>
      </c>
      <c r="G176" s="920">
        <f t="shared" si="8"/>
        <v>318528</v>
      </c>
      <c r="H176" s="942">
        <v>556270.0</v>
      </c>
      <c r="I176" s="922">
        <v>45909.0</v>
      </c>
      <c r="J176" s="923">
        <f t="shared" si="1"/>
        <v>834405</v>
      </c>
      <c r="K176" s="923">
        <f t="shared" si="2"/>
        <v>723151</v>
      </c>
      <c r="L176" s="930">
        <f t="shared" si="3"/>
        <v>723151</v>
      </c>
      <c r="M176" s="930">
        <f t="shared" si="4"/>
        <v>667524</v>
      </c>
      <c r="N176" s="930">
        <f t="shared" si="5"/>
        <v>639710.5</v>
      </c>
      <c r="O176" s="930">
        <f t="shared" si="6"/>
        <v>611897</v>
      </c>
      <c r="P176" s="73"/>
      <c r="Q176" s="67"/>
    </row>
    <row r="177" ht="14.25" customHeight="1">
      <c r="A177" s="73"/>
      <c r="B177" s="939">
        <v>784871.0</v>
      </c>
      <c r="C177" s="940" t="s">
        <v>3240</v>
      </c>
      <c r="D177" s="941">
        <v>28242.5</v>
      </c>
      <c r="E177" s="51"/>
      <c r="F177" s="59">
        <v>19845.0</v>
      </c>
      <c r="G177" s="920">
        <f t="shared" si="8"/>
        <v>15876</v>
      </c>
      <c r="H177" s="942">
        <v>28242.5</v>
      </c>
      <c r="I177" s="922">
        <v>45909.0</v>
      </c>
      <c r="J177" s="923">
        <f t="shared" si="1"/>
        <v>42363.75</v>
      </c>
      <c r="K177" s="923">
        <f t="shared" si="2"/>
        <v>36715.25</v>
      </c>
      <c r="L177" s="930">
        <f t="shared" si="3"/>
        <v>36715.25</v>
      </c>
      <c r="M177" s="930">
        <f t="shared" si="4"/>
        <v>33891</v>
      </c>
      <c r="N177" s="930">
        <f t="shared" si="5"/>
        <v>32478.875</v>
      </c>
      <c r="O177" s="930">
        <f t="shared" si="6"/>
        <v>31066.75</v>
      </c>
      <c r="P177" s="73"/>
      <c r="Q177" s="67"/>
    </row>
    <row r="178" ht="14.25" customHeight="1">
      <c r="A178" s="73"/>
      <c r="B178" s="939">
        <v>789864.0</v>
      </c>
      <c r="C178" s="940" t="s">
        <v>3241</v>
      </c>
      <c r="D178" s="941">
        <v>8937.5</v>
      </c>
      <c r="E178" s="26"/>
      <c r="F178" s="59">
        <v>6741.0</v>
      </c>
      <c r="G178" s="920">
        <f t="shared" si="8"/>
        <v>5392.8</v>
      </c>
      <c r="H178" s="942">
        <v>8937.5</v>
      </c>
      <c r="I178" s="922">
        <v>45909.0</v>
      </c>
      <c r="J178" s="923">
        <f t="shared" si="1"/>
        <v>13406.25</v>
      </c>
      <c r="K178" s="923">
        <f t="shared" si="2"/>
        <v>11618.75</v>
      </c>
      <c r="L178" s="930">
        <f t="shared" si="3"/>
        <v>11618.75</v>
      </c>
      <c r="M178" s="930">
        <f t="shared" si="4"/>
        <v>10725</v>
      </c>
      <c r="N178" s="930">
        <f t="shared" si="5"/>
        <v>10278.125</v>
      </c>
      <c r="O178" s="930">
        <f t="shared" si="6"/>
        <v>9831.25</v>
      </c>
      <c r="P178" s="73"/>
      <c r="Q178" s="43"/>
    </row>
    <row r="179" ht="14.25" customHeight="1">
      <c r="A179" s="73"/>
      <c r="B179" s="939">
        <v>784840.1</v>
      </c>
      <c r="C179" s="940" t="s">
        <v>3242</v>
      </c>
      <c r="D179" s="941">
        <v>94380.0</v>
      </c>
      <c r="E179" s="26"/>
      <c r="F179" s="69">
        <v>72072.0</v>
      </c>
      <c r="G179" s="920">
        <f t="shared" si="8"/>
        <v>57657.6</v>
      </c>
      <c r="H179" s="942">
        <v>94380.0</v>
      </c>
      <c r="I179" s="922">
        <v>45909.0</v>
      </c>
      <c r="J179" s="923">
        <f t="shared" si="1"/>
        <v>141570</v>
      </c>
      <c r="K179" s="923">
        <f t="shared" si="2"/>
        <v>122694</v>
      </c>
      <c r="L179" s="930">
        <f t="shared" si="3"/>
        <v>122694</v>
      </c>
      <c r="M179" s="930">
        <f t="shared" si="4"/>
        <v>113256</v>
      </c>
      <c r="N179" s="930">
        <f t="shared" si="5"/>
        <v>108537</v>
      </c>
      <c r="O179" s="930">
        <f t="shared" si="6"/>
        <v>103818</v>
      </c>
      <c r="P179" s="73"/>
      <c r="Q179" s="67"/>
    </row>
    <row r="180" ht="14.25" customHeight="1">
      <c r="A180" s="73"/>
      <c r="B180" s="939">
        <v>784841.1</v>
      </c>
      <c r="C180" s="940" t="s">
        <v>3243</v>
      </c>
      <c r="D180" s="944" t="s">
        <v>3244</v>
      </c>
      <c r="E180" s="26"/>
      <c r="F180" s="59">
        <v>63567.0</v>
      </c>
      <c r="G180" s="920">
        <f t="shared" si="8"/>
        <v>50853.6</v>
      </c>
      <c r="H180" s="942">
        <v>83655.0</v>
      </c>
      <c r="I180" s="922">
        <v>45909.0</v>
      </c>
      <c r="J180" s="923">
        <f t="shared" si="1"/>
        <v>125482.5</v>
      </c>
      <c r="K180" s="923">
        <f t="shared" si="2"/>
        <v>108751.5</v>
      </c>
      <c r="L180" s="930">
        <f t="shared" si="3"/>
        <v>108751.5</v>
      </c>
      <c r="M180" s="930">
        <f t="shared" si="4"/>
        <v>100386</v>
      </c>
      <c r="N180" s="930">
        <f t="shared" si="5"/>
        <v>96203.25</v>
      </c>
      <c r="O180" s="930">
        <f t="shared" si="6"/>
        <v>92020.5</v>
      </c>
      <c r="P180" s="73"/>
      <c r="Q180" s="43"/>
    </row>
    <row r="181" ht="14.25" customHeight="1">
      <c r="A181" s="73"/>
      <c r="B181" s="939">
        <v>784843.0</v>
      </c>
      <c r="C181" s="940" t="s">
        <v>3245</v>
      </c>
      <c r="D181" s="941">
        <v>471900.0</v>
      </c>
      <c r="E181" s="51"/>
      <c r="F181" s="59">
        <v>358596.0</v>
      </c>
      <c r="G181" s="920">
        <f t="shared" si="8"/>
        <v>286876.8</v>
      </c>
      <c r="H181" s="942">
        <v>471900.0</v>
      </c>
      <c r="I181" s="922">
        <v>45909.0</v>
      </c>
      <c r="J181" s="923">
        <f t="shared" si="1"/>
        <v>707850</v>
      </c>
      <c r="K181" s="923">
        <f t="shared" si="2"/>
        <v>613470</v>
      </c>
      <c r="L181" s="930">
        <f t="shared" si="3"/>
        <v>613470</v>
      </c>
      <c r="M181" s="930">
        <f t="shared" si="4"/>
        <v>566280</v>
      </c>
      <c r="N181" s="930">
        <f t="shared" si="5"/>
        <v>542685</v>
      </c>
      <c r="O181" s="930">
        <f t="shared" si="6"/>
        <v>519090</v>
      </c>
      <c r="P181" s="73"/>
      <c r="Q181" s="67"/>
    </row>
    <row r="182" ht="14.25" customHeight="1">
      <c r="A182" s="73"/>
      <c r="B182" s="939">
        <v>784850.0</v>
      </c>
      <c r="C182" s="940" t="s">
        <v>3246</v>
      </c>
      <c r="D182" s="941">
        <v>268840.0</v>
      </c>
      <c r="E182" s="51"/>
      <c r="F182" s="59">
        <v>204246.0</v>
      </c>
      <c r="G182" s="920">
        <f t="shared" si="8"/>
        <v>163396.8</v>
      </c>
      <c r="H182" s="942">
        <v>268840.0</v>
      </c>
      <c r="I182" s="922">
        <v>45909.0</v>
      </c>
      <c r="J182" s="923">
        <f t="shared" si="1"/>
        <v>403260</v>
      </c>
      <c r="K182" s="923">
        <f t="shared" si="2"/>
        <v>349492</v>
      </c>
      <c r="L182" s="930">
        <f t="shared" si="3"/>
        <v>349492</v>
      </c>
      <c r="M182" s="930">
        <f t="shared" si="4"/>
        <v>322608</v>
      </c>
      <c r="N182" s="930">
        <f t="shared" si="5"/>
        <v>309166</v>
      </c>
      <c r="O182" s="930">
        <f t="shared" si="6"/>
        <v>295724</v>
      </c>
      <c r="P182" s="73"/>
      <c r="Q182" s="67"/>
    </row>
    <row r="183" ht="14.25" customHeight="1">
      <c r="A183" s="73"/>
      <c r="B183" s="939">
        <v>784870.0</v>
      </c>
      <c r="C183" s="940" t="s">
        <v>3247</v>
      </c>
      <c r="D183" s="941">
        <v>35750.0</v>
      </c>
      <c r="E183" s="51"/>
      <c r="F183" s="59">
        <v>25326.0</v>
      </c>
      <c r="G183" s="920">
        <f t="shared" si="8"/>
        <v>20260.8</v>
      </c>
      <c r="H183" s="942">
        <v>35750.0</v>
      </c>
      <c r="I183" s="922">
        <v>45909.0</v>
      </c>
      <c r="J183" s="923">
        <f t="shared" si="1"/>
        <v>53625</v>
      </c>
      <c r="K183" s="923">
        <f t="shared" si="2"/>
        <v>46475</v>
      </c>
      <c r="L183" s="930">
        <f t="shared" si="3"/>
        <v>46475</v>
      </c>
      <c r="M183" s="930">
        <f t="shared" si="4"/>
        <v>42900</v>
      </c>
      <c r="N183" s="930">
        <f t="shared" si="5"/>
        <v>41112.5</v>
      </c>
      <c r="O183" s="930">
        <f t="shared" si="6"/>
        <v>39325</v>
      </c>
      <c r="P183" s="73"/>
      <c r="Q183" s="67"/>
    </row>
    <row r="184" ht="14.25" customHeight="1">
      <c r="A184" s="73"/>
      <c r="B184" s="939">
        <v>784872.0</v>
      </c>
      <c r="C184" s="940" t="s">
        <v>3248</v>
      </c>
      <c r="D184" s="941">
        <v>23952.5</v>
      </c>
      <c r="E184" s="26"/>
      <c r="F184" s="59">
        <v>16821.0</v>
      </c>
      <c r="G184" s="920">
        <f t="shared" si="8"/>
        <v>13456.8</v>
      </c>
      <c r="H184" s="942">
        <v>23952.5</v>
      </c>
      <c r="I184" s="922">
        <v>45909.0</v>
      </c>
      <c r="J184" s="923">
        <f t="shared" si="1"/>
        <v>35928.75</v>
      </c>
      <c r="K184" s="923">
        <f t="shared" si="2"/>
        <v>31138.25</v>
      </c>
      <c r="L184" s="930">
        <f t="shared" si="3"/>
        <v>31138.25</v>
      </c>
      <c r="M184" s="930">
        <f t="shared" si="4"/>
        <v>28743</v>
      </c>
      <c r="N184" s="930">
        <f t="shared" si="5"/>
        <v>27545.375</v>
      </c>
      <c r="O184" s="930">
        <f t="shared" si="6"/>
        <v>26347.75</v>
      </c>
      <c r="P184" s="73"/>
      <c r="Q184" s="43"/>
    </row>
    <row r="185" ht="14.25" customHeight="1">
      <c r="A185" s="73"/>
      <c r="B185" s="939">
        <v>13611.0</v>
      </c>
      <c r="C185" s="940" t="s">
        <v>3249</v>
      </c>
      <c r="D185" s="941">
        <v>1416415.0</v>
      </c>
      <c r="E185" s="26"/>
      <c r="F185" s="59">
        <v>992250.0</v>
      </c>
      <c r="G185" s="920">
        <f t="shared" si="8"/>
        <v>793800</v>
      </c>
      <c r="H185" s="942">
        <v>1416415.0</v>
      </c>
      <c r="I185" s="922">
        <v>45909.0</v>
      </c>
      <c r="J185" s="923">
        <f t="shared" si="1"/>
        <v>2124622.5</v>
      </c>
      <c r="K185" s="923">
        <f t="shared" si="2"/>
        <v>1841339.5</v>
      </c>
      <c r="L185" s="930">
        <f t="shared" si="3"/>
        <v>1841339.5</v>
      </c>
      <c r="M185" s="930">
        <f t="shared" si="4"/>
        <v>1699698</v>
      </c>
      <c r="N185" s="930">
        <f t="shared" si="5"/>
        <v>1628877.25</v>
      </c>
      <c r="O185" s="930">
        <f t="shared" si="6"/>
        <v>1558056.5</v>
      </c>
      <c r="P185" s="73"/>
      <c r="Q185" s="43"/>
    </row>
    <row r="186" ht="14.25" customHeight="1">
      <c r="A186" s="73"/>
      <c r="B186" s="939">
        <v>13612.0</v>
      </c>
      <c r="C186" s="940" t="s">
        <v>3250</v>
      </c>
      <c r="D186" s="941">
        <v>1110395.0</v>
      </c>
      <c r="E186" s="26"/>
      <c r="F186" s="59">
        <v>778050.0</v>
      </c>
      <c r="G186" s="920">
        <f t="shared" si="8"/>
        <v>622440</v>
      </c>
      <c r="H186" s="942">
        <v>1110395.0</v>
      </c>
      <c r="I186" s="922">
        <v>45909.0</v>
      </c>
      <c r="J186" s="923">
        <f t="shared" si="1"/>
        <v>1665592.5</v>
      </c>
      <c r="K186" s="923">
        <f t="shared" si="2"/>
        <v>1443513.5</v>
      </c>
      <c r="L186" s="930">
        <f t="shared" si="3"/>
        <v>1443513.5</v>
      </c>
      <c r="M186" s="930">
        <f t="shared" si="4"/>
        <v>1332474</v>
      </c>
      <c r="N186" s="930">
        <f t="shared" si="5"/>
        <v>1276954.25</v>
      </c>
      <c r="O186" s="930">
        <f t="shared" si="6"/>
        <v>1221434.5</v>
      </c>
      <c r="P186" s="73"/>
      <c r="Q186" s="43"/>
    </row>
    <row r="187" ht="14.25" customHeight="1">
      <c r="A187" s="73"/>
      <c r="B187" s="939">
        <v>13618.0</v>
      </c>
      <c r="C187" s="940" t="s">
        <v>3251</v>
      </c>
      <c r="D187" s="941">
        <v>539110.0</v>
      </c>
      <c r="E187" s="26"/>
      <c r="F187" s="59">
        <v>378000.0</v>
      </c>
      <c r="G187" s="920">
        <f t="shared" si="8"/>
        <v>302400</v>
      </c>
      <c r="H187" s="942">
        <v>539110.0</v>
      </c>
      <c r="I187" s="922">
        <v>45909.0</v>
      </c>
      <c r="J187" s="923">
        <f t="shared" si="1"/>
        <v>808665</v>
      </c>
      <c r="K187" s="923">
        <f t="shared" si="2"/>
        <v>700843</v>
      </c>
      <c r="L187" s="930">
        <f t="shared" si="3"/>
        <v>700843</v>
      </c>
      <c r="M187" s="930">
        <f t="shared" si="4"/>
        <v>646932</v>
      </c>
      <c r="N187" s="930">
        <f t="shared" si="5"/>
        <v>619976.5</v>
      </c>
      <c r="O187" s="930">
        <f t="shared" si="6"/>
        <v>593021</v>
      </c>
      <c r="P187" s="73"/>
      <c r="Q187" s="43"/>
    </row>
    <row r="188" ht="14.25" customHeight="1">
      <c r="A188" s="73"/>
      <c r="B188" s="939">
        <v>13625.0</v>
      </c>
      <c r="C188" s="940" t="s">
        <v>3252</v>
      </c>
      <c r="D188" s="941">
        <v>951665.0</v>
      </c>
      <c r="E188" s="26"/>
      <c r="F188" s="59">
        <v>681030.0</v>
      </c>
      <c r="G188" s="920">
        <f t="shared" si="8"/>
        <v>544824</v>
      </c>
      <c r="H188" s="942">
        <v>951665.0</v>
      </c>
      <c r="I188" s="922">
        <v>45909.0</v>
      </c>
      <c r="J188" s="923">
        <f t="shared" si="1"/>
        <v>1427497.5</v>
      </c>
      <c r="K188" s="923">
        <f t="shared" si="2"/>
        <v>1237164.5</v>
      </c>
      <c r="L188" s="930">
        <f t="shared" si="3"/>
        <v>1237164.5</v>
      </c>
      <c r="M188" s="930">
        <f t="shared" si="4"/>
        <v>1141998</v>
      </c>
      <c r="N188" s="930">
        <f t="shared" si="5"/>
        <v>1094414.75</v>
      </c>
      <c r="O188" s="930">
        <f t="shared" si="6"/>
        <v>1046831.5</v>
      </c>
      <c r="P188" s="73"/>
      <c r="Q188" s="43"/>
    </row>
    <row r="189" ht="14.25" customHeight="1">
      <c r="A189" s="73"/>
      <c r="B189" s="939">
        <v>13626.0</v>
      </c>
      <c r="C189" s="940" t="s">
        <v>3253</v>
      </c>
      <c r="D189" s="941">
        <v>167310.0</v>
      </c>
      <c r="E189" s="26"/>
      <c r="F189" s="59">
        <v>681030.0</v>
      </c>
      <c r="G189" s="920">
        <f t="shared" si="8"/>
        <v>544824</v>
      </c>
      <c r="H189" s="942">
        <v>167310.0</v>
      </c>
      <c r="I189" s="922">
        <v>45909.0</v>
      </c>
      <c r="J189" s="923">
        <f t="shared" si="1"/>
        <v>250965</v>
      </c>
      <c r="K189" s="923">
        <f t="shared" si="2"/>
        <v>217503</v>
      </c>
      <c r="L189" s="930">
        <f t="shared" si="3"/>
        <v>217503</v>
      </c>
      <c r="M189" s="930">
        <f t="shared" si="4"/>
        <v>200772</v>
      </c>
      <c r="N189" s="930">
        <f t="shared" si="5"/>
        <v>192406.5</v>
      </c>
      <c r="O189" s="930">
        <f t="shared" si="6"/>
        <v>184041</v>
      </c>
      <c r="P189" s="73"/>
      <c r="Q189" s="43"/>
    </row>
    <row r="190" ht="14.25" customHeight="1">
      <c r="A190" s="73"/>
      <c r="B190" s="939">
        <v>13631.0</v>
      </c>
      <c r="C190" s="940" t="s">
        <v>3254</v>
      </c>
      <c r="D190" s="944" t="s">
        <v>3255</v>
      </c>
      <c r="E190" s="26"/>
      <c r="F190" s="59">
        <v>117180.0</v>
      </c>
      <c r="G190" s="920">
        <f t="shared" si="8"/>
        <v>93744</v>
      </c>
      <c r="H190" s="942">
        <v>1408550.0</v>
      </c>
      <c r="I190" s="922">
        <v>45909.0</v>
      </c>
      <c r="J190" s="923">
        <f t="shared" si="1"/>
        <v>2112825</v>
      </c>
      <c r="K190" s="923">
        <f t="shared" si="2"/>
        <v>1831115</v>
      </c>
      <c r="L190" s="930">
        <f t="shared" si="3"/>
        <v>1831115</v>
      </c>
      <c r="M190" s="930">
        <f t="shared" si="4"/>
        <v>1690260</v>
      </c>
      <c r="N190" s="930">
        <f t="shared" si="5"/>
        <v>1619832.5</v>
      </c>
      <c r="O190" s="930">
        <f t="shared" si="6"/>
        <v>1549405</v>
      </c>
      <c r="P190" s="73"/>
      <c r="Q190" s="43"/>
    </row>
    <row r="191" ht="14.25" customHeight="1">
      <c r="A191" s="73"/>
      <c r="B191" s="939">
        <v>13636.0</v>
      </c>
      <c r="C191" s="940" t="s">
        <v>3256</v>
      </c>
      <c r="D191" s="941">
        <v>1002430.0</v>
      </c>
      <c r="E191" s="26"/>
      <c r="F191" s="59">
        <v>985950.0</v>
      </c>
      <c r="G191" s="920">
        <f t="shared" si="8"/>
        <v>788760</v>
      </c>
      <c r="H191" s="942">
        <v>1002430.0</v>
      </c>
      <c r="I191" s="922">
        <v>45909.0</v>
      </c>
      <c r="J191" s="923">
        <f t="shared" si="1"/>
        <v>1503645</v>
      </c>
      <c r="K191" s="923">
        <f t="shared" si="2"/>
        <v>1303159</v>
      </c>
      <c r="L191" s="930">
        <f t="shared" si="3"/>
        <v>1303159</v>
      </c>
      <c r="M191" s="930">
        <f t="shared" si="4"/>
        <v>1202916</v>
      </c>
      <c r="N191" s="930">
        <f t="shared" si="5"/>
        <v>1152794.5</v>
      </c>
      <c r="O191" s="930">
        <f t="shared" si="6"/>
        <v>1102673</v>
      </c>
      <c r="P191" s="73"/>
      <c r="Q191" s="67"/>
    </row>
    <row r="192" ht="14.25" customHeight="1">
      <c r="A192" s="73"/>
      <c r="B192" s="939">
        <v>13405.2</v>
      </c>
      <c r="C192" s="940" t="s">
        <v>3257</v>
      </c>
      <c r="D192" s="944" t="s">
        <v>3258</v>
      </c>
      <c r="E192" s="50"/>
      <c r="F192" s="59">
        <v>702450.0</v>
      </c>
      <c r="G192" s="920">
        <f t="shared" si="8"/>
        <v>561960</v>
      </c>
      <c r="H192" s="942">
        <v>84370.0</v>
      </c>
      <c r="I192" s="922">
        <v>45909.0</v>
      </c>
      <c r="J192" s="923">
        <f t="shared" si="1"/>
        <v>126555</v>
      </c>
      <c r="K192" s="923">
        <f t="shared" si="2"/>
        <v>109681</v>
      </c>
      <c r="L192" s="930">
        <f t="shared" si="3"/>
        <v>109681</v>
      </c>
      <c r="M192" s="930">
        <f t="shared" si="4"/>
        <v>101244</v>
      </c>
      <c r="N192" s="930">
        <f t="shared" si="5"/>
        <v>97025.5</v>
      </c>
      <c r="O192" s="930">
        <f t="shared" si="6"/>
        <v>92807</v>
      </c>
      <c r="P192" s="73"/>
      <c r="Q192" s="67"/>
    </row>
    <row r="193" ht="14.25" customHeight="1">
      <c r="A193" s="73"/>
      <c r="B193" s="939">
        <v>13616.0</v>
      </c>
      <c r="C193" s="940" t="s">
        <v>3259</v>
      </c>
      <c r="D193" s="941">
        <v>408980.0</v>
      </c>
      <c r="E193" s="50"/>
      <c r="F193" s="62">
        <v>59850.0</v>
      </c>
      <c r="G193" s="920">
        <f t="shared" si="8"/>
        <v>47880</v>
      </c>
      <c r="H193" s="942">
        <v>408980.0</v>
      </c>
      <c r="I193" s="922">
        <v>45909.0</v>
      </c>
      <c r="J193" s="923">
        <f t="shared" si="1"/>
        <v>613470</v>
      </c>
      <c r="K193" s="923">
        <f t="shared" si="2"/>
        <v>531674</v>
      </c>
      <c r="L193" s="930">
        <f t="shared" si="3"/>
        <v>531674</v>
      </c>
      <c r="M193" s="930">
        <f t="shared" si="4"/>
        <v>490776</v>
      </c>
      <c r="N193" s="930">
        <f t="shared" si="5"/>
        <v>470327</v>
      </c>
      <c r="O193" s="930">
        <f t="shared" si="6"/>
        <v>449878</v>
      </c>
      <c r="P193" s="73"/>
      <c r="Q193" s="67"/>
    </row>
    <row r="194" ht="14.25" customHeight="1">
      <c r="A194" s="73"/>
      <c r="B194" s="939">
        <v>13635.0</v>
      </c>
      <c r="C194" s="940" t="s">
        <v>3260</v>
      </c>
      <c r="D194" s="944" t="s">
        <v>3261</v>
      </c>
      <c r="E194" s="50"/>
      <c r="F194" s="62">
        <v>292320.0</v>
      </c>
      <c r="G194" s="920">
        <f t="shared" si="8"/>
        <v>233856</v>
      </c>
      <c r="H194" s="942">
        <v>537680.0</v>
      </c>
      <c r="I194" s="922">
        <v>45909.0</v>
      </c>
      <c r="J194" s="923">
        <f t="shared" si="1"/>
        <v>806520</v>
      </c>
      <c r="K194" s="923">
        <f t="shared" si="2"/>
        <v>698984</v>
      </c>
      <c r="L194" s="930">
        <f t="shared" si="3"/>
        <v>698984</v>
      </c>
      <c r="M194" s="930">
        <f t="shared" si="4"/>
        <v>645216</v>
      </c>
      <c r="N194" s="930">
        <f t="shared" si="5"/>
        <v>618332</v>
      </c>
      <c r="O194" s="930">
        <f t="shared" si="6"/>
        <v>591448</v>
      </c>
      <c r="P194" s="73"/>
      <c r="Q194" s="67"/>
    </row>
    <row r="195" ht="14.25" customHeight="1">
      <c r="A195" s="73"/>
      <c r="B195" s="939">
        <v>805573.0</v>
      </c>
      <c r="C195" s="940" t="s">
        <v>3262</v>
      </c>
      <c r="D195" s="941">
        <v>5755.75</v>
      </c>
      <c r="E195" s="73"/>
      <c r="F195" s="74">
        <v>2268.0</v>
      </c>
      <c r="G195" s="920">
        <f t="shared" si="8"/>
        <v>1814.4</v>
      </c>
      <c r="H195" s="942">
        <v>5755.75</v>
      </c>
      <c r="I195" s="922">
        <v>45909.0</v>
      </c>
      <c r="J195" s="923">
        <f t="shared" si="1"/>
        <v>8633.625</v>
      </c>
      <c r="K195" s="923">
        <f t="shared" si="2"/>
        <v>7482.475</v>
      </c>
      <c r="L195" s="930">
        <f t="shared" si="3"/>
        <v>7482.475</v>
      </c>
      <c r="M195" s="930">
        <f t="shared" si="4"/>
        <v>6906.9</v>
      </c>
      <c r="N195" s="930">
        <f t="shared" si="5"/>
        <v>6619.1125</v>
      </c>
      <c r="O195" s="930">
        <f t="shared" si="6"/>
        <v>6331.325</v>
      </c>
      <c r="P195" s="73"/>
      <c r="Q195" s="43"/>
    </row>
    <row r="196" ht="14.25" customHeight="1">
      <c r="A196" s="73"/>
      <c r="B196" s="939">
        <v>805576.0</v>
      </c>
      <c r="C196" s="940" t="s">
        <v>3263</v>
      </c>
      <c r="D196" s="941">
        <v>1018.88</v>
      </c>
      <c r="E196" s="51"/>
      <c r="F196" s="69">
        <v>4032.0</v>
      </c>
      <c r="G196" s="920">
        <f t="shared" si="8"/>
        <v>3225.6</v>
      </c>
      <c r="H196" s="942">
        <v>1018.88</v>
      </c>
      <c r="I196" s="922">
        <v>45909.0</v>
      </c>
      <c r="J196" s="923">
        <f t="shared" si="1"/>
        <v>1528.32</v>
      </c>
      <c r="K196" s="923">
        <f t="shared" si="2"/>
        <v>1324.544</v>
      </c>
      <c r="L196" s="930">
        <f t="shared" si="3"/>
        <v>1324.544</v>
      </c>
      <c r="M196" s="930">
        <f t="shared" si="4"/>
        <v>1222.656</v>
      </c>
      <c r="N196" s="930">
        <f t="shared" si="5"/>
        <v>1171.712</v>
      </c>
      <c r="O196" s="930">
        <f t="shared" si="6"/>
        <v>1120.768</v>
      </c>
      <c r="P196" s="73"/>
      <c r="Q196" s="43"/>
    </row>
    <row r="197" ht="20.25" customHeight="1">
      <c r="A197" s="73"/>
      <c r="B197" s="939">
        <v>805590.0</v>
      </c>
      <c r="C197" s="940" t="s">
        <v>3264</v>
      </c>
      <c r="D197" s="941">
        <v>1072.5</v>
      </c>
      <c r="E197" s="26"/>
      <c r="F197" s="62">
        <v>730.8</v>
      </c>
      <c r="G197" s="920">
        <f t="shared" si="8"/>
        <v>584.64</v>
      </c>
      <c r="H197" s="942">
        <v>1072.5</v>
      </c>
      <c r="I197" s="922">
        <v>45909.0</v>
      </c>
      <c r="J197" s="923">
        <f t="shared" si="1"/>
        <v>1608.75</v>
      </c>
      <c r="K197" s="923">
        <f t="shared" si="2"/>
        <v>1394.25</v>
      </c>
      <c r="L197" s="930">
        <f t="shared" si="3"/>
        <v>1394.25</v>
      </c>
      <c r="M197" s="930">
        <f t="shared" si="4"/>
        <v>1287</v>
      </c>
      <c r="N197" s="930">
        <f t="shared" si="5"/>
        <v>1233.375</v>
      </c>
      <c r="O197" s="930">
        <f t="shared" si="6"/>
        <v>1179.75</v>
      </c>
      <c r="P197" s="73"/>
      <c r="Q197" s="67"/>
    </row>
    <row r="198" ht="14.25" customHeight="1">
      <c r="A198" s="73"/>
      <c r="B198" s="943" t="s">
        <v>3113</v>
      </c>
      <c r="C198" s="940" t="s">
        <v>3114</v>
      </c>
      <c r="D198" s="941">
        <v>1458.6</v>
      </c>
      <c r="E198" s="26"/>
      <c r="F198" s="62">
        <v>752.85</v>
      </c>
      <c r="G198" s="920">
        <f t="shared" si="8"/>
        <v>602.28</v>
      </c>
      <c r="H198" s="942">
        <v>1458.6</v>
      </c>
      <c r="I198" s="922">
        <v>45909.0</v>
      </c>
      <c r="J198" s="923">
        <f t="shared" si="1"/>
        <v>2187.9</v>
      </c>
      <c r="K198" s="923">
        <f t="shared" si="2"/>
        <v>1896.18</v>
      </c>
      <c r="L198" s="930">
        <f t="shared" si="3"/>
        <v>1896.18</v>
      </c>
      <c r="M198" s="930">
        <f t="shared" si="4"/>
        <v>1750.32</v>
      </c>
      <c r="N198" s="930">
        <f t="shared" si="5"/>
        <v>1677.39</v>
      </c>
      <c r="O198" s="930">
        <f t="shared" si="6"/>
        <v>1604.46</v>
      </c>
      <c r="P198" s="73"/>
      <c r="Q198" s="67"/>
    </row>
    <row r="199" ht="14.25" customHeight="1">
      <c r="A199" s="73"/>
      <c r="B199" s="939">
        <v>805591.0</v>
      </c>
      <c r="C199" s="940" t="s">
        <v>3115</v>
      </c>
      <c r="D199" s="941">
        <v>5219.5</v>
      </c>
      <c r="E199" s="26"/>
      <c r="F199" s="62">
        <v>1071.0</v>
      </c>
      <c r="G199" s="920">
        <f t="shared" si="8"/>
        <v>856.8</v>
      </c>
      <c r="H199" s="942">
        <v>5219.5</v>
      </c>
      <c r="I199" s="922">
        <v>45909.0</v>
      </c>
      <c r="J199" s="923">
        <f t="shared" si="1"/>
        <v>7829.25</v>
      </c>
      <c r="K199" s="923">
        <f t="shared" si="2"/>
        <v>6785.35</v>
      </c>
      <c r="L199" s="930">
        <f t="shared" si="3"/>
        <v>6785.35</v>
      </c>
      <c r="M199" s="930">
        <f t="shared" si="4"/>
        <v>6263.4</v>
      </c>
      <c r="N199" s="930">
        <f t="shared" si="5"/>
        <v>6002.425</v>
      </c>
      <c r="O199" s="930">
        <f t="shared" si="6"/>
        <v>5741.45</v>
      </c>
      <c r="P199" s="73"/>
      <c r="Q199" s="67"/>
    </row>
    <row r="200" ht="14.25" customHeight="1">
      <c r="A200" s="73"/>
      <c r="B200" s="943" t="s">
        <v>3117</v>
      </c>
      <c r="C200" s="940" t="s">
        <v>3118</v>
      </c>
      <c r="D200" s="941">
        <v>5219.5</v>
      </c>
      <c r="E200" s="26"/>
      <c r="F200" s="62">
        <v>3969.0</v>
      </c>
      <c r="G200" s="920">
        <f t="shared" si="8"/>
        <v>3175.2</v>
      </c>
      <c r="H200" s="942">
        <v>5219.5</v>
      </c>
      <c r="I200" s="922">
        <v>45909.0</v>
      </c>
      <c r="J200" s="923">
        <f t="shared" si="1"/>
        <v>7829.25</v>
      </c>
      <c r="K200" s="923">
        <f t="shared" si="2"/>
        <v>6785.35</v>
      </c>
      <c r="L200" s="930">
        <f t="shared" si="3"/>
        <v>6785.35</v>
      </c>
      <c r="M200" s="930">
        <f t="shared" si="4"/>
        <v>6263.4</v>
      </c>
      <c r="N200" s="930">
        <f t="shared" si="5"/>
        <v>6002.425</v>
      </c>
      <c r="O200" s="930">
        <f t="shared" si="6"/>
        <v>5741.45</v>
      </c>
      <c r="P200" s="73"/>
      <c r="Q200" s="67"/>
    </row>
    <row r="201" ht="14.25" customHeight="1">
      <c r="A201" s="73"/>
      <c r="B201" s="939">
        <v>805572.5</v>
      </c>
      <c r="C201" s="940" t="s">
        <v>3119</v>
      </c>
      <c r="D201" s="941">
        <v>1447.88</v>
      </c>
      <c r="E201" s="26"/>
      <c r="F201" s="62">
        <v>3550.05</v>
      </c>
      <c r="G201" s="920">
        <f t="shared" si="8"/>
        <v>2840.04</v>
      </c>
      <c r="H201" s="942">
        <v>1447.88</v>
      </c>
      <c r="I201" s="922">
        <v>45909.0</v>
      </c>
      <c r="J201" s="923">
        <f t="shared" si="1"/>
        <v>2171.82</v>
      </c>
      <c r="K201" s="923">
        <f t="shared" si="2"/>
        <v>1882.244</v>
      </c>
      <c r="L201" s="930">
        <f t="shared" si="3"/>
        <v>1882.244</v>
      </c>
      <c r="M201" s="930">
        <f t="shared" si="4"/>
        <v>1737.456</v>
      </c>
      <c r="N201" s="930">
        <f t="shared" si="5"/>
        <v>1665.062</v>
      </c>
      <c r="O201" s="930">
        <f t="shared" si="6"/>
        <v>1592.668</v>
      </c>
      <c r="P201" s="73"/>
      <c r="Q201" s="67"/>
    </row>
    <row r="202" ht="14.25" customHeight="1">
      <c r="A202" s="73"/>
      <c r="B202" s="939">
        <v>704900.0</v>
      </c>
      <c r="C202" s="940" t="s">
        <v>3265</v>
      </c>
      <c r="D202" s="944" t="s">
        <v>3266</v>
      </c>
      <c r="E202" s="68"/>
      <c r="F202" s="59">
        <v>107982.0</v>
      </c>
      <c r="G202" s="920">
        <f t="shared" si="8"/>
        <v>86385.6</v>
      </c>
      <c r="H202" s="942">
        <v>1522.95</v>
      </c>
      <c r="I202" s="922">
        <v>45909.0</v>
      </c>
      <c r="J202" s="923">
        <f t="shared" si="1"/>
        <v>2284.425</v>
      </c>
      <c r="K202" s="923">
        <f t="shared" si="2"/>
        <v>1979.835</v>
      </c>
      <c r="L202" s="930">
        <f t="shared" si="3"/>
        <v>1979.835</v>
      </c>
      <c r="M202" s="930">
        <f t="shared" si="4"/>
        <v>1827.54</v>
      </c>
      <c r="N202" s="930">
        <f t="shared" si="5"/>
        <v>1751.3925</v>
      </c>
      <c r="O202" s="930">
        <f t="shared" si="6"/>
        <v>1675.245</v>
      </c>
      <c r="P202" s="73"/>
      <c r="Q202" s="43"/>
      <c r="R202" s="36"/>
      <c r="S202" s="36"/>
    </row>
    <row r="203" ht="14.25" customHeight="1">
      <c r="A203" s="73"/>
      <c r="B203" s="939">
        <v>704960.0</v>
      </c>
      <c r="C203" s="940" t="s">
        <v>3267</v>
      </c>
      <c r="D203" s="944" t="s">
        <v>3268</v>
      </c>
      <c r="E203" s="26"/>
      <c r="F203" s="59">
        <v>58905.0</v>
      </c>
      <c r="G203" s="920">
        <f t="shared" si="8"/>
        <v>47124</v>
      </c>
      <c r="H203" s="942">
        <v>3353.35</v>
      </c>
      <c r="I203" s="922">
        <v>45909.0</v>
      </c>
      <c r="J203" s="923">
        <f t="shared" si="1"/>
        <v>5030.025</v>
      </c>
      <c r="K203" s="923">
        <f t="shared" si="2"/>
        <v>4359.355</v>
      </c>
      <c r="L203" s="930">
        <f t="shared" si="3"/>
        <v>4359.355</v>
      </c>
      <c r="M203" s="930">
        <f t="shared" si="4"/>
        <v>4024.02</v>
      </c>
      <c r="N203" s="930">
        <f t="shared" si="5"/>
        <v>3856.3525</v>
      </c>
      <c r="O203" s="930">
        <f t="shared" si="6"/>
        <v>3688.685</v>
      </c>
      <c r="P203" s="73"/>
      <c r="Q203" s="43"/>
      <c r="R203" s="36"/>
      <c r="S203" s="36"/>
    </row>
    <row r="204" ht="14.25" customHeight="1">
      <c r="A204" s="73"/>
      <c r="B204" s="939">
        <v>704965.0</v>
      </c>
      <c r="C204" s="940" t="s">
        <v>3269</v>
      </c>
      <c r="D204" s="944" t="s">
        <v>3270</v>
      </c>
      <c r="E204" s="26"/>
      <c r="F204" s="59">
        <v>50337.0</v>
      </c>
      <c r="G204" s="920">
        <f t="shared" si="8"/>
        <v>40269.6</v>
      </c>
      <c r="H204" s="942">
        <v>2738.45</v>
      </c>
      <c r="I204" s="922">
        <v>45909.0</v>
      </c>
      <c r="J204" s="923">
        <f t="shared" si="1"/>
        <v>4107.675</v>
      </c>
      <c r="K204" s="923">
        <f t="shared" si="2"/>
        <v>3559.985</v>
      </c>
      <c r="L204" s="930">
        <f t="shared" si="3"/>
        <v>3559.985</v>
      </c>
      <c r="M204" s="930">
        <f t="shared" si="4"/>
        <v>3286.14</v>
      </c>
      <c r="N204" s="930">
        <f t="shared" si="5"/>
        <v>3149.2175</v>
      </c>
      <c r="O204" s="930">
        <f t="shared" si="6"/>
        <v>3012.295</v>
      </c>
      <c r="P204" s="73"/>
      <c r="Q204" s="43"/>
      <c r="R204" s="36"/>
      <c r="S204" s="36"/>
    </row>
    <row r="205" ht="14.25" customHeight="1">
      <c r="A205" s="73"/>
      <c r="B205" s="939">
        <v>704980.0</v>
      </c>
      <c r="C205" s="940" t="s">
        <v>3271</v>
      </c>
      <c r="D205" s="944" t="s">
        <v>3272</v>
      </c>
      <c r="E205" s="26"/>
      <c r="F205" s="82">
        <v>1064.7</v>
      </c>
      <c r="G205" s="920">
        <f t="shared" si="8"/>
        <v>851.76</v>
      </c>
      <c r="H205" s="942">
        <v>890.18</v>
      </c>
      <c r="I205" s="922">
        <v>45909.0</v>
      </c>
      <c r="J205" s="923">
        <f t="shared" si="1"/>
        <v>1335.27</v>
      </c>
      <c r="K205" s="923">
        <f t="shared" si="2"/>
        <v>1157.234</v>
      </c>
      <c r="L205" s="930">
        <f t="shared" si="3"/>
        <v>1157.234</v>
      </c>
      <c r="M205" s="930">
        <f t="shared" si="4"/>
        <v>1068.216</v>
      </c>
      <c r="N205" s="930">
        <f t="shared" si="5"/>
        <v>1023.707</v>
      </c>
      <c r="O205" s="930">
        <f t="shared" si="6"/>
        <v>979.198</v>
      </c>
      <c r="P205" s="73"/>
      <c r="Q205" s="43"/>
    </row>
    <row r="206" ht="14.25" customHeight="1">
      <c r="A206" s="73"/>
      <c r="B206" s="939">
        <v>704981.0</v>
      </c>
      <c r="C206" s="940" t="s">
        <v>3271</v>
      </c>
      <c r="D206" s="944" t="s">
        <v>3266</v>
      </c>
      <c r="E206" s="26"/>
      <c r="F206" s="82">
        <v>2356.2</v>
      </c>
      <c r="G206" s="920">
        <f t="shared" si="8"/>
        <v>1884.96</v>
      </c>
      <c r="H206" s="942">
        <v>1522.95</v>
      </c>
      <c r="I206" s="922">
        <v>45909.0</v>
      </c>
      <c r="J206" s="923">
        <f t="shared" si="1"/>
        <v>2284.425</v>
      </c>
      <c r="K206" s="923">
        <f t="shared" si="2"/>
        <v>1979.835</v>
      </c>
      <c r="L206" s="930">
        <f t="shared" si="3"/>
        <v>1979.835</v>
      </c>
      <c r="M206" s="930">
        <f t="shared" si="4"/>
        <v>1827.54</v>
      </c>
      <c r="N206" s="930">
        <f t="shared" si="5"/>
        <v>1751.3925</v>
      </c>
      <c r="O206" s="930">
        <f t="shared" si="6"/>
        <v>1675.245</v>
      </c>
      <c r="P206" s="73"/>
      <c r="Q206" s="43"/>
    </row>
    <row r="207" ht="14.25" customHeight="1">
      <c r="A207" s="73"/>
      <c r="B207" s="939">
        <v>769914.0</v>
      </c>
      <c r="C207" s="940" t="s">
        <v>3273</v>
      </c>
      <c r="D207" s="944" t="s">
        <v>3274</v>
      </c>
      <c r="E207" s="26"/>
      <c r="F207" s="82">
        <v>2079.0</v>
      </c>
      <c r="G207" s="920">
        <f t="shared" si="8"/>
        <v>1663.2</v>
      </c>
      <c r="H207" s="942">
        <v>1072.5</v>
      </c>
      <c r="I207" s="922">
        <v>45909.0</v>
      </c>
      <c r="J207" s="923">
        <f t="shared" si="1"/>
        <v>1608.75</v>
      </c>
      <c r="K207" s="923">
        <f t="shared" si="2"/>
        <v>1394.25</v>
      </c>
      <c r="L207" s="930">
        <f t="shared" si="3"/>
        <v>1394.25</v>
      </c>
      <c r="M207" s="930">
        <f t="shared" si="4"/>
        <v>1287</v>
      </c>
      <c r="N207" s="930">
        <f t="shared" si="5"/>
        <v>1233.375</v>
      </c>
      <c r="O207" s="930">
        <f t="shared" si="6"/>
        <v>1179.75</v>
      </c>
      <c r="P207" s="73"/>
      <c r="Q207" s="43"/>
    </row>
    <row r="208" ht="14.25" customHeight="1">
      <c r="A208" s="73"/>
      <c r="B208" s="939">
        <v>782426.0</v>
      </c>
      <c r="C208" s="940" t="s">
        <v>3275</v>
      </c>
      <c r="D208" s="944" t="s">
        <v>3276</v>
      </c>
      <c r="E208" s="26"/>
      <c r="F208" s="82">
        <v>633.15</v>
      </c>
      <c r="G208" s="920">
        <f t="shared" si="8"/>
        <v>506.52</v>
      </c>
      <c r="H208" s="942">
        <v>59702.5</v>
      </c>
      <c r="I208" s="922">
        <v>45909.0</v>
      </c>
      <c r="J208" s="923">
        <f t="shared" si="1"/>
        <v>89553.75</v>
      </c>
      <c r="K208" s="923">
        <f t="shared" si="2"/>
        <v>77613.25</v>
      </c>
      <c r="L208" s="930">
        <f t="shared" si="3"/>
        <v>77613.25</v>
      </c>
      <c r="M208" s="930">
        <f t="shared" si="4"/>
        <v>71643</v>
      </c>
      <c r="N208" s="930">
        <f t="shared" si="5"/>
        <v>68657.875</v>
      </c>
      <c r="O208" s="930">
        <f t="shared" si="6"/>
        <v>65672.75</v>
      </c>
      <c r="P208" s="73"/>
      <c r="Q208" s="43"/>
    </row>
    <row r="209" ht="14.25" customHeight="1">
      <c r="A209" s="73"/>
      <c r="B209" s="939">
        <v>788600.0</v>
      </c>
      <c r="C209" s="940" t="s">
        <v>3277</v>
      </c>
      <c r="D209" s="944" t="s">
        <v>3278</v>
      </c>
      <c r="E209" s="26"/>
      <c r="F209" s="82">
        <v>1064.7</v>
      </c>
      <c r="G209" s="920">
        <f t="shared" si="8"/>
        <v>851.76</v>
      </c>
      <c r="H209" s="942">
        <v>4576.0</v>
      </c>
      <c r="I209" s="922">
        <v>45909.0</v>
      </c>
      <c r="J209" s="923">
        <f t="shared" si="1"/>
        <v>6864</v>
      </c>
      <c r="K209" s="923">
        <f t="shared" si="2"/>
        <v>5948.8</v>
      </c>
      <c r="L209" s="930">
        <f t="shared" si="3"/>
        <v>5948.8</v>
      </c>
      <c r="M209" s="930">
        <f t="shared" si="4"/>
        <v>5491.2</v>
      </c>
      <c r="N209" s="930">
        <f t="shared" si="5"/>
        <v>5262.4</v>
      </c>
      <c r="O209" s="930">
        <f t="shared" si="6"/>
        <v>5033.6</v>
      </c>
      <c r="P209" s="73"/>
      <c r="Q209" s="43"/>
    </row>
    <row r="210" ht="14.25" customHeight="1">
      <c r="A210" s="73"/>
      <c r="B210" s="939">
        <v>788606.0</v>
      </c>
      <c r="C210" s="940" t="s">
        <v>3279</v>
      </c>
      <c r="D210" s="944" t="s">
        <v>3280</v>
      </c>
      <c r="E210" s="26"/>
      <c r="F210" s="82">
        <v>768.6</v>
      </c>
      <c r="G210" s="920">
        <f t="shared" si="8"/>
        <v>614.88</v>
      </c>
      <c r="H210" s="942">
        <v>19662.5</v>
      </c>
      <c r="I210" s="922">
        <v>45909.0</v>
      </c>
      <c r="J210" s="923">
        <f t="shared" si="1"/>
        <v>29493.75</v>
      </c>
      <c r="K210" s="923">
        <f t="shared" si="2"/>
        <v>25561.25</v>
      </c>
      <c r="L210" s="930">
        <f t="shared" si="3"/>
        <v>25561.25</v>
      </c>
      <c r="M210" s="930">
        <f t="shared" si="4"/>
        <v>23595</v>
      </c>
      <c r="N210" s="930">
        <f t="shared" si="5"/>
        <v>22611.875</v>
      </c>
      <c r="O210" s="930">
        <f t="shared" si="6"/>
        <v>21628.75</v>
      </c>
      <c r="P210" s="73"/>
      <c r="Q210" s="43"/>
    </row>
    <row r="211" ht="14.25" customHeight="1">
      <c r="A211" s="73"/>
      <c r="B211" s="939">
        <v>788612.0</v>
      </c>
      <c r="C211" s="940" t="s">
        <v>3281</v>
      </c>
      <c r="D211" s="944" t="s">
        <v>3282</v>
      </c>
      <c r="E211" s="26"/>
      <c r="F211" s="82">
        <v>45486.0</v>
      </c>
      <c r="G211" s="920">
        <f t="shared" si="8"/>
        <v>36388.8</v>
      </c>
      <c r="H211" s="942">
        <v>2960.1</v>
      </c>
      <c r="I211" s="922">
        <v>45909.0</v>
      </c>
      <c r="J211" s="923">
        <f t="shared" si="1"/>
        <v>4440.15</v>
      </c>
      <c r="K211" s="923">
        <f t="shared" si="2"/>
        <v>3848.13</v>
      </c>
      <c r="L211" s="930">
        <f t="shared" si="3"/>
        <v>3848.13</v>
      </c>
      <c r="M211" s="930">
        <f t="shared" si="4"/>
        <v>3552.12</v>
      </c>
      <c r="N211" s="930">
        <f t="shared" si="5"/>
        <v>3404.115</v>
      </c>
      <c r="O211" s="930">
        <f t="shared" si="6"/>
        <v>3256.11</v>
      </c>
      <c r="P211" s="73"/>
      <c r="Q211" s="43"/>
    </row>
    <row r="212" ht="14.25" customHeight="1">
      <c r="A212" s="73"/>
      <c r="B212" s="939">
        <v>805588.0</v>
      </c>
      <c r="C212" s="940" t="s">
        <v>3283</v>
      </c>
      <c r="D212" s="944" t="s">
        <v>3268</v>
      </c>
      <c r="E212" s="26"/>
      <c r="F212" s="82">
        <v>3465.0</v>
      </c>
      <c r="G212" s="920">
        <f t="shared" si="8"/>
        <v>2772</v>
      </c>
      <c r="H212" s="942">
        <v>3353.35</v>
      </c>
      <c r="I212" s="922">
        <v>45909.0</v>
      </c>
      <c r="J212" s="923">
        <f t="shared" si="1"/>
        <v>5030.025</v>
      </c>
      <c r="K212" s="923">
        <f t="shared" si="2"/>
        <v>4359.355</v>
      </c>
      <c r="L212" s="930">
        <f t="shared" si="3"/>
        <v>4359.355</v>
      </c>
      <c r="M212" s="930">
        <f t="shared" si="4"/>
        <v>4024.02</v>
      </c>
      <c r="N212" s="930">
        <f t="shared" si="5"/>
        <v>3856.3525</v>
      </c>
      <c r="O212" s="930">
        <f t="shared" si="6"/>
        <v>3688.685</v>
      </c>
      <c r="P212" s="73"/>
      <c r="Q212" s="43"/>
    </row>
    <row r="213" ht="14.25" customHeight="1">
      <c r="A213" s="73"/>
      <c r="B213" s="939">
        <v>805683.0</v>
      </c>
      <c r="C213" s="940" t="s">
        <v>3284</v>
      </c>
      <c r="D213" s="944" t="s">
        <v>3285</v>
      </c>
      <c r="E213" s="26"/>
      <c r="F213" s="82">
        <v>14679.0</v>
      </c>
      <c r="G213" s="920">
        <f t="shared" si="8"/>
        <v>11743.2</v>
      </c>
      <c r="H213" s="942">
        <v>144430.0</v>
      </c>
      <c r="I213" s="922">
        <v>45909.0</v>
      </c>
      <c r="J213" s="923">
        <f t="shared" si="1"/>
        <v>216645</v>
      </c>
      <c r="K213" s="923">
        <f t="shared" si="2"/>
        <v>187759</v>
      </c>
      <c r="L213" s="930">
        <f t="shared" si="3"/>
        <v>187759</v>
      </c>
      <c r="M213" s="930">
        <f t="shared" si="4"/>
        <v>173316</v>
      </c>
      <c r="N213" s="930">
        <f t="shared" si="5"/>
        <v>166094.5</v>
      </c>
      <c r="O213" s="930">
        <f t="shared" si="6"/>
        <v>158873</v>
      </c>
      <c r="P213" s="73"/>
      <c r="Q213" s="43"/>
    </row>
    <row r="214" ht="14.25" customHeight="1">
      <c r="A214" s="73"/>
      <c r="B214" s="939">
        <v>60426.0</v>
      </c>
      <c r="C214" s="940" t="s">
        <v>3286</v>
      </c>
      <c r="D214" s="944" t="s">
        <v>3287</v>
      </c>
      <c r="E214" s="26"/>
      <c r="F214" s="82">
        <v>2072.7</v>
      </c>
      <c r="G214" s="920">
        <f t="shared" si="8"/>
        <v>1658.16</v>
      </c>
      <c r="H214" s="942">
        <v>31817.5</v>
      </c>
      <c r="I214" s="922">
        <v>45909.0</v>
      </c>
      <c r="J214" s="923">
        <f t="shared" si="1"/>
        <v>47726.25</v>
      </c>
      <c r="K214" s="923">
        <f t="shared" si="2"/>
        <v>41362.75</v>
      </c>
      <c r="L214" s="930">
        <f t="shared" si="3"/>
        <v>41362.75</v>
      </c>
      <c r="M214" s="930">
        <f t="shared" si="4"/>
        <v>38181</v>
      </c>
      <c r="N214" s="930">
        <f t="shared" si="5"/>
        <v>36590.125</v>
      </c>
      <c r="O214" s="930">
        <f t="shared" si="6"/>
        <v>34999.25</v>
      </c>
      <c r="P214" s="73"/>
      <c r="Q214" s="43"/>
    </row>
    <row r="215" ht="14.25" customHeight="1">
      <c r="A215" s="73"/>
      <c r="B215" s="939">
        <v>60427.0</v>
      </c>
      <c r="C215" s="940" t="s">
        <v>3288</v>
      </c>
      <c r="D215" s="944" t="s">
        <v>3289</v>
      </c>
      <c r="E215" s="26"/>
      <c r="F215" s="82">
        <v>2349.9</v>
      </c>
      <c r="G215" s="920">
        <f t="shared" si="8"/>
        <v>1879.92</v>
      </c>
      <c r="H215" s="942">
        <v>152295.0</v>
      </c>
      <c r="I215" s="922">
        <v>45909.0</v>
      </c>
      <c r="J215" s="923">
        <f t="shared" si="1"/>
        <v>228442.5</v>
      </c>
      <c r="K215" s="923">
        <f t="shared" si="2"/>
        <v>197983.5</v>
      </c>
      <c r="L215" s="930">
        <f t="shared" si="3"/>
        <v>197983.5</v>
      </c>
      <c r="M215" s="930">
        <f t="shared" si="4"/>
        <v>182754</v>
      </c>
      <c r="N215" s="930">
        <f t="shared" si="5"/>
        <v>175139.25</v>
      </c>
      <c r="O215" s="930">
        <f t="shared" si="6"/>
        <v>167524.5</v>
      </c>
      <c r="P215" s="73"/>
      <c r="Q215" s="43"/>
    </row>
    <row r="216" ht="14.25" customHeight="1">
      <c r="A216" s="73"/>
      <c r="B216" s="939">
        <v>701040.0</v>
      </c>
      <c r="C216" s="940" t="s">
        <v>3290</v>
      </c>
      <c r="D216" s="944" t="s">
        <v>3291</v>
      </c>
      <c r="E216" s="26"/>
      <c r="F216" s="74">
        <v>101430.0</v>
      </c>
      <c r="G216" s="920">
        <f t="shared" si="8"/>
        <v>81144</v>
      </c>
      <c r="H216" s="942">
        <v>5398.25</v>
      </c>
      <c r="I216" s="922">
        <v>45909.0</v>
      </c>
      <c r="J216" s="923">
        <f t="shared" si="1"/>
        <v>8097.375</v>
      </c>
      <c r="K216" s="923">
        <f t="shared" si="2"/>
        <v>7017.725</v>
      </c>
      <c r="L216" s="930">
        <f t="shared" si="3"/>
        <v>7017.725</v>
      </c>
      <c r="M216" s="930">
        <f t="shared" si="4"/>
        <v>6477.9</v>
      </c>
      <c r="N216" s="930">
        <f t="shared" si="5"/>
        <v>6207.9875</v>
      </c>
      <c r="O216" s="930">
        <f t="shared" si="6"/>
        <v>5938.075</v>
      </c>
      <c r="P216" s="73"/>
      <c r="Q216" s="43"/>
    </row>
    <row r="217" ht="14.25" customHeight="1">
      <c r="A217" s="73"/>
      <c r="B217" s="939">
        <v>704910.0</v>
      </c>
      <c r="C217" s="940" t="s">
        <v>3290</v>
      </c>
      <c r="D217" s="944" t="s">
        <v>3292</v>
      </c>
      <c r="E217" s="26"/>
      <c r="F217" s="82">
        <v>24129.0</v>
      </c>
      <c r="G217" s="920">
        <f t="shared" si="8"/>
        <v>19303.2</v>
      </c>
      <c r="H217" s="942">
        <v>2931.5</v>
      </c>
      <c r="I217" s="922">
        <v>45909.0</v>
      </c>
      <c r="J217" s="923">
        <f t="shared" si="1"/>
        <v>4397.25</v>
      </c>
      <c r="K217" s="923">
        <f t="shared" si="2"/>
        <v>3810.95</v>
      </c>
      <c r="L217" s="930">
        <f t="shared" si="3"/>
        <v>3810.95</v>
      </c>
      <c r="M217" s="930">
        <f t="shared" si="4"/>
        <v>3517.8</v>
      </c>
      <c r="N217" s="930">
        <f t="shared" si="5"/>
        <v>3371.225</v>
      </c>
      <c r="O217" s="930">
        <f t="shared" si="6"/>
        <v>3224.65</v>
      </c>
      <c r="P217" s="73"/>
      <c r="Q217" s="43"/>
    </row>
    <row r="218" ht="14.25" customHeight="1">
      <c r="A218" s="73"/>
      <c r="B218" s="939">
        <v>704985.0</v>
      </c>
      <c r="C218" s="940" t="s">
        <v>3271</v>
      </c>
      <c r="D218" s="944" t="s">
        <v>3293</v>
      </c>
      <c r="E218" s="64"/>
      <c r="F218" s="82">
        <v>115794.0</v>
      </c>
      <c r="G218" s="920">
        <f t="shared" si="8"/>
        <v>92635.2</v>
      </c>
      <c r="H218" s="942">
        <v>2237.95</v>
      </c>
      <c r="I218" s="922">
        <v>45909.0</v>
      </c>
      <c r="J218" s="923">
        <f t="shared" si="1"/>
        <v>3356.925</v>
      </c>
      <c r="K218" s="923">
        <f t="shared" si="2"/>
        <v>2909.335</v>
      </c>
      <c r="L218" s="930">
        <f t="shared" si="3"/>
        <v>2909.335</v>
      </c>
      <c r="M218" s="930">
        <f t="shared" si="4"/>
        <v>2685.54</v>
      </c>
      <c r="N218" s="930">
        <f t="shared" si="5"/>
        <v>2573.6425</v>
      </c>
      <c r="O218" s="930">
        <f t="shared" si="6"/>
        <v>2461.745</v>
      </c>
      <c r="P218" s="73"/>
      <c r="Q218" s="43"/>
    </row>
    <row r="219" ht="14.25" customHeight="1">
      <c r="A219" s="73"/>
      <c r="B219" s="939">
        <v>736235.0</v>
      </c>
      <c r="C219" s="940" t="s">
        <v>3294</v>
      </c>
      <c r="D219" s="944" t="s">
        <v>3295</v>
      </c>
      <c r="E219" s="64"/>
      <c r="F219" s="82">
        <v>4095.0</v>
      </c>
      <c r="G219" s="920">
        <f t="shared" si="8"/>
        <v>3276</v>
      </c>
      <c r="H219" s="942">
        <v>521.95</v>
      </c>
      <c r="I219" s="922">
        <v>45909.0</v>
      </c>
      <c r="J219" s="923">
        <f t="shared" si="1"/>
        <v>782.925</v>
      </c>
      <c r="K219" s="923">
        <f t="shared" si="2"/>
        <v>678.535</v>
      </c>
      <c r="L219" s="930">
        <f t="shared" si="3"/>
        <v>678.535</v>
      </c>
      <c r="M219" s="930">
        <f t="shared" si="4"/>
        <v>626.34</v>
      </c>
      <c r="N219" s="930">
        <f t="shared" si="5"/>
        <v>600.2425</v>
      </c>
      <c r="O219" s="930">
        <f t="shared" si="6"/>
        <v>574.145</v>
      </c>
      <c r="P219" s="73"/>
      <c r="Q219" s="43"/>
    </row>
    <row r="220" ht="14.25" customHeight="1">
      <c r="A220" s="73"/>
      <c r="B220" s="939">
        <v>740066.0</v>
      </c>
      <c r="C220" s="940" t="s">
        <v>3296</v>
      </c>
      <c r="D220" s="944" t="s">
        <v>3278</v>
      </c>
      <c r="E220" s="64"/>
      <c r="F220" s="82">
        <v>2079.0</v>
      </c>
      <c r="G220" s="920">
        <f t="shared" si="8"/>
        <v>1663.2</v>
      </c>
      <c r="H220" s="942">
        <v>4576.0</v>
      </c>
      <c r="I220" s="922">
        <v>45909.0</v>
      </c>
      <c r="J220" s="923">
        <f t="shared" si="1"/>
        <v>6864</v>
      </c>
      <c r="K220" s="923">
        <f t="shared" si="2"/>
        <v>5948.8</v>
      </c>
      <c r="L220" s="930">
        <f t="shared" si="3"/>
        <v>5948.8</v>
      </c>
      <c r="M220" s="930">
        <f t="shared" si="4"/>
        <v>5491.2</v>
      </c>
      <c r="N220" s="930">
        <f t="shared" si="5"/>
        <v>5262.4</v>
      </c>
      <c r="O220" s="930">
        <f t="shared" si="6"/>
        <v>5033.6</v>
      </c>
      <c r="P220" s="73"/>
      <c r="Q220" s="43"/>
    </row>
    <row r="221" ht="14.25" customHeight="1">
      <c r="A221" s="73"/>
      <c r="B221" s="939">
        <v>788603.1</v>
      </c>
      <c r="C221" s="940" t="s">
        <v>3297</v>
      </c>
      <c r="D221" s="944" t="s">
        <v>3298</v>
      </c>
      <c r="E221" s="64"/>
      <c r="F221" s="82">
        <v>1701.0</v>
      </c>
      <c r="G221" s="920">
        <f t="shared" si="8"/>
        <v>1360.8</v>
      </c>
      <c r="H221" s="942">
        <v>4218.5</v>
      </c>
      <c r="I221" s="922">
        <v>45909.0</v>
      </c>
      <c r="J221" s="923">
        <f t="shared" si="1"/>
        <v>6327.75</v>
      </c>
      <c r="K221" s="923">
        <f t="shared" si="2"/>
        <v>5484.05</v>
      </c>
      <c r="L221" s="930">
        <f t="shared" si="3"/>
        <v>5484.05</v>
      </c>
      <c r="M221" s="930">
        <f t="shared" si="4"/>
        <v>5062.2</v>
      </c>
      <c r="N221" s="930">
        <f t="shared" si="5"/>
        <v>4851.275</v>
      </c>
      <c r="O221" s="930">
        <f t="shared" si="6"/>
        <v>4640.35</v>
      </c>
      <c r="P221" s="73"/>
      <c r="Q221" s="43"/>
    </row>
    <row r="222" ht="14.25" customHeight="1">
      <c r="A222" s="73"/>
      <c r="B222" s="939">
        <v>789300.0</v>
      </c>
      <c r="C222" s="940" t="s">
        <v>3299</v>
      </c>
      <c r="D222" s="944" t="s">
        <v>3300</v>
      </c>
      <c r="E222" s="64"/>
      <c r="F222" s="74">
        <v>378.0</v>
      </c>
      <c r="G222" s="920">
        <f t="shared" si="8"/>
        <v>302.4</v>
      </c>
      <c r="H222" s="942">
        <v>62562.5</v>
      </c>
      <c r="I222" s="922">
        <v>45909.0</v>
      </c>
      <c r="J222" s="923">
        <f t="shared" si="1"/>
        <v>93843.75</v>
      </c>
      <c r="K222" s="923">
        <f t="shared" si="2"/>
        <v>81331.25</v>
      </c>
      <c r="L222" s="930">
        <f t="shared" si="3"/>
        <v>81331.25</v>
      </c>
      <c r="M222" s="930">
        <f t="shared" si="4"/>
        <v>75075</v>
      </c>
      <c r="N222" s="930">
        <f t="shared" si="5"/>
        <v>71946.875</v>
      </c>
      <c r="O222" s="930">
        <f t="shared" si="6"/>
        <v>68818.75</v>
      </c>
      <c r="P222" s="73"/>
      <c r="Q222" s="43"/>
    </row>
    <row r="223" ht="14.25" customHeight="1">
      <c r="A223" s="73"/>
      <c r="B223" s="939">
        <v>789303.0</v>
      </c>
      <c r="C223" s="940" t="s">
        <v>3301</v>
      </c>
      <c r="D223" s="944" t="s">
        <v>3302</v>
      </c>
      <c r="E223" s="64"/>
      <c r="F223" s="74">
        <v>3465.0</v>
      </c>
      <c r="G223" s="920">
        <f t="shared" si="8"/>
        <v>2772</v>
      </c>
      <c r="H223" s="942">
        <v>65065.0</v>
      </c>
      <c r="I223" s="922">
        <v>45909.0</v>
      </c>
      <c r="J223" s="923">
        <f t="shared" si="1"/>
        <v>97597.5</v>
      </c>
      <c r="K223" s="923">
        <f t="shared" si="2"/>
        <v>84584.5</v>
      </c>
      <c r="L223" s="930">
        <f t="shared" si="3"/>
        <v>84584.5</v>
      </c>
      <c r="M223" s="930">
        <f t="shared" si="4"/>
        <v>78078</v>
      </c>
      <c r="N223" s="930">
        <f t="shared" si="5"/>
        <v>74824.75</v>
      </c>
      <c r="O223" s="930">
        <f t="shared" si="6"/>
        <v>71571.5</v>
      </c>
      <c r="P223" s="73"/>
      <c r="Q223" s="43"/>
    </row>
    <row r="224" ht="14.25" customHeight="1">
      <c r="A224" s="73"/>
      <c r="B224" s="939">
        <v>789860.1</v>
      </c>
      <c r="C224" s="940" t="s">
        <v>3303</v>
      </c>
      <c r="D224" s="944" t="s">
        <v>3304</v>
      </c>
      <c r="E224" s="71"/>
      <c r="F224" s="74">
        <v>3213.0</v>
      </c>
      <c r="G224" s="920">
        <f t="shared" si="8"/>
        <v>2570.4</v>
      </c>
      <c r="H224" s="942">
        <v>140855.0</v>
      </c>
      <c r="I224" s="922">
        <v>45909.0</v>
      </c>
      <c r="J224" s="923">
        <f t="shared" si="1"/>
        <v>211282.5</v>
      </c>
      <c r="K224" s="923">
        <f t="shared" si="2"/>
        <v>183111.5</v>
      </c>
      <c r="L224" s="930">
        <f t="shared" si="3"/>
        <v>183111.5</v>
      </c>
      <c r="M224" s="930">
        <f t="shared" si="4"/>
        <v>169026</v>
      </c>
      <c r="N224" s="930">
        <f t="shared" si="5"/>
        <v>161983.25</v>
      </c>
      <c r="O224" s="930">
        <f t="shared" si="6"/>
        <v>154940.5</v>
      </c>
      <c r="P224" s="73"/>
      <c r="Q224" s="43"/>
    </row>
    <row r="225" ht="14.25" customHeight="1">
      <c r="A225" s="73"/>
      <c r="B225" s="939">
        <v>789862.1</v>
      </c>
      <c r="C225" s="940" t="s">
        <v>3305</v>
      </c>
      <c r="D225" s="944" t="s">
        <v>3306</v>
      </c>
      <c r="E225" s="64"/>
      <c r="F225" s="82">
        <v>47439.0</v>
      </c>
      <c r="G225" s="920">
        <f t="shared" si="8"/>
        <v>37951.2</v>
      </c>
      <c r="H225" s="942">
        <v>260975.0</v>
      </c>
      <c r="I225" s="922">
        <v>45909.0</v>
      </c>
      <c r="J225" s="923">
        <f t="shared" si="1"/>
        <v>391462.5</v>
      </c>
      <c r="K225" s="923">
        <f t="shared" si="2"/>
        <v>339267.5</v>
      </c>
      <c r="L225" s="930">
        <f t="shared" si="3"/>
        <v>339267.5</v>
      </c>
      <c r="M225" s="930">
        <f t="shared" si="4"/>
        <v>313170</v>
      </c>
      <c r="N225" s="930">
        <f t="shared" si="5"/>
        <v>300121.25</v>
      </c>
      <c r="O225" s="930">
        <f t="shared" si="6"/>
        <v>287072.5</v>
      </c>
      <c r="P225" s="73"/>
      <c r="Q225" s="43"/>
    </row>
    <row r="226" ht="14.25" customHeight="1">
      <c r="A226" s="73"/>
      <c r="B226" s="939">
        <v>805684.1</v>
      </c>
      <c r="C226" s="940" t="s">
        <v>3307</v>
      </c>
      <c r="D226" s="944" t="s">
        <v>3308</v>
      </c>
      <c r="E226" s="64"/>
      <c r="F226" s="74">
        <v>49392.0</v>
      </c>
      <c r="G226" s="920">
        <f t="shared" si="8"/>
        <v>39513.6</v>
      </c>
      <c r="H226" s="942">
        <v>24310.0</v>
      </c>
      <c r="I226" s="922">
        <v>45909.0</v>
      </c>
      <c r="J226" s="923">
        <f t="shared" si="1"/>
        <v>36465</v>
      </c>
      <c r="K226" s="923">
        <f t="shared" si="2"/>
        <v>31603</v>
      </c>
      <c r="L226" s="930">
        <f t="shared" si="3"/>
        <v>31603</v>
      </c>
      <c r="M226" s="930">
        <f t="shared" si="4"/>
        <v>29172</v>
      </c>
      <c r="N226" s="930">
        <f t="shared" si="5"/>
        <v>27956.5</v>
      </c>
      <c r="O226" s="930">
        <f t="shared" si="6"/>
        <v>26741</v>
      </c>
      <c r="P226" s="73"/>
      <c r="Q226" s="43"/>
    </row>
    <row r="227" ht="14.25" customHeight="1">
      <c r="A227" s="73"/>
      <c r="B227" s="939">
        <v>806202.0</v>
      </c>
      <c r="C227" s="940" t="s">
        <v>3309</v>
      </c>
      <c r="D227" s="944" t="s">
        <v>3310</v>
      </c>
      <c r="E227" s="64"/>
      <c r="F227" s="82">
        <v>98406.0</v>
      </c>
      <c r="G227" s="920">
        <f t="shared" si="8"/>
        <v>78724.8</v>
      </c>
      <c r="H227" s="942">
        <v>3235.38</v>
      </c>
      <c r="I227" s="922">
        <v>45909.0</v>
      </c>
      <c r="J227" s="923">
        <f t="shared" si="1"/>
        <v>4853.07</v>
      </c>
      <c r="K227" s="923">
        <f t="shared" si="2"/>
        <v>4205.994</v>
      </c>
      <c r="L227" s="930">
        <f t="shared" si="3"/>
        <v>4205.994</v>
      </c>
      <c r="M227" s="930">
        <f t="shared" si="4"/>
        <v>3882.456</v>
      </c>
      <c r="N227" s="930">
        <f t="shared" si="5"/>
        <v>3720.687</v>
      </c>
      <c r="O227" s="930">
        <f t="shared" si="6"/>
        <v>3558.918</v>
      </c>
      <c r="P227" s="73"/>
      <c r="Q227" s="43"/>
    </row>
    <row r="228" ht="14.25" customHeight="1">
      <c r="A228" s="73"/>
      <c r="B228" s="939" t="s">
        <v>3311</v>
      </c>
      <c r="C228" s="940" t="s">
        <v>3312</v>
      </c>
      <c r="D228" s="944" t="s">
        <v>3313</v>
      </c>
      <c r="E228" s="64"/>
      <c r="F228" s="74">
        <v>198450.0</v>
      </c>
      <c r="G228" s="920">
        <f t="shared" si="8"/>
        <v>158760</v>
      </c>
      <c r="H228" s="942">
        <v>16087.5</v>
      </c>
      <c r="I228" s="922">
        <v>45909.0</v>
      </c>
      <c r="J228" s="923">
        <f t="shared" si="1"/>
        <v>24131.25</v>
      </c>
      <c r="K228" s="923">
        <f t="shared" si="2"/>
        <v>20913.75</v>
      </c>
      <c r="L228" s="930">
        <f t="shared" si="3"/>
        <v>20913.75</v>
      </c>
      <c r="M228" s="930">
        <f t="shared" si="4"/>
        <v>19305</v>
      </c>
      <c r="N228" s="930">
        <f t="shared" si="5"/>
        <v>18500.625</v>
      </c>
      <c r="O228" s="930">
        <f t="shared" si="6"/>
        <v>17696.25</v>
      </c>
      <c r="P228" s="73"/>
      <c r="Q228" s="43"/>
    </row>
    <row r="229" ht="14.25" customHeight="1">
      <c r="A229" s="73"/>
      <c r="B229" s="939" t="s">
        <v>3314</v>
      </c>
      <c r="C229" s="940" t="s">
        <v>3312</v>
      </c>
      <c r="D229" s="944" t="s">
        <v>3313</v>
      </c>
      <c r="E229" s="64"/>
      <c r="F229" s="59">
        <v>18585.0</v>
      </c>
      <c r="G229" s="920">
        <f t="shared" si="8"/>
        <v>14868</v>
      </c>
      <c r="H229" s="942">
        <v>16087.5</v>
      </c>
      <c r="I229" s="922">
        <v>45909.0</v>
      </c>
      <c r="J229" s="923">
        <f t="shared" si="1"/>
        <v>24131.25</v>
      </c>
      <c r="K229" s="923">
        <f t="shared" si="2"/>
        <v>20913.75</v>
      </c>
      <c r="L229" s="930">
        <f t="shared" si="3"/>
        <v>20913.75</v>
      </c>
      <c r="M229" s="930">
        <f t="shared" si="4"/>
        <v>19305</v>
      </c>
      <c r="N229" s="930">
        <f t="shared" si="5"/>
        <v>18500.625</v>
      </c>
      <c r="O229" s="930">
        <f t="shared" si="6"/>
        <v>17696.25</v>
      </c>
      <c r="P229" s="73"/>
      <c r="Q229" s="43"/>
    </row>
    <row r="230" ht="14.25" customHeight="1">
      <c r="A230" s="73"/>
      <c r="B230" s="939" t="s">
        <v>3315</v>
      </c>
      <c r="C230" s="940" t="s">
        <v>3316</v>
      </c>
      <c r="D230" s="944" t="s">
        <v>3317</v>
      </c>
      <c r="E230" s="64"/>
      <c r="F230" s="74">
        <v>2457.0</v>
      </c>
      <c r="G230" s="920">
        <f t="shared" si="8"/>
        <v>1965.6</v>
      </c>
      <c r="H230" s="942">
        <v>41827.5</v>
      </c>
      <c r="I230" s="922">
        <v>45909.0</v>
      </c>
      <c r="J230" s="923">
        <f t="shared" si="1"/>
        <v>62741.25</v>
      </c>
      <c r="K230" s="923">
        <f t="shared" si="2"/>
        <v>54375.75</v>
      </c>
      <c r="L230" s="930">
        <f t="shared" si="3"/>
        <v>54375.75</v>
      </c>
      <c r="M230" s="930">
        <f t="shared" si="4"/>
        <v>50193</v>
      </c>
      <c r="N230" s="930">
        <f t="shared" si="5"/>
        <v>48101.625</v>
      </c>
      <c r="O230" s="930">
        <f t="shared" si="6"/>
        <v>46010.25</v>
      </c>
      <c r="P230" s="73"/>
      <c r="Q230" s="43"/>
    </row>
    <row r="231" ht="14.25" customHeight="1">
      <c r="A231" s="73"/>
      <c r="B231" s="939" t="s">
        <v>3318</v>
      </c>
      <c r="C231" s="940" t="s">
        <v>3319</v>
      </c>
      <c r="D231" s="944" t="s">
        <v>3320</v>
      </c>
      <c r="E231" s="64"/>
      <c r="F231" s="82">
        <v>11340.0</v>
      </c>
      <c r="G231" s="920">
        <f t="shared" si="8"/>
        <v>9072</v>
      </c>
      <c r="H231" s="942">
        <v>27170.0</v>
      </c>
      <c r="I231" s="922">
        <v>45909.0</v>
      </c>
      <c r="J231" s="923">
        <f t="shared" si="1"/>
        <v>40755</v>
      </c>
      <c r="K231" s="923">
        <f t="shared" si="2"/>
        <v>35321</v>
      </c>
      <c r="L231" s="930">
        <f t="shared" si="3"/>
        <v>35321</v>
      </c>
      <c r="M231" s="930">
        <f t="shared" si="4"/>
        <v>32604</v>
      </c>
      <c r="N231" s="930">
        <f t="shared" si="5"/>
        <v>31245.5</v>
      </c>
      <c r="O231" s="930">
        <f t="shared" si="6"/>
        <v>29887</v>
      </c>
      <c r="P231" s="73"/>
      <c r="Q231" s="43"/>
    </row>
    <row r="232" ht="14.25" customHeight="1">
      <c r="A232" s="73"/>
      <c r="B232" s="939" t="s">
        <v>3321</v>
      </c>
      <c r="C232" s="940" t="s">
        <v>3319</v>
      </c>
      <c r="D232" s="944" t="s">
        <v>3322</v>
      </c>
      <c r="E232" s="64"/>
      <c r="F232" s="82">
        <v>11340.0</v>
      </c>
      <c r="G232" s="920">
        <f t="shared" si="8"/>
        <v>9072</v>
      </c>
      <c r="H232" s="942">
        <v>28242.5</v>
      </c>
      <c r="I232" s="922">
        <v>45909.0</v>
      </c>
      <c r="J232" s="923">
        <f t="shared" si="1"/>
        <v>42363.75</v>
      </c>
      <c r="K232" s="923">
        <f t="shared" si="2"/>
        <v>36715.25</v>
      </c>
      <c r="L232" s="930">
        <f t="shared" si="3"/>
        <v>36715.25</v>
      </c>
      <c r="M232" s="930">
        <f t="shared" si="4"/>
        <v>33891</v>
      </c>
      <c r="N232" s="930">
        <f t="shared" si="5"/>
        <v>32478.875</v>
      </c>
      <c r="O232" s="930">
        <f t="shared" si="6"/>
        <v>31066.75</v>
      </c>
      <c r="P232" s="73"/>
      <c r="Q232" s="43"/>
    </row>
    <row r="233" ht="14.25" customHeight="1">
      <c r="A233" s="73"/>
      <c r="B233" s="939" t="s">
        <v>3323</v>
      </c>
      <c r="C233" s="940" t="s">
        <v>3324</v>
      </c>
      <c r="D233" s="944" t="s">
        <v>3308</v>
      </c>
      <c r="E233" s="64"/>
      <c r="F233" s="82">
        <v>29295.0</v>
      </c>
      <c r="G233" s="920">
        <f t="shared" si="8"/>
        <v>23436</v>
      </c>
      <c r="H233" s="942">
        <v>24310.0</v>
      </c>
      <c r="I233" s="922">
        <v>45909.0</v>
      </c>
      <c r="J233" s="923">
        <f t="shared" si="1"/>
        <v>36465</v>
      </c>
      <c r="K233" s="923">
        <f t="shared" si="2"/>
        <v>31603</v>
      </c>
      <c r="L233" s="930">
        <f t="shared" si="3"/>
        <v>31603</v>
      </c>
      <c r="M233" s="930">
        <f t="shared" si="4"/>
        <v>29172</v>
      </c>
      <c r="N233" s="930">
        <f t="shared" si="5"/>
        <v>27956.5</v>
      </c>
      <c r="O233" s="930">
        <f t="shared" si="6"/>
        <v>26741</v>
      </c>
      <c r="P233" s="73"/>
      <c r="Q233" s="43"/>
    </row>
    <row r="234" ht="14.25" customHeight="1">
      <c r="A234" s="73"/>
      <c r="B234" s="939" t="s">
        <v>3325</v>
      </c>
      <c r="C234" s="940" t="s">
        <v>3326</v>
      </c>
      <c r="D234" s="944" t="s">
        <v>3327</v>
      </c>
      <c r="E234" s="64"/>
      <c r="F234" s="82">
        <v>18270.0</v>
      </c>
      <c r="G234" s="920">
        <f t="shared" si="8"/>
        <v>14616</v>
      </c>
      <c r="H234" s="942">
        <v>38252.5</v>
      </c>
      <c r="I234" s="922">
        <v>45909.0</v>
      </c>
      <c r="J234" s="923">
        <f t="shared" si="1"/>
        <v>57378.75</v>
      </c>
      <c r="K234" s="923">
        <f t="shared" si="2"/>
        <v>49728.25</v>
      </c>
      <c r="L234" s="930">
        <f t="shared" si="3"/>
        <v>49728.25</v>
      </c>
      <c r="M234" s="930">
        <f t="shared" si="4"/>
        <v>45903</v>
      </c>
      <c r="N234" s="930">
        <f t="shared" si="5"/>
        <v>43990.375</v>
      </c>
      <c r="O234" s="930">
        <f t="shared" si="6"/>
        <v>42077.75</v>
      </c>
      <c r="P234" s="73"/>
      <c r="Q234" s="43"/>
    </row>
    <row r="235" ht="14.25" customHeight="1">
      <c r="A235" s="73"/>
      <c r="B235" s="939" t="s">
        <v>3328</v>
      </c>
      <c r="C235" s="940" t="s">
        <v>3329</v>
      </c>
      <c r="D235" s="944" t="s">
        <v>3330</v>
      </c>
      <c r="E235" s="73"/>
      <c r="F235" s="84">
        <v>19530.0</v>
      </c>
      <c r="G235" s="920">
        <f t="shared" si="8"/>
        <v>15624</v>
      </c>
      <c r="H235" s="942">
        <v>25740.0</v>
      </c>
      <c r="I235" s="922">
        <v>45909.0</v>
      </c>
      <c r="J235" s="923">
        <f t="shared" si="1"/>
        <v>38610</v>
      </c>
      <c r="K235" s="923">
        <f t="shared" si="2"/>
        <v>33462</v>
      </c>
      <c r="L235" s="930">
        <f t="shared" si="3"/>
        <v>33462</v>
      </c>
      <c r="M235" s="930">
        <f t="shared" si="4"/>
        <v>30888</v>
      </c>
      <c r="N235" s="930">
        <f t="shared" si="5"/>
        <v>29601</v>
      </c>
      <c r="O235" s="930">
        <f t="shared" si="6"/>
        <v>28314</v>
      </c>
      <c r="P235" s="73"/>
      <c r="Q235" s="43"/>
    </row>
    <row r="236" ht="14.25" customHeight="1">
      <c r="A236" s="73"/>
      <c r="B236" s="943" t="s">
        <v>3331</v>
      </c>
      <c r="C236" s="940" t="s">
        <v>3332</v>
      </c>
      <c r="D236" s="944" t="s">
        <v>3333</v>
      </c>
      <c r="E236" s="73"/>
      <c r="F236" s="84">
        <v>17325.0</v>
      </c>
      <c r="G236" s="920">
        <f t="shared" si="8"/>
        <v>13860</v>
      </c>
      <c r="H236" s="942">
        <v>1.583296E7</v>
      </c>
      <c r="I236" s="922">
        <v>45909.0</v>
      </c>
      <c r="J236" s="923">
        <f t="shared" si="1"/>
        <v>23749440</v>
      </c>
      <c r="K236" s="923">
        <f t="shared" si="2"/>
        <v>20582848</v>
      </c>
      <c r="L236" s="930">
        <f t="shared" si="3"/>
        <v>20582848</v>
      </c>
      <c r="M236" s="930">
        <f t="shared" si="4"/>
        <v>18999552</v>
      </c>
      <c r="N236" s="930">
        <f t="shared" si="5"/>
        <v>18207904</v>
      </c>
      <c r="O236" s="930">
        <f t="shared" si="6"/>
        <v>17416256</v>
      </c>
      <c r="P236" s="73"/>
      <c r="Q236" s="43"/>
    </row>
    <row r="237" ht="14.25" customHeight="1">
      <c r="A237" s="73"/>
      <c r="B237" s="943" t="s">
        <v>3334</v>
      </c>
      <c r="C237" s="940" t="s">
        <v>3335</v>
      </c>
      <c r="D237" s="944" t="s">
        <v>3336</v>
      </c>
      <c r="E237" s="73"/>
      <c r="F237" s="84">
        <v>26775.0</v>
      </c>
      <c r="G237" s="920">
        <f t="shared" si="8"/>
        <v>21420</v>
      </c>
      <c r="H237" s="942">
        <v>1.9444425E7</v>
      </c>
      <c r="I237" s="922">
        <v>45909.0</v>
      </c>
      <c r="J237" s="923">
        <f t="shared" si="1"/>
        <v>29166637.5</v>
      </c>
      <c r="K237" s="923">
        <f t="shared" si="2"/>
        <v>25277752.5</v>
      </c>
      <c r="L237" s="930">
        <f t="shared" si="3"/>
        <v>25277752.5</v>
      </c>
      <c r="M237" s="930">
        <f t="shared" si="4"/>
        <v>23333310</v>
      </c>
      <c r="N237" s="930">
        <f t="shared" si="5"/>
        <v>22361088.75</v>
      </c>
      <c r="O237" s="930">
        <f t="shared" si="6"/>
        <v>21388867.5</v>
      </c>
      <c r="P237" s="73"/>
      <c r="Q237" s="43"/>
    </row>
    <row r="238" ht="14.25" customHeight="1">
      <c r="A238" s="73"/>
      <c r="B238" s="943" t="s">
        <v>3337</v>
      </c>
      <c r="C238" s="940" t="s">
        <v>3338</v>
      </c>
      <c r="D238" s="944" t="s">
        <v>3339</v>
      </c>
      <c r="E238" s="73"/>
      <c r="F238" s="84">
        <v>19404.0</v>
      </c>
      <c r="G238" s="920">
        <f t="shared" si="8"/>
        <v>15523.2</v>
      </c>
      <c r="H238" s="942">
        <v>1983410.0</v>
      </c>
      <c r="I238" s="922">
        <v>45909.0</v>
      </c>
      <c r="J238" s="923">
        <f t="shared" si="1"/>
        <v>2975115</v>
      </c>
      <c r="K238" s="923">
        <f t="shared" si="2"/>
        <v>2578433</v>
      </c>
      <c r="L238" s="930">
        <f t="shared" si="3"/>
        <v>2578433</v>
      </c>
      <c r="M238" s="930">
        <f t="shared" si="4"/>
        <v>2380092</v>
      </c>
      <c r="N238" s="930">
        <f t="shared" si="5"/>
        <v>2280921.5</v>
      </c>
      <c r="O238" s="930">
        <f t="shared" si="6"/>
        <v>2181751</v>
      </c>
      <c r="P238" s="73"/>
      <c r="Q238" s="43"/>
    </row>
    <row r="239" ht="14.25" customHeight="1">
      <c r="A239" s="73"/>
      <c r="B239" s="939">
        <v>970135.0</v>
      </c>
      <c r="C239" s="940" t="s">
        <v>3340</v>
      </c>
      <c r="D239" s="944" t="s">
        <v>3341</v>
      </c>
      <c r="E239" s="73"/>
      <c r="F239" s="84">
        <v>5791590.0</v>
      </c>
      <c r="G239" s="920">
        <f t="shared" si="8"/>
        <v>4633272</v>
      </c>
      <c r="H239" s="942">
        <v>1251250.0</v>
      </c>
      <c r="I239" s="922">
        <v>45909.0</v>
      </c>
      <c r="J239" s="923">
        <f t="shared" si="1"/>
        <v>1876875</v>
      </c>
      <c r="K239" s="923">
        <f t="shared" si="2"/>
        <v>1626625</v>
      </c>
      <c r="L239" s="930">
        <f t="shared" si="3"/>
        <v>1626625</v>
      </c>
      <c r="M239" s="930">
        <f t="shared" si="4"/>
        <v>1501500</v>
      </c>
      <c r="N239" s="930">
        <f t="shared" si="5"/>
        <v>1438937.5</v>
      </c>
      <c r="O239" s="930">
        <f t="shared" si="6"/>
        <v>1376375</v>
      </c>
      <c r="P239" s="73"/>
      <c r="Q239" s="43"/>
    </row>
    <row r="240" ht="14.25" customHeight="1">
      <c r="A240" s="73"/>
      <c r="B240" s="939">
        <v>970137.0</v>
      </c>
      <c r="C240" s="940" t="s">
        <v>3342</v>
      </c>
      <c r="D240" s="944" t="s">
        <v>3343</v>
      </c>
      <c r="E240" s="73"/>
      <c r="F240" s="84">
        <v>7207200.0</v>
      </c>
      <c r="G240" s="920">
        <f t="shared" si="8"/>
        <v>5765760</v>
      </c>
      <c r="H240" s="942">
        <v>153725.0</v>
      </c>
      <c r="I240" s="922">
        <v>45909.0</v>
      </c>
      <c r="J240" s="923">
        <f t="shared" si="1"/>
        <v>230587.5</v>
      </c>
      <c r="K240" s="923">
        <f t="shared" si="2"/>
        <v>199842.5</v>
      </c>
      <c r="L240" s="930">
        <f t="shared" si="3"/>
        <v>199842.5</v>
      </c>
      <c r="M240" s="930">
        <f t="shared" si="4"/>
        <v>184470</v>
      </c>
      <c r="N240" s="930">
        <f t="shared" si="5"/>
        <v>176783.75</v>
      </c>
      <c r="O240" s="930">
        <f t="shared" si="6"/>
        <v>169097.5</v>
      </c>
      <c r="P240" s="73"/>
      <c r="Q240" s="43"/>
    </row>
    <row r="241" ht="14.25" customHeight="1">
      <c r="A241" s="73"/>
      <c r="B241" s="939">
        <v>970138.0</v>
      </c>
      <c r="C241" s="940" t="s">
        <v>3344</v>
      </c>
      <c r="D241" s="944" t="s">
        <v>3345</v>
      </c>
      <c r="E241" s="73"/>
      <c r="F241" s="84">
        <v>8631000.0</v>
      </c>
      <c r="G241" s="920">
        <f t="shared" si="8"/>
        <v>6904800</v>
      </c>
      <c r="H241" s="942">
        <v>1934790.0</v>
      </c>
      <c r="I241" s="922">
        <v>45909.0</v>
      </c>
      <c r="J241" s="923">
        <f t="shared" si="1"/>
        <v>2902185</v>
      </c>
      <c r="K241" s="923">
        <f t="shared" si="2"/>
        <v>2515227</v>
      </c>
      <c r="L241" s="930">
        <f t="shared" si="3"/>
        <v>2515227</v>
      </c>
      <c r="M241" s="930">
        <f t="shared" si="4"/>
        <v>2321748</v>
      </c>
      <c r="N241" s="930">
        <f t="shared" si="5"/>
        <v>2225008.5</v>
      </c>
      <c r="O241" s="930">
        <f t="shared" si="6"/>
        <v>2128269</v>
      </c>
      <c r="P241" s="73"/>
      <c r="Q241" s="43"/>
    </row>
    <row r="242" ht="14.25" customHeight="1">
      <c r="A242" s="73"/>
      <c r="B242" s="939">
        <v>970139.0</v>
      </c>
      <c r="C242" s="940" t="s">
        <v>3346</v>
      </c>
      <c r="D242" s="944" t="s">
        <v>3347</v>
      </c>
      <c r="E242" s="73"/>
      <c r="F242" s="84">
        <v>1.108863E7</v>
      </c>
      <c r="G242" s="920">
        <f t="shared" si="8"/>
        <v>8870904</v>
      </c>
      <c r="H242" s="942">
        <v>218790.0</v>
      </c>
      <c r="I242" s="922">
        <v>45909.0</v>
      </c>
      <c r="J242" s="923">
        <f t="shared" si="1"/>
        <v>328185</v>
      </c>
      <c r="K242" s="923">
        <f t="shared" si="2"/>
        <v>284427</v>
      </c>
      <c r="L242" s="930">
        <f t="shared" si="3"/>
        <v>284427</v>
      </c>
      <c r="M242" s="930">
        <f t="shared" si="4"/>
        <v>262548</v>
      </c>
      <c r="N242" s="930">
        <f t="shared" si="5"/>
        <v>251608.5</v>
      </c>
      <c r="O242" s="930">
        <f t="shared" si="6"/>
        <v>240669</v>
      </c>
      <c r="P242" s="73"/>
      <c r="Q242" s="43"/>
    </row>
    <row r="243" ht="14.25" customHeight="1">
      <c r="A243" s="73"/>
      <c r="B243" s="943" t="s">
        <v>3348</v>
      </c>
      <c r="C243" s="940" t="s">
        <v>3349</v>
      </c>
      <c r="D243" s="944" t="s">
        <v>3350</v>
      </c>
      <c r="E243" s="73"/>
      <c r="F243" s="85">
        <v>1.361745E7</v>
      </c>
      <c r="G243" s="920">
        <f t="shared" si="8"/>
        <v>10893960</v>
      </c>
      <c r="H243" s="942">
        <v>75075.0</v>
      </c>
      <c r="I243" s="922">
        <v>45909.0</v>
      </c>
      <c r="J243" s="923">
        <f t="shared" si="1"/>
        <v>112612.5</v>
      </c>
      <c r="K243" s="923">
        <f t="shared" si="2"/>
        <v>97597.5</v>
      </c>
      <c r="L243" s="930">
        <f t="shared" si="3"/>
        <v>97597.5</v>
      </c>
      <c r="M243" s="930">
        <f t="shared" si="4"/>
        <v>90090</v>
      </c>
      <c r="N243" s="930">
        <f t="shared" si="5"/>
        <v>86336.25</v>
      </c>
      <c r="O243" s="930">
        <f t="shared" si="6"/>
        <v>82582.5</v>
      </c>
      <c r="P243" s="73"/>
      <c r="Q243" s="43"/>
    </row>
    <row r="244" ht="14.25" customHeight="1">
      <c r="A244" s="73"/>
      <c r="B244" s="943" t="s">
        <v>3351</v>
      </c>
      <c r="C244" s="940" t="s">
        <v>3352</v>
      </c>
      <c r="D244" s="944" t="s">
        <v>3353</v>
      </c>
      <c r="E244" s="73"/>
      <c r="F244" s="85">
        <v>248850.0</v>
      </c>
      <c r="G244" s="920">
        <f t="shared" si="8"/>
        <v>199080</v>
      </c>
      <c r="H244" s="942">
        <v>7972.25</v>
      </c>
      <c r="I244" s="922">
        <v>45909.0</v>
      </c>
      <c r="J244" s="923">
        <f t="shared" si="1"/>
        <v>11958.375</v>
      </c>
      <c r="K244" s="923">
        <f t="shared" si="2"/>
        <v>10363.925</v>
      </c>
      <c r="L244" s="930">
        <f t="shared" si="3"/>
        <v>10363.925</v>
      </c>
      <c r="M244" s="930">
        <f t="shared" si="4"/>
        <v>9566.7</v>
      </c>
      <c r="N244" s="930">
        <f t="shared" si="5"/>
        <v>9168.0875</v>
      </c>
      <c r="O244" s="930">
        <f t="shared" si="6"/>
        <v>8769.475</v>
      </c>
      <c r="P244" s="73"/>
      <c r="Q244" s="43"/>
    </row>
    <row r="245" ht="14.25" customHeight="1">
      <c r="A245" s="73"/>
      <c r="B245" s="943" t="s">
        <v>3354</v>
      </c>
      <c r="C245" s="940" t="s">
        <v>3355</v>
      </c>
      <c r="D245" s="944" t="s">
        <v>3356</v>
      </c>
      <c r="E245" s="73"/>
      <c r="F245" s="85">
        <v>1491210.0</v>
      </c>
      <c r="G245" s="920">
        <f t="shared" si="8"/>
        <v>1192968</v>
      </c>
      <c r="H245" s="942">
        <v>15730.0</v>
      </c>
      <c r="I245" s="922">
        <v>45909.0</v>
      </c>
      <c r="J245" s="923">
        <f t="shared" si="1"/>
        <v>23595</v>
      </c>
      <c r="K245" s="923">
        <f t="shared" si="2"/>
        <v>20449</v>
      </c>
      <c r="L245" s="930">
        <f t="shared" si="3"/>
        <v>20449</v>
      </c>
      <c r="M245" s="930">
        <f t="shared" si="4"/>
        <v>18876</v>
      </c>
      <c r="N245" s="930">
        <f t="shared" si="5"/>
        <v>18089.5</v>
      </c>
      <c r="O245" s="930">
        <f t="shared" si="6"/>
        <v>17303</v>
      </c>
      <c r="P245" s="73"/>
      <c r="Q245" s="43"/>
    </row>
    <row r="246" ht="14.25" customHeight="1">
      <c r="A246" s="73"/>
      <c r="B246" s="939">
        <v>970148.0</v>
      </c>
      <c r="C246" s="940" t="s">
        <v>3357</v>
      </c>
      <c r="D246" s="941">
        <v>101530.0</v>
      </c>
      <c r="E246" s="73"/>
      <c r="F246" s="85">
        <v>2981160.0</v>
      </c>
      <c r="G246" s="920">
        <f t="shared" si="8"/>
        <v>2384928</v>
      </c>
      <c r="H246" s="942">
        <v>101530.0</v>
      </c>
      <c r="I246" s="922">
        <v>45909.0</v>
      </c>
      <c r="J246" s="923">
        <f t="shared" si="1"/>
        <v>152295</v>
      </c>
      <c r="K246" s="923">
        <f t="shared" si="2"/>
        <v>131989</v>
      </c>
      <c r="L246" s="930">
        <f t="shared" si="3"/>
        <v>131989</v>
      </c>
      <c r="M246" s="930">
        <f t="shared" si="4"/>
        <v>121836</v>
      </c>
      <c r="N246" s="930">
        <f t="shared" si="5"/>
        <v>116759.5</v>
      </c>
      <c r="O246" s="930">
        <f t="shared" si="6"/>
        <v>111683</v>
      </c>
      <c r="P246" s="73"/>
      <c r="Q246" s="43"/>
    </row>
    <row r="247" ht="14.25" customHeight="1">
      <c r="A247" s="73"/>
      <c r="B247" s="939">
        <v>970151.0</v>
      </c>
      <c r="C247" s="940" t="s">
        <v>3358</v>
      </c>
      <c r="D247" s="944" t="s">
        <v>3359</v>
      </c>
      <c r="E247" s="73"/>
      <c r="F247" s="85">
        <v>1389150.0</v>
      </c>
      <c r="G247" s="920">
        <f t="shared" si="8"/>
        <v>1111320</v>
      </c>
      <c r="H247" s="942">
        <v>190190.0</v>
      </c>
      <c r="I247" s="922">
        <v>45909.0</v>
      </c>
      <c r="J247" s="923">
        <f t="shared" si="1"/>
        <v>285285</v>
      </c>
      <c r="K247" s="923">
        <f t="shared" si="2"/>
        <v>247247</v>
      </c>
      <c r="L247" s="930">
        <f t="shared" si="3"/>
        <v>247247</v>
      </c>
      <c r="M247" s="930">
        <f t="shared" si="4"/>
        <v>228228</v>
      </c>
      <c r="N247" s="930">
        <f t="shared" si="5"/>
        <v>218718.5</v>
      </c>
      <c r="O247" s="930">
        <f t="shared" si="6"/>
        <v>209209</v>
      </c>
      <c r="P247" s="73"/>
      <c r="Q247" s="43"/>
    </row>
    <row r="248" ht="14.25" customHeight="1">
      <c r="A248" s="73"/>
      <c r="B248" s="943" t="s">
        <v>3360</v>
      </c>
      <c r="C248" s="940" t="s">
        <v>3361</v>
      </c>
      <c r="D248" s="944" t="s">
        <v>3362</v>
      </c>
      <c r="E248" s="73"/>
      <c r="F248" s="85">
        <v>192150.0</v>
      </c>
      <c r="G248" s="920">
        <f t="shared" si="8"/>
        <v>153720</v>
      </c>
      <c r="H248" s="942">
        <v>1877590.0</v>
      </c>
      <c r="I248" s="922">
        <v>45909.0</v>
      </c>
      <c r="J248" s="923">
        <f t="shared" si="1"/>
        <v>2816385</v>
      </c>
      <c r="K248" s="923">
        <f t="shared" si="2"/>
        <v>2440867</v>
      </c>
      <c r="L248" s="930">
        <f t="shared" si="3"/>
        <v>2440867</v>
      </c>
      <c r="M248" s="930">
        <f t="shared" si="4"/>
        <v>2253108</v>
      </c>
      <c r="N248" s="930">
        <f t="shared" si="5"/>
        <v>2159228.5</v>
      </c>
      <c r="O248" s="930">
        <f t="shared" si="6"/>
        <v>2065349</v>
      </c>
      <c r="P248" s="73"/>
      <c r="Q248" s="43"/>
    </row>
    <row r="249" ht="14.25" customHeight="1">
      <c r="A249" s="73"/>
      <c r="B249" s="939">
        <v>970154.0</v>
      </c>
      <c r="C249" s="940" t="s">
        <v>3363</v>
      </c>
      <c r="D249" s="944" t="s">
        <v>3359</v>
      </c>
      <c r="E249" s="73"/>
      <c r="F249" s="85">
        <v>876330.0</v>
      </c>
      <c r="G249" s="920">
        <f t="shared" si="8"/>
        <v>701064</v>
      </c>
      <c r="H249" s="942">
        <v>190190.0</v>
      </c>
      <c r="I249" s="922">
        <v>45909.0</v>
      </c>
      <c r="J249" s="923">
        <f t="shared" si="1"/>
        <v>285285</v>
      </c>
      <c r="K249" s="923">
        <f t="shared" si="2"/>
        <v>247247</v>
      </c>
      <c r="L249" s="930">
        <f t="shared" si="3"/>
        <v>247247</v>
      </c>
      <c r="M249" s="930">
        <f t="shared" si="4"/>
        <v>228228</v>
      </c>
      <c r="N249" s="930">
        <f t="shared" si="5"/>
        <v>218718.5</v>
      </c>
      <c r="O249" s="930">
        <f t="shared" si="6"/>
        <v>209209</v>
      </c>
      <c r="P249" s="73"/>
      <c r="Q249" s="43"/>
    </row>
    <row r="250" ht="14.25" customHeight="1">
      <c r="A250" s="73"/>
      <c r="B250" s="943" t="s">
        <v>3364</v>
      </c>
      <c r="C250" s="940" t="s">
        <v>3365</v>
      </c>
      <c r="D250" s="944" t="s">
        <v>3343</v>
      </c>
      <c r="E250" s="73"/>
      <c r="F250" s="85">
        <v>107730.0</v>
      </c>
      <c r="G250" s="920">
        <f t="shared" si="8"/>
        <v>86184</v>
      </c>
      <c r="H250" s="942">
        <v>153725.0</v>
      </c>
      <c r="I250" s="922">
        <v>45909.0</v>
      </c>
      <c r="J250" s="923">
        <f t="shared" si="1"/>
        <v>230587.5</v>
      </c>
      <c r="K250" s="923">
        <f t="shared" si="2"/>
        <v>199842.5</v>
      </c>
      <c r="L250" s="930">
        <f t="shared" si="3"/>
        <v>199842.5</v>
      </c>
      <c r="M250" s="930">
        <f t="shared" si="4"/>
        <v>184470</v>
      </c>
      <c r="N250" s="930">
        <f t="shared" si="5"/>
        <v>176783.75</v>
      </c>
      <c r="O250" s="930">
        <f t="shared" si="6"/>
        <v>169097.5</v>
      </c>
      <c r="P250" s="73"/>
      <c r="Q250" s="43"/>
    </row>
    <row r="251" ht="14.25" customHeight="1">
      <c r="A251" s="73"/>
      <c r="B251" s="943" t="s">
        <v>3366</v>
      </c>
      <c r="C251" s="940" t="s">
        <v>3367</v>
      </c>
      <c r="D251" s="944" t="s">
        <v>3368</v>
      </c>
      <c r="E251" s="73"/>
      <c r="F251" s="85">
        <v>1355130.0</v>
      </c>
      <c r="G251" s="920">
        <f t="shared" si="8"/>
        <v>1084104</v>
      </c>
      <c r="H251" s="942">
        <v>308880.0</v>
      </c>
      <c r="I251" s="922">
        <v>45909.0</v>
      </c>
      <c r="J251" s="923">
        <f t="shared" si="1"/>
        <v>463320</v>
      </c>
      <c r="K251" s="923">
        <f t="shared" si="2"/>
        <v>401544</v>
      </c>
      <c r="L251" s="930">
        <f t="shared" si="3"/>
        <v>401544</v>
      </c>
      <c r="M251" s="930">
        <f t="shared" si="4"/>
        <v>370656</v>
      </c>
      <c r="N251" s="930">
        <f t="shared" si="5"/>
        <v>355212</v>
      </c>
      <c r="O251" s="930">
        <f t="shared" si="6"/>
        <v>339768</v>
      </c>
      <c r="P251" s="73"/>
      <c r="Q251" s="43"/>
    </row>
    <row r="252" ht="14.25" customHeight="1">
      <c r="A252" s="73"/>
      <c r="B252" s="939">
        <v>789863.0</v>
      </c>
      <c r="C252" s="940" t="s">
        <v>3369</v>
      </c>
      <c r="D252" s="944"/>
      <c r="E252" s="73"/>
      <c r="F252" s="85"/>
      <c r="G252" s="920"/>
      <c r="H252" s="942">
        <v>5791.5</v>
      </c>
      <c r="I252" s="922">
        <v>45909.0</v>
      </c>
      <c r="J252" s="923">
        <f t="shared" si="1"/>
        <v>8687.25</v>
      </c>
      <c r="K252" s="923">
        <f t="shared" si="2"/>
        <v>7528.95</v>
      </c>
      <c r="L252" s="930">
        <f t="shared" si="3"/>
        <v>7528.95</v>
      </c>
      <c r="M252" s="930">
        <f t="shared" si="4"/>
        <v>6949.8</v>
      </c>
      <c r="N252" s="930">
        <f t="shared" si="5"/>
        <v>6660.225</v>
      </c>
      <c r="O252" s="930">
        <f t="shared" si="6"/>
        <v>6370.65</v>
      </c>
      <c r="P252" s="73"/>
      <c r="Q252" s="43"/>
    </row>
    <row r="253" ht="14.25" customHeight="1">
      <c r="A253" s="73"/>
      <c r="B253" s="939">
        <v>805551.0</v>
      </c>
      <c r="C253" s="940" t="s">
        <v>3370</v>
      </c>
      <c r="D253" s="944" t="s">
        <v>3371</v>
      </c>
      <c r="E253" s="73"/>
      <c r="F253" s="85">
        <v>153090.0</v>
      </c>
      <c r="G253" s="920">
        <f t="shared" ref="G253:G315" si="9">F253-F253*0.2</f>
        <v>122472</v>
      </c>
      <c r="H253" s="942">
        <v>612755.0</v>
      </c>
      <c r="I253" s="922">
        <v>45909.0</v>
      </c>
      <c r="J253" s="923">
        <f t="shared" si="1"/>
        <v>919132.5</v>
      </c>
      <c r="K253" s="923">
        <f t="shared" si="2"/>
        <v>796581.5</v>
      </c>
      <c r="L253" s="930">
        <f t="shared" si="3"/>
        <v>796581.5</v>
      </c>
      <c r="M253" s="930">
        <f t="shared" si="4"/>
        <v>735306</v>
      </c>
      <c r="N253" s="930">
        <f t="shared" si="5"/>
        <v>704668.25</v>
      </c>
      <c r="O253" s="930">
        <f t="shared" si="6"/>
        <v>674030.5</v>
      </c>
      <c r="P253" s="73"/>
      <c r="Q253" s="43"/>
    </row>
    <row r="254" ht="14.25" customHeight="1">
      <c r="A254" s="73"/>
      <c r="B254" s="939">
        <v>805580.0</v>
      </c>
      <c r="C254" s="940" t="s">
        <v>3372</v>
      </c>
      <c r="D254" s="944" t="s">
        <v>3373</v>
      </c>
      <c r="E254" s="73"/>
      <c r="F254" s="84">
        <v>93870.0</v>
      </c>
      <c r="G254" s="920">
        <f t="shared" si="9"/>
        <v>75096</v>
      </c>
      <c r="H254" s="942">
        <v>35392.5</v>
      </c>
      <c r="I254" s="922">
        <v>45909.0</v>
      </c>
      <c r="J254" s="923">
        <f t="shared" si="1"/>
        <v>53088.75</v>
      </c>
      <c r="K254" s="923">
        <f t="shared" si="2"/>
        <v>46010.25</v>
      </c>
      <c r="L254" s="930">
        <f t="shared" si="3"/>
        <v>46010.25</v>
      </c>
      <c r="M254" s="930">
        <f t="shared" si="4"/>
        <v>42471</v>
      </c>
      <c r="N254" s="930">
        <f t="shared" si="5"/>
        <v>40701.375</v>
      </c>
      <c r="O254" s="930">
        <f t="shared" si="6"/>
        <v>38931.75</v>
      </c>
      <c r="P254" s="73"/>
      <c r="Q254" s="43"/>
    </row>
    <row r="255" ht="14.25" customHeight="1">
      <c r="A255" s="73"/>
      <c r="B255" s="939" t="s">
        <v>3374</v>
      </c>
      <c r="C255" s="940" t="s">
        <v>3375</v>
      </c>
      <c r="D255" s="941">
        <v>305305.0</v>
      </c>
      <c r="E255" s="73"/>
      <c r="F255" s="85">
        <v>52605.0</v>
      </c>
      <c r="G255" s="920">
        <f t="shared" si="9"/>
        <v>42084</v>
      </c>
      <c r="H255" s="942">
        <v>305305.0</v>
      </c>
      <c r="I255" s="922">
        <v>45909.0</v>
      </c>
      <c r="J255" s="923">
        <f t="shared" si="1"/>
        <v>457957.5</v>
      </c>
      <c r="K255" s="923">
        <f t="shared" si="2"/>
        <v>396896.5</v>
      </c>
      <c r="L255" s="930">
        <f t="shared" si="3"/>
        <v>396896.5</v>
      </c>
      <c r="M255" s="930">
        <f t="shared" si="4"/>
        <v>366366</v>
      </c>
      <c r="N255" s="930">
        <f t="shared" si="5"/>
        <v>351100.75</v>
      </c>
      <c r="O255" s="930">
        <f t="shared" si="6"/>
        <v>335835.5</v>
      </c>
      <c r="P255" s="73"/>
      <c r="Q255" s="43"/>
    </row>
    <row r="256" ht="14.25" customHeight="1">
      <c r="A256" s="73"/>
      <c r="B256" s="939">
        <v>805552.0</v>
      </c>
      <c r="C256" s="940" t="s">
        <v>3376</v>
      </c>
      <c r="D256" s="941">
        <v>25740.0</v>
      </c>
      <c r="E256" s="73"/>
      <c r="F256" s="85">
        <v>5638.5</v>
      </c>
      <c r="G256" s="920">
        <f t="shared" si="9"/>
        <v>4510.8</v>
      </c>
      <c r="H256" s="942">
        <v>25740.0</v>
      </c>
      <c r="I256" s="922">
        <v>45909.0</v>
      </c>
      <c r="J256" s="923">
        <f t="shared" si="1"/>
        <v>38610</v>
      </c>
      <c r="K256" s="923">
        <f t="shared" si="2"/>
        <v>33462</v>
      </c>
      <c r="L256" s="930">
        <f t="shared" si="3"/>
        <v>33462</v>
      </c>
      <c r="M256" s="930">
        <f t="shared" si="4"/>
        <v>30888</v>
      </c>
      <c r="N256" s="930">
        <f t="shared" si="5"/>
        <v>29601</v>
      </c>
      <c r="O256" s="930">
        <f t="shared" si="6"/>
        <v>28314</v>
      </c>
      <c r="P256" s="73"/>
      <c r="Q256" s="43"/>
    </row>
    <row r="257" ht="14.25" customHeight="1">
      <c r="A257" s="73"/>
      <c r="B257" s="939">
        <v>805553.0</v>
      </c>
      <c r="C257" s="940" t="s">
        <v>3377</v>
      </c>
      <c r="D257" s="941">
        <v>19662.5</v>
      </c>
      <c r="E257" s="73"/>
      <c r="F257" s="85">
        <v>78120.0</v>
      </c>
      <c r="G257" s="920">
        <f t="shared" si="9"/>
        <v>62496</v>
      </c>
      <c r="H257" s="942">
        <v>19662.5</v>
      </c>
      <c r="I257" s="922">
        <v>45909.0</v>
      </c>
      <c r="J257" s="923">
        <f t="shared" si="1"/>
        <v>29493.75</v>
      </c>
      <c r="K257" s="923">
        <f t="shared" si="2"/>
        <v>25561.25</v>
      </c>
      <c r="L257" s="930">
        <f t="shared" si="3"/>
        <v>25561.25</v>
      </c>
      <c r="M257" s="930">
        <f t="shared" si="4"/>
        <v>23595</v>
      </c>
      <c r="N257" s="930">
        <f t="shared" si="5"/>
        <v>22611.875</v>
      </c>
      <c r="O257" s="930">
        <f t="shared" si="6"/>
        <v>21628.75</v>
      </c>
      <c r="P257" s="73"/>
      <c r="Q257" s="43"/>
    </row>
    <row r="258" ht="14.25" customHeight="1">
      <c r="A258" s="73"/>
      <c r="B258" s="939">
        <v>805571.0</v>
      </c>
      <c r="C258" s="940" t="s">
        <v>3378</v>
      </c>
      <c r="D258" s="941">
        <v>8115.25</v>
      </c>
      <c r="E258" s="73"/>
      <c r="F258" s="85">
        <v>11025.0</v>
      </c>
      <c r="G258" s="920">
        <f t="shared" si="9"/>
        <v>8820</v>
      </c>
      <c r="H258" s="942">
        <v>8115.25</v>
      </c>
      <c r="I258" s="922">
        <v>45909.0</v>
      </c>
      <c r="J258" s="923">
        <f t="shared" si="1"/>
        <v>12172.875</v>
      </c>
      <c r="K258" s="923">
        <f t="shared" si="2"/>
        <v>10549.825</v>
      </c>
      <c r="L258" s="930">
        <f t="shared" si="3"/>
        <v>10549.825</v>
      </c>
      <c r="M258" s="930">
        <f t="shared" si="4"/>
        <v>9738.3</v>
      </c>
      <c r="N258" s="930">
        <f t="shared" si="5"/>
        <v>9332.5375</v>
      </c>
      <c r="O258" s="930">
        <f t="shared" si="6"/>
        <v>8926.775</v>
      </c>
      <c r="P258" s="73"/>
      <c r="Q258" s="43"/>
    </row>
    <row r="259" ht="14.25" customHeight="1">
      <c r="A259" s="73"/>
      <c r="B259" s="939">
        <v>805574.0</v>
      </c>
      <c r="C259" s="940" t="s">
        <v>3379</v>
      </c>
      <c r="D259" s="945">
        <v>747.18</v>
      </c>
      <c r="E259" s="73"/>
      <c r="F259" s="85">
        <v>65520.0</v>
      </c>
      <c r="G259" s="920">
        <f t="shared" si="9"/>
        <v>52416</v>
      </c>
      <c r="H259" s="942">
        <v>747.18</v>
      </c>
      <c r="I259" s="922">
        <v>45909.0</v>
      </c>
      <c r="J259" s="923">
        <f t="shared" si="1"/>
        <v>1120.77</v>
      </c>
      <c r="K259" s="923">
        <f t="shared" si="2"/>
        <v>971.334</v>
      </c>
      <c r="L259" s="930">
        <f t="shared" si="3"/>
        <v>971.334</v>
      </c>
      <c r="M259" s="930">
        <f t="shared" si="4"/>
        <v>896.616</v>
      </c>
      <c r="N259" s="930">
        <f t="shared" si="5"/>
        <v>859.257</v>
      </c>
      <c r="O259" s="930">
        <f t="shared" si="6"/>
        <v>821.898</v>
      </c>
      <c r="P259" s="73"/>
      <c r="Q259" s="43"/>
    </row>
    <row r="260" ht="14.25" customHeight="1">
      <c r="A260" s="73"/>
      <c r="B260" s="939">
        <v>805581.0</v>
      </c>
      <c r="C260" s="940" t="s">
        <v>3380</v>
      </c>
      <c r="D260" s="941">
        <v>18590.0</v>
      </c>
      <c r="E260" s="73"/>
      <c r="F260" s="85">
        <v>71190.0</v>
      </c>
      <c r="G260" s="920">
        <f t="shared" si="9"/>
        <v>56952</v>
      </c>
      <c r="H260" s="942">
        <v>18590.0</v>
      </c>
      <c r="I260" s="922">
        <v>45909.0</v>
      </c>
      <c r="J260" s="923">
        <f t="shared" si="1"/>
        <v>27885</v>
      </c>
      <c r="K260" s="923">
        <f t="shared" si="2"/>
        <v>24167</v>
      </c>
      <c r="L260" s="930">
        <f t="shared" si="3"/>
        <v>24167</v>
      </c>
      <c r="M260" s="930">
        <f t="shared" si="4"/>
        <v>22308</v>
      </c>
      <c r="N260" s="930">
        <f t="shared" si="5"/>
        <v>21378.5</v>
      </c>
      <c r="O260" s="930">
        <f t="shared" si="6"/>
        <v>20449</v>
      </c>
      <c r="P260" s="73"/>
      <c r="Q260" s="43"/>
    </row>
    <row r="261" ht="14.25" customHeight="1">
      <c r="A261" s="73"/>
      <c r="B261" s="939">
        <v>805587.0</v>
      </c>
      <c r="C261" s="940" t="s">
        <v>3381</v>
      </c>
      <c r="D261" s="941">
        <v>4064.78</v>
      </c>
      <c r="E261" s="73"/>
      <c r="F261" s="85">
        <v>623.7</v>
      </c>
      <c r="G261" s="920">
        <f t="shared" si="9"/>
        <v>498.96</v>
      </c>
      <c r="H261" s="942">
        <v>4064.78</v>
      </c>
      <c r="I261" s="922">
        <v>45909.0</v>
      </c>
      <c r="J261" s="923">
        <f t="shared" si="1"/>
        <v>6097.17</v>
      </c>
      <c r="K261" s="923">
        <f t="shared" si="2"/>
        <v>5284.214</v>
      </c>
      <c r="L261" s="930">
        <f t="shared" si="3"/>
        <v>5284.214</v>
      </c>
      <c r="M261" s="930">
        <f t="shared" si="4"/>
        <v>4877.736</v>
      </c>
      <c r="N261" s="930">
        <f t="shared" si="5"/>
        <v>4674.497</v>
      </c>
      <c r="O261" s="930">
        <f t="shared" si="6"/>
        <v>4471.258</v>
      </c>
      <c r="P261" s="73"/>
      <c r="Q261" s="43"/>
    </row>
    <row r="262" ht="14.25" customHeight="1">
      <c r="A262" s="73"/>
      <c r="B262" s="939">
        <v>781463.0</v>
      </c>
      <c r="C262" s="940" t="s">
        <v>3382</v>
      </c>
      <c r="D262" s="941">
        <v>26812.5</v>
      </c>
      <c r="E262" s="73"/>
      <c r="F262" s="85">
        <v>132930.0</v>
      </c>
      <c r="G262" s="920">
        <f t="shared" si="9"/>
        <v>106344</v>
      </c>
      <c r="H262" s="942">
        <v>26812.5</v>
      </c>
      <c r="I262" s="922">
        <v>45909.0</v>
      </c>
      <c r="J262" s="923">
        <f t="shared" si="1"/>
        <v>40218.75</v>
      </c>
      <c r="K262" s="923">
        <f t="shared" si="2"/>
        <v>34856.25</v>
      </c>
      <c r="L262" s="930">
        <f t="shared" si="3"/>
        <v>34856.25</v>
      </c>
      <c r="M262" s="930">
        <f t="shared" si="4"/>
        <v>32175</v>
      </c>
      <c r="N262" s="930">
        <f t="shared" si="5"/>
        <v>30834.375</v>
      </c>
      <c r="O262" s="930">
        <f t="shared" si="6"/>
        <v>29493.75</v>
      </c>
      <c r="P262" s="73"/>
      <c r="Q262" s="43"/>
    </row>
    <row r="263" ht="14.25" customHeight="1">
      <c r="A263" s="73"/>
      <c r="B263" s="939">
        <v>781466.0</v>
      </c>
      <c r="C263" s="940" t="s">
        <v>3383</v>
      </c>
      <c r="D263" s="944" t="s">
        <v>3384</v>
      </c>
      <c r="E263" s="73"/>
      <c r="F263" s="85">
        <v>1314810.0</v>
      </c>
      <c r="G263" s="920">
        <f t="shared" si="9"/>
        <v>1051848</v>
      </c>
      <c r="H263" s="942">
        <v>6113.25</v>
      </c>
      <c r="I263" s="922">
        <v>45909.0</v>
      </c>
      <c r="J263" s="923">
        <f t="shared" si="1"/>
        <v>9169.875</v>
      </c>
      <c r="K263" s="923">
        <f t="shared" si="2"/>
        <v>7947.225</v>
      </c>
      <c r="L263" s="930">
        <f t="shared" si="3"/>
        <v>7947.225</v>
      </c>
      <c r="M263" s="930">
        <f t="shared" si="4"/>
        <v>7335.9</v>
      </c>
      <c r="N263" s="930">
        <f t="shared" si="5"/>
        <v>7030.2375</v>
      </c>
      <c r="O263" s="930">
        <f t="shared" si="6"/>
        <v>6724.575</v>
      </c>
      <c r="P263" s="73"/>
      <c r="Q263" s="43"/>
    </row>
    <row r="264" ht="14.25" customHeight="1">
      <c r="A264" s="73"/>
      <c r="B264" s="939" t="s">
        <v>3385</v>
      </c>
      <c r="C264" s="940" t="s">
        <v>3386</v>
      </c>
      <c r="D264" s="944" t="s">
        <v>3387</v>
      </c>
      <c r="E264" s="73"/>
      <c r="F264" s="85">
        <v>1414.35</v>
      </c>
      <c r="G264" s="920">
        <f t="shared" si="9"/>
        <v>1131.48</v>
      </c>
      <c r="H264" s="942">
        <v>74717.5</v>
      </c>
      <c r="I264" s="922">
        <v>45909.0</v>
      </c>
      <c r="J264" s="923">
        <f t="shared" si="1"/>
        <v>112076.25</v>
      </c>
      <c r="K264" s="923">
        <f t="shared" si="2"/>
        <v>97132.75</v>
      </c>
      <c r="L264" s="930">
        <f t="shared" si="3"/>
        <v>97132.75</v>
      </c>
      <c r="M264" s="930">
        <f t="shared" si="4"/>
        <v>89661</v>
      </c>
      <c r="N264" s="930">
        <f t="shared" si="5"/>
        <v>85925.125</v>
      </c>
      <c r="O264" s="930">
        <f t="shared" si="6"/>
        <v>82189.25</v>
      </c>
      <c r="P264" s="73"/>
      <c r="Q264" s="43"/>
    </row>
    <row r="265" ht="14.25" customHeight="1">
      <c r="A265" s="73"/>
      <c r="B265" s="939" t="s">
        <v>3388</v>
      </c>
      <c r="C265" s="940" t="s">
        <v>3389</v>
      </c>
      <c r="D265" s="944" t="s">
        <v>3390</v>
      </c>
      <c r="E265" s="73"/>
      <c r="F265" s="85">
        <v>132930.0</v>
      </c>
      <c r="G265" s="920">
        <f t="shared" si="9"/>
        <v>106344</v>
      </c>
      <c r="H265" s="942">
        <v>235950.0</v>
      </c>
      <c r="I265" s="922">
        <v>45909.0</v>
      </c>
      <c r="J265" s="923">
        <f t="shared" si="1"/>
        <v>353925</v>
      </c>
      <c r="K265" s="923">
        <f t="shared" si="2"/>
        <v>306735</v>
      </c>
      <c r="L265" s="930">
        <f t="shared" si="3"/>
        <v>306735</v>
      </c>
      <c r="M265" s="930">
        <f t="shared" si="4"/>
        <v>283140</v>
      </c>
      <c r="N265" s="930">
        <f t="shared" si="5"/>
        <v>271342.5</v>
      </c>
      <c r="O265" s="930">
        <f t="shared" si="6"/>
        <v>259545</v>
      </c>
      <c r="P265" s="73"/>
      <c r="Q265" s="43"/>
    </row>
    <row r="266" ht="14.25" customHeight="1">
      <c r="A266" s="73"/>
      <c r="B266" s="939" t="s">
        <v>3391</v>
      </c>
      <c r="C266" s="940" t="s">
        <v>3392</v>
      </c>
      <c r="D266" s="944" t="s">
        <v>3393</v>
      </c>
      <c r="E266" s="73"/>
      <c r="F266" s="85">
        <v>28665.0</v>
      </c>
      <c r="G266" s="920">
        <f t="shared" si="9"/>
        <v>22932</v>
      </c>
      <c r="H266" s="942">
        <v>713570.0</v>
      </c>
      <c r="I266" s="922">
        <v>45909.0</v>
      </c>
      <c r="J266" s="923">
        <f t="shared" si="1"/>
        <v>1070355</v>
      </c>
      <c r="K266" s="923">
        <f t="shared" si="2"/>
        <v>927641</v>
      </c>
      <c r="L266" s="930">
        <f t="shared" si="3"/>
        <v>927641</v>
      </c>
      <c r="M266" s="930">
        <f t="shared" si="4"/>
        <v>856284</v>
      </c>
      <c r="N266" s="930">
        <f t="shared" si="5"/>
        <v>820605.5</v>
      </c>
      <c r="O266" s="930">
        <f t="shared" si="6"/>
        <v>784927</v>
      </c>
      <c r="P266" s="73"/>
      <c r="Q266" s="43"/>
    </row>
    <row r="267" ht="14.25" customHeight="1">
      <c r="A267" s="73"/>
      <c r="B267" s="939" t="s">
        <v>3394</v>
      </c>
      <c r="C267" s="940" t="s">
        <v>3395</v>
      </c>
      <c r="D267" s="944" t="s">
        <v>3396</v>
      </c>
      <c r="E267" s="73"/>
      <c r="F267" s="85">
        <v>49455.0</v>
      </c>
      <c r="G267" s="920">
        <f t="shared" si="9"/>
        <v>39564</v>
      </c>
      <c r="H267" s="942">
        <v>1229800.0</v>
      </c>
      <c r="I267" s="922">
        <v>45909.0</v>
      </c>
      <c r="J267" s="923">
        <f t="shared" si="1"/>
        <v>1844700</v>
      </c>
      <c r="K267" s="923">
        <f t="shared" si="2"/>
        <v>1598740</v>
      </c>
      <c r="L267" s="930">
        <f t="shared" si="3"/>
        <v>1598740</v>
      </c>
      <c r="M267" s="930">
        <f t="shared" si="4"/>
        <v>1475760</v>
      </c>
      <c r="N267" s="930">
        <f t="shared" si="5"/>
        <v>1414270</v>
      </c>
      <c r="O267" s="930">
        <f t="shared" si="6"/>
        <v>1352780</v>
      </c>
      <c r="P267" s="73"/>
      <c r="Q267" s="43"/>
    </row>
    <row r="268" ht="14.25" customHeight="1">
      <c r="A268" s="73"/>
      <c r="B268" s="939" t="s">
        <v>3397</v>
      </c>
      <c r="C268" s="940" t="s">
        <v>3398</v>
      </c>
      <c r="D268" s="944" t="s">
        <v>3399</v>
      </c>
      <c r="E268" s="73"/>
      <c r="F268" s="85">
        <v>116550.0</v>
      </c>
      <c r="G268" s="920">
        <f t="shared" si="9"/>
        <v>93240</v>
      </c>
      <c r="H268" s="942">
        <v>2535390.0</v>
      </c>
      <c r="I268" s="922">
        <v>45909.0</v>
      </c>
      <c r="J268" s="923">
        <f t="shared" si="1"/>
        <v>3803085</v>
      </c>
      <c r="K268" s="923">
        <f t="shared" si="2"/>
        <v>3296007</v>
      </c>
      <c r="L268" s="930">
        <f t="shared" si="3"/>
        <v>3296007</v>
      </c>
      <c r="M268" s="930">
        <f t="shared" si="4"/>
        <v>3042468</v>
      </c>
      <c r="N268" s="930">
        <f t="shared" si="5"/>
        <v>2915698.5</v>
      </c>
      <c r="O268" s="930">
        <f t="shared" si="6"/>
        <v>2788929</v>
      </c>
      <c r="P268" s="73"/>
      <c r="Q268" s="43"/>
    </row>
    <row r="269" ht="14.25" customHeight="1">
      <c r="A269" s="73"/>
      <c r="B269" s="939" t="s">
        <v>3400</v>
      </c>
      <c r="C269" s="940" t="s">
        <v>3401</v>
      </c>
      <c r="D269" s="944" t="s">
        <v>3402</v>
      </c>
      <c r="E269" s="73"/>
      <c r="F269" s="85">
        <v>234612.0</v>
      </c>
      <c r="G269" s="920">
        <f t="shared" si="9"/>
        <v>187689.6</v>
      </c>
      <c r="H269" s="942">
        <v>4437290.0</v>
      </c>
      <c r="I269" s="922">
        <v>45909.0</v>
      </c>
      <c r="J269" s="923">
        <f t="shared" si="1"/>
        <v>6655935</v>
      </c>
      <c r="K269" s="923">
        <f t="shared" si="2"/>
        <v>5768477</v>
      </c>
      <c r="L269" s="930">
        <f t="shared" si="3"/>
        <v>5768477</v>
      </c>
      <c r="M269" s="930">
        <f t="shared" si="4"/>
        <v>5324748</v>
      </c>
      <c r="N269" s="930">
        <f t="shared" si="5"/>
        <v>5102883.5</v>
      </c>
      <c r="O269" s="930">
        <f t="shared" si="6"/>
        <v>4881019</v>
      </c>
      <c r="P269" s="73"/>
      <c r="Q269" s="43"/>
    </row>
    <row r="270" ht="14.25" customHeight="1">
      <c r="A270" s="73"/>
      <c r="B270" s="939" t="s">
        <v>3403</v>
      </c>
      <c r="C270" s="940" t="s">
        <v>3404</v>
      </c>
      <c r="D270" s="944" t="s">
        <v>3405</v>
      </c>
      <c r="E270" s="73"/>
      <c r="F270" s="85">
        <v>4410.0</v>
      </c>
      <c r="G270" s="920">
        <f t="shared" si="9"/>
        <v>3528</v>
      </c>
      <c r="H270" s="942">
        <v>7922915.0</v>
      </c>
      <c r="I270" s="922">
        <v>45909.0</v>
      </c>
      <c r="J270" s="923">
        <f t="shared" si="1"/>
        <v>11884372.5</v>
      </c>
      <c r="K270" s="923">
        <f t="shared" si="2"/>
        <v>10299789.5</v>
      </c>
      <c r="L270" s="930">
        <f t="shared" si="3"/>
        <v>10299789.5</v>
      </c>
      <c r="M270" s="930">
        <f t="shared" si="4"/>
        <v>9507498</v>
      </c>
      <c r="N270" s="930">
        <f t="shared" si="5"/>
        <v>9111352.25</v>
      </c>
      <c r="O270" s="930">
        <f t="shared" si="6"/>
        <v>8715206.5</v>
      </c>
      <c r="P270" s="73"/>
      <c r="Q270" s="43"/>
    </row>
    <row r="271" ht="14.25" customHeight="1">
      <c r="A271" s="73"/>
      <c r="B271" s="939" t="s">
        <v>3406</v>
      </c>
      <c r="C271" s="940" t="s">
        <v>3407</v>
      </c>
      <c r="D271" s="944" t="s">
        <v>3408</v>
      </c>
      <c r="E271" s="73"/>
      <c r="F271" s="85">
        <v>434070.0</v>
      </c>
      <c r="G271" s="920">
        <f t="shared" si="9"/>
        <v>347256</v>
      </c>
      <c r="H271" s="942">
        <v>238095.0</v>
      </c>
      <c r="I271" s="922">
        <v>45909.0</v>
      </c>
      <c r="J271" s="923">
        <f t="shared" si="1"/>
        <v>357142.5</v>
      </c>
      <c r="K271" s="923">
        <f t="shared" si="2"/>
        <v>309523.5</v>
      </c>
      <c r="L271" s="930">
        <f t="shared" si="3"/>
        <v>309523.5</v>
      </c>
      <c r="M271" s="930">
        <f t="shared" si="4"/>
        <v>285714</v>
      </c>
      <c r="N271" s="930">
        <f t="shared" si="5"/>
        <v>273809.25</v>
      </c>
      <c r="O271" s="930">
        <f t="shared" si="6"/>
        <v>261904.5</v>
      </c>
      <c r="P271" s="73"/>
      <c r="Q271" s="43"/>
    </row>
    <row r="272" ht="14.25" customHeight="1">
      <c r="A272" s="73"/>
      <c r="B272" s="939" t="s">
        <v>3409</v>
      </c>
      <c r="C272" s="940" t="s">
        <v>3410</v>
      </c>
      <c r="D272" s="944" t="s">
        <v>3411</v>
      </c>
      <c r="E272" s="73"/>
      <c r="F272" s="85">
        <v>26901.0</v>
      </c>
      <c r="G272" s="920">
        <f t="shared" si="9"/>
        <v>21520.8</v>
      </c>
      <c r="H272" s="942">
        <v>792220.0</v>
      </c>
      <c r="I272" s="922">
        <v>45909.0</v>
      </c>
      <c r="J272" s="923">
        <f t="shared" si="1"/>
        <v>1188330</v>
      </c>
      <c r="K272" s="923">
        <f t="shared" si="2"/>
        <v>1029886</v>
      </c>
      <c r="L272" s="930">
        <f t="shared" si="3"/>
        <v>1029886</v>
      </c>
      <c r="M272" s="930">
        <f t="shared" si="4"/>
        <v>950664</v>
      </c>
      <c r="N272" s="930">
        <f t="shared" si="5"/>
        <v>911053</v>
      </c>
      <c r="O272" s="930">
        <f t="shared" si="6"/>
        <v>871442</v>
      </c>
      <c r="P272" s="73"/>
      <c r="Q272" s="43"/>
    </row>
    <row r="273" ht="14.25" customHeight="1">
      <c r="A273" s="73"/>
      <c r="B273" s="939" t="s">
        <v>3412</v>
      </c>
      <c r="C273" s="940" t="s">
        <v>3413</v>
      </c>
      <c r="D273" s="944" t="s">
        <v>3414</v>
      </c>
      <c r="E273" s="73"/>
      <c r="F273" s="85">
        <v>213570.0</v>
      </c>
      <c r="G273" s="920">
        <f t="shared" si="9"/>
        <v>170856</v>
      </c>
      <c r="H273" s="942">
        <v>1268410.0</v>
      </c>
      <c r="I273" s="922">
        <v>45909.0</v>
      </c>
      <c r="J273" s="923">
        <f t="shared" si="1"/>
        <v>1902615</v>
      </c>
      <c r="K273" s="923">
        <f t="shared" si="2"/>
        <v>1648933</v>
      </c>
      <c r="L273" s="930">
        <f t="shared" si="3"/>
        <v>1648933</v>
      </c>
      <c r="M273" s="930">
        <f t="shared" si="4"/>
        <v>1522092</v>
      </c>
      <c r="N273" s="930">
        <f t="shared" si="5"/>
        <v>1458671.5</v>
      </c>
      <c r="O273" s="930">
        <f t="shared" si="6"/>
        <v>1395251</v>
      </c>
      <c r="P273" s="73"/>
      <c r="Q273" s="43"/>
    </row>
    <row r="274" ht="14.25" customHeight="1">
      <c r="A274" s="73"/>
      <c r="B274" s="939" t="s">
        <v>3415</v>
      </c>
      <c r="C274" s="940" t="s">
        <v>3416</v>
      </c>
      <c r="D274" s="944" t="s">
        <v>3417</v>
      </c>
      <c r="E274" s="73"/>
      <c r="F274" s="85">
        <v>19593.0</v>
      </c>
      <c r="G274" s="920">
        <f t="shared" si="9"/>
        <v>15674.4</v>
      </c>
      <c r="H274" s="942">
        <v>2218645.0</v>
      </c>
      <c r="I274" s="922">
        <v>45909.0</v>
      </c>
      <c r="J274" s="923">
        <f t="shared" si="1"/>
        <v>3327967.5</v>
      </c>
      <c r="K274" s="923">
        <f t="shared" si="2"/>
        <v>2884238.5</v>
      </c>
      <c r="L274" s="930">
        <f t="shared" si="3"/>
        <v>2884238.5</v>
      </c>
      <c r="M274" s="930">
        <f t="shared" si="4"/>
        <v>2662374</v>
      </c>
      <c r="N274" s="930">
        <f t="shared" si="5"/>
        <v>2551441.75</v>
      </c>
      <c r="O274" s="930">
        <f t="shared" si="6"/>
        <v>2440509.5</v>
      </c>
      <c r="P274" s="73"/>
      <c r="Q274" s="43"/>
    </row>
    <row r="275" ht="14.25" customHeight="1">
      <c r="A275" s="73"/>
      <c r="B275" s="939" t="s">
        <v>3418</v>
      </c>
      <c r="C275" s="940" t="s">
        <v>3419</v>
      </c>
      <c r="D275" s="944" t="s">
        <v>3359</v>
      </c>
      <c r="E275" s="73"/>
      <c r="F275" s="85">
        <v>15057.0</v>
      </c>
      <c r="G275" s="920">
        <f t="shared" si="9"/>
        <v>12045.6</v>
      </c>
      <c r="H275" s="942">
        <v>190190.0</v>
      </c>
      <c r="I275" s="922">
        <v>45909.0</v>
      </c>
      <c r="J275" s="923">
        <f t="shared" si="1"/>
        <v>285285</v>
      </c>
      <c r="K275" s="923">
        <f t="shared" si="2"/>
        <v>247247</v>
      </c>
      <c r="L275" s="930">
        <f t="shared" si="3"/>
        <v>247247</v>
      </c>
      <c r="M275" s="930">
        <f t="shared" si="4"/>
        <v>228228</v>
      </c>
      <c r="N275" s="930">
        <f t="shared" si="5"/>
        <v>218718.5</v>
      </c>
      <c r="O275" s="930">
        <f t="shared" si="6"/>
        <v>209209</v>
      </c>
      <c r="P275" s="73"/>
      <c r="Q275" s="43"/>
    </row>
    <row r="276" ht="14.25" customHeight="1">
      <c r="A276" s="73"/>
      <c r="B276" s="939" t="s">
        <v>3420</v>
      </c>
      <c r="C276" s="940" t="s">
        <v>3421</v>
      </c>
      <c r="D276" s="944" t="s">
        <v>3422</v>
      </c>
      <c r="E276" s="73"/>
      <c r="F276" s="85">
        <v>6174.0</v>
      </c>
      <c r="G276" s="920">
        <f t="shared" si="9"/>
        <v>4939.2</v>
      </c>
      <c r="H276" s="942">
        <v>760760.0</v>
      </c>
      <c r="I276" s="922">
        <v>45909.0</v>
      </c>
      <c r="J276" s="923">
        <f t="shared" si="1"/>
        <v>1141140</v>
      </c>
      <c r="K276" s="923">
        <f t="shared" si="2"/>
        <v>988988</v>
      </c>
      <c r="L276" s="930">
        <f t="shared" si="3"/>
        <v>988988</v>
      </c>
      <c r="M276" s="930">
        <f t="shared" si="4"/>
        <v>912912</v>
      </c>
      <c r="N276" s="930">
        <f t="shared" si="5"/>
        <v>874874</v>
      </c>
      <c r="O276" s="930">
        <f t="shared" si="6"/>
        <v>836836</v>
      </c>
      <c r="P276" s="73"/>
      <c r="Q276" s="43"/>
    </row>
    <row r="277" ht="14.25" customHeight="1">
      <c r="A277" s="73"/>
      <c r="B277" s="939" t="s">
        <v>3423</v>
      </c>
      <c r="C277" s="940" t="s">
        <v>3424</v>
      </c>
      <c r="D277" s="944" t="s">
        <v>3425</v>
      </c>
      <c r="E277" s="73"/>
      <c r="F277" s="85">
        <v>567.0</v>
      </c>
      <c r="G277" s="920">
        <f t="shared" si="9"/>
        <v>453.6</v>
      </c>
      <c r="H277" s="942">
        <v>1108965.0</v>
      </c>
      <c r="I277" s="922">
        <v>45909.0</v>
      </c>
      <c r="J277" s="923">
        <f t="shared" si="1"/>
        <v>1663447.5</v>
      </c>
      <c r="K277" s="923">
        <f t="shared" si="2"/>
        <v>1441654.5</v>
      </c>
      <c r="L277" s="930">
        <f t="shared" si="3"/>
        <v>1441654.5</v>
      </c>
      <c r="M277" s="930">
        <f t="shared" si="4"/>
        <v>1330758</v>
      </c>
      <c r="N277" s="930">
        <f t="shared" si="5"/>
        <v>1275309.75</v>
      </c>
      <c r="O277" s="930">
        <f t="shared" si="6"/>
        <v>1219861.5</v>
      </c>
      <c r="P277" s="73"/>
      <c r="Q277" s="43"/>
    </row>
    <row r="278" ht="14.25" customHeight="1">
      <c r="A278" s="73"/>
      <c r="B278" s="939" t="s">
        <v>3426</v>
      </c>
      <c r="C278" s="940" t="s">
        <v>3427</v>
      </c>
      <c r="D278" s="944" t="s">
        <v>3428</v>
      </c>
      <c r="E278" s="73"/>
      <c r="F278" s="85">
        <v>14238.0</v>
      </c>
      <c r="G278" s="920">
        <f t="shared" si="9"/>
        <v>11390.4</v>
      </c>
      <c r="H278" s="942">
        <v>1743170.0</v>
      </c>
      <c r="I278" s="922">
        <v>45909.0</v>
      </c>
      <c r="J278" s="923">
        <f t="shared" si="1"/>
        <v>2614755</v>
      </c>
      <c r="K278" s="923">
        <f t="shared" si="2"/>
        <v>2266121</v>
      </c>
      <c r="L278" s="930">
        <f t="shared" si="3"/>
        <v>2266121</v>
      </c>
      <c r="M278" s="930">
        <f t="shared" si="4"/>
        <v>2091804</v>
      </c>
      <c r="N278" s="930">
        <f t="shared" si="5"/>
        <v>2004645.5</v>
      </c>
      <c r="O278" s="930">
        <f t="shared" si="6"/>
        <v>1917487</v>
      </c>
      <c r="P278" s="73"/>
      <c r="Q278" s="43"/>
    </row>
    <row r="279" ht="14.25" customHeight="1">
      <c r="A279" s="73"/>
      <c r="B279" s="939" t="s">
        <v>3429</v>
      </c>
      <c r="C279" s="940" t="s">
        <v>3430</v>
      </c>
      <c r="D279" s="944" t="s">
        <v>3431</v>
      </c>
      <c r="E279" s="73"/>
      <c r="F279" s="85">
        <v>3087.0</v>
      </c>
      <c r="G279" s="920">
        <f t="shared" si="9"/>
        <v>2469.6</v>
      </c>
      <c r="H279" s="942">
        <v>253825.0</v>
      </c>
      <c r="I279" s="922">
        <v>45909.0</v>
      </c>
      <c r="J279" s="923">
        <f t="shared" si="1"/>
        <v>380737.5</v>
      </c>
      <c r="K279" s="923">
        <f t="shared" si="2"/>
        <v>329972.5</v>
      </c>
      <c r="L279" s="930">
        <f t="shared" si="3"/>
        <v>329972.5</v>
      </c>
      <c r="M279" s="930">
        <f t="shared" si="4"/>
        <v>304590</v>
      </c>
      <c r="N279" s="930">
        <f t="shared" si="5"/>
        <v>291898.75</v>
      </c>
      <c r="O279" s="930">
        <f t="shared" si="6"/>
        <v>279207.5</v>
      </c>
      <c r="P279" s="73"/>
      <c r="Q279" s="43"/>
    </row>
    <row r="280" ht="14.25" customHeight="1">
      <c r="A280" s="73"/>
      <c r="B280" s="939" t="s">
        <v>3432</v>
      </c>
      <c r="C280" s="940" t="s">
        <v>3430</v>
      </c>
      <c r="D280" s="944" t="s">
        <v>3433</v>
      </c>
      <c r="E280" s="73"/>
      <c r="F280" s="85">
        <v>18900.0</v>
      </c>
      <c r="G280" s="920">
        <f t="shared" si="9"/>
        <v>15120</v>
      </c>
      <c r="H280" s="942">
        <v>475475.0</v>
      </c>
      <c r="I280" s="922">
        <v>45909.0</v>
      </c>
      <c r="J280" s="923">
        <f t="shared" si="1"/>
        <v>713212.5</v>
      </c>
      <c r="K280" s="923">
        <f t="shared" si="2"/>
        <v>618117.5</v>
      </c>
      <c r="L280" s="930">
        <f t="shared" si="3"/>
        <v>618117.5</v>
      </c>
      <c r="M280" s="930">
        <f t="shared" si="4"/>
        <v>570570</v>
      </c>
      <c r="N280" s="930">
        <f t="shared" si="5"/>
        <v>546796.25</v>
      </c>
      <c r="O280" s="930">
        <f t="shared" si="6"/>
        <v>523022.5</v>
      </c>
      <c r="P280" s="73"/>
      <c r="Q280" s="43"/>
    </row>
    <row r="281" ht="14.25" customHeight="1">
      <c r="A281" s="73"/>
      <c r="B281" s="939" t="s">
        <v>3434</v>
      </c>
      <c r="C281" s="940" t="s">
        <v>3430</v>
      </c>
      <c r="D281" s="944" t="s">
        <v>3435</v>
      </c>
      <c r="E281" s="73"/>
      <c r="F281" s="85">
        <v>4252.5</v>
      </c>
      <c r="G281" s="920">
        <f t="shared" si="9"/>
        <v>3402</v>
      </c>
      <c r="H281" s="942">
        <v>1036035.0</v>
      </c>
      <c r="I281" s="922">
        <v>45909.0</v>
      </c>
      <c r="J281" s="923">
        <f t="shared" si="1"/>
        <v>1554052.5</v>
      </c>
      <c r="K281" s="923">
        <f t="shared" si="2"/>
        <v>1346845.5</v>
      </c>
      <c r="L281" s="930">
        <f t="shared" si="3"/>
        <v>1346845.5</v>
      </c>
      <c r="M281" s="930">
        <f t="shared" si="4"/>
        <v>1243242</v>
      </c>
      <c r="N281" s="930">
        <f t="shared" si="5"/>
        <v>1191440.25</v>
      </c>
      <c r="O281" s="930">
        <f t="shared" si="6"/>
        <v>1139638.5</v>
      </c>
      <c r="P281" s="73"/>
      <c r="Q281" s="43"/>
    </row>
    <row r="282" ht="14.25" customHeight="1">
      <c r="A282" s="73"/>
      <c r="B282" s="939" t="s">
        <v>3436</v>
      </c>
      <c r="C282" s="940" t="s">
        <v>3430</v>
      </c>
      <c r="D282" s="944" t="s">
        <v>3437</v>
      </c>
      <c r="E282" s="73"/>
      <c r="F282" s="85">
        <v>56637.0</v>
      </c>
      <c r="G282" s="920">
        <f t="shared" si="9"/>
        <v>45309.6</v>
      </c>
      <c r="H282" s="942">
        <v>1585155.0</v>
      </c>
      <c r="I282" s="922">
        <v>45909.0</v>
      </c>
      <c r="J282" s="923">
        <f t="shared" si="1"/>
        <v>2377732.5</v>
      </c>
      <c r="K282" s="923">
        <f t="shared" si="2"/>
        <v>2060701.5</v>
      </c>
      <c r="L282" s="930">
        <f t="shared" si="3"/>
        <v>2060701.5</v>
      </c>
      <c r="M282" s="930">
        <f t="shared" si="4"/>
        <v>1902186</v>
      </c>
      <c r="N282" s="930">
        <f t="shared" si="5"/>
        <v>1822928.25</v>
      </c>
      <c r="O282" s="930">
        <f t="shared" si="6"/>
        <v>1743670.5</v>
      </c>
      <c r="P282" s="73"/>
      <c r="Q282" s="43"/>
    </row>
    <row r="283" ht="14.25" customHeight="1">
      <c r="A283" s="73"/>
      <c r="B283" s="939" t="s">
        <v>3438</v>
      </c>
      <c r="C283" s="940" t="s">
        <v>3439</v>
      </c>
      <c r="D283" s="941">
        <v>158730.0</v>
      </c>
      <c r="E283" s="73"/>
      <c r="F283" s="85">
        <v>173313.0</v>
      </c>
      <c r="G283" s="920">
        <f t="shared" si="9"/>
        <v>138650.4</v>
      </c>
      <c r="H283" s="942">
        <v>158730.0</v>
      </c>
      <c r="I283" s="922">
        <v>45909.0</v>
      </c>
      <c r="J283" s="923">
        <f t="shared" si="1"/>
        <v>238095</v>
      </c>
      <c r="K283" s="923">
        <f t="shared" si="2"/>
        <v>206349</v>
      </c>
      <c r="L283" s="930">
        <f t="shared" si="3"/>
        <v>206349</v>
      </c>
      <c r="M283" s="930">
        <f t="shared" si="4"/>
        <v>190476</v>
      </c>
      <c r="N283" s="930">
        <f t="shared" si="5"/>
        <v>182539.5</v>
      </c>
      <c r="O283" s="930">
        <f t="shared" si="6"/>
        <v>174603</v>
      </c>
      <c r="P283" s="73"/>
      <c r="Q283" s="43"/>
    </row>
    <row r="284" ht="14.25" customHeight="1">
      <c r="A284" s="73"/>
      <c r="B284" s="939" t="s">
        <v>3440</v>
      </c>
      <c r="C284" s="940" t="s">
        <v>3441</v>
      </c>
      <c r="D284" s="941">
        <v>158730.0</v>
      </c>
      <c r="E284" s="73"/>
      <c r="F284" s="85">
        <v>541611.0</v>
      </c>
      <c r="G284" s="920">
        <f t="shared" si="9"/>
        <v>433288.8</v>
      </c>
      <c r="H284" s="942">
        <v>158730.0</v>
      </c>
      <c r="I284" s="922">
        <v>45909.0</v>
      </c>
      <c r="J284" s="923">
        <f t="shared" si="1"/>
        <v>238095</v>
      </c>
      <c r="K284" s="923">
        <f t="shared" si="2"/>
        <v>206349</v>
      </c>
      <c r="L284" s="930">
        <f t="shared" si="3"/>
        <v>206349</v>
      </c>
      <c r="M284" s="930">
        <f t="shared" si="4"/>
        <v>190476</v>
      </c>
      <c r="N284" s="930">
        <f t="shared" si="5"/>
        <v>182539.5</v>
      </c>
      <c r="O284" s="930">
        <f t="shared" si="6"/>
        <v>174603</v>
      </c>
      <c r="P284" s="73"/>
      <c r="Q284" s="43"/>
    </row>
    <row r="285" ht="14.25" customHeight="1">
      <c r="A285" s="73"/>
      <c r="B285" s="939" t="s">
        <v>3442</v>
      </c>
      <c r="C285" s="940" t="s">
        <v>3443</v>
      </c>
      <c r="D285" s="944" t="s">
        <v>3444</v>
      </c>
      <c r="E285" s="73"/>
      <c r="F285" s="85">
        <v>902727.0</v>
      </c>
      <c r="G285" s="920">
        <f t="shared" si="9"/>
        <v>722181.6</v>
      </c>
      <c r="H285" s="942">
        <v>163735.0</v>
      </c>
      <c r="I285" s="922">
        <v>45909.0</v>
      </c>
      <c r="J285" s="923">
        <f t="shared" si="1"/>
        <v>245602.5</v>
      </c>
      <c r="K285" s="923">
        <f t="shared" si="2"/>
        <v>212855.5</v>
      </c>
      <c r="L285" s="930">
        <f t="shared" si="3"/>
        <v>212855.5</v>
      </c>
      <c r="M285" s="930">
        <f t="shared" si="4"/>
        <v>196482</v>
      </c>
      <c r="N285" s="930">
        <f t="shared" si="5"/>
        <v>188295.25</v>
      </c>
      <c r="O285" s="930">
        <f t="shared" si="6"/>
        <v>180108.5</v>
      </c>
      <c r="P285" s="73"/>
      <c r="Q285" s="43"/>
    </row>
    <row r="286" ht="14.25" customHeight="1">
      <c r="A286" s="73"/>
      <c r="B286" s="939" t="s">
        <v>3445</v>
      </c>
      <c r="C286" s="940" t="s">
        <v>3446</v>
      </c>
      <c r="D286" s="944" t="s">
        <v>3447</v>
      </c>
      <c r="E286" s="73"/>
      <c r="F286" s="85">
        <v>1925784.0</v>
      </c>
      <c r="G286" s="920">
        <f t="shared" si="9"/>
        <v>1540627.2</v>
      </c>
      <c r="H286" s="942">
        <v>158730.0</v>
      </c>
      <c r="I286" s="922">
        <v>45909.0</v>
      </c>
      <c r="J286" s="923">
        <f t="shared" si="1"/>
        <v>238095</v>
      </c>
      <c r="K286" s="923">
        <f t="shared" si="2"/>
        <v>206349</v>
      </c>
      <c r="L286" s="930">
        <f t="shared" si="3"/>
        <v>206349</v>
      </c>
      <c r="M286" s="930">
        <f t="shared" si="4"/>
        <v>190476</v>
      </c>
      <c r="N286" s="930">
        <f t="shared" si="5"/>
        <v>182539.5</v>
      </c>
      <c r="O286" s="930">
        <f t="shared" si="6"/>
        <v>174603</v>
      </c>
      <c r="P286" s="73"/>
      <c r="Q286" s="43"/>
    </row>
    <row r="287" ht="14.25" customHeight="1">
      <c r="A287" s="73"/>
      <c r="B287" s="939" t="s">
        <v>3448</v>
      </c>
      <c r="C287" s="940" t="s">
        <v>3449</v>
      </c>
      <c r="D287" s="944" t="s">
        <v>3447</v>
      </c>
      <c r="E287" s="73"/>
      <c r="F287" s="85">
        <v>3370185.0</v>
      </c>
      <c r="G287" s="920">
        <f t="shared" si="9"/>
        <v>2696148</v>
      </c>
      <c r="H287" s="942">
        <v>158730.0</v>
      </c>
      <c r="I287" s="922">
        <v>45909.0</v>
      </c>
      <c r="J287" s="923">
        <f t="shared" si="1"/>
        <v>238095</v>
      </c>
      <c r="K287" s="923">
        <f t="shared" si="2"/>
        <v>206349</v>
      </c>
      <c r="L287" s="930">
        <f t="shared" si="3"/>
        <v>206349</v>
      </c>
      <c r="M287" s="930">
        <f t="shared" si="4"/>
        <v>190476</v>
      </c>
      <c r="N287" s="930">
        <f t="shared" si="5"/>
        <v>182539.5</v>
      </c>
      <c r="O287" s="930">
        <f t="shared" si="6"/>
        <v>174603</v>
      </c>
      <c r="P287" s="73"/>
      <c r="Q287" s="43"/>
    </row>
    <row r="288" ht="14.25" customHeight="1">
      <c r="A288" s="73"/>
      <c r="B288" s="939" t="s">
        <v>3450</v>
      </c>
      <c r="C288" s="940" t="s">
        <v>3451</v>
      </c>
      <c r="D288" s="944" t="s">
        <v>3444</v>
      </c>
      <c r="E288" s="73"/>
      <c r="F288" s="85">
        <v>6018201.0</v>
      </c>
      <c r="G288" s="920">
        <f t="shared" si="9"/>
        <v>4814560.8</v>
      </c>
      <c r="H288" s="942">
        <v>163735.0</v>
      </c>
      <c r="I288" s="922">
        <v>45909.0</v>
      </c>
      <c r="J288" s="923">
        <f t="shared" si="1"/>
        <v>245602.5</v>
      </c>
      <c r="K288" s="923">
        <f t="shared" si="2"/>
        <v>212855.5</v>
      </c>
      <c r="L288" s="930">
        <f t="shared" si="3"/>
        <v>212855.5</v>
      </c>
      <c r="M288" s="930">
        <f t="shared" si="4"/>
        <v>196482</v>
      </c>
      <c r="N288" s="930">
        <f t="shared" si="5"/>
        <v>188295.25</v>
      </c>
      <c r="O288" s="930">
        <f t="shared" si="6"/>
        <v>180108.5</v>
      </c>
      <c r="P288" s="73"/>
      <c r="Q288" s="43"/>
    </row>
    <row r="289" ht="14.25" customHeight="1">
      <c r="A289" s="73"/>
      <c r="B289" s="939" t="s">
        <v>3452</v>
      </c>
      <c r="C289" s="940" t="s">
        <v>3453</v>
      </c>
      <c r="D289" s="944" t="s">
        <v>3447</v>
      </c>
      <c r="E289" s="73"/>
      <c r="F289" s="85">
        <v>180558.0</v>
      </c>
      <c r="G289" s="920">
        <f t="shared" si="9"/>
        <v>144446.4</v>
      </c>
      <c r="H289" s="942">
        <v>158730.0</v>
      </c>
      <c r="I289" s="922">
        <v>45909.0</v>
      </c>
      <c r="J289" s="923">
        <f t="shared" si="1"/>
        <v>238095</v>
      </c>
      <c r="K289" s="923">
        <f t="shared" si="2"/>
        <v>206349</v>
      </c>
      <c r="L289" s="930">
        <f t="shared" si="3"/>
        <v>206349</v>
      </c>
      <c r="M289" s="930">
        <f t="shared" si="4"/>
        <v>190476</v>
      </c>
      <c r="N289" s="930">
        <f t="shared" si="5"/>
        <v>182539.5</v>
      </c>
      <c r="O289" s="930">
        <f t="shared" si="6"/>
        <v>174603</v>
      </c>
      <c r="P289" s="73"/>
      <c r="Q289" s="43"/>
    </row>
    <row r="290" ht="14.25" customHeight="1">
      <c r="A290" s="73"/>
      <c r="B290" s="939" t="s">
        <v>3454</v>
      </c>
      <c r="C290" s="940" t="s">
        <v>3455</v>
      </c>
      <c r="D290" s="944" t="s">
        <v>3447</v>
      </c>
      <c r="E290" s="73"/>
      <c r="F290" s="85">
        <v>601839.0</v>
      </c>
      <c r="G290" s="920">
        <f t="shared" si="9"/>
        <v>481471.2</v>
      </c>
      <c r="H290" s="942">
        <v>158730.0</v>
      </c>
      <c r="I290" s="922">
        <v>45909.0</v>
      </c>
      <c r="J290" s="923">
        <f t="shared" si="1"/>
        <v>238095</v>
      </c>
      <c r="K290" s="923">
        <f t="shared" si="2"/>
        <v>206349</v>
      </c>
      <c r="L290" s="930">
        <f t="shared" si="3"/>
        <v>206349</v>
      </c>
      <c r="M290" s="930">
        <f t="shared" si="4"/>
        <v>190476</v>
      </c>
      <c r="N290" s="930">
        <f t="shared" si="5"/>
        <v>182539.5</v>
      </c>
      <c r="O290" s="930">
        <f t="shared" si="6"/>
        <v>174603</v>
      </c>
      <c r="P290" s="73"/>
      <c r="Q290" s="43"/>
    </row>
    <row r="291" ht="14.25" customHeight="1">
      <c r="A291" s="73"/>
      <c r="B291" s="939" t="s">
        <v>3456</v>
      </c>
      <c r="C291" s="940" t="s">
        <v>3457</v>
      </c>
      <c r="D291" s="944" t="s">
        <v>3447</v>
      </c>
      <c r="E291" s="73"/>
      <c r="F291" s="85">
        <v>962955.0</v>
      </c>
      <c r="G291" s="920">
        <f t="shared" si="9"/>
        <v>770364</v>
      </c>
      <c r="H291" s="942">
        <v>158730.0</v>
      </c>
      <c r="I291" s="922">
        <v>45909.0</v>
      </c>
      <c r="J291" s="923">
        <f t="shared" si="1"/>
        <v>238095</v>
      </c>
      <c r="K291" s="923">
        <f t="shared" si="2"/>
        <v>206349</v>
      </c>
      <c r="L291" s="930">
        <f t="shared" si="3"/>
        <v>206349</v>
      </c>
      <c r="M291" s="930">
        <f t="shared" si="4"/>
        <v>190476</v>
      </c>
      <c r="N291" s="930">
        <f t="shared" si="5"/>
        <v>182539.5</v>
      </c>
      <c r="O291" s="930">
        <f t="shared" si="6"/>
        <v>174603</v>
      </c>
      <c r="P291" s="73"/>
      <c r="Q291" s="43"/>
    </row>
    <row r="292" ht="14.25" customHeight="1">
      <c r="A292" s="73"/>
      <c r="B292" s="939" t="s">
        <v>3458</v>
      </c>
      <c r="C292" s="940" t="s">
        <v>3459</v>
      </c>
      <c r="D292" s="944" t="s">
        <v>3447</v>
      </c>
      <c r="E292" s="73"/>
      <c r="F292" s="85">
        <v>1685061.0</v>
      </c>
      <c r="G292" s="920">
        <f t="shared" si="9"/>
        <v>1348048.8</v>
      </c>
      <c r="H292" s="942">
        <v>158730.0</v>
      </c>
      <c r="I292" s="922">
        <v>45909.0</v>
      </c>
      <c r="J292" s="923">
        <f t="shared" si="1"/>
        <v>238095</v>
      </c>
      <c r="K292" s="923">
        <f t="shared" si="2"/>
        <v>206349</v>
      </c>
      <c r="L292" s="930">
        <f t="shared" si="3"/>
        <v>206349</v>
      </c>
      <c r="M292" s="930">
        <f t="shared" si="4"/>
        <v>190476</v>
      </c>
      <c r="N292" s="930">
        <f t="shared" si="5"/>
        <v>182539.5</v>
      </c>
      <c r="O292" s="930">
        <f t="shared" si="6"/>
        <v>174603</v>
      </c>
      <c r="P292" s="73"/>
      <c r="Q292" s="43"/>
    </row>
    <row r="293" ht="14.25" customHeight="1">
      <c r="A293" s="73"/>
      <c r="B293" s="939" t="s">
        <v>3460</v>
      </c>
      <c r="C293" s="940" t="s">
        <v>3461</v>
      </c>
      <c r="D293" s="944" t="s">
        <v>3447</v>
      </c>
      <c r="E293" s="73"/>
      <c r="F293" s="85">
        <v>144270.0</v>
      </c>
      <c r="G293" s="920">
        <f t="shared" si="9"/>
        <v>115416</v>
      </c>
      <c r="H293" s="942">
        <v>158730.0</v>
      </c>
      <c r="I293" s="922">
        <v>45909.0</v>
      </c>
      <c r="J293" s="923">
        <f t="shared" si="1"/>
        <v>238095</v>
      </c>
      <c r="K293" s="923">
        <f t="shared" si="2"/>
        <v>206349</v>
      </c>
      <c r="L293" s="930">
        <f t="shared" si="3"/>
        <v>206349</v>
      </c>
      <c r="M293" s="930">
        <f t="shared" si="4"/>
        <v>190476</v>
      </c>
      <c r="N293" s="930">
        <f t="shared" si="5"/>
        <v>182539.5</v>
      </c>
      <c r="O293" s="930">
        <f t="shared" si="6"/>
        <v>174603</v>
      </c>
      <c r="P293" s="73"/>
      <c r="Q293" s="43"/>
    </row>
    <row r="294" ht="14.25" customHeight="1">
      <c r="A294" s="73"/>
      <c r="B294" s="939" t="s">
        <v>3462</v>
      </c>
      <c r="C294" s="940" t="s">
        <v>3463</v>
      </c>
      <c r="D294" s="941">
        <v>158730.0</v>
      </c>
      <c r="E294" s="73"/>
      <c r="F294" s="85">
        <v>577710.0</v>
      </c>
      <c r="G294" s="920">
        <f t="shared" si="9"/>
        <v>462168</v>
      </c>
      <c r="H294" s="942">
        <v>158730.0</v>
      </c>
      <c r="I294" s="922">
        <v>45909.0</v>
      </c>
      <c r="J294" s="923">
        <f t="shared" si="1"/>
        <v>238095</v>
      </c>
      <c r="K294" s="923">
        <f t="shared" si="2"/>
        <v>206349</v>
      </c>
      <c r="L294" s="930">
        <f t="shared" si="3"/>
        <v>206349</v>
      </c>
      <c r="M294" s="930">
        <f t="shared" si="4"/>
        <v>190476</v>
      </c>
      <c r="N294" s="930">
        <f t="shared" si="5"/>
        <v>182539.5</v>
      </c>
      <c r="O294" s="930">
        <f t="shared" si="6"/>
        <v>174603</v>
      </c>
      <c r="P294" s="73"/>
      <c r="Q294" s="43"/>
    </row>
    <row r="295" ht="14.25" customHeight="1">
      <c r="A295" s="73"/>
      <c r="B295" s="939" t="s">
        <v>3464</v>
      </c>
      <c r="C295" s="940" t="s">
        <v>3465</v>
      </c>
      <c r="D295" s="941">
        <v>158730.0</v>
      </c>
      <c r="E295" s="73"/>
      <c r="F295" s="85">
        <v>842310.0</v>
      </c>
      <c r="G295" s="920">
        <f t="shared" si="9"/>
        <v>673848</v>
      </c>
      <c r="H295" s="942">
        <v>158730.0</v>
      </c>
      <c r="I295" s="922">
        <v>45909.0</v>
      </c>
      <c r="J295" s="923">
        <f t="shared" si="1"/>
        <v>238095</v>
      </c>
      <c r="K295" s="923">
        <f t="shared" si="2"/>
        <v>206349</v>
      </c>
      <c r="L295" s="930">
        <f t="shared" si="3"/>
        <v>206349</v>
      </c>
      <c r="M295" s="930">
        <f t="shared" si="4"/>
        <v>190476</v>
      </c>
      <c r="N295" s="930">
        <f t="shared" si="5"/>
        <v>182539.5</v>
      </c>
      <c r="O295" s="930">
        <f t="shared" si="6"/>
        <v>174603</v>
      </c>
      <c r="P295" s="73"/>
      <c r="Q295" s="43"/>
    </row>
    <row r="296" ht="14.25" customHeight="1">
      <c r="A296" s="73"/>
      <c r="B296" s="939" t="s">
        <v>3466</v>
      </c>
      <c r="C296" s="940" t="s">
        <v>3467</v>
      </c>
      <c r="D296" s="944" t="s">
        <v>3411</v>
      </c>
      <c r="E296" s="73"/>
      <c r="F296" s="85">
        <v>1324260.0</v>
      </c>
      <c r="G296" s="920">
        <f t="shared" si="9"/>
        <v>1059408</v>
      </c>
      <c r="H296" s="942">
        <v>792220.0</v>
      </c>
      <c r="I296" s="922">
        <v>45909.0</v>
      </c>
      <c r="J296" s="923">
        <f t="shared" si="1"/>
        <v>1188330</v>
      </c>
      <c r="K296" s="923">
        <f t="shared" si="2"/>
        <v>1029886</v>
      </c>
      <c r="L296" s="930">
        <f t="shared" si="3"/>
        <v>1029886</v>
      </c>
      <c r="M296" s="930">
        <f t="shared" si="4"/>
        <v>950664</v>
      </c>
      <c r="N296" s="930">
        <f t="shared" si="5"/>
        <v>911053</v>
      </c>
      <c r="O296" s="930">
        <f t="shared" si="6"/>
        <v>871442</v>
      </c>
      <c r="P296" s="73"/>
      <c r="Q296" s="43"/>
    </row>
    <row r="297" ht="14.25" customHeight="1">
      <c r="A297" s="73"/>
      <c r="B297" s="939" t="s">
        <v>3468</v>
      </c>
      <c r="C297" s="940" t="s">
        <v>3469</v>
      </c>
      <c r="D297" s="944" t="s">
        <v>3447</v>
      </c>
      <c r="E297" s="73"/>
      <c r="F297" s="85">
        <v>192780.0</v>
      </c>
      <c r="G297" s="920">
        <f t="shared" si="9"/>
        <v>154224</v>
      </c>
      <c r="H297" s="942">
        <v>158730.0</v>
      </c>
      <c r="I297" s="922">
        <v>45909.0</v>
      </c>
      <c r="J297" s="923">
        <f t="shared" si="1"/>
        <v>238095</v>
      </c>
      <c r="K297" s="923">
        <f t="shared" si="2"/>
        <v>206349</v>
      </c>
      <c r="L297" s="930">
        <f t="shared" si="3"/>
        <v>206349</v>
      </c>
      <c r="M297" s="930">
        <f t="shared" si="4"/>
        <v>190476</v>
      </c>
      <c r="N297" s="930">
        <f t="shared" si="5"/>
        <v>182539.5</v>
      </c>
      <c r="O297" s="930">
        <f t="shared" si="6"/>
        <v>174603</v>
      </c>
      <c r="P297" s="73"/>
      <c r="Q297" s="43"/>
    </row>
    <row r="298" ht="14.25" customHeight="1">
      <c r="A298" s="73"/>
      <c r="B298" s="939" t="s">
        <v>3470</v>
      </c>
      <c r="C298" s="940" t="s">
        <v>3471</v>
      </c>
      <c r="D298" s="944" t="s">
        <v>3411</v>
      </c>
      <c r="E298" s="73"/>
      <c r="F298" s="85">
        <v>360990.0</v>
      </c>
      <c r="G298" s="920">
        <f t="shared" si="9"/>
        <v>288792</v>
      </c>
      <c r="H298" s="942">
        <v>792220.0</v>
      </c>
      <c r="I298" s="922">
        <v>45909.0</v>
      </c>
      <c r="J298" s="923">
        <f t="shared" si="1"/>
        <v>1188330</v>
      </c>
      <c r="K298" s="923">
        <f t="shared" si="2"/>
        <v>1029886</v>
      </c>
      <c r="L298" s="930">
        <f t="shared" si="3"/>
        <v>1029886</v>
      </c>
      <c r="M298" s="930">
        <f t="shared" si="4"/>
        <v>950664</v>
      </c>
      <c r="N298" s="930">
        <f t="shared" si="5"/>
        <v>911053</v>
      </c>
      <c r="O298" s="930">
        <f t="shared" si="6"/>
        <v>871442</v>
      </c>
      <c r="P298" s="73"/>
      <c r="Q298" s="43"/>
    </row>
    <row r="299" ht="14.25" customHeight="1">
      <c r="A299" s="73"/>
      <c r="B299" s="939" t="s">
        <v>3472</v>
      </c>
      <c r="C299" s="940" t="s">
        <v>3473</v>
      </c>
      <c r="D299" s="944" t="s">
        <v>3411</v>
      </c>
      <c r="E299" s="73"/>
      <c r="F299" s="85">
        <v>722169.0</v>
      </c>
      <c r="G299" s="920">
        <f t="shared" si="9"/>
        <v>577735.2</v>
      </c>
      <c r="H299" s="942">
        <v>792220.0</v>
      </c>
      <c r="I299" s="922">
        <v>45909.0</v>
      </c>
      <c r="J299" s="923">
        <f t="shared" si="1"/>
        <v>1188330</v>
      </c>
      <c r="K299" s="923">
        <f t="shared" si="2"/>
        <v>1029886</v>
      </c>
      <c r="L299" s="930">
        <f t="shared" si="3"/>
        <v>1029886</v>
      </c>
      <c r="M299" s="930">
        <f t="shared" si="4"/>
        <v>950664</v>
      </c>
      <c r="N299" s="930">
        <f t="shared" si="5"/>
        <v>911053</v>
      </c>
      <c r="O299" s="930">
        <f t="shared" si="6"/>
        <v>871442</v>
      </c>
      <c r="P299" s="73"/>
      <c r="Q299" s="43"/>
    </row>
    <row r="300" ht="14.25" customHeight="1">
      <c r="A300" s="73"/>
      <c r="B300" s="939" t="s">
        <v>3474</v>
      </c>
      <c r="C300" s="940" t="s">
        <v>3475</v>
      </c>
      <c r="D300" s="944" t="s">
        <v>3411</v>
      </c>
      <c r="E300" s="73"/>
      <c r="F300" s="85">
        <v>1203930.0</v>
      </c>
      <c r="G300" s="920">
        <f t="shared" si="9"/>
        <v>963144</v>
      </c>
      <c r="H300" s="942">
        <v>792220.0</v>
      </c>
      <c r="I300" s="922">
        <v>45909.0</v>
      </c>
      <c r="J300" s="923">
        <f t="shared" si="1"/>
        <v>1188330</v>
      </c>
      <c r="K300" s="923">
        <f t="shared" si="2"/>
        <v>1029886</v>
      </c>
      <c r="L300" s="930">
        <f t="shared" si="3"/>
        <v>1029886</v>
      </c>
      <c r="M300" s="930">
        <f t="shared" si="4"/>
        <v>950664</v>
      </c>
      <c r="N300" s="930">
        <f t="shared" si="5"/>
        <v>911053</v>
      </c>
      <c r="O300" s="930">
        <f t="shared" si="6"/>
        <v>871442</v>
      </c>
      <c r="P300" s="73"/>
      <c r="Q300" s="43"/>
    </row>
    <row r="301" ht="14.25" customHeight="1">
      <c r="A301" s="73"/>
      <c r="B301" s="939" t="s">
        <v>3476</v>
      </c>
      <c r="C301" s="940" t="s">
        <v>3477</v>
      </c>
      <c r="D301" s="941">
        <v>792220.0</v>
      </c>
      <c r="E301" s="73"/>
      <c r="F301" s="85">
        <v>120393.0</v>
      </c>
      <c r="G301" s="920">
        <f t="shared" si="9"/>
        <v>96314.4</v>
      </c>
      <c r="H301" s="942">
        <v>792220.0</v>
      </c>
      <c r="I301" s="922">
        <v>45909.0</v>
      </c>
      <c r="J301" s="923">
        <f t="shared" si="1"/>
        <v>1188330</v>
      </c>
      <c r="K301" s="923">
        <f t="shared" si="2"/>
        <v>1029886</v>
      </c>
      <c r="L301" s="930">
        <f t="shared" si="3"/>
        <v>1029886</v>
      </c>
      <c r="M301" s="930">
        <f t="shared" si="4"/>
        <v>950664</v>
      </c>
      <c r="N301" s="930">
        <f t="shared" si="5"/>
        <v>911053</v>
      </c>
      <c r="O301" s="930">
        <f t="shared" si="6"/>
        <v>871442</v>
      </c>
      <c r="P301" s="73"/>
      <c r="Q301" s="43"/>
    </row>
    <row r="302" ht="14.25" customHeight="1">
      <c r="A302" s="73"/>
      <c r="B302" s="939" t="s">
        <v>3478</v>
      </c>
      <c r="C302" s="940" t="s">
        <v>3479</v>
      </c>
      <c r="D302" s="941">
        <v>1077505.0</v>
      </c>
      <c r="E302" s="73"/>
      <c r="F302" s="85">
        <v>120393.0</v>
      </c>
      <c r="G302" s="920">
        <f t="shared" si="9"/>
        <v>96314.4</v>
      </c>
      <c r="H302" s="942">
        <v>1077505.0</v>
      </c>
      <c r="I302" s="922">
        <v>45909.0</v>
      </c>
      <c r="J302" s="923">
        <f t="shared" si="1"/>
        <v>1616257.5</v>
      </c>
      <c r="K302" s="923">
        <f t="shared" si="2"/>
        <v>1400756.5</v>
      </c>
      <c r="L302" s="930">
        <f t="shared" si="3"/>
        <v>1400756.5</v>
      </c>
      <c r="M302" s="930">
        <f t="shared" si="4"/>
        <v>1293006</v>
      </c>
      <c r="N302" s="930">
        <f t="shared" si="5"/>
        <v>1239130.75</v>
      </c>
      <c r="O302" s="930">
        <f t="shared" si="6"/>
        <v>1185255.5</v>
      </c>
      <c r="P302" s="73"/>
      <c r="Q302" s="43"/>
    </row>
    <row r="303" ht="14.25" customHeight="1">
      <c r="A303" s="73"/>
      <c r="B303" s="939" t="s">
        <v>3480</v>
      </c>
      <c r="C303" s="940" t="s">
        <v>3481</v>
      </c>
      <c r="D303" s="941">
        <v>475475.0</v>
      </c>
      <c r="E303" s="73"/>
      <c r="F303" s="85">
        <v>120393.0</v>
      </c>
      <c r="G303" s="920">
        <f t="shared" si="9"/>
        <v>96314.4</v>
      </c>
      <c r="H303" s="942">
        <v>475475.0</v>
      </c>
      <c r="I303" s="922">
        <v>45909.0</v>
      </c>
      <c r="J303" s="923">
        <f t="shared" si="1"/>
        <v>713212.5</v>
      </c>
      <c r="K303" s="923">
        <f t="shared" si="2"/>
        <v>618117.5</v>
      </c>
      <c r="L303" s="930">
        <f t="shared" si="3"/>
        <v>618117.5</v>
      </c>
      <c r="M303" s="930">
        <f t="shared" si="4"/>
        <v>570570</v>
      </c>
      <c r="N303" s="930">
        <f t="shared" si="5"/>
        <v>546796.25</v>
      </c>
      <c r="O303" s="930">
        <f t="shared" si="6"/>
        <v>523022.5</v>
      </c>
      <c r="P303" s="73"/>
      <c r="Q303" s="43"/>
    </row>
    <row r="304" ht="14.25" customHeight="1">
      <c r="A304" s="73"/>
      <c r="B304" s="939" t="s">
        <v>3482</v>
      </c>
      <c r="C304" s="940" t="s">
        <v>3483</v>
      </c>
      <c r="D304" s="941">
        <v>1113255.0</v>
      </c>
      <c r="E304" s="73"/>
      <c r="F304" s="85">
        <v>120393.0</v>
      </c>
      <c r="G304" s="920">
        <f t="shared" si="9"/>
        <v>96314.4</v>
      </c>
      <c r="H304" s="942">
        <v>1113255.0</v>
      </c>
      <c r="I304" s="922">
        <v>45909.0</v>
      </c>
      <c r="J304" s="923">
        <f t="shared" si="1"/>
        <v>1669882.5</v>
      </c>
      <c r="K304" s="923">
        <f t="shared" si="2"/>
        <v>1447231.5</v>
      </c>
      <c r="L304" s="930">
        <f t="shared" si="3"/>
        <v>1447231.5</v>
      </c>
      <c r="M304" s="930">
        <f t="shared" si="4"/>
        <v>1335906</v>
      </c>
      <c r="N304" s="930">
        <f t="shared" si="5"/>
        <v>1280243.25</v>
      </c>
      <c r="O304" s="930">
        <f t="shared" si="6"/>
        <v>1224580.5</v>
      </c>
      <c r="P304" s="73"/>
      <c r="Q304" s="43"/>
    </row>
    <row r="305" ht="14.25" customHeight="1">
      <c r="A305" s="73"/>
      <c r="B305" s="939" t="s">
        <v>3484</v>
      </c>
      <c r="C305" s="940" t="s">
        <v>3485</v>
      </c>
      <c r="D305" s="941">
        <v>556270.0</v>
      </c>
      <c r="E305" s="73"/>
      <c r="F305" s="85">
        <v>120393.0</v>
      </c>
      <c r="G305" s="920">
        <f t="shared" si="9"/>
        <v>96314.4</v>
      </c>
      <c r="H305" s="942">
        <v>556270.0</v>
      </c>
      <c r="I305" s="922">
        <v>45909.0</v>
      </c>
      <c r="J305" s="923">
        <f t="shared" si="1"/>
        <v>834405</v>
      </c>
      <c r="K305" s="923">
        <f t="shared" si="2"/>
        <v>723151</v>
      </c>
      <c r="L305" s="930">
        <f t="shared" si="3"/>
        <v>723151</v>
      </c>
      <c r="M305" s="930">
        <f t="shared" si="4"/>
        <v>667524</v>
      </c>
      <c r="N305" s="930">
        <f t="shared" si="5"/>
        <v>639710.5</v>
      </c>
      <c r="O305" s="930">
        <f t="shared" si="6"/>
        <v>611897</v>
      </c>
      <c r="P305" s="73"/>
      <c r="Q305" s="43"/>
    </row>
    <row r="306" ht="14.25" customHeight="1">
      <c r="A306" s="73"/>
      <c r="B306" s="939" t="s">
        <v>3486</v>
      </c>
      <c r="C306" s="940" t="s">
        <v>3487</v>
      </c>
      <c r="D306" s="941">
        <v>556270.0</v>
      </c>
      <c r="E306" s="73"/>
      <c r="F306" s="85">
        <v>120267.0</v>
      </c>
      <c r="G306" s="920">
        <f t="shared" si="9"/>
        <v>96213.6</v>
      </c>
      <c r="H306" s="942">
        <v>556270.0</v>
      </c>
      <c r="I306" s="922">
        <v>45909.0</v>
      </c>
      <c r="J306" s="923">
        <f t="shared" si="1"/>
        <v>834405</v>
      </c>
      <c r="K306" s="923">
        <f t="shared" si="2"/>
        <v>723151</v>
      </c>
      <c r="L306" s="930">
        <f t="shared" si="3"/>
        <v>723151</v>
      </c>
      <c r="M306" s="930">
        <f t="shared" si="4"/>
        <v>667524</v>
      </c>
      <c r="N306" s="930">
        <f t="shared" si="5"/>
        <v>639710.5</v>
      </c>
      <c r="O306" s="930">
        <f t="shared" si="6"/>
        <v>611897</v>
      </c>
      <c r="P306" s="73"/>
      <c r="Q306" s="43"/>
    </row>
    <row r="307" ht="14.25" customHeight="1">
      <c r="A307" s="73"/>
      <c r="B307" s="939" t="s">
        <v>3488</v>
      </c>
      <c r="C307" s="940" t="s">
        <v>3489</v>
      </c>
      <c r="D307" s="941">
        <v>154440.0</v>
      </c>
      <c r="E307" s="73"/>
      <c r="F307" s="85">
        <v>120393.0</v>
      </c>
      <c r="G307" s="920">
        <f t="shared" si="9"/>
        <v>96314.4</v>
      </c>
      <c r="H307" s="942">
        <v>154440.0</v>
      </c>
      <c r="I307" s="922">
        <v>45909.0</v>
      </c>
      <c r="J307" s="923">
        <f t="shared" si="1"/>
        <v>231660</v>
      </c>
      <c r="K307" s="923">
        <f t="shared" si="2"/>
        <v>200772</v>
      </c>
      <c r="L307" s="930">
        <f t="shared" si="3"/>
        <v>200772</v>
      </c>
      <c r="M307" s="930">
        <f t="shared" si="4"/>
        <v>185328</v>
      </c>
      <c r="N307" s="930">
        <f t="shared" si="5"/>
        <v>177606</v>
      </c>
      <c r="O307" s="930">
        <f t="shared" si="6"/>
        <v>169884</v>
      </c>
      <c r="P307" s="73"/>
      <c r="Q307" s="43"/>
    </row>
    <row r="308" ht="14.25" customHeight="1">
      <c r="A308" s="73"/>
      <c r="B308" s="939" t="s">
        <v>3490</v>
      </c>
      <c r="C308" s="940" t="s">
        <v>3491</v>
      </c>
      <c r="D308" s="941">
        <v>1853995.0</v>
      </c>
      <c r="E308" s="73"/>
      <c r="F308" s="85">
        <v>120330.0</v>
      </c>
      <c r="G308" s="920">
        <f t="shared" si="9"/>
        <v>96264</v>
      </c>
      <c r="H308" s="942">
        <v>1853995.0</v>
      </c>
      <c r="I308" s="922">
        <v>45909.0</v>
      </c>
      <c r="J308" s="923">
        <f t="shared" si="1"/>
        <v>2780992.5</v>
      </c>
      <c r="K308" s="923">
        <f t="shared" si="2"/>
        <v>2410193.5</v>
      </c>
      <c r="L308" s="930">
        <f t="shared" si="3"/>
        <v>2410193.5</v>
      </c>
      <c r="M308" s="930">
        <f t="shared" si="4"/>
        <v>2224794</v>
      </c>
      <c r="N308" s="930">
        <f t="shared" si="5"/>
        <v>2132094.25</v>
      </c>
      <c r="O308" s="930">
        <f t="shared" si="6"/>
        <v>2039394.5</v>
      </c>
      <c r="P308" s="73"/>
      <c r="Q308" s="43"/>
    </row>
    <row r="309" ht="14.25" customHeight="1">
      <c r="A309" s="73"/>
      <c r="B309" s="939" t="s">
        <v>3492</v>
      </c>
      <c r="C309" s="940" t="s">
        <v>3493</v>
      </c>
      <c r="D309" s="941">
        <v>1348490.0</v>
      </c>
      <c r="E309" s="73"/>
      <c r="F309" s="85">
        <v>120330.0</v>
      </c>
      <c r="G309" s="920">
        <f t="shared" si="9"/>
        <v>96264</v>
      </c>
      <c r="H309" s="942">
        <v>1348490.0</v>
      </c>
      <c r="I309" s="922">
        <v>45909.0</v>
      </c>
      <c r="J309" s="923">
        <f t="shared" si="1"/>
        <v>2022735</v>
      </c>
      <c r="K309" s="923">
        <f t="shared" si="2"/>
        <v>1753037</v>
      </c>
      <c r="L309" s="930">
        <f t="shared" si="3"/>
        <v>1753037</v>
      </c>
      <c r="M309" s="930">
        <f t="shared" si="4"/>
        <v>1618188</v>
      </c>
      <c r="N309" s="930">
        <f t="shared" si="5"/>
        <v>1550763.5</v>
      </c>
      <c r="O309" s="930">
        <f t="shared" si="6"/>
        <v>1483339</v>
      </c>
      <c r="P309" s="73"/>
      <c r="Q309" s="43"/>
    </row>
    <row r="310" ht="14.25" customHeight="1">
      <c r="A310" s="73"/>
      <c r="B310" s="939" t="s">
        <v>3494</v>
      </c>
      <c r="C310" s="940" t="s">
        <v>3495</v>
      </c>
      <c r="D310" s="941">
        <v>808665.0</v>
      </c>
      <c r="E310" s="73"/>
      <c r="F310" s="85">
        <v>120330.0</v>
      </c>
      <c r="G310" s="920">
        <f t="shared" si="9"/>
        <v>96264</v>
      </c>
      <c r="H310" s="942">
        <v>808665.0</v>
      </c>
      <c r="I310" s="922">
        <v>45909.0</v>
      </c>
      <c r="J310" s="923">
        <f t="shared" si="1"/>
        <v>1212997.5</v>
      </c>
      <c r="K310" s="923">
        <f t="shared" si="2"/>
        <v>1051264.5</v>
      </c>
      <c r="L310" s="930">
        <f t="shared" si="3"/>
        <v>1051264.5</v>
      </c>
      <c r="M310" s="930">
        <f t="shared" si="4"/>
        <v>970398</v>
      </c>
      <c r="N310" s="930">
        <f t="shared" si="5"/>
        <v>929964.75</v>
      </c>
      <c r="O310" s="930">
        <f t="shared" si="6"/>
        <v>889531.5</v>
      </c>
      <c r="P310" s="73"/>
      <c r="Q310" s="43"/>
    </row>
    <row r="311" ht="14.25" customHeight="1">
      <c r="A311" s="73"/>
      <c r="B311" s="939" t="s">
        <v>3496</v>
      </c>
      <c r="C311" s="940" t="s">
        <v>3497</v>
      </c>
      <c r="D311" s="941">
        <v>1700985.0</v>
      </c>
      <c r="E311" s="73"/>
      <c r="F311" s="85">
        <v>120330.0</v>
      </c>
      <c r="G311" s="920">
        <f t="shared" si="9"/>
        <v>96264</v>
      </c>
      <c r="H311" s="942">
        <v>1700985.0</v>
      </c>
      <c r="I311" s="922">
        <v>45909.0</v>
      </c>
      <c r="J311" s="923">
        <f t="shared" si="1"/>
        <v>2551477.5</v>
      </c>
      <c r="K311" s="923">
        <f t="shared" si="2"/>
        <v>2211280.5</v>
      </c>
      <c r="L311" s="930">
        <f t="shared" si="3"/>
        <v>2211280.5</v>
      </c>
      <c r="M311" s="930">
        <f t="shared" si="4"/>
        <v>2041182</v>
      </c>
      <c r="N311" s="930">
        <f t="shared" si="5"/>
        <v>1956132.75</v>
      </c>
      <c r="O311" s="930">
        <f t="shared" si="6"/>
        <v>1871083.5</v>
      </c>
      <c r="P311" s="73"/>
      <c r="Q311" s="43"/>
    </row>
    <row r="312" ht="14.25" customHeight="1">
      <c r="A312" s="73"/>
      <c r="B312" s="939" t="s">
        <v>3498</v>
      </c>
      <c r="C312" s="940" t="s">
        <v>3499</v>
      </c>
      <c r="D312" s="941">
        <v>1236950.0</v>
      </c>
      <c r="E312" s="73"/>
      <c r="F312" s="85">
        <v>120330.0</v>
      </c>
      <c r="G312" s="920">
        <f t="shared" si="9"/>
        <v>96264</v>
      </c>
      <c r="H312" s="942">
        <v>1236950.0</v>
      </c>
      <c r="I312" s="922">
        <v>45909.0</v>
      </c>
      <c r="J312" s="923">
        <f t="shared" si="1"/>
        <v>1855425</v>
      </c>
      <c r="K312" s="923">
        <f t="shared" si="2"/>
        <v>1608035</v>
      </c>
      <c r="L312" s="930">
        <f t="shared" si="3"/>
        <v>1608035</v>
      </c>
      <c r="M312" s="930">
        <f t="shared" si="4"/>
        <v>1484340</v>
      </c>
      <c r="N312" s="930">
        <f t="shared" si="5"/>
        <v>1422492.5</v>
      </c>
      <c r="O312" s="930">
        <f t="shared" si="6"/>
        <v>1360645</v>
      </c>
      <c r="P312" s="73"/>
      <c r="Q312" s="43"/>
    </row>
    <row r="313" ht="14.25" customHeight="1">
      <c r="A313" s="73"/>
      <c r="B313" s="939" t="s">
        <v>3500</v>
      </c>
      <c r="C313" s="940" t="s">
        <v>3501</v>
      </c>
      <c r="D313" s="941">
        <v>927355.0</v>
      </c>
      <c r="E313" s="73"/>
      <c r="F313" s="85">
        <v>120330.0</v>
      </c>
      <c r="G313" s="920">
        <f t="shared" si="9"/>
        <v>96264</v>
      </c>
      <c r="H313" s="942">
        <v>927355.0</v>
      </c>
      <c r="I313" s="922">
        <v>45909.0</v>
      </c>
      <c r="J313" s="923">
        <f t="shared" si="1"/>
        <v>1391032.5</v>
      </c>
      <c r="K313" s="923">
        <f t="shared" si="2"/>
        <v>1205561.5</v>
      </c>
      <c r="L313" s="930">
        <f t="shared" si="3"/>
        <v>1205561.5</v>
      </c>
      <c r="M313" s="930">
        <f t="shared" si="4"/>
        <v>1112826</v>
      </c>
      <c r="N313" s="930">
        <f t="shared" si="5"/>
        <v>1066458.25</v>
      </c>
      <c r="O313" s="930">
        <f t="shared" si="6"/>
        <v>1020090.5</v>
      </c>
      <c r="P313" s="73"/>
      <c r="Q313" s="43"/>
    </row>
    <row r="314" ht="14.25" customHeight="1">
      <c r="A314" s="73"/>
      <c r="B314" s="939" t="s">
        <v>3502</v>
      </c>
      <c r="C314" s="940" t="s">
        <v>3503</v>
      </c>
      <c r="D314" s="941">
        <v>618475.0</v>
      </c>
      <c r="E314" s="73"/>
      <c r="F314" s="85">
        <v>601650.0</v>
      </c>
      <c r="G314" s="920">
        <f t="shared" si="9"/>
        <v>481320</v>
      </c>
      <c r="H314" s="942">
        <v>618475.0</v>
      </c>
      <c r="I314" s="922">
        <v>45909.0</v>
      </c>
      <c r="J314" s="923">
        <f t="shared" si="1"/>
        <v>927712.5</v>
      </c>
      <c r="K314" s="923">
        <f t="shared" si="2"/>
        <v>804017.5</v>
      </c>
      <c r="L314" s="930">
        <f t="shared" si="3"/>
        <v>804017.5</v>
      </c>
      <c r="M314" s="930">
        <f t="shared" si="4"/>
        <v>742170</v>
      </c>
      <c r="N314" s="930">
        <f t="shared" si="5"/>
        <v>711246.25</v>
      </c>
      <c r="O314" s="930">
        <f t="shared" si="6"/>
        <v>680322.5</v>
      </c>
      <c r="P314" s="73"/>
      <c r="Q314" s="43"/>
    </row>
    <row r="315" ht="14.25" customHeight="1">
      <c r="A315" s="73"/>
      <c r="B315" s="939" t="s">
        <v>3504</v>
      </c>
      <c r="C315" s="940" t="s">
        <v>3505</v>
      </c>
      <c r="D315" s="941">
        <v>3697265.0</v>
      </c>
      <c r="E315" s="73"/>
      <c r="F315" s="85">
        <v>120330.0</v>
      </c>
      <c r="G315" s="920">
        <f t="shared" si="9"/>
        <v>96264</v>
      </c>
      <c r="H315" s="942">
        <v>3697265.0</v>
      </c>
      <c r="I315" s="922">
        <v>45909.0</v>
      </c>
      <c r="J315" s="923">
        <f t="shared" si="1"/>
        <v>5545897.5</v>
      </c>
      <c r="K315" s="923">
        <f t="shared" si="2"/>
        <v>4806444.5</v>
      </c>
      <c r="L315" s="930">
        <f t="shared" si="3"/>
        <v>4806444.5</v>
      </c>
      <c r="M315" s="930">
        <f t="shared" si="4"/>
        <v>4436718</v>
      </c>
      <c r="N315" s="930">
        <f t="shared" si="5"/>
        <v>4251854.75</v>
      </c>
      <c r="O315" s="930">
        <f t="shared" si="6"/>
        <v>4066991.5</v>
      </c>
      <c r="P315" s="73"/>
      <c r="Q315" s="43"/>
    </row>
    <row r="316" ht="14.25" customHeight="1">
      <c r="A316" s="92"/>
      <c r="B316" s="946"/>
      <c r="C316" s="93"/>
      <c r="D316" s="51"/>
      <c r="E316" s="73"/>
      <c r="F316" s="94"/>
      <c r="G316" s="272"/>
      <c r="H316" s="947"/>
      <c r="I316" s="948"/>
      <c r="J316" s="38"/>
      <c r="K316" s="39"/>
      <c r="L316" s="40"/>
      <c r="M316" s="41"/>
      <c r="N316" s="40"/>
      <c r="O316" s="41"/>
      <c r="P316" s="35"/>
      <c r="Q316" s="43"/>
    </row>
    <row r="317" ht="14.25" customHeight="1">
      <c r="A317" s="92"/>
      <c r="B317" s="946"/>
      <c r="C317" s="93"/>
      <c r="D317" s="51"/>
      <c r="E317" s="73"/>
      <c r="F317" s="94"/>
      <c r="G317" s="272"/>
      <c r="H317" s="947"/>
      <c r="I317" s="948"/>
      <c r="J317" s="38"/>
      <c r="K317" s="39"/>
      <c r="L317" s="40"/>
      <c r="M317" s="41"/>
      <c r="N317" s="40"/>
      <c r="O317" s="41"/>
      <c r="P317" s="35"/>
      <c r="Q317" s="43"/>
    </row>
    <row r="318" ht="14.25" customHeight="1">
      <c r="A318" s="92"/>
      <c r="B318" s="946"/>
      <c r="C318" s="93"/>
      <c r="D318" s="51"/>
      <c r="E318" s="73"/>
      <c r="F318" s="94"/>
      <c r="G318" s="272"/>
      <c r="H318" s="947"/>
      <c r="I318" s="948"/>
      <c r="J318" s="38"/>
      <c r="K318" s="39"/>
      <c r="L318" s="40"/>
      <c r="M318" s="41"/>
      <c r="N318" s="40"/>
      <c r="O318" s="41"/>
      <c r="P318" s="35"/>
      <c r="Q318" s="43"/>
    </row>
    <row r="319" ht="14.25" customHeight="1">
      <c r="A319" s="92"/>
      <c r="B319" s="946"/>
      <c r="C319" s="93"/>
      <c r="D319" s="51"/>
      <c r="E319" s="73"/>
      <c r="F319" s="94"/>
      <c r="G319" s="272"/>
      <c r="H319" s="947"/>
      <c r="I319" s="948"/>
      <c r="J319" s="38"/>
      <c r="K319" s="39"/>
      <c r="L319" s="40"/>
      <c r="M319" s="41"/>
      <c r="N319" s="40"/>
      <c r="O319" s="41"/>
      <c r="P319" s="35"/>
      <c r="Q319" s="43"/>
    </row>
    <row r="320" ht="14.25" customHeight="1">
      <c r="A320" s="92"/>
      <c r="B320" s="946"/>
      <c r="C320" s="93"/>
      <c r="D320" s="51"/>
      <c r="E320" s="73"/>
      <c r="F320" s="94"/>
      <c r="G320" s="272"/>
      <c r="H320" s="947"/>
      <c r="I320" s="948"/>
      <c r="J320" s="38"/>
      <c r="K320" s="39"/>
      <c r="L320" s="40"/>
      <c r="M320" s="41"/>
      <c r="N320" s="40"/>
      <c r="O320" s="41"/>
      <c r="P320" s="35"/>
      <c r="Q320" s="43"/>
    </row>
    <row r="321" ht="14.25" customHeight="1">
      <c r="A321" s="92"/>
      <c r="B321" s="946"/>
      <c r="C321" s="93"/>
      <c r="D321" s="51"/>
      <c r="E321" s="73"/>
      <c r="F321" s="94"/>
      <c r="G321" s="272"/>
      <c r="H321" s="947"/>
      <c r="I321" s="948"/>
      <c r="J321" s="38"/>
      <c r="K321" s="39"/>
      <c r="L321" s="40"/>
      <c r="M321" s="41"/>
      <c r="N321" s="40"/>
      <c r="O321" s="41"/>
      <c r="P321" s="35"/>
      <c r="Q321" s="43"/>
    </row>
    <row r="322" ht="14.25" customHeight="1">
      <c r="A322" s="92"/>
      <c r="B322" s="946"/>
      <c r="C322" s="93"/>
      <c r="D322" s="51"/>
      <c r="E322" s="73"/>
      <c r="F322" s="94"/>
      <c r="G322" s="272"/>
      <c r="H322" s="947"/>
      <c r="I322" s="948"/>
      <c r="J322" s="38"/>
      <c r="K322" s="39"/>
      <c r="L322" s="40"/>
      <c r="M322" s="41"/>
      <c r="N322" s="40"/>
      <c r="O322" s="41"/>
      <c r="P322" s="35"/>
      <c r="Q322" s="43"/>
    </row>
    <row r="323" ht="14.25" customHeight="1">
      <c r="A323" s="92"/>
      <c r="B323" s="946"/>
      <c r="C323" s="93"/>
      <c r="D323" s="51"/>
      <c r="E323" s="73"/>
      <c r="F323" s="94"/>
      <c r="G323" s="272"/>
      <c r="H323" s="947"/>
      <c r="I323" s="948"/>
      <c r="J323" s="38"/>
      <c r="K323" s="39"/>
      <c r="L323" s="40"/>
      <c r="M323" s="41"/>
      <c r="N323" s="40"/>
      <c r="O323" s="41"/>
      <c r="P323" s="35"/>
      <c r="Q323" s="43"/>
    </row>
    <row r="324" ht="14.25" customHeight="1">
      <c r="A324" s="92"/>
      <c r="B324" s="946"/>
      <c r="C324" s="93"/>
      <c r="D324" s="51"/>
      <c r="E324" s="73"/>
      <c r="F324" s="94"/>
      <c r="G324" s="272"/>
      <c r="H324" s="947"/>
      <c r="I324" s="948"/>
      <c r="J324" s="38"/>
      <c r="K324" s="39"/>
      <c r="L324" s="40"/>
      <c r="M324" s="41"/>
      <c r="N324" s="40"/>
      <c r="O324" s="41"/>
      <c r="P324" s="35"/>
      <c r="Q324" s="43"/>
    </row>
    <row r="325" ht="14.25" customHeight="1">
      <c r="A325" s="92"/>
      <c r="B325" s="946"/>
      <c r="C325" s="93"/>
      <c r="D325" s="51"/>
      <c r="E325" s="73"/>
      <c r="F325" s="94"/>
      <c r="G325" s="272"/>
      <c r="H325" s="947"/>
      <c r="I325" s="948"/>
      <c r="J325" s="38"/>
      <c r="K325" s="39"/>
      <c r="L325" s="40"/>
      <c r="M325" s="41"/>
      <c r="N325" s="40"/>
      <c r="O325" s="41"/>
      <c r="P325" s="35"/>
      <c r="Q325" s="43"/>
    </row>
    <row r="326" ht="14.25" customHeight="1">
      <c r="A326" s="92"/>
      <c r="B326" s="946"/>
      <c r="C326" s="93"/>
      <c r="D326" s="51"/>
      <c r="E326" s="73"/>
      <c r="F326" s="94"/>
      <c r="G326" s="272"/>
      <c r="H326" s="947"/>
      <c r="I326" s="948"/>
      <c r="J326" s="38"/>
      <c r="K326" s="39"/>
      <c r="L326" s="40"/>
      <c r="M326" s="41"/>
      <c r="N326" s="40"/>
      <c r="O326" s="41"/>
      <c r="P326" s="35"/>
      <c r="Q326" s="43"/>
    </row>
    <row r="327" ht="14.25" customHeight="1">
      <c r="A327" s="92"/>
      <c r="B327" s="946"/>
      <c r="C327" s="93"/>
      <c r="D327" s="51"/>
      <c r="E327" s="73"/>
      <c r="F327" s="94"/>
      <c r="G327" s="272"/>
      <c r="H327" s="947"/>
      <c r="I327" s="948"/>
      <c r="J327" s="38"/>
      <c r="K327" s="39"/>
      <c r="L327" s="40"/>
      <c r="M327" s="41"/>
      <c r="N327" s="40"/>
      <c r="O327" s="41"/>
      <c r="P327" s="35"/>
      <c r="Q327" s="43"/>
    </row>
    <row r="328" ht="14.25" customHeight="1">
      <c r="A328" s="92"/>
      <c r="B328" s="946"/>
      <c r="C328" s="93"/>
      <c r="D328" s="51"/>
      <c r="E328" s="73"/>
      <c r="F328" s="94"/>
      <c r="G328" s="272"/>
      <c r="H328" s="947"/>
      <c r="I328" s="948"/>
      <c r="J328" s="38"/>
      <c r="K328" s="39"/>
      <c r="L328" s="40"/>
      <c r="M328" s="41"/>
      <c r="N328" s="40"/>
      <c r="O328" s="41"/>
      <c r="P328" s="35"/>
      <c r="Q328" s="43"/>
    </row>
    <row r="329" ht="14.25" customHeight="1">
      <c r="A329" s="92"/>
      <c r="B329" s="946"/>
      <c r="C329" s="93"/>
      <c r="D329" s="51"/>
      <c r="E329" s="73"/>
      <c r="F329" s="94"/>
      <c r="G329" s="272"/>
      <c r="H329" s="947"/>
      <c r="I329" s="948"/>
      <c r="J329" s="38"/>
      <c r="K329" s="39"/>
      <c r="L329" s="40"/>
      <c r="M329" s="41"/>
      <c r="N329" s="40"/>
      <c r="O329" s="41"/>
      <c r="P329" s="35"/>
      <c r="Q329" s="43"/>
    </row>
    <row r="330" ht="14.25" customHeight="1">
      <c r="A330" s="92"/>
      <c r="B330" s="946"/>
      <c r="C330" s="93"/>
      <c r="D330" s="51"/>
      <c r="E330" s="73"/>
      <c r="F330" s="94"/>
      <c r="G330" s="272"/>
      <c r="H330" s="947"/>
      <c r="I330" s="948"/>
      <c r="J330" s="38"/>
      <c r="K330" s="39"/>
      <c r="L330" s="40"/>
      <c r="M330" s="41"/>
      <c r="N330" s="40"/>
      <c r="O330" s="41"/>
      <c r="P330" s="35"/>
      <c r="Q330" s="43"/>
    </row>
    <row r="331" ht="14.25" customHeight="1">
      <c r="A331" s="92"/>
      <c r="B331" s="946"/>
      <c r="C331" s="93"/>
      <c r="D331" s="51"/>
      <c r="E331" s="73"/>
      <c r="F331" s="94"/>
      <c r="G331" s="272"/>
      <c r="H331" s="947"/>
      <c r="I331" s="948"/>
      <c r="J331" s="38"/>
      <c r="K331" s="39"/>
      <c r="L331" s="40"/>
      <c r="M331" s="41"/>
      <c r="N331" s="40"/>
      <c r="O331" s="41"/>
      <c r="P331" s="35"/>
      <c r="Q331" s="43"/>
    </row>
    <row r="332" ht="14.25" customHeight="1">
      <c r="A332" s="92"/>
      <c r="B332" s="946"/>
      <c r="C332" s="93"/>
      <c r="D332" s="51"/>
      <c r="E332" s="73"/>
      <c r="F332" s="94"/>
      <c r="G332" s="272"/>
      <c r="H332" s="947"/>
      <c r="I332" s="948"/>
      <c r="J332" s="38"/>
      <c r="K332" s="39"/>
      <c r="L332" s="40"/>
      <c r="M332" s="41"/>
      <c r="N332" s="40"/>
      <c r="O332" s="41"/>
      <c r="P332" s="35"/>
      <c r="Q332" s="43"/>
    </row>
    <row r="333" ht="14.25" customHeight="1">
      <c r="A333" s="92"/>
      <c r="B333" s="946"/>
      <c r="C333" s="93"/>
      <c r="D333" s="51"/>
      <c r="E333" s="73"/>
      <c r="F333" s="94"/>
      <c r="G333" s="272"/>
      <c r="H333" s="947"/>
      <c r="I333" s="948"/>
      <c r="J333" s="38"/>
      <c r="K333" s="39"/>
      <c r="L333" s="40"/>
      <c r="M333" s="41"/>
      <c r="N333" s="40"/>
      <c r="O333" s="41"/>
      <c r="P333" s="35"/>
      <c r="Q333" s="43"/>
    </row>
    <row r="334" ht="14.25" customHeight="1">
      <c r="A334" s="92"/>
      <c r="B334" s="946"/>
      <c r="C334" s="93"/>
      <c r="D334" s="51"/>
      <c r="E334" s="73"/>
      <c r="F334" s="94"/>
      <c r="G334" s="272"/>
      <c r="H334" s="947"/>
      <c r="I334" s="948"/>
      <c r="J334" s="38"/>
      <c r="K334" s="39"/>
      <c r="L334" s="40"/>
      <c r="M334" s="41"/>
      <c r="N334" s="40"/>
      <c r="O334" s="41"/>
      <c r="P334" s="35"/>
      <c r="Q334" s="43"/>
    </row>
    <row r="335" ht="14.25" customHeight="1">
      <c r="A335" s="92"/>
      <c r="B335" s="946"/>
      <c r="C335" s="93"/>
      <c r="D335" s="51"/>
      <c r="E335" s="73"/>
      <c r="F335" s="94"/>
      <c r="G335" s="272"/>
      <c r="H335" s="947"/>
      <c r="I335" s="948"/>
      <c r="J335" s="38"/>
      <c r="K335" s="39"/>
      <c r="L335" s="40"/>
      <c r="M335" s="41"/>
      <c r="N335" s="40"/>
      <c r="O335" s="41"/>
      <c r="P335" s="35"/>
      <c r="Q335" s="43"/>
    </row>
    <row r="336" ht="14.25" customHeight="1">
      <c r="A336" s="92"/>
      <c r="B336" s="946"/>
      <c r="C336" s="93"/>
      <c r="D336" s="51"/>
      <c r="E336" s="73"/>
      <c r="F336" s="94"/>
      <c r="G336" s="272"/>
      <c r="H336" s="947"/>
      <c r="I336" s="948"/>
      <c r="J336" s="38"/>
      <c r="K336" s="39"/>
      <c r="L336" s="40"/>
      <c r="M336" s="41"/>
      <c r="N336" s="40"/>
      <c r="O336" s="41"/>
      <c r="P336" s="35"/>
      <c r="Q336" s="43"/>
    </row>
    <row r="337" ht="14.25" customHeight="1">
      <c r="A337" s="92"/>
      <c r="B337" s="946"/>
      <c r="C337" s="93"/>
      <c r="D337" s="51"/>
      <c r="E337" s="73"/>
      <c r="F337" s="94"/>
      <c r="G337" s="272"/>
      <c r="H337" s="947"/>
      <c r="I337" s="948"/>
      <c r="J337" s="38"/>
      <c r="K337" s="39"/>
      <c r="L337" s="40"/>
      <c r="M337" s="41"/>
      <c r="N337" s="40"/>
      <c r="O337" s="41"/>
      <c r="P337" s="35"/>
      <c r="Q337" s="43"/>
    </row>
    <row r="338" ht="14.25" customHeight="1">
      <c r="A338" s="92"/>
      <c r="B338" s="946"/>
      <c r="C338" s="93"/>
      <c r="D338" s="51"/>
      <c r="E338" s="73"/>
      <c r="F338" s="94"/>
      <c r="G338" s="272"/>
      <c r="H338" s="947"/>
      <c r="I338" s="948"/>
      <c r="J338" s="38"/>
      <c r="K338" s="39"/>
      <c r="L338" s="40"/>
      <c r="M338" s="41"/>
      <c r="N338" s="40"/>
      <c r="O338" s="41"/>
      <c r="P338" s="35"/>
      <c r="Q338" s="43"/>
    </row>
    <row r="339" ht="14.25" customHeight="1">
      <c r="A339" s="92"/>
      <c r="B339" s="946"/>
      <c r="C339" s="93"/>
      <c r="D339" s="51"/>
      <c r="E339" s="73"/>
      <c r="F339" s="94"/>
      <c r="G339" s="272"/>
      <c r="H339" s="947"/>
      <c r="I339" s="948"/>
      <c r="J339" s="38"/>
      <c r="K339" s="39"/>
      <c r="L339" s="40"/>
      <c r="M339" s="41"/>
      <c r="N339" s="40"/>
      <c r="O339" s="41"/>
      <c r="P339" s="35"/>
      <c r="Q339" s="43"/>
    </row>
    <row r="340" ht="14.25" customHeight="1">
      <c r="A340" s="92"/>
      <c r="B340" s="946"/>
      <c r="C340" s="93"/>
      <c r="D340" s="51"/>
      <c r="E340" s="73"/>
      <c r="F340" s="94"/>
      <c r="G340" s="272"/>
      <c r="H340" s="947"/>
      <c r="I340" s="948"/>
      <c r="J340" s="38"/>
      <c r="K340" s="39"/>
      <c r="L340" s="40"/>
      <c r="M340" s="41"/>
      <c r="N340" s="40"/>
      <c r="O340" s="41"/>
      <c r="P340" s="35"/>
      <c r="Q340" s="43"/>
    </row>
    <row r="341" ht="14.25" customHeight="1">
      <c r="A341" s="92"/>
      <c r="B341" s="946"/>
      <c r="C341" s="93"/>
      <c r="D341" s="51"/>
      <c r="E341" s="73"/>
      <c r="F341" s="94"/>
      <c r="G341" s="272"/>
      <c r="H341" s="947"/>
      <c r="I341" s="948"/>
      <c r="J341" s="38"/>
      <c r="K341" s="39"/>
      <c r="L341" s="40"/>
      <c r="M341" s="41"/>
      <c r="N341" s="40"/>
      <c r="O341" s="41"/>
      <c r="P341" s="35"/>
      <c r="Q341" s="43"/>
    </row>
    <row r="342" ht="14.25" customHeight="1">
      <c r="A342" s="92"/>
      <c r="B342" s="946"/>
      <c r="C342" s="93"/>
      <c r="D342" s="51"/>
      <c r="E342" s="73"/>
      <c r="F342" s="94"/>
      <c r="G342" s="272"/>
      <c r="H342" s="947"/>
      <c r="I342" s="948"/>
      <c r="J342" s="38"/>
      <c r="K342" s="39"/>
      <c r="L342" s="40"/>
      <c r="M342" s="41"/>
      <c r="N342" s="40"/>
      <c r="O342" s="41"/>
      <c r="P342" s="35"/>
      <c r="Q342" s="43"/>
    </row>
    <row r="343" ht="14.25" customHeight="1">
      <c r="A343" s="92"/>
      <c r="B343" s="946"/>
      <c r="C343" s="93"/>
      <c r="D343" s="51"/>
      <c r="E343" s="73"/>
      <c r="F343" s="94"/>
      <c r="G343" s="272"/>
      <c r="H343" s="947"/>
      <c r="I343" s="948"/>
      <c r="J343" s="38"/>
      <c r="K343" s="39"/>
      <c r="L343" s="40"/>
      <c r="M343" s="41"/>
      <c r="N343" s="40"/>
      <c r="O343" s="41"/>
      <c r="P343" s="35"/>
      <c r="Q343" s="43"/>
    </row>
    <row r="344" ht="14.25" customHeight="1">
      <c r="A344" s="92"/>
      <c r="B344" s="946"/>
      <c r="C344" s="93"/>
      <c r="D344" s="51"/>
      <c r="E344" s="73"/>
      <c r="F344" s="94"/>
      <c r="G344" s="272"/>
      <c r="H344" s="947"/>
      <c r="I344" s="948"/>
      <c r="J344" s="38"/>
      <c r="K344" s="39"/>
      <c r="L344" s="40"/>
      <c r="M344" s="41"/>
      <c r="N344" s="40"/>
      <c r="O344" s="41"/>
      <c r="P344" s="35"/>
      <c r="Q344" s="43"/>
    </row>
    <row r="345" ht="14.25" customHeight="1">
      <c r="A345" s="92"/>
      <c r="B345" s="946"/>
      <c r="C345" s="93"/>
      <c r="D345" s="51"/>
      <c r="E345" s="73"/>
      <c r="F345" s="94"/>
      <c r="G345" s="272"/>
      <c r="H345" s="947"/>
      <c r="I345" s="948"/>
      <c r="J345" s="38"/>
      <c r="K345" s="39"/>
      <c r="L345" s="40"/>
      <c r="M345" s="41"/>
      <c r="N345" s="40"/>
      <c r="O345" s="41"/>
      <c r="P345" s="35"/>
      <c r="Q345" s="43"/>
    </row>
    <row r="346" ht="14.25" customHeight="1">
      <c r="A346" s="92"/>
      <c r="B346" s="946"/>
      <c r="C346" s="93"/>
      <c r="D346" s="51"/>
      <c r="E346" s="73"/>
      <c r="F346" s="94"/>
      <c r="G346" s="272"/>
      <c r="H346" s="947"/>
      <c r="I346" s="948"/>
      <c r="J346" s="38"/>
      <c r="K346" s="39"/>
      <c r="L346" s="40"/>
      <c r="M346" s="41"/>
      <c r="N346" s="40"/>
      <c r="O346" s="41"/>
      <c r="P346" s="35"/>
      <c r="Q346" s="43"/>
    </row>
    <row r="347" ht="14.25" customHeight="1">
      <c r="A347" s="92"/>
      <c r="B347" s="946"/>
      <c r="C347" s="93"/>
      <c r="D347" s="51"/>
      <c r="E347" s="73"/>
      <c r="F347" s="94"/>
      <c r="G347" s="272"/>
      <c r="H347" s="947"/>
      <c r="I347" s="948"/>
      <c r="J347" s="38"/>
      <c r="K347" s="39"/>
      <c r="L347" s="40"/>
      <c r="M347" s="41"/>
      <c r="N347" s="40"/>
      <c r="O347" s="41"/>
      <c r="P347" s="35"/>
      <c r="Q347" s="43"/>
    </row>
    <row r="348" ht="14.25" customHeight="1">
      <c r="A348" s="92"/>
      <c r="B348" s="946"/>
      <c r="C348" s="93"/>
      <c r="D348" s="51"/>
      <c r="E348" s="73"/>
      <c r="F348" s="94"/>
      <c r="G348" s="272"/>
      <c r="H348" s="947"/>
      <c r="I348" s="948"/>
      <c r="J348" s="38"/>
      <c r="K348" s="39"/>
      <c r="L348" s="40"/>
      <c r="M348" s="41"/>
      <c r="N348" s="40"/>
      <c r="O348" s="41"/>
      <c r="P348" s="35"/>
      <c r="Q348" s="43"/>
    </row>
    <row r="349" ht="14.25" customHeight="1">
      <c r="A349" s="92"/>
      <c r="B349" s="946"/>
      <c r="C349" s="93"/>
      <c r="D349" s="51"/>
      <c r="E349" s="73"/>
      <c r="F349" s="94"/>
      <c r="G349" s="272"/>
      <c r="H349" s="947"/>
      <c r="I349" s="948"/>
      <c r="J349" s="38"/>
      <c r="K349" s="39"/>
      <c r="L349" s="40"/>
      <c r="M349" s="41"/>
      <c r="N349" s="40"/>
      <c r="O349" s="41"/>
      <c r="P349" s="35"/>
      <c r="Q349" s="43"/>
    </row>
    <row r="350" ht="14.25" customHeight="1">
      <c r="A350" s="92"/>
      <c r="B350" s="946"/>
      <c r="C350" s="93"/>
      <c r="D350" s="51"/>
      <c r="E350" s="73"/>
      <c r="F350" s="94"/>
      <c r="G350" s="272"/>
      <c r="H350" s="947"/>
      <c r="I350" s="948"/>
      <c r="J350" s="38"/>
      <c r="K350" s="39"/>
      <c r="L350" s="40"/>
      <c r="M350" s="41"/>
      <c r="N350" s="40"/>
      <c r="O350" s="41"/>
      <c r="P350" s="35"/>
      <c r="Q350" s="43"/>
    </row>
    <row r="351" ht="14.25" customHeight="1">
      <c r="A351" s="92"/>
      <c r="B351" s="946"/>
      <c r="C351" s="93"/>
      <c r="D351" s="51"/>
      <c r="E351" s="73"/>
      <c r="F351" s="94"/>
      <c r="G351" s="272"/>
      <c r="H351" s="947"/>
      <c r="I351" s="948"/>
      <c r="J351" s="38"/>
      <c r="K351" s="39"/>
      <c r="L351" s="40"/>
      <c r="M351" s="41"/>
      <c r="N351" s="40"/>
      <c r="O351" s="41"/>
      <c r="P351" s="35"/>
      <c r="Q351" s="43"/>
    </row>
    <row r="352" ht="14.25" customHeight="1">
      <c r="A352" s="92"/>
      <c r="B352" s="946"/>
      <c r="C352" s="93"/>
      <c r="D352" s="51"/>
      <c r="E352" s="73"/>
      <c r="F352" s="94"/>
      <c r="G352" s="272"/>
      <c r="H352" s="947"/>
      <c r="I352" s="948"/>
      <c r="J352" s="38"/>
      <c r="K352" s="39"/>
      <c r="L352" s="40"/>
      <c r="M352" s="41"/>
      <c r="N352" s="40"/>
      <c r="O352" s="41"/>
      <c r="P352" s="35"/>
      <c r="Q352" s="43"/>
    </row>
    <row r="353" ht="14.25" customHeight="1">
      <c r="A353" s="92"/>
      <c r="B353" s="946"/>
      <c r="C353" s="93"/>
      <c r="D353" s="51"/>
      <c r="E353" s="73"/>
      <c r="F353" s="94"/>
      <c r="G353" s="272"/>
      <c r="H353" s="947"/>
      <c r="I353" s="948"/>
      <c r="J353" s="38"/>
      <c r="K353" s="39"/>
      <c r="L353" s="40"/>
      <c r="M353" s="41"/>
      <c r="N353" s="40"/>
      <c r="O353" s="41"/>
      <c r="P353" s="35"/>
      <c r="Q353" s="43"/>
    </row>
    <row r="354" ht="14.25" customHeight="1">
      <c r="A354" s="92"/>
      <c r="B354" s="946"/>
      <c r="C354" s="93"/>
      <c r="D354" s="51"/>
      <c r="E354" s="73"/>
      <c r="F354" s="94"/>
      <c r="G354" s="272"/>
      <c r="H354" s="947"/>
      <c r="I354" s="948"/>
      <c r="J354" s="38"/>
      <c r="K354" s="39"/>
      <c r="L354" s="40"/>
      <c r="M354" s="41"/>
      <c r="N354" s="40"/>
      <c r="O354" s="41"/>
      <c r="P354" s="35"/>
      <c r="Q354" s="43"/>
    </row>
    <row r="355" ht="14.25" customHeight="1">
      <c r="A355" s="92"/>
      <c r="B355" s="946"/>
      <c r="C355" s="93"/>
      <c r="D355" s="51"/>
      <c r="E355" s="73"/>
      <c r="F355" s="94"/>
      <c r="G355" s="272"/>
      <c r="H355" s="947"/>
      <c r="I355" s="948"/>
      <c r="J355" s="38"/>
      <c r="K355" s="39"/>
      <c r="L355" s="40"/>
      <c r="M355" s="41"/>
      <c r="N355" s="40"/>
      <c r="O355" s="41"/>
      <c r="P355" s="35"/>
      <c r="Q355" s="43"/>
    </row>
    <row r="356" ht="14.25" customHeight="1">
      <c r="A356" s="92"/>
      <c r="B356" s="946"/>
      <c r="C356" s="93"/>
      <c r="D356" s="51"/>
      <c r="E356" s="73"/>
      <c r="F356" s="94"/>
      <c r="G356" s="272"/>
      <c r="H356" s="947"/>
      <c r="I356" s="948"/>
      <c r="J356" s="38"/>
      <c r="K356" s="39"/>
      <c r="L356" s="40"/>
      <c r="M356" s="41"/>
      <c r="N356" s="40"/>
      <c r="O356" s="41"/>
      <c r="P356" s="35"/>
      <c r="Q356" s="43"/>
    </row>
    <row r="357" ht="14.25" customHeight="1">
      <c r="A357" s="92"/>
      <c r="B357" s="946"/>
      <c r="C357" s="93"/>
      <c r="D357" s="51"/>
      <c r="E357" s="73"/>
      <c r="F357" s="94"/>
      <c r="G357" s="272"/>
      <c r="H357" s="947"/>
      <c r="I357" s="948"/>
      <c r="J357" s="38"/>
      <c r="K357" s="39"/>
      <c r="L357" s="40"/>
      <c r="M357" s="41"/>
      <c r="N357" s="40"/>
      <c r="O357" s="41"/>
      <c r="P357" s="35"/>
      <c r="Q357" s="43"/>
    </row>
    <row r="358" ht="14.25" customHeight="1">
      <c r="A358" s="92"/>
      <c r="B358" s="946"/>
      <c r="C358" s="93"/>
      <c r="D358" s="51"/>
      <c r="E358" s="73"/>
      <c r="F358" s="94"/>
      <c r="G358" s="272"/>
      <c r="H358" s="947"/>
      <c r="I358" s="948"/>
      <c r="J358" s="38"/>
      <c r="K358" s="39"/>
      <c r="L358" s="40"/>
      <c r="M358" s="41"/>
      <c r="N358" s="40"/>
      <c r="O358" s="41"/>
      <c r="P358" s="35"/>
      <c r="Q358" s="43"/>
    </row>
    <row r="359" ht="14.25" customHeight="1">
      <c r="A359" s="92"/>
      <c r="B359" s="946"/>
      <c r="C359" s="93"/>
      <c r="D359" s="51"/>
      <c r="E359" s="73"/>
      <c r="F359" s="94"/>
      <c r="G359" s="272"/>
      <c r="H359" s="947"/>
      <c r="I359" s="948"/>
      <c r="J359" s="38"/>
      <c r="K359" s="39"/>
      <c r="L359" s="40"/>
      <c r="M359" s="41"/>
      <c r="N359" s="40"/>
      <c r="O359" s="41"/>
      <c r="P359" s="35"/>
      <c r="Q359" s="43"/>
    </row>
    <row r="360" ht="14.25" customHeight="1">
      <c r="A360" s="92"/>
      <c r="B360" s="946"/>
      <c r="C360" s="93"/>
      <c r="D360" s="51"/>
      <c r="E360" s="73"/>
      <c r="F360" s="94"/>
      <c r="G360" s="272"/>
      <c r="H360" s="947"/>
      <c r="I360" s="948"/>
      <c r="J360" s="38"/>
      <c r="K360" s="39"/>
      <c r="L360" s="40"/>
      <c r="M360" s="41"/>
      <c r="N360" s="40"/>
      <c r="O360" s="41"/>
      <c r="P360" s="35"/>
      <c r="Q360" s="43"/>
    </row>
    <row r="361" ht="14.25" customHeight="1">
      <c r="A361" s="92"/>
      <c r="B361" s="946"/>
      <c r="C361" s="93"/>
      <c r="D361" s="51"/>
      <c r="E361" s="73"/>
      <c r="F361" s="94"/>
      <c r="G361" s="272"/>
      <c r="H361" s="947"/>
      <c r="I361" s="948"/>
      <c r="J361" s="38"/>
      <c r="K361" s="39"/>
      <c r="L361" s="40"/>
      <c r="M361" s="41"/>
      <c r="N361" s="40"/>
      <c r="O361" s="41"/>
      <c r="P361" s="35"/>
      <c r="Q361" s="43"/>
    </row>
    <row r="362" ht="14.25" customHeight="1">
      <c r="A362" s="92"/>
      <c r="B362" s="946"/>
      <c r="C362" s="93"/>
      <c r="D362" s="51"/>
      <c r="E362" s="73"/>
      <c r="F362" s="94"/>
      <c r="G362" s="272"/>
      <c r="H362" s="947"/>
      <c r="I362" s="948"/>
      <c r="J362" s="38"/>
      <c r="K362" s="39"/>
      <c r="L362" s="40"/>
      <c r="M362" s="41"/>
      <c r="N362" s="40"/>
      <c r="O362" s="41"/>
      <c r="P362" s="35"/>
      <c r="Q362" s="43"/>
    </row>
    <row r="363" ht="14.25" customHeight="1">
      <c r="A363" s="92"/>
      <c r="B363" s="946"/>
      <c r="C363" s="93"/>
      <c r="D363" s="51"/>
      <c r="E363" s="73"/>
      <c r="F363" s="94"/>
      <c r="G363" s="272"/>
      <c r="H363" s="947"/>
      <c r="I363" s="948"/>
      <c r="J363" s="38"/>
      <c r="K363" s="39"/>
      <c r="L363" s="40"/>
      <c r="M363" s="41"/>
      <c r="N363" s="40"/>
      <c r="O363" s="41"/>
      <c r="P363" s="35"/>
      <c r="Q363" s="43"/>
    </row>
    <row r="364" ht="14.25" customHeight="1">
      <c r="A364" s="92"/>
      <c r="B364" s="946"/>
      <c r="C364" s="93"/>
      <c r="D364" s="51"/>
      <c r="E364" s="73"/>
      <c r="F364" s="94"/>
      <c r="G364" s="272"/>
      <c r="H364" s="947"/>
      <c r="I364" s="948"/>
      <c r="J364" s="38"/>
      <c r="K364" s="39"/>
      <c r="L364" s="40"/>
      <c r="M364" s="41"/>
      <c r="N364" s="40"/>
      <c r="O364" s="41"/>
      <c r="P364" s="35"/>
      <c r="Q364" s="43"/>
    </row>
    <row r="365" ht="14.25" customHeight="1">
      <c r="A365" s="92"/>
      <c r="B365" s="946"/>
      <c r="C365" s="93"/>
      <c r="D365" s="51"/>
      <c r="E365" s="73"/>
      <c r="F365" s="94"/>
      <c r="G365" s="272"/>
      <c r="H365" s="947"/>
      <c r="I365" s="948"/>
      <c r="J365" s="38"/>
      <c r="K365" s="39"/>
      <c r="L365" s="40"/>
      <c r="M365" s="41"/>
      <c r="N365" s="40"/>
      <c r="O365" s="41"/>
      <c r="P365" s="35"/>
      <c r="Q365" s="43"/>
    </row>
    <row r="366" ht="14.25" customHeight="1">
      <c r="A366" s="92"/>
      <c r="B366" s="946"/>
      <c r="C366" s="93"/>
      <c r="D366" s="51"/>
      <c r="E366" s="73"/>
      <c r="F366" s="94"/>
      <c r="G366" s="272"/>
      <c r="H366" s="947"/>
      <c r="I366" s="948"/>
      <c r="J366" s="38"/>
      <c r="K366" s="39"/>
      <c r="L366" s="40"/>
      <c r="M366" s="41"/>
      <c r="N366" s="40"/>
      <c r="O366" s="41"/>
      <c r="P366" s="35"/>
      <c r="Q366" s="43"/>
    </row>
    <row r="367" ht="14.25" customHeight="1">
      <c r="A367" s="92"/>
      <c r="B367" s="946"/>
      <c r="C367" s="93"/>
      <c r="D367" s="51"/>
      <c r="E367" s="73"/>
      <c r="F367" s="94"/>
      <c r="G367" s="272"/>
      <c r="H367" s="947"/>
      <c r="I367" s="948"/>
      <c r="J367" s="38"/>
      <c r="K367" s="39"/>
      <c r="L367" s="40"/>
      <c r="M367" s="41"/>
      <c r="N367" s="40"/>
      <c r="O367" s="41"/>
      <c r="P367" s="35"/>
      <c r="Q367" s="43"/>
    </row>
    <row r="368" ht="14.25" customHeight="1">
      <c r="A368" s="92"/>
      <c r="B368" s="946"/>
      <c r="C368" s="93"/>
      <c r="D368" s="51"/>
      <c r="E368" s="73"/>
      <c r="F368" s="94"/>
      <c r="G368" s="272"/>
      <c r="H368" s="947"/>
      <c r="I368" s="948"/>
      <c r="J368" s="38"/>
      <c r="K368" s="39"/>
      <c r="L368" s="40"/>
      <c r="M368" s="41"/>
      <c r="N368" s="40"/>
      <c r="O368" s="41"/>
      <c r="P368" s="35"/>
      <c r="Q368" s="43"/>
    </row>
    <row r="369" ht="14.25" customHeight="1">
      <c r="A369" s="92"/>
      <c r="B369" s="946"/>
      <c r="C369" s="93"/>
      <c r="D369" s="51"/>
      <c r="E369" s="73"/>
      <c r="F369" s="94"/>
      <c r="G369" s="272"/>
      <c r="H369" s="947"/>
      <c r="I369" s="948"/>
      <c r="J369" s="38"/>
      <c r="K369" s="39"/>
      <c r="L369" s="40"/>
      <c r="M369" s="41"/>
      <c r="N369" s="40"/>
      <c r="O369" s="41"/>
      <c r="P369" s="35"/>
      <c r="Q369" s="43"/>
    </row>
    <row r="370" ht="14.25" customHeight="1">
      <c r="A370" s="92"/>
      <c r="B370" s="946"/>
      <c r="C370" s="93"/>
      <c r="D370" s="51"/>
      <c r="E370" s="73"/>
      <c r="F370" s="94"/>
      <c r="G370" s="272"/>
      <c r="H370" s="947"/>
      <c r="I370" s="948"/>
      <c r="J370" s="38"/>
      <c r="K370" s="39"/>
      <c r="L370" s="40"/>
      <c r="M370" s="41"/>
      <c r="N370" s="40"/>
      <c r="O370" s="41"/>
      <c r="P370" s="35"/>
      <c r="Q370" s="43"/>
    </row>
    <row r="371" ht="14.25" customHeight="1">
      <c r="A371" s="92"/>
      <c r="B371" s="946"/>
      <c r="C371" s="93"/>
      <c r="D371" s="51"/>
      <c r="E371" s="73"/>
      <c r="F371" s="94"/>
      <c r="G371" s="272"/>
      <c r="H371" s="947"/>
      <c r="I371" s="948"/>
      <c r="J371" s="38"/>
      <c r="K371" s="39"/>
      <c r="L371" s="40"/>
      <c r="M371" s="41"/>
      <c r="N371" s="40"/>
      <c r="O371" s="41"/>
      <c r="P371" s="35"/>
      <c r="Q371" s="43"/>
    </row>
    <row r="372" ht="14.25" customHeight="1">
      <c r="A372" s="92"/>
      <c r="B372" s="946"/>
      <c r="C372" s="93"/>
      <c r="D372" s="51"/>
      <c r="E372" s="73"/>
      <c r="F372" s="94"/>
      <c r="G372" s="272"/>
      <c r="H372" s="947"/>
      <c r="I372" s="948"/>
      <c r="J372" s="38"/>
      <c r="K372" s="39"/>
      <c r="L372" s="40"/>
      <c r="M372" s="41"/>
      <c r="N372" s="40"/>
      <c r="O372" s="41"/>
      <c r="P372" s="35"/>
      <c r="Q372" s="43"/>
    </row>
    <row r="373" ht="14.25" customHeight="1">
      <c r="A373" s="92"/>
      <c r="B373" s="946"/>
      <c r="C373" s="93"/>
      <c r="D373" s="51"/>
      <c r="E373" s="73"/>
      <c r="F373" s="94"/>
      <c r="G373" s="272"/>
      <c r="H373" s="947"/>
      <c r="I373" s="948"/>
      <c r="J373" s="38"/>
      <c r="K373" s="39"/>
      <c r="L373" s="40"/>
      <c r="M373" s="41"/>
      <c r="N373" s="40"/>
      <c r="O373" s="41"/>
      <c r="P373" s="35"/>
      <c r="Q373" s="43"/>
    </row>
    <row r="374" ht="14.25" customHeight="1">
      <c r="A374" s="92"/>
      <c r="B374" s="946"/>
      <c r="C374" s="93"/>
      <c r="D374" s="51"/>
      <c r="E374" s="73"/>
      <c r="F374" s="94"/>
      <c r="G374" s="272"/>
      <c r="H374" s="947"/>
      <c r="I374" s="948"/>
      <c r="J374" s="38"/>
      <c r="K374" s="39"/>
      <c r="L374" s="40"/>
      <c r="M374" s="41"/>
      <c r="N374" s="40"/>
      <c r="O374" s="41"/>
      <c r="P374" s="35"/>
      <c r="Q374" s="43"/>
    </row>
    <row r="375" ht="14.25" customHeight="1">
      <c r="A375" s="92"/>
      <c r="B375" s="946"/>
      <c r="C375" s="93"/>
      <c r="D375" s="51"/>
      <c r="E375" s="73"/>
      <c r="F375" s="94"/>
      <c r="G375" s="272"/>
      <c r="H375" s="947"/>
      <c r="I375" s="948"/>
      <c r="J375" s="38"/>
      <c r="K375" s="39"/>
      <c r="L375" s="40"/>
      <c r="M375" s="41"/>
      <c r="N375" s="40"/>
      <c r="O375" s="41"/>
      <c r="P375" s="35"/>
      <c r="Q375" s="43"/>
    </row>
    <row r="376" ht="14.25" customHeight="1">
      <c r="A376" s="92"/>
      <c r="B376" s="946"/>
      <c r="C376" s="93"/>
      <c r="D376" s="51"/>
      <c r="E376" s="73"/>
      <c r="F376" s="94"/>
      <c r="G376" s="272"/>
      <c r="H376" s="947"/>
      <c r="I376" s="948"/>
      <c r="J376" s="38"/>
      <c r="K376" s="39"/>
      <c r="L376" s="40"/>
      <c r="M376" s="41"/>
      <c r="N376" s="40"/>
      <c r="O376" s="41"/>
      <c r="P376" s="35"/>
      <c r="Q376" s="43"/>
    </row>
    <row r="377" ht="14.25" customHeight="1">
      <c r="A377" s="92"/>
      <c r="B377" s="946"/>
      <c r="C377" s="93"/>
      <c r="D377" s="51"/>
      <c r="E377" s="73"/>
      <c r="F377" s="94"/>
      <c r="G377" s="272"/>
      <c r="H377" s="947"/>
      <c r="I377" s="948"/>
      <c r="J377" s="38"/>
      <c r="K377" s="39"/>
      <c r="L377" s="40"/>
      <c r="M377" s="41"/>
      <c r="N377" s="40"/>
      <c r="O377" s="41"/>
      <c r="P377" s="35"/>
      <c r="Q377" s="43"/>
    </row>
    <row r="378" ht="14.25" customHeight="1">
      <c r="A378" s="92"/>
      <c r="B378" s="946"/>
      <c r="C378" s="93"/>
      <c r="D378" s="51"/>
      <c r="E378" s="73"/>
      <c r="F378" s="94"/>
      <c r="G378" s="272"/>
      <c r="H378" s="947"/>
      <c r="I378" s="948"/>
      <c r="J378" s="38"/>
      <c r="K378" s="39"/>
      <c r="L378" s="40"/>
      <c r="M378" s="41"/>
      <c r="N378" s="40"/>
      <c r="O378" s="41"/>
      <c r="P378" s="35"/>
      <c r="Q378" s="43"/>
    </row>
    <row r="379" ht="14.25" customHeight="1">
      <c r="A379" s="92"/>
      <c r="B379" s="946"/>
      <c r="C379" s="93"/>
      <c r="D379" s="51"/>
      <c r="E379" s="73"/>
      <c r="F379" s="94"/>
      <c r="G379" s="272"/>
      <c r="H379" s="947"/>
      <c r="I379" s="948"/>
      <c r="J379" s="38"/>
      <c r="K379" s="39"/>
      <c r="L379" s="40"/>
      <c r="M379" s="41"/>
      <c r="N379" s="40"/>
      <c r="O379" s="41"/>
      <c r="P379" s="35"/>
      <c r="Q379" s="43"/>
    </row>
    <row r="380" ht="14.25" customHeight="1">
      <c r="A380" s="92"/>
      <c r="B380" s="946"/>
      <c r="C380" s="93"/>
      <c r="D380" s="51"/>
      <c r="E380" s="73"/>
      <c r="F380" s="94"/>
      <c r="G380" s="272"/>
      <c r="H380" s="947"/>
      <c r="I380" s="948"/>
      <c r="J380" s="38"/>
      <c r="K380" s="39"/>
      <c r="L380" s="40"/>
      <c r="M380" s="41"/>
      <c r="N380" s="40"/>
      <c r="O380" s="41"/>
      <c r="P380" s="35"/>
      <c r="Q380" s="43"/>
    </row>
    <row r="381" ht="14.25" customHeight="1">
      <c r="A381" s="92"/>
      <c r="B381" s="946"/>
      <c r="C381" s="93"/>
      <c r="D381" s="51"/>
      <c r="E381" s="73"/>
      <c r="F381" s="94"/>
      <c r="G381" s="272"/>
      <c r="H381" s="947"/>
      <c r="I381" s="948"/>
      <c r="J381" s="38"/>
      <c r="K381" s="39"/>
      <c r="L381" s="40"/>
      <c r="M381" s="41"/>
      <c r="N381" s="40"/>
      <c r="O381" s="41"/>
      <c r="P381" s="35"/>
      <c r="Q381" s="43"/>
    </row>
    <row r="382" ht="14.25" customHeight="1">
      <c r="A382" s="92"/>
      <c r="B382" s="946"/>
      <c r="C382" s="93"/>
      <c r="D382" s="51"/>
      <c r="E382" s="73"/>
      <c r="F382" s="94"/>
      <c r="G382" s="272"/>
      <c r="H382" s="947"/>
      <c r="I382" s="948"/>
      <c r="J382" s="38"/>
      <c r="K382" s="39"/>
      <c r="L382" s="40"/>
      <c r="M382" s="41"/>
      <c r="N382" s="40"/>
      <c r="O382" s="41"/>
      <c r="P382" s="35"/>
      <c r="Q382" s="43"/>
    </row>
    <row r="383" ht="14.25" customHeight="1">
      <c r="A383" s="92"/>
      <c r="B383" s="946"/>
      <c r="C383" s="93"/>
      <c r="D383" s="51"/>
      <c r="E383" s="73"/>
      <c r="F383" s="94"/>
      <c r="G383" s="272"/>
      <c r="H383" s="947"/>
      <c r="I383" s="948"/>
      <c r="J383" s="38"/>
      <c r="K383" s="39"/>
      <c r="L383" s="40"/>
      <c r="M383" s="41"/>
      <c r="N383" s="40"/>
      <c r="O383" s="41"/>
      <c r="P383" s="35"/>
      <c r="Q383" s="43"/>
    </row>
    <row r="384" ht="14.25" customHeight="1">
      <c r="A384" s="92"/>
      <c r="B384" s="946"/>
      <c r="C384" s="93"/>
      <c r="D384" s="51"/>
      <c r="E384" s="73"/>
      <c r="F384" s="94"/>
      <c r="G384" s="272"/>
      <c r="H384" s="947"/>
      <c r="I384" s="948"/>
      <c r="J384" s="38"/>
      <c r="K384" s="39"/>
      <c r="L384" s="40"/>
      <c r="M384" s="41"/>
      <c r="N384" s="40"/>
      <c r="O384" s="41"/>
      <c r="P384" s="35"/>
      <c r="Q384" s="43"/>
    </row>
    <row r="385" ht="14.25" customHeight="1">
      <c r="A385" s="92"/>
      <c r="B385" s="946"/>
      <c r="C385" s="93"/>
      <c r="D385" s="51"/>
      <c r="E385" s="73"/>
      <c r="F385" s="94"/>
      <c r="G385" s="272"/>
      <c r="H385" s="947"/>
      <c r="I385" s="948"/>
      <c r="J385" s="38"/>
      <c r="K385" s="39"/>
      <c r="L385" s="40"/>
      <c r="M385" s="41"/>
      <c r="N385" s="40"/>
      <c r="O385" s="41"/>
      <c r="P385" s="35"/>
      <c r="Q385" s="43"/>
    </row>
    <row r="386" ht="14.25" customHeight="1">
      <c r="A386" s="92"/>
      <c r="B386" s="946"/>
      <c r="C386" s="93"/>
      <c r="D386" s="51"/>
      <c r="E386" s="73"/>
      <c r="F386" s="94"/>
      <c r="G386" s="272"/>
      <c r="H386" s="947"/>
      <c r="I386" s="948"/>
      <c r="J386" s="38"/>
      <c r="K386" s="39"/>
      <c r="L386" s="40"/>
      <c r="M386" s="41"/>
      <c r="N386" s="40"/>
      <c r="O386" s="41"/>
      <c r="P386" s="35"/>
      <c r="Q386" s="43"/>
    </row>
    <row r="387" ht="14.25" customHeight="1">
      <c r="A387" s="92"/>
      <c r="B387" s="946"/>
      <c r="C387" s="93"/>
      <c r="D387" s="51"/>
      <c r="E387" s="73"/>
      <c r="F387" s="94"/>
      <c r="G387" s="272"/>
      <c r="H387" s="947"/>
      <c r="I387" s="948"/>
      <c r="J387" s="38"/>
      <c r="K387" s="39"/>
      <c r="L387" s="40"/>
      <c r="M387" s="41"/>
      <c r="N387" s="40"/>
      <c r="O387" s="41"/>
      <c r="P387" s="35"/>
      <c r="Q387" s="43"/>
    </row>
    <row r="388" ht="14.25" customHeight="1">
      <c r="A388" s="92"/>
      <c r="B388" s="946"/>
      <c r="C388" s="93"/>
      <c r="D388" s="51"/>
      <c r="E388" s="73"/>
      <c r="F388" s="94"/>
      <c r="G388" s="272"/>
      <c r="H388" s="947"/>
      <c r="I388" s="948"/>
      <c r="J388" s="38"/>
      <c r="K388" s="39"/>
      <c r="L388" s="40"/>
      <c r="M388" s="41"/>
      <c r="N388" s="40"/>
      <c r="O388" s="41"/>
      <c r="P388" s="35"/>
      <c r="Q388" s="43"/>
    </row>
    <row r="389" ht="14.25" customHeight="1">
      <c r="A389" s="92"/>
      <c r="B389" s="946"/>
      <c r="C389" s="93"/>
      <c r="D389" s="51"/>
      <c r="E389" s="73"/>
      <c r="F389" s="94"/>
      <c r="G389" s="272"/>
      <c r="H389" s="947"/>
      <c r="I389" s="948"/>
      <c r="J389" s="38"/>
      <c r="K389" s="39"/>
      <c r="L389" s="40"/>
      <c r="M389" s="41"/>
      <c r="N389" s="40"/>
      <c r="O389" s="41"/>
      <c r="P389" s="35"/>
      <c r="Q389" s="43"/>
    </row>
    <row r="390" ht="14.25" customHeight="1">
      <c r="A390" s="92"/>
      <c r="B390" s="946"/>
      <c r="C390" s="93"/>
      <c r="D390" s="51"/>
      <c r="E390" s="73"/>
      <c r="F390" s="94"/>
      <c r="G390" s="272"/>
      <c r="H390" s="947"/>
      <c r="I390" s="948"/>
      <c r="J390" s="38"/>
      <c r="K390" s="39"/>
      <c r="L390" s="40"/>
      <c r="M390" s="41"/>
      <c r="N390" s="40"/>
      <c r="O390" s="41"/>
      <c r="P390" s="35"/>
      <c r="Q390" s="43"/>
    </row>
    <row r="391" ht="14.25" customHeight="1">
      <c r="A391" s="92"/>
      <c r="B391" s="946"/>
      <c r="C391" s="93"/>
      <c r="D391" s="51"/>
      <c r="E391" s="73"/>
      <c r="F391" s="94"/>
      <c r="G391" s="272"/>
      <c r="H391" s="947"/>
      <c r="I391" s="948"/>
      <c r="J391" s="38"/>
      <c r="K391" s="39"/>
      <c r="L391" s="40"/>
      <c r="M391" s="41"/>
      <c r="N391" s="40"/>
      <c r="O391" s="41"/>
      <c r="P391" s="35"/>
      <c r="Q391" s="43"/>
    </row>
    <row r="392" ht="14.25" customHeight="1">
      <c r="A392" s="92"/>
      <c r="B392" s="946"/>
      <c r="C392" s="93"/>
      <c r="D392" s="51"/>
      <c r="E392" s="73"/>
      <c r="F392" s="94"/>
      <c r="G392" s="272"/>
      <c r="H392" s="947"/>
      <c r="I392" s="948"/>
      <c r="J392" s="38"/>
      <c r="K392" s="39"/>
      <c r="L392" s="40"/>
      <c r="M392" s="41"/>
      <c r="N392" s="40"/>
      <c r="O392" s="41"/>
      <c r="P392" s="35"/>
      <c r="Q392" s="43"/>
    </row>
    <row r="393" ht="14.25" customHeight="1">
      <c r="A393" s="92"/>
      <c r="B393" s="946"/>
      <c r="C393" s="93"/>
      <c r="D393" s="51"/>
      <c r="E393" s="73"/>
      <c r="F393" s="94"/>
      <c r="G393" s="272"/>
      <c r="H393" s="947"/>
      <c r="I393" s="948"/>
      <c r="J393" s="38"/>
      <c r="K393" s="39"/>
      <c r="L393" s="40"/>
      <c r="M393" s="41"/>
      <c r="N393" s="40"/>
      <c r="O393" s="41"/>
      <c r="P393" s="35"/>
      <c r="Q393" s="43"/>
    </row>
    <row r="394" ht="14.25" customHeight="1">
      <c r="A394" s="92"/>
      <c r="B394" s="946"/>
      <c r="C394" s="93"/>
      <c r="D394" s="51"/>
      <c r="E394" s="73"/>
      <c r="F394" s="94"/>
      <c r="G394" s="272"/>
      <c r="H394" s="947"/>
      <c r="I394" s="948"/>
      <c r="J394" s="38"/>
      <c r="K394" s="39"/>
      <c r="L394" s="40"/>
      <c r="M394" s="41"/>
      <c r="N394" s="40"/>
      <c r="O394" s="41"/>
      <c r="P394" s="35"/>
      <c r="Q394" s="43"/>
    </row>
    <row r="395" ht="14.25" customHeight="1">
      <c r="A395" s="92"/>
      <c r="B395" s="946"/>
      <c r="C395" s="93"/>
      <c r="D395" s="51"/>
      <c r="E395" s="73"/>
      <c r="F395" s="94"/>
      <c r="G395" s="272"/>
      <c r="H395" s="947"/>
      <c r="I395" s="948"/>
      <c r="J395" s="38"/>
      <c r="K395" s="39"/>
      <c r="L395" s="40"/>
      <c r="M395" s="41"/>
      <c r="N395" s="40"/>
      <c r="O395" s="41"/>
      <c r="P395" s="35"/>
      <c r="Q395" s="43"/>
    </row>
    <row r="396" ht="14.25" customHeight="1">
      <c r="A396" s="92"/>
      <c r="B396" s="946"/>
      <c r="C396" s="93"/>
      <c r="D396" s="51"/>
      <c r="E396" s="73"/>
      <c r="F396" s="94"/>
      <c r="G396" s="272"/>
      <c r="H396" s="947"/>
      <c r="I396" s="948"/>
      <c r="J396" s="38"/>
      <c r="K396" s="39"/>
      <c r="L396" s="40"/>
      <c r="M396" s="41"/>
      <c r="N396" s="40"/>
      <c r="O396" s="41"/>
      <c r="P396" s="35"/>
      <c r="Q396" s="43"/>
    </row>
    <row r="397" ht="14.25" customHeight="1">
      <c r="A397" s="92"/>
      <c r="B397" s="946"/>
      <c r="C397" s="93"/>
      <c r="D397" s="51"/>
      <c r="E397" s="73"/>
      <c r="F397" s="94"/>
      <c r="G397" s="272"/>
      <c r="H397" s="947"/>
      <c r="I397" s="948"/>
      <c r="J397" s="38"/>
      <c r="K397" s="39"/>
      <c r="L397" s="40"/>
      <c r="M397" s="41"/>
      <c r="N397" s="40"/>
      <c r="O397" s="41"/>
      <c r="P397" s="35"/>
      <c r="Q397" s="43"/>
    </row>
    <row r="398" ht="14.25" customHeight="1">
      <c r="A398" s="92"/>
      <c r="B398" s="946"/>
      <c r="C398" s="93"/>
      <c r="D398" s="51"/>
      <c r="E398" s="73"/>
      <c r="F398" s="94"/>
      <c r="G398" s="272"/>
      <c r="H398" s="947"/>
      <c r="I398" s="948"/>
      <c r="J398" s="38"/>
      <c r="K398" s="39"/>
      <c r="L398" s="40"/>
      <c r="M398" s="41"/>
      <c r="N398" s="40"/>
      <c r="O398" s="41"/>
      <c r="P398" s="35"/>
      <c r="Q398" s="43"/>
    </row>
    <row r="399" ht="14.25" customHeight="1">
      <c r="A399" s="92"/>
      <c r="B399" s="946"/>
      <c r="C399" s="93"/>
      <c r="D399" s="51"/>
      <c r="E399" s="73"/>
      <c r="F399" s="94"/>
      <c r="G399" s="272"/>
      <c r="H399" s="947"/>
      <c r="I399" s="948"/>
      <c r="J399" s="38"/>
      <c r="K399" s="39"/>
      <c r="L399" s="40"/>
      <c r="M399" s="41"/>
      <c r="N399" s="40"/>
      <c r="O399" s="41"/>
      <c r="P399" s="35"/>
      <c r="Q399" s="43"/>
    </row>
    <row r="400" ht="14.25" customHeight="1">
      <c r="A400" s="92"/>
      <c r="B400" s="946"/>
      <c r="C400" s="93"/>
      <c r="D400" s="51"/>
      <c r="E400" s="73"/>
      <c r="F400" s="94"/>
      <c r="G400" s="272"/>
      <c r="H400" s="947"/>
      <c r="I400" s="948"/>
      <c r="J400" s="38"/>
      <c r="K400" s="39"/>
      <c r="L400" s="40"/>
      <c r="M400" s="41"/>
      <c r="N400" s="40"/>
      <c r="O400" s="41"/>
      <c r="P400" s="35"/>
      <c r="Q400" s="43"/>
    </row>
    <row r="401" ht="14.25" customHeight="1">
      <c r="A401" s="92"/>
      <c r="B401" s="946"/>
      <c r="C401" s="93"/>
      <c r="D401" s="51"/>
      <c r="E401" s="73"/>
      <c r="F401" s="94"/>
      <c r="G401" s="272"/>
      <c r="H401" s="947"/>
      <c r="I401" s="948"/>
      <c r="J401" s="38"/>
      <c r="K401" s="39"/>
      <c r="L401" s="40"/>
      <c r="M401" s="41"/>
      <c r="N401" s="40"/>
      <c r="O401" s="41"/>
      <c r="P401" s="35"/>
      <c r="Q401" s="43"/>
    </row>
    <row r="402" ht="14.25" customHeight="1">
      <c r="A402" s="92"/>
      <c r="B402" s="946"/>
      <c r="C402" s="93"/>
      <c r="D402" s="51"/>
      <c r="E402" s="73"/>
      <c r="F402" s="94"/>
      <c r="G402" s="272"/>
      <c r="H402" s="947"/>
      <c r="I402" s="948"/>
      <c r="J402" s="38"/>
      <c r="K402" s="39"/>
      <c r="L402" s="40"/>
      <c r="M402" s="41"/>
      <c r="N402" s="40"/>
      <c r="O402" s="41"/>
      <c r="P402" s="35"/>
      <c r="Q402" s="43"/>
    </row>
    <row r="403" ht="14.25" customHeight="1">
      <c r="A403" s="92"/>
      <c r="B403" s="946"/>
      <c r="C403" s="93"/>
      <c r="D403" s="51"/>
      <c r="E403" s="73"/>
      <c r="F403" s="94"/>
      <c r="G403" s="272"/>
      <c r="H403" s="947"/>
      <c r="I403" s="948"/>
      <c r="J403" s="38"/>
      <c r="K403" s="39"/>
      <c r="L403" s="40"/>
      <c r="M403" s="41"/>
      <c r="N403" s="40"/>
      <c r="O403" s="41"/>
      <c r="P403" s="35"/>
      <c r="Q403" s="43"/>
    </row>
    <row r="404" ht="14.25" customHeight="1">
      <c r="A404" s="92"/>
      <c r="B404" s="946"/>
      <c r="C404" s="93"/>
      <c r="D404" s="51"/>
      <c r="E404" s="73"/>
      <c r="F404" s="94"/>
      <c r="G404" s="272"/>
      <c r="H404" s="947"/>
      <c r="I404" s="948"/>
      <c r="J404" s="38"/>
      <c r="K404" s="39"/>
      <c r="L404" s="40"/>
      <c r="M404" s="41"/>
      <c r="N404" s="40"/>
      <c r="O404" s="41"/>
      <c r="P404" s="35"/>
      <c r="Q404" s="43"/>
    </row>
    <row r="405" ht="14.25" customHeight="1">
      <c r="A405" s="92"/>
      <c r="B405" s="946"/>
      <c r="C405" s="93"/>
      <c r="D405" s="51"/>
      <c r="E405" s="73"/>
      <c r="F405" s="94"/>
      <c r="G405" s="272"/>
      <c r="H405" s="947"/>
      <c r="I405" s="948"/>
      <c r="J405" s="38"/>
      <c r="K405" s="39"/>
      <c r="L405" s="40"/>
      <c r="M405" s="41"/>
      <c r="N405" s="40"/>
      <c r="O405" s="41"/>
      <c r="P405" s="35"/>
      <c r="Q405" s="43"/>
    </row>
    <row r="406" ht="14.25" customHeight="1">
      <c r="A406" s="92"/>
      <c r="B406" s="946"/>
      <c r="C406" s="93"/>
      <c r="D406" s="51"/>
      <c r="E406" s="73"/>
      <c r="F406" s="94"/>
      <c r="G406" s="272"/>
      <c r="H406" s="947"/>
      <c r="I406" s="948"/>
      <c r="J406" s="38"/>
      <c r="K406" s="39"/>
      <c r="L406" s="40"/>
      <c r="M406" s="41"/>
      <c r="N406" s="40"/>
      <c r="O406" s="41"/>
      <c r="P406" s="35"/>
      <c r="Q406" s="43"/>
    </row>
    <row r="407" ht="14.25" customHeight="1">
      <c r="A407" s="92"/>
      <c r="B407" s="946"/>
      <c r="C407" s="93"/>
      <c r="D407" s="51"/>
      <c r="E407" s="73"/>
      <c r="F407" s="94"/>
      <c r="G407" s="272"/>
      <c r="H407" s="947"/>
      <c r="I407" s="948"/>
      <c r="J407" s="38"/>
      <c r="K407" s="39"/>
      <c r="L407" s="40"/>
      <c r="M407" s="41"/>
      <c r="N407" s="40"/>
      <c r="O407" s="41"/>
      <c r="P407" s="35"/>
      <c r="Q407" s="43"/>
    </row>
    <row r="408" ht="14.25" customHeight="1">
      <c r="A408" s="92"/>
      <c r="B408" s="946"/>
      <c r="C408" s="93"/>
      <c r="D408" s="51"/>
      <c r="E408" s="73"/>
      <c r="F408" s="94"/>
      <c r="G408" s="272"/>
      <c r="H408" s="947"/>
      <c r="I408" s="948"/>
      <c r="J408" s="38"/>
      <c r="K408" s="39"/>
      <c r="L408" s="40"/>
      <c r="M408" s="41"/>
      <c r="N408" s="40"/>
      <c r="O408" s="41"/>
      <c r="P408" s="35"/>
      <c r="Q408" s="43"/>
    </row>
    <row r="409" ht="14.25" customHeight="1">
      <c r="A409" s="92"/>
      <c r="B409" s="946"/>
      <c r="C409" s="93"/>
      <c r="D409" s="51"/>
      <c r="E409" s="73"/>
      <c r="F409" s="94"/>
      <c r="G409" s="272"/>
      <c r="H409" s="947"/>
      <c r="I409" s="948"/>
      <c r="J409" s="38"/>
      <c r="K409" s="39"/>
      <c r="L409" s="40"/>
      <c r="M409" s="41"/>
      <c r="N409" s="40"/>
      <c r="O409" s="41"/>
      <c r="P409" s="35"/>
      <c r="Q409" s="43"/>
    </row>
    <row r="410" ht="14.25" customHeight="1">
      <c r="A410" s="92"/>
      <c r="B410" s="946"/>
      <c r="C410" s="93"/>
      <c r="D410" s="51"/>
      <c r="E410" s="73"/>
      <c r="F410" s="94"/>
      <c r="G410" s="272"/>
      <c r="H410" s="947"/>
      <c r="I410" s="948"/>
      <c r="J410" s="38"/>
      <c r="K410" s="39"/>
      <c r="L410" s="40"/>
      <c r="M410" s="41"/>
      <c r="N410" s="40"/>
      <c r="O410" s="41"/>
      <c r="P410" s="35"/>
      <c r="Q410" s="43"/>
    </row>
    <row r="411" ht="14.25" customHeight="1">
      <c r="A411" s="92"/>
      <c r="B411" s="946"/>
      <c r="C411" s="93"/>
      <c r="D411" s="51"/>
      <c r="E411" s="73"/>
      <c r="F411" s="94"/>
      <c r="G411" s="272"/>
      <c r="H411" s="947"/>
      <c r="I411" s="948"/>
      <c r="J411" s="38"/>
      <c r="K411" s="39"/>
      <c r="L411" s="40"/>
      <c r="M411" s="41"/>
      <c r="N411" s="40"/>
      <c r="O411" s="41"/>
      <c r="P411" s="35"/>
      <c r="Q411" s="43"/>
    </row>
    <row r="412" ht="14.25" customHeight="1">
      <c r="A412" s="92"/>
      <c r="B412" s="946"/>
      <c r="C412" s="93"/>
      <c r="D412" s="51"/>
      <c r="E412" s="73"/>
      <c r="F412" s="94"/>
      <c r="G412" s="272"/>
      <c r="H412" s="947"/>
      <c r="I412" s="948"/>
      <c r="J412" s="38"/>
      <c r="K412" s="39"/>
      <c r="L412" s="40"/>
      <c r="M412" s="41"/>
      <c r="N412" s="40"/>
      <c r="O412" s="41"/>
      <c r="P412" s="35"/>
      <c r="Q412" s="43"/>
    </row>
    <row r="413" ht="14.25" customHeight="1">
      <c r="A413" s="92"/>
      <c r="B413" s="946"/>
      <c r="C413" s="93"/>
      <c r="D413" s="51"/>
      <c r="E413" s="73"/>
      <c r="F413" s="94"/>
      <c r="G413" s="272"/>
      <c r="H413" s="947"/>
      <c r="I413" s="948"/>
      <c r="J413" s="38"/>
      <c r="K413" s="39"/>
      <c r="L413" s="40"/>
      <c r="M413" s="41"/>
      <c r="N413" s="40"/>
      <c r="O413" s="41"/>
      <c r="P413" s="35"/>
      <c r="Q413" s="43"/>
    </row>
    <row r="414" ht="14.25" customHeight="1">
      <c r="A414" s="92"/>
      <c r="B414" s="946"/>
      <c r="C414" s="93"/>
      <c r="D414" s="51"/>
      <c r="E414" s="73"/>
      <c r="F414" s="94"/>
      <c r="G414" s="272"/>
      <c r="H414" s="947"/>
      <c r="I414" s="948"/>
      <c r="J414" s="38"/>
      <c r="K414" s="39"/>
      <c r="L414" s="40"/>
      <c r="M414" s="41"/>
      <c r="N414" s="40"/>
      <c r="O414" s="41"/>
      <c r="P414" s="35"/>
      <c r="Q414" s="43"/>
    </row>
    <row r="415" ht="14.25" customHeight="1">
      <c r="A415" s="92"/>
      <c r="B415" s="946"/>
      <c r="C415" s="93"/>
      <c r="D415" s="51"/>
      <c r="E415" s="73"/>
      <c r="F415" s="94"/>
      <c r="G415" s="272"/>
      <c r="H415" s="947"/>
      <c r="I415" s="948"/>
      <c r="J415" s="38"/>
      <c r="K415" s="39"/>
      <c r="L415" s="40"/>
      <c r="M415" s="41"/>
      <c r="N415" s="40"/>
      <c r="O415" s="41"/>
      <c r="P415" s="35"/>
      <c r="Q415" s="43"/>
    </row>
    <row r="416" ht="14.25" customHeight="1">
      <c r="A416" s="92"/>
      <c r="B416" s="946"/>
      <c r="C416" s="93"/>
      <c r="D416" s="51"/>
      <c r="E416" s="73"/>
      <c r="F416" s="94"/>
      <c r="G416" s="272"/>
      <c r="H416" s="947"/>
      <c r="I416" s="948"/>
      <c r="J416" s="38"/>
      <c r="K416" s="39"/>
      <c r="L416" s="40"/>
      <c r="M416" s="41"/>
      <c r="N416" s="40"/>
      <c r="O416" s="41"/>
      <c r="P416" s="35"/>
      <c r="Q416" s="43"/>
    </row>
    <row r="417" ht="14.25" customHeight="1">
      <c r="A417" s="92"/>
      <c r="B417" s="946"/>
      <c r="C417" s="93"/>
      <c r="D417" s="51"/>
      <c r="E417" s="73"/>
      <c r="F417" s="94"/>
      <c r="G417" s="272"/>
      <c r="H417" s="947"/>
      <c r="I417" s="948"/>
      <c r="J417" s="38"/>
      <c r="K417" s="39"/>
      <c r="L417" s="40"/>
      <c r="M417" s="41"/>
      <c r="N417" s="40"/>
      <c r="O417" s="41"/>
      <c r="P417" s="35"/>
      <c r="Q417" s="43"/>
    </row>
    <row r="418" ht="14.25" customHeight="1">
      <c r="A418" s="92"/>
      <c r="B418" s="946"/>
      <c r="C418" s="93"/>
      <c r="D418" s="51"/>
      <c r="E418" s="73"/>
      <c r="F418" s="94"/>
      <c r="G418" s="272"/>
      <c r="H418" s="947"/>
      <c r="I418" s="948"/>
      <c r="J418" s="38"/>
      <c r="K418" s="39"/>
      <c r="L418" s="40"/>
      <c r="M418" s="41"/>
      <c r="N418" s="40"/>
      <c r="O418" s="41"/>
      <c r="P418" s="35"/>
      <c r="Q418" s="43"/>
    </row>
    <row r="419" ht="14.25" customHeight="1">
      <c r="A419" s="92"/>
      <c r="B419" s="946"/>
      <c r="C419" s="93"/>
      <c r="D419" s="51"/>
      <c r="E419" s="73"/>
      <c r="F419" s="94"/>
      <c r="G419" s="272"/>
      <c r="H419" s="947"/>
      <c r="I419" s="948"/>
      <c r="J419" s="38"/>
      <c r="K419" s="39"/>
      <c r="L419" s="40"/>
      <c r="M419" s="41"/>
      <c r="N419" s="40"/>
      <c r="O419" s="41"/>
      <c r="P419" s="35"/>
      <c r="Q419" s="43"/>
    </row>
    <row r="420" ht="14.25" customHeight="1">
      <c r="A420" s="92"/>
      <c r="B420" s="946"/>
      <c r="C420" s="93"/>
      <c r="D420" s="51"/>
      <c r="E420" s="73"/>
      <c r="F420" s="94"/>
      <c r="G420" s="272"/>
      <c r="H420" s="947"/>
      <c r="I420" s="948"/>
      <c r="J420" s="38"/>
      <c r="K420" s="39"/>
      <c r="L420" s="40"/>
      <c r="M420" s="41"/>
      <c r="N420" s="40"/>
      <c r="O420" s="41"/>
      <c r="P420" s="35"/>
      <c r="Q420" s="43"/>
    </row>
    <row r="421" ht="14.25" customHeight="1">
      <c r="A421" s="92"/>
      <c r="B421" s="946"/>
      <c r="C421" s="93"/>
      <c r="D421" s="51"/>
      <c r="E421" s="73"/>
      <c r="F421" s="94"/>
      <c r="G421" s="272"/>
      <c r="H421" s="947"/>
      <c r="I421" s="948"/>
      <c r="J421" s="38"/>
      <c r="K421" s="39"/>
      <c r="L421" s="40"/>
      <c r="M421" s="41"/>
      <c r="N421" s="40"/>
      <c r="O421" s="41"/>
      <c r="P421" s="35"/>
      <c r="Q421" s="43"/>
    </row>
    <row r="422" ht="14.25" customHeight="1">
      <c r="A422" s="92"/>
      <c r="B422" s="946"/>
      <c r="C422" s="93"/>
      <c r="D422" s="51"/>
      <c r="E422" s="73"/>
      <c r="F422" s="94"/>
      <c r="G422" s="272"/>
      <c r="H422" s="947"/>
      <c r="I422" s="948"/>
      <c r="J422" s="38"/>
      <c r="K422" s="39"/>
      <c r="L422" s="40"/>
      <c r="M422" s="41"/>
      <c r="N422" s="40"/>
      <c r="O422" s="41"/>
      <c r="P422" s="35"/>
      <c r="Q422" s="43"/>
    </row>
    <row r="423" ht="14.25" customHeight="1">
      <c r="A423" s="92"/>
      <c r="B423" s="946"/>
      <c r="C423" s="93"/>
      <c r="D423" s="51"/>
      <c r="E423" s="73"/>
      <c r="F423" s="94"/>
      <c r="G423" s="272"/>
      <c r="H423" s="947"/>
      <c r="I423" s="948"/>
      <c r="J423" s="38"/>
      <c r="K423" s="39"/>
      <c r="L423" s="40"/>
      <c r="M423" s="41"/>
      <c r="N423" s="40"/>
      <c r="O423" s="41"/>
      <c r="P423" s="35"/>
      <c r="Q423" s="43"/>
    </row>
    <row r="424" ht="14.25" customHeight="1">
      <c r="A424" s="92"/>
      <c r="B424" s="946"/>
      <c r="C424" s="93"/>
      <c r="D424" s="51"/>
      <c r="E424" s="73"/>
      <c r="F424" s="94"/>
      <c r="G424" s="272"/>
      <c r="H424" s="947"/>
      <c r="I424" s="948"/>
      <c r="J424" s="38"/>
      <c r="K424" s="39"/>
      <c r="L424" s="40"/>
      <c r="M424" s="41"/>
      <c r="N424" s="40"/>
      <c r="O424" s="41"/>
      <c r="P424" s="35"/>
      <c r="Q424" s="43"/>
    </row>
    <row r="425" ht="14.25" customHeight="1">
      <c r="A425" s="92"/>
      <c r="B425" s="946"/>
      <c r="C425" s="93"/>
      <c r="D425" s="51"/>
      <c r="E425" s="73"/>
      <c r="F425" s="94"/>
      <c r="G425" s="272"/>
      <c r="H425" s="947"/>
      <c r="I425" s="948"/>
      <c r="J425" s="38"/>
      <c r="K425" s="39"/>
      <c r="L425" s="40"/>
      <c r="M425" s="41"/>
      <c r="N425" s="40"/>
      <c r="O425" s="41"/>
      <c r="P425" s="35"/>
      <c r="Q425" s="43"/>
    </row>
    <row r="426" ht="14.25" customHeight="1">
      <c r="A426" s="92"/>
      <c r="B426" s="946"/>
      <c r="C426" s="93"/>
      <c r="D426" s="51"/>
      <c r="E426" s="73"/>
      <c r="F426" s="94"/>
      <c r="G426" s="272"/>
      <c r="H426" s="947"/>
      <c r="I426" s="948"/>
      <c r="J426" s="38"/>
      <c r="K426" s="39"/>
      <c r="L426" s="40"/>
      <c r="M426" s="41"/>
      <c r="N426" s="40"/>
      <c r="O426" s="41"/>
      <c r="P426" s="35"/>
      <c r="Q426" s="43"/>
    </row>
    <row r="427" ht="14.25" customHeight="1">
      <c r="A427" s="92"/>
      <c r="B427" s="946"/>
      <c r="C427" s="93"/>
      <c r="D427" s="51"/>
      <c r="E427" s="73"/>
      <c r="F427" s="94"/>
      <c r="G427" s="272"/>
      <c r="H427" s="947"/>
      <c r="I427" s="948"/>
      <c r="J427" s="38"/>
      <c r="K427" s="39"/>
      <c r="L427" s="40"/>
      <c r="M427" s="41"/>
      <c r="N427" s="40"/>
      <c r="O427" s="41"/>
      <c r="P427" s="35"/>
      <c r="Q427" s="43"/>
    </row>
    <row r="428" ht="14.25" customHeight="1">
      <c r="A428" s="92"/>
      <c r="B428" s="946"/>
      <c r="C428" s="93"/>
      <c r="D428" s="51"/>
      <c r="E428" s="73"/>
      <c r="F428" s="94"/>
      <c r="G428" s="272"/>
      <c r="H428" s="947"/>
      <c r="I428" s="948"/>
      <c r="J428" s="38"/>
      <c r="K428" s="39"/>
      <c r="L428" s="40"/>
      <c r="M428" s="41"/>
      <c r="N428" s="40"/>
      <c r="O428" s="41"/>
      <c r="P428" s="35"/>
      <c r="Q428" s="43"/>
    </row>
    <row r="429" ht="14.25" customHeight="1">
      <c r="A429" s="92"/>
      <c r="B429" s="946"/>
      <c r="C429" s="93"/>
      <c r="D429" s="51"/>
      <c r="E429" s="73"/>
      <c r="F429" s="94"/>
      <c r="G429" s="272"/>
      <c r="H429" s="947"/>
      <c r="I429" s="948"/>
      <c r="J429" s="38"/>
      <c r="K429" s="39"/>
      <c r="L429" s="40"/>
      <c r="M429" s="41"/>
      <c r="N429" s="40"/>
      <c r="O429" s="41"/>
      <c r="P429" s="35"/>
      <c r="Q429" s="43"/>
    </row>
    <row r="430" ht="14.25" customHeight="1">
      <c r="A430" s="92"/>
      <c r="B430" s="946"/>
      <c r="C430" s="93"/>
      <c r="D430" s="51"/>
      <c r="E430" s="73"/>
      <c r="F430" s="94"/>
      <c r="G430" s="272"/>
      <c r="H430" s="947"/>
      <c r="I430" s="948"/>
      <c r="J430" s="38"/>
      <c r="K430" s="39"/>
      <c r="L430" s="40"/>
      <c r="M430" s="41"/>
      <c r="N430" s="40"/>
      <c r="O430" s="41"/>
      <c r="P430" s="35"/>
      <c r="Q430" s="43"/>
    </row>
    <row r="431" ht="14.25" customHeight="1">
      <c r="A431" s="92"/>
      <c r="B431" s="946"/>
      <c r="C431" s="93"/>
      <c r="D431" s="51"/>
      <c r="E431" s="73"/>
      <c r="F431" s="94"/>
      <c r="G431" s="272"/>
      <c r="H431" s="947"/>
      <c r="I431" s="948"/>
      <c r="J431" s="38"/>
      <c r="K431" s="39"/>
      <c r="L431" s="40"/>
      <c r="M431" s="41"/>
      <c r="N431" s="40"/>
      <c r="O431" s="41"/>
      <c r="P431" s="35"/>
      <c r="Q431" s="43"/>
    </row>
    <row r="432" ht="14.25" customHeight="1">
      <c r="A432" s="92"/>
      <c r="B432" s="946"/>
      <c r="C432" s="93"/>
      <c r="D432" s="51"/>
      <c r="E432" s="73"/>
      <c r="F432" s="94"/>
      <c r="G432" s="272"/>
      <c r="H432" s="947"/>
      <c r="I432" s="948"/>
      <c r="J432" s="38"/>
      <c r="K432" s="39"/>
      <c r="L432" s="40"/>
      <c r="M432" s="41"/>
      <c r="N432" s="40"/>
      <c r="O432" s="41"/>
      <c r="P432" s="35"/>
      <c r="Q432" s="43"/>
    </row>
    <row r="433" ht="14.25" customHeight="1">
      <c r="A433" s="92"/>
      <c r="B433" s="946"/>
      <c r="C433" s="93"/>
      <c r="D433" s="51"/>
      <c r="E433" s="73"/>
      <c r="F433" s="94"/>
      <c r="G433" s="272"/>
      <c r="H433" s="947"/>
      <c r="I433" s="948"/>
      <c r="J433" s="38"/>
      <c r="K433" s="39"/>
      <c r="L433" s="40"/>
      <c r="M433" s="41"/>
      <c r="N433" s="40"/>
      <c r="O433" s="41"/>
      <c r="P433" s="35"/>
      <c r="Q433" s="43"/>
    </row>
    <row r="434" ht="14.25" customHeight="1">
      <c r="A434" s="92"/>
      <c r="B434" s="946"/>
      <c r="C434" s="93"/>
      <c r="D434" s="51"/>
      <c r="E434" s="73"/>
      <c r="F434" s="94"/>
      <c r="G434" s="272"/>
      <c r="H434" s="947"/>
      <c r="I434" s="948"/>
      <c r="J434" s="38"/>
      <c r="K434" s="39"/>
      <c r="L434" s="40"/>
      <c r="M434" s="41"/>
      <c r="N434" s="40"/>
      <c r="O434" s="41"/>
      <c r="P434" s="35"/>
      <c r="Q434" s="43"/>
    </row>
    <row r="435" ht="14.25" customHeight="1">
      <c r="A435" s="92"/>
      <c r="B435" s="946"/>
      <c r="C435" s="93"/>
      <c r="D435" s="51"/>
      <c r="E435" s="73"/>
      <c r="F435" s="94"/>
      <c r="G435" s="272"/>
      <c r="H435" s="947"/>
      <c r="I435" s="948"/>
      <c r="J435" s="38"/>
      <c r="K435" s="39"/>
      <c r="L435" s="40"/>
      <c r="M435" s="41"/>
      <c r="N435" s="40"/>
      <c r="O435" s="41"/>
      <c r="P435" s="35"/>
      <c r="Q435" s="43"/>
    </row>
    <row r="436" ht="14.25" customHeight="1">
      <c r="A436" s="92"/>
      <c r="B436" s="946"/>
      <c r="C436" s="93"/>
      <c r="D436" s="51"/>
      <c r="E436" s="73"/>
      <c r="F436" s="94"/>
      <c r="G436" s="272"/>
      <c r="H436" s="947"/>
      <c r="I436" s="948"/>
      <c r="J436" s="38"/>
      <c r="K436" s="39"/>
      <c r="L436" s="40"/>
      <c r="M436" s="41"/>
      <c r="N436" s="40"/>
      <c r="O436" s="41"/>
      <c r="P436" s="35"/>
      <c r="Q436" s="43"/>
    </row>
    <row r="437" ht="14.25" customHeight="1">
      <c r="A437" s="92"/>
      <c r="B437" s="946"/>
      <c r="C437" s="93"/>
      <c r="D437" s="51"/>
      <c r="E437" s="73"/>
      <c r="F437" s="94"/>
      <c r="G437" s="272"/>
      <c r="H437" s="947"/>
      <c r="I437" s="948"/>
      <c r="J437" s="38"/>
      <c r="K437" s="39"/>
      <c r="L437" s="40"/>
      <c r="M437" s="41"/>
      <c r="N437" s="40"/>
      <c r="O437" s="41"/>
      <c r="P437" s="35"/>
      <c r="Q437" s="43"/>
    </row>
    <row r="438" ht="14.25" customHeight="1">
      <c r="A438" s="92"/>
      <c r="B438" s="946"/>
      <c r="C438" s="93"/>
      <c r="D438" s="51"/>
      <c r="E438" s="73"/>
      <c r="F438" s="94"/>
      <c r="G438" s="272"/>
      <c r="H438" s="947"/>
      <c r="I438" s="948"/>
      <c r="J438" s="38"/>
      <c r="K438" s="39"/>
      <c r="L438" s="40"/>
      <c r="M438" s="41"/>
      <c r="N438" s="40"/>
      <c r="O438" s="41"/>
      <c r="P438" s="35"/>
      <c r="Q438" s="43"/>
    </row>
    <row r="439" ht="14.25" customHeight="1">
      <c r="A439" s="92"/>
      <c r="B439" s="946"/>
      <c r="C439" s="93"/>
      <c r="D439" s="51"/>
      <c r="E439" s="73"/>
      <c r="F439" s="94"/>
      <c r="G439" s="272"/>
      <c r="H439" s="947"/>
      <c r="I439" s="948"/>
      <c r="J439" s="38"/>
      <c r="K439" s="39"/>
      <c r="L439" s="40"/>
      <c r="M439" s="41"/>
      <c r="N439" s="40"/>
      <c r="O439" s="41"/>
      <c r="P439" s="35"/>
      <c r="Q439" s="43"/>
    </row>
    <row r="440" ht="14.25" customHeight="1">
      <c r="A440" s="92"/>
      <c r="B440" s="946"/>
      <c r="C440" s="93"/>
      <c r="D440" s="51"/>
      <c r="E440" s="73"/>
      <c r="F440" s="94"/>
      <c r="G440" s="272"/>
      <c r="H440" s="947"/>
      <c r="I440" s="948"/>
      <c r="J440" s="38"/>
      <c r="K440" s="39"/>
      <c r="L440" s="40"/>
      <c r="M440" s="41"/>
      <c r="N440" s="40"/>
      <c r="O440" s="41"/>
      <c r="P440" s="35"/>
      <c r="Q440" s="43"/>
    </row>
    <row r="441" ht="14.25" customHeight="1">
      <c r="A441" s="92"/>
      <c r="B441" s="946"/>
      <c r="C441" s="93"/>
      <c r="D441" s="51"/>
      <c r="E441" s="73"/>
      <c r="F441" s="94"/>
      <c r="G441" s="272"/>
      <c r="H441" s="947"/>
      <c r="I441" s="948"/>
      <c r="J441" s="38"/>
      <c r="K441" s="39"/>
      <c r="L441" s="40"/>
      <c r="M441" s="41"/>
      <c r="N441" s="40"/>
      <c r="O441" s="41"/>
      <c r="P441" s="35"/>
      <c r="Q441" s="43"/>
    </row>
    <row r="442" ht="14.25" customHeight="1">
      <c r="A442" s="92"/>
      <c r="B442" s="946"/>
      <c r="C442" s="93"/>
      <c r="D442" s="51"/>
      <c r="E442" s="73"/>
      <c r="F442" s="94"/>
      <c r="G442" s="272"/>
      <c r="H442" s="947"/>
      <c r="I442" s="948"/>
      <c r="J442" s="38"/>
      <c r="K442" s="39"/>
      <c r="L442" s="40"/>
      <c r="M442" s="41"/>
      <c r="N442" s="40"/>
      <c r="O442" s="41"/>
      <c r="P442" s="35"/>
      <c r="Q442" s="43"/>
    </row>
    <row r="443" ht="14.25" customHeight="1">
      <c r="A443" s="92"/>
      <c r="B443" s="946"/>
      <c r="C443" s="93"/>
      <c r="D443" s="51"/>
      <c r="E443" s="73"/>
      <c r="F443" s="94"/>
      <c r="G443" s="272"/>
      <c r="H443" s="947"/>
      <c r="I443" s="948"/>
      <c r="J443" s="38"/>
      <c r="K443" s="39"/>
      <c r="L443" s="40"/>
      <c r="M443" s="41"/>
      <c r="N443" s="40"/>
      <c r="O443" s="41"/>
      <c r="P443" s="35"/>
      <c r="Q443" s="43"/>
    </row>
    <row r="444" ht="14.25" customHeight="1">
      <c r="A444" s="92"/>
      <c r="B444" s="946"/>
      <c r="C444" s="93"/>
      <c r="D444" s="51"/>
      <c r="E444" s="73"/>
      <c r="F444" s="94"/>
      <c r="G444" s="272"/>
      <c r="H444" s="947"/>
      <c r="I444" s="948"/>
      <c r="J444" s="38"/>
      <c r="K444" s="39"/>
      <c r="L444" s="40"/>
      <c r="M444" s="41"/>
      <c r="N444" s="40"/>
      <c r="O444" s="41"/>
      <c r="P444" s="35"/>
      <c r="Q444" s="43"/>
    </row>
    <row r="445" ht="14.25" customHeight="1">
      <c r="A445" s="92"/>
      <c r="B445" s="946"/>
      <c r="C445" s="93"/>
      <c r="D445" s="51"/>
      <c r="E445" s="73"/>
      <c r="F445" s="94"/>
      <c r="G445" s="272"/>
      <c r="H445" s="947"/>
      <c r="I445" s="948"/>
      <c r="J445" s="38"/>
      <c r="K445" s="39"/>
      <c r="L445" s="40"/>
      <c r="M445" s="41"/>
      <c r="N445" s="40"/>
      <c r="O445" s="41"/>
      <c r="P445" s="35"/>
      <c r="Q445" s="43"/>
    </row>
    <row r="446" ht="14.25" customHeight="1">
      <c r="A446" s="92"/>
      <c r="B446" s="946"/>
      <c r="C446" s="93"/>
      <c r="D446" s="51"/>
      <c r="E446" s="73"/>
      <c r="F446" s="94"/>
      <c r="G446" s="272"/>
      <c r="H446" s="947"/>
      <c r="I446" s="948"/>
      <c r="J446" s="38"/>
      <c r="K446" s="39"/>
      <c r="L446" s="40"/>
      <c r="M446" s="41"/>
      <c r="N446" s="40"/>
      <c r="O446" s="41"/>
      <c r="P446" s="35"/>
      <c r="Q446" s="43"/>
    </row>
    <row r="447" ht="14.25" customHeight="1">
      <c r="A447" s="92"/>
      <c r="B447" s="946"/>
      <c r="C447" s="93"/>
      <c r="D447" s="51"/>
      <c r="E447" s="73"/>
      <c r="F447" s="94"/>
      <c r="G447" s="272"/>
      <c r="H447" s="947"/>
      <c r="I447" s="948"/>
      <c r="J447" s="38"/>
      <c r="K447" s="39"/>
      <c r="L447" s="40"/>
      <c r="M447" s="41"/>
      <c r="N447" s="40"/>
      <c r="O447" s="41"/>
      <c r="P447" s="35"/>
      <c r="Q447" s="43"/>
    </row>
    <row r="448" ht="14.25" customHeight="1">
      <c r="A448" s="92"/>
      <c r="B448" s="946"/>
      <c r="C448" s="93"/>
      <c r="D448" s="51"/>
      <c r="E448" s="73"/>
      <c r="F448" s="94"/>
      <c r="G448" s="272"/>
      <c r="H448" s="947"/>
      <c r="I448" s="948"/>
      <c r="J448" s="38"/>
      <c r="K448" s="39"/>
      <c r="L448" s="40"/>
      <c r="M448" s="41"/>
      <c r="N448" s="40"/>
      <c r="O448" s="41"/>
      <c r="P448" s="35"/>
      <c r="Q448" s="43"/>
    </row>
    <row r="449" ht="14.25" customHeight="1">
      <c r="A449" s="92"/>
      <c r="B449" s="946"/>
      <c r="C449" s="93"/>
      <c r="D449" s="51"/>
      <c r="E449" s="73"/>
      <c r="F449" s="94"/>
      <c r="G449" s="272"/>
      <c r="H449" s="947"/>
      <c r="I449" s="948"/>
      <c r="J449" s="38"/>
      <c r="K449" s="39"/>
      <c r="L449" s="40"/>
      <c r="M449" s="41"/>
      <c r="N449" s="40"/>
      <c r="O449" s="41"/>
      <c r="P449" s="35"/>
      <c r="Q449" s="43"/>
    </row>
    <row r="450" ht="14.25" customHeight="1">
      <c r="A450" s="92"/>
      <c r="B450" s="946"/>
      <c r="C450" s="93"/>
      <c r="D450" s="51"/>
      <c r="E450" s="73"/>
      <c r="F450" s="94"/>
      <c r="G450" s="272"/>
      <c r="H450" s="947"/>
      <c r="I450" s="948"/>
      <c r="J450" s="38"/>
      <c r="K450" s="39"/>
      <c r="L450" s="40"/>
      <c r="M450" s="41"/>
      <c r="N450" s="40"/>
      <c r="O450" s="41"/>
      <c r="P450" s="35"/>
      <c r="Q450" s="43"/>
    </row>
    <row r="451" ht="14.25" customHeight="1">
      <c r="A451" s="92"/>
      <c r="B451" s="946"/>
      <c r="C451" s="93"/>
      <c r="D451" s="51"/>
      <c r="E451" s="73"/>
      <c r="F451" s="94"/>
      <c r="G451" s="272"/>
      <c r="H451" s="947"/>
      <c r="I451" s="948"/>
      <c r="J451" s="38"/>
      <c r="K451" s="39"/>
      <c r="L451" s="40"/>
      <c r="M451" s="41"/>
      <c r="N451" s="40"/>
      <c r="O451" s="41"/>
      <c r="P451" s="35"/>
      <c r="Q451" s="43"/>
    </row>
    <row r="452" ht="14.25" customHeight="1">
      <c r="A452" s="92"/>
      <c r="B452" s="946"/>
      <c r="C452" s="93"/>
      <c r="D452" s="51"/>
      <c r="E452" s="73"/>
      <c r="F452" s="94"/>
      <c r="G452" s="272"/>
      <c r="H452" s="947"/>
      <c r="I452" s="948"/>
      <c r="J452" s="38"/>
      <c r="K452" s="39"/>
      <c r="L452" s="40"/>
      <c r="M452" s="41"/>
      <c r="N452" s="40"/>
      <c r="O452" s="41"/>
      <c r="P452" s="35"/>
      <c r="Q452" s="43"/>
    </row>
    <row r="453" ht="14.25" customHeight="1">
      <c r="A453" s="92"/>
      <c r="B453" s="946"/>
      <c r="C453" s="93"/>
      <c r="D453" s="51"/>
      <c r="E453" s="73"/>
      <c r="F453" s="94"/>
      <c r="G453" s="272"/>
      <c r="H453" s="947"/>
      <c r="I453" s="948"/>
      <c r="J453" s="38"/>
      <c r="K453" s="39"/>
      <c r="L453" s="40"/>
      <c r="M453" s="41"/>
      <c r="N453" s="40"/>
      <c r="O453" s="41"/>
      <c r="P453" s="35"/>
      <c r="Q453" s="43"/>
    </row>
    <row r="454" ht="14.25" customHeight="1">
      <c r="A454" s="92"/>
      <c r="B454" s="946"/>
      <c r="C454" s="93"/>
      <c r="D454" s="51"/>
      <c r="E454" s="73"/>
      <c r="F454" s="94"/>
      <c r="G454" s="272"/>
      <c r="H454" s="947"/>
      <c r="I454" s="948"/>
      <c r="J454" s="38"/>
      <c r="K454" s="39"/>
      <c r="L454" s="40"/>
      <c r="M454" s="41"/>
      <c r="N454" s="40"/>
      <c r="O454" s="41"/>
      <c r="P454" s="35"/>
      <c r="Q454" s="43"/>
    </row>
    <row r="455" ht="14.25" customHeight="1">
      <c r="A455" s="92"/>
      <c r="B455" s="946"/>
      <c r="C455" s="93"/>
      <c r="D455" s="51"/>
      <c r="E455" s="73"/>
      <c r="F455" s="94"/>
      <c r="G455" s="272"/>
      <c r="H455" s="947"/>
      <c r="I455" s="948"/>
      <c r="J455" s="38"/>
      <c r="K455" s="39"/>
      <c r="L455" s="40"/>
      <c r="M455" s="41"/>
      <c r="N455" s="40"/>
      <c r="O455" s="41"/>
      <c r="P455" s="35"/>
      <c r="Q455" s="43"/>
    </row>
    <row r="456" ht="14.25" customHeight="1">
      <c r="A456" s="92"/>
      <c r="B456" s="946"/>
      <c r="C456" s="93"/>
      <c r="D456" s="51"/>
      <c r="E456" s="73"/>
      <c r="F456" s="94"/>
      <c r="G456" s="272"/>
      <c r="H456" s="947"/>
      <c r="I456" s="948"/>
      <c r="J456" s="38"/>
      <c r="K456" s="39"/>
      <c r="L456" s="40"/>
      <c r="M456" s="41"/>
      <c r="N456" s="40"/>
      <c r="O456" s="41"/>
      <c r="P456" s="35"/>
      <c r="Q456" s="43"/>
    </row>
    <row r="457" ht="14.25" customHeight="1">
      <c r="A457" s="92"/>
      <c r="B457" s="946"/>
      <c r="C457" s="93"/>
      <c r="D457" s="51"/>
      <c r="E457" s="73"/>
      <c r="F457" s="94"/>
      <c r="G457" s="272"/>
      <c r="H457" s="947"/>
      <c r="I457" s="948"/>
      <c r="J457" s="38"/>
      <c r="K457" s="39"/>
      <c r="L457" s="40"/>
      <c r="M457" s="41"/>
      <c r="N457" s="40"/>
      <c r="O457" s="41"/>
      <c r="P457" s="35"/>
      <c r="Q457" s="43"/>
    </row>
    <row r="458" ht="14.25" customHeight="1">
      <c r="A458" s="92"/>
      <c r="B458" s="946"/>
      <c r="C458" s="93"/>
      <c r="D458" s="51"/>
      <c r="E458" s="73"/>
      <c r="F458" s="94"/>
      <c r="G458" s="272"/>
      <c r="H458" s="947"/>
      <c r="I458" s="948"/>
      <c r="J458" s="38"/>
      <c r="K458" s="39"/>
      <c r="L458" s="40"/>
      <c r="M458" s="41"/>
      <c r="N458" s="40"/>
      <c r="O458" s="41"/>
      <c r="P458" s="35"/>
      <c r="Q458" s="43"/>
    </row>
    <row r="459" ht="14.25" customHeight="1">
      <c r="A459" s="92"/>
      <c r="B459" s="946"/>
      <c r="C459" s="93"/>
      <c r="D459" s="51"/>
      <c r="E459" s="73"/>
      <c r="F459" s="94"/>
      <c r="G459" s="272"/>
      <c r="H459" s="947"/>
      <c r="I459" s="948"/>
      <c r="J459" s="38"/>
      <c r="K459" s="39"/>
      <c r="L459" s="40"/>
      <c r="M459" s="41"/>
      <c r="N459" s="40"/>
      <c r="O459" s="41"/>
      <c r="P459" s="35"/>
      <c r="Q459" s="43"/>
    </row>
    <row r="460" ht="14.25" customHeight="1">
      <c r="A460" s="92"/>
      <c r="B460" s="946"/>
      <c r="C460" s="93"/>
      <c r="D460" s="51"/>
      <c r="E460" s="73"/>
      <c r="F460" s="94"/>
      <c r="G460" s="272"/>
      <c r="H460" s="947"/>
      <c r="I460" s="948"/>
      <c r="J460" s="38"/>
      <c r="K460" s="39"/>
      <c r="L460" s="40"/>
      <c r="M460" s="41"/>
      <c r="N460" s="40"/>
      <c r="O460" s="41"/>
      <c r="P460" s="35"/>
      <c r="Q460" s="43"/>
    </row>
    <row r="461" ht="14.25" customHeight="1">
      <c r="A461" s="92"/>
      <c r="B461" s="946"/>
      <c r="C461" s="93"/>
      <c r="D461" s="51"/>
      <c r="E461" s="73"/>
      <c r="F461" s="94"/>
      <c r="G461" s="272"/>
      <c r="H461" s="947"/>
      <c r="I461" s="948"/>
      <c r="J461" s="38"/>
      <c r="K461" s="39"/>
      <c r="L461" s="40"/>
      <c r="M461" s="41"/>
      <c r="N461" s="40"/>
      <c r="O461" s="41"/>
      <c r="P461" s="35"/>
      <c r="Q461" s="43"/>
    </row>
    <row r="462" ht="14.25" customHeight="1">
      <c r="A462" s="92"/>
      <c r="B462" s="946"/>
      <c r="C462" s="93"/>
      <c r="D462" s="51"/>
      <c r="E462" s="73"/>
      <c r="F462" s="94"/>
      <c r="G462" s="272"/>
      <c r="H462" s="947"/>
      <c r="I462" s="948"/>
      <c r="J462" s="38"/>
      <c r="K462" s="39"/>
      <c r="L462" s="40"/>
      <c r="M462" s="41"/>
      <c r="N462" s="40"/>
      <c r="O462" s="41"/>
      <c r="P462" s="35"/>
      <c r="Q462" s="43"/>
    </row>
    <row r="463" ht="14.25" customHeight="1">
      <c r="A463" s="92"/>
      <c r="B463" s="946"/>
      <c r="C463" s="93"/>
      <c r="D463" s="51"/>
      <c r="E463" s="73"/>
      <c r="F463" s="94"/>
      <c r="G463" s="272"/>
      <c r="H463" s="947"/>
      <c r="I463" s="948"/>
      <c r="J463" s="38"/>
      <c r="K463" s="39"/>
      <c r="L463" s="40"/>
      <c r="M463" s="41"/>
      <c r="N463" s="40"/>
      <c r="O463" s="41"/>
      <c r="P463" s="35"/>
      <c r="Q463" s="43"/>
    </row>
    <row r="464" ht="14.25" customHeight="1">
      <c r="A464" s="92"/>
      <c r="B464" s="946"/>
      <c r="C464" s="93"/>
      <c r="D464" s="51"/>
      <c r="E464" s="73"/>
      <c r="F464" s="94"/>
      <c r="G464" s="272"/>
      <c r="H464" s="947"/>
      <c r="I464" s="948"/>
      <c r="J464" s="38"/>
      <c r="K464" s="39"/>
      <c r="L464" s="40"/>
      <c r="M464" s="41"/>
      <c r="N464" s="40"/>
      <c r="O464" s="41"/>
      <c r="P464" s="35"/>
      <c r="Q464" s="43"/>
    </row>
    <row r="465" ht="14.25" customHeight="1">
      <c r="A465" s="92"/>
      <c r="B465" s="946"/>
      <c r="C465" s="93"/>
      <c r="D465" s="51"/>
      <c r="E465" s="73"/>
      <c r="F465" s="94"/>
      <c r="G465" s="272"/>
      <c r="H465" s="947"/>
      <c r="I465" s="948"/>
      <c r="J465" s="38"/>
      <c r="K465" s="39"/>
      <c r="L465" s="40"/>
      <c r="M465" s="41"/>
      <c r="N465" s="40"/>
      <c r="O465" s="41"/>
      <c r="P465" s="35"/>
      <c r="Q465" s="43"/>
    </row>
    <row r="466" ht="14.25" customHeight="1">
      <c r="A466" s="92"/>
      <c r="B466" s="946"/>
      <c r="C466" s="93"/>
      <c r="D466" s="51"/>
      <c r="E466" s="73"/>
      <c r="F466" s="94"/>
      <c r="G466" s="272"/>
      <c r="H466" s="947"/>
      <c r="I466" s="948"/>
      <c r="J466" s="38"/>
      <c r="K466" s="39"/>
      <c r="L466" s="40"/>
      <c r="M466" s="41"/>
      <c r="N466" s="40"/>
      <c r="O466" s="41"/>
      <c r="P466" s="35"/>
      <c r="Q466" s="43"/>
    </row>
    <row r="467" ht="14.25" customHeight="1">
      <c r="A467" s="92"/>
      <c r="B467" s="946"/>
      <c r="C467" s="93"/>
      <c r="D467" s="51"/>
      <c r="E467" s="73"/>
      <c r="F467" s="94"/>
      <c r="G467" s="272"/>
      <c r="H467" s="947"/>
      <c r="I467" s="948"/>
      <c r="J467" s="38"/>
      <c r="K467" s="39"/>
      <c r="L467" s="40"/>
      <c r="M467" s="41"/>
      <c r="N467" s="40"/>
      <c r="O467" s="41"/>
      <c r="P467" s="35"/>
      <c r="Q467" s="43"/>
    </row>
    <row r="468" ht="14.25" customHeight="1">
      <c r="A468" s="92"/>
      <c r="B468" s="946"/>
      <c r="C468" s="93"/>
      <c r="D468" s="51"/>
      <c r="E468" s="73"/>
      <c r="F468" s="94"/>
      <c r="G468" s="272"/>
      <c r="H468" s="947"/>
      <c r="I468" s="948"/>
      <c r="J468" s="38"/>
      <c r="K468" s="39"/>
      <c r="L468" s="40"/>
      <c r="M468" s="41"/>
      <c r="N468" s="40"/>
      <c r="O468" s="41"/>
      <c r="P468" s="35"/>
      <c r="Q468" s="43"/>
    </row>
    <row r="469" ht="14.25" customHeight="1">
      <c r="A469" s="95"/>
      <c r="B469" s="949"/>
      <c r="C469" s="96"/>
      <c r="D469" s="98"/>
      <c r="E469" s="95"/>
      <c r="F469" s="99"/>
      <c r="G469" s="282"/>
      <c r="H469" s="950"/>
      <c r="I469" s="950"/>
      <c r="J469" s="101"/>
      <c r="K469" s="101"/>
      <c r="L469" s="102"/>
      <c r="M469" s="102"/>
      <c r="N469" s="102"/>
      <c r="O469" s="102"/>
      <c r="P469" s="95"/>
      <c r="Q469" s="43"/>
    </row>
    <row r="470" ht="14.25" customHeight="1">
      <c r="A470" s="95"/>
      <c r="B470" s="949"/>
      <c r="C470" s="96"/>
      <c r="D470" s="98"/>
      <c r="E470" s="95"/>
      <c r="F470" s="99"/>
      <c r="G470" s="282"/>
      <c r="H470" s="950"/>
      <c r="I470" s="950"/>
      <c r="J470" s="101"/>
      <c r="K470" s="101"/>
      <c r="L470" s="102"/>
      <c r="M470" s="102"/>
      <c r="N470" s="102"/>
      <c r="O470" s="102"/>
      <c r="P470" s="95"/>
      <c r="Q470" s="43"/>
    </row>
    <row r="471" ht="14.25" customHeight="1">
      <c r="A471" s="95"/>
      <c r="B471" s="949"/>
      <c r="C471" s="96"/>
      <c r="D471" s="98"/>
      <c r="E471" s="95"/>
      <c r="F471" s="99"/>
      <c r="G471" s="282"/>
      <c r="H471" s="950"/>
      <c r="I471" s="950"/>
      <c r="J471" s="101"/>
      <c r="K471" s="101"/>
      <c r="L471" s="102"/>
      <c r="M471" s="102"/>
      <c r="N471" s="102"/>
      <c r="O471" s="102"/>
      <c r="P471" s="95"/>
      <c r="Q471" s="43"/>
    </row>
    <row r="472" ht="14.25" customHeight="1">
      <c r="A472" s="95"/>
      <c r="B472" s="949"/>
      <c r="C472" s="96"/>
      <c r="D472" s="98"/>
      <c r="E472" s="95"/>
      <c r="F472" s="99"/>
      <c r="G472" s="282"/>
      <c r="H472" s="950"/>
      <c r="I472" s="950"/>
      <c r="J472" s="101"/>
      <c r="K472" s="101"/>
      <c r="L472" s="102"/>
      <c r="M472" s="102"/>
      <c r="N472" s="102"/>
      <c r="O472" s="102"/>
      <c r="P472" s="95"/>
      <c r="Q472" s="43"/>
    </row>
    <row r="473" ht="14.25" customHeight="1">
      <c r="A473" s="95"/>
      <c r="B473" s="949"/>
      <c r="C473" s="96"/>
      <c r="D473" s="98"/>
      <c r="E473" s="95"/>
      <c r="F473" s="99"/>
      <c r="G473" s="282"/>
      <c r="H473" s="950"/>
      <c r="I473" s="950"/>
      <c r="J473" s="101"/>
      <c r="K473" s="101"/>
      <c r="L473" s="102"/>
      <c r="M473" s="102"/>
      <c r="N473" s="102"/>
      <c r="O473" s="102"/>
      <c r="P473" s="95"/>
      <c r="Q473" s="43"/>
    </row>
    <row r="474" ht="14.25" customHeight="1">
      <c r="A474" s="95"/>
      <c r="B474" s="949"/>
      <c r="C474" s="96"/>
      <c r="D474" s="98"/>
      <c r="E474" s="95"/>
      <c r="F474" s="99"/>
      <c r="G474" s="282"/>
      <c r="H474" s="950"/>
      <c r="I474" s="950"/>
      <c r="J474" s="101"/>
      <c r="K474" s="101"/>
      <c r="L474" s="102"/>
      <c r="M474" s="102"/>
      <c r="N474" s="102"/>
      <c r="O474" s="102"/>
      <c r="P474" s="95"/>
      <c r="Q474" s="43"/>
    </row>
    <row r="475" ht="14.25" customHeight="1">
      <c r="A475" s="95"/>
      <c r="B475" s="949"/>
      <c r="C475" s="96"/>
      <c r="D475" s="98"/>
      <c r="E475" s="95"/>
      <c r="F475" s="99"/>
      <c r="G475" s="282"/>
      <c r="H475" s="950"/>
      <c r="I475" s="950"/>
      <c r="J475" s="101"/>
      <c r="K475" s="101"/>
      <c r="L475" s="102"/>
      <c r="M475" s="102"/>
      <c r="N475" s="102"/>
      <c r="O475" s="102"/>
      <c r="P475" s="95"/>
      <c r="Q475" s="43"/>
    </row>
    <row r="476" ht="14.25" customHeight="1">
      <c r="A476" s="95"/>
      <c r="B476" s="949"/>
      <c r="C476" s="96"/>
      <c r="D476" s="98"/>
      <c r="E476" s="95"/>
      <c r="F476" s="99"/>
      <c r="G476" s="282"/>
      <c r="H476" s="950"/>
      <c r="I476" s="950"/>
      <c r="J476" s="101"/>
      <c r="K476" s="101"/>
      <c r="L476" s="102"/>
      <c r="M476" s="102"/>
      <c r="N476" s="102"/>
      <c r="O476" s="102"/>
      <c r="P476" s="95"/>
      <c r="Q476" s="43"/>
    </row>
    <row r="477" ht="14.25" customHeight="1">
      <c r="A477" s="95"/>
      <c r="B477" s="949"/>
      <c r="C477" s="96"/>
      <c r="D477" s="98"/>
      <c r="E477" s="95"/>
      <c r="F477" s="99"/>
      <c r="G477" s="282"/>
      <c r="H477" s="950"/>
      <c r="I477" s="950"/>
      <c r="J477" s="101"/>
      <c r="K477" s="101"/>
      <c r="L477" s="102"/>
      <c r="M477" s="102"/>
      <c r="N477" s="102"/>
      <c r="O477" s="102"/>
      <c r="P477" s="95"/>
      <c r="Q477" s="43"/>
    </row>
    <row r="478" ht="14.25" customHeight="1">
      <c r="A478" s="95"/>
      <c r="B478" s="949"/>
      <c r="C478" s="96"/>
      <c r="D478" s="98"/>
      <c r="E478" s="95"/>
      <c r="F478" s="99"/>
      <c r="G478" s="282"/>
      <c r="H478" s="950"/>
      <c r="I478" s="950"/>
      <c r="J478" s="101"/>
      <c r="K478" s="101"/>
      <c r="L478" s="102"/>
      <c r="M478" s="102"/>
      <c r="N478" s="102"/>
      <c r="O478" s="102"/>
      <c r="P478" s="95"/>
      <c r="Q478" s="43"/>
    </row>
    <row r="479" ht="14.25" customHeight="1">
      <c r="A479" s="95"/>
      <c r="B479" s="949"/>
      <c r="C479" s="96"/>
      <c r="D479" s="98"/>
      <c r="E479" s="95"/>
      <c r="F479" s="99"/>
      <c r="G479" s="282"/>
      <c r="H479" s="950"/>
      <c r="I479" s="950"/>
      <c r="J479" s="101"/>
      <c r="K479" s="101"/>
      <c r="L479" s="102"/>
      <c r="M479" s="102"/>
      <c r="N479" s="102"/>
      <c r="O479" s="102"/>
      <c r="P479" s="95"/>
      <c r="Q479" s="43"/>
    </row>
    <row r="480" ht="14.25" customHeight="1">
      <c r="A480" s="95"/>
      <c r="B480" s="949"/>
      <c r="C480" s="96"/>
      <c r="D480" s="98"/>
      <c r="E480" s="95"/>
      <c r="F480" s="99"/>
      <c r="G480" s="282"/>
      <c r="H480" s="950"/>
      <c r="I480" s="950"/>
      <c r="J480" s="101"/>
      <c r="K480" s="101"/>
      <c r="L480" s="102"/>
      <c r="M480" s="102"/>
      <c r="N480" s="102"/>
      <c r="O480" s="102"/>
      <c r="P480" s="95"/>
      <c r="Q480" s="43"/>
    </row>
    <row r="481" ht="14.25" customHeight="1">
      <c r="A481" s="95"/>
      <c r="B481" s="949"/>
      <c r="C481" s="96"/>
      <c r="D481" s="98"/>
      <c r="E481" s="95"/>
      <c r="F481" s="99"/>
      <c r="G481" s="282"/>
      <c r="H481" s="950"/>
      <c r="I481" s="950"/>
      <c r="J481" s="101"/>
      <c r="K481" s="101"/>
      <c r="L481" s="102"/>
      <c r="M481" s="102"/>
      <c r="N481" s="102"/>
      <c r="O481" s="102"/>
      <c r="P481" s="95"/>
      <c r="Q481" s="43"/>
    </row>
    <row r="482" ht="14.25" customHeight="1">
      <c r="A482" s="95"/>
      <c r="B482" s="949"/>
      <c r="C482" s="96"/>
      <c r="D482" s="98"/>
      <c r="E482" s="95"/>
      <c r="F482" s="99"/>
      <c r="G482" s="282"/>
      <c r="H482" s="950"/>
      <c r="I482" s="950"/>
      <c r="J482" s="101"/>
      <c r="K482" s="101"/>
      <c r="L482" s="102"/>
      <c r="M482" s="102"/>
      <c r="N482" s="102"/>
      <c r="O482" s="102"/>
      <c r="P482" s="95"/>
      <c r="Q482" s="43"/>
    </row>
    <row r="483" ht="14.25" customHeight="1">
      <c r="A483" s="95"/>
      <c r="B483" s="949"/>
      <c r="C483" s="96"/>
      <c r="D483" s="98"/>
      <c r="E483" s="95"/>
      <c r="F483" s="99"/>
      <c r="G483" s="282"/>
      <c r="H483" s="950"/>
      <c r="I483" s="950"/>
      <c r="J483" s="101"/>
      <c r="K483" s="101"/>
      <c r="L483" s="102"/>
      <c r="M483" s="102"/>
      <c r="N483" s="102"/>
      <c r="O483" s="102"/>
      <c r="P483" s="95"/>
      <c r="Q483" s="43"/>
    </row>
    <row r="484" ht="14.25" customHeight="1">
      <c r="A484" s="95"/>
      <c r="B484" s="949"/>
      <c r="C484" s="96"/>
      <c r="D484" s="98"/>
      <c r="E484" s="95"/>
      <c r="F484" s="99"/>
      <c r="G484" s="282"/>
      <c r="H484" s="950"/>
      <c r="I484" s="950"/>
      <c r="J484" s="101"/>
      <c r="K484" s="101"/>
      <c r="L484" s="102"/>
      <c r="M484" s="102"/>
      <c r="N484" s="102"/>
      <c r="O484" s="102"/>
      <c r="P484" s="95"/>
      <c r="Q484" s="43"/>
    </row>
    <row r="485" ht="14.25" customHeight="1">
      <c r="A485" s="95"/>
      <c r="B485" s="949"/>
      <c r="C485" s="96"/>
      <c r="D485" s="98"/>
      <c r="E485" s="95"/>
      <c r="F485" s="99"/>
      <c r="G485" s="282"/>
      <c r="H485" s="950"/>
      <c r="I485" s="950"/>
      <c r="J485" s="101"/>
      <c r="K485" s="101"/>
      <c r="L485" s="102"/>
      <c r="M485" s="102"/>
      <c r="N485" s="102"/>
      <c r="O485" s="102"/>
      <c r="P485" s="95"/>
      <c r="Q485" s="43"/>
    </row>
    <row r="486" ht="14.25" customHeight="1">
      <c r="A486" s="95"/>
      <c r="B486" s="949"/>
      <c r="C486" s="96"/>
      <c r="D486" s="98"/>
      <c r="E486" s="95"/>
      <c r="F486" s="99"/>
      <c r="G486" s="282"/>
      <c r="H486" s="950"/>
      <c r="I486" s="950"/>
      <c r="J486" s="101"/>
      <c r="K486" s="101"/>
      <c r="L486" s="102"/>
      <c r="M486" s="102"/>
      <c r="N486" s="102"/>
      <c r="O486" s="102"/>
      <c r="P486" s="95"/>
      <c r="Q486" s="43"/>
    </row>
    <row r="487" ht="14.25" customHeight="1">
      <c r="A487" s="95"/>
      <c r="B487" s="949"/>
      <c r="C487" s="96"/>
      <c r="D487" s="98"/>
      <c r="E487" s="95"/>
      <c r="F487" s="99"/>
      <c r="G487" s="282"/>
      <c r="H487" s="950"/>
      <c r="I487" s="950"/>
      <c r="J487" s="101"/>
      <c r="K487" s="101"/>
      <c r="L487" s="102"/>
      <c r="M487" s="102"/>
      <c r="N487" s="102"/>
      <c r="O487" s="102"/>
      <c r="P487" s="95"/>
      <c r="Q487" s="43"/>
    </row>
    <row r="488" ht="14.25" customHeight="1">
      <c r="A488" s="95"/>
      <c r="B488" s="949"/>
      <c r="C488" s="96"/>
      <c r="D488" s="98"/>
      <c r="E488" s="95"/>
      <c r="F488" s="99"/>
      <c r="G488" s="282"/>
      <c r="H488" s="950"/>
      <c r="I488" s="950"/>
      <c r="J488" s="101"/>
      <c r="K488" s="101"/>
      <c r="L488" s="102"/>
      <c r="M488" s="102"/>
      <c r="N488" s="102"/>
      <c r="O488" s="102"/>
      <c r="P488" s="95"/>
      <c r="Q488" s="43"/>
    </row>
    <row r="489" ht="14.25" customHeight="1">
      <c r="A489" s="95"/>
      <c r="B489" s="949"/>
      <c r="C489" s="96"/>
      <c r="D489" s="98"/>
      <c r="E489" s="95"/>
      <c r="F489" s="99"/>
      <c r="G489" s="282"/>
      <c r="H489" s="950"/>
      <c r="I489" s="950"/>
      <c r="J489" s="101"/>
      <c r="K489" s="101"/>
      <c r="L489" s="102"/>
      <c r="M489" s="102"/>
      <c r="N489" s="102"/>
      <c r="O489" s="102"/>
      <c r="P489" s="95"/>
      <c r="Q489" s="43"/>
    </row>
    <row r="490" ht="14.25" customHeight="1">
      <c r="A490" s="95"/>
      <c r="B490" s="949"/>
      <c r="C490" s="96"/>
      <c r="D490" s="98"/>
      <c r="E490" s="95"/>
      <c r="F490" s="99"/>
      <c r="G490" s="282"/>
      <c r="H490" s="950"/>
      <c r="I490" s="950"/>
      <c r="J490" s="101"/>
      <c r="K490" s="101"/>
      <c r="L490" s="102"/>
      <c r="M490" s="102"/>
      <c r="N490" s="102"/>
      <c r="O490" s="102"/>
      <c r="P490" s="95"/>
      <c r="Q490" s="43"/>
    </row>
    <row r="491" ht="14.25" customHeight="1">
      <c r="A491" s="95"/>
      <c r="B491" s="949"/>
      <c r="C491" s="96"/>
      <c r="D491" s="98"/>
      <c r="E491" s="95"/>
      <c r="F491" s="99"/>
      <c r="G491" s="282"/>
      <c r="H491" s="950"/>
      <c r="I491" s="950"/>
      <c r="J491" s="101"/>
      <c r="K491" s="101"/>
      <c r="L491" s="102"/>
      <c r="M491" s="102"/>
      <c r="N491" s="102"/>
      <c r="O491" s="102"/>
      <c r="P491" s="95"/>
      <c r="Q491" s="43"/>
    </row>
    <row r="492" ht="14.25" customHeight="1">
      <c r="A492" s="95"/>
      <c r="B492" s="949"/>
      <c r="C492" s="96"/>
      <c r="D492" s="98"/>
      <c r="E492" s="95"/>
      <c r="F492" s="99"/>
      <c r="G492" s="282"/>
      <c r="H492" s="950"/>
      <c r="I492" s="950"/>
      <c r="J492" s="101"/>
      <c r="K492" s="101"/>
      <c r="L492" s="102"/>
      <c r="M492" s="102"/>
      <c r="N492" s="102"/>
      <c r="O492" s="102"/>
      <c r="P492" s="95"/>
      <c r="Q492" s="43"/>
    </row>
    <row r="493" ht="14.25" customHeight="1">
      <c r="A493" s="95"/>
      <c r="B493" s="949"/>
      <c r="C493" s="96"/>
      <c r="D493" s="98"/>
      <c r="E493" s="95"/>
      <c r="F493" s="99"/>
      <c r="G493" s="282"/>
      <c r="H493" s="950"/>
      <c r="I493" s="950"/>
      <c r="J493" s="101"/>
      <c r="K493" s="101"/>
      <c r="L493" s="102"/>
      <c r="M493" s="102"/>
      <c r="N493" s="102"/>
      <c r="O493" s="102"/>
      <c r="P493" s="95"/>
      <c r="Q493" s="43"/>
    </row>
    <row r="494" ht="14.25" customHeight="1">
      <c r="A494" s="95"/>
      <c r="B494" s="949"/>
      <c r="C494" s="96"/>
      <c r="D494" s="98"/>
      <c r="E494" s="95"/>
      <c r="F494" s="99"/>
      <c r="G494" s="282"/>
      <c r="H494" s="950"/>
      <c r="I494" s="950"/>
      <c r="J494" s="101"/>
      <c r="K494" s="101"/>
      <c r="L494" s="102"/>
      <c r="M494" s="102"/>
      <c r="N494" s="102"/>
      <c r="O494" s="102"/>
      <c r="P494" s="95"/>
      <c r="Q494" s="43"/>
    </row>
    <row r="495" ht="14.25" customHeight="1">
      <c r="A495" s="95"/>
      <c r="B495" s="949"/>
      <c r="C495" s="96"/>
      <c r="D495" s="98"/>
      <c r="E495" s="95"/>
      <c r="F495" s="99"/>
      <c r="G495" s="282"/>
      <c r="H495" s="950"/>
      <c r="I495" s="950"/>
      <c r="J495" s="101"/>
      <c r="K495" s="101"/>
      <c r="L495" s="102"/>
      <c r="M495" s="102"/>
      <c r="N495" s="102"/>
      <c r="O495" s="102"/>
      <c r="P495" s="95"/>
      <c r="Q495" s="43"/>
    </row>
    <row r="496" ht="14.25" customHeight="1">
      <c r="A496" s="95"/>
      <c r="B496" s="949"/>
      <c r="C496" s="96"/>
      <c r="D496" s="98"/>
      <c r="E496" s="95"/>
      <c r="F496" s="99"/>
      <c r="G496" s="282"/>
      <c r="H496" s="950"/>
      <c r="I496" s="950"/>
      <c r="J496" s="101"/>
      <c r="K496" s="101"/>
      <c r="L496" s="102"/>
      <c r="M496" s="102"/>
      <c r="N496" s="102"/>
      <c r="O496" s="102"/>
      <c r="P496" s="95"/>
      <c r="Q496" s="43"/>
    </row>
    <row r="497" ht="14.25" customHeight="1">
      <c r="A497" s="95"/>
      <c r="B497" s="949"/>
      <c r="C497" s="96"/>
      <c r="D497" s="98"/>
      <c r="E497" s="95"/>
      <c r="F497" s="99"/>
      <c r="G497" s="282"/>
      <c r="H497" s="950"/>
      <c r="I497" s="950"/>
      <c r="J497" s="101"/>
      <c r="K497" s="101"/>
      <c r="L497" s="102"/>
      <c r="M497" s="102"/>
      <c r="N497" s="102"/>
      <c r="O497" s="102"/>
      <c r="P497" s="95"/>
      <c r="Q497" s="43"/>
    </row>
    <row r="498" ht="14.25" customHeight="1">
      <c r="A498" s="95"/>
      <c r="B498" s="949"/>
      <c r="C498" s="96"/>
      <c r="D498" s="98"/>
      <c r="E498" s="95"/>
      <c r="F498" s="99"/>
      <c r="G498" s="282"/>
      <c r="H498" s="950"/>
      <c r="I498" s="950"/>
      <c r="J498" s="101"/>
      <c r="K498" s="101"/>
      <c r="L498" s="102"/>
      <c r="M498" s="102"/>
      <c r="N498" s="102"/>
      <c r="O498" s="102"/>
      <c r="P498" s="95"/>
      <c r="Q498" s="43"/>
    </row>
    <row r="499" ht="14.25" customHeight="1">
      <c r="A499" s="95"/>
      <c r="B499" s="949"/>
      <c r="C499" s="96"/>
      <c r="D499" s="98"/>
      <c r="E499" s="95"/>
      <c r="F499" s="99"/>
      <c r="G499" s="282"/>
      <c r="H499" s="950"/>
      <c r="I499" s="950"/>
      <c r="J499" s="101"/>
      <c r="K499" s="101"/>
      <c r="L499" s="102"/>
      <c r="M499" s="102"/>
      <c r="N499" s="102"/>
      <c r="O499" s="102"/>
      <c r="P499" s="95"/>
      <c r="Q499" s="43"/>
    </row>
    <row r="500" ht="14.25" customHeight="1">
      <c r="A500" s="95"/>
      <c r="B500" s="949"/>
      <c r="C500" s="96"/>
      <c r="D500" s="98"/>
      <c r="E500" s="95"/>
      <c r="F500" s="99"/>
      <c r="G500" s="282"/>
      <c r="H500" s="950"/>
      <c r="I500" s="950"/>
      <c r="J500" s="101"/>
      <c r="K500" s="101"/>
      <c r="L500" s="102"/>
      <c r="M500" s="102"/>
      <c r="N500" s="102"/>
      <c r="O500" s="102"/>
      <c r="P500" s="95"/>
      <c r="Q500" s="43"/>
    </row>
    <row r="501" ht="14.25" customHeight="1">
      <c r="A501" s="95"/>
      <c r="B501" s="949"/>
      <c r="C501" s="96"/>
      <c r="D501" s="98"/>
      <c r="E501" s="95"/>
      <c r="F501" s="99"/>
      <c r="G501" s="282"/>
      <c r="H501" s="950"/>
      <c r="I501" s="950"/>
      <c r="J501" s="101"/>
      <c r="K501" s="101"/>
      <c r="L501" s="102"/>
      <c r="M501" s="102"/>
      <c r="N501" s="102"/>
      <c r="O501" s="102"/>
      <c r="P501" s="95"/>
      <c r="Q501" s="43"/>
    </row>
    <row r="502" ht="14.25" customHeight="1">
      <c r="A502" s="95"/>
      <c r="B502" s="949"/>
      <c r="C502" s="96"/>
      <c r="D502" s="98"/>
      <c r="E502" s="95"/>
      <c r="F502" s="99"/>
      <c r="G502" s="282"/>
      <c r="H502" s="950"/>
      <c r="I502" s="950"/>
      <c r="J502" s="101"/>
      <c r="K502" s="101"/>
      <c r="L502" s="102"/>
      <c r="M502" s="102"/>
      <c r="N502" s="102"/>
      <c r="O502" s="102"/>
      <c r="P502" s="95"/>
      <c r="Q502" s="43"/>
    </row>
    <row r="503" ht="14.25" customHeight="1">
      <c r="A503" s="95"/>
      <c r="B503" s="949"/>
      <c r="C503" s="96"/>
      <c r="D503" s="98"/>
      <c r="E503" s="95"/>
      <c r="F503" s="99"/>
      <c r="G503" s="282"/>
      <c r="H503" s="950"/>
      <c r="I503" s="950"/>
      <c r="J503" s="101"/>
      <c r="K503" s="101"/>
      <c r="L503" s="102"/>
      <c r="M503" s="102"/>
      <c r="N503" s="102"/>
      <c r="O503" s="102"/>
      <c r="P503" s="95"/>
      <c r="Q503" s="43"/>
    </row>
    <row r="504" ht="14.25" customHeight="1">
      <c r="A504" s="95"/>
      <c r="B504" s="949"/>
      <c r="C504" s="96"/>
      <c r="D504" s="98"/>
      <c r="E504" s="95"/>
      <c r="F504" s="99"/>
      <c r="G504" s="282"/>
      <c r="H504" s="950"/>
      <c r="I504" s="950"/>
      <c r="J504" s="101"/>
      <c r="K504" s="101"/>
      <c r="L504" s="102"/>
      <c r="M504" s="102"/>
      <c r="N504" s="102"/>
      <c r="O504" s="102"/>
      <c r="P504" s="95"/>
      <c r="Q504" s="43"/>
    </row>
    <row r="505" ht="14.25" customHeight="1">
      <c r="A505" s="95"/>
      <c r="B505" s="949"/>
      <c r="C505" s="96"/>
      <c r="D505" s="98"/>
      <c r="E505" s="95"/>
      <c r="F505" s="99"/>
      <c r="G505" s="282"/>
      <c r="H505" s="950"/>
      <c r="I505" s="950"/>
      <c r="J505" s="101"/>
      <c r="K505" s="101"/>
      <c r="L505" s="102"/>
      <c r="M505" s="102"/>
      <c r="N505" s="102"/>
      <c r="O505" s="102"/>
      <c r="P505" s="95"/>
      <c r="Q505" s="43"/>
    </row>
    <row r="506" ht="14.25" customHeight="1">
      <c r="A506" s="95"/>
      <c r="B506" s="949"/>
      <c r="C506" s="96"/>
      <c r="D506" s="98"/>
      <c r="E506" s="95"/>
      <c r="F506" s="99"/>
      <c r="G506" s="282"/>
      <c r="H506" s="950"/>
      <c r="I506" s="950"/>
      <c r="J506" s="101"/>
      <c r="K506" s="101"/>
      <c r="L506" s="102"/>
      <c r="M506" s="102"/>
      <c r="N506" s="102"/>
      <c r="O506" s="102"/>
      <c r="P506" s="95"/>
      <c r="Q506" s="43"/>
    </row>
    <row r="507" ht="14.25" customHeight="1">
      <c r="A507" s="95"/>
      <c r="B507" s="949"/>
      <c r="C507" s="96"/>
      <c r="D507" s="98"/>
      <c r="E507" s="95"/>
      <c r="F507" s="99"/>
      <c r="G507" s="282"/>
      <c r="H507" s="950"/>
      <c r="I507" s="950"/>
      <c r="J507" s="101"/>
      <c r="K507" s="101"/>
      <c r="L507" s="102"/>
      <c r="M507" s="102"/>
      <c r="N507" s="102"/>
      <c r="O507" s="102"/>
      <c r="P507" s="95"/>
      <c r="Q507" s="43"/>
    </row>
    <row r="508" ht="14.25" customHeight="1">
      <c r="A508" s="95"/>
      <c r="B508" s="949"/>
      <c r="C508" s="96"/>
      <c r="D508" s="98"/>
      <c r="E508" s="95"/>
      <c r="F508" s="99"/>
      <c r="G508" s="282"/>
      <c r="H508" s="950"/>
      <c r="I508" s="950"/>
      <c r="J508" s="101"/>
      <c r="K508" s="101"/>
      <c r="L508" s="102"/>
      <c r="M508" s="102"/>
      <c r="N508" s="102"/>
      <c r="O508" s="102"/>
      <c r="P508" s="95"/>
      <c r="Q508" s="43"/>
    </row>
    <row r="509" ht="14.25" customHeight="1">
      <c r="A509" s="95"/>
      <c r="B509" s="949"/>
      <c r="C509" s="96"/>
      <c r="D509" s="98"/>
      <c r="E509" s="95"/>
      <c r="F509" s="99"/>
      <c r="G509" s="282"/>
      <c r="H509" s="950"/>
      <c r="I509" s="950"/>
      <c r="J509" s="101"/>
      <c r="K509" s="101"/>
      <c r="L509" s="102"/>
      <c r="M509" s="102"/>
      <c r="N509" s="102"/>
      <c r="O509" s="102"/>
      <c r="P509" s="95"/>
      <c r="Q509" s="43"/>
    </row>
    <row r="510" ht="14.25" customHeight="1">
      <c r="A510" s="95"/>
      <c r="B510" s="949"/>
      <c r="C510" s="96"/>
      <c r="D510" s="98"/>
      <c r="E510" s="95"/>
      <c r="F510" s="99"/>
      <c r="G510" s="282"/>
      <c r="H510" s="950"/>
      <c r="I510" s="950"/>
      <c r="J510" s="101"/>
      <c r="K510" s="101"/>
      <c r="L510" s="102"/>
      <c r="M510" s="102"/>
      <c r="N510" s="102"/>
      <c r="O510" s="102"/>
      <c r="P510" s="95"/>
      <c r="Q510" s="43"/>
    </row>
    <row r="511" ht="14.25" customHeight="1">
      <c r="A511" s="95"/>
      <c r="B511" s="949"/>
      <c r="C511" s="96"/>
      <c r="D511" s="98"/>
      <c r="E511" s="95"/>
      <c r="F511" s="99"/>
      <c r="G511" s="282"/>
      <c r="H511" s="950"/>
      <c r="I511" s="950"/>
      <c r="J511" s="101"/>
      <c r="K511" s="101"/>
      <c r="L511" s="102"/>
      <c r="M511" s="102"/>
      <c r="N511" s="102"/>
      <c r="O511" s="102"/>
      <c r="P511" s="95"/>
      <c r="Q511" s="43"/>
    </row>
    <row r="512" ht="14.25" customHeight="1">
      <c r="A512" s="95"/>
      <c r="B512" s="949"/>
      <c r="C512" s="96"/>
      <c r="D512" s="98"/>
      <c r="E512" s="95"/>
      <c r="F512" s="99"/>
      <c r="G512" s="282"/>
      <c r="H512" s="950"/>
      <c r="I512" s="950"/>
      <c r="J512" s="101"/>
      <c r="K512" s="101"/>
      <c r="L512" s="102"/>
      <c r="M512" s="102"/>
      <c r="N512" s="102"/>
      <c r="O512" s="102"/>
      <c r="P512" s="95"/>
      <c r="Q512" s="43"/>
    </row>
    <row r="513" ht="14.25" customHeight="1">
      <c r="A513" s="95"/>
      <c r="B513" s="949"/>
      <c r="C513" s="96"/>
      <c r="D513" s="98"/>
      <c r="E513" s="95"/>
      <c r="F513" s="99"/>
      <c r="G513" s="282"/>
      <c r="H513" s="950"/>
      <c r="I513" s="950"/>
      <c r="J513" s="101"/>
      <c r="K513" s="101"/>
      <c r="L513" s="102"/>
      <c r="M513" s="102"/>
      <c r="N513" s="102"/>
      <c r="O513" s="102"/>
      <c r="P513" s="95"/>
      <c r="Q513" s="43"/>
    </row>
    <row r="514" ht="14.25" customHeight="1">
      <c r="A514" s="95"/>
      <c r="B514" s="949"/>
      <c r="C514" s="96"/>
      <c r="D514" s="98"/>
      <c r="E514" s="95"/>
      <c r="F514" s="99"/>
      <c r="G514" s="282"/>
      <c r="H514" s="950"/>
      <c r="I514" s="950"/>
      <c r="J514" s="101"/>
      <c r="K514" s="101"/>
      <c r="L514" s="102"/>
      <c r="M514" s="102"/>
      <c r="N514" s="102"/>
      <c r="O514" s="102"/>
      <c r="P514" s="95"/>
      <c r="Q514" s="43"/>
    </row>
    <row r="515" ht="14.25" customHeight="1">
      <c r="A515" s="95"/>
      <c r="B515" s="949"/>
      <c r="C515" s="96"/>
      <c r="D515" s="98"/>
      <c r="E515" s="95"/>
      <c r="F515" s="99"/>
      <c r="G515" s="282"/>
      <c r="H515" s="950"/>
      <c r="I515" s="950"/>
      <c r="J515" s="101"/>
      <c r="K515" s="101"/>
      <c r="L515" s="102"/>
      <c r="M515" s="102"/>
      <c r="N515" s="102"/>
      <c r="O515" s="102"/>
      <c r="P515" s="95"/>
      <c r="Q515" s="43"/>
    </row>
    <row r="516" ht="14.25" customHeight="1">
      <c r="A516" s="95"/>
      <c r="B516" s="949"/>
      <c r="C516" s="96"/>
      <c r="D516" s="98"/>
      <c r="E516" s="95"/>
      <c r="F516" s="99"/>
      <c r="G516" s="282"/>
      <c r="H516" s="950"/>
      <c r="I516" s="950"/>
      <c r="J516" s="101"/>
      <c r="K516" s="101"/>
      <c r="L516" s="102"/>
      <c r="M516" s="102"/>
      <c r="N516" s="102"/>
      <c r="O516" s="102"/>
      <c r="P516" s="95"/>
      <c r="Q516" s="43"/>
    </row>
    <row r="517" ht="14.25" customHeight="1">
      <c r="A517" s="95"/>
      <c r="B517" s="949"/>
      <c r="C517" s="96"/>
      <c r="D517" s="98"/>
      <c r="E517" s="95"/>
      <c r="F517" s="99"/>
      <c r="G517" s="282"/>
      <c r="H517" s="950"/>
      <c r="I517" s="950"/>
      <c r="J517" s="101"/>
      <c r="K517" s="101"/>
      <c r="L517" s="102"/>
      <c r="M517" s="102"/>
      <c r="N517" s="102"/>
      <c r="O517" s="102"/>
      <c r="P517" s="95"/>
      <c r="Q517" s="43"/>
    </row>
    <row r="518" ht="14.25" customHeight="1">
      <c r="A518" s="95"/>
      <c r="B518" s="949"/>
      <c r="C518" s="96"/>
      <c r="D518" s="98"/>
      <c r="E518" s="95"/>
      <c r="F518" s="99"/>
      <c r="G518" s="282"/>
      <c r="H518" s="950"/>
      <c r="I518" s="950"/>
      <c r="J518" s="101"/>
      <c r="K518" s="101"/>
      <c r="L518" s="102"/>
      <c r="M518" s="102"/>
      <c r="N518" s="102"/>
      <c r="O518" s="102"/>
      <c r="P518" s="95"/>
      <c r="Q518" s="43"/>
    </row>
    <row r="519" ht="14.25" customHeight="1">
      <c r="A519" s="95"/>
      <c r="B519" s="949"/>
      <c r="C519" s="96"/>
      <c r="D519" s="98"/>
      <c r="E519" s="95"/>
      <c r="F519" s="99"/>
      <c r="G519" s="282"/>
      <c r="H519" s="950"/>
      <c r="I519" s="950"/>
      <c r="J519" s="101"/>
      <c r="K519" s="101"/>
      <c r="L519" s="102"/>
      <c r="M519" s="102"/>
      <c r="N519" s="102"/>
      <c r="O519" s="102"/>
      <c r="P519" s="95"/>
      <c r="Q519" s="43"/>
    </row>
    <row r="520" ht="14.25" customHeight="1">
      <c r="A520" s="95"/>
      <c r="B520" s="949"/>
      <c r="C520" s="96"/>
      <c r="D520" s="98"/>
      <c r="E520" s="95"/>
      <c r="F520" s="99"/>
      <c r="G520" s="282"/>
      <c r="H520" s="950"/>
      <c r="I520" s="950"/>
      <c r="J520" s="101"/>
      <c r="K520" s="101"/>
      <c r="L520" s="102"/>
      <c r="M520" s="102"/>
      <c r="N520" s="102"/>
      <c r="O520" s="102"/>
      <c r="P520" s="95"/>
      <c r="Q520" s="43"/>
    </row>
    <row r="521" ht="14.25" customHeight="1">
      <c r="A521" s="95"/>
      <c r="B521" s="949"/>
      <c r="C521" s="96"/>
      <c r="D521" s="98"/>
      <c r="E521" s="95"/>
      <c r="F521" s="99"/>
      <c r="G521" s="282"/>
      <c r="H521" s="950"/>
      <c r="I521" s="950"/>
      <c r="J521" s="101"/>
      <c r="K521" s="101"/>
      <c r="L521" s="102"/>
      <c r="M521" s="102"/>
      <c r="N521" s="102"/>
      <c r="O521" s="102"/>
      <c r="P521" s="95"/>
      <c r="Q521" s="43"/>
    </row>
    <row r="522" ht="14.25" customHeight="1">
      <c r="A522" s="95"/>
      <c r="B522" s="949"/>
      <c r="C522" s="96"/>
      <c r="D522" s="98"/>
      <c r="E522" s="95"/>
      <c r="F522" s="99"/>
      <c r="G522" s="282"/>
      <c r="H522" s="950"/>
      <c r="I522" s="950"/>
      <c r="J522" s="101"/>
      <c r="K522" s="101"/>
      <c r="L522" s="102"/>
      <c r="M522" s="102"/>
      <c r="N522" s="102"/>
      <c r="O522" s="102"/>
      <c r="P522" s="95"/>
      <c r="Q522" s="43"/>
    </row>
    <row r="523" ht="14.25" customHeight="1">
      <c r="A523" s="95"/>
      <c r="B523" s="949"/>
      <c r="C523" s="96"/>
      <c r="D523" s="98"/>
      <c r="E523" s="95"/>
      <c r="F523" s="99"/>
      <c r="G523" s="282"/>
      <c r="H523" s="950"/>
      <c r="I523" s="950"/>
      <c r="J523" s="101"/>
      <c r="K523" s="101"/>
      <c r="L523" s="102"/>
      <c r="M523" s="102"/>
      <c r="N523" s="102"/>
      <c r="O523" s="102"/>
      <c r="P523" s="95"/>
      <c r="Q523" s="43"/>
    </row>
    <row r="524" ht="14.25" customHeight="1">
      <c r="A524" s="95"/>
      <c r="B524" s="949"/>
      <c r="C524" s="96"/>
      <c r="D524" s="98"/>
      <c r="E524" s="95"/>
      <c r="F524" s="99"/>
      <c r="G524" s="282"/>
      <c r="H524" s="950"/>
      <c r="I524" s="950"/>
      <c r="J524" s="101"/>
      <c r="K524" s="101"/>
      <c r="L524" s="102"/>
      <c r="M524" s="102"/>
      <c r="N524" s="102"/>
      <c r="O524" s="102"/>
      <c r="P524" s="95"/>
      <c r="Q524" s="43"/>
    </row>
    <row r="525" ht="14.25" customHeight="1">
      <c r="A525" s="95"/>
      <c r="B525" s="949"/>
      <c r="C525" s="96"/>
      <c r="D525" s="98"/>
      <c r="E525" s="95"/>
      <c r="F525" s="99"/>
      <c r="G525" s="282"/>
      <c r="H525" s="950"/>
      <c r="I525" s="950"/>
      <c r="J525" s="101"/>
      <c r="K525" s="101"/>
      <c r="L525" s="102"/>
      <c r="M525" s="102"/>
      <c r="N525" s="102"/>
      <c r="O525" s="102"/>
      <c r="P525" s="95"/>
      <c r="Q525" s="43"/>
    </row>
    <row r="526" ht="14.25" customHeight="1">
      <c r="A526" s="95"/>
      <c r="B526" s="949"/>
      <c r="C526" s="96"/>
      <c r="D526" s="98"/>
      <c r="E526" s="95"/>
      <c r="F526" s="99"/>
      <c r="G526" s="282"/>
      <c r="H526" s="950"/>
      <c r="I526" s="950"/>
      <c r="J526" s="101"/>
      <c r="K526" s="101"/>
      <c r="L526" s="102"/>
      <c r="M526" s="102"/>
      <c r="N526" s="102"/>
      <c r="O526" s="102"/>
      <c r="P526" s="95"/>
      <c r="Q526" s="43"/>
    </row>
    <row r="527" ht="14.25" customHeight="1">
      <c r="A527" s="95"/>
      <c r="B527" s="949"/>
      <c r="C527" s="96"/>
      <c r="D527" s="98"/>
      <c r="E527" s="95"/>
      <c r="F527" s="99"/>
      <c r="G527" s="282"/>
      <c r="H527" s="950"/>
      <c r="I527" s="950"/>
      <c r="J527" s="101"/>
      <c r="K527" s="101"/>
      <c r="L527" s="102"/>
      <c r="M527" s="102"/>
      <c r="N527" s="102"/>
      <c r="O527" s="102"/>
      <c r="P527" s="95"/>
      <c r="Q527" s="43"/>
    </row>
    <row r="528" ht="14.25" customHeight="1">
      <c r="A528" s="95"/>
      <c r="B528" s="949"/>
      <c r="C528" s="96"/>
      <c r="D528" s="98"/>
      <c r="E528" s="95"/>
      <c r="F528" s="99"/>
      <c r="G528" s="282"/>
      <c r="H528" s="950"/>
      <c r="I528" s="950"/>
      <c r="J528" s="101"/>
      <c r="K528" s="101"/>
      <c r="L528" s="102"/>
      <c r="M528" s="102"/>
      <c r="N528" s="102"/>
      <c r="O528" s="102"/>
      <c r="P528" s="95"/>
      <c r="Q528" s="43"/>
    </row>
    <row r="529" ht="14.25" customHeight="1">
      <c r="A529" s="95"/>
      <c r="B529" s="949"/>
      <c r="C529" s="96"/>
      <c r="D529" s="98"/>
      <c r="E529" s="95"/>
      <c r="F529" s="99"/>
      <c r="G529" s="282"/>
      <c r="H529" s="950"/>
      <c r="I529" s="950"/>
      <c r="J529" s="101"/>
      <c r="K529" s="101"/>
      <c r="L529" s="102"/>
      <c r="M529" s="102"/>
      <c r="N529" s="102"/>
      <c r="O529" s="102"/>
      <c r="P529" s="95"/>
      <c r="Q529" s="43"/>
    </row>
    <row r="530" ht="14.25" customHeight="1">
      <c r="A530" s="95"/>
      <c r="B530" s="949"/>
      <c r="C530" s="96"/>
      <c r="D530" s="98"/>
      <c r="E530" s="95"/>
      <c r="F530" s="99"/>
      <c r="G530" s="282"/>
      <c r="H530" s="950"/>
      <c r="I530" s="950"/>
      <c r="J530" s="101"/>
      <c r="K530" s="101"/>
      <c r="L530" s="102"/>
      <c r="M530" s="102"/>
      <c r="N530" s="102"/>
      <c r="O530" s="102"/>
      <c r="P530" s="95"/>
      <c r="Q530" s="43"/>
    </row>
    <row r="531" ht="14.25" customHeight="1">
      <c r="A531" s="95"/>
      <c r="B531" s="949"/>
      <c r="C531" s="96"/>
      <c r="D531" s="98"/>
      <c r="E531" s="95"/>
      <c r="F531" s="99"/>
      <c r="G531" s="282"/>
      <c r="H531" s="950"/>
      <c r="I531" s="950"/>
      <c r="J531" s="101"/>
      <c r="K531" s="101"/>
      <c r="L531" s="102"/>
      <c r="M531" s="102"/>
      <c r="N531" s="102"/>
      <c r="O531" s="102"/>
      <c r="P531" s="95"/>
      <c r="Q531" s="43"/>
    </row>
    <row r="532" ht="14.25" customHeight="1">
      <c r="A532" s="95"/>
      <c r="B532" s="949"/>
      <c r="C532" s="96"/>
      <c r="D532" s="98"/>
      <c r="E532" s="95"/>
      <c r="F532" s="99"/>
      <c r="G532" s="282"/>
      <c r="H532" s="950"/>
      <c r="I532" s="950"/>
      <c r="J532" s="101"/>
      <c r="K532" s="101"/>
      <c r="L532" s="102"/>
      <c r="M532" s="102"/>
      <c r="N532" s="102"/>
      <c r="O532" s="102"/>
      <c r="P532" s="95"/>
      <c r="Q532" s="43"/>
    </row>
    <row r="533" ht="14.25" customHeight="1">
      <c r="A533" s="95"/>
      <c r="B533" s="949"/>
      <c r="C533" s="96"/>
      <c r="D533" s="98"/>
      <c r="E533" s="95"/>
      <c r="F533" s="99"/>
      <c r="G533" s="282"/>
      <c r="H533" s="950"/>
      <c r="I533" s="950"/>
      <c r="J533" s="101"/>
      <c r="K533" s="101"/>
      <c r="L533" s="102"/>
      <c r="M533" s="102"/>
      <c r="N533" s="102"/>
      <c r="O533" s="102"/>
      <c r="P533" s="95"/>
      <c r="Q533" s="43"/>
    </row>
    <row r="534" ht="14.25" customHeight="1">
      <c r="A534" s="95"/>
      <c r="B534" s="949"/>
      <c r="C534" s="96"/>
      <c r="D534" s="98"/>
      <c r="E534" s="95"/>
      <c r="F534" s="99"/>
      <c r="G534" s="282"/>
      <c r="H534" s="950"/>
      <c r="I534" s="950"/>
      <c r="J534" s="101"/>
      <c r="K534" s="101"/>
      <c r="L534" s="102"/>
      <c r="M534" s="102"/>
      <c r="N534" s="102"/>
      <c r="O534" s="102"/>
      <c r="P534" s="95"/>
      <c r="Q534" s="43"/>
    </row>
    <row r="535" ht="14.25" customHeight="1">
      <c r="A535" s="95"/>
      <c r="B535" s="949"/>
      <c r="C535" s="96"/>
      <c r="D535" s="98"/>
      <c r="E535" s="95"/>
      <c r="F535" s="99"/>
      <c r="G535" s="282"/>
      <c r="H535" s="950"/>
      <c r="I535" s="950"/>
      <c r="J535" s="101"/>
      <c r="K535" s="101"/>
      <c r="L535" s="102"/>
      <c r="M535" s="102"/>
      <c r="N535" s="102"/>
      <c r="O535" s="102"/>
      <c r="P535" s="95"/>
      <c r="Q535" s="43"/>
    </row>
    <row r="536" ht="14.25" customHeight="1">
      <c r="A536" s="95"/>
      <c r="B536" s="949"/>
      <c r="C536" s="96"/>
      <c r="D536" s="98"/>
      <c r="E536" s="95"/>
      <c r="F536" s="99"/>
      <c r="G536" s="282"/>
      <c r="H536" s="950"/>
      <c r="I536" s="950"/>
      <c r="J536" s="101"/>
      <c r="K536" s="101"/>
      <c r="L536" s="102"/>
      <c r="M536" s="102"/>
      <c r="N536" s="102"/>
      <c r="O536" s="102"/>
      <c r="P536" s="95"/>
      <c r="Q536" s="43"/>
    </row>
    <row r="537" ht="14.25" customHeight="1">
      <c r="A537" s="95"/>
      <c r="B537" s="949"/>
      <c r="C537" s="96"/>
      <c r="D537" s="98"/>
      <c r="E537" s="95"/>
      <c r="F537" s="99"/>
      <c r="G537" s="282"/>
      <c r="H537" s="950"/>
      <c r="I537" s="950"/>
      <c r="J537" s="101"/>
      <c r="K537" s="101"/>
      <c r="L537" s="102"/>
      <c r="M537" s="102"/>
      <c r="N537" s="102"/>
      <c r="O537" s="102"/>
      <c r="P537" s="95"/>
      <c r="Q537" s="43"/>
    </row>
    <row r="538" ht="14.25" customHeight="1">
      <c r="A538" s="95"/>
      <c r="B538" s="949"/>
      <c r="C538" s="96"/>
      <c r="D538" s="98"/>
      <c r="E538" s="95"/>
      <c r="F538" s="99"/>
      <c r="G538" s="282"/>
      <c r="H538" s="950"/>
      <c r="I538" s="950"/>
      <c r="J538" s="101"/>
      <c r="K538" s="101"/>
      <c r="L538" s="102"/>
      <c r="M538" s="102"/>
      <c r="N538" s="102"/>
      <c r="O538" s="102"/>
      <c r="P538" s="95"/>
      <c r="Q538" s="43"/>
    </row>
    <row r="539" ht="14.25" customHeight="1">
      <c r="A539" s="95"/>
      <c r="B539" s="949"/>
      <c r="C539" s="96"/>
      <c r="D539" s="98"/>
      <c r="E539" s="95"/>
      <c r="F539" s="99"/>
      <c r="G539" s="282"/>
      <c r="H539" s="950"/>
      <c r="I539" s="950"/>
      <c r="J539" s="101"/>
      <c r="K539" s="101"/>
      <c r="L539" s="102"/>
      <c r="M539" s="102"/>
      <c r="N539" s="102"/>
      <c r="O539" s="102"/>
      <c r="P539" s="95"/>
      <c r="Q539" s="43"/>
    </row>
    <row r="540" ht="14.25" customHeight="1">
      <c r="A540" s="95"/>
      <c r="B540" s="949"/>
      <c r="C540" s="96"/>
      <c r="D540" s="98"/>
      <c r="E540" s="95"/>
      <c r="F540" s="99"/>
      <c r="G540" s="282"/>
      <c r="H540" s="950"/>
      <c r="I540" s="950"/>
      <c r="J540" s="101"/>
      <c r="K540" s="101"/>
      <c r="L540" s="102"/>
      <c r="M540" s="102"/>
      <c r="N540" s="102"/>
      <c r="O540" s="102"/>
      <c r="P540" s="95"/>
      <c r="Q540" s="43"/>
    </row>
    <row r="541" ht="14.25" customHeight="1">
      <c r="A541" s="95"/>
      <c r="B541" s="949"/>
      <c r="C541" s="96"/>
      <c r="D541" s="98"/>
      <c r="E541" s="95"/>
      <c r="F541" s="99"/>
      <c r="G541" s="282"/>
      <c r="H541" s="950"/>
      <c r="I541" s="950"/>
      <c r="J541" s="101"/>
      <c r="K541" s="101"/>
      <c r="L541" s="102"/>
      <c r="M541" s="102"/>
      <c r="N541" s="102"/>
      <c r="O541" s="102"/>
      <c r="P541" s="95"/>
      <c r="Q541" s="43"/>
    </row>
    <row r="542" ht="14.25" customHeight="1">
      <c r="A542" s="95"/>
      <c r="B542" s="949"/>
      <c r="C542" s="96"/>
      <c r="D542" s="98"/>
      <c r="E542" s="95"/>
      <c r="F542" s="99"/>
      <c r="G542" s="282"/>
      <c r="H542" s="950"/>
      <c r="I542" s="950"/>
      <c r="J542" s="101"/>
      <c r="K542" s="101"/>
      <c r="L542" s="102"/>
      <c r="M542" s="102"/>
      <c r="N542" s="102"/>
      <c r="O542" s="102"/>
      <c r="P542" s="95"/>
      <c r="Q542" s="43"/>
    </row>
    <row r="543" ht="14.25" customHeight="1">
      <c r="A543" s="95"/>
      <c r="B543" s="949"/>
      <c r="C543" s="96"/>
      <c r="D543" s="98"/>
      <c r="E543" s="95"/>
      <c r="F543" s="99"/>
      <c r="G543" s="282"/>
      <c r="H543" s="950"/>
      <c r="I543" s="950"/>
      <c r="J543" s="101"/>
      <c r="K543" s="101"/>
      <c r="L543" s="102"/>
      <c r="M543" s="102"/>
      <c r="N543" s="102"/>
      <c r="O543" s="102"/>
      <c r="P543" s="95"/>
      <c r="Q543" s="43"/>
    </row>
    <row r="544" ht="14.25" customHeight="1">
      <c r="A544" s="95"/>
      <c r="B544" s="949"/>
      <c r="C544" s="96"/>
      <c r="D544" s="98"/>
      <c r="E544" s="95"/>
      <c r="F544" s="99"/>
      <c r="G544" s="282"/>
      <c r="H544" s="950"/>
      <c r="I544" s="950"/>
      <c r="J544" s="101"/>
      <c r="K544" s="101"/>
      <c r="L544" s="102"/>
      <c r="M544" s="102"/>
      <c r="N544" s="102"/>
      <c r="O544" s="102"/>
      <c r="P544" s="95"/>
      <c r="Q544" s="43"/>
    </row>
    <row r="545" ht="14.25" customHeight="1">
      <c r="A545" s="95"/>
      <c r="B545" s="949"/>
      <c r="C545" s="96"/>
      <c r="D545" s="98"/>
      <c r="E545" s="95"/>
      <c r="F545" s="99"/>
      <c r="G545" s="282"/>
      <c r="H545" s="950"/>
      <c r="I545" s="950"/>
      <c r="J545" s="101"/>
      <c r="K545" s="101"/>
      <c r="L545" s="102"/>
      <c r="M545" s="102"/>
      <c r="N545" s="102"/>
      <c r="O545" s="102"/>
      <c r="P545" s="95"/>
      <c r="Q545" s="43"/>
    </row>
    <row r="546" ht="14.25" customHeight="1">
      <c r="A546" s="95"/>
      <c r="B546" s="949"/>
      <c r="C546" s="96"/>
      <c r="D546" s="98"/>
      <c r="E546" s="95"/>
      <c r="F546" s="99"/>
      <c r="G546" s="282"/>
      <c r="H546" s="950"/>
      <c r="I546" s="950"/>
      <c r="J546" s="101"/>
      <c r="K546" s="101"/>
      <c r="L546" s="102"/>
      <c r="M546" s="102"/>
      <c r="N546" s="102"/>
      <c r="O546" s="102"/>
      <c r="P546" s="95"/>
      <c r="Q546" s="43"/>
    </row>
    <row r="547" ht="14.25" customHeight="1">
      <c r="A547" s="95"/>
      <c r="B547" s="949"/>
      <c r="C547" s="96"/>
      <c r="D547" s="98"/>
      <c r="E547" s="95"/>
      <c r="F547" s="99"/>
      <c r="G547" s="282"/>
      <c r="H547" s="950"/>
      <c r="I547" s="950"/>
      <c r="J547" s="101"/>
      <c r="K547" s="101"/>
      <c r="L547" s="102"/>
      <c r="M547" s="102"/>
      <c r="N547" s="102"/>
      <c r="O547" s="102"/>
      <c r="P547" s="95"/>
      <c r="Q547" s="43"/>
    </row>
    <row r="548" ht="14.25" customHeight="1">
      <c r="A548" s="95"/>
      <c r="B548" s="949"/>
      <c r="C548" s="96"/>
      <c r="D548" s="98"/>
      <c r="E548" s="95"/>
      <c r="F548" s="99"/>
      <c r="G548" s="282"/>
      <c r="H548" s="950"/>
      <c r="I548" s="950"/>
      <c r="J548" s="101"/>
      <c r="K548" s="101"/>
      <c r="L548" s="102"/>
      <c r="M548" s="102"/>
      <c r="N548" s="102"/>
      <c r="O548" s="102"/>
      <c r="P548" s="95"/>
      <c r="Q548" s="43"/>
    </row>
    <row r="549" ht="14.25" customHeight="1">
      <c r="A549" s="95"/>
      <c r="B549" s="949"/>
      <c r="C549" s="96"/>
      <c r="D549" s="98"/>
      <c r="E549" s="95"/>
      <c r="F549" s="99"/>
      <c r="G549" s="282"/>
      <c r="H549" s="950"/>
      <c r="I549" s="950"/>
      <c r="J549" s="101"/>
      <c r="K549" s="101"/>
      <c r="L549" s="102"/>
      <c r="M549" s="102"/>
      <c r="N549" s="102"/>
      <c r="O549" s="102"/>
      <c r="P549" s="95"/>
      <c r="Q549" s="43"/>
    </row>
    <row r="550" ht="14.25" customHeight="1">
      <c r="A550" s="95"/>
      <c r="B550" s="949"/>
      <c r="C550" s="96"/>
      <c r="D550" s="98"/>
      <c r="E550" s="95"/>
      <c r="F550" s="99"/>
      <c r="G550" s="282"/>
      <c r="H550" s="950"/>
      <c r="I550" s="950"/>
      <c r="J550" s="101"/>
      <c r="K550" s="101"/>
      <c r="L550" s="102"/>
      <c r="M550" s="102"/>
      <c r="N550" s="102"/>
      <c r="O550" s="102"/>
      <c r="P550" s="95"/>
      <c r="Q550" s="43"/>
    </row>
    <row r="551" ht="14.25" customHeight="1">
      <c r="A551" s="95"/>
      <c r="B551" s="949"/>
      <c r="C551" s="96"/>
      <c r="D551" s="98"/>
      <c r="E551" s="95"/>
      <c r="F551" s="99"/>
      <c r="G551" s="282"/>
      <c r="H551" s="950"/>
      <c r="I551" s="950"/>
      <c r="J551" s="101"/>
      <c r="K551" s="101"/>
      <c r="L551" s="102"/>
      <c r="M551" s="102"/>
      <c r="N551" s="102"/>
      <c r="O551" s="102"/>
      <c r="P551" s="95"/>
      <c r="Q551" s="43"/>
    </row>
    <row r="552" ht="14.25" customHeight="1">
      <c r="A552" s="95"/>
      <c r="B552" s="949"/>
      <c r="C552" s="96"/>
      <c r="D552" s="98"/>
      <c r="E552" s="95"/>
      <c r="F552" s="99"/>
      <c r="G552" s="282"/>
      <c r="H552" s="950"/>
      <c r="I552" s="950"/>
      <c r="J552" s="101"/>
      <c r="K552" s="101"/>
      <c r="L552" s="102"/>
      <c r="M552" s="102"/>
      <c r="N552" s="102"/>
      <c r="O552" s="102"/>
      <c r="P552" s="95"/>
      <c r="Q552" s="43"/>
    </row>
    <row r="553" ht="14.25" customHeight="1">
      <c r="A553" s="95"/>
      <c r="B553" s="949"/>
      <c r="C553" s="96"/>
      <c r="D553" s="98"/>
      <c r="E553" s="95"/>
      <c r="F553" s="99"/>
      <c r="G553" s="282"/>
      <c r="H553" s="950"/>
      <c r="I553" s="950"/>
      <c r="J553" s="101"/>
      <c r="K553" s="101"/>
      <c r="L553" s="102"/>
      <c r="M553" s="102"/>
      <c r="N553" s="102"/>
      <c r="O553" s="102"/>
      <c r="P553" s="95"/>
      <c r="Q553" s="43"/>
    </row>
    <row r="554" ht="14.25" customHeight="1">
      <c r="A554" s="95"/>
      <c r="B554" s="949"/>
      <c r="C554" s="96"/>
      <c r="D554" s="98"/>
      <c r="E554" s="95"/>
      <c r="F554" s="99"/>
      <c r="G554" s="282"/>
      <c r="H554" s="950"/>
      <c r="I554" s="950"/>
      <c r="J554" s="101"/>
      <c r="K554" s="101"/>
      <c r="L554" s="102"/>
      <c r="M554" s="102"/>
      <c r="N554" s="102"/>
      <c r="O554" s="102"/>
      <c r="P554" s="95"/>
      <c r="Q554" s="43"/>
    </row>
    <row r="555" ht="14.25" customHeight="1">
      <c r="A555" s="95"/>
      <c r="B555" s="949"/>
      <c r="C555" s="96"/>
      <c r="D555" s="98"/>
      <c r="E555" s="95"/>
      <c r="F555" s="99"/>
      <c r="G555" s="282"/>
      <c r="H555" s="950"/>
      <c r="I555" s="950"/>
      <c r="J555" s="101"/>
      <c r="K555" s="101"/>
      <c r="L555" s="102"/>
      <c r="M555" s="102"/>
      <c r="N555" s="102"/>
      <c r="O555" s="102"/>
      <c r="P555" s="95"/>
      <c r="Q555" s="43"/>
    </row>
    <row r="556" ht="14.25" customHeight="1">
      <c r="A556" s="95"/>
      <c r="B556" s="949"/>
      <c r="C556" s="96"/>
      <c r="D556" s="98"/>
      <c r="E556" s="95"/>
      <c r="F556" s="99"/>
      <c r="G556" s="282"/>
      <c r="H556" s="950"/>
      <c r="I556" s="950"/>
      <c r="J556" s="101"/>
      <c r="K556" s="101"/>
      <c r="L556" s="102"/>
      <c r="M556" s="102"/>
      <c r="N556" s="102"/>
      <c r="O556" s="102"/>
      <c r="P556" s="95"/>
      <c r="Q556" s="43"/>
    </row>
    <row r="557" ht="14.25" customHeight="1">
      <c r="A557" s="95"/>
      <c r="B557" s="949"/>
      <c r="C557" s="96"/>
      <c r="D557" s="98"/>
      <c r="E557" s="95"/>
      <c r="F557" s="99"/>
      <c r="G557" s="282"/>
      <c r="H557" s="950"/>
      <c r="I557" s="950"/>
      <c r="J557" s="101"/>
      <c r="K557" s="101"/>
      <c r="L557" s="102"/>
      <c r="M557" s="102"/>
      <c r="N557" s="102"/>
      <c r="O557" s="102"/>
      <c r="P557" s="95"/>
      <c r="Q557" s="43"/>
    </row>
    <row r="558" ht="14.25" customHeight="1">
      <c r="A558" s="95"/>
      <c r="B558" s="949"/>
      <c r="C558" s="96"/>
      <c r="D558" s="98"/>
      <c r="E558" s="95"/>
      <c r="F558" s="99"/>
      <c r="G558" s="282"/>
      <c r="H558" s="950"/>
      <c r="I558" s="950"/>
      <c r="J558" s="101"/>
      <c r="K558" s="101"/>
      <c r="L558" s="102"/>
      <c r="M558" s="102"/>
      <c r="N558" s="102"/>
      <c r="O558" s="102"/>
      <c r="P558" s="95"/>
      <c r="Q558" s="43"/>
    </row>
    <row r="559" ht="14.25" customHeight="1">
      <c r="A559" s="95"/>
      <c r="B559" s="949"/>
      <c r="C559" s="96"/>
      <c r="D559" s="98"/>
      <c r="E559" s="95"/>
      <c r="F559" s="99"/>
      <c r="G559" s="282"/>
      <c r="H559" s="950"/>
      <c r="I559" s="950"/>
      <c r="J559" s="101"/>
      <c r="K559" s="101"/>
      <c r="L559" s="102"/>
      <c r="M559" s="102"/>
      <c r="N559" s="102"/>
      <c r="O559" s="102"/>
      <c r="P559" s="95"/>
      <c r="Q559" s="43"/>
    </row>
    <row r="560" ht="14.25" customHeight="1">
      <c r="A560" s="95"/>
      <c r="B560" s="949"/>
      <c r="C560" s="96"/>
      <c r="D560" s="98"/>
      <c r="E560" s="95"/>
      <c r="F560" s="99"/>
      <c r="G560" s="282"/>
      <c r="H560" s="950"/>
      <c r="I560" s="950"/>
      <c r="J560" s="101"/>
      <c r="K560" s="101"/>
      <c r="L560" s="102"/>
      <c r="M560" s="102"/>
      <c r="N560" s="102"/>
      <c r="O560" s="102"/>
      <c r="P560" s="95"/>
      <c r="Q560" s="43"/>
    </row>
    <row r="561" ht="14.25" customHeight="1">
      <c r="A561" s="95"/>
      <c r="B561" s="949"/>
      <c r="C561" s="96"/>
      <c r="D561" s="98"/>
      <c r="E561" s="95"/>
      <c r="F561" s="99"/>
      <c r="G561" s="282"/>
      <c r="H561" s="950"/>
      <c r="I561" s="950"/>
      <c r="J561" s="101"/>
      <c r="K561" s="101"/>
      <c r="L561" s="102"/>
      <c r="M561" s="102"/>
      <c r="N561" s="102"/>
      <c r="O561" s="102"/>
      <c r="P561" s="95"/>
      <c r="Q561" s="43"/>
    </row>
    <row r="562" ht="14.25" customHeight="1">
      <c r="A562" s="95"/>
      <c r="B562" s="949"/>
      <c r="C562" s="96"/>
      <c r="D562" s="98"/>
      <c r="E562" s="95"/>
      <c r="F562" s="99"/>
      <c r="G562" s="282"/>
      <c r="H562" s="950"/>
      <c r="I562" s="950"/>
      <c r="J562" s="101"/>
      <c r="K562" s="101"/>
      <c r="L562" s="102"/>
      <c r="M562" s="102"/>
      <c r="N562" s="102"/>
      <c r="O562" s="102"/>
      <c r="P562" s="95"/>
      <c r="Q562" s="43"/>
    </row>
    <row r="563" ht="14.25" customHeight="1">
      <c r="A563" s="95"/>
      <c r="B563" s="949"/>
      <c r="C563" s="96"/>
      <c r="D563" s="98"/>
      <c r="E563" s="95"/>
      <c r="F563" s="99"/>
      <c r="G563" s="282"/>
      <c r="H563" s="950"/>
      <c r="I563" s="950"/>
      <c r="J563" s="101"/>
      <c r="K563" s="101"/>
      <c r="L563" s="102"/>
      <c r="M563" s="102"/>
      <c r="N563" s="102"/>
      <c r="O563" s="102"/>
      <c r="P563" s="95"/>
      <c r="Q563" s="43"/>
    </row>
    <row r="564" ht="14.25" customHeight="1">
      <c r="A564" s="95"/>
      <c r="B564" s="949"/>
      <c r="C564" s="96"/>
      <c r="D564" s="98"/>
      <c r="E564" s="95"/>
      <c r="F564" s="99"/>
      <c r="G564" s="282"/>
      <c r="H564" s="950"/>
      <c r="I564" s="950"/>
      <c r="J564" s="101"/>
      <c r="K564" s="101"/>
      <c r="L564" s="102"/>
      <c r="M564" s="102"/>
      <c r="N564" s="102"/>
      <c r="O564" s="102"/>
      <c r="P564" s="95"/>
      <c r="Q564" s="43"/>
    </row>
    <row r="565" ht="14.25" customHeight="1">
      <c r="A565" s="95"/>
      <c r="B565" s="949"/>
      <c r="C565" s="96"/>
      <c r="D565" s="98"/>
      <c r="E565" s="95"/>
      <c r="F565" s="99"/>
      <c r="G565" s="282"/>
      <c r="H565" s="950"/>
      <c r="I565" s="950"/>
      <c r="J565" s="101"/>
      <c r="K565" s="101"/>
      <c r="L565" s="102"/>
      <c r="M565" s="102"/>
      <c r="N565" s="102"/>
      <c r="O565" s="102"/>
      <c r="P565" s="95"/>
      <c r="Q565" s="43"/>
    </row>
    <row r="566" ht="14.25" customHeight="1">
      <c r="A566" s="95"/>
      <c r="B566" s="949"/>
      <c r="C566" s="96"/>
      <c r="D566" s="98"/>
      <c r="E566" s="95"/>
      <c r="F566" s="99"/>
      <c r="G566" s="282"/>
      <c r="H566" s="950"/>
      <c r="I566" s="950"/>
      <c r="J566" s="101"/>
      <c r="K566" s="101"/>
      <c r="L566" s="102"/>
      <c r="M566" s="102"/>
      <c r="N566" s="102"/>
      <c r="O566" s="102"/>
      <c r="P566" s="95"/>
      <c r="Q566" s="43"/>
    </row>
    <row r="567" ht="14.25" customHeight="1">
      <c r="A567" s="95"/>
      <c r="B567" s="949"/>
      <c r="C567" s="96"/>
      <c r="D567" s="98"/>
      <c r="E567" s="95"/>
      <c r="F567" s="99"/>
      <c r="G567" s="282"/>
      <c r="H567" s="950"/>
      <c r="I567" s="950"/>
      <c r="J567" s="101"/>
      <c r="K567" s="101"/>
      <c r="L567" s="102"/>
      <c r="M567" s="102"/>
      <c r="N567" s="102"/>
      <c r="O567" s="102"/>
      <c r="P567" s="95"/>
      <c r="Q567" s="43"/>
    </row>
    <row r="568" ht="14.25" customHeight="1">
      <c r="A568" s="95"/>
      <c r="B568" s="949"/>
      <c r="C568" s="96"/>
      <c r="D568" s="98"/>
      <c r="E568" s="95"/>
      <c r="F568" s="99"/>
      <c r="G568" s="282"/>
      <c r="H568" s="950"/>
      <c r="I568" s="950"/>
      <c r="J568" s="101"/>
      <c r="K568" s="101"/>
      <c r="L568" s="102"/>
      <c r="M568" s="102"/>
      <c r="N568" s="102"/>
      <c r="O568" s="102"/>
      <c r="P568" s="95"/>
      <c r="Q568" s="43"/>
    </row>
    <row r="569" ht="14.25" customHeight="1">
      <c r="A569" s="95"/>
      <c r="B569" s="949"/>
      <c r="C569" s="96"/>
      <c r="D569" s="98"/>
      <c r="E569" s="95"/>
      <c r="F569" s="99"/>
      <c r="G569" s="282"/>
      <c r="H569" s="950"/>
      <c r="I569" s="950"/>
      <c r="J569" s="101"/>
      <c r="K569" s="101"/>
      <c r="L569" s="102"/>
      <c r="M569" s="102"/>
      <c r="N569" s="102"/>
      <c r="O569" s="102"/>
      <c r="P569" s="95"/>
      <c r="Q569" s="43"/>
    </row>
    <row r="570" ht="14.25" customHeight="1">
      <c r="A570" s="95"/>
      <c r="B570" s="949"/>
      <c r="C570" s="96"/>
      <c r="D570" s="98"/>
      <c r="E570" s="95"/>
      <c r="F570" s="99"/>
      <c r="G570" s="282"/>
      <c r="H570" s="950"/>
      <c r="I570" s="950"/>
      <c r="J570" s="101"/>
      <c r="K570" s="101"/>
      <c r="L570" s="102"/>
      <c r="M570" s="102"/>
      <c r="N570" s="102"/>
      <c r="O570" s="102"/>
      <c r="P570" s="95"/>
      <c r="Q570" s="43"/>
    </row>
    <row r="571" ht="14.25" customHeight="1">
      <c r="A571" s="95"/>
      <c r="B571" s="949"/>
      <c r="C571" s="96"/>
      <c r="D571" s="98"/>
      <c r="E571" s="95"/>
      <c r="F571" s="99"/>
      <c r="G571" s="282"/>
      <c r="H571" s="950"/>
      <c r="I571" s="950"/>
      <c r="J571" s="101"/>
      <c r="K571" s="101"/>
      <c r="L571" s="102"/>
      <c r="M571" s="102"/>
      <c r="N571" s="102"/>
      <c r="O571" s="102"/>
      <c r="P571" s="95"/>
      <c r="Q571" s="43"/>
    </row>
    <row r="572" ht="14.25" customHeight="1">
      <c r="A572" s="95"/>
      <c r="B572" s="949"/>
      <c r="C572" s="96"/>
      <c r="D572" s="98"/>
      <c r="E572" s="95"/>
      <c r="F572" s="99"/>
      <c r="G572" s="282"/>
      <c r="H572" s="950"/>
      <c r="I572" s="950"/>
      <c r="J572" s="101"/>
      <c r="K572" s="101"/>
      <c r="L572" s="102"/>
      <c r="M572" s="102"/>
      <c r="N572" s="102"/>
      <c r="O572" s="102"/>
      <c r="P572" s="95"/>
      <c r="Q572" s="43"/>
    </row>
    <row r="573" ht="14.25" customHeight="1">
      <c r="A573" s="95"/>
      <c r="B573" s="949"/>
      <c r="C573" s="96"/>
      <c r="D573" s="98"/>
      <c r="E573" s="95"/>
      <c r="F573" s="99"/>
      <c r="G573" s="282"/>
      <c r="H573" s="950"/>
      <c r="I573" s="950"/>
      <c r="J573" s="101"/>
      <c r="K573" s="101"/>
      <c r="L573" s="102"/>
      <c r="M573" s="102"/>
      <c r="N573" s="102"/>
      <c r="O573" s="102"/>
      <c r="P573" s="95"/>
      <c r="Q573" s="43"/>
    </row>
    <row r="574" ht="14.25" customHeight="1">
      <c r="A574" s="95"/>
      <c r="B574" s="949"/>
      <c r="C574" s="96"/>
      <c r="D574" s="98"/>
      <c r="E574" s="95"/>
      <c r="F574" s="99"/>
      <c r="G574" s="282"/>
      <c r="H574" s="950"/>
      <c r="I574" s="950"/>
      <c r="J574" s="101"/>
      <c r="K574" s="101"/>
      <c r="L574" s="102"/>
      <c r="M574" s="102"/>
      <c r="N574" s="102"/>
      <c r="O574" s="102"/>
      <c r="P574" s="95"/>
      <c r="Q574" s="43"/>
    </row>
    <row r="575" ht="14.25" customHeight="1">
      <c r="A575" s="95"/>
      <c r="B575" s="949"/>
      <c r="C575" s="96"/>
      <c r="D575" s="98"/>
      <c r="E575" s="95"/>
      <c r="F575" s="99"/>
      <c r="G575" s="282"/>
      <c r="H575" s="950"/>
      <c r="I575" s="950"/>
      <c r="J575" s="101"/>
      <c r="K575" s="101"/>
      <c r="L575" s="102"/>
      <c r="M575" s="102"/>
      <c r="N575" s="102"/>
      <c r="O575" s="102"/>
      <c r="P575" s="95"/>
      <c r="Q575" s="43"/>
    </row>
    <row r="576" ht="14.25" customHeight="1">
      <c r="A576" s="95"/>
      <c r="B576" s="949"/>
      <c r="C576" s="96"/>
      <c r="D576" s="98"/>
      <c r="E576" s="95"/>
      <c r="F576" s="99"/>
      <c r="G576" s="282"/>
      <c r="H576" s="950"/>
      <c r="I576" s="950"/>
      <c r="J576" s="101"/>
      <c r="K576" s="101"/>
      <c r="L576" s="102"/>
      <c r="M576" s="102"/>
      <c r="N576" s="102"/>
      <c r="O576" s="102"/>
      <c r="P576" s="95"/>
      <c r="Q576" s="43"/>
    </row>
    <row r="577" ht="14.25" customHeight="1">
      <c r="A577" s="95"/>
      <c r="B577" s="949"/>
      <c r="C577" s="96"/>
      <c r="D577" s="98"/>
      <c r="E577" s="95"/>
      <c r="F577" s="99"/>
      <c r="G577" s="282"/>
      <c r="H577" s="950"/>
      <c r="I577" s="950"/>
      <c r="J577" s="101"/>
      <c r="K577" s="101"/>
      <c r="L577" s="102"/>
      <c r="M577" s="102"/>
      <c r="N577" s="102"/>
      <c r="O577" s="102"/>
      <c r="P577" s="95"/>
      <c r="Q577" s="43"/>
    </row>
    <row r="578" ht="14.25" customHeight="1">
      <c r="A578" s="95"/>
      <c r="B578" s="949"/>
      <c r="C578" s="96"/>
      <c r="D578" s="98"/>
      <c r="E578" s="95"/>
      <c r="F578" s="99"/>
      <c r="G578" s="282"/>
      <c r="H578" s="950"/>
      <c r="I578" s="950"/>
      <c r="J578" s="101"/>
      <c r="K578" s="101"/>
      <c r="L578" s="102"/>
      <c r="M578" s="102"/>
      <c r="N578" s="102"/>
      <c r="O578" s="102"/>
      <c r="P578" s="95"/>
      <c r="Q578" s="43"/>
    </row>
    <row r="579" ht="14.25" customHeight="1">
      <c r="A579" s="95"/>
      <c r="B579" s="949"/>
      <c r="C579" s="96"/>
      <c r="D579" s="98"/>
      <c r="E579" s="95"/>
      <c r="F579" s="99"/>
      <c r="G579" s="282"/>
      <c r="H579" s="950"/>
      <c r="I579" s="950"/>
      <c r="J579" s="101"/>
      <c r="K579" s="101"/>
      <c r="L579" s="102"/>
      <c r="M579" s="102"/>
      <c r="N579" s="102"/>
      <c r="O579" s="102"/>
      <c r="P579" s="95"/>
      <c r="Q579" s="43"/>
    </row>
    <row r="580" ht="14.25" customHeight="1">
      <c r="A580" s="95"/>
      <c r="B580" s="949"/>
      <c r="C580" s="96"/>
      <c r="D580" s="98"/>
      <c r="E580" s="95"/>
      <c r="F580" s="99"/>
      <c r="G580" s="282"/>
      <c r="H580" s="950"/>
      <c r="I580" s="950"/>
      <c r="J580" s="101"/>
      <c r="K580" s="101"/>
      <c r="L580" s="102"/>
      <c r="M580" s="102"/>
      <c r="N580" s="102"/>
      <c r="O580" s="102"/>
      <c r="P580" s="95"/>
      <c r="Q580" s="43"/>
    </row>
    <row r="581" ht="14.25" customHeight="1">
      <c r="A581" s="95"/>
      <c r="B581" s="949"/>
      <c r="C581" s="96"/>
      <c r="D581" s="98"/>
      <c r="E581" s="95"/>
      <c r="F581" s="99"/>
      <c r="G581" s="282"/>
      <c r="H581" s="950"/>
      <c r="I581" s="950"/>
      <c r="J581" s="101"/>
      <c r="K581" s="101"/>
      <c r="L581" s="102"/>
      <c r="M581" s="102"/>
      <c r="N581" s="102"/>
      <c r="O581" s="102"/>
      <c r="P581" s="95"/>
      <c r="Q581" s="43"/>
    </row>
    <row r="582" ht="14.25" customHeight="1">
      <c r="A582" s="95"/>
      <c r="B582" s="949"/>
      <c r="C582" s="96"/>
      <c r="D582" s="98"/>
      <c r="E582" s="95"/>
      <c r="F582" s="99"/>
      <c r="G582" s="282"/>
      <c r="H582" s="950"/>
      <c r="I582" s="950"/>
      <c r="J582" s="101"/>
      <c r="K582" s="101"/>
      <c r="L582" s="102"/>
      <c r="M582" s="102"/>
      <c r="N582" s="102"/>
      <c r="O582" s="102"/>
      <c r="P582" s="95"/>
      <c r="Q582" s="43"/>
    </row>
    <row r="583" ht="14.25" customHeight="1">
      <c r="A583" s="95"/>
      <c r="B583" s="949"/>
      <c r="C583" s="96"/>
      <c r="D583" s="98"/>
      <c r="E583" s="95"/>
      <c r="F583" s="99"/>
      <c r="G583" s="282"/>
      <c r="H583" s="950"/>
      <c r="I583" s="950"/>
      <c r="J583" s="101"/>
      <c r="K583" s="101"/>
      <c r="L583" s="102"/>
      <c r="M583" s="102"/>
      <c r="N583" s="102"/>
      <c r="O583" s="102"/>
      <c r="P583" s="95"/>
      <c r="Q583" s="43"/>
    </row>
    <row r="584" ht="14.25" customHeight="1">
      <c r="A584" s="95"/>
      <c r="B584" s="949"/>
      <c r="C584" s="96"/>
      <c r="D584" s="98"/>
      <c r="E584" s="95"/>
      <c r="F584" s="99"/>
      <c r="G584" s="282"/>
      <c r="H584" s="950"/>
      <c r="I584" s="950"/>
      <c r="J584" s="101"/>
      <c r="K584" s="101"/>
      <c r="L584" s="102"/>
      <c r="M584" s="102"/>
      <c r="N584" s="102"/>
      <c r="O584" s="102"/>
      <c r="P584" s="95"/>
      <c r="Q584" s="43"/>
    </row>
    <row r="585" ht="14.25" customHeight="1">
      <c r="A585" s="95"/>
      <c r="B585" s="949"/>
      <c r="C585" s="96"/>
      <c r="D585" s="98"/>
      <c r="E585" s="95"/>
      <c r="F585" s="99"/>
      <c r="G585" s="282"/>
      <c r="H585" s="950"/>
      <c r="I585" s="950"/>
      <c r="J585" s="101"/>
      <c r="K585" s="101"/>
      <c r="L585" s="102"/>
      <c r="M585" s="102"/>
      <c r="N585" s="102"/>
      <c r="O585" s="102"/>
      <c r="P585" s="95"/>
      <c r="Q585" s="43"/>
    </row>
    <row r="586" ht="14.25" customHeight="1">
      <c r="A586" s="95"/>
      <c r="B586" s="949"/>
      <c r="C586" s="96"/>
      <c r="D586" s="98"/>
      <c r="E586" s="95"/>
      <c r="F586" s="99"/>
      <c r="G586" s="282"/>
      <c r="H586" s="950"/>
      <c r="I586" s="950"/>
      <c r="J586" s="101"/>
      <c r="K586" s="101"/>
      <c r="L586" s="102"/>
      <c r="M586" s="102"/>
      <c r="N586" s="102"/>
      <c r="O586" s="102"/>
      <c r="P586" s="95"/>
      <c r="Q586" s="43"/>
    </row>
    <row r="587" ht="14.25" customHeight="1">
      <c r="A587" s="95"/>
      <c r="B587" s="949"/>
      <c r="C587" s="96"/>
      <c r="D587" s="98"/>
      <c r="E587" s="95"/>
      <c r="F587" s="99"/>
      <c r="G587" s="282"/>
      <c r="H587" s="950"/>
      <c r="I587" s="950"/>
      <c r="J587" s="101"/>
      <c r="K587" s="101"/>
      <c r="L587" s="102"/>
      <c r="M587" s="102"/>
      <c r="N587" s="102"/>
      <c r="O587" s="102"/>
      <c r="P587" s="95"/>
      <c r="Q587" s="43"/>
    </row>
    <row r="588" ht="14.25" customHeight="1">
      <c r="A588" s="95"/>
      <c r="B588" s="949"/>
      <c r="C588" s="96"/>
      <c r="D588" s="98"/>
      <c r="E588" s="95"/>
      <c r="F588" s="99"/>
      <c r="G588" s="282"/>
      <c r="H588" s="950"/>
      <c r="I588" s="950"/>
      <c r="J588" s="101"/>
      <c r="K588" s="101"/>
      <c r="L588" s="102"/>
      <c r="M588" s="102"/>
      <c r="N588" s="102"/>
      <c r="O588" s="102"/>
      <c r="P588" s="95"/>
      <c r="Q588" s="43"/>
    </row>
    <row r="589" ht="14.25" customHeight="1">
      <c r="A589" s="95"/>
      <c r="B589" s="949"/>
      <c r="C589" s="96"/>
      <c r="D589" s="98"/>
      <c r="E589" s="95"/>
      <c r="F589" s="99"/>
      <c r="G589" s="282"/>
      <c r="H589" s="950"/>
      <c r="I589" s="950"/>
      <c r="J589" s="101"/>
      <c r="K589" s="101"/>
      <c r="L589" s="102"/>
      <c r="M589" s="102"/>
      <c r="N589" s="102"/>
      <c r="O589" s="102"/>
      <c r="P589" s="95"/>
      <c r="Q589" s="43"/>
    </row>
    <row r="590" ht="14.25" customHeight="1">
      <c r="A590" s="95"/>
      <c r="B590" s="949"/>
      <c r="C590" s="96"/>
      <c r="D590" s="98"/>
      <c r="E590" s="95"/>
      <c r="F590" s="99"/>
      <c r="G590" s="282"/>
      <c r="H590" s="950"/>
      <c r="I590" s="950"/>
      <c r="J590" s="101"/>
      <c r="K590" s="101"/>
      <c r="L590" s="102"/>
      <c r="M590" s="102"/>
      <c r="N590" s="102"/>
      <c r="O590" s="102"/>
      <c r="P590" s="95"/>
      <c r="Q590" s="43"/>
    </row>
    <row r="591" ht="14.25" customHeight="1">
      <c r="A591" s="95"/>
      <c r="B591" s="949"/>
      <c r="C591" s="96"/>
      <c r="D591" s="98"/>
      <c r="E591" s="95"/>
      <c r="F591" s="99"/>
      <c r="G591" s="282"/>
      <c r="H591" s="950"/>
      <c r="I591" s="950"/>
      <c r="J591" s="101"/>
      <c r="K591" s="101"/>
      <c r="L591" s="102"/>
      <c r="M591" s="102"/>
      <c r="N591" s="102"/>
      <c r="O591" s="102"/>
      <c r="P591" s="95"/>
      <c r="Q591" s="43"/>
    </row>
    <row r="592" ht="14.25" customHeight="1">
      <c r="A592" s="95"/>
      <c r="B592" s="949"/>
      <c r="C592" s="96"/>
      <c r="D592" s="98"/>
      <c r="E592" s="95"/>
      <c r="F592" s="99"/>
      <c r="G592" s="282"/>
      <c r="H592" s="950"/>
      <c r="I592" s="950"/>
      <c r="J592" s="101"/>
      <c r="K592" s="101"/>
      <c r="L592" s="102"/>
      <c r="M592" s="102"/>
      <c r="N592" s="102"/>
      <c r="O592" s="102"/>
      <c r="P592" s="95"/>
      <c r="Q592" s="43"/>
    </row>
    <row r="593" ht="14.25" customHeight="1">
      <c r="A593" s="95"/>
      <c r="B593" s="949"/>
      <c r="C593" s="96"/>
      <c r="D593" s="98"/>
      <c r="E593" s="95"/>
      <c r="F593" s="99"/>
      <c r="G593" s="282"/>
      <c r="H593" s="950"/>
      <c r="I593" s="950"/>
      <c r="J593" s="101"/>
      <c r="K593" s="101"/>
      <c r="L593" s="102"/>
      <c r="M593" s="102"/>
      <c r="N593" s="102"/>
      <c r="O593" s="102"/>
      <c r="P593" s="95"/>
      <c r="Q593" s="43"/>
    </row>
    <row r="594" ht="14.25" customHeight="1">
      <c r="A594" s="95"/>
      <c r="B594" s="949"/>
      <c r="C594" s="96"/>
      <c r="D594" s="98"/>
      <c r="E594" s="95"/>
      <c r="F594" s="99"/>
      <c r="G594" s="282"/>
      <c r="H594" s="950"/>
      <c r="I594" s="950"/>
      <c r="J594" s="101"/>
      <c r="K594" s="101"/>
      <c r="L594" s="102"/>
      <c r="M594" s="102"/>
      <c r="N594" s="102"/>
      <c r="O594" s="102"/>
      <c r="P594" s="95"/>
      <c r="Q594" s="43"/>
    </row>
    <row r="595" ht="14.25" customHeight="1">
      <c r="A595" s="95"/>
      <c r="B595" s="949"/>
      <c r="C595" s="96"/>
      <c r="D595" s="98"/>
      <c r="E595" s="95"/>
      <c r="F595" s="99"/>
      <c r="G595" s="282"/>
      <c r="H595" s="950"/>
      <c r="I595" s="950"/>
      <c r="J595" s="101"/>
      <c r="K595" s="101"/>
      <c r="L595" s="102"/>
      <c r="M595" s="102"/>
      <c r="N595" s="102"/>
      <c r="O595" s="102"/>
      <c r="P595" s="95"/>
      <c r="Q595" s="43"/>
    </row>
    <row r="596" ht="14.25" customHeight="1">
      <c r="A596" s="95"/>
      <c r="B596" s="949"/>
      <c r="C596" s="96"/>
      <c r="D596" s="98"/>
      <c r="E596" s="95"/>
      <c r="F596" s="99"/>
      <c r="G596" s="282"/>
      <c r="H596" s="950"/>
      <c r="I596" s="950"/>
      <c r="J596" s="101"/>
      <c r="K596" s="101"/>
      <c r="L596" s="102"/>
      <c r="M596" s="102"/>
      <c r="N596" s="102"/>
      <c r="O596" s="102"/>
      <c r="P596" s="95"/>
      <c r="Q596" s="43"/>
    </row>
    <row r="597" ht="14.25" customHeight="1">
      <c r="A597" s="95"/>
      <c r="B597" s="949"/>
      <c r="C597" s="96"/>
      <c r="D597" s="98"/>
      <c r="E597" s="95"/>
      <c r="F597" s="99"/>
      <c r="G597" s="282"/>
      <c r="H597" s="950"/>
      <c r="I597" s="950"/>
      <c r="J597" s="101"/>
      <c r="K597" s="101"/>
      <c r="L597" s="102"/>
      <c r="M597" s="102"/>
      <c r="N597" s="102"/>
      <c r="O597" s="102"/>
      <c r="P597" s="95"/>
      <c r="Q597" s="43"/>
    </row>
    <row r="598" ht="14.25" customHeight="1">
      <c r="A598" s="95"/>
      <c r="B598" s="949"/>
      <c r="C598" s="96"/>
      <c r="D598" s="98"/>
      <c r="E598" s="95"/>
      <c r="F598" s="99"/>
      <c r="G598" s="282"/>
      <c r="H598" s="950"/>
      <c r="I598" s="950"/>
      <c r="J598" s="101"/>
      <c r="K598" s="101"/>
      <c r="L598" s="102"/>
      <c r="M598" s="102"/>
      <c r="N598" s="102"/>
      <c r="O598" s="102"/>
      <c r="P598" s="95"/>
      <c r="Q598" s="43"/>
    </row>
    <row r="599" ht="14.25" customHeight="1">
      <c r="A599" s="95"/>
      <c r="B599" s="949"/>
      <c r="C599" s="96"/>
      <c r="D599" s="98"/>
      <c r="E599" s="95"/>
      <c r="F599" s="99"/>
      <c r="G599" s="282"/>
      <c r="H599" s="950"/>
      <c r="I599" s="950"/>
      <c r="J599" s="101"/>
      <c r="K599" s="101"/>
      <c r="L599" s="102"/>
      <c r="M599" s="102"/>
      <c r="N599" s="102"/>
      <c r="O599" s="102"/>
      <c r="P599" s="95"/>
      <c r="Q599" s="43"/>
    </row>
    <row r="600" ht="14.25" customHeight="1">
      <c r="A600" s="95"/>
      <c r="B600" s="949"/>
      <c r="C600" s="96"/>
      <c r="D600" s="98"/>
      <c r="E600" s="95"/>
      <c r="F600" s="99"/>
      <c r="G600" s="282"/>
      <c r="H600" s="950"/>
      <c r="I600" s="950"/>
      <c r="J600" s="101"/>
      <c r="K600" s="101"/>
      <c r="L600" s="102"/>
      <c r="M600" s="102"/>
      <c r="N600" s="102"/>
      <c r="O600" s="102"/>
      <c r="P600" s="95"/>
      <c r="Q600" s="43"/>
    </row>
    <row r="601" ht="14.25" customHeight="1">
      <c r="A601" s="95"/>
      <c r="B601" s="949"/>
      <c r="C601" s="96"/>
      <c r="D601" s="98"/>
      <c r="E601" s="95"/>
      <c r="F601" s="99"/>
      <c r="G601" s="282"/>
      <c r="H601" s="950"/>
      <c r="I601" s="950"/>
      <c r="J601" s="101"/>
      <c r="K601" s="101"/>
      <c r="L601" s="102"/>
      <c r="M601" s="102"/>
      <c r="N601" s="102"/>
      <c r="O601" s="102"/>
      <c r="P601" s="95"/>
      <c r="Q601" s="43"/>
    </row>
    <row r="602" ht="14.25" customHeight="1">
      <c r="A602" s="95"/>
      <c r="B602" s="949"/>
      <c r="C602" s="96"/>
      <c r="D602" s="98"/>
      <c r="E602" s="95"/>
      <c r="F602" s="99"/>
      <c r="G602" s="282"/>
      <c r="H602" s="950"/>
      <c r="I602" s="950"/>
      <c r="J602" s="101"/>
      <c r="K602" s="101"/>
      <c r="L602" s="102"/>
      <c r="M602" s="102"/>
      <c r="N602" s="102"/>
      <c r="O602" s="102"/>
      <c r="P602" s="95"/>
      <c r="Q602" s="43"/>
    </row>
    <row r="603" ht="14.25" customHeight="1">
      <c r="A603" s="95"/>
      <c r="B603" s="949"/>
      <c r="C603" s="96"/>
      <c r="D603" s="98"/>
      <c r="E603" s="95"/>
      <c r="F603" s="99"/>
      <c r="G603" s="282"/>
      <c r="H603" s="950"/>
      <c r="I603" s="950"/>
      <c r="J603" s="101"/>
      <c r="K603" s="101"/>
      <c r="L603" s="102"/>
      <c r="M603" s="102"/>
      <c r="N603" s="102"/>
      <c r="O603" s="102"/>
      <c r="P603" s="95"/>
      <c r="Q603" s="43"/>
    </row>
    <row r="604" ht="14.25" customHeight="1">
      <c r="A604" s="95"/>
      <c r="B604" s="949"/>
      <c r="C604" s="96"/>
      <c r="D604" s="98"/>
      <c r="E604" s="95"/>
      <c r="F604" s="99"/>
      <c r="G604" s="282"/>
      <c r="H604" s="950"/>
      <c r="I604" s="950"/>
      <c r="J604" s="101"/>
      <c r="K604" s="101"/>
      <c r="L604" s="102"/>
      <c r="M604" s="102"/>
      <c r="N604" s="102"/>
      <c r="O604" s="102"/>
      <c r="P604" s="95"/>
      <c r="Q604" s="43"/>
    </row>
    <row r="605" ht="14.25" customHeight="1">
      <c r="A605" s="95"/>
      <c r="B605" s="949"/>
      <c r="C605" s="96"/>
      <c r="D605" s="98"/>
      <c r="E605" s="95"/>
      <c r="F605" s="99"/>
      <c r="G605" s="282"/>
      <c r="H605" s="950"/>
      <c r="I605" s="950"/>
      <c r="J605" s="101"/>
      <c r="K605" s="101"/>
      <c r="L605" s="102"/>
      <c r="M605" s="102"/>
      <c r="N605" s="102"/>
      <c r="O605" s="102"/>
      <c r="P605" s="95"/>
      <c r="Q605" s="43"/>
    </row>
    <row r="606" ht="14.25" customHeight="1">
      <c r="A606" s="95"/>
      <c r="B606" s="949"/>
      <c r="C606" s="96"/>
      <c r="D606" s="98"/>
      <c r="E606" s="95"/>
      <c r="F606" s="99"/>
      <c r="G606" s="282"/>
      <c r="H606" s="950"/>
      <c r="I606" s="950"/>
      <c r="J606" s="101"/>
      <c r="K606" s="101"/>
      <c r="L606" s="102"/>
      <c r="M606" s="102"/>
      <c r="N606" s="102"/>
      <c r="O606" s="102"/>
      <c r="P606" s="95"/>
      <c r="Q606" s="43"/>
    </row>
    <row r="607" ht="14.25" customHeight="1">
      <c r="A607" s="95"/>
      <c r="B607" s="949"/>
      <c r="C607" s="96"/>
      <c r="D607" s="98"/>
      <c r="E607" s="95"/>
      <c r="F607" s="99"/>
      <c r="G607" s="282"/>
      <c r="H607" s="950"/>
      <c r="I607" s="950"/>
      <c r="J607" s="101"/>
      <c r="K607" s="101"/>
      <c r="L607" s="102"/>
      <c r="M607" s="102"/>
      <c r="N607" s="102"/>
      <c r="O607" s="102"/>
      <c r="P607" s="95"/>
      <c r="Q607" s="43"/>
    </row>
    <row r="608" ht="14.25" customHeight="1">
      <c r="A608" s="95"/>
      <c r="B608" s="949"/>
      <c r="C608" s="96"/>
      <c r="D608" s="98"/>
      <c r="E608" s="95"/>
      <c r="F608" s="99"/>
      <c r="G608" s="282"/>
      <c r="H608" s="950"/>
      <c r="I608" s="950"/>
      <c r="J608" s="101"/>
      <c r="K608" s="101"/>
      <c r="L608" s="102"/>
      <c r="M608" s="102"/>
      <c r="N608" s="102"/>
      <c r="O608" s="102"/>
      <c r="P608" s="95"/>
      <c r="Q608" s="43"/>
    </row>
    <row r="609" ht="14.25" customHeight="1">
      <c r="A609" s="95"/>
      <c r="B609" s="949"/>
      <c r="C609" s="96"/>
      <c r="D609" s="98"/>
      <c r="E609" s="95"/>
      <c r="F609" s="99"/>
      <c r="G609" s="282"/>
      <c r="H609" s="950"/>
      <c r="I609" s="950"/>
      <c r="J609" s="101"/>
      <c r="K609" s="101"/>
      <c r="L609" s="102"/>
      <c r="M609" s="102"/>
      <c r="N609" s="102"/>
      <c r="O609" s="102"/>
      <c r="P609" s="95"/>
      <c r="Q609" s="43"/>
    </row>
    <row r="610" ht="14.25" customHeight="1">
      <c r="A610" s="95"/>
      <c r="B610" s="949"/>
      <c r="C610" s="96"/>
      <c r="D610" s="98"/>
      <c r="E610" s="95"/>
      <c r="F610" s="99"/>
      <c r="G610" s="282"/>
      <c r="H610" s="950"/>
      <c r="I610" s="950"/>
      <c r="J610" s="101"/>
      <c r="K610" s="101"/>
      <c r="L610" s="102"/>
      <c r="M610" s="102"/>
      <c r="N610" s="102"/>
      <c r="O610" s="102"/>
      <c r="P610" s="95"/>
      <c r="Q610" s="43"/>
    </row>
    <row r="611" ht="14.25" customHeight="1">
      <c r="A611" s="95"/>
      <c r="B611" s="949"/>
      <c r="C611" s="96"/>
      <c r="D611" s="98"/>
      <c r="E611" s="95"/>
      <c r="F611" s="99"/>
      <c r="G611" s="282"/>
      <c r="H611" s="950"/>
      <c r="I611" s="950"/>
      <c r="J611" s="101"/>
      <c r="K611" s="101"/>
      <c r="L611" s="102"/>
      <c r="M611" s="102"/>
      <c r="N611" s="102"/>
      <c r="O611" s="102"/>
      <c r="P611" s="95"/>
      <c r="Q611" s="43"/>
    </row>
    <row r="612" ht="14.25" customHeight="1">
      <c r="A612" s="95"/>
      <c r="B612" s="949"/>
      <c r="C612" s="96"/>
      <c r="D612" s="98"/>
      <c r="E612" s="95"/>
      <c r="F612" s="99"/>
      <c r="G612" s="282"/>
      <c r="H612" s="950"/>
      <c r="I612" s="950"/>
      <c r="J612" s="101"/>
      <c r="K612" s="101"/>
      <c r="L612" s="102"/>
      <c r="M612" s="102"/>
      <c r="N612" s="102"/>
      <c r="O612" s="102"/>
      <c r="P612" s="95"/>
      <c r="Q612" s="43"/>
    </row>
    <row r="613" ht="14.25" customHeight="1">
      <c r="A613" s="95"/>
      <c r="B613" s="949"/>
      <c r="C613" s="96"/>
      <c r="D613" s="98"/>
      <c r="E613" s="95"/>
      <c r="F613" s="99"/>
      <c r="G613" s="282"/>
      <c r="H613" s="950"/>
      <c r="I613" s="950"/>
      <c r="J613" s="101"/>
      <c r="K613" s="101"/>
      <c r="L613" s="102"/>
      <c r="M613" s="102"/>
      <c r="N613" s="102"/>
      <c r="O613" s="102"/>
      <c r="P613" s="95"/>
      <c r="Q613" s="43"/>
    </row>
    <row r="614" ht="14.25" customHeight="1">
      <c r="A614" s="95"/>
      <c r="B614" s="949"/>
      <c r="C614" s="96"/>
      <c r="D614" s="98"/>
      <c r="E614" s="95"/>
      <c r="F614" s="99"/>
      <c r="G614" s="282"/>
      <c r="H614" s="950"/>
      <c r="I614" s="950"/>
      <c r="J614" s="101"/>
      <c r="K614" s="101"/>
      <c r="L614" s="102"/>
      <c r="M614" s="102"/>
      <c r="N614" s="102"/>
      <c r="O614" s="102"/>
      <c r="P614" s="95"/>
      <c r="Q614" s="43"/>
    </row>
    <row r="615" ht="14.25" customHeight="1">
      <c r="A615" s="95"/>
      <c r="B615" s="949"/>
      <c r="C615" s="96"/>
      <c r="D615" s="98"/>
      <c r="E615" s="95"/>
      <c r="F615" s="99"/>
      <c r="G615" s="282"/>
      <c r="H615" s="950"/>
      <c r="I615" s="950"/>
      <c r="J615" s="101"/>
      <c r="K615" s="101"/>
      <c r="L615" s="102"/>
      <c r="M615" s="102"/>
      <c r="N615" s="102"/>
      <c r="O615" s="102"/>
      <c r="P615" s="95"/>
      <c r="Q615" s="43"/>
    </row>
    <row r="616" ht="14.25" customHeight="1">
      <c r="A616" s="95"/>
      <c r="B616" s="949"/>
      <c r="C616" s="96"/>
      <c r="D616" s="98"/>
      <c r="E616" s="95"/>
      <c r="F616" s="99"/>
      <c r="G616" s="282"/>
      <c r="H616" s="950"/>
      <c r="I616" s="950"/>
      <c r="J616" s="101"/>
      <c r="K616" s="101"/>
      <c r="L616" s="102"/>
      <c r="M616" s="102"/>
      <c r="N616" s="102"/>
      <c r="O616" s="102"/>
      <c r="P616" s="95"/>
      <c r="Q616" s="43"/>
    </row>
    <row r="617" ht="14.25" customHeight="1">
      <c r="A617" s="95"/>
      <c r="B617" s="949"/>
      <c r="C617" s="96"/>
      <c r="D617" s="98"/>
      <c r="E617" s="95"/>
      <c r="F617" s="99"/>
      <c r="G617" s="282"/>
      <c r="H617" s="950"/>
      <c r="I617" s="950"/>
      <c r="J617" s="101"/>
      <c r="K617" s="101"/>
      <c r="L617" s="102"/>
      <c r="M617" s="102"/>
      <c r="N617" s="102"/>
      <c r="O617" s="102"/>
      <c r="P617" s="95"/>
      <c r="Q617" s="43"/>
    </row>
    <row r="618" ht="14.25" customHeight="1">
      <c r="A618" s="95"/>
      <c r="B618" s="949"/>
      <c r="C618" s="96"/>
      <c r="D618" s="98"/>
      <c r="E618" s="95"/>
      <c r="F618" s="99"/>
      <c r="G618" s="282"/>
      <c r="H618" s="950"/>
      <c r="I618" s="950"/>
      <c r="J618" s="101"/>
      <c r="K618" s="101"/>
      <c r="L618" s="102"/>
      <c r="M618" s="102"/>
      <c r="N618" s="102"/>
      <c r="O618" s="102"/>
      <c r="P618" s="95"/>
      <c r="Q618" s="43"/>
    </row>
    <row r="619" ht="14.25" customHeight="1">
      <c r="A619" s="95"/>
      <c r="B619" s="949"/>
      <c r="C619" s="96"/>
      <c r="D619" s="98"/>
      <c r="E619" s="95"/>
      <c r="F619" s="99"/>
      <c r="G619" s="282"/>
      <c r="H619" s="950"/>
      <c r="I619" s="950"/>
      <c r="J619" s="101"/>
      <c r="K619" s="101"/>
      <c r="L619" s="102"/>
      <c r="M619" s="102"/>
      <c r="N619" s="102"/>
      <c r="O619" s="102"/>
      <c r="P619" s="95"/>
      <c r="Q619" s="43"/>
    </row>
    <row r="620" ht="14.25" customHeight="1">
      <c r="A620" s="95"/>
      <c r="B620" s="949"/>
      <c r="C620" s="96"/>
      <c r="D620" s="98"/>
      <c r="E620" s="95"/>
      <c r="F620" s="99"/>
      <c r="G620" s="282"/>
      <c r="H620" s="950"/>
      <c r="I620" s="950"/>
      <c r="J620" s="101"/>
      <c r="K620" s="101"/>
      <c r="L620" s="102"/>
      <c r="M620" s="102"/>
      <c r="N620" s="102"/>
      <c r="O620" s="102"/>
      <c r="P620" s="95"/>
      <c r="Q620" s="43"/>
    </row>
    <row r="621" ht="14.25" customHeight="1">
      <c r="A621" s="95"/>
      <c r="B621" s="949"/>
      <c r="C621" s="96"/>
      <c r="D621" s="98"/>
      <c r="E621" s="95"/>
      <c r="F621" s="99"/>
      <c r="G621" s="282"/>
      <c r="H621" s="950"/>
      <c r="I621" s="950"/>
      <c r="J621" s="101"/>
      <c r="K621" s="101"/>
      <c r="L621" s="102"/>
      <c r="M621" s="102"/>
      <c r="N621" s="102"/>
      <c r="O621" s="102"/>
      <c r="P621" s="95"/>
      <c r="Q621" s="43"/>
    </row>
    <row r="622" ht="14.25" customHeight="1">
      <c r="A622" s="95"/>
      <c r="B622" s="949"/>
      <c r="C622" s="96"/>
      <c r="D622" s="98"/>
      <c r="E622" s="95"/>
      <c r="F622" s="99"/>
      <c r="G622" s="282"/>
      <c r="H622" s="950"/>
      <c r="I622" s="950"/>
      <c r="J622" s="101"/>
      <c r="K622" s="101"/>
      <c r="L622" s="102"/>
      <c r="M622" s="102"/>
      <c r="N622" s="102"/>
      <c r="O622" s="102"/>
      <c r="P622" s="95"/>
      <c r="Q622" s="43"/>
    </row>
    <row r="623" ht="14.25" customHeight="1">
      <c r="A623" s="95"/>
      <c r="B623" s="949"/>
      <c r="C623" s="96"/>
      <c r="D623" s="98"/>
      <c r="E623" s="95"/>
      <c r="F623" s="99"/>
      <c r="G623" s="282"/>
      <c r="H623" s="950"/>
      <c r="I623" s="950"/>
      <c r="J623" s="101"/>
      <c r="K623" s="101"/>
      <c r="L623" s="102"/>
      <c r="M623" s="102"/>
      <c r="N623" s="102"/>
      <c r="O623" s="102"/>
      <c r="P623" s="95"/>
      <c r="Q623" s="43"/>
    </row>
    <row r="624" ht="14.25" customHeight="1">
      <c r="A624" s="95"/>
      <c r="B624" s="949"/>
      <c r="C624" s="96"/>
      <c r="D624" s="98"/>
      <c r="E624" s="95"/>
      <c r="F624" s="99"/>
      <c r="G624" s="282"/>
      <c r="H624" s="950"/>
      <c r="I624" s="950"/>
      <c r="J624" s="101"/>
      <c r="K624" s="101"/>
      <c r="L624" s="102"/>
      <c r="M624" s="102"/>
      <c r="N624" s="102"/>
      <c r="O624" s="102"/>
      <c r="P624" s="95"/>
      <c r="Q624" s="43"/>
    </row>
    <row r="625" ht="14.25" customHeight="1">
      <c r="A625" s="95"/>
      <c r="B625" s="949"/>
      <c r="C625" s="96"/>
      <c r="D625" s="98"/>
      <c r="E625" s="95"/>
      <c r="F625" s="99"/>
      <c r="G625" s="282"/>
      <c r="H625" s="950"/>
      <c r="I625" s="950"/>
      <c r="J625" s="101"/>
      <c r="K625" s="101"/>
      <c r="L625" s="102"/>
      <c r="M625" s="102"/>
      <c r="N625" s="102"/>
      <c r="O625" s="102"/>
      <c r="P625" s="95"/>
      <c r="Q625" s="43"/>
    </row>
    <row r="626" ht="14.25" customHeight="1">
      <c r="A626" s="95"/>
      <c r="B626" s="949"/>
      <c r="C626" s="96"/>
      <c r="D626" s="98"/>
      <c r="E626" s="95"/>
      <c r="F626" s="99"/>
      <c r="G626" s="282"/>
      <c r="H626" s="950"/>
      <c r="I626" s="950"/>
      <c r="J626" s="101"/>
      <c r="K626" s="101"/>
      <c r="L626" s="102"/>
      <c r="M626" s="102"/>
      <c r="N626" s="102"/>
      <c r="O626" s="102"/>
      <c r="P626" s="95"/>
      <c r="Q626" s="43"/>
    </row>
    <row r="627" ht="14.25" customHeight="1">
      <c r="A627" s="95"/>
      <c r="B627" s="949"/>
      <c r="C627" s="96"/>
      <c r="D627" s="98"/>
      <c r="E627" s="95"/>
      <c r="F627" s="99"/>
      <c r="G627" s="282"/>
      <c r="H627" s="950"/>
      <c r="I627" s="950"/>
      <c r="J627" s="101"/>
      <c r="K627" s="101"/>
      <c r="L627" s="102"/>
      <c r="M627" s="102"/>
      <c r="N627" s="102"/>
      <c r="O627" s="102"/>
      <c r="P627" s="95"/>
      <c r="Q627" s="43"/>
    </row>
    <row r="628" ht="14.25" customHeight="1">
      <c r="A628" s="95"/>
      <c r="B628" s="949"/>
      <c r="C628" s="96"/>
      <c r="D628" s="98"/>
      <c r="E628" s="95"/>
      <c r="F628" s="99"/>
      <c r="G628" s="282"/>
      <c r="H628" s="950"/>
      <c r="I628" s="950"/>
      <c r="J628" s="101"/>
      <c r="K628" s="101"/>
      <c r="L628" s="102"/>
      <c r="M628" s="102"/>
      <c r="N628" s="102"/>
      <c r="O628" s="102"/>
      <c r="P628" s="95"/>
      <c r="Q628" s="43"/>
    </row>
    <row r="629" ht="14.25" customHeight="1">
      <c r="A629" s="95"/>
      <c r="B629" s="949"/>
      <c r="C629" s="96"/>
      <c r="D629" s="98"/>
      <c r="E629" s="95"/>
      <c r="F629" s="99"/>
      <c r="G629" s="282"/>
      <c r="H629" s="950"/>
      <c r="I629" s="950"/>
      <c r="J629" s="101"/>
      <c r="K629" s="101"/>
      <c r="L629" s="102"/>
      <c r="M629" s="102"/>
      <c r="N629" s="102"/>
      <c r="O629" s="102"/>
      <c r="P629" s="95"/>
      <c r="Q629" s="43"/>
    </row>
    <row r="630" ht="14.25" customHeight="1">
      <c r="A630" s="95"/>
      <c r="B630" s="949"/>
      <c r="C630" s="96"/>
      <c r="D630" s="98"/>
      <c r="E630" s="95"/>
      <c r="F630" s="99"/>
      <c r="G630" s="282"/>
      <c r="H630" s="950"/>
      <c r="I630" s="950"/>
      <c r="J630" s="101"/>
      <c r="K630" s="101"/>
      <c r="L630" s="102"/>
      <c r="M630" s="102"/>
      <c r="N630" s="102"/>
      <c r="O630" s="102"/>
      <c r="P630" s="95"/>
      <c r="Q630" s="43"/>
    </row>
    <row r="631" ht="14.25" customHeight="1">
      <c r="A631" s="95"/>
      <c r="B631" s="949"/>
      <c r="C631" s="96"/>
      <c r="D631" s="98"/>
      <c r="E631" s="95"/>
      <c r="F631" s="99"/>
      <c r="G631" s="282"/>
      <c r="H631" s="950"/>
      <c r="I631" s="950"/>
      <c r="J631" s="101"/>
      <c r="K631" s="101"/>
      <c r="L631" s="102"/>
      <c r="M631" s="102"/>
      <c r="N631" s="102"/>
      <c r="O631" s="102"/>
      <c r="P631" s="95"/>
      <c r="Q631" s="43"/>
    </row>
    <row r="632" ht="14.25" customHeight="1">
      <c r="A632" s="95"/>
      <c r="B632" s="949"/>
      <c r="C632" s="96"/>
      <c r="D632" s="98"/>
      <c r="E632" s="95"/>
      <c r="F632" s="99"/>
      <c r="G632" s="282"/>
      <c r="H632" s="950"/>
      <c r="I632" s="950"/>
      <c r="J632" s="101"/>
      <c r="K632" s="101"/>
      <c r="L632" s="102"/>
      <c r="M632" s="102"/>
      <c r="N632" s="102"/>
      <c r="O632" s="102"/>
      <c r="P632" s="95"/>
      <c r="Q632" s="43"/>
    </row>
    <row r="633" ht="14.25" customHeight="1">
      <c r="A633" s="95"/>
      <c r="B633" s="949"/>
      <c r="C633" s="96"/>
      <c r="D633" s="98"/>
      <c r="E633" s="95"/>
      <c r="F633" s="99"/>
      <c r="G633" s="282"/>
      <c r="H633" s="950"/>
      <c r="I633" s="950"/>
      <c r="J633" s="101"/>
      <c r="K633" s="101"/>
      <c r="L633" s="102"/>
      <c r="M633" s="102"/>
      <c r="N633" s="102"/>
      <c r="O633" s="102"/>
      <c r="P633" s="95"/>
      <c r="Q633" s="43"/>
    </row>
    <row r="634" ht="14.25" customHeight="1">
      <c r="A634" s="95"/>
      <c r="B634" s="949"/>
      <c r="C634" s="96"/>
      <c r="D634" s="98"/>
      <c r="E634" s="95"/>
      <c r="F634" s="99"/>
      <c r="G634" s="282"/>
      <c r="H634" s="950"/>
      <c r="I634" s="950"/>
      <c r="J634" s="101"/>
      <c r="K634" s="101"/>
      <c r="L634" s="102"/>
      <c r="M634" s="102"/>
      <c r="N634" s="102"/>
      <c r="O634" s="102"/>
      <c r="P634" s="95"/>
      <c r="Q634" s="43"/>
    </row>
    <row r="635" ht="14.25" customHeight="1">
      <c r="A635" s="95"/>
      <c r="B635" s="949"/>
      <c r="C635" s="96"/>
      <c r="D635" s="98"/>
      <c r="E635" s="95"/>
      <c r="F635" s="99"/>
      <c r="G635" s="282"/>
      <c r="H635" s="950"/>
      <c r="I635" s="950"/>
      <c r="J635" s="101"/>
      <c r="K635" s="101"/>
      <c r="L635" s="102"/>
      <c r="M635" s="102"/>
      <c r="N635" s="102"/>
      <c r="O635" s="102"/>
      <c r="P635" s="95"/>
      <c r="Q635" s="43"/>
    </row>
    <row r="636" ht="14.25" customHeight="1">
      <c r="A636" s="95"/>
      <c r="B636" s="949"/>
      <c r="C636" s="96"/>
      <c r="D636" s="98"/>
      <c r="E636" s="95"/>
      <c r="F636" s="99"/>
      <c r="G636" s="282"/>
      <c r="H636" s="950"/>
      <c r="I636" s="950"/>
      <c r="J636" s="101"/>
      <c r="K636" s="101"/>
      <c r="L636" s="102"/>
      <c r="M636" s="102"/>
      <c r="N636" s="102"/>
      <c r="O636" s="102"/>
      <c r="P636" s="95"/>
      <c r="Q636" s="43"/>
    </row>
    <row r="637" ht="14.25" customHeight="1">
      <c r="A637" s="95"/>
      <c r="B637" s="949"/>
      <c r="C637" s="96"/>
      <c r="D637" s="98"/>
      <c r="E637" s="95"/>
      <c r="F637" s="99"/>
      <c r="G637" s="282"/>
      <c r="H637" s="950"/>
      <c r="I637" s="950"/>
      <c r="J637" s="101"/>
      <c r="K637" s="101"/>
      <c r="L637" s="102"/>
      <c r="M637" s="102"/>
      <c r="N637" s="102"/>
      <c r="O637" s="102"/>
      <c r="P637" s="95"/>
      <c r="Q637" s="43"/>
    </row>
    <row r="638" ht="14.25" customHeight="1">
      <c r="A638" s="95"/>
      <c r="B638" s="949"/>
      <c r="C638" s="96"/>
      <c r="D638" s="98"/>
      <c r="E638" s="95"/>
      <c r="F638" s="99"/>
      <c r="G638" s="282"/>
      <c r="H638" s="950"/>
      <c r="I638" s="950"/>
      <c r="J638" s="101"/>
      <c r="K638" s="101"/>
      <c r="L638" s="102"/>
      <c r="M638" s="102"/>
      <c r="N638" s="102"/>
      <c r="O638" s="102"/>
      <c r="P638" s="95"/>
      <c r="Q638" s="43"/>
    </row>
    <row r="639" ht="14.25" customHeight="1">
      <c r="A639" s="95"/>
      <c r="B639" s="949"/>
      <c r="C639" s="96"/>
      <c r="D639" s="98"/>
      <c r="E639" s="95"/>
      <c r="F639" s="99"/>
      <c r="G639" s="282"/>
      <c r="H639" s="950"/>
      <c r="I639" s="950"/>
      <c r="J639" s="101"/>
      <c r="K639" s="101"/>
      <c r="L639" s="102"/>
      <c r="M639" s="102"/>
      <c r="N639" s="102"/>
      <c r="O639" s="102"/>
      <c r="P639" s="95"/>
      <c r="Q639" s="43"/>
    </row>
    <row r="640" ht="14.25" customHeight="1">
      <c r="A640" s="95"/>
      <c r="B640" s="949"/>
      <c r="C640" s="96"/>
      <c r="D640" s="98"/>
      <c r="E640" s="95"/>
      <c r="F640" s="99"/>
      <c r="G640" s="282"/>
      <c r="H640" s="950"/>
      <c r="I640" s="950"/>
      <c r="J640" s="101"/>
      <c r="K640" s="101"/>
      <c r="L640" s="102"/>
      <c r="M640" s="102"/>
      <c r="N640" s="102"/>
      <c r="O640" s="102"/>
      <c r="P640" s="95"/>
      <c r="Q640" s="43"/>
    </row>
    <row r="641" ht="14.25" customHeight="1">
      <c r="A641" s="95"/>
      <c r="B641" s="949"/>
      <c r="C641" s="96"/>
      <c r="D641" s="98"/>
      <c r="E641" s="95"/>
      <c r="F641" s="99"/>
      <c r="G641" s="282"/>
      <c r="H641" s="950"/>
      <c r="I641" s="950"/>
      <c r="J641" s="101"/>
      <c r="K641" s="101"/>
      <c r="L641" s="102"/>
      <c r="M641" s="102"/>
      <c r="N641" s="102"/>
      <c r="O641" s="102"/>
      <c r="P641" s="95"/>
      <c r="Q641" s="43"/>
    </row>
    <row r="642" ht="14.25" customHeight="1">
      <c r="A642" s="95"/>
      <c r="B642" s="949"/>
      <c r="C642" s="96"/>
      <c r="D642" s="98"/>
      <c r="E642" s="95"/>
      <c r="F642" s="99"/>
      <c r="G642" s="282"/>
      <c r="H642" s="950"/>
      <c r="I642" s="950"/>
      <c r="J642" s="101"/>
      <c r="K642" s="101"/>
      <c r="L642" s="102"/>
      <c r="M642" s="102"/>
      <c r="N642" s="102"/>
      <c r="O642" s="102"/>
      <c r="P642" s="95"/>
      <c r="Q642" s="43"/>
    </row>
    <row r="643" ht="14.25" customHeight="1">
      <c r="A643" s="95"/>
      <c r="B643" s="949"/>
      <c r="C643" s="96"/>
      <c r="D643" s="98"/>
      <c r="E643" s="95"/>
      <c r="F643" s="99"/>
      <c r="G643" s="282"/>
      <c r="H643" s="950"/>
      <c r="I643" s="950"/>
      <c r="J643" s="101"/>
      <c r="K643" s="101"/>
      <c r="L643" s="102"/>
      <c r="M643" s="102"/>
      <c r="N643" s="102"/>
      <c r="O643" s="102"/>
      <c r="P643" s="95"/>
      <c r="Q643" s="43"/>
    </row>
    <row r="644" ht="14.25" customHeight="1">
      <c r="A644" s="95"/>
      <c r="B644" s="949"/>
      <c r="C644" s="96"/>
      <c r="D644" s="98"/>
      <c r="E644" s="95"/>
      <c r="F644" s="99"/>
      <c r="G644" s="282"/>
      <c r="H644" s="950"/>
      <c r="I644" s="950"/>
      <c r="J644" s="101"/>
      <c r="K644" s="101"/>
      <c r="L644" s="102"/>
      <c r="M644" s="102"/>
      <c r="N644" s="102"/>
      <c r="O644" s="102"/>
      <c r="P644" s="95"/>
      <c r="Q644" s="43"/>
    </row>
    <row r="645" ht="14.25" customHeight="1">
      <c r="A645" s="95"/>
      <c r="B645" s="949"/>
      <c r="C645" s="96"/>
      <c r="D645" s="98"/>
      <c r="E645" s="95"/>
      <c r="F645" s="99"/>
      <c r="G645" s="282"/>
      <c r="H645" s="950"/>
      <c r="I645" s="950"/>
      <c r="J645" s="101"/>
      <c r="K645" s="101"/>
      <c r="L645" s="102"/>
      <c r="M645" s="102"/>
      <c r="N645" s="102"/>
      <c r="O645" s="102"/>
      <c r="P645" s="95"/>
      <c r="Q645" s="43"/>
    </row>
    <row r="646" ht="14.25" customHeight="1">
      <c r="A646" s="95"/>
      <c r="B646" s="949"/>
      <c r="C646" s="96"/>
      <c r="D646" s="98"/>
      <c r="E646" s="95"/>
      <c r="F646" s="99"/>
      <c r="G646" s="282"/>
      <c r="H646" s="950"/>
      <c r="I646" s="950"/>
      <c r="J646" s="101"/>
      <c r="K646" s="101"/>
      <c r="L646" s="102"/>
      <c r="M646" s="102"/>
      <c r="N646" s="102"/>
      <c r="O646" s="102"/>
      <c r="P646" s="95"/>
      <c r="Q646" s="43"/>
    </row>
    <row r="647" ht="14.25" customHeight="1">
      <c r="A647" s="95"/>
      <c r="B647" s="949"/>
      <c r="C647" s="96"/>
      <c r="D647" s="98"/>
      <c r="E647" s="95"/>
      <c r="F647" s="99"/>
      <c r="G647" s="282"/>
      <c r="H647" s="950"/>
      <c r="I647" s="950"/>
      <c r="J647" s="101"/>
      <c r="K647" s="101"/>
      <c r="L647" s="102"/>
      <c r="M647" s="102"/>
      <c r="N647" s="102"/>
      <c r="O647" s="102"/>
      <c r="P647" s="95"/>
      <c r="Q647" s="43"/>
    </row>
    <row r="648" ht="14.25" customHeight="1">
      <c r="A648" s="95"/>
      <c r="B648" s="949"/>
      <c r="C648" s="96"/>
      <c r="D648" s="98"/>
      <c r="E648" s="95"/>
      <c r="F648" s="99"/>
      <c r="G648" s="282"/>
      <c r="H648" s="950"/>
      <c r="I648" s="950"/>
      <c r="J648" s="101"/>
      <c r="K648" s="101"/>
      <c r="L648" s="102"/>
      <c r="M648" s="102"/>
      <c r="N648" s="102"/>
      <c r="O648" s="102"/>
      <c r="P648" s="95"/>
      <c r="Q648" s="43"/>
    </row>
    <row r="649" ht="14.25" customHeight="1">
      <c r="A649" s="95"/>
      <c r="B649" s="949"/>
      <c r="C649" s="96"/>
      <c r="D649" s="98"/>
      <c r="E649" s="95"/>
      <c r="F649" s="99"/>
      <c r="G649" s="282"/>
      <c r="H649" s="950"/>
      <c r="I649" s="950"/>
      <c r="J649" s="101"/>
      <c r="K649" s="101"/>
      <c r="L649" s="102"/>
      <c r="M649" s="102"/>
      <c r="N649" s="102"/>
      <c r="O649" s="102"/>
      <c r="P649" s="95"/>
      <c r="Q649" s="43"/>
    </row>
    <row r="650" ht="14.25" customHeight="1">
      <c r="A650" s="95"/>
      <c r="B650" s="949"/>
      <c r="C650" s="96"/>
      <c r="D650" s="98"/>
      <c r="E650" s="95"/>
      <c r="F650" s="99"/>
      <c r="G650" s="282"/>
      <c r="H650" s="950"/>
      <c r="I650" s="950"/>
      <c r="J650" s="101"/>
      <c r="K650" s="101"/>
      <c r="L650" s="102"/>
      <c r="M650" s="102"/>
      <c r="N650" s="102"/>
      <c r="O650" s="102"/>
      <c r="P650" s="95"/>
      <c r="Q650" s="43"/>
    </row>
    <row r="651" ht="14.25" customHeight="1">
      <c r="A651" s="95"/>
      <c r="B651" s="949"/>
      <c r="C651" s="96"/>
      <c r="D651" s="98"/>
      <c r="E651" s="95"/>
      <c r="F651" s="99"/>
      <c r="G651" s="282"/>
      <c r="H651" s="950"/>
      <c r="I651" s="950"/>
      <c r="J651" s="101"/>
      <c r="K651" s="101"/>
      <c r="L651" s="102"/>
      <c r="M651" s="102"/>
      <c r="N651" s="102"/>
      <c r="O651" s="102"/>
      <c r="P651" s="95"/>
      <c r="Q651" s="43"/>
    </row>
    <row r="652" ht="14.25" customHeight="1">
      <c r="A652" s="95"/>
      <c r="B652" s="949"/>
      <c r="C652" s="96"/>
      <c r="D652" s="98"/>
      <c r="E652" s="95"/>
      <c r="F652" s="99"/>
      <c r="G652" s="282"/>
      <c r="H652" s="950"/>
      <c r="I652" s="950"/>
      <c r="J652" s="101"/>
      <c r="K652" s="101"/>
      <c r="L652" s="102"/>
      <c r="M652" s="102"/>
      <c r="N652" s="102"/>
      <c r="O652" s="102"/>
      <c r="P652" s="95"/>
      <c r="Q652" s="43"/>
    </row>
    <row r="653" ht="14.25" customHeight="1">
      <c r="A653" s="95"/>
      <c r="B653" s="949"/>
      <c r="C653" s="96"/>
      <c r="D653" s="98"/>
      <c r="E653" s="95"/>
      <c r="F653" s="99"/>
      <c r="G653" s="282"/>
      <c r="H653" s="950"/>
      <c r="I653" s="950"/>
      <c r="J653" s="101"/>
      <c r="K653" s="101"/>
      <c r="L653" s="102"/>
      <c r="M653" s="102"/>
      <c r="N653" s="102"/>
      <c r="O653" s="102"/>
      <c r="P653" s="95"/>
      <c r="Q653" s="43"/>
    </row>
    <row r="654" ht="14.25" customHeight="1">
      <c r="A654" s="95"/>
      <c r="B654" s="949"/>
      <c r="C654" s="96"/>
      <c r="D654" s="98"/>
      <c r="E654" s="95"/>
      <c r="F654" s="99"/>
      <c r="G654" s="282"/>
      <c r="H654" s="950"/>
      <c r="I654" s="950"/>
      <c r="J654" s="101"/>
      <c r="K654" s="101"/>
      <c r="L654" s="102"/>
      <c r="M654" s="102"/>
      <c r="N654" s="102"/>
      <c r="O654" s="102"/>
      <c r="P654" s="95"/>
      <c r="Q654" s="43"/>
    </row>
    <row r="655" ht="14.25" customHeight="1">
      <c r="A655" s="95"/>
      <c r="B655" s="949"/>
      <c r="C655" s="96"/>
      <c r="D655" s="98"/>
      <c r="E655" s="95"/>
      <c r="F655" s="99"/>
      <c r="G655" s="282"/>
      <c r="H655" s="950"/>
      <c r="I655" s="950"/>
      <c r="J655" s="101"/>
      <c r="K655" s="101"/>
      <c r="L655" s="102"/>
      <c r="M655" s="102"/>
      <c r="N655" s="102"/>
      <c r="O655" s="102"/>
      <c r="P655" s="95"/>
      <c r="Q655" s="43"/>
    </row>
    <row r="656" ht="14.25" customHeight="1">
      <c r="A656" s="95"/>
      <c r="B656" s="949"/>
      <c r="C656" s="96"/>
      <c r="D656" s="98"/>
      <c r="E656" s="95"/>
      <c r="F656" s="99"/>
      <c r="G656" s="282"/>
      <c r="H656" s="950"/>
      <c r="I656" s="950"/>
      <c r="J656" s="101"/>
      <c r="K656" s="101"/>
      <c r="L656" s="102"/>
      <c r="M656" s="102"/>
      <c r="N656" s="102"/>
      <c r="O656" s="102"/>
      <c r="P656" s="95"/>
      <c r="Q656" s="43"/>
    </row>
    <row r="657" ht="14.25" customHeight="1">
      <c r="A657" s="95"/>
      <c r="B657" s="949"/>
      <c r="C657" s="96"/>
      <c r="D657" s="98"/>
      <c r="E657" s="95"/>
      <c r="F657" s="99"/>
      <c r="G657" s="282"/>
      <c r="H657" s="950"/>
      <c r="I657" s="950"/>
      <c r="J657" s="101"/>
      <c r="K657" s="101"/>
      <c r="L657" s="102"/>
      <c r="M657" s="102"/>
      <c r="N657" s="102"/>
      <c r="O657" s="102"/>
      <c r="P657" s="95"/>
      <c r="Q657" s="43"/>
    </row>
    <row r="658" ht="14.25" customHeight="1">
      <c r="A658" s="95"/>
      <c r="B658" s="949"/>
      <c r="C658" s="96"/>
      <c r="D658" s="98"/>
      <c r="E658" s="95"/>
      <c r="F658" s="99"/>
      <c r="G658" s="282"/>
      <c r="H658" s="950"/>
      <c r="I658" s="950"/>
      <c r="J658" s="101"/>
      <c r="K658" s="101"/>
      <c r="L658" s="102"/>
      <c r="M658" s="102"/>
      <c r="N658" s="102"/>
      <c r="O658" s="102"/>
      <c r="P658" s="95"/>
      <c r="Q658" s="43"/>
    </row>
    <row r="659" ht="14.25" customHeight="1">
      <c r="A659" s="95"/>
      <c r="B659" s="949"/>
      <c r="C659" s="96"/>
      <c r="D659" s="98"/>
      <c r="E659" s="95"/>
      <c r="F659" s="99"/>
      <c r="G659" s="282"/>
      <c r="H659" s="950"/>
      <c r="I659" s="950"/>
      <c r="J659" s="101"/>
      <c r="K659" s="101"/>
      <c r="L659" s="102"/>
      <c r="M659" s="102"/>
      <c r="N659" s="102"/>
      <c r="O659" s="102"/>
      <c r="P659" s="95"/>
      <c r="Q659" s="43"/>
    </row>
    <row r="660" ht="14.25" customHeight="1">
      <c r="A660" s="95"/>
      <c r="B660" s="949"/>
      <c r="C660" s="96"/>
      <c r="D660" s="98"/>
      <c r="E660" s="95"/>
      <c r="F660" s="99"/>
      <c r="G660" s="282"/>
      <c r="H660" s="950"/>
      <c r="I660" s="950"/>
      <c r="J660" s="101"/>
      <c r="K660" s="101"/>
      <c r="L660" s="102"/>
      <c r="M660" s="102"/>
      <c r="N660" s="102"/>
      <c r="O660" s="102"/>
      <c r="P660" s="95"/>
      <c r="Q660" s="43"/>
    </row>
    <row r="661" ht="14.25" customHeight="1">
      <c r="A661" s="95"/>
      <c r="B661" s="949"/>
      <c r="C661" s="96"/>
      <c r="D661" s="98"/>
      <c r="E661" s="95"/>
      <c r="F661" s="99"/>
      <c r="G661" s="282"/>
      <c r="H661" s="950"/>
      <c r="I661" s="950"/>
      <c r="J661" s="101"/>
      <c r="K661" s="101"/>
      <c r="L661" s="102"/>
      <c r="M661" s="102"/>
      <c r="N661" s="102"/>
      <c r="O661" s="102"/>
      <c r="P661" s="95"/>
      <c r="Q661" s="43"/>
    </row>
    <row r="662" ht="14.25" customHeight="1">
      <c r="A662" s="95"/>
      <c r="B662" s="949"/>
      <c r="C662" s="96"/>
      <c r="D662" s="98"/>
      <c r="E662" s="95"/>
      <c r="F662" s="99"/>
      <c r="G662" s="282"/>
      <c r="H662" s="950"/>
      <c r="I662" s="950"/>
      <c r="J662" s="101"/>
      <c r="K662" s="101"/>
      <c r="L662" s="102"/>
      <c r="M662" s="102"/>
      <c r="N662" s="102"/>
      <c r="O662" s="102"/>
      <c r="P662" s="95"/>
      <c r="Q662" s="43"/>
    </row>
    <row r="663" ht="14.25" customHeight="1">
      <c r="A663" s="95"/>
      <c r="B663" s="949"/>
      <c r="C663" s="96"/>
      <c r="D663" s="98"/>
      <c r="E663" s="95"/>
      <c r="F663" s="99"/>
      <c r="G663" s="282"/>
      <c r="H663" s="950"/>
      <c r="I663" s="950"/>
      <c r="J663" s="101"/>
      <c r="K663" s="101"/>
      <c r="L663" s="102"/>
      <c r="M663" s="102"/>
      <c r="N663" s="102"/>
      <c r="O663" s="102"/>
      <c r="P663" s="95"/>
      <c r="Q663" s="43"/>
    </row>
    <row r="664" ht="14.25" customHeight="1">
      <c r="A664" s="95"/>
      <c r="B664" s="949"/>
      <c r="C664" s="96"/>
      <c r="D664" s="98"/>
      <c r="E664" s="95"/>
      <c r="F664" s="99"/>
      <c r="G664" s="282"/>
      <c r="H664" s="950"/>
      <c r="I664" s="950"/>
      <c r="J664" s="101"/>
      <c r="K664" s="101"/>
      <c r="L664" s="102"/>
      <c r="M664" s="102"/>
      <c r="N664" s="102"/>
      <c r="O664" s="102"/>
      <c r="P664" s="95"/>
      <c r="Q664" s="43"/>
    </row>
    <row r="665" ht="14.25" customHeight="1">
      <c r="A665" s="95"/>
      <c r="B665" s="949"/>
      <c r="C665" s="96"/>
      <c r="D665" s="98"/>
      <c r="E665" s="95"/>
      <c r="F665" s="99"/>
      <c r="G665" s="282"/>
      <c r="H665" s="950"/>
      <c r="I665" s="950"/>
      <c r="J665" s="101"/>
      <c r="K665" s="101"/>
      <c r="L665" s="102"/>
      <c r="M665" s="102"/>
      <c r="N665" s="102"/>
      <c r="O665" s="102"/>
      <c r="P665" s="95"/>
      <c r="Q665" s="43"/>
    </row>
    <row r="666" ht="14.25" customHeight="1">
      <c r="A666" s="95"/>
      <c r="B666" s="949"/>
      <c r="C666" s="96"/>
      <c r="D666" s="98"/>
      <c r="E666" s="95"/>
      <c r="F666" s="99"/>
      <c r="G666" s="282"/>
      <c r="H666" s="950"/>
      <c r="I666" s="950"/>
      <c r="J666" s="101"/>
      <c r="K666" s="101"/>
      <c r="L666" s="102"/>
      <c r="M666" s="102"/>
      <c r="N666" s="102"/>
      <c r="O666" s="102"/>
      <c r="P666" s="95"/>
      <c r="Q666" s="43"/>
    </row>
    <row r="667" ht="14.25" customHeight="1">
      <c r="A667" s="95"/>
      <c r="B667" s="949"/>
      <c r="C667" s="96"/>
      <c r="D667" s="98"/>
      <c r="E667" s="95"/>
      <c r="F667" s="99"/>
      <c r="G667" s="282"/>
      <c r="H667" s="950"/>
      <c r="I667" s="950"/>
      <c r="J667" s="101"/>
      <c r="K667" s="101"/>
      <c r="L667" s="102"/>
      <c r="M667" s="102"/>
      <c r="N667" s="102"/>
      <c r="O667" s="102"/>
      <c r="P667" s="95"/>
      <c r="Q667" s="43"/>
    </row>
    <row r="668" ht="14.25" customHeight="1">
      <c r="A668" s="95"/>
      <c r="B668" s="949"/>
      <c r="C668" s="96"/>
      <c r="D668" s="98"/>
      <c r="E668" s="95"/>
      <c r="F668" s="99"/>
      <c r="G668" s="282"/>
      <c r="H668" s="950"/>
      <c r="I668" s="950"/>
      <c r="J668" s="101"/>
      <c r="K668" s="101"/>
      <c r="L668" s="102"/>
      <c r="M668" s="102"/>
      <c r="N668" s="102"/>
      <c r="O668" s="102"/>
      <c r="P668" s="95"/>
      <c r="Q668" s="43"/>
    </row>
    <row r="669" ht="14.25" customHeight="1">
      <c r="A669" s="95"/>
      <c r="B669" s="949"/>
      <c r="C669" s="96"/>
      <c r="D669" s="98"/>
      <c r="E669" s="95"/>
      <c r="F669" s="99"/>
      <c r="G669" s="282"/>
      <c r="H669" s="950"/>
      <c r="I669" s="950"/>
      <c r="J669" s="101"/>
      <c r="K669" s="101"/>
      <c r="L669" s="102"/>
      <c r="M669" s="102"/>
      <c r="N669" s="102"/>
      <c r="O669" s="102"/>
      <c r="P669" s="95"/>
      <c r="Q669" s="43"/>
    </row>
    <row r="670" ht="14.25" customHeight="1">
      <c r="A670" s="95"/>
      <c r="B670" s="949"/>
      <c r="C670" s="96"/>
      <c r="D670" s="98"/>
      <c r="E670" s="95"/>
      <c r="F670" s="99"/>
      <c r="G670" s="282"/>
      <c r="H670" s="950"/>
      <c r="I670" s="950"/>
      <c r="J670" s="101"/>
      <c r="K670" s="101"/>
      <c r="L670" s="102"/>
      <c r="M670" s="102"/>
      <c r="N670" s="102"/>
      <c r="O670" s="102"/>
      <c r="P670" s="95"/>
      <c r="Q670" s="43"/>
    </row>
    <row r="671" ht="14.25" customHeight="1">
      <c r="A671" s="95"/>
      <c r="B671" s="949"/>
      <c r="C671" s="96"/>
      <c r="D671" s="98"/>
      <c r="E671" s="95"/>
      <c r="F671" s="99"/>
      <c r="G671" s="282"/>
      <c r="H671" s="950"/>
      <c r="I671" s="950"/>
      <c r="J671" s="101"/>
      <c r="K671" s="101"/>
      <c r="L671" s="102"/>
      <c r="M671" s="102"/>
      <c r="N671" s="102"/>
      <c r="O671" s="102"/>
      <c r="P671" s="95"/>
      <c r="Q671" s="43"/>
    </row>
    <row r="672" ht="14.25" customHeight="1">
      <c r="A672" s="95"/>
      <c r="B672" s="949"/>
      <c r="C672" s="96"/>
      <c r="D672" s="98"/>
      <c r="E672" s="95"/>
      <c r="F672" s="99"/>
      <c r="G672" s="282"/>
      <c r="H672" s="950"/>
      <c r="I672" s="950"/>
      <c r="J672" s="101"/>
      <c r="K672" s="101"/>
      <c r="L672" s="102"/>
      <c r="M672" s="102"/>
      <c r="N672" s="102"/>
      <c r="O672" s="102"/>
      <c r="P672" s="95"/>
      <c r="Q672" s="43"/>
    </row>
    <row r="673" ht="14.25" customHeight="1">
      <c r="A673" s="95"/>
      <c r="B673" s="949"/>
      <c r="C673" s="96"/>
      <c r="D673" s="98"/>
      <c r="E673" s="95"/>
      <c r="F673" s="99"/>
      <c r="G673" s="282"/>
      <c r="H673" s="950"/>
      <c r="I673" s="950"/>
      <c r="J673" s="101"/>
      <c r="K673" s="101"/>
      <c r="L673" s="102"/>
      <c r="M673" s="102"/>
      <c r="N673" s="102"/>
      <c r="O673" s="102"/>
      <c r="P673" s="95"/>
      <c r="Q673" s="43"/>
    </row>
    <row r="674" ht="14.25" customHeight="1">
      <c r="A674" s="95"/>
      <c r="B674" s="949"/>
      <c r="C674" s="96"/>
      <c r="D674" s="98"/>
      <c r="E674" s="95"/>
      <c r="F674" s="99"/>
      <c r="G674" s="282"/>
      <c r="H674" s="950"/>
      <c r="I674" s="950"/>
      <c r="J674" s="101"/>
      <c r="K674" s="101"/>
      <c r="L674" s="102"/>
      <c r="M674" s="102"/>
      <c r="N674" s="102"/>
      <c r="O674" s="102"/>
      <c r="P674" s="95"/>
      <c r="Q674" s="43"/>
    </row>
    <row r="675" ht="14.25" customHeight="1">
      <c r="A675" s="95"/>
      <c r="B675" s="949"/>
      <c r="C675" s="96"/>
      <c r="D675" s="98"/>
      <c r="E675" s="95"/>
      <c r="F675" s="99"/>
      <c r="G675" s="282"/>
      <c r="H675" s="950"/>
      <c r="I675" s="950"/>
      <c r="J675" s="101"/>
      <c r="K675" s="101"/>
      <c r="L675" s="102"/>
      <c r="M675" s="102"/>
      <c r="N675" s="102"/>
      <c r="O675" s="102"/>
      <c r="P675" s="95"/>
      <c r="Q675" s="43"/>
    </row>
    <row r="676" ht="14.25" customHeight="1">
      <c r="A676" s="95"/>
      <c r="B676" s="949"/>
      <c r="C676" s="96"/>
      <c r="D676" s="98"/>
      <c r="E676" s="95"/>
      <c r="F676" s="99"/>
      <c r="G676" s="282"/>
      <c r="H676" s="950"/>
      <c r="I676" s="950"/>
      <c r="J676" s="101"/>
      <c r="K676" s="101"/>
      <c r="L676" s="102"/>
      <c r="M676" s="102"/>
      <c r="N676" s="102"/>
      <c r="O676" s="102"/>
      <c r="P676" s="95"/>
      <c r="Q676" s="43"/>
    </row>
    <row r="677" ht="14.25" customHeight="1">
      <c r="A677" s="95"/>
      <c r="B677" s="949"/>
      <c r="C677" s="96"/>
      <c r="D677" s="98"/>
      <c r="E677" s="95"/>
      <c r="F677" s="99"/>
      <c r="G677" s="282"/>
      <c r="H677" s="950"/>
      <c r="I677" s="950"/>
      <c r="J677" s="101"/>
      <c r="K677" s="101"/>
      <c r="L677" s="102"/>
      <c r="M677" s="102"/>
      <c r="N677" s="102"/>
      <c r="O677" s="102"/>
      <c r="P677" s="95"/>
      <c r="Q677" s="43"/>
    </row>
    <row r="678" ht="14.25" customHeight="1">
      <c r="A678" s="95"/>
      <c r="B678" s="949"/>
      <c r="C678" s="96"/>
      <c r="D678" s="98"/>
      <c r="E678" s="95"/>
      <c r="F678" s="99"/>
      <c r="G678" s="282"/>
      <c r="H678" s="950"/>
      <c r="I678" s="950"/>
      <c r="J678" s="101"/>
      <c r="K678" s="101"/>
      <c r="L678" s="102"/>
      <c r="M678" s="102"/>
      <c r="N678" s="102"/>
      <c r="O678" s="102"/>
      <c r="P678" s="95"/>
      <c r="Q678" s="43"/>
    </row>
    <row r="679" ht="14.25" customHeight="1">
      <c r="A679" s="95"/>
      <c r="B679" s="949"/>
      <c r="C679" s="96"/>
      <c r="D679" s="98"/>
      <c r="E679" s="95"/>
      <c r="F679" s="99"/>
      <c r="G679" s="282"/>
      <c r="H679" s="950"/>
      <c r="I679" s="950"/>
      <c r="J679" s="101"/>
      <c r="K679" s="101"/>
      <c r="L679" s="102"/>
      <c r="M679" s="102"/>
      <c r="N679" s="102"/>
      <c r="O679" s="102"/>
      <c r="P679" s="95"/>
      <c r="Q679" s="43"/>
    </row>
    <row r="680" ht="14.25" customHeight="1">
      <c r="A680" s="95"/>
      <c r="B680" s="949"/>
      <c r="C680" s="96"/>
      <c r="D680" s="98"/>
      <c r="E680" s="95"/>
      <c r="F680" s="99"/>
      <c r="G680" s="282"/>
      <c r="H680" s="950"/>
      <c r="I680" s="950"/>
      <c r="J680" s="101"/>
      <c r="K680" s="101"/>
      <c r="L680" s="102"/>
      <c r="M680" s="102"/>
      <c r="N680" s="102"/>
      <c r="O680" s="102"/>
      <c r="P680" s="95"/>
      <c r="Q680" s="43"/>
    </row>
    <row r="681" ht="14.25" customHeight="1">
      <c r="A681" s="95"/>
      <c r="B681" s="949"/>
      <c r="C681" s="96"/>
      <c r="D681" s="98"/>
      <c r="E681" s="95"/>
      <c r="F681" s="99"/>
      <c r="G681" s="282"/>
      <c r="H681" s="950"/>
      <c r="I681" s="950"/>
      <c r="J681" s="101"/>
      <c r="K681" s="101"/>
      <c r="L681" s="102"/>
      <c r="M681" s="102"/>
      <c r="N681" s="102"/>
      <c r="O681" s="102"/>
      <c r="P681" s="95"/>
      <c r="Q681" s="43"/>
    </row>
    <row r="682" ht="14.25" customHeight="1">
      <c r="A682" s="95"/>
      <c r="B682" s="949"/>
      <c r="C682" s="96"/>
      <c r="D682" s="98"/>
      <c r="E682" s="95"/>
      <c r="F682" s="99"/>
      <c r="G682" s="282"/>
      <c r="H682" s="950"/>
      <c r="I682" s="950"/>
      <c r="J682" s="101"/>
      <c r="K682" s="101"/>
      <c r="L682" s="102"/>
      <c r="M682" s="102"/>
      <c r="N682" s="102"/>
      <c r="O682" s="102"/>
      <c r="P682" s="95"/>
      <c r="Q682" s="43"/>
    </row>
    <row r="683" ht="14.25" customHeight="1">
      <c r="A683" s="95"/>
      <c r="B683" s="949"/>
      <c r="C683" s="96"/>
      <c r="D683" s="98"/>
      <c r="E683" s="95"/>
      <c r="F683" s="99"/>
      <c r="G683" s="282"/>
      <c r="H683" s="950"/>
      <c r="I683" s="950"/>
      <c r="J683" s="101"/>
      <c r="K683" s="101"/>
      <c r="L683" s="102"/>
      <c r="M683" s="102"/>
      <c r="N683" s="102"/>
      <c r="O683" s="102"/>
      <c r="P683" s="95"/>
      <c r="Q683" s="43"/>
    </row>
    <row r="684" ht="14.25" customHeight="1">
      <c r="A684" s="95"/>
      <c r="B684" s="949"/>
      <c r="C684" s="96"/>
      <c r="D684" s="98"/>
      <c r="E684" s="95"/>
      <c r="F684" s="99"/>
      <c r="G684" s="282"/>
      <c r="H684" s="950"/>
      <c r="I684" s="950"/>
      <c r="J684" s="101"/>
      <c r="K684" s="101"/>
      <c r="L684" s="102"/>
      <c r="M684" s="102"/>
      <c r="N684" s="102"/>
      <c r="O684" s="102"/>
      <c r="P684" s="95"/>
      <c r="Q684" s="43"/>
    </row>
    <row r="685" ht="14.25" customHeight="1">
      <c r="A685" s="95"/>
      <c r="B685" s="949"/>
      <c r="C685" s="96"/>
      <c r="D685" s="98"/>
      <c r="E685" s="95"/>
      <c r="F685" s="99"/>
      <c r="G685" s="282"/>
      <c r="H685" s="950"/>
      <c r="I685" s="950"/>
      <c r="J685" s="101"/>
      <c r="K685" s="101"/>
      <c r="L685" s="102"/>
      <c r="M685" s="102"/>
      <c r="N685" s="102"/>
      <c r="O685" s="102"/>
      <c r="P685" s="95"/>
      <c r="Q685" s="43"/>
    </row>
    <row r="686" ht="14.25" customHeight="1">
      <c r="A686" s="95"/>
      <c r="B686" s="949"/>
      <c r="C686" s="96"/>
      <c r="D686" s="98"/>
      <c r="E686" s="95"/>
      <c r="F686" s="99"/>
      <c r="G686" s="282"/>
      <c r="H686" s="950"/>
      <c r="I686" s="950"/>
      <c r="J686" s="101"/>
      <c r="K686" s="101"/>
      <c r="L686" s="102"/>
      <c r="M686" s="102"/>
      <c r="N686" s="102"/>
      <c r="O686" s="102"/>
      <c r="P686" s="95"/>
      <c r="Q686" s="43"/>
    </row>
    <row r="687" ht="14.25" customHeight="1">
      <c r="A687" s="95"/>
      <c r="B687" s="949"/>
      <c r="C687" s="96"/>
      <c r="D687" s="98"/>
      <c r="E687" s="95"/>
      <c r="F687" s="99"/>
      <c r="G687" s="282"/>
      <c r="H687" s="950"/>
      <c r="I687" s="950"/>
      <c r="J687" s="101"/>
      <c r="K687" s="101"/>
      <c r="L687" s="102"/>
      <c r="M687" s="102"/>
      <c r="N687" s="102"/>
      <c r="O687" s="102"/>
      <c r="P687" s="95"/>
      <c r="Q687" s="43"/>
    </row>
    <row r="688" ht="14.25" customHeight="1">
      <c r="A688" s="95"/>
      <c r="B688" s="949"/>
      <c r="C688" s="96"/>
      <c r="D688" s="98"/>
      <c r="E688" s="95"/>
      <c r="F688" s="99"/>
      <c r="G688" s="282"/>
      <c r="H688" s="950"/>
      <c r="I688" s="950"/>
      <c r="J688" s="101"/>
      <c r="K688" s="101"/>
      <c r="L688" s="102"/>
      <c r="M688" s="102"/>
      <c r="N688" s="102"/>
      <c r="O688" s="102"/>
      <c r="P688" s="95"/>
      <c r="Q688" s="43"/>
    </row>
    <row r="689" ht="14.25" customHeight="1">
      <c r="A689" s="95"/>
      <c r="B689" s="949"/>
      <c r="C689" s="96"/>
      <c r="D689" s="98"/>
      <c r="E689" s="95"/>
      <c r="F689" s="99"/>
      <c r="G689" s="282"/>
      <c r="H689" s="950"/>
      <c r="I689" s="950"/>
      <c r="J689" s="101"/>
      <c r="K689" s="101"/>
      <c r="L689" s="102"/>
      <c r="M689" s="102"/>
      <c r="N689" s="102"/>
      <c r="O689" s="102"/>
      <c r="P689" s="95"/>
      <c r="Q689" s="43"/>
    </row>
    <row r="690" ht="14.25" customHeight="1">
      <c r="A690" s="95"/>
      <c r="B690" s="949"/>
      <c r="C690" s="96"/>
      <c r="D690" s="98"/>
      <c r="E690" s="95"/>
      <c r="F690" s="99"/>
      <c r="G690" s="282"/>
      <c r="H690" s="950"/>
      <c r="I690" s="950"/>
      <c r="J690" s="101"/>
      <c r="K690" s="101"/>
      <c r="L690" s="102"/>
      <c r="M690" s="102"/>
      <c r="N690" s="102"/>
      <c r="O690" s="102"/>
      <c r="P690" s="95"/>
      <c r="Q690" s="43"/>
    </row>
    <row r="691" ht="14.25" customHeight="1">
      <c r="A691" s="95"/>
      <c r="B691" s="949"/>
      <c r="C691" s="96"/>
      <c r="D691" s="98"/>
      <c r="E691" s="95"/>
      <c r="F691" s="99"/>
      <c r="G691" s="282"/>
      <c r="H691" s="950"/>
      <c r="I691" s="950"/>
      <c r="J691" s="101"/>
      <c r="K691" s="101"/>
      <c r="L691" s="102"/>
      <c r="M691" s="102"/>
      <c r="N691" s="102"/>
      <c r="O691" s="102"/>
      <c r="P691" s="95"/>
      <c r="Q691" s="43"/>
    </row>
    <row r="692" ht="14.25" customHeight="1">
      <c r="A692" s="95"/>
      <c r="B692" s="949"/>
      <c r="C692" s="96"/>
      <c r="D692" s="98"/>
      <c r="E692" s="95"/>
      <c r="F692" s="99"/>
      <c r="G692" s="282"/>
      <c r="H692" s="950"/>
      <c r="I692" s="950"/>
      <c r="J692" s="101"/>
      <c r="K692" s="101"/>
      <c r="L692" s="102"/>
      <c r="M692" s="102"/>
      <c r="N692" s="102"/>
      <c r="O692" s="102"/>
      <c r="P692" s="95"/>
      <c r="Q692" s="43"/>
    </row>
    <row r="693" ht="14.25" customHeight="1">
      <c r="A693" s="95"/>
      <c r="B693" s="949"/>
      <c r="C693" s="96"/>
      <c r="D693" s="98"/>
      <c r="E693" s="95"/>
      <c r="F693" s="99"/>
      <c r="G693" s="282"/>
      <c r="H693" s="950"/>
      <c r="I693" s="950"/>
      <c r="J693" s="101"/>
      <c r="K693" s="101"/>
      <c r="L693" s="102"/>
      <c r="M693" s="102"/>
      <c r="N693" s="102"/>
      <c r="O693" s="102"/>
      <c r="P693" s="95"/>
      <c r="Q693" s="43"/>
    </row>
    <row r="694" ht="14.25" customHeight="1">
      <c r="A694" s="95"/>
      <c r="B694" s="949"/>
      <c r="C694" s="96"/>
      <c r="D694" s="98"/>
      <c r="E694" s="95"/>
      <c r="F694" s="99"/>
      <c r="G694" s="282"/>
      <c r="H694" s="950"/>
      <c r="I694" s="950"/>
      <c r="J694" s="101"/>
      <c r="K694" s="101"/>
      <c r="L694" s="102"/>
      <c r="M694" s="102"/>
      <c r="N694" s="102"/>
      <c r="O694" s="102"/>
      <c r="P694" s="95"/>
      <c r="Q694" s="43"/>
    </row>
    <row r="695" ht="14.25" customHeight="1">
      <c r="A695" s="95"/>
      <c r="B695" s="949"/>
      <c r="C695" s="96"/>
      <c r="D695" s="98"/>
      <c r="E695" s="95"/>
      <c r="F695" s="99"/>
      <c r="G695" s="282"/>
      <c r="H695" s="950"/>
      <c r="I695" s="950"/>
      <c r="J695" s="101"/>
      <c r="K695" s="101"/>
      <c r="L695" s="102"/>
      <c r="M695" s="102"/>
      <c r="N695" s="102"/>
      <c r="O695" s="102"/>
      <c r="P695" s="95"/>
      <c r="Q695" s="43"/>
    </row>
    <row r="696" ht="14.25" customHeight="1">
      <c r="A696" s="95"/>
      <c r="B696" s="949"/>
      <c r="C696" s="96"/>
      <c r="D696" s="98"/>
      <c r="E696" s="95"/>
      <c r="F696" s="99"/>
      <c r="G696" s="282"/>
      <c r="H696" s="950"/>
      <c r="I696" s="950"/>
      <c r="J696" s="101"/>
      <c r="K696" s="101"/>
      <c r="L696" s="102"/>
      <c r="M696" s="102"/>
      <c r="N696" s="102"/>
      <c r="O696" s="102"/>
      <c r="P696" s="95"/>
      <c r="Q696" s="43"/>
    </row>
    <row r="697" ht="14.25" customHeight="1">
      <c r="A697" s="95"/>
      <c r="B697" s="949"/>
      <c r="C697" s="96"/>
      <c r="D697" s="98"/>
      <c r="E697" s="95"/>
      <c r="F697" s="99"/>
      <c r="G697" s="282"/>
      <c r="H697" s="950"/>
      <c r="I697" s="950"/>
      <c r="J697" s="101"/>
      <c r="K697" s="101"/>
      <c r="L697" s="102"/>
      <c r="M697" s="102"/>
      <c r="N697" s="102"/>
      <c r="O697" s="102"/>
      <c r="P697" s="95"/>
      <c r="Q697" s="43"/>
    </row>
    <row r="698" ht="14.25" customHeight="1">
      <c r="A698" s="95"/>
      <c r="B698" s="949"/>
      <c r="C698" s="96"/>
      <c r="D698" s="98"/>
      <c r="E698" s="95"/>
      <c r="F698" s="99"/>
      <c r="G698" s="282"/>
      <c r="H698" s="950"/>
      <c r="I698" s="950"/>
      <c r="J698" s="101"/>
      <c r="K698" s="101"/>
      <c r="L698" s="102"/>
      <c r="M698" s="102"/>
      <c r="N698" s="102"/>
      <c r="O698" s="102"/>
      <c r="P698" s="95"/>
      <c r="Q698" s="43"/>
    </row>
    <row r="699" ht="14.25" customHeight="1">
      <c r="A699" s="95"/>
      <c r="B699" s="949"/>
      <c r="C699" s="96"/>
      <c r="D699" s="98"/>
      <c r="E699" s="95"/>
      <c r="F699" s="99"/>
      <c r="G699" s="282"/>
      <c r="H699" s="950"/>
      <c r="I699" s="950"/>
      <c r="J699" s="101"/>
      <c r="K699" s="101"/>
      <c r="L699" s="102"/>
      <c r="M699" s="102"/>
      <c r="N699" s="102"/>
      <c r="O699" s="102"/>
      <c r="P699" s="95"/>
      <c r="Q699" s="43"/>
    </row>
    <row r="700" ht="14.25" customHeight="1">
      <c r="A700" s="95"/>
      <c r="B700" s="949"/>
      <c r="C700" s="96"/>
      <c r="D700" s="98"/>
      <c r="E700" s="95"/>
      <c r="F700" s="99"/>
      <c r="G700" s="282"/>
      <c r="H700" s="950"/>
      <c r="I700" s="950"/>
      <c r="J700" s="101"/>
      <c r="K700" s="101"/>
      <c r="L700" s="102"/>
      <c r="M700" s="102"/>
      <c r="N700" s="102"/>
      <c r="O700" s="102"/>
      <c r="P700" s="95"/>
      <c r="Q700" s="43"/>
    </row>
    <row r="701" ht="14.25" customHeight="1">
      <c r="A701" s="95"/>
      <c r="B701" s="949"/>
      <c r="C701" s="96"/>
      <c r="D701" s="98"/>
      <c r="E701" s="95"/>
      <c r="F701" s="99"/>
      <c r="G701" s="282"/>
      <c r="H701" s="950"/>
      <c r="I701" s="950"/>
      <c r="J701" s="101"/>
      <c r="K701" s="101"/>
      <c r="L701" s="102"/>
      <c r="M701" s="102"/>
      <c r="N701" s="102"/>
      <c r="O701" s="102"/>
      <c r="P701" s="95"/>
      <c r="Q701" s="43"/>
    </row>
    <row r="702" ht="14.25" customHeight="1">
      <c r="A702" s="95"/>
      <c r="B702" s="949"/>
      <c r="C702" s="96"/>
      <c r="D702" s="98"/>
      <c r="E702" s="95"/>
      <c r="F702" s="99"/>
      <c r="G702" s="282"/>
      <c r="H702" s="950"/>
      <c r="I702" s="950"/>
      <c r="J702" s="101"/>
      <c r="K702" s="101"/>
      <c r="L702" s="102"/>
      <c r="M702" s="102"/>
      <c r="N702" s="102"/>
      <c r="O702" s="102"/>
      <c r="P702" s="95"/>
      <c r="Q702" s="43"/>
    </row>
    <row r="703" ht="14.25" customHeight="1">
      <c r="A703" s="95"/>
      <c r="B703" s="949"/>
      <c r="C703" s="96"/>
      <c r="D703" s="98"/>
      <c r="E703" s="95"/>
      <c r="F703" s="99"/>
      <c r="G703" s="282"/>
      <c r="H703" s="950"/>
      <c r="I703" s="950"/>
      <c r="J703" s="101"/>
      <c r="K703" s="101"/>
      <c r="L703" s="102"/>
      <c r="M703" s="102"/>
      <c r="N703" s="102"/>
      <c r="O703" s="102"/>
      <c r="P703" s="95"/>
      <c r="Q703" s="43"/>
    </row>
    <row r="704" ht="14.25" customHeight="1">
      <c r="A704" s="95"/>
      <c r="B704" s="949"/>
      <c r="C704" s="96"/>
      <c r="D704" s="98"/>
      <c r="E704" s="95"/>
      <c r="F704" s="99"/>
      <c r="G704" s="282"/>
      <c r="H704" s="950"/>
      <c r="I704" s="950"/>
      <c r="J704" s="101"/>
      <c r="K704" s="101"/>
      <c r="L704" s="102"/>
      <c r="M704" s="102"/>
      <c r="N704" s="102"/>
      <c r="O704" s="102"/>
      <c r="P704" s="95"/>
      <c r="Q704" s="43"/>
    </row>
    <row r="705" ht="14.25" customHeight="1">
      <c r="A705" s="95"/>
      <c r="B705" s="949"/>
      <c r="C705" s="96"/>
      <c r="D705" s="98"/>
      <c r="E705" s="95"/>
      <c r="F705" s="99"/>
      <c r="G705" s="282"/>
      <c r="H705" s="950"/>
      <c r="I705" s="950"/>
      <c r="J705" s="101"/>
      <c r="K705" s="101"/>
      <c r="L705" s="102"/>
      <c r="M705" s="102"/>
      <c r="N705" s="102"/>
      <c r="O705" s="102"/>
      <c r="P705" s="95"/>
      <c r="Q705" s="43"/>
    </row>
    <row r="706" ht="14.25" customHeight="1">
      <c r="A706" s="95"/>
      <c r="B706" s="949"/>
      <c r="C706" s="96"/>
      <c r="D706" s="98"/>
      <c r="E706" s="95"/>
      <c r="F706" s="99"/>
      <c r="G706" s="282"/>
      <c r="H706" s="950"/>
      <c r="I706" s="950"/>
      <c r="J706" s="101"/>
      <c r="K706" s="101"/>
      <c r="L706" s="102"/>
      <c r="M706" s="102"/>
      <c r="N706" s="102"/>
      <c r="O706" s="102"/>
      <c r="P706" s="95"/>
      <c r="Q706" s="43"/>
    </row>
    <row r="707" ht="14.25" customHeight="1">
      <c r="A707" s="95"/>
      <c r="B707" s="949"/>
      <c r="C707" s="96"/>
      <c r="D707" s="98"/>
      <c r="E707" s="95"/>
      <c r="F707" s="99"/>
      <c r="G707" s="282"/>
      <c r="H707" s="950"/>
      <c r="I707" s="950"/>
      <c r="J707" s="101"/>
      <c r="K707" s="101"/>
      <c r="L707" s="102"/>
      <c r="M707" s="102"/>
      <c r="N707" s="102"/>
      <c r="O707" s="102"/>
      <c r="P707" s="95"/>
      <c r="Q707" s="43"/>
    </row>
    <row r="708" ht="14.25" customHeight="1">
      <c r="A708" s="95"/>
      <c r="B708" s="949"/>
      <c r="C708" s="96"/>
      <c r="D708" s="98"/>
      <c r="E708" s="95"/>
      <c r="F708" s="99"/>
      <c r="G708" s="282"/>
      <c r="H708" s="950"/>
      <c r="I708" s="950"/>
      <c r="J708" s="101"/>
      <c r="K708" s="101"/>
      <c r="L708" s="102"/>
      <c r="M708" s="102"/>
      <c r="N708" s="102"/>
      <c r="O708" s="102"/>
      <c r="P708" s="95"/>
      <c r="Q708" s="43"/>
    </row>
    <row r="709" ht="14.25" customHeight="1">
      <c r="A709" s="95"/>
      <c r="B709" s="949"/>
      <c r="C709" s="96"/>
      <c r="D709" s="98"/>
      <c r="E709" s="95"/>
      <c r="F709" s="99"/>
      <c r="G709" s="282"/>
      <c r="H709" s="950"/>
      <c r="I709" s="950"/>
      <c r="J709" s="101"/>
      <c r="K709" s="101"/>
      <c r="L709" s="102"/>
      <c r="M709" s="102"/>
      <c r="N709" s="102"/>
      <c r="O709" s="102"/>
      <c r="P709" s="95"/>
      <c r="Q709" s="43"/>
    </row>
    <row r="710" ht="14.25" customHeight="1">
      <c r="A710" s="95"/>
      <c r="B710" s="949"/>
      <c r="C710" s="96"/>
      <c r="D710" s="98"/>
      <c r="E710" s="95"/>
      <c r="F710" s="99"/>
      <c r="G710" s="282"/>
      <c r="H710" s="950"/>
      <c r="I710" s="950"/>
      <c r="J710" s="101"/>
      <c r="K710" s="101"/>
      <c r="L710" s="102"/>
      <c r="M710" s="102"/>
      <c r="N710" s="102"/>
      <c r="O710" s="102"/>
      <c r="P710" s="95"/>
      <c r="Q710" s="43"/>
    </row>
    <row r="711" ht="14.25" customHeight="1">
      <c r="A711" s="95"/>
      <c r="B711" s="949"/>
      <c r="C711" s="96"/>
      <c r="D711" s="98"/>
      <c r="E711" s="95"/>
      <c r="F711" s="99"/>
      <c r="G711" s="282"/>
      <c r="H711" s="950"/>
      <c r="I711" s="950"/>
      <c r="J711" s="101"/>
      <c r="K711" s="101"/>
      <c r="L711" s="102"/>
      <c r="M711" s="102"/>
      <c r="N711" s="102"/>
      <c r="O711" s="102"/>
      <c r="P711" s="95"/>
      <c r="Q711" s="43"/>
    </row>
    <row r="712" ht="14.25" customHeight="1">
      <c r="A712" s="95"/>
      <c r="B712" s="949"/>
      <c r="C712" s="96"/>
      <c r="D712" s="98"/>
      <c r="E712" s="95"/>
      <c r="F712" s="99"/>
      <c r="G712" s="282"/>
      <c r="H712" s="950"/>
      <c r="I712" s="950"/>
      <c r="J712" s="101"/>
      <c r="K712" s="101"/>
      <c r="L712" s="102"/>
      <c r="M712" s="102"/>
      <c r="N712" s="102"/>
      <c r="O712" s="102"/>
      <c r="P712" s="95"/>
      <c r="Q712" s="43"/>
    </row>
    <row r="713" ht="14.25" customHeight="1">
      <c r="A713" s="95"/>
      <c r="B713" s="949"/>
      <c r="C713" s="96"/>
      <c r="D713" s="98"/>
      <c r="E713" s="95"/>
      <c r="F713" s="99"/>
      <c r="G713" s="282"/>
      <c r="H713" s="950"/>
      <c r="I713" s="950"/>
      <c r="J713" s="101"/>
      <c r="K713" s="101"/>
      <c r="L713" s="102"/>
      <c r="M713" s="102"/>
      <c r="N713" s="102"/>
      <c r="O713" s="102"/>
      <c r="P713" s="95"/>
      <c r="Q713" s="43"/>
    </row>
    <row r="714" ht="14.25" customHeight="1">
      <c r="A714" s="95"/>
      <c r="B714" s="949"/>
      <c r="C714" s="96"/>
      <c r="D714" s="98"/>
      <c r="E714" s="95"/>
      <c r="F714" s="99"/>
      <c r="G714" s="282"/>
      <c r="H714" s="950"/>
      <c r="I714" s="950"/>
      <c r="J714" s="101"/>
      <c r="K714" s="101"/>
      <c r="L714" s="102"/>
      <c r="M714" s="102"/>
      <c r="N714" s="102"/>
      <c r="O714" s="102"/>
      <c r="P714" s="95"/>
      <c r="Q714" s="43"/>
    </row>
    <row r="715" ht="14.25" customHeight="1">
      <c r="A715" s="95"/>
      <c r="B715" s="949"/>
      <c r="C715" s="96"/>
      <c r="D715" s="98"/>
      <c r="E715" s="95"/>
      <c r="F715" s="99"/>
      <c r="G715" s="282"/>
      <c r="H715" s="950"/>
      <c r="I715" s="950"/>
      <c r="J715" s="101"/>
      <c r="K715" s="101"/>
      <c r="L715" s="102"/>
      <c r="M715" s="102"/>
      <c r="N715" s="102"/>
      <c r="O715" s="102"/>
      <c r="P715" s="95"/>
      <c r="Q715" s="43"/>
    </row>
    <row r="716" ht="14.25" customHeight="1">
      <c r="A716" s="95"/>
      <c r="B716" s="949"/>
      <c r="C716" s="96"/>
      <c r="D716" s="98"/>
      <c r="E716" s="95"/>
      <c r="F716" s="99"/>
      <c r="G716" s="282"/>
      <c r="H716" s="950"/>
      <c r="I716" s="950"/>
      <c r="J716" s="101"/>
      <c r="K716" s="101"/>
      <c r="L716" s="102"/>
      <c r="M716" s="102"/>
      <c r="N716" s="102"/>
      <c r="O716" s="102"/>
      <c r="P716" s="95"/>
      <c r="Q716" s="43"/>
    </row>
    <row r="717" ht="14.25" customHeight="1">
      <c r="A717" s="95"/>
      <c r="B717" s="949"/>
      <c r="C717" s="96"/>
      <c r="D717" s="98"/>
      <c r="E717" s="95"/>
      <c r="F717" s="99"/>
      <c r="G717" s="282"/>
      <c r="H717" s="950"/>
      <c r="I717" s="950"/>
      <c r="J717" s="101"/>
      <c r="K717" s="101"/>
      <c r="L717" s="102"/>
      <c r="M717" s="102"/>
      <c r="N717" s="102"/>
      <c r="O717" s="102"/>
      <c r="P717" s="95"/>
      <c r="Q717" s="43"/>
    </row>
    <row r="718" ht="14.25" customHeight="1">
      <c r="A718" s="95"/>
      <c r="B718" s="949"/>
      <c r="C718" s="96"/>
      <c r="D718" s="98"/>
      <c r="E718" s="95"/>
      <c r="F718" s="99"/>
      <c r="G718" s="282"/>
      <c r="H718" s="950"/>
      <c r="I718" s="950"/>
      <c r="J718" s="101"/>
      <c r="K718" s="101"/>
      <c r="L718" s="102"/>
      <c r="M718" s="102"/>
      <c r="N718" s="102"/>
      <c r="O718" s="102"/>
      <c r="P718" s="95"/>
      <c r="Q718" s="43"/>
    </row>
    <row r="719" ht="14.25" customHeight="1">
      <c r="A719" s="95"/>
      <c r="B719" s="949"/>
      <c r="C719" s="96"/>
      <c r="D719" s="98"/>
      <c r="E719" s="95"/>
      <c r="F719" s="99"/>
      <c r="G719" s="282"/>
      <c r="H719" s="950"/>
      <c r="I719" s="950"/>
      <c r="J719" s="101"/>
      <c r="K719" s="101"/>
      <c r="L719" s="102"/>
      <c r="M719" s="102"/>
      <c r="N719" s="102"/>
      <c r="O719" s="102"/>
      <c r="P719" s="95"/>
      <c r="Q719" s="43"/>
    </row>
    <row r="720" ht="14.25" customHeight="1">
      <c r="A720" s="95"/>
      <c r="B720" s="949"/>
      <c r="C720" s="96"/>
      <c r="D720" s="98"/>
      <c r="E720" s="95"/>
      <c r="F720" s="99"/>
      <c r="G720" s="282"/>
      <c r="H720" s="950"/>
      <c r="I720" s="950"/>
      <c r="J720" s="101"/>
      <c r="K720" s="101"/>
      <c r="L720" s="102"/>
      <c r="M720" s="102"/>
      <c r="N720" s="102"/>
      <c r="O720" s="102"/>
      <c r="P720" s="95"/>
      <c r="Q720" s="43"/>
    </row>
    <row r="721" ht="14.25" customHeight="1">
      <c r="A721" s="95"/>
      <c r="B721" s="949"/>
      <c r="C721" s="96"/>
      <c r="D721" s="98"/>
      <c r="E721" s="95"/>
      <c r="F721" s="99"/>
      <c r="G721" s="282"/>
      <c r="H721" s="950"/>
      <c r="I721" s="950"/>
      <c r="J721" s="101"/>
      <c r="K721" s="101"/>
      <c r="L721" s="102"/>
      <c r="M721" s="102"/>
      <c r="N721" s="102"/>
      <c r="O721" s="102"/>
      <c r="P721" s="95"/>
      <c r="Q721" s="43"/>
    </row>
    <row r="722" ht="14.25" customHeight="1">
      <c r="A722" s="95"/>
      <c r="B722" s="949"/>
      <c r="C722" s="96"/>
      <c r="D722" s="98"/>
      <c r="E722" s="95"/>
      <c r="F722" s="99"/>
      <c r="G722" s="282"/>
      <c r="H722" s="950"/>
      <c r="I722" s="950"/>
      <c r="J722" s="101"/>
      <c r="K722" s="101"/>
      <c r="L722" s="102"/>
      <c r="M722" s="102"/>
      <c r="N722" s="102"/>
      <c r="O722" s="102"/>
      <c r="P722" s="95"/>
      <c r="Q722" s="43"/>
    </row>
    <row r="723" ht="14.25" customHeight="1">
      <c r="A723" s="95"/>
      <c r="B723" s="949"/>
      <c r="C723" s="96"/>
      <c r="D723" s="98"/>
      <c r="E723" s="95"/>
      <c r="F723" s="99"/>
      <c r="G723" s="282"/>
      <c r="H723" s="950"/>
      <c r="I723" s="950"/>
      <c r="J723" s="101"/>
      <c r="K723" s="101"/>
      <c r="L723" s="102"/>
      <c r="M723" s="102"/>
      <c r="N723" s="102"/>
      <c r="O723" s="102"/>
      <c r="P723" s="95"/>
      <c r="Q723" s="43"/>
    </row>
    <row r="724" ht="14.25" customHeight="1">
      <c r="A724" s="95"/>
      <c r="B724" s="949"/>
      <c r="C724" s="96"/>
      <c r="D724" s="98"/>
      <c r="E724" s="95"/>
      <c r="F724" s="99"/>
      <c r="G724" s="282"/>
      <c r="H724" s="950"/>
      <c r="I724" s="950"/>
      <c r="J724" s="101"/>
      <c r="K724" s="101"/>
      <c r="L724" s="102"/>
      <c r="M724" s="102"/>
      <c r="N724" s="102"/>
      <c r="O724" s="102"/>
      <c r="P724" s="95"/>
      <c r="Q724" s="43"/>
    </row>
    <row r="725" ht="14.25" customHeight="1">
      <c r="A725" s="95"/>
      <c r="B725" s="949"/>
      <c r="C725" s="96"/>
      <c r="D725" s="98"/>
      <c r="E725" s="95"/>
      <c r="F725" s="99"/>
      <c r="G725" s="282"/>
      <c r="H725" s="950"/>
      <c r="I725" s="950"/>
      <c r="J725" s="101"/>
      <c r="K725" s="101"/>
      <c r="L725" s="102"/>
      <c r="M725" s="102"/>
      <c r="N725" s="102"/>
      <c r="O725" s="102"/>
      <c r="P725" s="95"/>
      <c r="Q725" s="43"/>
    </row>
    <row r="726" ht="14.25" customHeight="1">
      <c r="A726" s="95"/>
      <c r="B726" s="949"/>
      <c r="C726" s="96"/>
      <c r="D726" s="98"/>
      <c r="E726" s="95"/>
      <c r="F726" s="99"/>
      <c r="G726" s="282"/>
      <c r="H726" s="950"/>
      <c r="I726" s="950"/>
      <c r="J726" s="101"/>
      <c r="K726" s="101"/>
      <c r="L726" s="102"/>
      <c r="M726" s="102"/>
      <c r="N726" s="102"/>
      <c r="O726" s="102"/>
      <c r="P726" s="95"/>
      <c r="Q726" s="43"/>
    </row>
    <row r="727" ht="14.25" customHeight="1">
      <c r="A727" s="95"/>
      <c r="B727" s="949"/>
      <c r="C727" s="96"/>
      <c r="D727" s="98"/>
      <c r="E727" s="95"/>
      <c r="F727" s="99"/>
      <c r="G727" s="282"/>
      <c r="H727" s="950"/>
      <c r="I727" s="950"/>
      <c r="J727" s="101"/>
      <c r="K727" s="101"/>
      <c r="L727" s="102"/>
      <c r="M727" s="102"/>
      <c r="N727" s="102"/>
      <c r="O727" s="102"/>
      <c r="P727" s="95"/>
      <c r="Q727" s="43"/>
    </row>
    <row r="728" ht="14.25" customHeight="1">
      <c r="A728" s="95"/>
      <c r="B728" s="949"/>
      <c r="C728" s="96"/>
      <c r="D728" s="98"/>
      <c r="E728" s="95"/>
      <c r="F728" s="99"/>
      <c r="G728" s="282"/>
      <c r="H728" s="950"/>
      <c r="I728" s="950"/>
      <c r="J728" s="101"/>
      <c r="K728" s="101"/>
      <c r="L728" s="102"/>
      <c r="M728" s="102"/>
      <c r="N728" s="102"/>
      <c r="O728" s="102"/>
      <c r="P728" s="95"/>
      <c r="Q728" s="43"/>
    </row>
    <row r="729" ht="14.25" customHeight="1">
      <c r="A729" s="95"/>
      <c r="B729" s="949"/>
      <c r="C729" s="96"/>
      <c r="D729" s="98"/>
      <c r="E729" s="95"/>
      <c r="F729" s="99"/>
      <c r="G729" s="282"/>
      <c r="H729" s="950"/>
      <c r="I729" s="950"/>
      <c r="J729" s="101"/>
      <c r="K729" s="101"/>
      <c r="L729" s="102"/>
      <c r="M729" s="102"/>
      <c r="N729" s="102"/>
      <c r="O729" s="102"/>
      <c r="P729" s="95"/>
      <c r="Q729" s="43"/>
    </row>
    <row r="730" ht="14.25" customHeight="1">
      <c r="A730" s="95"/>
      <c r="B730" s="949"/>
      <c r="C730" s="96"/>
      <c r="D730" s="98"/>
      <c r="E730" s="95"/>
      <c r="F730" s="99"/>
      <c r="G730" s="282"/>
      <c r="H730" s="950"/>
      <c r="I730" s="950"/>
      <c r="J730" s="101"/>
      <c r="K730" s="101"/>
      <c r="L730" s="102"/>
      <c r="M730" s="102"/>
      <c r="N730" s="102"/>
      <c r="O730" s="102"/>
      <c r="P730" s="95"/>
      <c r="Q730" s="43"/>
    </row>
    <row r="731" ht="14.25" customHeight="1">
      <c r="A731" s="95"/>
      <c r="B731" s="949"/>
      <c r="C731" s="96"/>
      <c r="D731" s="98"/>
      <c r="E731" s="95"/>
      <c r="F731" s="99"/>
      <c r="G731" s="282"/>
      <c r="H731" s="950"/>
      <c r="I731" s="950"/>
      <c r="J731" s="101"/>
      <c r="K731" s="101"/>
      <c r="L731" s="102"/>
      <c r="M731" s="102"/>
      <c r="N731" s="102"/>
      <c r="O731" s="102"/>
      <c r="P731" s="95"/>
      <c r="Q731" s="43"/>
    </row>
    <row r="732" ht="14.25" customHeight="1">
      <c r="A732" s="95"/>
      <c r="B732" s="949"/>
      <c r="C732" s="96"/>
      <c r="D732" s="98"/>
      <c r="E732" s="95"/>
      <c r="F732" s="99"/>
      <c r="G732" s="282"/>
      <c r="H732" s="950"/>
      <c r="I732" s="950"/>
      <c r="J732" s="101"/>
      <c r="K732" s="101"/>
      <c r="L732" s="102"/>
      <c r="M732" s="102"/>
      <c r="N732" s="102"/>
      <c r="O732" s="102"/>
      <c r="P732" s="95"/>
      <c r="Q732" s="43"/>
    </row>
    <row r="733" ht="14.25" customHeight="1">
      <c r="A733" s="95"/>
      <c r="B733" s="949"/>
      <c r="C733" s="96"/>
      <c r="D733" s="98"/>
      <c r="E733" s="95"/>
      <c r="F733" s="99"/>
      <c r="G733" s="282"/>
      <c r="H733" s="950"/>
      <c r="I733" s="950"/>
      <c r="J733" s="101"/>
      <c r="K733" s="101"/>
      <c r="L733" s="102"/>
      <c r="M733" s="102"/>
      <c r="N733" s="102"/>
      <c r="O733" s="102"/>
      <c r="P733" s="95"/>
      <c r="Q733" s="43"/>
    </row>
    <row r="734" ht="14.25" customHeight="1">
      <c r="A734" s="95"/>
      <c r="B734" s="949"/>
      <c r="C734" s="96"/>
      <c r="D734" s="98"/>
      <c r="E734" s="95"/>
      <c r="F734" s="99"/>
      <c r="G734" s="282"/>
      <c r="H734" s="950"/>
      <c r="I734" s="950"/>
      <c r="J734" s="101"/>
      <c r="K734" s="101"/>
      <c r="L734" s="102"/>
      <c r="M734" s="102"/>
      <c r="N734" s="102"/>
      <c r="O734" s="102"/>
      <c r="P734" s="95"/>
      <c r="Q734" s="43"/>
    </row>
    <row r="735" ht="14.25" customHeight="1">
      <c r="A735" s="95"/>
      <c r="B735" s="949"/>
      <c r="C735" s="96"/>
      <c r="D735" s="98"/>
      <c r="E735" s="95"/>
      <c r="F735" s="99"/>
      <c r="G735" s="282"/>
      <c r="H735" s="950"/>
      <c r="I735" s="950"/>
      <c r="J735" s="101"/>
      <c r="K735" s="101"/>
      <c r="L735" s="102"/>
      <c r="M735" s="102"/>
      <c r="N735" s="102"/>
      <c r="O735" s="102"/>
      <c r="P735" s="95"/>
      <c r="Q735" s="43"/>
    </row>
    <row r="736" ht="14.25" customHeight="1">
      <c r="A736" s="95"/>
      <c r="B736" s="949"/>
      <c r="C736" s="96"/>
      <c r="D736" s="98"/>
      <c r="E736" s="95"/>
      <c r="F736" s="99"/>
      <c r="G736" s="282"/>
      <c r="H736" s="950"/>
      <c r="I736" s="950"/>
      <c r="J736" s="101"/>
      <c r="K736" s="101"/>
      <c r="L736" s="102"/>
      <c r="M736" s="102"/>
      <c r="N736" s="102"/>
      <c r="O736" s="102"/>
      <c r="P736" s="95"/>
      <c r="Q736" s="43"/>
    </row>
    <row r="737" ht="14.25" customHeight="1">
      <c r="A737" s="95"/>
      <c r="B737" s="949"/>
      <c r="C737" s="96"/>
      <c r="D737" s="98"/>
      <c r="E737" s="95"/>
      <c r="F737" s="99"/>
      <c r="G737" s="282"/>
      <c r="H737" s="950"/>
      <c r="I737" s="950"/>
      <c r="J737" s="101"/>
      <c r="K737" s="101"/>
      <c r="L737" s="102"/>
      <c r="M737" s="102"/>
      <c r="N737" s="102"/>
      <c r="O737" s="102"/>
      <c r="P737" s="95"/>
      <c r="Q737" s="43"/>
    </row>
    <row r="738" ht="14.25" customHeight="1">
      <c r="A738" s="95"/>
      <c r="B738" s="949"/>
      <c r="C738" s="96"/>
      <c r="D738" s="98"/>
      <c r="E738" s="95"/>
      <c r="F738" s="99"/>
      <c r="G738" s="282"/>
      <c r="H738" s="950"/>
      <c r="I738" s="950"/>
      <c r="J738" s="101"/>
      <c r="K738" s="101"/>
      <c r="L738" s="102"/>
      <c r="M738" s="102"/>
      <c r="N738" s="102"/>
      <c r="O738" s="102"/>
      <c r="P738" s="95"/>
      <c r="Q738" s="43"/>
    </row>
    <row r="739" ht="14.25" customHeight="1">
      <c r="A739" s="95"/>
      <c r="B739" s="949"/>
      <c r="C739" s="96"/>
      <c r="D739" s="98"/>
      <c r="E739" s="95"/>
      <c r="F739" s="99"/>
      <c r="G739" s="282"/>
      <c r="H739" s="950"/>
      <c r="I739" s="950"/>
      <c r="J739" s="101"/>
      <c r="K739" s="101"/>
      <c r="L739" s="102"/>
      <c r="M739" s="102"/>
      <c r="N739" s="102"/>
      <c r="O739" s="102"/>
      <c r="P739" s="95"/>
      <c r="Q739" s="43"/>
    </row>
    <row r="740" ht="14.25" customHeight="1">
      <c r="A740" s="95"/>
      <c r="B740" s="949"/>
      <c r="C740" s="96"/>
      <c r="D740" s="98"/>
      <c r="E740" s="95"/>
      <c r="F740" s="99"/>
      <c r="G740" s="282"/>
      <c r="H740" s="950"/>
      <c r="I740" s="950"/>
      <c r="J740" s="101"/>
      <c r="K740" s="101"/>
      <c r="L740" s="102"/>
      <c r="M740" s="102"/>
      <c r="N740" s="102"/>
      <c r="O740" s="102"/>
      <c r="P740" s="95"/>
      <c r="Q740" s="43"/>
    </row>
    <row r="741" ht="14.25" customHeight="1">
      <c r="A741" s="95"/>
      <c r="B741" s="949"/>
      <c r="C741" s="96"/>
      <c r="D741" s="98"/>
      <c r="E741" s="95"/>
      <c r="F741" s="99"/>
      <c r="G741" s="282"/>
      <c r="H741" s="950"/>
      <c r="I741" s="950"/>
      <c r="J741" s="101"/>
      <c r="K741" s="101"/>
      <c r="L741" s="102"/>
      <c r="M741" s="102"/>
      <c r="N741" s="102"/>
      <c r="O741" s="102"/>
      <c r="P741" s="95"/>
      <c r="Q741" s="43"/>
    </row>
    <row r="742" ht="14.25" customHeight="1">
      <c r="A742" s="95"/>
      <c r="B742" s="949"/>
      <c r="C742" s="96"/>
      <c r="D742" s="98"/>
      <c r="E742" s="95"/>
      <c r="F742" s="99"/>
      <c r="G742" s="282"/>
      <c r="H742" s="950"/>
      <c r="I742" s="950"/>
      <c r="J742" s="101"/>
      <c r="K742" s="101"/>
      <c r="L742" s="102"/>
      <c r="M742" s="102"/>
      <c r="N742" s="102"/>
      <c r="O742" s="102"/>
      <c r="P742" s="95"/>
      <c r="Q742" s="43"/>
    </row>
    <row r="743" ht="14.25" customHeight="1">
      <c r="A743" s="95"/>
      <c r="B743" s="949"/>
      <c r="C743" s="96"/>
      <c r="D743" s="98"/>
      <c r="E743" s="95"/>
      <c r="F743" s="99"/>
      <c r="G743" s="282"/>
      <c r="H743" s="950"/>
      <c r="I743" s="950"/>
      <c r="J743" s="101"/>
      <c r="K743" s="101"/>
      <c r="L743" s="102"/>
      <c r="M743" s="102"/>
      <c r="N743" s="102"/>
      <c r="O743" s="102"/>
      <c r="P743" s="95"/>
      <c r="Q743" s="43"/>
    </row>
    <row r="744" ht="14.25" customHeight="1">
      <c r="A744" s="95"/>
      <c r="B744" s="949"/>
      <c r="C744" s="96"/>
      <c r="D744" s="98"/>
      <c r="E744" s="95"/>
      <c r="F744" s="99"/>
      <c r="G744" s="282"/>
      <c r="H744" s="950"/>
      <c r="I744" s="950"/>
      <c r="J744" s="101"/>
      <c r="K744" s="101"/>
      <c r="L744" s="102"/>
      <c r="M744" s="102"/>
      <c r="N744" s="102"/>
      <c r="O744" s="102"/>
      <c r="P744" s="95"/>
      <c r="Q744" s="43"/>
    </row>
    <row r="745" ht="14.25" customHeight="1">
      <c r="A745" s="95"/>
      <c r="B745" s="949"/>
      <c r="C745" s="96"/>
      <c r="D745" s="98"/>
      <c r="E745" s="95"/>
      <c r="F745" s="99"/>
      <c r="G745" s="282"/>
      <c r="H745" s="950"/>
      <c r="I745" s="950"/>
      <c r="J745" s="101"/>
      <c r="K745" s="101"/>
      <c r="L745" s="102"/>
      <c r="M745" s="102"/>
      <c r="N745" s="102"/>
      <c r="O745" s="102"/>
      <c r="P745" s="95"/>
      <c r="Q745" s="43"/>
    </row>
    <row r="746" ht="14.25" customHeight="1">
      <c r="A746" s="95"/>
      <c r="B746" s="949"/>
      <c r="C746" s="96"/>
      <c r="D746" s="98"/>
      <c r="E746" s="95"/>
      <c r="F746" s="99"/>
      <c r="G746" s="282"/>
      <c r="H746" s="950"/>
      <c r="I746" s="950"/>
      <c r="J746" s="101"/>
      <c r="K746" s="101"/>
      <c r="L746" s="102"/>
      <c r="M746" s="102"/>
      <c r="N746" s="102"/>
      <c r="O746" s="102"/>
      <c r="P746" s="95"/>
      <c r="Q746" s="43"/>
    </row>
    <row r="747" ht="14.25" customHeight="1">
      <c r="A747" s="95"/>
      <c r="B747" s="949"/>
      <c r="C747" s="96"/>
      <c r="D747" s="98"/>
      <c r="E747" s="95"/>
      <c r="F747" s="99"/>
      <c r="G747" s="282"/>
      <c r="H747" s="950"/>
      <c r="I747" s="950"/>
      <c r="J747" s="101"/>
      <c r="K747" s="101"/>
      <c r="L747" s="102"/>
      <c r="M747" s="102"/>
      <c r="N747" s="102"/>
      <c r="O747" s="102"/>
      <c r="P747" s="95"/>
      <c r="Q747" s="43"/>
    </row>
    <row r="748" ht="14.25" customHeight="1">
      <c r="A748" s="95"/>
      <c r="B748" s="949"/>
      <c r="C748" s="96"/>
      <c r="D748" s="98"/>
      <c r="E748" s="95"/>
      <c r="F748" s="99"/>
      <c r="G748" s="282"/>
      <c r="H748" s="950"/>
      <c r="I748" s="950"/>
      <c r="J748" s="101"/>
      <c r="K748" s="101"/>
      <c r="L748" s="102"/>
      <c r="M748" s="102"/>
      <c r="N748" s="102"/>
      <c r="O748" s="102"/>
      <c r="P748" s="95"/>
      <c r="Q748" s="43"/>
    </row>
    <row r="749" ht="14.25" customHeight="1">
      <c r="A749" s="95"/>
      <c r="B749" s="949"/>
      <c r="C749" s="96"/>
      <c r="D749" s="98"/>
      <c r="E749" s="95"/>
      <c r="F749" s="99"/>
      <c r="G749" s="282"/>
      <c r="H749" s="950"/>
      <c r="I749" s="950"/>
      <c r="J749" s="101"/>
      <c r="K749" s="101"/>
      <c r="L749" s="102"/>
      <c r="M749" s="102"/>
      <c r="N749" s="102"/>
      <c r="O749" s="102"/>
      <c r="P749" s="95"/>
      <c r="Q749" s="43"/>
    </row>
    <row r="750" ht="14.25" customHeight="1">
      <c r="A750" s="95"/>
      <c r="B750" s="949"/>
      <c r="C750" s="96"/>
      <c r="D750" s="98"/>
      <c r="E750" s="95"/>
      <c r="F750" s="99"/>
      <c r="G750" s="282"/>
      <c r="H750" s="950"/>
      <c r="I750" s="950"/>
      <c r="J750" s="101"/>
      <c r="K750" s="101"/>
      <c r="L750" s="102"/>
      <c r="M750" s="102"/>
      <c r="N750" s="102"/>
      <c r="O750" s="102"/>
      <c r="P750" s="95"/>
      <c r="Q750" s="43"/>
    </row>
    <row r="751" ht="14.25" customHeight="1">
      <c r="A751" s="95"/>
      <c r="B751" s="949"/>
      <c r="C751" s="96"/>
      <c r="D751" s="98"/>
      <c r="E751" s="95"/>
      <c r="F751" s="99"/>
      <c r="G751" s="282"/>
      <c r="H751" s="950"/>
      <c r="I751" s="950"/>
      <c r="J751" s="101"/>
      <c r="K751" s="101"/>
      <c r="L751" s="102"/>
      <c r="M751" s="102"/>
      <c r="N751" s="102"/>
      <c r="O751" s="102"/>
      <c r="P751" s="95"/>
      <c r="Q751" s="43"/>
    </row>
    <row r="752" ht="14.25" customHeight="1">
      <c r="A752" s="95"/>
      <c r="B752" s="949"/>
      <c r="C752" s="96"/>
      <c r="D752" s="98"/>
      <c r="E752" s="95"/>
      <c r="F752" s="99"/>
      <c r="G752" s="282"/>
      <c r="H752" s="950"/>
      <c r="I752" s="950"/>
      <c r="J752" s="101"/>
      <c r="K752" s="101"/>
      <c r="L752" s="102"/>
      <c r="M752" s="102"/>
      <c r="N752" s="102"/>
      <c r="O752" s="102"/>
      <c r="P752" s="95"/>
      <c r="Q752" s="43"/>
    </row>
    <row r="753" ht="14.25" customHeight="1">
      <c r="A753" s="95"/>
      <c r="B753" s="949"/>
      <c r="C753" s="96"/>
      <c r="D753" s="98"/>
      <c r="E753" s="95"/>
      <c r="F753" s="99"/>
      <c r="G753" s="282"/>
      <c r="H753" s="950"/>
      <c r="I753" s="950"/>
      <c r="J753" s="101"/>
      <c r="K753" s="101"/>
      <c r="L753" s="102"/>
      <c r="M753" s="102"/>
      <c r="N753" s="102"/>
      <c r="O753" s="102"/>
      <c r="P753" s="95"/>
      <c r="Q753" s="43"/>
    </row>
    <row r="754" ht="14.25" customHeight="1">
      <c r="A754" s="95"/>
      <c r="B754" s="949"/>
      <c r="C754" s="96"/>
      <c r="D754" s="98"/>
      <c r="E754" s="95"/>
      <c r="F754" s="99"/>
      <c r="G754" s="282"/>
      <c r="H754" s="950"/>
      <c r="I754" s="950"/>
      <c r="J754" s="101"/>
      <c r="K754" s="101"/>
      <c r="L754" s="102"/>
      <c r="M754" s="102"/>
      <c r="N754" s="102"/>
      <c r="O754" s="102"/>
      <c r="P754" s="95"/>
      <c r="Q754" s="43"/>
    </row>
    <row r="755" ht="14.25" customHeight="1">
      <c r="A755" s="95"/>
      <c r="B755" s="949"/>
      <c r="C755" s="96"/>
      <c r="D755" s="98"/>
      <c r="E755" s="95"/>
      <c r="F755" s="99"/>
      <c r="G755" s="282"/>
      <c r="H755" s="950"/>
      <c r="I755" s="950"/>
      <c r="J755" s="101"/>
      <c r="K755" s="101"/>
      <c r="L755" s="102"/>
      <c r="M755" s="102"/>
      <c r="N755" s="102"/>
      <c r="O755" s="102"/>
      <c r="P755" s="95"/>
      <c r="Q755" s="43"/>
    </row>
    <row r="756" ht="14.25" customHeight="1">
      <c r="A756" s="95"/>
      <c r="B756" s="949"/>
      <c r="C756" s="96"/>
      <c r="D756" s="98"/>
      <c r="E756" s="95"/>
      <c r="F756" s="99"/>
      <c r="G756" s="282"/>
      <c r="H756" s="950"/>
      <c r="I756" s="950"/>
      <c r="J756" s="101"/>
      <c r="K756" s="101"/>
      <c r="L756" s="102"/>
      <c r="M756" s="102"/>
      <c r="N756" s="102"/>
      <c r="O756" s="102"/>
      <c r="P756" s="95"/>
      <c r="Q756" s="43"/>
    </row>
    <row r="757" ht="14.25" customHeight="1">
      <c r="A757" s="95"/>
      <c r="B757" s="949"/>
      <c r="C757" s="96"/>
      <c r="D757" s="98"/>
      <c r="E757" s="95"/>
      <c r="F757" s="99"/>
      <c r="G757" s="282"/>
      <c r="H757" s="950"/>
      <c r="I757" s="950"/>
      <c r="J757" s="101"/>
      <c r="K757" s="101"/>
      <c r="L757" s="102"/>
      <c r="M757" s="102"/>
      <c r="N757" s="102"/>
      <c r="O757" s="102"/>
      <c r="P757" s="95"/>
      <c r="Q757" s="43"/>
    </row>
    <row r="758" ht="14.25" customHeight="1">
      <c r="A758" s="95"/>
      <c r="B758" s="949"/>
      <c r="C758" s="96"/>
      <c r="D758" s="98"/>
      <c r="E758" s="95"/>
      <c r="F758" s="99"/>
      <c r="G758" s="282"/>
      <c r="H758" s="950"/>
      <c r="I758" s="950"/>
      <c r="J758" s="101"/>
      <c r="K758" s="101"/>
      <c r="L758" s="102"/>
      <c r="M758" s="102"/>
      <c r="N758" s="102"/>
      <c r="O758" s="102"/>
      <c r="P758" s="95"/>
      <c r="Q758" s="43"/>
    </row>
    <row r="759" ht="14.25" customHeight="1">
      <c r="A759" s="95"/>
      <c r="B759" s="949"/>
      <c r="C759" s="96"/>
      <c r="D759" s="98"/>
      <c r="E759" s="95"/>
      <c r="F759" s="99"/>
      <c r="G759" s="282"/>
      <c r="H759" s="950"/>
      <c r="I759" s="950"/>
      <c r="J759" s="101"/>
      <c r="K759" s="101"/>
      <c r="L759" s="102"/>
      <c r="M759" s="102"/>
      <c r="N759" s="102"/>
      <c r="O759" s="102"/>
      <c r="P759" s="95"/>
      <c r="Q759" s="43"/>
    </row>
    <row r="760" ht="14.25" customHeight="1">
      <c r="A760" s="95"/>
      <c r="B760" s="949"/>
      <c r="C760" s="96"/>
      <c r="D760" s="98"/>
      <c r="E760" s="95"/>
      <c r="F760" s="99"/>
      <c r="G760" s="282"/>
      <c r="H760" s="950"/>
      <c r="I760" s="950"/>
      <c r="J760" s="101"/>
      <c r="K760" s="101"/>
      <c r="L760" s="102"/>
      <c r="M760" s="102"/>
      <c r="N760" s="102"/>
      <c r="O760" s="102"/>
      <c r="P760" s="95"/>
      <c r="Q760" s="43"/>
    </row>
    <row r="761" ht="14.25" customHeight="1">
      <c r="A761" s="95"/>
      <c r="B761" s="949"/>
      <c r="C761" s="96"/>
      <c r="D761" s="98"/>
      <c r="E761" s="95"/>
      <c r="F761" s="99"/>
      <c r="G761" s="282"/>
      <c r="H761" s="950"/>
      <c r="I761" s="950"/>
      <c r="J761" s="101"/>
      <c r="K761" s="101"/>
      <c r="L761" s="102"/>
      <c r="M761" s="102"/>
      <c r="N761" s="102"/>
      <c r="O761" s="102"/>
      <c r="P761" s="95"/>
      <c r="Q761" s="43"/>
    </row>
    <row r="762" ht="14.25" customHeight="1">
      <c r="A762" s="95"/>
      <c r="B762" s="949"/>
      <c r="C762" s="96"/>
      <c r="D762" s="98"/>
      <c r="E762" s="95"/>
      <c r="F762" s="99"/>
      <c r="G762" s="282"/>
      <c r="H762" s="950"/>
      <c r="I762" s="950"/>
      <c r="J762" s="101"/>
      <c r="K762" s="101"/>
      <c r="L762" s="102"/>
      <c r="M762" s="102"/>
      <c r="N762" s="102"/>
      <c r="O762" s="102"/>
      <c r="P762" s="95"/>
      <c r="Q762" s="43"/>
    </row>
    <row r="763" ht="14.25" customHeight="1">
      <c r="A763" s="95"/>
      <c r="B763" s="949"/>
      <c r="C763" s="96"/>
      <c r="D763" s="98"/>
      <c r="E763" s="95"/>
      <c r="F763" s="99"/>
      <c r="G763" s="282"/>
      <c r="H763" s="950"/>
      <c r="I763" s="950"/>
      <c r="J763" s="101"/>
      <c r="K763" s="101"/>
      <c r="L763" s="102"/>
      <c r="M763" s="102"/>
      <c r="N763" s="102"/>
      <c r="O763" s="102"/>
      <c r="P763" s="95"/>
      <c r="Q763" s="43"/>
    </row>
    <row r="764" ht="14.25" customHeight="1">
      <c r="A764" s="95"/>
      <c r="B764" s="949"/>
      <c r="C764" s="96"/>
      <c r="D764" s="98"/>
      <c r="E764" s="95"/>
      <c r="F764" s="99"/>
      <c r="G764" s="282"/>
      <c r="H764" s="950"/>
      <c r="I764" s="950"/>
      <c r="J764" s="101"/>
      <c r="K764" s="101"/>
      <c r="L764" s="102"/>
      <c r="M764" s="102"/>
      <c r="N764" s="102"/>
      <c r="O764" s="102"/>
      <c r="P764" s="95"/>
      <c r="Q764" s="43"/>
    </row>
    <row r="765" ht="14.25" customHeight="1">
      <c r="A765" s="95"/>
      <c r="B765" s="949"/>
      <c r="C765" s="96"/>
      <c r="D765" s="98"/>
      <c r="E765" s="95"/>
      <c r="F765" s="99"/>
      <c r="G765" s="282"/>
      <c r="H765" s="950"/>
      <c r="I765" s="950"/>
      <c r="J765" s="101"/>
      <c r="K765" s="101"/>
      <c r="L765" s="102"/>
      <c r="M765" s="102"/>
      <c r="N765" s="102"/>
      <c r="O765" s="102"/>
      <c r="P765" s="95"/>
      <c r="Q765" s="43"/>
    </row>
    <row r="766" ht="14.25" customHeight="1">
      <c r="A766" s="95"/>
      <c r="B766" s="949"/>
      <c r="C766" s="96"/>
      <c r="D766" s="98"/>
      <c r="E766" s="95"/>
      <c r="F766" s="99"/>
      <c r="G766" s="282"/>
      <c r="H766" s="950"/>
      <c r="I766" s="950"/>
      <c r="J766" s="101"/>
      <c r="K766" s="101"/>
      <c r="L766" s="102"/>
      <c r="M766" s="102"/>
      <c r="N766" s="102"/>
      <c r="O766" s="102"/>
      <c r="P766" s="95"/>
      <c r="Q766" s="43"/>
    </row>
    <row r="767" ht="14.25" customHeight="1">
      <c r="A767" s="95"/>
      <c r="B767" s="949"/>
      <c r="C767" s="96"/>
      <c r="D767" s="98"/>
      <c r="E767" s="95"/>
      <c r="F767" s="99"/>
      <c r="G767" s="282"/>
      <c r="H767" s="950"/>
      <c r="I767" s="950"/>
      <c r="J767" s="101"/>
      <c r="K767" s="101"/>
      <c r="L767" s="102"/>
      <c r="M767" s="102"/>
      <c r="N767" s="102"/>
      <c r="O767" s="102"/>
      <c r="P767" s="95"/>
      <c r="Q767" s="43"/>
    </row>
    <row r="768" ht="14.25" customHeight="1">
      <c r="A768" s="95"/>
      <c r="B768" s="949"/>
      <c r="C768" s="96"/>
      <c r="D768" s="98"/>
      <c r="E768" s="95"/>
      <c r="F768" s="99"/>
      <c r="G768" s="282"/>
      <c r="H768" s="950"/>
      <c r="I768" s="950"/>
      <c r="J768" s="101"/>
      <c r="K768" s="101"/>
      <c r="L768" s="102"/>
      <c r="M768" s="102"/>
      <c r="N768" s="102"/>
      <c r="O768" s="102"/>
      <c r="P768" s="95"/>
      <c r="Q768" s="43"/>
    </row>
    <row r="769" ht="14.25" customHeight="1">
      <c r="A769" s="95"/>
      <c r="B769" s="949"/>
      <c r="C769" s="96"/>
      <c r="D769" s="98"/>
      <c r="E769" s="95"/>
      <c r="F769" s="99"/>
      <c r="G769" s="282"/>
      <c r="H769" s="950"/>
      <c r="I769" s="950"/>
      <c r="J769" s="101"/>
      <c r="K769" s="101"/>
      <c r="L769" s="102"/>
      <c r="M769" s="102"/>
      <c r="N769" s="102"/>
      <c r="O769" s="102"/>
      <c r="P769" s="95"/>
      <c r="Q769" s="43"/>
    </row>
    <row r="770" ht="14.25" customHeight="1">
      <c r="A770" s="95"/>
      <c r="B770" s="949"/>
      <c r="C770" s="96"/>
      <c r="D770" s="98"/>
      <c r="E770" s="95"/>
      <c r="F770" s="99"/>
      <c r="G770" s="282"/>
      <c r="H770" s="950"/>
      <c r="I770" s="950"/>
      <c r="J770" s="101"/>
      <c r="K770" s="101"/>
      <c r="L770" s="102"/>
      <c r="M770" s="102"/>
      <c r="N770" s="102"/>
      <c r="O770" s="102"/>
      <c r="P770" s="95"/>
      <c r="Q770" s="43"/>
    </row>
    <row r="771" ht="14.25" customHeight="1">
      <c r="A771" s="95"/>
      <c r="B771" s="949"/>
      <c r="C771" s="96"/>
      <c r="D771" s="98"/>
      <c r="E771" s="95"/>
      <c r="F771" s="99"/>
      <c r="G771" s="282"/>
      <c r="H771" s="950"/>
      <c r="I771" s="950"/>
      <c r="J771" s="101"/>
      <c r="K771" s="101"/>
      <c r="L771" s="102"/>
      <c r="M771" s="102"/>
      <c r="N771" s="102"/>
      <c r="O771" s="102"/>
      <c r="P771" s="95"/>
      <c r="Q771" s="43"/>
    </row>
    <row r="772" ht="14.25" customHeight="1">
      <c r="A772" s="95"/>
      <c r="B772" s="949"/>
      <c r="C772" s="96"/>
      <c r="D772" s="98"/>
      <c r="E772" s="95"/>
      <c r="F772" s="99"/>
      <c r="G772" s="282"/>
      <c r="H772" s="950"/>
      <c r="I772" s="950"/>
      <c r="J772" s="101"/>
      <c r="K772" s="101"/>
      <c r="L772" s="102"/>
      <c r="M772" s="102"/>
      <c r="N772" s="102"/>
      <c r="O772" s="102"/>
      <c r="P772" s="95"/>
      <c r="Q772" s="43"/>
    </row>
    <row r="773" ht="14.25" customHeight="1">
      <c r="A773" s="95"/>
      <c r="B773" s="949"/>
      <c r="C773" s="96"/>
      <c r="D773" s="98"/>
      <c r="E773" s="95"/>
      <c r="F773" s="99"/>
      <c r="G773" s="282"/>
      <c r="H773" s="950"/>
      <c r="I773" s="950"/>
      <c r="J773" s="101"/>
      <c r="K773" s="101"/>
      <c r="L773" s="102"/>
      <c r="M773" s="102"/>
      <c r="N773" s="102"/>
      <c r="O773" s="102"/>
      <c r="P773" s="95"/>
      <c r="Q773" s="43"/>
    </row>
    <row r="774" ht="14.25" customHeight="1">
      <c r="A774" s="95"/>
      <c r="B774" s="949"/>
      <c r="C774" s="96"/>
      <c r="D774" s="98"/>
      <c r="E774" s="95"/>
      <c r="F774" s="99"/>
      <c r="G774" s="282"/>
      <c r="H774" s="950"/>
      <c r="I774" s="950"/>
      <c r="J774" s="101"/>
      <c r="K774" s="101"/>
      <c r="L774" s="102"/>
      <c r="M774" s="102"/>
      <c r="N774" s="102"/>
      <c r="O774" s="102"/>
      <c r="P774" s="95"/>
      <c r="Q774" s="43"/>
    </row>
    <row r="775" ht="14.25" customHeight="1">
      <c r="A775" s="95"/>
      <c r="B775" s="949"/>
      <c r="C775" s="96"/>
      <c r="D775" s="98"/>
      <c r="E775" s="95"/>
      <c r="F775" s="99"/>
      <c r="G775" s="282"/>
      <c r="H775" s="950"/>
      <c r="I775" s="950"/>
      <c r="J775" s="101"/>
      <c r="K775" s="101"/>
      <c r="L775" s="102"/>
      <c r="M775" s="102"/>
      <c r="N775" s="102"/>
      <c r="O775" s="102"/>
      <c r="P775" s="95"/>
      <c r="Q775" s="43"/>
    </row>
    <row r="776" ht="14.25" customHeight="1">
      <c r="A776" s="95"/>
      <c r="B776" s="949"/>
      <c r="C776" s="96"/>
      <c r="D776" s="98"/>
      <c r="E776" s="95"/>
      <c r="F776" s="99"/>
      <c r="G776" s="282"/>
      <c r="H776" s="950"/>
      <c r="I776" s="950"/>
      <c r="J776" s="101"/>
      <c r="K776" s="101"/>
      <c r="L776" s="102"/>
      <c r="M776" s="102"/>
      <c r="N776" s="102"/>
      <c r="O776" s="102"/>
      <c r="P776" s="95"/>
      <c r="Q776" s="43"/>
    </row>
    <row r="777" ht="14.25" customHeight="1">
      <c r="A777" s="95"/>
      <c r="B777" s="949"/>
      <c r="C777" s="96"/>
      <c r="D777" s="98"/>
      <c r="E777" s="95"/>
      <c r="F777" s="99"/>
      <c r="G777" s="282"/>
      <c r="H777" s="950"/>
      <c r="I777" s="950"/>
      <c r="J777" s="101"/>
      <c r="K777" s="101"/>
      <c r="L777" s="102"/>
      <c r="M777" s="102"/>
      <c r="N777" s="102"/>
      <c r="O777" s="102"/>
      <c r="P777" s="95"/>
      <c r="Q777" s="43"/>
    </row>
    <row r="778" ht="14.25" customHeight="1">
      <c r="A778" s="95"/>
      <c r="B778" s="949"/>
      <c r="C778" s="96"/>
      <c r="D778" s="98"/>
      <c r="E778" s="95"/>
      <c r="F778" s="99"/>
      <c r="G778" s="282"/>
      <c r="H778" s="950"/>
      <c r="I778" s="950"/>
      <c r="J778" s="101"/>
      <c r="K778" s="101"/>
      <c r="L778" s="102"/>
      <c r="M778" s="102"/>
      <c r="N778" s="102"/>
      <c r="O778" s="102"/>
      <c r="P778" s="95"/>
      <c r="Q778" s="43"/>
    </row>
    <row r="779" ht="14.25" customHeight="1">
      <c r="A779" s="95"/>
      <c r="B779" s="949"/>
      <c r="C779" s="96"/>
      <c r="D779" s="98"/>
      <c r="E779" s="95"/>
      <c r="F779" s="99"/>
      <c r="G779" s="282"/>
      <c r="H779" s="950"/>
      <c r="I779" s="950"/>
      <c r="J779" s="101"/>
      <c r="K779" s="101"/>
      <c r="L779" s="102"/>
      <c r="M779" s="102"/>
      <c r="N779" s="102"/>
      <c r="O779" s="102"/>
      <c r="P779" s="95"/>
      <c r="Q779" s="43"/>
    </row>
    <row r="780" ht="14.25" customHeight="1">
      <c r="A780" s="95"/>
      <c r="B780" s="949"/>
      <c r="C780" s="96"/>
      <c r="D780" s="98"/>
      <c r="E780" s="95"/>
      <c r="F780" s="99"/>
      <c r="G780" s="282"/>
      <c r="H780" s="950"/>
      <c r="I780" s="950"/>
      <c r="J780" s="101"/>
      <c r="K780" s="101"/>
      <c r="L780" s="102"/>
      <c r="M780" s="102"/>
      <c r="N780" s="102"/>
      <c r="O780" s="102"/>
      <c r="P780" s="95"/>
      <c r="Q780" s="43"/>
    </row>
    <row r="781" ht="14.25" customHeight="1">
      <c r="A781" s="95"/>
      <c r="B781" s="949"/>
      <c r="C781" s="96"/>
      <c r="D781" s="98"/>
      <c r="E781" s="95"/>
      <c r="F781" s="99"/>
      <c r="G781" s="282"/>
      <c r="H781" s="950"/>
      <c r="I781" s="950"/>
      <c r="J781" s="101"/>
      <c r="K781" s="101"/>
      <c r="L781" s="102"/>
      <c r="M781" s="102"/>
      <c r="N781" s="102"/>
      <c r="O781" s="102"/>
      <c r="P781" s="95"/>
      <c r="Q781" s="43"/>
    </row>
    <row r="782" ht="14.25" customHeight="1">
      <c r="A782" s="95"/>
      <c r="B782" s="949"/>
      <c r="C782" s="96"/>
      <c r="D782" s="98"/>
      <c r="E782" s="95"/>
      <c r="F782" s="99"/>
      <c r="G782" s="282"/>
      <c r="H782" s="950"/>
      <c r="I782" s="950"/>
      <c r="J782" s="101"/>
      <c r="K782" s="101"/>
      <c r="L782" s="102"/>
      <c r="M782" s="102"/>
      <c r="N782" s="102"/>
      <c r="O782" s="102"/>
      <c r="P782" s="95"/>
      <c r="Q782" s="43"/>
    </row>
    <row r="783" ht="14.25" customHeight="1">
      <c r="A783" s="95"/>
      <c r="B783" s="949"/>
      <c r="C783" s="96"/>
      <c r="D783" s="98"/>
      <c r="E783" s="95"/>
      <c r="F783" s="99"/>
      <c r="G783" s="282"/>
      <c r="H783" s="950"/>
      <c r="I783" s="950"/>
      <c r="J783" s="101"/>
      <c r="K783" s="101"/>
      <c r="L783" s="102"/>
      <c r="M783" s="102"/>
      <c r="N783" s="102"/>
      <c r="O783" s="102"/>
      <c r="P783" s="95"/>
      <c r="Q783" s="43"/>
    </row>
    <row r="784" ht="14.25" customHeight="1">
      <c r="A784" s="95"/>
      <c r="B784" s="949"/>
      <c r="C784" s="96"/>
      <c r="D784" s="98"/>
      <c r="E784" s="95"/>
      <c r="F784" s="99"/>
      <c r="G784" s="282"/>
      <c r="H784" s="950"/>
      <c r="I784" s="950"/>
      <c r="J784" s="101"/>
      <c r="K784" s="101"/>
      <c r="L784" s="102"/>
      <c r="M784" s="102"/>
      <c r="N784" s="102"/>
      <c r="O784" s="102"/>
      <c r="P784" s="95"/>
      <c r="Q784" s="43"/>
    </row>
    <row r="785" ht="14.25" customHeight="1">
      <c r="A785" s="95"/>
      <c r="B785" s="949"/>
      <c r="C785" s="96"/>
      <c r="D785" s="98"/>
      <c r="E785" s="95"/>
      <c r="F785" s="99"/>
      <c r="G785" s="282"/>
      <c r="H785" s="950"/>
      <c r="I785" s="950"/>
      <c r="J785" s="101"/>
      <c r="K785" s="101"/>
      <c r="L785" s="102"/>
      <c r="M785" s="102"/>
      <c r="N785" s="102"/>
      <c r="O785" s="102"/>
      <c r="P785" s="95"/>
      <c r="Q785" s="43"/>
    </row>
    <row r="786" ht="14.25" customHeight="1">
      <c r="A786" s="95"/>
      <c r="B786" s="949"/>
      <c r="C786" s="96"/>
      <c r="D786" s="98"/>
      <c r="E786" s="95"/>
      <c r="F786" s="99"/>
      <c r="G786" s="282"/>
      <c r="H786" s="950"/>
      <c r="I786" s="950"/>
      <c r="J786" s="101"/>
      <c r="K786" s="101"/>
      <c r="L786" s="102"/>
      <c r="M786" s="102"/>
      <c r="N786" s="102"/>
      <c r="O786" s="102"/>
      <c r="P786" s="95"/>
      <c r="Q786" s="43"/>
    </row>
    <row r="787" ht="14.25" customHeight="1">
      <c r="A787" s="95"/>
      <c r="B787" s="949"/>
      <c r="C787" s="96"/>
      <c r="D787" s="98"/>
      <c r="E787" s="95"/>
      <c r="F787" s="99"/>
      <c r="G787" s="282"/>
      <c r="H787" s="950"/>
      <c r="I787" s="950"/>
      <c r="J787" s="101"/>
      <c r="K787" s="101"/>
      <c r="L787" s="102"/>
      <c r="M787" s="102"/>
      <c r="N787" s="102"/>
      <c r="O787" s="102"/>
      <c r="P787" s="95"/>
      <c r="Q787" s="43"/>
    </row>
    <row r="788" ht="14.25" customHeight="1">
      <c r="A788" s="95"/>
      <c r="B788" s="949"/>
      <c r="C788" s="96"/>
      <c r="D788" s="98"/>
      <c r="E788" s="95"/>
      <c r="F788" s="99"/>
      <c r="G788" s="282"/>
      <c r="H788" s="950"/>
      <c r="I788" s="950"/>
      <c r="J788" s="101"/>
      <c r="K788" s="101"/>
      <c r="L788" s="102"/>
      <c r="M788" s="102"/>
      <c r="N788" s="102"/>
      <c r="O788" s="102"/>
      <c r="P788" s="95"/>
      <c r="Q788" s="43"/>
    </row>
    <row r="789" ht="14.25" customHeight="1">
      <c r="A789" s="95"/>
      <c r="B789" s="949"/>
      <c r="C789" s="96"/>
      <c r="D789" s="98"/>
      <c r="E789" s="95"/>
      <c r="F789" s="99"/>
      <c r="G789" s="282"/>
      <c r="H789" s="950"/>
      <c r="I789" s="950"/>
      <c r="J789" s="101"/>
      <c r="K789" s="101"/>
      <c r="L789" s="102"/>
      <c r="M789" s="102"/>
      <c r="N789" s="102"/>
      <c r="O789" s="102"/>
      <c r="P789" s="95"/>
      <c r="Q789" s="43"/>
    </row>
    <row r="790" ht="14.25" customHeight="1">
      <c r="A790" s="95"/>
      <c r="B790" s="949"/>
      <c r="C790" s="96"/>
      <c r="D790" s="98"/>
      <c r="E790" s="95"/>
      <c r="F790" s="99"/>
      <c r="G790" s="282"/>
      <c r="H790" s="950"/>
      <c r="I790" s="950"/>
      <c r="J790" s="101"/>
      <c r="K790" s="101"/>
      <c r="L790" s="102"/>
      <c r="M790" s="102"/>
      <c r="N790" s="102"/>
      <c r="O790" s="102"/>
      <c r="P790" s="95"/>
      <c r="Q790" s="43"/>
    </row>
    <row r="791" ht="14.25" customHeight="1">
      <c r="A791" s="95"/>
      <c r="B791" s="949"/>
      <c r="C791" s="96"/>
      <c r="D791" s="98"/>
      <c r="E791" s="95"/>
      <c r="F791" s="99"/>
      <c r="G791" s="282"/>
      <c r="H791" s="950"/>
      <c r="I791" s="950"/>
      <c r="J791" s="101"/>
      <c r="K791" s="101"/>
      <c r="L791" s="102"/>
      <c r="M791" s="102"/>
      <c r="N791" s="102"/>
      <c r="O791" s="102"/>
      <c r="P791" s="95"/>
      <c r="Q791" s="43"/>
    </row>
    <row r="792" ht="14.25" customHeight="1">
      <c r="A792" s="95"/>
      <c r="B792" s="949"/>
      <c r="C792" s="96"/>
      <c r="D792" s="98"/>
      <c r="E792" s="95"/>
      <c r="F792" s="99"/>
      <c r="G792" s="282"/>
      <c r="H792" s="950"/>
      <c r="I792" s="950"/>
      <c r="J792" s="101"/>
      <c r="K792" s="101"/>
      <c r="L792" s="102"/>
      <c r="M792" s="102"/>
      <c r="N792" s="102"/>
      <c r="O792" s="102"/>
      <c r="P792" s="95"/>
      <c r="Q792" s="43"/>
    </row>
    <row r="793" ht="14.25" customHeight="1">
      <c r="A793" s="95"/>
      <c r="B793" s="949"/>
      <c r="C793" s="96"/>
      <c r="D793" s="98"/>
      <c r="E793" s="95"/>
      <c r="F793" s="99"/>
      <c r="G793" s="282"/>
      <c r="H793" s="950"/>
      <c r="I793" s="950"/>
      <c r="J793" s="101"/>
      <c r="K793" s="101"/>
      <c r="L793" s="102"/>
      <c r="M793" s="102"/>
      <c r="N793" s="102"/>
      <c r="O793" s="102"/>
      <c r="P793" s="95"/>
      <c r="Q793" s="43"/>
    </row>
    <row r="794" ht="14.25" customHeight="1">
      <c r="A794" s="95"/>
      <c r="B794" s="949"/>
      <c r="C794" s="96"/>
      <c r="D794" s="98"/>
      <c r="E794" s="95"/>
      <c r="F794" s="99"/>
      <c r="G794" s="282"/>
      <c r="H794" s="950"/>
      <c r="I794" s="950"/>
      <c r="J794" s="101"/>
      <c r="K794" s="101"/>
      <c r="L794" s="102"/>
      <c r="M794" s="102"/>
      <c r="N794" s="102"/>
      <c r="O794" s="102"/>
      <c r="P794" s="95"/>
      <c r="Q794" s="43"/>
    </row>
    <row r="795" ht="14.25" customHeight="1">
      <c r="A795" s="95"/>
      <c r="B795" s="949"/>
      <c r="C795" s="96"/>
      <c r="D795" s="98"/>
      <c r="E795" s="95"/>
      <c r="F795" s="99"/>
      <c r="G795" s="282"/>
      <c r="H795" s="950"/>
      <c r="I795" s="950"/>
      <c r="J795" s="101"/>
      <c r="K795" s="101"/>
      <c r="L795" s="102"/>
      <c r="M795" s="102"/>
      <c r="N795" s="102"/>
      <c r="O795" s="102"/>
      <c r="P795" s="95"/>
      <c r="Q795" s="43"/>
    </row>
    <row r="796" ht="14.25" customHeight="1">
      <c r="A796" s="95"/>
      <c r="B796" s="949"/>
      <c r="C796" s="96"/>
      <c r="D796" s="98"/>
      <c r="E796" s="95"/>
      <c r="F796" s="99"/>
      <c r="G796" s="282"/>
      <c r="H796" s="950"/>
      <c r="I796" s="950"/>
      <c r="J796" s="101"/>
      <c r="K796" s="101"/>
      <c r="L796" s="102"/>
      <c r="M796" s="102"/>
      <c r="N796" s="102"/>
      <c r="O796" s="102"/>
      <c r="P796" s="95"/>
      <c r="Q796" s="43"/>
    </row>
    <row r="797" ht="14.25" customHeight="1">
      <c r="A797" s="95"/>
      <c r="B797" s="949"/>
      <c r="C797" s="96"/>
      <c r="D797" s="98"/>
      <c r="E797" s="95"/>
      <c r="F797" s="99"/>
      <c r="G797" s="282"/>
      <c r="H797" s="950"/>
      <c r="I797" s="950"/>
      <c r="J797" s="101"/>
      <c r="K797" s="101"/>
      <c r="L797" s="102"/>
      <c r="M797" s="102"/>
      <c r="N797" s="102"/>
      <c r="O797" s="102"/>
      <c r="P797" s="95"/>
      <c r="Q797" s="43"/>
    </row>
    <row r="798" ht="14.25" customHeight="1">
      <c r="A798" s="95"/>
      <c r="B798" s="949"/>
      <c r="C798" s="96"/>
      <c r="D798" s="98"/>
      <c r="E798" s="95"/>
      <c r="F798" s="99"/>
      <c r="G798" s="282"/>
      <c r="H798" s="950"/>
      <c r="I798" s="950"/>
      <c r="J798" s="101"/>
      <c r="K798" s="101"/>
      <c r="L798" s="102"/>
      <c r="M798" s="102"/>
      <c r="N798" s="102"/>
      <c r="O798" s="102"/>
      <c r="P798" s="95"/>
      <c r="Q798" s="43"/>
    </row>
    <row r="799" ht="14.25" customHeight="1">
      <c r="A799" s="95"/>
      <c r="B799" s="949"/>
      <c r="C799" s="96"/>
      <c r="D799" s="98"/>
      <c r="E799" s="95"/>
      <c r="F799" s="99"/>
      <c r="G799" s="282"/>
      <c r="H799" s="950"/>
      <c r="I799" s="950"/>
      <c r="J799" s="101"/>
      <c r="K799" s="101"/>
      <c r="L799" s="102"/>
      <c r="M799" s="102"/>
      <c r="N799" s="102"/>
      <c r="O799" s="102"/>
      <c r="P799" s="95"/>
      <c r="Q799" s="43"/>
    </row>
    <row r="800" ht="14.25" customHeight="1">
      <c r="A800" s="95"/>
      <c r="B800" s="949"/>
      <c r="C800" s="96"/>
      <c r="D800" s="98"/>
      <c r="E800" s="95"/>
      <c r="F800" s="99"/>
      <c r="G800" s="282"/>
      <c r="H800" s="950"/>
      <c r="I800" s="950"/>
      <c r="J800" s="101"/>
      <c r="K800" s="101"/>
      <c r="L800" s="102"/>
      <c r="M800" s="102"/>
      <c r="N800" s="102"/>
      <c r="O800" s="102"/>
      <c r="P800" s="95"/>
      <c r="Q800" s="43"/>
    </row>
    <row r="801" ht="14.25" customHeight="1">
      <c r="A801" s="95"/>
      <c r="B801" s="949"/>
      <c r="C801" s="96"/>
      <c r="D801" s="98"/>
      <c r="E801" s="95"/>
      <c r="F801" s="99"/>
      <c r="G801" s="282"/>
      <c r="H801" s="950"/>
      <c r="I801" s="950"/>
      <c r="J801" s="101"/>
      <c r="K801" s="101"/>
      <c r="L801" s="102"/>
      <c r="M801" s="102"/>
      <c r="N801" s="102"/>
      <c r="O801" s="102"/>
      <c r="P801" s="95"/>
      <c r="Q801" s="43"/>
    </row>
    <row r="802" ht="14.25" customHeight="1">
      <c r="A802" s="95"/>
      <c r="B802" s="949"/>
      <c r="C802" s="96"/>
      <c r="D802" s="98"/>
      <c r="E802" s="95"/>
      <c r="F802" s="99"/>
      <c r="G802" s="282"/>
      <c r="H802" s="950"/>
      <c r="I802" s="950"/>
      <c r="J802" s="101"/>
      <c r="K802" s="101"/>
      <c r="L802" s="102"/>
      <c r="M802" s="102"/>
      <c r="N802" s="102"/>
      <c r="O802" s="102"/>
      <c r="P802" s="95"/>
      <c r="Q802" s="43"/>
    </row>
    <row r="803" ht="14.25" customHeight="1">
      <c r="A803" s="95"/>
      <c r="B803" s="949"/>
      <c r="C803" s="96"/>
      <c r="D803" s="98"/>
      <c r="E803" s="95"/>
      <c r="F803" s="99"/>
      <c r="G803" s="282"/>
      <c r="H803" s="950"/>
      <c r="I803" s="950"/>
      <c r="J803" s="101"/>
      <c r="K803" s="101"/>
      <c r="L803" s="102"/>
      <c r="M803" s="102"/>
      <c r="N803" s="102"/>
      <c r="O803" s="102"/>
      <c r="P803" s="95"/>
      <c r="Q803" s="43"/>
    </row>
    <row r="804" ht="14.25" customHeight="1">
      <c r="A804" s="95"/>
      <c r="B804" s="949"/>
      <c r="C804" s="96"/>
      <c r="D804" s="98"/>
      <c r="E804" s="95"/>
      <c r="F804" s="99"/>
      <c r="G804" s="282"/>
      <c r="H804" s="950"/>
      <c r="I804" s="950"/>
      <c r="J804" s="101"/>
      <c r="K804" s="101"/>
      <c r="L804" s="102"/>
      <c r="M804" s="102"/>
      <c r="N804" s="102"/>
      <c r="O804" s="102"/>
      <c r="P804" s="95"/>
      <c r="Q804" s="43"/>
    </row>
    <row r="805" ht="14.25" customHeight="1">
      <c r="A805" s="95"/>
      <c r="B805" s="949"/>
      <c r="C805" s="96"/>
      <c r="D805" s="98"/>
      <c r="E805" s="95"/>
      <c r="F805" s="99"/>
      <c r="G805" s="282"/>
      <c r="H805" s="950"/>
      <c r="I805" s="950"/>
      <c r="J805" s="101"/>
      <c r="K805" s="101"/>
      <c r="L805" s="102"/>
      <c r="M805" s="102"/>
      <c r="N805" s="102"/>
      <c r="O805" s="102"/>
      <c r="P805" s="95"/>
      <c r="Q805" s="43"/>
    </row>
    <row r="806" ht="14.25" customHeight="1">
      <c r="A806" s="95"/>
      <c r="B806" s="949"/>
      <c r="C806" s="96"/>
      <c r="D806" s="98"/>
      <c r="E806" s="95"/>
      <c r="F806" s="99"/>
      <c r="G806" s="282"/>
      <c r="H806" s="950"/>
      <c r="I806" s="950"/>
      <c r="J806" s="101"/>
      <c r="K806" s="101"/>
      <c r="L806" s="102"/>
      <c r="M806" s="102"/>
      <c r="N806" s="102"/>
      <c r="O806" s="102"/>
      <c r="P806" s="95"/>
      <c r="Q806" s="43"/>
    </row>
    <row r="807" ht="14.25" customHeight="1">
      <c r="A807" s="95"/>
      <c r="B807" s="949"/>
      <c r="C807" s="96"/>
      <c r="D807" s="98"/>
      <c r="E807" s="95"/>
      <c r="F807" s="99"/>
      <c r="G807" s="282"/>
      <c r="H807" s="950"/>
      <c r="I807" s="950"/>
      <c r="J807" s="101"/>
      <c r="K807" s="101"/>
      <c r="L807" s="102"/>
      <c r="M807" s="102"/>
      <c r="N807" s="102"/>
      <c r="O807" s="102"/>
      <c r="P807" s="95"/>
      <c r="Q807" s="43"/>
    </row>
    <row r="808" ht="14.25" customHeight="1">
      <c r="A808" s="95"/>
      <c r="B808" s="949"/>
      <c r="C808" s="96"/>
      <c r="D808" s="98"/>
      <c r="E808" s="95"/>
      <c r="F808" s="99"/>
      <c r="G808" s="282"/>
      <c r="H808" s="950"/>
      <c r="I808" s="950"/>
      <c r="J808" s="101"/>
      <c r="K808" s="101"/>
      <c r="L808" s="102"/>
      <c r="M808" s="102"/>
      <c r="N808" s="102"/>
      <c r="O808" s="102"/>
      <c r="P808" s="95"/>
      <c r="Q808" s="43"/>
    </row>
    <row r="809" ht="14.25" customHeight="1">
      <c r="A809" s="95"/>
      <c r="B809" s="949"/>
      <c r="C809" s="96"/>
      <c r="D809" s="98"/>
      <c r="E809" s="95"/>
      <c r="F809" s="99"/>
      <c r="G809" s="282"/>
      <c r="H809" s="950"/>
      <c r="I809" s="950"/>
      <c r="J809" s="101"/>
      <c r="K809" s="101"/>
      <c r="L809" s="102"/>
      <c r="M809" s="102"/>
      <c r="N809" s="102"/>
      <c r="O809" s="102"/>
      <c r="P809" s="95"/>
      <c r="Q809" s="43"/>
    </row>
    <row r="810" ht="14.25" customHeight="1">
      <c r="A810" s="95"/>
      <c r="B810" s="949"/>
      <c r="C810" s="96"/>
      <c r="D810" s="98"/>
      <c r="E810" s="95"/>
      <c r="F810" s="99"/>
      <c r="G810" s="282"/>
      <c r="H810" s="950"/>
      <c r="I810" s="950"/>
      <c r="J810" s="101"/>
      <c r="K810" s="101"/>
      <c r="L810" s="102"/>
      <c r="M810" s="102"/>
      <c r="N810" s="102"/>
      <c r="O810" s="102"/>
      <c r="P810" s="95"/>
      <c r="Q810" s="43"/>
    </row>
    <row r="811" ht="14.25" customHeight="1">
      <c r="A811" s="95"/>
      <c r="B811" s="949"/>
      <c r="C811" s="96"/>
      <c r="D811" s="98"/>
      <c r="E811" s="95"/>
      <c r="F811" s="99"/>
      <c r="G811" s="282"/>
      <c r="H811" s="950"/>
      <c r="I811" s="950"/>
      <c r="J811" s="101"/>
      <c r="K811" s="101"/>
      <c r="L811" s="102"/>
      <c r="M811" s="102"/>
      <c r="N811" s="102"/>
      <c r="O811" s="102"/>
      <c r="P811" s="95"/>
      <c r="Q811" s="43"/>
    </row>
    <row r="812" ht="14.25" customHeight="1">
      <c r="A812" s="95"/>
      <c r="B812" s="949"/>
      <c r="C812" s="96"/>
      <c r="D812" s="98"/>
      <c r="E812" s="95"/>
      <c r="F812" s="99"/>
      <c r="G812" s="282"/>
      <c r="H812" s="950"/>
      <c r="I812" s="950"/>
      <c r="J812" s="101"/>
      <c r="K812" s="101"/>
      <c r="L812" s="102"/>
      <c r="M812" s="102"/>
      <c r="N812" s="102"/>
      <c r="O812" s="102"/>
      <c r="P812" s="95"/>
      <c r="Q812" s="43"/>
    </row>
    <row r="813" ht="14.25" customHeight="1">
      <c r="A813" s="95"/>
      <c r="B813" s="949"/>
      <c r="C813" s="96"/>
      <c r="D813" s="98"/>
      <c r="E813" s="95"/>
      <c r="F813" s="99"/>
      <c r="G813" s="282"/>
      <c r="H813" s="950"/>
      <c r="I813" s="950"/>
      <c r="J813" s="101"/>
      <c r="K813" s="101"/>
      <c r="L813" s="102"/>
      <c r="M813" s="102"/>
      <c r="N813" s="102"/>
      <c r="O813" s="102"/>
      <c r="P813" s="95"/>
      <c r="Q813" s="43"/>
    </row>
    <row r="814" ht="14.25" customHeight="1">
      <c r="A814" s="95"/>
      <c r="B814" s="949"/>
      <c r="C814" s="96"/>
      <c r="D814" s="98"/>
      <c r="E814" s="95"/>
      <c r="F814" s="99"/>
      <c r="G814" s="282"/>
      <c r="H814" s="950"/>
      <c r="I814" s="950"/>
      <c r="J814" s="101"/>
      <c r="K814" s="101"/>
      <c r="L814" s="102"/>
      <c r="M814" s="102"/>
      <c r="N814" s="102"/>
      <c r="O814" s="102"/>
      <c r="P814" s="95"/>
      <c r="Q814" s="43"/>
    </row>
    <row r="815" ht="14.25" customHeight="1">
      <c r="A815" s="95"/>
      <c r="B815" s="949"/>
      <c r="C815" s="96"/>
      <c r="D815" s="98"/>
      <c r="E815" s="95"/>
      <c r="F815" s="99"/>
      <c r="G815" s="282"/>
      <c r="H815" s="950"/>
      <c r="I815" s="950"/>
      <c r="J815" s="101"/>
      <c r="K815" s="101"/>
      <c r="L815" s="102"/>
      <c r="M815" s="102"/>
      <c r="N815" s="102"/>
      <c r="O815" s="102"/>
      <c r="P815" s="95"/>
      <c r="Q815" s="43"/>
    </row>
    <row r="816" ht="14.25" customHeight="1">
      <c r="A816" s="95"/>
      <c r="B816" s="949"/>
      <c r="C816" s="96"/>
      <c r="D816" s="98"/>
      <c r="E816" s="95"/>
      <c r="F816" s="99"/>
      <c r="G816" s="282"/>
      <c r="H816" s="950"/>
      <c r="I816" s="950"/>
      <c r="J816" s="101"/>
      <c r="K816" s="101"/>
      <c r="L816" s="102"/>
      <c r="M816" s="102"/>
      <c r="N816" s="102"/>
      <c r="O816" s="102"/>
      <c r="P816" s="95"/>
      <c r="Q816" s="43"/>
    </row>
    <row r="817" ht="14.25" customHeight="1">
      <c r="A817" s="95"/>
      <c r="B817" s="949"/>
      <c r="C817" s="96"/>
      <c r="D817" s="98"/>
      <c r="E817" s="95"/>
      <c r="F817" s="99"/>
      <c r="G817" s="282"/>
      <c r="H817" s="950"/>
      <c r="I817" s="950"/>
      <c r="J817" s="101"/>
      <c r="K817" s="101"/>
      <c r="L817" s="102"/>
      <c r="M817" s="102"/>
      <c r="N817" s="102"/>
      <c r="O817" s="102"/>
      <c r="P817" s="95"/>
      <c r="Q817" s="43"/>
    </row>
    <row r="818" ht="14.25" customHeight="1">
      <c r="A818" s="95"/>
      <c r="B818" s="949"/>
      <c r="C818" s="96"/>
      <c r="D818" s="98"/>
      <c r="E818" s="95"/>
      <c r="F818" s="99"/>
      <c r="G818" s="282"/>
      <c r="H818" s="950"/>
      <c r="I818" s="950"/>
      <c r="J818" s="101"/>
      <c r="K818" s="101"/>
      <c r="L818" s="102"/>
      <c r="M818" s="102"/>
      <c r="N818" s="102"/>
      <c r="O818" s="102"/>
      <c r="P818" s="95"/>
      <c r="Q818" s="43"/>
    </row>
    <row r="819" ht="14.25" customHeight="1">
      <c r="A819" s="95"/>
      <c r="B819" s="949"/>
      <c r="C819" s="96"/>
      <c r="D819" s="98"/>
      <c r="E819" s="95"/>
      <c r="F819" s="99"/>
      <c r="G819" s="282"/>
      <c r="H819" s="950"/>
      <c r="I819" s="950"/>
      <c r="J819" s="101"/>
      <c r="K819" s="101"/>
      <c r="L819" s="102"/>
      <c r="M819" s="102"/>
      <c r="N819" s="102"/>
      <c r="O819" s="102"/>
      <c r="P819" s="95"/>
      <c r="Q819" s="43"/>
    </row>
    <row r="820" ht="14.25" customHeight="1">
      <c r="A820" s="95"/>
      <c r="B820" s="949"/>
      <c r="C820" s="96"/>
      <c r="D820" s="98"/>
      <c r="E820" s="95"/>
      <c r="F820" s="99"/>
      <c r="G820" s="282"/>
      <c r="H820" s="950"/>
      <c r="I820" s="950"/>
      <c r="J820" s="101"/>
      <c r="K820" s="101"/>
      <c r="L820" s="102"/>
      <c r="M820" s="102"/>
      <c r="N820" s="102"/>
      <c r="O820" s="102"/>
      <c r="P820" s="95"/>
      <c r="Q820" s="43"/>
    </row>
    <row r="821" ht="14.25" customHeight="1">
      <c r="A821" s="95"/>
      <c r="B821" s="949"/>
      <c r="C821" s="96"/>
      <c r="D821" s="98"/>
      <c r="E821" s="95"/>
      <c r="F821" s="99"/>
      <c r="G821" s="282"/>
      <c r="H821" s="950"/>
      <c r="I821" s="950"/>
      <c r="J821" s="101"/>
      <c r="K821" s="101"/>
      <c r="L821" s="102"/>
      <c r="M821" s="102"/>
      <c r="N821" s="102"/>
      <c r="O821" s="102"/>
      <c r="P821" s="95"/>
      <c r="Q821" s="43"/>
    </row>
    <row r="822" ht="14.25" customHeight="1">
      <c r="A822" s="95"/>
      <c r="B822" s="949"/>
      <c r="C822" s="96"/>
      <c r="D822" s="98"/>
      <c r="E822" s="95"/>
      <c r="F822" s="99"/>
      <c r="G822" s="282"/>
      <c r="H822" s="950"/>
      <c r="I822" s="950"/>
      <c r="J822" s="101"/>
      <c r="K822" s="101"/>
      <c r="L822" s="102"/>
      <c r="M822" s="102"/>
      <c r="N822" s="102"/>
      <c r="O822" s="102"/>
      <c r="P822" s="95"/>
      <c r="Q822" s="43"/>
    </row>
    <row r="823" ht="14.25" customHeight="1">
      <c r="A823" s="95"/>
      <c r="B823" s="949"/>
      <c r="C823" s="96"/>
      <c r="D823" s="98"/>
      <c r="E823" s="95"/>
      <c r="F823" s="99"/>
      <c r="G823" s="282"/>
      <c r="H823" s="950"/>
      <c r="I823" s="950"/>
      <c r="J823" s="101"/>
      <c r="K823" s="101"/>
      <c r="L823" s="102"/>
      <c r="M823" s="102"/>
      <c r="N823" s="102"/>
      <c r="O823" s="102"/>
      <c r="P823" s="95"/>
      <c r="Q823" s="43"/>
    </row>
    <row r="824" ht="14.25" customHeight="1">
      <c r="A824" s="95"/>
      <c r="B824" s="949"/>
      <c r="C824" s="96"/>
      <c r="D824" s="98"/>
      <c r="E824" s="95"/>
      <c r="F824" s="99"/>
      <c r="G824" s="282"/>
      <c r="H824" s="950"/>
      <c r="I824" s="950"/>
      <c r="J824" s="101"/>
      <c r="K824" s="101"/>
      <c r="L824" s="102"/>
      <c r="M824" s="102"/>
      <c r="N824" s="102"/>
      <c r="O824" s="102"/>
      <c r="P824" s="95"/>
      <c r="Q824" s="43"/>
    </row>
    <row r="825" ht="14.25" customHeight="1">
      <c r="A825" s="95"/>
      <c r="B825" s="949"/>
      <c r="C825" s="96"/>
      <c r="D825" s="98"/>
      <c r="E825" s="95"/>
      <c r="F825" s="99"/>
      <c r="G825" s="282"/>
      <c r="H825" s="950"/>
      <c r="I825" s="950"/>
      <c r="J825" s="101"/>
      <c r="K825" s="101"/>
      <c r="L825" s="102"/>
      <c r="M825" s="102"/>
      <c r="N825" s="102"/>
      <c r="O825" s="102"/>
      <c r="P825" s="95"/>
      <c r="Q825" s="43"/>
    </row>
    <row r="826" ht="14.25" customHeight="1">
      <c r="A826" s="95"/>
      <c r="B826" s="949"/>
      <c r="C826" s="96"/>
      <c r="D826" s="98"/>
      <c r="E826" s="95"/>
      <c r="F826" s="99"/>
      <c r="G826" s="282"/>
      <c r="H826" s="950"/>
      <c r="I826" s="950"/>
      <c r="J826" s="101"/>
      <c r="K826" s="101"/>
      <c r="L826" s="102"/>
      <c r="M826" s="102"/>
      <c r="N826" s="102"/>
      <c r="O826" s="102"/>
      <c r="P826" s="95"/>
      <c r="Q826" s="43"/>
    </row>
    <row r="827" ht="14.25" customHeight="1">
      <c r="A827" s="95"/>
      <c r="B827" s="949"/>
      <c r="C827" s="96"/>
      <c r="D827" s="98"/>
      <c r="E827" s="95"/>
      <c r="F827" s="99"/>
      <c r="G827" s="282"/>
      <c r="H827" s="950"/>
      <c r="I827" s="950"/>
      <c r="J827" s="101"/>
      <c r="K827" s="101"/>
      <c r="L827" s="102"/>
      <c r="M827" s="102"/>
      <c r="N827" s="102"/>
      <c r="O827" s="102"/>
      <c r="P827" s="95"/>
      <c r="Q827" s="43"/>
    </row>
    <row r="828" ht="14.25" customHeight="1">
      <c r="A828" s="95"/>
      <c r="B828" s="949"/>
      <c r="C828" s="96"/>
      <c r="D828" s="98"/>
      <c r="E828" s="95"/>
      <c r="F828" s="99"/>
      <c r="G828" s="282"/>
      <c r="H828" s="950"/>
      <c r="I828" s="950"/>
      <c r="J828" s="101"/>
      <c r="K828" s="101"/>
      <c r="L828" s="102"/>
      <c r="M828" s="102"/>
      <c r="N828" s="102"/>
      <c r="O828" s="102"/>
      <c r="P828" s="95"/>
      <c r="Q828" s="43"/>
    </row>
    <row r="829" ht="14.25" customHeight="1">
      <c r="A829" s="95"/>
      <c r="B829" s="949"/>
      <c r="C829" s="96"/>
      <c r="D829" s="98"/>
      <c r="E829" s="95"/>
      <c r="F829" s="99"/>
      <c r="G829" s="282"/>
      <c r="H829" s="950"/>
      <c r="I829" s="950"/>
      <c r="J829" s="101"/>
      <c r="K829" s="101"/>
      <c r="L829" s="102"/>
      <c r="M829" s="102"/>
      <c r="N829" s="102"/>
      <c r="O829" s="102"/>
      <c r="P829" s="95"/>
      <c r="Q829" s="43"/>
    </row>
    <row r="830" ht="14.25" customHeight="1">
      <c r="A830" s="95"/>
      <c r="B830" s="949"/>
      <c r="C830" s="96"/>
      <c r="D830" s="98"/>
      <c r="E830" s="95"/>
      <c r="F830" s="99"/>
      <c r="G830" s="282"/>
      <c r="H830" s="950"/>
      <c r="I830" s="950"/>
      <c r="J830" s="101"/>
      <c r="K830" s="101"/>
      <c r="L830" s="102"/>
      <c r="M830" s="102"/>
      <c r="N830" s="102"/>
      <c r="O830" s="102"/>
      <c r="P830" s="95"/>
      <c r="Q830" s="43"/>
    </row>
    <row r="831" ht="14.25" customHeight="1">
      <c r="A831" s="95"/>
      <c r="B831" s="949"/>
      <c r="C831" s="96"/>
      <c r="D831" s="98"/>
      <c r="E831" s="95"/>
      <c r="F831" s="99"/>
      <c r="G831" s="282"/>
      <c r="H831" s="950"/>
      <c r="I831" s="950"/>
      <c r="J831" s="101"/>
      <c r="K831" s="101"/>
      <c r="L831" s="102"/>
      <c r="M831" s="102"/>
      <c r="N831" s="102"/>
      <c r="O831" s="102"/>
      <c r="P831" s="95"/>
      <c r="Q831" s="43"/>
    </row>
    <row r="832" ht="14.25" customHeight="1">
      <c r="A832" s="95"/>
      <c r="B832" s="949"/>
      <c r="C832" s="96"/>
      <c r="D832" s="98"/>
      <c r="E832" s="95"/>
      <c r="F832" s="99"/>
      <c r="G832" s="282"/>
      <c r="H832" s="950"/>
      <c r="I832" s="950"/>
      <c r="J832" s="101"/>
      <c r="K832" s="101"/>
      <c r="L832" s="102"/>
      <c r="M832" s="102"/>
      <c r="N832" s="102"/>
      <c r="O832" s="102"/>
      <c r="P832" s="95"/>
      <c r="Q832" s="43"/>
    </row>
    <row r="833" ht="14.25" customHeight="1">
      <c r="A833" s="95"/>
      <c r="B833" s="949"/>
      <c r="C833" s="96"/>
      <c r="D833" s="98"/>
      <c r="E833" s="95"/>
      <c r="F833" s="99"/>
      <c r="G833" s="282"/>
      <c r="H833" s="950"/>
      <c r="I833" s="950"/>
      <c r="J833" s="101"/>
      <c r="K833" s="101"/>
      <c r="L833" s="102"/>
      <c r="M833" s="102"/>
      <c r="N833" s="102"/>
      <c r="O833" s="102"/>
      <c r="P833" s="95"/>
      <c r="Q833" s="43"/>
    </row>
    <row r="834" ht="14.25" customHeight="1">
      <c r="A834" s="95"/>
      <c r="B834" s="949"/>
      <c r="C834" s="96"/>
      <c r="D834" s="98"/>
      <c r="E834" s="95"/>
      <c r="F834" s="99"/>
      <c r="G834" s="282"/>
      <c r="H834" s="950"/>
      <c r="I834" s="950"/>
      <c r="J834" s="101"/>
      <c r="K834" s="101"/>
      <c r="L834" s="102"/>
      <c r="M834" s="102"/>
      <c r="N834" s="102"/>
      <c r="O834" s="102"/>
      <c r="P834" s="95"/>
      <c r="Q834" s="43"/>
    </row>
    <row r="835" ht="14.25" customHeight="1">
      <c r="A835" s="95"/>
      <c r="B835" s="949"/>
      <c r="C835" s="96"/>
      <c r="D835" s="98"/>
      <c r="E835" s="95"/>
      <c r="F835" s="99"/>
      <c r="G835" s="282"/>
      <c r="H835" s="950"/>
      <c r="I835" s="950"/>
      <c r="J835" s="101"/>
      <c r="K835" s="101"/>
      <c r="L835" s="102"/>
      <c r="M835" s="102"/>
      <c r="N835" s="102"/>
      <c r="O835" s="102"/>
      <c r="P835" s="95"/>
      <c r="Q835" s="43"/>
    </row>
    <row r="836" ht="14.25" customHeight="1">
      <c r="A836" s="95"/>
      <c r="B836" s="949"/>
      <c r="C836" s="96"/>
      <c r="D836" s="98"/>
      <c r="E836" s="95"/>
      <c r="F836" s="99"/>
      <c r="G836" s="282"/>
      <c r="H836" s="950"/>
      <c r="I836" s="950"/>
      <c r="J836" s="101"/>
      <c r="K836" s="101"/>
      <c r="L836" s="102"/>
      <c r="M836" s="102"/>
      <c r="N836" s="102"/>
      <c r="O836" s="102"/>
      <c r="P836" s="95"/>
      <c r="Q836" s="43"/>
    </row>
    <row r="837" ht="14.25" customHeight="1">
      <c r="A837" s="95"/>
      <c r="B837" s="949"/>
      <c r="C837" s="96"/>
      <c r="D837" s="98"/>
      <c r="E837" s="95"/>
      <c r="F837" s="99"/>
      <c r="G837" s="282"/>
      <c r="H837" s="950"/>
      <c r="I837" s="950"/>
      <c r="J837" s="101"/>
      <c r="K837" s="101"/>
      <c r="L837" s="102"/>
      <c r="M837" s="102"/>
      <c r="N837" s="102"/>
      <c r="O837" s="102"/>
      <c r="P837" s="95"/>
      <c r="Q837" s="43"/>
    </row>
    <row r="838" ht="14.25" customHeight="1">
      <c r="A838" s="95"/>
      <c r="B838" s="949"/>
      <c r="C838" s="96"/>
      <c r="D838" s="98"/>
      <c r="E838" s="95"/>
      <c r="F838" s="99"/>
      <c r="G838" s="282"/>
      <c r="H838" s="950"/>
      <c r="I838" s="950"/>
      <c r="J838" s="101"/>
      <c r="K838" s="101"/>
      <c r="L838" s="102"/>
      <c r="M838" s="102"/>
      <c r="N838" s="102"/>
      <c r="O838" s="102"/>
      <c r="P838" s="95"/>
      <c r="Q838" s="43"/>
    </row>
    <row r="839" ht="14.25" customHeight="1">
      <c r="A839" s="95"/>
      <c r="B839" s="949"/>
      <c r="C839" s="96"/>
      <c r="D839" s="98"/>
      <c r="E839" s="95"/>
      <c r="F839" s="99"/>
      <c r="G839" s="282"/>
      <c r="H839" s="950"/>
      <c r="I839" s="950"/>
      <c r="J839" s="101"/>
      <c r="K839" s="101"/>
      <c r="L839" s="102"/>
      <c r="M839" s="102"/>
      <c r="N839" s="102"/>
      <c r="O839" s="102"/>
      <c r="P839" s="95"/>
      <c r="Q839" s="43"/>
    </row>
    <row r="840" ht="14.25" customHeight="1">
      <c r="A840" s="95"/>
      <c r="B840" s="949"/>
      <c r="C840" s="96"/>
      <c r="D840" s="98"/>
      <c r="E840" s="95"/>
      <c r="F840" s="99"/>
      <c r="G840" s="282"/>
      <c r="H840" s="950"/>
      <c r="I840" s="950"/>
      <c r="J840" s="101"/>
      <c r="K840" s="101"/>
      <c r="L840" s="102"/>
      <c r="M840" s="102"/>
      <c r="N840" s="102"/>
      <c r="O840" s="102"/>
      <c r="P840" s="95"/>
      <c r="Q840" s="43"/>
    </row>
    <row r="841" ht="14.25" customHeight="1">
      <c r="A841" s="95"/>
      <c r="B841" s="949"/>
      <c r="C841" s="96"/>
      <c r="D841" s="98"/>
      <c r="E841" s="95"/>
      <c r="F841" s="99"/>
      <c r="G841" s="282"/>
      <c r="H841" s="950"/>
      <c r="I841" s="950"/>
      <c r="J841" s="101"/>
      <c r="K841" s="101"/>
      <c r="L841" s="102"/>
      <c r="M841" s="102"/>
      <c r="N841" s="102"/>
      <c r="O841" s="102"/>
      <c r="P841" s="95"/>
      <c r="Q841" s="43"/>
    </row>
    <row r="842" ht="14.25" customHeight="1">
      <c r="A842" s="95"/>
      <c r="B842" s="949"/>
      <c r="C842" s="96"/>
      <c r="D842" s="98"/>
      <c r="E842" s="95"/>
      <c r="F842" s="99"/>
      <c r="G842" s="282"/>
      <c r="H842" s="950"/>
      <c r="I842" s="950"/>
      <c r="J842" s="101"/>
      <c r="K842" s="101"/>
      <c r="L842" s="102"/>
      <c r="M842" s="102"/>
      <c r="N842" s="102"/>
      <c r="O842" s="102"/>
      <c r="P842" s="95"/>
      <c r="Q842" s="43"/>
    </row>
    <row r="843" ht="14.25" customHeight="1">
      <c r="A843" s="95"/>
      <c r="B843" s="949"/>
      <c r="C843" s="96"/>
      <c r="D843" s="98"/>
      <c r="E843" s="95"/>
      <c r="F843" s="99"/>
      <c r="G843" s="282"/>
      <c r="H843" s="950"/>
      <c r="I843" s="950"/>
      <c r="J843" s="101"/>
      <c r="K843" s="101"/>
      <c r="L843" s="102"/>
      <c r="M843" s="102"/>
      <c r="N843" s="102"/>
      <c r="O843" s="102"/>
      <c r="P843" s="95"/>
      <c r="Q843" s="43"/>
    </row>
    <row r="844" ht="14.25" customHeight="1">
      <c r="A844" s="95"/>
      <c r="B844" s="949"/>
      <c r="C844" s="96"/>
      <c r="D844" s="98"/>
      <c r="E844" s="95"/>
      <c r="F844" s="99"/>
      <c r="G844" s="282"/>
      <c r="H844" s="950"/>
      <c r="I844" s="950"/>
      <c r="J844" s="101"/>
      <c r="K844" s="101"/>
      <c r="L844" s="102"/>
      <c r="M844" s="102"/>
      <c r="N844" s="102"/>
      <c r="O844" s="102"/>
      <c r="P844" s="95"/>
      <c r="Q844" s="43"/>
    </row>
    <row r="845" ht="14.25" customHeight="1">
      <c r="A845" s="95"/>
      <c r="B845" s="949"/>
      <c r="C845" s="96"/>
      <c r="D845" s="98"/>
      <c r="E845" s="95"/>
      <c r="F845" s="99"/>
      <c r="G845" s="282"/>
      <c r="H845" s="950"/>
      <c r="I845" s="950"/>
      <c r="J845" s="101"/>
      <c r="K845" s="101"/>
      <c r="L845" s="102"/>
      <c r="M845" s="102"/>
      <c r="N845" s="102"/>
      <c r="O845" s="102"/>
      <c r="P845" s="95"/>
      <c r="Q845" s="43"/>
    </row>
    <row r="846" ht="14.25" customHeight="1">
      <c r="A846" s="95"/>
      <c r="B846" s="949"/>
      <c r="C846" s="96"/>
      <c r="D846" s="98"/>
      <c r="E846" s="95"/>
      <c r="F846" s="99"/>
      <c r="G846" s="282"/>
      <c r="H846" s="950"/>
      <c r="I846" s="950"/>
      <c r="J846" s="101"/>
      <c r="K846" s="101"/>
      <c r="L846" s="102"/>
      <c r="M846" s="102"/>
      <c r="N846" s="102"/>
      <c r="O846" s="102"/>
      <c r="P846" s="95"/>
      <c r="Q846" s="43"/>
    </row>
    <row r="847" ht="14.25" customHeight="1">
      <c r="A847" s="95"/>
      <c r="B847" s="949"/>
      <c r="C847" s="96"/>
      <c r="D847" s="98"/>
      <c r="E847" s="95"/>
      <c r="F847" s="99"/>
      <c r="G847" s="282"/>
      <c r="H847" s="950"/>
      <c r="I847" s="950"/>
      <c r="J847" s="101"/>
      <c r="K847" s="101"/>
      <c r="L847" s="102"/>
      <c r="M847" s="102"/>
      <c r="N847" s="102"/>
      <c r="O847" s="102"/>
      <c r="P847" s="95"/>
      <c r="Q847" s="43"/>
    </row>
    <row r="848" ht="14.25" customHeight="1">
      <c r="A848" s="95"/>
      <c r="B848" s="949"/>
      <c r="C848" s="96"/>
      <c r="D848" s="98"/>
      <c r="E848" s="95"/>
      <c r="F848" s="99"/>
      <c r="G848" s="282"/>
      <c r="H848" s="950"/>
      <c r="I848" s="950"/>
      <c r="J848" s="101"/>
      <c r="K848" s="101"/>
      <c r="L848" s="102"/>
      <c r="M848" s="102"/>
      <c r="N848" s="102"/>
      <c r="O848" s="102"/>
      <c r="P848" s="95"/>
      <c r="Q848" s="43"/>
    </row>
    <row r="849" ht="14.25" customHeight="1">
      <c r="A849" s="95"/>
      <c r="B849" s="949"/>
      <c r="C849" s="96"/>
      <c r="D849" s="98"/>
      <c r="E849" s="95"/>
      <c r="F849" s="99"/>
      <c r="G849" s="282"/>
      <c r="H849" s="950"/>
      <c r="I849" s="950"/>
      <c r="J849" s="101"/>
      <c r="K849" s="101"/>
      <c r="L849" s="102"/>
      <c r="M849" s="102"/>
      <c r="N849" s="102"/>
      <c r="O849" s="102"/>
      <c r="P849" s="95"/>
      <c r="Q849" s="43"/>
    </row>
    <row r="850" ht="14.25" customHeight="1">
      <c r="A850" s="95"/>
      <c r="B850" s="949"/>
      <c r="C850" s="96"/>
      <c r="D850" s="98"/>
      <c r="E850" s="95"/>
      <c r="F850" s="99"/>
      <c r="G850" s="282"/>
      <c r="H850" s="950"/>
      <c r="I850" s="950"/>
      <c r="J850" s="101"/>
      <c r="K850" s="101"/>
      <c r="L850" s="102"/>
      <c r="M850" s="102"/>
      <c r="N850" s="102"/>
      <c r="O850" s="102"/>
      <c r="P850" s="95"/>
      <c r="Q850" s="43"/>
    </row>
    <row r="851" ht="14.25" customHeight="1">
      <c r="A851" s="95"/>
      <c r="B851" s="949"/>
      <c r="C851" s="96"/>
      <c r="D851" s="98"/>
      <c r="E851" s="95"/>
      <c r="F851" s="99"/>
      <c r="G851" s="282"/>
      <c r="H851" s="950"/>
      <c r="I851" s="950"/>
      <c r="J851" s="101"/>
      <c r="K851" s="101"/>
      <c r="L851" s="102"/>
      <c r="M851" s="102"/>
      <c r="N851" s="102"/>
      <c r="O851" s="102"/>
      <c r="P851" s="95"/>
      <c r="Q851" s="43"/>
    </row>
    <row r="852" ht="14.25" customHeight="1">
      <c r="A852" s="95"/>
      <c r="B852" s="949"/>
      <c r="C852" s="96"/>
      <c r="D852" s="98"/>
      <c r="E852" s="95"/>
      <c r="F852" s="99"/>
      <c r="G852" s="282"/>
      <c r="H852" s="950"/>
      <c r="I852" s="950"/>
      <c r="J852" s="101"/>
      <c r="K852" s="101"/>
      <c r="L852" s="102"/>
      <c r="M852" s="102"/>
      <c r="N852" s="102"/>
      <c r="O852" s="102"/>
      <c r="P852" s="95"/>
      <c r="Q852" s="43"/>
    </row>
    <row r="853" ht="14.25" customHeight="1">
      <c r="A853" s="95"/>
      <c r="B853" s="949"/>
      <c r="C853" s="96"/>
      <c r="D853" s="98"/>
      <c r="E853" s="95"/>
      <c r="F853" s="99"/>
      <c r="G853" s="282"/>
      <c r="H853" s="950"/>
      <c r="I853" s="950"/>
      <c r="J853" s="101"/>
      <c r="K853" s="101"/>
      <c r="L853" s="102"/>
      <c r="M853" s="102"/>
      <c r="N853" s="102"/>
      <c r="O853" s="102"/>
      <c r="P853" s="95"/>
      <c r="Q853" s="43"/>
    </row>
    <row r="854" ht="14.25" customHeight="1">
      <c r="A854" s="95"/>
      <c r="B854" s="949"/>
      <c r="C854" s="96"/>
      <c r="D854" s="98"/>
      <c r="E854" s="95"/>
      <c r="F854" s="99"/>
      <c r="G854" s="282"/>
      <c r="H854" s="950"/>
      <c r="I854" s="950"/>
      <c r="J854" s="101"/>
      <c r="K854" s="101"/>
      <c r="L854" s="102"/>
      <c r="M854" s="102"/>
      <c r="N854" s="102"/>
      <c r="O854" s="102"/>
      <c r="P854" s="95"/>
      <c r="Q854" s="43"/>
    </row>
    <row r="855" ht="14.25" customHeight="1">
      <c r="A855" s="95"/>
      <c r="B855" s="949"/>
      <c r="C855" s="96"/>
      <c r="D855" s="98"/>
      <c r="E855" s="95"/>
      <c r="F855" s="99"/>
      <c r="G855" s="282"/>
      <c r="H855" s="950"/>
      <c r="I855" s="950"/>
      <c r="J855" s="101"/>
      <c r="K855" s="101"/>
      <c r="L855" s="102"/>
      <c r="M855" s="102"/>
      <c r="N855" s="102"/>
      <c r="O855" s="102"/>
      <c r="P855" s="95"/>
      <c r="Q855" s="43"/>
    </row>
    <row r="856" ht="14.25" customHeight="1">
      <c r="A856" s="95"/>
      <c r="B856" s="949"/>
      <c r="C856" s="96"/>
      <c r="D856" s="98"/>
      <c r="E856" s="95"/>
      <c r="F856" s="99"/>
      <c r="G856" s="282"/>
      <c r="H856" s="950"/>
      <c r="I856" s="950"/>
      <c r="J856" s="101"/>
      <c r="K856" s="101"/>
      <c r="L856" s="102"/>
      <c r="M856" s="102"/>
      <c r="N856" s="102"/>
      <c r="O856" s="102"/>
      <c r="P856" s="95"/>
      <c r="Q856" s="43"/>
    </row>
    <row r="857" ht="14.25" customHeight="1">
      <c r="A857" s="95"/>
      <c r="B857" s="949"/>
      <c r="C857" s="96"/>
      <c r="D857" s="98"/>
      <c r="E857" s="95"/>
      <c r="F857" s="99"/>
      <c r="G857" s="282"/>
      <c r="H857" s="950"/>
      <c r="I857" s="950"/>
      <c r="J857" s="101"/>
      <c r="K857" s="101"/>
      <c r="L857" s="102"/>
      <c r="M857" s="102"/>
      <c r="N857" s="102"/>
      <c r="O857" s="102"/>
      <c r="P857" s="95"/>
      <c r="Q857" s="43"/>
    </row>
    <row r="858" ht="14.25" customHeight="1">
      <c r="A858" s="95"/>
      <c r="B858" s="949"/>
      <c r="C858" s="96"/>
      <c r="D858" s="98"/>
      <c r="E858" s="95"/>
      <c r="F858" s="99"/>
      <c r="G858" s="282"/>
      <c r="H858" s="950"/>
      <c r="I858" s="950"/>
      <c r="J858" s="101"/>
      <c r="K858" s="101"/>
      <c r="L858" s="102"/>
      <c r="M858" s="102"/>
      <c r="N858" s="102"/>
      <c r="O858" s="102"/>
      <c r="P858" s="95"/>
      <c r="Q858" s="43"/>
    </row>
    <row r="859" ht="14.25" customHeight="1">
      <c r="A859" s="95"/>
      <c r="B859" s="949"/>
      <c r="C859" s="96"/>
      <c r="D859" s="98"/>
      <c r="E859" s="95"/>
      <c r="F859" s="99"/>
      <c r="G859" s="282"/>
      <c r="H859" s="950"/>
      <c r="I859" s="950"/>
      <c r="J859" s="101"/>
      <c r="K859" s="101"/>
      <c r="L859" s="102"/>
      <c r="M859" s="102"/>
      <c r="N859" s="102"/>
      <c r="O859" s="102"/>
      <c r="P859" s="95"/>
      <c r="Q859" s="43"/>
    </row>
    <row r="860" ht="14.25" customHeight="1">
      <c r="A860" s="95"/>
      <c r="B860" s="949"/>
      <c r="C860" s="96"/>
      <c r="D860" s="98"/>
      <c r="E860" s="95"/>
      <c r="F860" s="99"/>
      <c r="G860" s="282"/>
      <c r="H860" s="950"/>
      <c r="I860" s="950"/>
      <c r="J860" s="101"/>
      <c r="K860" s="101"/>
      <c r="L860" s="102"/>
      <c r="M860" s="102"/>
      <c r="N860" s="102"/>
      <c r="O860" s="102"/>
      <c r="P860" s="95"/>
      <c r="Q860" s="43"/>
    </row>
    <row r="861" ht="14.25" customHeight="1">
      <c r="A861" s="95"/>
      <c r="B861" s="949"/>
      <c r="C861" s="96"/>
      <c r="D861" s="98"/>
      <c r="E861" s="95"/>
      <c r="F861" s="99"/>
      <c r="G861" s="282"/>
      <c r="H861" s="950"/>
      <c r="I861" s="950"/>
      <c r="J861" s="101"/>
      <c r="K861" s="101"/>
      <c r="L861" s="102"/>
      <c r="M861" s="102"/>
      <c r="N861" s="102"/>
      <c r="O861" s="102"/>
      <c r="P861" s="95"/>
      <c r="Q861" s="43"/>
    </row>
    <row r="862" ht="14.25" customHeight="1">
      <c r="A862" s="95"/>
      <c r="B862" s="949"/>
      <c r="C862" s="96"/>
      <c r="D862" s="98"/>
      <c r="E862" s="95"/>
      <c r="F862" s="99"/>
      <c r="G862" s="282"/>
      <c r="H862" s="950"/>
      <c r="I862" s="950"/>
      <c r="J862" s="101"/>
      <c r="K862" s="101"/>
      <c r="L862" s="102"/>
      <c r="M862" s="102"/>
      <c r="N862" s="102"/>
      <c r="O862" s="102"/>
      <c r="P862" s="95"/>
      <c r="Q862" s="43"/>
    </row>
    <row r="863" ht="14.25" customHeight="1">
      <c r="A863" s="95"/>
      <c r="B863" s="949"/>
      <c r="C863" s="96"/>
      <c r="D863" s="98"/>
      <c r="E863" s="95"/>
      <c r="F863" s="99"/>
      <c r="G863" s="282"/>
      <c r="H863" s="950"/>
      <c r="I863" s="950"/>
      <c r="J863" s="101"/>
      <c r="K863" s="101"/>
      <c r="L863" s="102"/>
      <c r="M863" s="102"/>
      <c r="N863" s="102"/>
      <c r="O863" s="102"/>
      <c r="P863" s="95"/>
      <c r="Q863" s="43"/>
    </row>
    <row r="864" ht="14.25" customHeight="1">
      <c r="A864" s="95"/>
      <c r="B864" s="949"/>
      <c r="C864" s="96"/>
      <c r="D864" s="98"/>
      <c r="E864" s="95"/>
      <c r="F864" s="99"/>
      <c r="G864" s="282"/>
      <c r="H864" s="950"/>
      <c r="I864" s="950"/>
      <c r="J864" s="101"/>
      <c r="K864" s="101"/>
      <c r="L864" s="102"/>
      <c r="M864" s="102"/>
      <c r="N864" s="102"/>
      <c r="O864" s="102"/>
      <c r="P864" s="95"/>
      <c r="Q864" s="43"/>
    </row>
    <row r="865" ht="14.25" customHeight="1">
      <c r="A865" s="95"/>
      <c r="B865" s="949"/>
      <c r="C865" s="96"/>
      <c r="D865" s="98"/>
      <c r="E865" s="95"/>
      <c r="F865" s="99"/>
      <c r="G865" s="282"/>
      <c r="H865" s="950"/>
      <c r="I865" s="950"/>
      <c r="J865" s="101"/>
      <c r="K865" s="101"/>
      <c r="L865" s="102"/>
      <c r="M865" s="102"/>
      <c r="N865" s="102"/>
      <c r="O865" s="102"/>
      <c r="P865" s="95"/>
      <c r="Q865" s="43"/>
    </row>
    <row r="866" ht="14.25" customHeight="1">
      <c r="A866" s="95"/>
      <c r="B866" s="949"/>
      <c r="C866" s="96"/>
      <c r="D866" s="98"/>
      <c r="E866" s="95"/>
      <c r="F866" s="99"/>
      <c r="G866" s="282"/>
      <c r="H866" s="950"/>
      <c r="I866" s="950"/>
      <c r="J866" s="101"/>
      <c r="K866" s="101"/>
      <c r="L866" s="102"/>
      <c r="M866" s="102"/>
      <c r="N866" s="102"/>
      <c r="O866" s="102"/>
      <c r="P866" s="95"/>
      <c r="Q866" s="43"/>
    </row>
    <row r="867" ht="14.25" customHeight="1">
      <c r="A867" s="95"/>
      <c r="B867" s="949"/>
      <c r="C867" s="96"/>
      <c r="D867" s="98"/>
      <c r="E867" s="95"/>
      <c r="F867" s="99"/>
      <c r="G867" s="282"/>
      <c r="H867" s="950"/>
      <c r="I867" s="950"/>
      <c r="J867" s="101"/>
      <c r="K867" s="101"/>
      <c r="L867" s="102"/>
      <c r="M867" s="102"/>
      <c r="N867" s="102"/>
      <c r="O867" s="102"/>
      <c r="P867" s="95"/>
      <c r="Q867" s="43"/>
    </row>
    <row r="868" ht="14.25" customHeight="1">
      <c r="A868" s="95"/>
      <c r="B868" s="949"/>
      <c r="C868" s="96"/>
      <c r="D868" s="98"/>
      <c r="E868" s="95"/>
      <c r="F868" s="99"/>
      <c r="G868" s="282"/>
      <c r="H868" s="950"/>
      <c r="I868" s="950"/>
      <c r="J868" s="101"/>
      <c r="K868" s="101"/>
      <c r="L868" s="102"/>
      <c r="M868" s="102"/>
      <c r="N868" s="102"/>
      <c r="O868" s="102"/>
      <c r="P868" s="95"/>
      <c r="Q868" s="43"/>
    </row>
    <row r="869" ht="14.25" customHeight="1">
      <c r="A869" s="95"/>
      <c r="B869" s="949"/>
      <c r="C869" s="96"/>
      <c r="D869" s="98"/>
      <c r="E869" s="95"/>
      <c r="F869" s="99"/>
      <c r="G869" s="282"/>
      <c r="H869" s="950"/>
      <c r="I869" s="950"/>
      <c r="J869" s="101"/>
      <c r="K869" s="101"/>
      <c r="L869" s="102"/>
      <c r="M869" s="102"/>
      <c r="N869" s="102"/>
      <c r="O869" s="102"/>
      <c r="P869" s="95"/>
      <c r="Q869" s="43"/>
    </row>
    <row r="870" ht="14.25" customHeight="1">
      <c r="A870" s="95"/>
      <c r="B870" s="949"/>
      <c r="C870" s="96"/>
      <c r="D870" s="98"/>
      <c r="E870" s="95"/>
      <c r="F870" s="99"/>
      <c r="G870" s="282"/>
      <c r="H870" s="950"/>
      <c r="I870" s="950"/>
      <c r="J870" s="101"/>
      <c r="K870" s="101"/>
      <c r="L870" s="102"/>
      <c r="M870" s="102"/>
      <c r="N870" s="102"/>
      <c r="O870" s="102"/>
      <c r="P870" s="95"/>
      <c r="Q870" s="43"/>
    </row>
    <row r="871" ht="14.25" customHeight="1">
      <c r="A871" s="95"/>
      <c r="B871" s="949"/>
      <c r="C871" s="96"/>
      <c r="D871" s="98"/>
      <c r="E871" s="95"/>
      <c r="F871" s="99"/>
      <c r="G871" s="282"/>
      <c r="H871" s="950"/>
      <c r="I871" s="950"/>
      <c r="J871" s="101"/>
      <c r="K871" s="101"/>
      <c r="L871" s="102"/>
      <c r="M871" s="102"/>
      <c r="N871" s="102"/>
      <c r="O871" s="102"/>
      <c r="P871" s="95"/>
      <c r="Q871" s="43"/>
    </row>
    <row r="872" ht="14.25" customHeight="1">
      <c r="A872" s="95"/>
      <c r="B872" s="949"/>
      <c r="C872" s="96"/>
      <c r="D872" s="98"/>
      <c r="E872" s="95"/>
      <c r="F872" s="99"/>
      <c r="G872" s="282"/>
      <c r="H872" s="950"/>
      <c r="I872" s="950"/>
      <c r="J872" s="101"/>
      <c r="K872" s="101"/>
      <c r="L872" s="102"/>
      <c r="M872" s="102"/>
      <c r="N872" s="102"/>
      <c r="O872" s="102"/>
      <c r="P872" s="95"/>
      <c r="Q872" s="43"/>
    </row>
    <row r="873" ht="14.25" customHeight="1">
      <c r="A873" s="95"/>
      <c r="B873" s="949"/>
      <c r="C873" s="96"/>
      <c r="D873" s="98"/>
      <c r="E873" s="95"/>
      <c r="F873" s="99"/>
      <c r="G873" s="282"/>
      <c r="H873" s="950"/>
      <c r="I873" s="950"/>
      <c r="J873" s="101"/>
      <c r="K873" s="101"/>
      <c r="L873" s="102"/>
      <c r="M873" s="102"/>
      <c r="N873" s="102"/>
      <c r="O873" s="102"/>
      <c r="P873" s="95"/>
      <c r="Q873" s="43"/>
    </row>
    <row r="874" ht="14.25" customHeight="1">
      <c r="A874" s="95"/>
      <c r="B874" s="949"/>
      <c r="C874" s="96"/>
      <c r="D874" s="98"/>
      <c r="E874" s="95"/>
      <c r="F874" s="99"/>
      <c r="G874" s="282"/>
      <c r="H874" s="950"/>
      <c r="I874" s="950"/>
      <c r="J874" s="101"/>
      <c r="K874" s="101"/>
      <c r="L874" s="102"/>
      <c r="M874" s="102"/>
      <c r="N874" s="102"/>
      <c r="O874" s="102"/>
      <c r="P874" s="95"/>
      <c r="Q874" s="43"/>
    </row>
    <row r="875" ht="14.25" customHeight="1">
      <c r="A875" s="95"/>
      <c r="B875" s="949"/>
      <c r="C875" s="96"/>
      <c r="D875" s="98"/>
      <c r="E875" s="95"/>
      <c r="F875" s="99"/>
      <c r="G875" s="282"/>
      <c r="H875" s="950"/>
      <c r="I875" s="950"/>
      <c r="J875" s="101"/>
      <c r="K875" s="101"/>
      <c r="L875" s="102"/>
      <c r="M875" s="102"/>
      <c r="N875" s="102"/>
      <c r="O875" s="102"/>
      <c r="P875" s="95"/>
      <c r="Q875" s="43"/>
    </row>
    <row r="876" ht="14.25" customHeight="1">
      <c r="A876" s="95"/>
      <c r="B876" s="949"/>
      <c r="C876" s="96"/>
      <c r="D876" s="98"/>
      <c r="E876" s="95"/>
      <c r="F876" s="99"/>
      <c r="G876" s="282"/>
      <c r="H876" s="950"/>
      <c r="I876" s="950"/>
      <c r="J876" s="101"/>
      <c r="K876" s="101"/>
      <c r="L876" s="102"/>
      <c r="M876" s="102"/>
      <c r="N876" s="102"/>
      <c r="O876" s="102"/>
      <c r="P876" s="95"/>
      <c r="Q876" s="43"/>
    </row>
    <row r="877" ht="14.25" customHeight="1">
      <c r="A877" s="95"/>
      <c r="B877" s="949"/>
      <c r="C877" s="96"/>
      <c r="D877" s="98"/>
      <c r="E877" s="95"/>
      <c r="F877" s="99"/>
      <c r="G877" s="282"/>
      <c r="H877" s="950"/>
      <c r="I877" s="950"/>
      <c r="J877" s="101"/>
      <c r="K877" s="101"/>
      <c r="L877" s="102"/>
      <c r="M877" s="102"/>
      <c r="N877" s="102"/>
      <c r="O877" s="102"/>
      <c r="P877" s="95"/>
      <c r="Q877" s="43"/>
    </row>
    <row r="878" ht="14.25" customHeight="1">
      <c r="A878" s="95"/>
      <c r="B878" s="949"/>
      <c r="C878" s="96"/>
      <c r="D878" s="98"/>
      <c r="E878" s="95"/>
      <c r="F878" s="99"/>
      <c r="G878" s="282"/>
      <c r="H878" s="950"/>
      <c r="I878" s="950"/>
      <c r="J878" s="101"/>
      <c r="K878" s="101"/>
      <c r="L878" s="102"/>
      <c r="M878" s="102"/>
      <c r="N878" s="102"/>
      <c r="O878" s="102"/>
      <c r="P878" s="95"/>
      <c r="Q878" s="43"/>
    </row>
    <row r="879" ht="14.25" customHeight="1">
      <c r="A879" s="95"/>
      <c r="B879" s="949"/>
      <c r="C879" s="96"/>
      <c r="D879" s="98"/>
      <c r="E879" s="95"/>
      <c r="F879" s="99"/>
      <c r="G879" s="282"/>
      <c r="H879" s="950"/>
      <c r="I879" s="950"/>
      <c r="J879" s="101"/>
      <c r="K879" s="101"/>
      <c r="L879" s="102"/>
      <c r="M879" s="102"/>
      <c r="N879" s="102"/>
      <c r="O879" s="102"/>
      <c r="P879" s="95"/>
      <c r="Q879" s="43"/>
    </row>
    <row r="880" ht="14.25" customHeight="1">
      <c r="A880" s="95"/>
      <c r="B880" s="949"/>
      <c r="C880" s="96"/>
      <c r="D880" s="98"/>
      <c r="E880" s="95"/>
      <c r="F880" s="99"/>
      <c r="G880" s="282"/>
      <c r="H880" s="950"/>
      <c r="I880" s="950"/>
      <c r="J880" s="101"/>
      <c r="K880" s="101"/>
      <c r="L880" s="102"/>
      <c r="M880" s="102"/>
      <c r="N880" s="102"/>
      <c r="O880" s="102"/>
      <c r="P880" s="95"/>
      <c r="Q880" s="43"/>
    </row>
    <row r="881" ht="14.25" customHeight="1">
      <c r="A881" s="95"/>
      <c r="B881" s="949"/>
      <c r="C881" s="96"/>
      <c r="D881" s="98"/>
      <c r="E881" s="95"/>
      <c r="F881" s="99"/>
      <c r="G881" s="282"/>
      <c r="H881" s="950"/>
      <c r="I881" s="950"/>
      <c r="J881" s="101"/>
      <c r="K881" s="101"/>
      <c r="L881" s="102"/>
      <c r="M881" s="102"/>
      <c r="N881" s="102"/>
      <c r="O881" s="102"/>
      <c r="P881" s="95"/>
      <c r="Q881" s="43"/>
    </row>
    <row r="882" ht="14.25" customHeight="1">
      <c r="A882" s="95"/>
      <c r="B882" s="949"/>
      <c r="C882" s="96"/>
      <c r="D882" s="98"/>
      <c r="E882" s="95"/>
      <c r="F882" s="99"/>
      <c r="G882" s="282"/>
      <c r="H882" s="950"/>
      <c r="I882" s="950"/>
      <c r="J882" s="101"/>
      <c r="K882" s="101"/>
      <c r="L882" s="102"/>
      <c r="M882" s="102"/>
      <c r="N882" s="102"/>
      <c r="O882" s="102"/>
      <c r="P882" s="95"/>
      <c r="Q882" s="43"/>
    </row>
    <row r="883" ht="14.25" customHeight="1">
      <c r="A883" s="95"/>
      <c r="B883" s="949"/>
      <c r="C883" s="96"/>
      <c r="D883" s="98"/>
      <c r="E883" s="95"/>
      <c r="F883" s="99"/>
      <c r="G883" s="282"/>
      <c r="H883" s="950"/>
      <c r="I883" s="950"/>
      <c r="J883" s="101"/>
      <c r="K883" s="101"/>
      <c r="L883" s="102"/>
      <c r="M883" s="102"/>
      <c r="N883" s="102"/>
      <c r="O883" s="102"/>
      <c r="P883" s="95"/>
      <c r="Q883" s="43"/>
    </row>
    <row r="884" ht="14.25" customHeight="1">
      <c r="A884" s="95"/>
      <c r="B884" s="949"/>
      <c r="C884" s="96"/>
      <c r="D884" s="98"/>
      <c r="E884" s="95"/>
      <c r="F884" s="99"/>
      <c r="G884" s="282"/>
      <c r="H884" s="950"/>
      <c r="I884" s="950"/>
      <c r="J884" s="101"/>
      <c r="K884" s="101"/>
      <c r="L884" s="102"/>
      <c r="M884" s="102"/>
      <c r="N884" s="102"/>
      <c r="O884" s="102"/>
      <c r="P884" s="95"/>
      <c r="Q884" s="43"/>
    </row>
    <row r="885" ht="14.25" customHeight="1">
      <c r="A885" s="95"/>
      <c r="B885" s="949"/>
      <c r="C885" s="96"/>
      <c r="D885" s="98"/>
      <c r="E885" s="95"/>
      <c r="F885" s="99"/>
      <c r="G885" s="282"/>
      <c r="H885" s="950"/>
      <c r="I885" s="950"/>
      <c r="J885" s="101"/>
      <c r="K885" s="101"/>
      <c r="L885" s="102"/>
      <c r="M885" s="102"/>
      <c r="N885" s="102"/>
      <c r="O885" s="102"/>
      <c r="P885" s="95"/>
      <c r="Q885" s="43"/>
    </row>
    <row r="886" ht="14.25" customHeight="1">
      <c r="A886" s="95"/>
      <c r="B886" s="949"/>
      <c r="C886" s="96"/>
      <c r="D886" s="98"/>
      <c r="E886" s="95"/>
      <c r="F886" s="99"/>
      <c r="G886" s="282"/>
      <c r="H886" s="950"/>
      <c r="I886" s="950"/>
      <c r="J886" s="101"/>
      <c r="K886" s="101"/>
      <c r="L886" s="102"/>
      <c r="M886" s="102"/>
      <c r="N886" s="102"/>
      <c r="O886" s="102"/>
      <c r="P886" s="95"/>
      <c r="Q886" s="43"/>
    </row>
    <row r="887" ht="14.25" customHeight="1">
      <c r="A887" s="95"/>
      <c r="B887" s="949"/>
      <c r="C887" s="96"/>
      <c r="D887" s="98"/>
      <c r="E887" s="95"/>
      <c r="F887" s="99"/>
      <c r="G887" s="282"/>
      <c r="H887" s="950"/>
      <c r="I887" s="950"/>
      <c r="J887" s="101"/>
      <c r="K887" s="101"/>
      <c r="L887" s="102"/>
      <c r="M887" s="102"/>
      <c r="N887" s="102"/>
      <c r="O887" s="102"/>
      <c r="P887" s="95"/>
      <c r="Q887" s="43"/>
    </row>
    <row r="888" ht="14.25" customHeight="1">
      <c r="A888" s="95"/>
      <c r="B888" s="949"/>
      <c r="C888" s="96"/>
      <c r="D888" s="98"/>
      <c r="E888" s="95"/>
      <c r="F888" s="99"/>
      <c r="G888" s="282"/>
      <c r="H888" s="950"/>
      <c r="I888" s="950"/>
      <c r="J888" s="101"/>
      <c r="K888" s="101"/>
      <c r="L888" s="102"/>
      <c r="M888" s="102"/>
      <c r="N888" s="102"/>
      <c r="O888" s="102"/>
      <c r="P888" s="95"/>
      <c r="Q888" s="43"/>
    </row>
    <row r="889" ht="14.25" customHeight="1">
      <c r="A889" s="95"/>
      <c r="B889" s="949"/>
      <c r="C889" s="96"/>
      <c r="D889" s="98"/>
      <c r="E889" s="95"/>
      <c r="F889" s="99"/>
      <c r="G889" s="282"/>
      <c r="H889" s="950"/>
      <c r="I889" s="950"/>
      <c r="J889" s="101"/>
      <c r="K889" s="101"/>
      <c r="L889" s="102"/>
      <c r="M889" s="102"/>
      <c r="N889" s="102"/>
      <c r="O889" s="102"/>
      <c r="P889" s="95"/>
      <c r="Q889" s="43"/>
    </row>
    <row r="890" ht="14.25" customHeight="1">
      <c r="A890" s="95"/>
      <c r="B890" s="949"/>
      <c r="C890" s="96"/>
      <c r="D890" s="98"/>
      <c r="E890" s="95"/>
      <c r="F890" s="99"/>
      <c r="G890" s="282"/>
      <c r="H890" s="950"/>
      <c r="I890" s="950"/>
      <c r="J890" s="101"/>
      <c r="K890" s="101"/>
      <c r="L890" s="102"/>
      <c r="M890" s="102"/>
      <c r="N890" s="102"/>
      <c r="O890" s="102"/>
      <c r="P890" s="95"/>
      <c r="Q890" s="43"/>
    </row>
    <row r="891" ht="14.25" customHeight="1">
      <c r="A891" s="95"/>
      <c r="B891" s="949"/>
      <c r="C891" s="96"/>
      <c r="D891" s="98"/>
      <c r="E891" s="95"/>
      <c r="F891" s="99"/>
      <c r="G891" s="282"/>
      <c r="H891" s="950"/>
      <c r="I891" s="950"/>
      <c r="J891" s="101"/>
      <c r="K891" s="101"/>
      <c r="L891" s="102"/>
      <c r="M891" s="102"/>
      <c r="N891" s="102"/>
      <c r="O891" s="102"/>
      <c r="P891" s="95"/>
      <c r="Q891" s="43"/>
    </row>
    <row r="892" ht="14.25" customHeight="1">
      <c r="A892" s="95"/>
      <c r="B892" s="949"/>
      <c r="C892" s="96"/>
      <c r="D892" s="98"/>
      <c r="E892" s="95"/>
      <c r="F892" s="99"/>
      <c r="G892" s="282"/>
      <c r="H892" s="950"/>
      <c r="I892" s="950"/>
      <c r="J892" s="101"/>
      <c r="K892" s="101"/>
      <c r="L892" s="102"/>
      <c r="M892" s="102"/>
      <c r="N892" s="102"/>
      <c r="O892" s="102"/>
      <c r="P892" s="95"/>
      <c r="Q892" s="43"/>
    </row>
    <row r="893" ht="14.25" customHeight="1">
      <c r="A893" s="95"/>
      <c r="B893" s="949"/>
      <c r="C893" s="96"/>
      <c r="D893" s="98"/>
      <c r="E893" s="95"/>
      <c r="F893" s="99"/>
      <c r="G893" s="282"/>
      <c r="H893" s="950"/>
      <c r="I893" s="950"/>
      <c r="J893" s="101"/>
      <c r="K893" s="101"/>
      <c r="L893" s="102"/>
      <c r="M893" s="102"/>
      <c r="N893" s="102"/>
      <c r="O893" s="102"/>
      <c r="P893" s="95"/>
      <c r="Q893" s="43"/>
    </row>
    <row r="894" ht="14.25" customHeight="1">
      <c r="A894" s="95"/>
      <c r="B894" s="949"/>
      <c r="C894" s="96"/>
      <c r="D894" s="98"/>
      <c r="E894" s="95"/>
      <c r="F894" s="99"/>
      <c r="G894" s="282"/>
      <c r="H894" s="950"/>
      <c r="I894" s="950"/>
      <c r="J894" s="101"/>
      <c r="K894" s="101"/>
      <c r="L894" s="102"/>
      <c r="M894" s="102"/>
      <c r="N894" s="102"/>
      <c r="O894" s="102"/>
      <c r="P894" s="95"/>
      <c r="Q894" s="43"/>
    </row>
    <row r="895" ht="14.25" customHeight="1">
      <c r="A895" s="95"/>
      <c r="B895" s="949"/>
      <c r="C895" s="96"/>
      <c r="D895" s="98"/>
      <c r="E895" s="95"/>
      <c r="F895" s="99"/>
      <c r="G895" s="282"/>
      <c r="H895" s="950"/>
      <c r="I895" s="950"/>
      <c r="J895" s="101"/>
      <c r="K895" s="101"/>
      <c r="L895" s="102"/>
      <c r="M895" s="102"/>
      <c r="N895" s="102"/>
      <c r="O895" s="102"/>
      <c r="P895" s="95"/>
      <c r="Q895" s="43"/>
    </row>
    <row r="896" ht="14.25" customHeight="1">
      <c r="A896" s="95"/>
      <c r="B896" s="949"/>
      <c r="C896" s="96"/>
      <c r="D896" s="98"/>
      <c r="E896" s="95"/>
      <c r="F896" s="99"/>
      <c r="G896" s="282"/>
      <c r="H896" s="950"/>
      <c r="I896" s="950"/>
      <c r="J896" s="101"/>
      <c r="K896" s="101"/>
      <c r="L896" s="102"/>
      <c r="M896" s="102"/>
      <c r="N896" s="102"/>
      <c r="O896" s="102"/>
      <c r="P896" s="95"/>
      <c r="Q896" s="43"/>
    </row>
    <row r="897" ht="14.25" customHeight="1">
      <c r="A897" s="95"/>
      <c r="B897" s="949"/>
      <c r="C897" s="96"/>
      <c r="D897" s="98"/>
      <c r="E897" s="95"/>
      <c r="F897" s="99"/>
      <c r="G897" s="282"/>
      <c r="H897" s="950"/>
      <c r="I897" s="950"/>
      <c r="J897" s="101"/>
      <c r="K897" s="101"/>
      <c r="L897" s="102"/>
      <c r="M897" s="102"/>
      <c r="N897" s="102"/>
      <c r="O897" s="102"/>
      <c r="P897" s="95"/>
      <c r="Q897" s="43"/>
    </row>
    <row r="898" ht="14.25" customHeight="1">
      <c r="A898" s="95"/>
      <c r="B898" s="949"/>
      <c r="C898" s="96"/>
      <c r="D898" s="98"/>
      <c r="E898" s="95"/>
      <c r="F898" s="99"/>
      <c r="G898" s="282"/>
      <c r="H898" s="950"/>
      <c r="I898" s="950"/>
      <c r="J898" s="101"/>
      <c r="K898" s="101"/>
      <c r="L898" s="102"/>
      <c r="M898" s="102"/>
      <c r="N898" s="102"/>
      <c r="O898" s="102"/>
      <c r="P898" s="95"/>
      <c r="Q898" s="43"/>
    </row>
    <row r="899" ht="14.25" customHeight="1">
      <c r="A899" s="95"/>
      <c r="B899" s="949"/>
      <c r="C899" s="96"/>
      <c r="D899" s="98"/>
      <c r="E899" s="95"/>
      <c r="F899" s="99"/>
      <c r="G899" s="282"/>
      <c r="H899" s="950"/>
      <c r="I899" s="950"/>
      <c r="J899" s="101"/>
      <c r="K899" s="101"/>
      <c r="L899" s="102"/>
      <c r="M899" s="102"/>
      <c r="N899" s="102"/>
      <c r="O899" s="102"/>
      <c r="P899" s="95"/>
      <c r="Q899" s="43"/>
    </row>
    <row r="900" ht="14.25" customHeight="1">
      <c r="A900" s="95"/>
      <c r="B900" s="949"/>
      <c r="C900" s="96"/>
      <c r="D900" s="98"/>
      <c r="E900" s="95"/>
      <c r="F900" s="99"/>
      <c r="G900" s="282"/>
      <c r="H900" s="950"/>
      <c r="I900" s="950"/>
      <c r="J900" s="101"/>
      <c r="K900" s="101"/>
      <c r="L900" s="102"/>
      <c r="M900" s="102"/>
      <c r="N900" s="102"/>
      <c r="O900" s="102"/>
      <c r="P900" s="95"/>
      <c r="Q900" s="43"/>
    </row>
    <row r="901" ht="14.25" customHeight="1">
      <c r="A901" s="95"/>
      <c r="B901" s="949"/>
      <c r="C901" s="96"/>
      <c r="D901" s="98"/>
      <c r="E901" s="95"/>
      <c r="F901" s="99"/>
      <c r="G901" s="282"/>
      <c r="H901" s="950"/>
      <c r="I901" s="950"/>
      <c r="J901" s="101"/>
      <c r="K901" s="101"/>
      <c r="L901" s="102"/>
      <c r="M901" s="102"/>
      <c r="N901" s="102"/>
      <c r="O901" s="102"/>
      <c r="P901" s="95"/>
      <c r="Q901" s="43"/>
    </row>
    <row r="902" ht="14.25" customHeight="1">
      <c r="A902" s="95"/>
      <c r="B902" s="949"/>
      <c r="C902" s="96"/>
      <c r="D902" s="98"/>
      <c r="E902" s="95"/>
      <c r="F902" s="99"/>
      <c r="G902" s="282"/>
      <c r="H902" s="950"/>
      <c r="I902" s="950"/>
      <c r="J902" s="101"/>
      <c r="K902" s="101"/>
      <c r="L902" s="102"/>
      <c r="M902" s="102"/>
      <c r="N902" s="102"/>
      <c r="O902" s="102"/>
      <c r="P902" s="95"/>
      <c r="Q902" s="43"/>
    </row>
    <row r="903" ht="14.25" customHeight="1">
      <c r="A903" s="95"/>
      <c r="B903" s="949"/>
      <c r="C903" s="96"/>
      <c r="D903" s="98"/>
      <c r="E903" s="95"/>
      <c r="F903" s="99"/>
      <c r="G903" s="282"/>
      <c r="H903" s="950"/>
      <c r="I903" s="950"/>
      <c r="J903" s="101"/>
      <c r="K903" s="101"/>
      <c r="L903" s="102"/>
      <c r="M903" s="102"/>
      <c r="N903" s="102"/>
      <c r="O903" s="102"/>
      <c r="P903" s="95"/>
      <c r="Q903" s="43"/>
    </row>
    <row r="904" ht="14.25" customHeight="1">
      <c r="A904" s="95"/>
      <c r="B904" s="949"/>
      <c r="C904" s="96"/>
      <c r="D904" s="98"/>
      <c r="E904" s="95"/>
      <c r="F904" s="99"/>
      <c r="G904" s="282"/>
      <c r="H904" s="950"/>
      <c r="I904" s="950"/>
      <c r="J904" s="101"/>
      <c r="K904" s="101"/>
      <c r="L904" s="102"/>
      <c r="M904" s="102"/>
      <c r="N904" s="102"/>
      <c r="O904" s="102"/>
      <c r="P904" s="95"/>
      <c r="Q904" s="43"/>
    </row>
    <row r="905" ht="14.25" customHeight="1">
      <c r="A905" s="95"/>
      <c r="B905" s="949"/>
      <c r="C905" s="96"/>
      <c r="D905" s="98"/>
      <c r="E905" s="95"/>
      <c r="F905" s="99"/>
      <c r="G905" s="282"/>
      <c r="H905" s="950"/>
      <c r="I905" s="950"/>
      <c r="J905" s="101"/>
      <c r="K905" s="101"/>
      <c r="L905" s="102"/>
      <c r="M905" s="102"/>
      <c r="N905" s="102"/>
      <c r="O905" s="102"/>
      <c r="P905" s="95"/>
      <c r="Q905" s="43"/>
    </row>
    <row r="906" ht="14.25" customHeight="1">
      <c r="A906" s="95"/>
      <c r="B906" s="949"/>
      <c r="C906" s="96"/>
      <c r="D906" s="98"/>
      <c r="E906" s="95"/>
      <c r="F906" s="99"/>
      <c r="G906" s="282"/>
      <c r="H906" s="950"/>
      <c r="I906" s="950"/>
      <c r="J906" s="101"/>
      <c r="K906" s="101"/>
      <c r="L906" s="102"/>
      <c r="M906" s="102"/>
      <c r="N906" s="102"/>
      <c r="O906" s="102"/>
      <c r="P906" s="95"/>
      <c r="Q906" s="43"/>
    </row>
    <row r="907" ht="14.25" customHeight="1">
      <c r="A907" s="95"/>
      <c r="B907" s="949"/>
      <c r="C907" s="96"/>
      <c r="D907" s="98"/>
      <c r="E907" s="95"/>
      <c r="F907" s="99"/>
      <c r="G907" s="282"/>
      <c r="H907" s="950"/>
      <c r="I907" s="950"/>
      <c r="J907" s="101"/>
      <c r="K907" s="101"/>
      <c r="L907" s="102"/>
      <c r="M907" s="102"/>
      <c r="N907" s="102"/>
      <c r="O907" s="102"/>
      <c r="P907" s="95"/>
      <c r="Q907" s="43"/>
    </row>
    <row r="908" ht="14.25" customHeight="1">
      <c r="A908" s="95"/>
      <c r="B908" s="949"/>
      <c r="C908" s="96"/>
      <c r="D908" s="98"/>
      <c r="E908" s="95"/>
      <c r="F908" s="99"/>
      <c r="G908" s="282"/>
      <c r="H908" s="950"/>
      <c r="I908" s="950"/>
      <c r="J908" s="101"/>
      <c r="K908" s="101"/>
      <c r="L908" s="102"/>
      <c r="M908" s="102"/>
      <c r="N908" s="102"/>
      <c r="O908" s="102"/>
      <c r="P908" s="95"/>
      <c r="Q908" s="43"/>
    </row>
    <row r="909" ht="14.25" customHeight="1">
      <c r="A909" s="95"/>
      <c r="B909" s="949"/>
      <c r="C909" s="96"/>
      <c r="D909" s="98"/>
      <c r="E909" s="95"/>
      <c r="F909" s="99"/>
      <c r="G909" s="282"/>
      <c r="H909" s="950"/>
      <c r="I909" s="950"/>
      <c r="J909" s="101"/>
      <c r="K909" s="101"/>
      <c r="L909" s="102"/>
      <c r="M909" s="102"/>
      <c r="N909" s="102"/>
      <c r="O909" s="102"/>
      <c r="P909" s="95"/>
      <c r="Q909" s="43"/>
    </row>
    <row r="910" ht="14.25" customHeight="1">
      <c r="A910" s="95"/>
      <c r="B910" s="949"/>
      <c r="C910" s="96"/>
      <c r="D910" s="98"/>
      <c r="E910" s="95"/>
      <c r="F910" s="99"/>
      <c r="G910" s="282"/>
      <c r="H910" s="950"/>
      <c r="I910" s="950"/>
      <c r="J910" s="101"/>
      <c r="K910" s="101"/>
      <c r="L910" s="102"/>
      <c r="M910" s="102"/>
      <c r="N910" s="102"/>
      <c r="O910" s="102"/>
      <c r="P910" s="95"/>
      <c r="Q910" s="43"/>
    </row>
    <row r="911" ht="14.25" customHeight="1">
      <c r="A911" s="95"/>
      <c r="B911" s="949"/>
      <c r="C911" s="96"/>
      <c r="D911" s="98"/>
      <c r="E911" s="95"/>
      <c r="F911" s="99"/>
      <c r="G911" s="282"/>
      <c r="H911" s="950"/>
      <c r="I911" s="950"/>
      <c r="J911" s="101"/>
      <c r="K911" s="101"/>
      <c r="L911" s="102"/>
      <c r="M911" s="102"/>
      <c r="N911" s="102"/>
      <c r="O911" s="102"/>
      <c r="P911" s="95"/>
      <c r="Q911" s="43"/>
    </row>
    <row r="912" ht="14.25" customHeight="1">
      <c r="A912" s="95"/>
      <c r="B912" s="949"/>
      <c r="C912" s="96"/>
      <c r="D912" s="98"/>
      <c r="E912" s="95"/>
      <c r="F912" s="99"/>
      <c r="G912" s="282"/>
      <c r="H912" s="950"/>
      <c r="I912" s="950"/>
      <c r="J912" s="101"/>
      <c r="K912" s="101"/>
      <c r="L912" s="102"/>
      <c r="M912" s="102"/>
      <c r="N912" s="102"/>
      <c r="O912" s="102"/>
      <c r="P912" s="95"/>
      <c r="Q912" s="43"/>
    </row>
    <row r="913" ht="14.25" customHeight="1">
      <c r="A913" s="95"/>
      <c r="B913" s="949"/>
      <c r="C913" s="96"/>
      <c r="D913" s="98"/>
      <c r="E913" s="95"/>
      <c r="F913" s="99"/>
      <c r="G913" s="282"/>
      <c r="H913" s="950"/>
      <c r="I913" s="950"/>
      <c r="J913" s="101"/>
      <c r="K913" s="101"/>
      <c r="L913" s="102"/>
      <c r="M913" s="102"/>
      <c r="N913" s="102"/>
      <c r="O913" s="102"/>
      <c r="P913" s="95"/>
      <c r="Q913" s="43"/>
    </row>
    <row r="914" ht="14.25" customHeight="1">
      <c r="A914" s="95"/>
      <c r="B914" s="949"/>
      <c r="C914" s="96"/>
      <c r="D914" s="98"/>
      <c r="E914" s="95"/>
      <c r="F914" s="99"/>
      <c r="G914" s="282"/>
      <c r="H914" s="950"/>
      <c r="I914" s="950"/>
      <c r="J914" s="101"/>
      <c r="K914" s="101"/>
      <c r="L914" s="102"/>
      <c r="M914" s="102"/>
      <c r="N914" s="102"/>
      <c r="O914" s="102"/>
      <c r="P914" s="95"/>
      <c r="Q914" s="43"/>
    </row>
    <row r="915" ht="14.25" customHeight="1">
      <c r="A915" s="95"/>
      <c r="B915" s="949"/>
      <c r="C915" s="96"/>
      <c r="D915" s="98"/>
      <c r="E915" s="95"/>
      <c r="F915" s="99"/>
      <c r="G915" s="282"/>
      <c r="H915" s="950"/>
      <c r="I915" s="950"/>
      <c r="J915" s="101"/>
      <c r="K915" s="101"/>
      <c r="L915" s="102"/>
      <c r="M915" s="102"/>
      <c r="N915" s="102"/>
      <c r="O915" s="102"/>
      <c r="P915" s="95"/>
      <c r="Q915" s="43"/>
    </row>
    <row r="916" ht="14.25" customHeight="1">
      <c r="A916" s="95"/>
      <c r="B916" s="949"/>
      <c r="C916" s="96"/>
      <c r="D916" s="98"/>
      <c r="E916" s="95"/>
      <c r="F916" s="99"/>
      <c r="G916" s="282"/>
      <c r="H916" s="950"/>
      <c r="I916" s="950"/>
      <c r="J916" s="101"/>
      <c r="K916" s="101"/>
      <c r="L916" s="102"/>
      <c r="M916" s="102"/>
      <c r="N916" s="102"/>
      <c r="O916" s="102"/>
      <c r="P916" s="95"/>
      <c r="Q916" s="43"/>
    </row>
    <row r="917" ht="14.25" customHeight="1">
      <c r="A917" s="95"/>
      <c r="B917" s="949"/>
      <c r="C917" s="96"/>
      <c r="D917" s="98"/>
      <c r="E917" s="95"/>
      <c r="F917" s="99"/>
      <c r="G917" s="282"/>
      <c r="H917" s="950"/>
      <c r="I917" s="950"/>
      <c r="J917" s="101"/>
      <c r="K917" s="101"/>
      <c r="L917" s="102"/>
      <c r="M917" s="102"/>
      <c r="N917" s="102"/>
      <c r="O917" s="102"/>
      <c r="P917" s="95"/>
      <c r="Q917" s="43"/>
    </row>
    <row r="918" ht="14.25" customHeight="1">
      <c r="A918" s="95"/>
      <c r="B918" s="949"/>
      <c r="C918" s="96"/>
      <c r="D918" s="98"/>
      <c r="E918" s="95"/>
      <c r="F918" s="99"/>
      <c r="G918" s="282"/>
      <c r="H918" s="950"/>
      <c r="I918" s="950"/>
      <c r="J918" s="101"/>
      <c r="K918" s="101"/>
      <c r="L918" s="102"/>
      <c r="M918" s="102"/>
      <c r="N918" s="102"/>
      <c r="O918" s="102"/>
      <c r="P918" s="95"/>
      <c r="Q918" s="43"/>
    </row>
    <row r="919" ht="14.25" customHeight="1">
      <c r="A919" s="95"/>
      <c r="B919" s="949"/>
      <c r="C919" s="96"/>
      <c r="D919" s="98"/>
      <c r="E919" s="95"/>
      <c r="F919" s="99"/>
      <c r="G919" s="282"/>
      <c r="H919" s="950"/>
      <c r="I919" s="950"/>
      <c r="J919" s="101"/>
      <c r="K919" s="101"/>
      <c r="L919" s="102"/>
      <c r="M919" s="102"/>
      <c r="N919" s="102"/>
      <c r="O919" s="102"/>
      <c r="P919" s="95"/>
      <c r="Q919" s="43"/>
    </row>
    <row r="920" ht="14.25" customHeight="1">
      <c r="A920" s="95"/>
      <c r="B920" s="949"/>
      <c r="C920" s="96"/>
      <c r="D920" s="98"/>
      <c r="E920" s="95"/>
      <c r="F920" s="99"/>
      <c r="G920" s="282"/>
      <c r="H920" s="950"/>
      <c r="I920" s="950"/>
      <c r="J920" s="101"/>
      <c r="K920" s="101"/>
      <c r="L920" s="102"/>
      <c r="M920" s="102"/>
      <c r="N920" s="102"/>
      <c r="O920" s="102"/>
      <c r="P920" s="95"/>
      <c r="Q920" s="43"/>
    </row>
    <row r="921" ht="14.25" customHeight="1">
      <c r="A921" s="95"/>
      <c r="B921" s="949"/>
      <c r="C921" s="96"/>
      <c r="D921" s="98"/>
      <c r="E921" s="95"/>
      <c r="F921" s="99"/>
      <c r="G921" s="282"/>
      <c r="H921" s="950"/>
      <c r="I921" s="950"/>
      <c r="J921" s="101"/>
      <c r="K921" s="101"/>
      <c r="L921" s="102"/>
      <c r="M921" s="102"/>
      <c r="N921" s="102"/>
      <c r="O921" s="102"/>
      <c r="P921" s="95"/>
      <c r="Q921" s="43"/>
    </row>
    <row r="922" ht="14.25" customHeight="1">
      <c r="A922" s="95"/>
      <c r="B922" s="949"/>
      <c r="C922" s="96"/>
      <c r="D922" s="98"/>
      <c r="E922" s="95"/>
      <c r="F922" s="99"/>
      <c r="G922" s="282"/>
      <c r="H922" s="950"/>
      <c r="I922" s="950"/>
      <c r="J922" s="101"/>
      <c r="K922" s="101"/>
      <c r="L922" s="102"/>
      <c r="M922" s="102"/>
      <c r="N922" s="102"/>
      <c r="O922" s="102"/>
      <c r="P922" s="95"/>
      <c r="Q922" s="43"/>
    </row>
    <row r="923" ht="14.25" customHeight="1">
      <c r="A923" s="95"/>
      <c r="B923" s="949"/>
      <c r="C923" s="96"/>
      <c r="D923" s="98"/>
      <c r="E923" s="95"/>
      <c r="F923" s="99"/>
      <c r="G923" s="282"/>
      <c r="H923" s="950"/>
      <c r="I923" s="950"/>
      <c r="J923" s="101"/>
      <c r="K923" s="101"/>
      <c r="L923" s="102"/>
      <c r="M923" s="102"/>
      <c r="N923" s="102"/>
      <c r="O923" s="102"/>
      <c r="P923" s="95"/>
      <c r="Q923" s="43"/>
    </row>
    <row r="924" ht="14.25" customHeight="1">
      <c r="A924" s="95"/>
      <c r="B924" s="949"/>
      <c r="C924" s="96"/>
      <c r="D924" s="98"/>
      <c r="E924" s="95"/>
      <c r="F924" s="99"/>
      <c r="G924" s="282"/>
      <c r="H924" s="950"/>
      <c r="I924" s="950"/>
      <c r="J924" s="101"/>
      <c r="K924" s="101"/>
      <c r="L924" s="102"/>
      <c r="M924" s="102"/>
      <c r="N924" s="102"/>
      <c r="O924" s="102"/>
      <c r="P924" s="95"/>
      <c r="Q924" s="43"/>
    </row>
    <row r="925" ht="14.25" customHeight="1">
      <c r="A925" s="95"/>
      <c r="B925" s="949"/>
      <c r="C925" s="96"/>
      <c r="D925" s="98"/>
      <c r="E925" s="95"/>
      <c r="F925" s="99"/>
      <c r="G925" s="282"/>
      <c r="H925" s="950"/>
      <c r="I925" s="950"/>
      <c r="J925" s="101"/>
      <c r="K925" s="101"/>
      <c r="L925" s="102"/>
      <c r="M925" s="102"/>
      <c r="N925" s="102"/>
      <c r="O925" s="102"/>
      <c r="P925" s="95"/>
      <c r="Q925" s="43"/>
    </row>
    <row r="926" ht="14.25" customHeight="1">
      <c r="A926" s="95"/>
      <c r="B926" s="949"/>
      <c r="C926" s="96"/>
      <c r="D926" s="98"/>
      <c r="E926" s="95"/>
      <c r="F926" s="99"/>
      <c r="G926" s="282"/>
      <c r="H926" s="950"/>
      <c r="I926" s="950"/>
      <c r="J926" s="101"/>
      <c r="K926" s="101"/>
      <c r="L926" s="102"/>
      <c r="M926" s="102"/>
      <c r="N926" s="102"/>
      <c r="O926" s="102"/>
      <c r="P926" s="95"/>
      <c r="Q926" s="43"/>
    </row>
    <row r="927" ht="14.25" customHeight="1">
      <c r="A927" s="95"/>
      <c r="B927" s="949"/>
      <c r="C927" s="96"/>
      <c r="D927" s="98"/>
      <c r="E927" s="95"/>
      <c r="F927" s="99"/>
      <c r="G927" s="282"/>
      <c r="H927" s="950"/>
      <c r="I927" s="950"/>
      <c r="J927" s="101"/>
      <c r="K927" s="101"/>
      <c r="L927" s="102"/>
      <c r="M927" s="102"/>
      <c r="N927" s="102"/>
      <c r="O927" s="102"/>
      <c r="P927" s="95"/>
      <c r="Q927" s="43"/>
    </row>
    <row r="928" ht="14.25" customHeight="1">
      <c r="A928" s="95"/>
      <c r="B928" s="949"/>
      <c r="C928" s="96"/>
      <c r="D928" s="98"/>
      <c r="E928" s="95"/>
      <c r="F928" s="99"/>
      <c r="G928" s="282"/>
      <c r="H928" s="950"/>
      <c r="I928" s="950"/>
      <c r="J928" s="101"/>
      <c r="K928" s="101"/>
      <c r="L928" s="102"/>
      <c r="M928" s="102"/>
      <c r="N928" s="102"/>
      <c r="O928" s="102"/>
      <c r="P928" s="95"/>
      <c r="Q928" s="43"/>
    </row>
    <row r="929" ht="14.25" customHeight="1">
      <c r="A929" s="95"/>
      <c r="B929" s="949"/>
      <c r="C929" s="96"/>
      <c r="D929" s="98"/>
      <c r="E929" s="95"/>
      <c r="F929" s="99"/>
      <c r="G929" s="282"/>
      <c r="H929" s="950"/>
      <c r="I929" s="950"/>
      <c r="J929" s="101"/>
      <c r="K929" s="101"/>
      <c r="L929" s="102"/>
      <c r="M929" s="102"/>
      <c r="N929" s="102"/>
      <c r="O929" s="102"/>
      <c r="P929" s="95"/>
      <c r="Q929" s="43"/>
    </row>
    <row r="930" ht="14.25" customHeight="1">
      <c r="A930" s="95"/>
      <c r="B930" s="949"/>
      <c r="C930" s="96"/>
      <c r="D930" s="98"/>
      <c r="E930" s="95"/>
      <c r="F930" s="99"/>
      <c r="G930" s="282"/>
      <c r="H930" s="950"/>
      <c r="I930" s="950"/>
      <c r="J930" s="101"/>
      <c r="K930" s="101"/>
      <c r="L930" s="102"/>
      <c r="M930" s="102"/>
      <c r="N930" s="102"/>
      <c r="O930" s="102"/>
      <c r="P930" s="95"/>
      <c r="Q930" s="43"/>
    </row>
    <row r="931" ht="14.25" customHeight="1">
      <c r="A931" s="95"/>
      <c r="B931" s="949"/>
      <c r="C931" s="96"/>
      <c r="D931" s="98"/>
      <c r="E931" s="95"/>
      <c r="F931" s="99"/>
      <c r="G931" s="282"/>
      <c r="H931" s="950"/>
      <c r="I931" s="950"/>
      <c r="J931" s="101"/>
      <c r="K931" s="101"/>
      <c r="L931" s="102"/>
      <c r="M931" s="102"/>
      <c r="N931" s="102"/>
      <c r="O931" s="102"/>
      <c r="P931" s="95"/>
      <c r="Q931" s="43"/>
    </row>
    <row r="932" ht="14.25" customHeight="1">
      <c r="A932" s="95"/>
      <c r="B932" s="949"/>
      <c r="C932" s="96"/>
      <c r="D932" s="98"/>
      <c r="E932" s="95"/>
      <c r="F932" s="99"/>
      <c r="G932" s="282"/>
      <c r="H932" s="950"/>
      <c r="I932" s="950"/>
      <c r="J932" s="101"/>
      <c r="K932" s="101"/>
      <c r="L932" s="102"/>
      <c r="M932" s="102"/>
      <c r="N932" s="102"/>
      <c r="O932" s="102"/>
      <c r="P932" s="95"/>
      <c r="Q932" s="43"/>
    </row>
    <row r="933" ht="14.25" customHeight="1">
      <c r="A933" s="95"/>
      <c r="B933" s="949"/>
      <c r="C933" s="96"/>
      <c r="D933" s="98"/>
      <c r="E933" s="95"/>
      <c r="F933" s="99"/>
      <c r="G933" s="282"/>
      <c r="H933" s="950"/>
      <c r="I933" s="950"/>
      <c r="J933" s="101"/>
      <c r="K933" s="101"/>
      <c r="L933" s="102"/>
      <c r="M933" s="102"/>
      <c r="N933" s="102"/>
      <c r="O933" s="102"/>
      <c r="P933" s="95"/>
      <c r="Q933" s="43"/>
    </row>
    <row r="934" ht="14.25" customHeight="1">
      <c r="A934" s="95"/>
      <c r="B934" s="949"/>
      <c r="C934" s="96"/>
      <c r="D934" s="98"/>
      <c r="E934" s="95"/>
      <c r="F934" s="99"/>
      <c r="G934" s="282"/>
      <c r="H934" s="950"/>
      <c r="I934" s="950"/>
      <c r="J934" s="101"/>
      <c r="K934" s="101"/>
      <c r="L934" s="102"/>
      <c r="M934" s="102"/>
      <c r="N934" s="102"/>
      <c r="O934" s="102"/>
      <c r="P934" s="95"/>
      <c r="Q934" s="43"/>
    </row>
    <row r="935" ht="14.25" customHeight="1">
      <c r="A935" s="95"/>
      <c r="B935" s="949"/>
      <c r="C935" s="96"/>
      <c r="D935" s="98"/>
      <c r="E935" s="95"/>
      <c r="F935" s="99"/>
      <c r="G935" s="282"/>
      <c r="H935" s="950"/>
      <c r="I935" s="950"/>
      <c r="J935" s="101"/>
      <c r="K935" s="101"/>
      <c r="L935" s="102"/>
      <c r="M935" s="102"/>
      <c r="N935" s="102"/>
      <c r="O935" s="102"/>
      <c r="P935" s="95"/>
      <c r="Q935" s="43"/>
    </row>
    <row r="936" ht="14.25" customHeight="1">
      <c r="A936" s="95"/>
      <c r="B936" s="949"/>
      <c r="C936" s="96"/>
      <c r="D936" s="98"/>
      <c r="E936" s="95"/>
      <c r="F936" s="99"/>
      <c r="G936" s="282"/>
      <c r="H936" s="950"/>
      <c r="I936" s="950"/>
      <c r="J936" s="101"/>
      <c r="K936" s="101"/>
      <c r="L936" s="102"/>
      <c r="M936" s="102"/>
      <c r="N936" s="102"/>
      <c r="O936" s="102"/>
      <c r="P936" s="95"/>
      <c r="Q936" s="43"/>
    </row>
  </sheetData>
  <mergeCells count="13">
    <mergeCell ref="H1:H2"/>
    <mergeCell ref="I1:I2"/>
    <mergeCell ref="J1:K1"/>
    <mergeCell ref="L1:M1"/>
    <mergeCell ref="N1:O1"/>
    <mergeCell ref="P1:P2"/>
    <mergeCell ref="A1:A2"/>
    <mergeCell ref="B1:B2"/>
    <mergeCell ref="C1:C2"/>
    <mergeCell ref="D1:D2"/>
    <mergeCell ref="E1:E2"/>
    <mergeCell ref="F1:F2"/>
    <mergeCell ref="G1:G2"/>
  </mergeCells>
  <hyperlinks>
    <hyperlink r:id="rId1" ref="B5"/>
    <hyperlink r:id="rId2" ref="B7"/>
    <hyperlink r:id="rId3" ref="B9"/>
    <hyperlink r:id="rId4" ref="B11"/>
    <hyperlink r:id="rId5" ref="B13"/>
    <hyperlink r:id="rId6" ref="B18"/>
    <hyperlink r:id="rId7" ref="B25"/>
    <hyperlink r:id="rId8" ref="B29"/>
    <hyperlink r:id="rId9" ref="B31"/>
    <hyperlink r:id="rId10" ref="B95"/>
    <hyperlink r:id="rId11" ref="B97"/>
    <hyperlink r:id="rId12" ref="B120"/>
    <hyperlink r:id="rId13" ref="B121"/>
    <hyperlink r:id="rId14" ref="B122"/>
    <hyperlink r:id="rId15" ref="B128"/>
    <hyperlink r:id="rId16" ref="B129"/>
    <hyperlink r:id="rId17" ref="B134"/>
    <hyperlink r:id="rId18" ref="B138"/>
    <hyperlink r:id="rId19" ref="B163"/>
    <hyperlink r:id="rId20" ref="B198"/>
    <hyperlink r:id="rId21" ref="B200"/>
    <hyperlink r:id="rId22" ref="B236"/>
    <hyperlink r:id="rId23" ref="B237"/>
    <hyperlink r:id="rId24" ref="B238"/>
    <hyperlink r:id="rId25" ref="B243"/>
    <hyperlink r:id="rId26" ref="B244"/>
    <hyperlink r:id="rId27" ref="B245"/>
    <hyperlink r:id="rId28" ref="B248"/>
    <hyperlink r:id="rId29" ref="B250"/>
    <hyperlink r:id="rId30" ref="B251"/>
  </hyperlinks>
  <printOptions/>
  <pageMargins bottom="0.75" footer="0.0" header="0.0" left="0.7" right="0.7" top="0.75"/>
  <pageSetup orientation="portrait"/>
  <drawing r:id="rId3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30.86"/>
    <col customWidth="1" min="5" max="5" width="21.86"/>
    <col customWidth="1" min="6" max="7" width="16.71"/>
    <col customWidth="1" min="8" max="8" width="11.14"/>
    <col customWidth="1" min="9" max="14" width="13.0"/>
    <col customWidth="1" min="15" max="15" width="29.14"/>
    <col customWidth="1" min="16" max="16" width="13.57"/>
    <col customWidth="1" min="17" max="17" width="15.14"/>
    <col customWidth="1" min="18" max="18" width="43.0"/>
    <col customWidth="1" min="19" max="27" width="9.86"/>
  </cols>
  <sheetData>
    <row r="1" ht="14.25" customHeight="1">
      <c r="A1" s="1" t="s">
        <v>0</v>
      </c>
      <c r="B1" s="2" t="s">
        <v>43</v>
      </c>
      <c r="C1" s="3" t="s">
        <v>2</v>
      </c>
      <c r="D1" s="3" t="s">
        <v>3</v>
      </c>
      <c r="E1" s="4" t="s">
        <v>4</v>
      </c>
      <c r="F1" s="5" t="s">
        <v>2875</v>
      </c>
      <c r="G1" s="873" t="s">
        <v>2876</v>
      </c>
      <c r="H1" s="951" t="s">
        <v>6</v>
      </c>
      <c r="I1" s="7" t="s">
        <v>7</v>
      </c>
      <c r="J1" s="8"/>
      <c r="K1" s="9" t="s">
        <v>8</v>
      </c>
      <c r="L1" s="8"/>
      <c r="M1" s="10" t="s">
        <v>9</v>
      </c>
      <c r="N1" s="8"/>
      <c r="O1" s="11" t="s">
        <v>10</v>
      </c>
      <c r="P1" s="12"/>
      <c r="Q1" s="13"/>
      <c r="R1" s="13"/>
      <c r="S1" s="13"/>
      <c r="T1" s="13"/>
      <c r="U1" s="13"/>
      <c r="V1" s="13"/>
      <c r="W1" s="13"/>
      <c r="X1" s="13"/>
      <c r="Y1" s="13"/>
      <c r="Z1" s="13"/>
      <c r="AA1" s="13"/>
    </row>
    <row r="2" ht="31.5" customHeight="1">
      <c r="A2" s="14"/>
      <c r="B2" s="14"/>
      <c r="C2" s="15"/>
      <c r="D2" s="15"/>
      <c r="E2" s="15"/>
      <c r="F2" s="15"/>
      <c r="G2" s="15"/>
      <c r="H2" s="16"/>
      <c r="I2" s="17" t="s">
        <v>3506</v>
      </c>
      <c r="J2" s="18" t="s">
        <v>3507</v>
      </c>
      <c r="K2" s="19" t="s">
        <v>3508</v>
      </c>
      <c r="L2" s="20" t="s">
        <v>3509</v>
      </c>
      <c r="M2" s="21" t="s">
        <v>3510</v>
      </c>
      <c r="N2" s="22" t="s">
        <v>3511</v>
      </c>
      <c r="O2" s="23"/>
      <c r="P2" s="12"/>
      <c r="Q2" s="13"/>
      <c r="R2" s="13"/>
      <c r="S2" s="13"/>
      <c r="T2" s="13"/>
      <c r="U2" s="13"/>
      <c r="V2" s="13"/>
      <c r="W2" s="13"/>
      <c r="X2" s="13"/>
      <c r="Y2" s="13"/>
      <c r="Z2" s="13"/>
      <c r="AA2" s="13"/>
    </row>
    <row r="3" ht="14.25" customHeight="1">
      <c r="A3" s="42" t="s">
        <v>400</v>
      </c>
      <c r="B3" s="25"/>
      <c r="C3" s="51" t="s">
        <v>3512</v>
      </c>
      <c r="D3" s="37" t="s">
        <v>3513</v>
      </c>
      <c r="E3" s="28"/>
      <c r="F3" s="952">
        <v>28010.0</v>
      </c>
      <c r="G3" s="953">
        <v>20932.0</v>
      </c>
      <c r="H3" s="954">
        <v>45863.0</v>
      </c>
      <c r="I3" s="31">
        <f t="shared" ref="I3:I23" si="1">F3*0.5+F3</f>
        <v>42015</v>
      </c>
      <c r="J3" s="32">
        <f t="shared" ref="J3:J19" si="2">F3*0.3+F3</f>
        <v>36413</v>
      </c>
      <c r="K3" s="33">
        <f t="shared" ref="K3:K23" si="3">F3*0.3+F3</f>
        <v>36413</v>
      </c>
      <c r="L3" s="34">
        <f t="shared" ref="L3:L20" si="4">F3*0.2+F3</f>
        <v>33612</v>
      </c>
      <c r="M3" s="33">
        <f t="shared" ref="M3:M35" si="5">F3*0.15+F3</f>
        <v>32211.5</v>
      </c>
      <c r="N3" s="34">
        <f t="shared" ref="N3:N27" si="6">F3*0.1+F3</f>
        <v>30811</v>
      </c>
      <c r="O3" s="35"/>
      <c r="P3" s="43"/>
    </row>
    <row r="4" ht="14.25" customHeight="1">
      <c r="A4" s="42" t="s">
        <v>400</v>
      </c>
      <c r="B4" s="25"/>
      <c r="C4" s="51" t="s">
        <v>3514</v>
      </c>
      <c r="D4" s="27" t="s">
        <v>3515</v>
      </c>
      <c r="E4" s="26"/>
      <c r="F4" s="29">
        <v>1345.0</v>
      </c>
      <c r="G4" s="953">
        <v>1170.0</v>
      </c>
      <c r="H4" s="954">
        <v>45863.0</v>
      </c>
      <c r="I4" s="31">
        <f t="shared" si="1"/>
        <v>2017.5</v>
      </c>
      <c r="J4" s="32">
        <f t="shared" si="2"/>
        <v>1748.5</v>
      </c>
      <c r="K4" s="33">
        <f t="shared" si="3"/>
        <v>1748.5</v>
      </c>
      <c r="L4" s="34">
        <f t="shared" si="4"/>
        <v>1614</v>
      </c>
      <c r="M4" s="33">
        <f t="shared" si="5"/>
        <v>1546.75</v>
      </c>
      <c r="N4" s="34">
        <f t="shared" si="6"/>
        <v>1479.5</v>
      </c>
      <c r="O4" s="35"/>
      <c r="P4" s="43"/>
    </row>
    <row r="5" ht="14.25" customHeight="1">
      <c r="A5" s="42" t="s">
        <v>400</v>
      </c>
      <c r="B5" s="25"/>
      <c r="C5" s="955" t="s">
        <v>3516</v>
      </c>
      <c r="D5" s="37" t="s">
        <v>3517</v>
      </c>
      <c r="E5" s="26"/>
      <c r="F5" s="29">
        <v>1059.0</v>
      </c>
      <c r="G5" s="953">
        <v>918.0</v>
      </c>
      <c r="H5" s="954">
        <v>45863.0</v>
      </c>
      <c r="I5" s="31">
        <f t="shared" si="1"/>
        <v>1588.5</v>
      </c>
      <c r="J5" s="32">
        <f t="shared" si="2"/>
        <v>1376.7</v>
      </c>
      <c r="K5" s="33">
        <f t="shared" si="3"/>
        <v>1376.7</v>
      </c>
      <c r="L5" s="34">
        <f t="shared" si="4"/>
        <v>1270.8</v>
      </c>
      <c r="M5" s="33">
        <f t="shared" si="5"/>
        <v>1217.85</v>
      </c>
      <c r="N5" s="34">
        <f t="shared" si="6"/>
        <v>1164.9</v>
      </c>
      <c r="O5" s="35"/>
      <c r="P5" s="43"/>
    </row>
    <row r="6" ht="14.25" customHeight="1">
      <c r="A6" s="42" t="s">
        <v>400</v>
      </c>
      <c r="B6" s="25"/>
      <c r="C6" s="55" t="s">
        <v>3518</v>
      </c>
      <c r="D6" s="37" t="s">
        <v>3519</v>
      </c>
      <c r="E6" s="26"/>
      <c r="F6" s="29">
        <v>186.0</v>
      </c>
      <c r="G6" s="953">
        <v>175.0</v>
      </c>
      <c r="H6" s="954">
        <v>45863.0</v>
      </c>
      <c r="I6" s="31">
        <f t="shared" si="1"/>
        <v>279</v>
      </c>
      <c r="J6" s="32">
        <f t="shared" si="2"/>
        <v>241.8</v>
      </c>
      <c r="K6" s="33">
        <f t="shared" si="3"/>
        <v>241.8</v>
      </c>
      <c r="L6" s="34">
        <f t="shared" si="4"/>
        <v>223.2</v>
      </c>
      <c r="M6" s="33">
        <f t="shared" si="5"/>
        <v>213.9</v>
      </c>
      <c r="N6" s="34">
        <f t="shared" si="6"/>
        <v>204.6</v>
      </c>
      <c r="O6" s="35"/>
      <c r="P6" s="43"/>
    </row>
    <row r="7" ht="14.25" customHeight="1">
      <c r="A7" s="42" t="s">
        <v>400</v>
      </c>
      <c r="B7" s="25"/>
      <c r="C7" s="55" t="s">
        <v>3520</v>
      </c>
      <c r="D7" s="27" t="s">
        <v>3521</v>
      </c>
      <c r="E7" s="26"/>
      <c r="F7" s="29">
        <v>1411.0</v>
      </c>
      <c r="G7" s="953">
        <v>1290.0</v>
      </c>
      <c r="H7" s="954">
        <v>45863.0</v>
      </c>
      <c r="I7" s="31">
        <f t="shared" si="1"/>
        <v>2116.5</v>
      </c>
      <c r="J7" s="32">
        <f t="shared" si="2"/>
        <v>1834.3</v>
      </c>
      <c r="K7" s="33">
        <f t="shared" si="3"/>
        <v>1834.3</v>
      </c>
      <c r="L7" s="34">
        <f t="shared" si="4"/>
        <v>1693.2</v>
      </c>
      <c r="M7" s="33">
        <f t="shared" si="5"/>
        <v>1622.65</v>
      </c>
      <c r="N7" s="34">
        <f t="shared" si="6"/>
        <v>1552.1</v>
      </c>
      <c r="O7" s="35"/>
      <c r="P7" s="43"/>
    </row>
    <row r="8" ht="14.25" customHeight="1">
      <c r="A8" s="42" t="s">
        <v>400</v>
      </c>
      <c r="B8" s="25"/>
      <c r="C8" s="51" t="s">
        <v>3522</v>
      </c>
      <c r="D8" s="37" t="s">
        <v>3523</v>
      </c>
      <c r="E8" s="26"/>
      <c r="F8" s="29">
        <v>84.0</v>
      </c>
      <c r="G8" s="953">
        <v>73.0</v>
      </c>
      <c r="H8" s="954">
        <v>45863.0</v>
      </c>
      <c r="I8" s="31">
        <f t="shared" si="1"/>
        <v>126</v>
      </c>
      <c r="J8" s="32">
        <f t="shared" si="2"/>
        <v>109.2</v>
      </c>
      <c r="K8" s="33">
        <f t="shared" si="3"/>
        <v>109.2</v>
      </c>
      <c r="L8" s="34">
        <f t="shared" si="4"/>
        <v>100.8</v>
      </c>
      <c r="M8" s="33">
        <f t="shared" si="5"/>
        <v>96.6</v>
      </c>
      <c r="N8" s="34">
        <f t="shared" si="6"/>
        <v>92.4</v>
      </c>
      <c r="O8" s="35"/>
      <c r="P8" s="43"/>
    </row>
    <row r="9" ht="14.25" customHeight="1">
      <c r="A9" s="42" t="s">
        <v>400</v>
      </c>
      <c r="B9" s="25"/>
      <c r="C9" s="51" t="s">
        <v>3524</v>
      </c>
      <c r="D9" s="27" t="s">
        <v>3525</v>
      </c>
      <c r="E9" s="26"/>
      <c r="F9" s="29">
        <v>5098.0</v>
      </c>
      <c r="G9" s="953">
        <v>4463.0</v>
      </c>
      <c r="H9" s="954">
        <v>45863.0</v>
      </c>
      <c r="I9" s="31">
        <f t="shared" si="1"/>
        <v>7647</v>
      </c>
      <c r="J9" s="32">
        <f t="shared" si="2"/>
        <v>6627.4</v>
      </c>
      <c r="K9" s="33">
        <f t="shared" si="3"/>
        <v>6627.4</v>
      </c>
      <c r="L9" s="34">
        <f t="shared" si="4"/>
        <v>6117.6</v>
      </c>
      <c r="M9" s="33">
        <f t="shared" si="5"/>
        <v>5862.7</v>
      </c>
      <c r="N9" s="34">
        <f t="shared" si="6"/>
        <v>5607.8</v>
      </c>
      <c r="O9" s="35"/>
      <c r="P9" s="43"/>
    </row>
    <row r="10" ht="14.25" hidden="1" customHeight="1">
      <c r="A10" s="42"/>
      <c r="B10" s="25"/>
      <c r="C10" s="55"/>
      <c r="D10" s="177" t="s">
        <v>3526</v>
      </c>
      <c r="E10" s="26"/>
      <c r="F10" s="29"/>
      <c r="G10" s="953">
        <v>1600.0</v>
      </c>
      <c r="H10" s="954">
        <v>45863.0</v>
      </c>
      <c r="I10" s="31">
        <f t="shared" si="1"/>
        <v>0</v>
      </c>
      <c r="J10" s="32">
        <f t="shared" si="2"/>
        <v>0</v>
      </c>
      <c r="K10" s="33">
        <f t="shared" si="3"/>
        <v>0</v>
      </c>
      <c r="L10" s="34">
        <f t="shared" si="4"/>
        <v>0</v>
      </c>
      <c r="M10" s="33">
        <f t="shared" si="5"/>
        <v>0</v>
      </c>
      <c r="N10" s="34">
        <f t="shared" si="6"/>
        <v>0</v>
      </c>
      <c r="O10" s="35"/>
      <c r="P10" s="43"/>
    </row>
    <row r="11" ht="14.25" customHeight="1">
      <c r="A11" s="42"/>
      <c r="B11" s="25"/>
      <c r="C11" s="956" t="s">
        <v>3527</v>
      </c>
      <c r="D11" s="956" t="s">
        <v>3528</v>
      </c>
      <c r="E11" s="37"/>
      <c r="F11" s="29">
        <v>2967.0</v>
      </c>
      <c r="G11" s="953">
        <v>2410.0</v>
      </c>
      <c r="H11" s="954">
        <v>45863.0</v>
      </c>
      <c r="I11" s="31">
        <f t="shared" si="1"/>
        <v>4450.5</v>
      </c>
      <c r="J11" s="32">
        <f t="shared" si="2"/>
        <v>3857.1</v>
      </c>
      <c r="K11" s="33">
        <f t="shared" si="3"/>
        <v>3857.1</v>
      </c>
      <c r="L11" s="34">
        <f t="shared" si="4"/>
        <v>3560.4</v>
      </c>
      <c r="M11" s="33">
        <f t="shared" si="5"/>
        <v>3412.05</v>
      </c>
      <c r="N11" s="34">
        <f t="shared" si="6"/>
        <v>3263.7</v>
      </c>
      <c r="O11" s="35"/>
      <c r="P11" s="43"/>
    </row>
    <row r="12" ht="14.25" hidden="1" customHeight="1">
      <c r="A12" s="42"/>
      <c r="B12" s="25"/>
      <c r="C12" s="956" t="s">
        <v>3529</v>
      </c>
      <c r="D12" s="956" t="s">
        <v>3530</v>
      </c>
      <c r="E12" s="37"/>
      <c r="F12" s="29"/>
      <c r="G12" s="953">
        <v>5715.0</v>
      </c>
      <c r="H12" s="954">
        <v>45863.0</v>
      </c>
      <c r="I12" s="31">
        <f t="shared" si="1"/>
        <v>0</v>
      </c>
      <c r="J12" s="32">
        <f t="shared" si="2"/>
        <v>0</v>
      </c>
      <c r="K12" s="33">
        <f t="shared" si="3"/>
        <v>0</v>
      </c>
      <c r="L12" s="34">
        <f t="shared" si="4"/>
        <v>0</v>
      </c>
      <c r="M12" s="33">
        <f t="shared" si="5"/>
        <v>0</v>
      </c>
      <c r="N12" s="34">
        <f t="shared" si="6"/>
        <v>0</v>
      </c>
      <c r="O12" s="35"/>
      <c r="P12" s="43"/>
    </row>
    <row r="13" ht="14.25" customHeight="1">
      <c r="A13" s="42"/>
      <c r="B13" s="25"/>
      <c r="C13" s="956" t="s">
        <v>3531</v>
      </c>
      <c r="D13" s="956" t="s">
        <v>3532</v>
      </c>
      <c r="E13" s="37"/>
      <c r="F13" s="29">
        <v>5098.0</v>
      </c>
      <c r="G13" s="953">
        <v>3370.0</v>
      </c>
      <c r="H13" s="954">
        <v>45863.0</v>
      </c>
      <c r="I13" s="31">
        <f t="shared" si="1"/>
        <v>7647</v>
      </c>
      <c r="J13" s="32">
        <f t="shared" si="2"/>
        <v>6627.4</v>
      </c>
      <c r="K13" s="33">
        <f t="shared" si="3"/>
        <v>6627.4</v>
      </c>
      <c r="L13" s="34">
        <f t="shared" si="4"/>
        <v>6117.6</v>
      </c>
      <c r="M13" s="33">
        <f t="shared" si="5"/>
        <v>5862.7</v>
      </c>
      <c r="N13" s="34">
        <f t="shared" si="6"/>
        <v>5607.8</v>
      </c>
      <c r="O13" s="35"/>
      <c r="P13" s="43"/>
    </row>
    <row r="14" ht="14.25" customHeight="1">
      <c r="A14" s="42"/>
      <c r="B14" s="25"/>
      <c r="C14" s="51" t="s">
        <v>3533</v>
      </c>
      <c r="D14" s="27" t="s">
        <v>3534</v>
      </c>
      <c r="E14" s="26"/>
      <c r="F14" s="29">
        <v>3322.0</v>
      </c>
      <c r="G14" s="953">
        <v>2993.0</v>
      </c>
      <c r="H14" s="954">
        <v>45863.0</v>
      </c>
      <c r="I14" s="31">
        <f t="shared" si="1"/>
        <v>4983</v>
      </c>
      <c r="J14" s="32">
        <f t="shared" si="2"/>
        <v>4318.6</v>
      </c>
      <c r="K14" s="33">
        <f t="shared" si="3"/>
        <v>4318.6</v>
      </c>
      <c r="L14" s="34">
        <f t="shared" si="4"/>
        <v>3986.4</v>
      </c>
      <c r="M14" s="33">
        <f t="shared" si="5"/>
        <v>3820.3</v>
      </c>
      <c r="N14" s="34">
        <f t="shared" si="6"/>
        <v>3654.2</v>
      </c>
      <c r="O14" s="35"/>
      <c r="P14" s="43"/>
    </row>
    <row r="15" ht="14.25" customHeight="1">
      <c r="A15" s="42"/>
      <c r="B15" s="25"/>
      <c r="C15" s="55" t="s">
        <v>3535</v>
      </c>
      <c r="D15" s="27" t="s">
        <v>3536</v>
      </c>
      <c r="E15" s="26"/>
      <c r="F15" s="29">
        <v>31364.0</v>
      </c>
      <c r="G15" s="953">
        <v>29177.0</v>
      </c>
      <c r="H15" s="954">
        <v>45863.0</v>
      </c>
      <c r="I15" s="31">
        <f t="shared" si="1"/>
        <v>47046</v>
      </c>
      <c r="J15" s="32">
        <f t="shared" si="2"/>
        <v>40773.2</v>
      </c>
      <c r="K15" s="33">
        <f t="shared" si="3"/>
        <v>40773.2</v>
      </c>
      <c r="L15" s="34">
        <f t="shared" si="4"/>
        <v>37636.8</v>
      </c>
      <c r="M15" s="33">
        <f t="shared" si="5"/>
        <v>36068.6</v>
      </c>
      <c r="N15" s="34">
        <f t="shared" si="6"/>
        <v>34500.4</v>
      </c>
      <c r="O15" s="35"/>
      <c r="P15" s="43"/>
    </row>
    <row r="16" ht="14.25" customHeight="1">
      <c r="A16" s="42"/>
      <c r="B16" s="25"/>
      <c r="C16" s="55"/>
      <c r="D16" s="27"/>
      <c r="E16" s="26"/>
      <c r="F16" s="29"/>
      <c r="G16" s="953"/>
      <c r="H16" s="954"/>
      <c r="I16" s="31">
        <f t="shared" si="1"/>
        <v>0</v>
      </c>
      <c r="J16" s="32">
        <f t="shared" si="2"/>
        <v>0</v>
      </c>
      <c r="K16" s="33">
        <f t="shared" si="3"/>
        <v>0</v>
      </c>
      <c r="L16" s="34">
        <f t="shared" si="4"/>
        <v>0</v>
      </c>
      <c r="M16" s="33">
        <f t="shared" si="5"/>
        <v>0</v>
      </c>
      <c r="N16" s="34">
        <f t="shared" si="6"/>
        <v>0</v>
      </c>
      <c r="O16" s="35"/>
      <c r="P16" s="43"/>
    </row>
    <row r="17" ht="14.25" customHeight="1">
      <c r="A17" s="42"/>
      <c r="B17" s="47"/>
      <c r="C17" s="55"/>
      <c r="D17" s="27"/>
      <c r="E17" s="26"/>
      <c r="F17" s="29"/>
      <c r="G17" s="953"/>
      <c r="H17" s="954"/>
      <c r="I17" s="31">
        <f t="shared" si="1"/>
        <v>0</v>
      </c>
      <c r="J17" s="32">
        <f t="shared" si="2"/>
        <v>0</v>
      </c>
      <c r="K17" s="33">
        <f t="shared" si="3"/>
        <v>0</v>
      </c>
      <c r="L17" s="34">
        <f t="shared" si="4"/>
        <v>0</v>
      </c>
      <c r="M17" s="33">
        <f t="shared" si="5"/>
        <v>0</v>
      </c>
      <c r="N17" s="34">
        <f t="shared" si="6"/>
        <v>0</v>
      </c>
      <c r="O17" s="35"/>
      <c r="P17" s="43"/>
    </row>
    <row r="18" ht="14.25" customHeight="1">
      <c r="A18" s="42"/>
      <c r="B18" s="47"/>
      <c r="C18" s="55"/>
      <c r="D18" s="27"/>
      <c r="E18" s="26"/>
      <c r="F18" s="29"/>
      <c r="G18" s="953"/>
      <c r="H18" s="954"/>
      <c r="I18" s="31">
        <f t="shared" si="1"/>
        <v>0</v>
      </c>
      <c r="J18" s="32">
        <f t="shared" si="2"/>
        <v>0</v>
      </c>
      <c r="K18" s="33">
        <f t="shared" si="3"/>
        <v>0</v>
      </c>
      <c r="L18" s="34">
        <f t="shared" si="4"/>
        <v>0</v>
      </c>
      <c r="M18" s="33">
        <f t="shared" si="5"/>
        <v>0</v>
      </c>
      <c r="N18" s="34">
        <f t="shared" si="6"/>
        <v>0</v>
      </c>
      <c r="O18" s="35"/>
      <c r="P18" s="43"/>
    </row>
    <row r="19" ht="14.25" customHeight="1">
      <c r="A19" s="42"/>
      <c r="B19" s="47"/>
      <c r="C19" s="55"/>
      <c r="D19" s="27"/>
      <c r="E19" s="26"/>
      <c r="F19" s="29"/>
      <c r="G19" s="953"/>
      <c r="H19" s="954"/>
      <c r="I19" s="31">
        <f t="shared" si="1"/>
        <v>0</v>
      </c>
      <c r="J19" s="32">
        <f t="shared" si="2"/>
        <v>0</v>
      </c>
      <c r="K19" s="33">
        <f t="shared" si="3"/>
        <v>0</v>
      </c>
      <c r="L19" s="34">
        <f t="shared" si="4"/>
        <v>0</v>
      </c>
      <c r="M19" s="33">
        <f t="shared" si="5"/>
        <v>0</v>
      </c>
      <c r="N19" s="34">
        <f t="shared" si="6"/>
        <v>0</v>
      </c>
      <c r="O19" s="35"/>
      <c r="P19" s="43"/>
    </row>
    <row r="20" ht="14.25" customHeight="1">
      <c r="A20" s="42"/>
      <c r="B20" s="47"/>
      <c r="C20" s="55"/>
      <c r="D20" s="27"/>
      <c r="E20" s="26"/>
      <c r="F20" s="29"/>
      <c r="G20" s="953"/>
      <c r="H20" s="954"/>
      <c r="I20" s="31">
        <f t="shared" si="1"/>
        <v>0</v>
      </c>
      <c r="J20" s="39">
        <f t="shared" ref="J20:J332" si="7">G20*0.3+G20</f>
        <v>0</v>
      </c>
      <c r="K20" s="33">
        <f t="shared" si="3"/>
        <v>0</v>
      </c>
      <c r="L20" s="34">
        <f t="shared" si="4"/>
        <v>0</v>
      </c>
      <c r="M20" s="33">
        <f t="shared" si="5"/>
        <v>0</v>
      </c>
      <c r="N20" s="34">
        <f t="shared" si="6"/>
        <v>0</v>
      </c>
      <c r="O20" s="35"/>
      <c r="P20" s="43"/>
    </row>
    <row r="21" ht="14.25" customHeight="1">
      <c r="A21" s="42"/>
      <c r="B21" s="47"/>
      <c r="C21" s="55"/>
      <c r="D21" s="27"/>
      <c r="E21" s="26"/>
      <c r="F21" s="29"/>
      <c r="G21" s="953"/>
      <c r="H21" s="954"/>
      <c r="I21" s="31">
        <f t="shared" si="1"/>
        <v>0</v>
      </c>
      <c r="J21" s="39">
        <f t="shared" si="7"/>
        <v>0</v>
      </c>
      <c r="K21" s="33">
        <f t="shared" si="3"/>
        <v>0</v>
      </c>
      <c r="L21" s="41">
        <f t="shared" ref="L21:L332" si="8">G21*0.2+G21</f>
        <v>0</v>
      </c>
      <c r="M21" s="33">
        <f t="shared" si="5"/>
        <v>0</v>
      </c>
      <c r="N21" s="34">
        <f t="shared" si="6"/>
        <v>0</v>
      </c>
      <c r="O21" s="35"/>
      <c r="P21" s="43"/>
    </row>
    <row r="22" ht="14.25" customHeight="1">
      <c r="A22" s="42"/>
      <c r="B22" s="47"/>
      <c r="C22" s="55"/>
      <c r="D22" s="27"/>
      <c r="E22" s="26"/>
      <c r="F22" s="29"/>
      <c r="G22" s="953"/>
      <c r="H22" s="954"/>
      <c r="I22" s="31">
        <f t="shared" si="1"/>
        <v>0</v>
      </c>
      <c r="J22" s="39">
        <f t="shared" si="7"/>
        <v>0</v>
      </c>
      <c r="K22" s="33">
        <f t="shared" si="3"/>
        <v>0</v>
      </c>
      <c r="L22" s="41">
        <f t="shared" si="8"/>
        <v>0</v>
      </c>
      <c r="M22" s="33">
        <f t="shared" si="5"/>
        <v>0</v>
      </c>
      <c r="N22" s="34">
        <f t="shared" si="6"/>
        <v>0</v>
      </c>
      <c r="O22" s="35"/>
      <c r="P22" s="43"/>
    </row>
    <row r="23" ht="14.25" customHeight="1">
      <c r="A23" s="42"/>
      <c r="B23" s="47"/>
      <c r="C23" s="55"/>
      <c r="D23" s="27"/>
      <c r="E23" s="26"/>
      <c r="F23" s="29"/>
      <c r="G23" s="953"/>
      <c r="H23" s="954"/>
      <c r="I23" s="31">
        <f t="shared" si="1"/>
        <v>0</v>
      </c>
      <c r="J23" s="39">
        <f t="shared" si="7"/>
        <v>0</v>
      </c>
      <c r="K23" s="33">
        <f t="shared" si="3"/>
        <v>0</v>
      </c>
      <c r="L23" s="41">
        <f t="shared" si="8"/>
        <v>0</v>
      </c>
      <c r="M23" s="33">
        <f t="shared" si="5"/>
        <v>0</v>
      </c>
      <c r="N23" s="34">
        <f t="shared" si="6"/>
        <v>0</v>
      </c>
      <c r="O23" s="35"/>
      <c r="P23" s="43"/>
    </row>
    <row r="24" ht="14.25" customHeight="1">
      <c r="A24" s="42"/>
      <c r="B24" s="47"/>
      <c r="C24" s="55"/>
      <c r="D24" s="27"/>
      <c r="E24" s="26"/>
      <c r="F24" s="29"/>
      <c r="G24" s="953"/>
      <c r="H24" s="954"/>
      <c r="I24" s="38">
        <f t="shared" ref="I24:I332" si="9">G24*0.5+G24</f>
        <v>0</v>
      </c>
      <c r="J24" s="39">
        <f t="shared" si="7"/>
        <v>0</v>
      </c>
      <c r="K24" s="40">
        <f t="shared" ref="K24:K332" si="10">G24*0.3+G24</f>
        <v>0</v>
      </c>
      <c r="L24" s="41">
        <f t="shared" si="8"/>
        <v>0</v>
      </c>
      <c r="M24" s="33">
        <f t="shared" si="5"/>
        <v>0</v>
      </c>
      <c r="N24" s="34">
        <f t="shared" si="6"/>
        <v>0</v>
      </c>
      <c r="O24" s="35"/>
      <c r="P24" s="43"/>
    </row>
    <row r="25" ht="14.25" customHeight="1">
      <c r="A25" s="42"/>
      <c r="B25" s="47"/>
      <c r="C25" s="55"/>
      <c r="D25" s="27"/>
      <c r="E25" s="26"/>
      <c r="F25" s="29"/>
      <c r="G25" s="953"/>
      <c r="H25" s="954"/>
      <c r="I25" s="38">
        <f t="shared" si="9"/>
        <v>0</v>
      </c>
      <c r="J25" s="39">
        <f t="shared" si="7"/>
        <v>0</v>
      </c>
      <c r="K25" s="40">
        <f t="shared" si="10"/>
        <v>0</v>
      </c>
      <c r="L25" s="41">
        <f t="shared" si="8"/>
        <v>0</v>
      </c>
      <c r="M25" s="33">
        <f t="shared" si="5"/>
        <v>0</v>
      </c>
      <c r="N25" s="34">
        <f t="shared" si="6"/>
        <v>0</v>
      </c>
      <c r="O25" s="35"/>
      <c r="P25" s="43"/>
    </row>
    <row r="26" ht="14.25" customHeight="1">
      <c r="A26" s="42"/>
      <c r="B26" s="47"/>
      <c r="C26" s="55"/>
      <c r="D26" s="27"/>
      <c r="E26" s="26"/>
      <c r="F26" s="29"/>
      <c r="G26" s="953"/>
      <c r="H26" s="954"/>
      <c r="I26" s="38">
        <f t="shared" si="9"/>
        <v>0</v>
      </c>
      <c r="J26" s="39">
        <f t="shared" si="7"/>
        <v>0</v>
      </c>
      <c r="K26" s="40">
        <f t="shared" si="10"/>
        <v>0</v>
      </c>
      <c r="L26" s="41">
        <f t="shared" si="8"/>
        <v>0</v>
      </c>
      <c r="M26" s="33">
        <f t="shared" si="5"/>
        <v>0</v>
      </c>
      <c r="N26" s="34">
        <f t="shared" si="6"/>
        <v>0</v>
      </c>
      <c r="O26" s="35"/>
      <c r="P26" s="43"/>
    </row>
    <row r="27" ht="14.25" customHeight="1">
      <c r="A27" s="42"/>
      <c r="B27" s="47"/>
      <c r="C27" s="55"/>
      <c r="D27" s="27"/>
      <c r="E27" s="26"/>
      <c r="F27" s="29"/>
      <c r="G27" s="953"/>
      <c r="H27" s="954"/>
      <c r="I27" s="38">
        <f t="shared" si="9"/>
        <v>0</v>
      </c>
      <c r="J27" s="39">
        <f t="shared" si="7"/>
        <v>0</v>
      </c>
      <c r="K27" s="40">
        <f t="shared" si="10"/>
        <v>0</v>
      </c>
      <c r="L27" s="41">
        <f t="shared" si="8"/>
        <v>0</v>
      </c>
      <c r="M27" s="33">
        <f t="shared" si="5"/>
        <v>0</v>
      </c>
      <c r="N27" s="34">
        <f t="shared" si="6"/>
        <v>0</v>
      </c>
      <c r="O27" s="35"/>
      <c r="P27" s="43"/>
    </row>
    <row r="28" ht="14.25" customHeight="1">
      <c r="A28" s="42"/>
      <c r="B28" s="47"/>
      <c r="C28" s="55"/>
      <c r="D28" s="27"/>
      <c r="E28" s="26"/>
      <c r="F28" s="29"/>
      <c r="G28" s="953"/>
      <c r="H28" s="954"/>
      <c r="I28" s="38">
        <f t="shared" si="9"/>
        <v>0</v>
      </c>
      <c r="J28" s="39">
        <f t="shared" si="7"/>
        <v>0</v>
      </c>
      <c r="K28" s="40">
        <f t="shared" si="10"/>
        <v>0</v>
      </c>
      <c r="L28" s="41">
        <f t="shared" si="8"/>
        <v>0</v>
      </c>
      <c r="M28" s="33">
        <f t="shared" si="5"/>
        <v>0</v>
      </c>
      <c r="N28" s="41">
        <f t="shared" ref="N28:N332" si="11">G28*0.1+G28</f>
        <v>0</v>
      </c>
      <c r="O28" s="35"/>
      <c r="P28" s="43"/>
    </row>
    <row r="29" ht="14.25" customHeight="1">
      <c r="A29" s="42"/>
      <c r="B29" s="47"/>
      <c r="C29" s="55"/>
      <c r="D29" s="27"/>
      <c r="E29" s="26"/>
      <c r="F29" s="29"/>
      <c r="G29" s="953"/>
      <c r="H29" s="954"/>
      <c r="I29" s="38">
        <f t="shared" si="9"/>
        <v>0</v>
      </c>
      <c r="J29" s="39">
        <f t="shared" si="7"/>
        <v>0</v>
      </c>
      <c r="K29" s="40">
        <f t="shared" si="10"/>
        <v>0</v>
      </c>
      <c r="L29" s="41">
        <f t="shared" si="8"/>
        <v>0</v>
      </c>
      <c r="M29" s="33">
        <f t="shared" si="5"/>
        <v>0</v>
      </c>
      <c r="N29" s="41">
        <f t="shared" si="11"/>
        <v>0</v>
      </c>
      <c r="O29" s="35"/>
      <c r="P29" s="43"/>
    </row>
    <row r="30" ht="14.25" customHeight="1">
      <c r="A30" s="42"/>
      <c r="B30" s="47"/>
      <c r="C30" s="55"/>
      <c r="D30" s="27"/>
      <c r="E30" s="26"/>
      <c r="F30" s="29"/>
      <c r="G30" s="953"/>
      <c r="H30" s="954"/>
      <c r="I30" s="38">
        <f t="shared" si="9"/>
        <v>0</v>
      </c>
      <c r="J30" s="39">
        <f t="shared" si="7"/>
        <v>0</v>
      </c>
      <c r="K30" s="40">
        <f t="shared" si="10"/>
        <v>0</v>
      </c>
      <c r="L30" s="41">
        <f t="shared" si="8"/>
        <v>0</v>
      </c>
      <c r="M30" s="33">
        <f t="shared" si="5"/>
        <v>0</v>
      </c>
      <c r="N30" s="41">
        <f t="shared" si="11"/>
        <v>0</v>
      </c>
      <c r="O30" s="35"/>
      <c r="P30" s="43"/>
    </row>
    <row r="31" ht="14.25" customHeight="1">
      <c r="A31" s="42"/>
      <c r="B31" s="47"/>
      <c r="C31" s="51"/>
      <c r="D31" s="27"/>
      <c r="E31" s="26"/>
      <c r="F31" s="29"/>
      <c r="G31" s="953"/>
      <c r="H31" s="954"/>
      <c r="I31" s="38">
        <f t="shared" si="9"/>
        <v>0</v>
      </c>
      <c r="J31" s="39">
        <f t="shared" si="7"/>
        <v>0</v>
      </c>
      <c r="K31" s="40">
        <f t="shared" si="10"/>
        <v>0</v>
      </c>
      <c r="L31" s="41">
        <f t="shared" si="8"/>
        <v>0</v>
      </c>
      <c r="M31" s="33">
        <f t="shared" si="5"/>
        <v>0</v>
      </c>
      <c r="N31" s="41">
        <f t="shared" si="11"/>
        <v>0</v>
      </c>
      <c r="O31" s="35"/>
      <c r="P31" s="43"/>
    </row>
    <row r="32" ht="14.25" customHeight="1">
      <c r="A32" s="42"/>
      <c r="B32" s="47"/>
      <c r="C32" s="55"/>
      <c r="D32" s="27"/>
      <c r="E32" s="26"/>
      <c r="F32" s="29"/>
      <c r="G32" s="953"/>
      <c r="H32" s="954"/>
      <c r="I32" s="38">
        <f t="shared" si="9"/>
        <v>0</v>
      </c>
      <c r="J32" s="39">
        <f t="shared" si="7"/>
        <v>0</v>
      </c>
      <c r="K32" s="40">
        <f t="shared" si="10"/>
        <v>0</v>
      </c>
      <c r="L32" s="41">
        <f t="shared" si="8"/>
        <v>0</v>
      </c>
      <c r="M32" s="33">
        <f t="shared" si="5"/>
        <v>0</v>
      </c>
      <c r="N32" s="41">
        <f t="shared" si="11"/>
        <v>0</v>
      </c>
      <c r="O32" s="35"/>
      <c r="P32" s="43"/>
    </row>
    <row r="33" ht="14.25" customHeight="1">
      <c r="A33" s="42"/>
      <c r="B33" s="47"/>
      <c r="C33" s="55"/>
      <c r="D33" s="27"/>
      <c r="E33" s="26"/>
      <c r="F33" s="29"/>
      <c r="G33" s="953"/>
      <c r="H33" s="954"/>
      <c r="I33" s="38">
        <f t="shared" si="9"/>
        <v>0</v>
      </c>
      <c r="J33" s="39">
        <f t="shared" si="7"/>
        <v>0</v>
      </c>
      <c r="K33" s="40">
        <f t="shared" si="10"/>
        <v>0</v>
      </c>
      <c r="L33" s="41">
        <f t="shared" si="8"/>
        <v>0</v>
      </c>
      <c r="M33" s="33">
        <f t="shared" si="5"/>
        <v>0</v>
      </c>
      <c r="N33" s="41">
        <f t="shared" si="11"/>
        <v>0</v>
      </c>
      <c r="O33" s="35"/>
      <c r="P33" s="43"/>
    </row>
    <row r="34" ht="14.25" customHeight="1">
      <c r="A34" s="42"/>
      <c r="B34" s="47"/>
      <c r="C34" s="55"/>
      <c r="D34" s="27"/>
      <c r="E34" s="26"/>
      <c r="F34" s="29"/>
      <c r="G34" s="953"/>
      <c r="H34" s="954"/>
      <c r="I34" s="38">
        <f t="shared" si="9"/>
        <v>0</v>
      </c>
      <c r="J34" s="39">
        <f t="shared" si="7"/>
        <v>0</v>
      </c>
      <c r="K34" s="40">
        <f t="shared" si="10"/>
        <v>0</v>
      </c>
      <c r="L34" s="41">
        <f t="shared" si="8"/>
        <v>0</v>
      </c>
      <c r="M34" s="33">
        <f t="shared" si="5"/>
        <v>0</v>
      </c>
      <c r="N34" s="41">
        <f t="shared" si="11"/>
        <v>0</v>
      </c>
      <c r="O34" s="35"/>
      <c r="P34" s="43"/>
    </row>
    <row r="35" ht="14.25" customHeight="1">
      <c r="A35" s="42"/>
      <c r="B35" s="47"/>
      <c r="C35" s="55"/>
      <c r="D35" s="27"/>
      <c r="E35" s="26"/>
      <c r="F35" s="29"/>
      <c r="G35" s="953"/>
      <c r="H35" s="954"/>
      <c r="I35" s="38">
        <f t="shared" si="9"/>
        <v>0</v>
      </c>
      <c r="J35" s="39">
        <f t="shared" si="7"/>
        <v>0</v>
      </c>
      <c r="K35" s="40">
        <f t="shared" si="10"/>
        <v>0</v>
      </c>
      <c r="L35" s="41">
        <f t="shared" si="8"/>
        <v>0</v>
      </c>
      <c r="M35" s="33">
        <f t="shared" si="5"/>
        <v>0</v>
      </c>
      <c r="N35" s="41">
        <f t="shared" si="11"/>
        <v>0</v>
      </c>
      <c r="O35" s="35"/>
      <c r="P35" s="43"/>
    </row>
    <row r="36" ht="14.25" customHeight="1">
      <c r="A36" s="42"/>
      <c r="B36" s="47"/>
      <c r="C36" s="55"/>
      <c r="D36" s="27"/>
      <c r="E36" s="26"/>
      <c r="F36" s="29"/>
      <c r="G36" s="953"/>
      <c r="H36" s="954"/>
      <c r="I36" s="38">
        <f t="shared" si="9"/>
        <v>0</v>
      </c>
      <c r="J36" s="39">
        <f t="shared" si="7"/>
        <v>0</v>
      </c>
      <c r="K36" s="40">
        <f t="shared" si="10"/>
        <v>0</v>
      </c>
      <c r="L36" s="41">
        <f t="shared" si="8"/>
        <v>0</v>
      </c>
      <c r="M36" s="40">
        <f t="shared" ref="M36:M332" si="12">G36*0.15+G36</f>
        <v>0</v>
      </c>
      <c r="N36" s="41">
        <f t="shared" si="11"/>
        <v>0</v>
      </c>
      <c r="O36" s="35"/>
      <c r="P36" s="43"/>
    </row>
    <row r="37" ht="14.25" customHeight="1">
      <c r="A37" s="42"/>
      <c r="B37" s="47"/>
      <c r="C37" s="55"/>
      <c r="D37" s="177"/>
      <c r="E37" s="26"/>
      <c r="F37" s="29"/>
      <c r="G37" s="953"/>
      <c r="H37" s="954"/>
      <c r="I37" s="38">
        <f t="shared" si="9"/>
        <v>0</v>
      </c>
      <c r="J37" s="39">
        <f t="shared" si="7"/>
        <v>0</v>
      </c>
      <c r="K37" s="40">
        <f t="shared" si="10"/>
        <v>0</v>
      </c>
      <c r="L37" s="41">
        <f t="shared" si="8"/>
        <v>0</v>
      </c>
      <c r="M37" s="40">
        <f t="shared" si="12"/>
        <v>0</v>
      </c>
      <c r="N37" s="41">
        <f t="shared" si="11"/>
        <v>0</v>
      </c>
      <c r="O37" s="35"/>
      <c r="P37" s="43"/>
    </row>
    <row r="38" ht="14.25" customHeight="1">
      <c r="A38" s="42"/>
      <c r="B38" s="47"/>
      <c r="C38" s="55"/>
      <c r="D38" s="177"/>
      <c r="E38" s="26"/>
      <c r="F38" s="29"/>
      <c r="G38" s="953"/>
      <c r="H38" s="954"/>
      <c r="I38" s="38">
        <f t="shared" si="9"/>
        <v>0</v>
      </c>
      <c r="J38" s="39">
        <f t="shared" si="7"/>
        <v>0</v>
      </c>
      <c r="K38" s="40">
        <f t="shared" si="10"/>
        <v>0</v>
      </c>
      <c r="L38" s="41">
        <f t="shared" si="8"/>
        <v>0</v>
      </c>
      <c r="M38" s="40">
        <f t="shared" si="12"/>
        <v>0</v>
      </c>
      <c r="N38" s="41">
        <f t="shared" si="11"/>
        <v>0</v>
      </c>
      <c r="O38" s="35"/>
      <c r="P38" s="43"/>
    </row>
    <row r="39" ht="14.25" customHeight="1">
      <c r="A39" s="42"/>
      <c r="B39" s="47"/>
      <c r="C39" s="55"/>
      <c r="D39" s="177"/>
      <c r="E39" s="26"/>
      <c r="F39" s="29"/>
      <c r="G39" s="953"/>
      <c r="H39" s="954"/>
      <c r="I39" s="38">
        <f t="shared" si="9"/>
        <v>0</v>
      </c>
      <c r="J39" s="39">
        <f t="shared" si="7"/>
        <v>0</v>
      </c>
      <c r="K39" s="40">
        <f t="shared" si="10"/>
        <v>0</v>
      </c>
      <c r="L39" s="41">
        <f t="shared" si="8"/>
        <v>0</v>
      </c>
      <c r="M39" s="40">
        <f t="shared" si="12"/>
        <v>0</v>
      </c>
      <c r="N39" s="41">
        <f t="shared" si="11"/>
        <v>0</v>
      </c>
      <c r="O39" s="35"/>
      <c r="P39" s="43"/>
    </row>
    <row r="40" ht="14.25" customHeight="1">
      <c r="A40" s="42"/>
      <c r="B40" s="47"/>
      <c r="C40" s="55"/>
      <c r="D40" s="27"/>
      <c r="E40" s="26"/>
      <c r="F40" s="29"/>
      <c r="G40" s="953"/>
      <c r="H40" s="954"/>
      <c r="I40" s="38">
        <f t="shared" si="9"/>
        <v>0</v>
      </c>
      <c r="J40" s="39">
        <f t="shared" si="7"/>
        <v>0</v>
      </c>
      <c r="K40" s="40">
        <f t="shared" si="10"/>
        <v>0</v>
      </c>
      <c r="L40" s="41">
        <f t="shared" si="8"/>
        <v>0</v>
      </c>
      <c r="M40" s="40">
        <f t="shared" si="12"/>
        <v>0</v>
      </c>
      <c r="N40" s="41">
        <f t="shared" si="11"/>
        <v>0</v>
      </c>
      <c r="O40" s="35"/>
      <c r="P40" s="43"/>
    </row>
    <row r="41" ht="14.25" customHeight="1">
      <c r="A41" s="42"/>
      <c r="B41" s="47"/>
      <c r="C41" s="55"/>
      <c r="D41" s="27"/>
      <c r="E41" s="26"/>
      <c r="F41" s="29"/>
      <c r="G41" s="953"/>
      <c r="H41" s="954"/>
      <c r="I41" s="38">
        <f t="shared" si="9"/>
        <v>0</v>
      </c>
      <c r="J41" s="39">
        <f t="shared" si="7"/>
        <v>0</v>
      </c>
      <c r="K41" s="40">
        <f t="shared" si="10"/>
        <v>0</v>
      </c>
      <c r="L41" s="41">
        <f t="shared" si="8"/>
        <v>0</v>
      </c>
      <c r="M41" s="40">
        <f t="shared" si="12"/>
        <v>0</v>
      </c>
      <c r="N41" s="41">
        <f t="shared" si="11"/>
        <v>0</v>
      </c>
      <c r="O41" s="35"/>
      <c r="P41" s="43"/>
    </row>
    <row r="42" ht="14.25" customHeight="1">
      <c r="A42" s="42"/>
      <c r="B42" s="47"/>
      <c r="C42" s="55"/>
      <c r="D42" s="27"/>
      <c r="E42" s="26"/>
      <c r="F42" s="29"/>
      <c r="G42" s="953"/>
      <c r="H42" s="954"/>
      <c r="I42" s="38">
        <f t="shared" si="9"/>
        <v>0</v>
      </c>
      <c r="J42" s="39">
        <f t="shared" si="7"/>
        <v>0</v>
      </c>
      <c r="K42" s="40">
        <f t="shared" si="10"/>
        <v>0</v>
      </c>
      <c r="L42" s="41">
        <f t="shared" si="8"/>
        <v>0</v>
      </c>
      <c r="M42" s="40">
        <f t="shared" si="12"/>
        <v>0</v>
      </c>
      <c r="N42" s="41">
        <f t="shared" si="11"/>
        <v>0</v>
      </c>
      <c r="O42" s="35"/>
      <c r="P42" s="43"/>
    </row>
    <row r="43" ht="14.25" customHeight="1">
      <c r="A43" s="42"/>
      <c r="B43" s="47"/>
      <c r="C43" s="55"/>
      <c r="D43" s="27"/>
      <c r="E43" s="26"/>
      <c r="F43" s="29"/>
      <c r="G43" s="953"/>
      <c r="H43" s="954"/>
      <c r="I43" s="38">
        <f t="shared" si="9"/>
        <v>0</v>
      </c>
      <c r="J43" s="39">
        <f t="shared" si="7"/>
        <v>0</v>
      </c>
      <c r="K43" s="40">
        <f t="shared" si="10"/>
        <v>0</v>
      </c>
      <c r="L43" s="41">
        <f t="shared" si="8"/>
        <v>0</v>
      </c>
      <c r="M43" s="40">
        <f t="shared" si="12"/>
        <v>0</v>
      </c>
      <c r="N43" s="41">
        <f t="shared" si="11"/>
        <v>0</v>
      </c>
      <c r="O43" s="35"/>
      <c r="P43" s="43"/>
    </row>
    <row r="44" ht="14.25" customHeight="1">
      <c r="A44" s="42"/>
      <c r="B44" s="47"/>
      <c r="C44" s="55"/>
      <c r="D44" s="27"/>
      <c r="E44" s="26"/>
      <c r="F44" s="29"/>
      <c r="G44" s="953"/>
      <c r="H44" s="954"/>
      <c r="I44" s="38">
        <f t="shared" si="9"/>
        <v>0</v>
      </c>
      <c r="J44" s="39">
        <f t="shared" si="7"/>
        <v>0</v>
      </c>
      <c r="K44" s="40">
        <f t="shared" si="10"/>
        <v>0</v>
      </c>
      <c r="L44" s="41">
        <f t="shared" si="8"/>
        <v>0</v>
      </c>
      <c r="M44" s="40">
        <f t="shared" si="12"/>
        <v>0</v>
      </c>
      <c r="N44" s="41">
        <f t="shared" si="11"/>
        <v>0</v>
      </c>
      <c r="O44" s="35"/>
      <c r="P44" s="43"/>
    </row>
    <row r="45" ht="14.25" customHeight="1">
      <c r="A45" s="42"/>
      <c r="B45" s="47"/>
      <c r="C45" s="55"/>
      <c r="D45" s="27"/>
      <c r="E45" s="26"/>
      <c r="F45" s="29"/>
      <c r="G45" s="953"/>
      <c r="H45" s="954"/>
      <c r="I45" s="38">
        <f t="shared" si="9"/>
        <v>0</v>
      </c>
      <c r="J45" s="39">
        <f t="shared" si="7"/>
        <v>0</v>
      </c>
      <c r="K45" s="40">
        <f t="shared" si="10"/>
        <v>0</v>
      </c>
      <c r="L45" s="41">
        <f t="shared" si="8"/>
        <v>0</v>
      </c>
      <c r="M45" s="40">
        <f t="shared" si="12"/>
        <v>0</v>
      </c>
      <c r="N45" s="41">
        <f t="shared" si="11"/>
        <v>0</v>
      </c>
      <c r="O45" s="35"/>
      <c r="P45" s="43"/>
    </row>
    <row r="46" ht="14.25" customHeight="1">
      <c r="A46" s="42"/>
      <c r="B46" s="47"/>
      <c r="C46" s="55"/>
      <c r="D46" s="27"/>
      <c r="E46" s="26"/>
      <c r="F46" s="29"/>
      <c r="G46" s="953"/>
      <c r="H46" s="954"/>
      <c r="I46" s="38">
        <f t="shared" si="9"/>
        <v>0</v>
      </c>
      <c r="J46" s="39">
        <f t="shared" si="7"/>
        <v>0</v>
      </c>
      <c r="K46" s="40">
        <f t="shared" si="10"/>
        <v>0</v>
      </c>
      <c r="L46" s="41">
        <f t="shared" si="8"/>
        <v>0</v>
      </c>
      <c r="M46" s="40">
        <f t="shared" si="12"/>
        <v>0</v>
      </c>
      <c r="N46" s="41">
        <f t="shared" si="11"/>
        <v>0</v>
      </c>
      <c r="O46" s="35"/>
      <c r="P46" s="43"/>
    </row>
    <row r="47" ht="14.25" customHeight="1">
      <c r="A47" s="42"/>
      <c r="B47" s="47"/>
      <c r="C47" s="55"/>
      <c r="D47" s="27"/>
      <c r="E47" s="26"/>
      <c r="F47" s="29"/>
      <c r="G47" s="953"/>
      <c r="H47" s="954"/>
      <c r="I47" s="38">
        <f t="shared" si="9"/>
        <v>0</v>
      </c>
      <c r="J47" s="39">
        <f t="shared" si="7"/>
        <v>0</v>
      </c>
      <c r="K47" s="40">
        <f t="shared" si="10"/>
        <v>0</v>
      </c>
      <c r="L47" s="41">
        <f t="shared" si="8"/>
        <v>0</v>
      </c>
      <c r="M47" s="40">
        <f t="shared" si="12"/>
        <v>0</v>
      </c>
      <c r="N47" s="41">
        <f t="shared" si="11"/>
        <v>0</v>
      </c>
      <c r="O47" s="35"/>
      <c r="P47" s="43"/>
    </row>
    <row r="48" ht="14.25" customHeight="1">
      <c r="A48" s="42"/>
      <c r="B48" s="47"/>
      <c r="C48" s="55"/>
      <c r="D48" s="27"/>
      <c r="E48" s="26"/>
      <c r="F48" s="29"/>
      <c r="G48" s="953"/>
      <c r="H48" s="954"/>
      <c r="I48" s="38">
        <f t="shared" si="9"/>
        <v>0</v>
      </c>
      <c r="J48" s="39">
        <f t="shared" si="7"/>
        <v>0</v>
      </c>
      <c r="K48" s="40">
        <f t="shared" si="10"/>
        <v>0</v>
      </c>
      <c r="L48" s="41">
        <f t="shared" si="8"/>
        <v>0</v>
      </c>
      <c r="M48" s="40">
        <f t="shared" si="12"/>
        <v>0</v>
      </c>
      <c r="N48" s="41">
        <f t="shared" si="11"/>
        <v>0</v>
      </c>
      <c r="O48" s="35"/>
      <c r="P48" s="43"/>
    </row>
    <row r="49" ht="14.25" customHeight="1">
      <c r="A49" s="42"/>
      <c r="B49" s="47"/>
      <c r="C49" s="55"/>
      <c r="D49" s="27"/>
      <c r="E49" s="26"/>
      <c r="F49" s="29"/>
      <c r="G49" s="953"/>
      <c r="H49" s="954"/>
      <c r="I49" s="38">
        <f t="shared" si="9"/>
        <v>0</v>
      </c>
      <c r="J49" s="39">
        <f t="shared" si="7"/>
        <v>0</v>
      </c>
      <c r="K49" s="40">
        <f t="shared" si="10"/>
        <v>0</v>
      </c>
      <c r="L49" s="41">
        <f t="shared" si="8"/>
        <v>0</v>
      </c>
      <c r="M49" s="40">
        <f t="shared" si="12"/>
        <v>0</v>
      </c>
      <c r="N49" s="41">
        <f t="shared" si="11"/>
        <v>0</v>
      </c>
      <c r="O49" s="35"/>
      <c r="P49" s="43"/>
    </row>
    <row r="50" ht="14.25" customHeight="1">
      <c r="A50" s="42"/>
      <c r="B50" s="47"/>
      <c r="C50" s="55"/>
      <c r="D50" s="27"/>
      <c r="E50" s="50"/>
      <c r="F50" s="29"/>
      <c r="G50" s="953"/>
      <c r="H50" s="954"/>
      <c r="I50" s="38">
        <f t="shared" si="9"/>
        <v>0</v>
      </c>
      <c r="J50" s="39">
        <f t="shared" si="7"/>
        <v>0</v>
      </c>
      <c r="K50" s="40">
        <f t="shared" si="10"/>
        <v>0</v>
      </c>
      <c r="L50" s="41">
        <f t="shared" si="8"/>
        <v>0</v>
      </c>
      <c r="M50" s="40">
        <f t="shared" si="12"/>
        <v>0</v>
      </c>
      <c r="N50" s="41">
        <f t="shared" si="11"/>
        <v>0</v>
      </c>
      <c r="O50" s="35"/>
      <c r="P50" s="43"/>
    </row>
    <row r="51" ht="14.25" customHeight="1">
      <c r="A51" s="42"/>
      <c r="B51" s="47"/>
      <c r="C51" s="55"/>
      <c r="D51" s="27"/>
      <c r="E51" s="51"/>
      <c r="F51" s="29"/>
      <c r="G51" s="953"/>
      <c r="H51" s="954"/>
      <c r="I51" s="38">
        <f t="shared" si="9"/>
        <v>0</v>
      </c>
      <c r="J51" s="39">
        <f t="shared" si="7"/>
        <v>0</v>
      </c>
      <c r="K51" s="40">
        <f t="shared" si="10"/>
        <v>0</v>
      </c>
      <c r="L51" s="41">
        <f t="shared" si="8"/>
        <v>0</v>
      </c>
      <c r="M51" s="40">
        <f t="shared" si="12"/>
        <v>0</v>
      </c>
      <c r="N51" s="41">
        <f t="shared" si="11"/>
        <v>0</v>
      </c>
      <c r="O51" s="35"/>
      <c r="P51" s="43"/>
    </row>
    <row r="52" ht="14.25" customHeight="1">
      <c r="A52" s="42"/>
      <c r="B52" s="47"/>
      <c r="C52" s="55"/>
      <c r="D52" s="27"/>
      <c r="E52" s="51"/>
      <c r="F52" s="29"/>
      <c r="G52" s="953"/>
      <c r="H52" s="954"/>
      <c r="I52" s="38">
        <f t="shared" si="9"/>
        <v>0</v>
      </c>
      <c r="J52" s="39">
        <f t="shared" si="7"/>
        <v>0</v>
      </c>
      <c r="K52" s="40">
        <f t="shared" si="10"/>
        <v>0</v>
      </c>
      <c r="L52" s="41">
        <f t="shared" si="8"/>
        <v>0</v>
      </c>
      <c r="M52" s="40">
        <f t="shared" si="12"/>
        <v>0</v>
      </c>
      <c r="N52" s="41">
        <f t="shared" si="11"/>
        <v>0</v>
      </c>
      <c r="O52" s="35"/>
      <c r="P52" s="43"/>
    </row>
    <row r="53" ht="14.25" customHeight="1">
      <c r="A53" s="42"/>
      <c r="B53" s="47"/>
      <c r="C53" s="55"/>
      <c r="D53" s="27"/>
      <c r="E53" s="52"/>
      <c r="F53" s="29"/>
      <c r="G53" s="953"/>
      <c r="H53" s="954"/>
      <c r="I53" s="38">
        <f t="shared" si="9"/>
        <v>0</v>
      </c>
      <c r="J53" s="39">
        <f t="shared" si="7"/>
        <v>0</v>
      </c>
      <c r="K53" s="40">
        <f t="shared" si="10"/>
        <v>0</v>
      </c>
      <c r="L53" s="41">
        <f t="shared" si="8"/>
        <v>0</v>
      </c>
      <c r="M53" s="40">
        <f t="shared" si="12"/>
        <v>0</v>
      </c>
      <c r="N53" s="41">
        <f t="shared" si="11"/>
        <v>0</v>
      </c>
      <c r="O53" s="35"/>
      <c r="P53" s="43"/>
    </row>
    <row r="54" ht="14.25" customHeight="1">
      <c r="A54" s="42"/>
      <c r="B54" s="47"/>
      <c r="C54" s="55"/>
      <c r="D54" s="37"/>
      <c r="E54" s="26"/>
      <c r="F54" s="29"/>
      <c r="G54" s="953"/>
      <c r="H54" s="954"/>
      <c r="I54" s="38">
        <f t="shared" si="9"/>
        <v>0</v>
      </c>
      <c r="J54" s="39">
        <f t="shared" si="7"/>
        <v>0</v>
      </c>
      <c r="K54" s="40">
        <f t="shared" si="10"/>
        <v>0</v>
      </c>
      <c r="L54" s="41">
        <f t="shared" si="8"/>
        <v>0</v>
      </c>
      <c r="M54" s="40">
        <f t="shared" si="12"/>
        <v>0</v>
      </c>
      <c r="N54" s="41">
        <f t="shared" si="11"/>
        <v>0</v>
      </c>
      <c r="O54" s="35"/>
      <c r="P54" s="43"/>
    </row>
    <row r="55" ht="14.25" customHeight="1">
      <c r="A55" s="42"/>
      <c r="B55" s="47"/>
      <c r="C55" s="55"/>
      <c r="D55" s="27"/>
      <c r="E55" s="26"/>
      <c r="F55" s="29"/>
      <c r="G55" s="953"/>
      <c r="H55" s="954"/>
      <c r="I55" s="38">
        <f t="shared" si="9"/>
        <v>0</v>
      </c>
      <c r="J55" s="39">
        <f t="shared" si="7"/>
        <v>0</v>
      </c>
      <c r="K55" s="40">
        <f t="shared" si="10"/>
        <v>0</v>
      </c>
      <c r="L55" s="41">
        <f t="shared" si="8"/>
        <v>0</v>
      </c>
      <c r="M55" s="40">
        <f t="shared" si="12"/>
        <v>0</v>
      </c>
      <c r="N55" s="41">
        <f t="shared" si="11"/>
        <v>0</v>
      </c>
      <c r="O55" s="35"/>
      <c r="P55" s="43"/>
    </row>
    <row r="56" ht="14.25" customHeight="1">
      <c r="A56" s="42"/>
      <c r="B56" s="47"/>
      <c r="C56" s="51"/>
      <c r="D56" s="27"/>
      <c r="E56" s="26"/>
      <c r="F56" s="29"/>
      <c r="G56" s="953"/>
      <c r="H56" s="954"/>
      <c r="I56" s="38">
        <f t="shared" si="9"/>
        <v>0</v>
      </c>
      <c r="J56" s="39">
        <f t="shared" si="7"/>
        <v>0</v>
      </c>
      <c r="K56" s="40">
        <f t="shared" si="10"/>
        <v>0</v>
      </c>
      <c r="L56" s="41">
        <f t="shared" si="8"/>
        <v>0</v>
      </c>
      <c r="M56" s="40">
        <f t="shared" si="12"/>
        <v>0</v>
      </c>
      <c r="N56" s="41">
        <f t="shared" si="11"/>
        <v>0</v>
      </c>
      <c r="O56" s="35"/>
      <c r="P56" s="43"/>
    </row>
    <row r="57" ht="14.25" customHeight="1">
      <c r="A57" s="42"/>
      <c r="B57" s="47"/>
      <c r="C57" s="51"/>
      <c r="D57" s="27"/>
      <c r="E57" s="26"/>
      <c r="F57" s="29"/>
      <c r="G57" s="953"/>
      <c r="H57" s="954"/>
      <c r="I57" s="38">
        <f t="shared" si="9"/>
        <v>0</v>
      </c>
      <c r="J57" s="39">
        <f t="shared" si="7"/>
        <v>0</v>
      </c>
      <c r="K57" s="40">
        <f t="shared" si="10"/>
        <v>0</v>
      </c>
      <c r="L57" s="41">
        <f t="shared" si="8"/>
        <v>0</v>
      </c>
      <c r="M57" s="40">
        <f t="shared" si="12"/>
        <v>0</v>
      </c>
      <c r="N57" s="41">
        <f t="shared" si="11"/>
        <v>0</v>
      </c>
      <c r="O57" s="35"/>
      <c r="P57" s="43"/>
    </row>
    <row r="58" ht="14.25" customHeight="1">
      <c r="A58" s="42"/>
      <c r="B58" s="47"/>
      <c r="C58" s="51"/>
      <c r="D58" s="27"/>
      <c r="E58" s="51"/>
      <c r="F58" s="29"/>
      <c r="G58" s="953"/>
      <c r="H58" s="954"/>
      <c r="I58" s="38">
        <f t="shared" si="9"/>
        <v>0</v>
      </c>
      <c r="J58" s="39">
        <f t="shared" si="7"/>
        <v>0</v>
      </c>
      <c r="K58" s="40">
        <f t="shared" si="10"/>
        <v>0</v>
      </c>
      <c r="L58" s="41">
        <f t="shared" si="8"/>
        <v>0</v>
      </c>
      <c r="M58" s="40">
        <f t="shared" si="12"/>
        <v>0</v>
      </c>
      <c r="N58" s="41">
        <f t="shared" si="11"/>
        <v>0</v>
      </c>
      <c r="O58" s="35"/>
      <c r="P58" s="43"/>
    </row>
    <row r="59" ht="14.25" customHeight="1">
      <c r="A59" s="42"/>
      <c r="B59" s="47"/>
      <c r="C59" s="51"/>
      <c r="D59" s="27"/>
      <c r="E59" s="51"/>
      <c r="F59" s="29"/>
      <c r="G59" s="953"/>
      <c r="H59" s="954"/>
      <c r="I59" s="38">
        <f t="shared" si="9"/>
        <v>0</v>
      </c>
      <c r="J59" s="39">
        <f t="shared" si="7"/>
        <v>0</v>
      </c>
      <c r="K59" s="40">
        <f t="shared" si="10"/>
        <v>0</v>
      </c>
      <c r="L59" s="41">
        <f t="shared" si="8"/>
        <v>0</v>
      </c>
      <c r="M59" s="40">
        <f t="shared" si="12"/>
        <v>0</v>
      </c>
      <c r="N59" s="41">
        <f t="shared" si="11"/>
        <v>0</v>
      </c>
      <c r="O59" s="35"/>
      <c r="P59" s="43"/>
    </row>
    <row r="60" ht="14.25" customHeight="1">
      <c r="A60" s="42"/>
      <c r="B60" s="47"/>
      <c r="C60" s="51"/>
      <c r="D60" s="27"/>
      <c r="E60" s="51"/>
      <c r="F60" s="29"/>
      <c r="G60" s="953"/>
      <c r="H60" s="954"/>
      <c r="I60" s="38">
        <f t="shared" si="9"/>
        <v>0</v>
      </c>
      <c r="J60" s="39">
        <f t="shared" si="7"/>
        <v>0</v>
      </c>
      <c r="K60" s="40">
        <f t="shared" si="10"/>
        <v>0</v>
      </c>
      <c r="L60" s="41">
        <f t="shared" si="8"/>
        <v>0</v>
      </c>
      <c r="M60" s="40">
        <f t="shared" si="12"/>
        <v>0</v>
      </c>
      <c r="N60" s="41">
        <f t="shared" si="11"/>
        <v>0</v>
      </c>
      <c r="O60" s="35"/>
      <c r="P60" s="43"/>
    </row>
    <row r="61" ht="14.25" customHeight="1">
      <c r="A61" s="42"/>
      <c r="B61" s="47"/>
      <c r="C61" s="51"/>
      <c r="D61" s="27"/>
      <c r="E61" s="51"/>
      <c r="F61" s="29"/>
      <c r="G61" s="953"/>
      <c r="H61" s="957"/>
      <c r="I61" s="38">
        <f t="shared" si="9"/>
        <v>0</v>
      </c>
      <c r="J61" s="39">
        <f t="shared" si="7"/>
        <v>0</v>
      </c>
      <c r="K61" s="40">
        <f t="shared" si="10"/>
        <v>0</v>
      </c>
      <c r="L61" s="41">
        <f t="shared" si="8"/>
        <v>0</v>
      </c>
      <c r="M61" s="40">
        <f t="shared" si="12"/>
        <v>0</v>
      </c>
      <c r="N61" s="41">
        <f t="shared" si="11"/>
        <v>0</v>
      </c>
      <c r="O61" s="35"/>
      <c r="P61" s="43"/>
    </row>
    <row r="62" ht="14.25" customHeight="1">
      <c r="A62" s="42"/>
      <c r="B62" s="47"/>
      <c r="C62" s="55"/>
      <c r="D62" s="27"/>
      <c r="E62" s="51"/>
      <c r="F62" s="29"/>
      <c r="G62" s="953"/>
      <c r="H62" s="954"/>
      <c r="I62" s="38">
        <f t="shared" si="9"/>
        <v>0</v>
      </c>
      <c r="J62" s="39">
        <f t="shared" si="7"/>
        <v>0</v>
      </c>
      <c r="K62" s="40">
        <f t="shared" si="10"/>
        <v>0</v>
      </c>
      <c r="L62" s="41">
        <f t="shared" si="8"/>
        <v>0</v>
      </c>
      <c r="M62" s="40">
        <f t="shared" si="12"/>
        <v>0</v>
      </c>
      <c r="N62" s="41">
        <f t="shared" si="11"/>
        <v>0</v>
      </c>
      <c r="O62" s="35"/>
      <c r="P62" s="43"/>
    </row>
    <row r="63" ht="14.25" customHeight="1">
      <c r="A63" s="42"/>
      <c r="B63" s="47"/>
      <c r="C63" s="55"/>
      <c r="D63" s="27"/>
      <c r="E63" s="51"/>
      <c r="F63" s="29"/>
      <c r="G63" s="953"/>
      <c r="H63" s="954"/>
      <c r="I63" s="38">
        <f t="shared" si="9"/>
        <v>0</v>
      </c>
      <c r="J63" s="39">
        <f t="shared" si="7"/>
        <v>0</v>
      </c>
      <c r="K63" s="40">
        <f t="shared" si="10"/>
        <v>0</v>
      </c>
      <c r="L63" s="41">
        <f t="shared" si="8"/>
        <v>0</v>
      </c>
      <c r="M63" s="40">
        <f t="shared" si="12"/>
        <v>0</v>
      </c>
      <c r="N63" s="41">
        <f t="shared" si="11"/>
        <v>0</v>
      </c>
      <c r="O63" s="35"/>
      <c r="P63" s="43"/>
    </row>
    <row r="64" ht="14.25" customHeight="1">
      <c r="A64" s="42"/>
      <c r="B64" s="47"/>
      <c r="C64" s="55"/>
      <c r="D64" s="27"/>
      <c r="E64" s="51"/>
      <c r="F64" s="29"/>
      <c r="G64" s="953"/>
      <c r="H64" s="954"/>
      <c r="I64" s="38">
        <f t="shared" si="9"/>
        <v>0</v>
      </c>
      <c r="J64" s="39">
        <f t="shared" si="7"/>
        <v>0</v>
      </c>
      <c r="K64" s="40">
        <f t="shared" si="10"/>
        <v>0</v>
      </c>
      <c r="L64" s="41">
        <f t="shared" si="8"/>
        <v>0</v>
      </c>
      <c r="M64" s="40">
        <f t="shared" si="12"/>
        <v>0</v>
      </c>
      <c r="N64" s="41">
        <f t="shared" si="11"/>
        <v>0</v>
      </c>
      <c r="O64" s="35"/>
      <c r="P64" s="43"/>
    </row>
    <row r="65" ht="14.25" customHeight="1">
      <c r="A65" s="42"/>
      <c r="B65" s="47"/>
      <c r="C65" s="55"/>
      <c r="D65" s="27"/>
      <c r="E65" s="51"/>
      <c r="F65" s="29"/>
      <c r="G65" s="953"/>
      <c r="H65" s="954"/>
      <c r="I65" s="38">
        <f t="shared" si="9"/>
        <v>0</v>
      </c>
      <c r="J65" s="39">
        <f t="shared" si="7"/>
        <v>0</v>
      </c>
      <c r="K65" s="40">
        <f t="shared" si="10"/>
        <v>0</v>
      </c>
      <c r="L65" s="41">
        <f t="shared" si="8"/>
        <v>0</v>
      </c>
      <c r="M65" s="40">
        <f t="shared" si="12"/>
        <v>0</v>
      </c>
      <c r="N65" s="41">
        <f t="shared" si="11"/>
        <v>0</v>
      </c>
      <c r="O65" s="35"/>
      <c r="P65" s="43"/>
    </row>
    <row r="66" ht="14.25" customHeight="1">
      <c r="A66" s="42"/>
      <c r="B66" s="47"/>
      <c r="C66" s="55"/>
      <c r="D66" s="27"/>
      <c r="E66" s="51"/>
      <c r="F66" s="29"/>
      <c r="G66" s="953"/>
      <c r="H66" s="954"/>
      <c r="I66" s="38">
        <f t="shared" si="9"/>
        <v>0</v>
      </c>
      <c r="J66" s="39">
        <f t="shared" si="7"/>
        <v>0</v>
      </c>
      <c r="K66" s="40">
        <f t="shared" si="10"/>
        <v>0</v>
      </c>
      <c r="L66" s="41">
        <f t="shared" si="8"/>
        <v>0</v>
      </c>
      <c r="M66" s="40">
        <f t="shared" si="12"/>
        <v>0</v>
      </c>
      <c r="N66" s="41">
        <f t="shared" si="11"/>
        <v>0</v>
      </c>
      <c r="O66" s="35"/>
      <c r="P66" s="43"/>
    </row>
    <row r="67" ht="14.25" customHeight="1">
      <c r="A67" s="42"/>
      <c r="B67" s="47"/>
      <c r="C67" s="55"/>
      <c r="D67" s="27"/>
      <c r="E67" s="51"/>
      <c r="F67" s="29"/>
      <c r="G67" s="953"/>
      <c r="H67" s="954"/>
      <c r="I67" s="38">
        <f t="shared" si="9"/>
        <v>0</v>
      </c>
      <c r="J67" s="39">
        <f t="shared" si="7"/>
        <v>0</v>
      </c>
      <c r="K67" s="40">
        <f t="shared" si="10"/>
        <v>0</v>
      </c>
      <c r="L67" s="41">
        <f t="shared" si="8"/>
        <v>0</v>
      </c>
      <c r="M67" s="40">
        <f t="shared" si="12"/>
        <v>0</v>
      </c>
      <c r="N67" s="41">
        <f t="shared" si="11"/>
        <v>0</v>
      </c>
      <c r="O67" s="35"/>
      <c r="P67" s="43"/>
    </row>
    <row r="68" ht="14.25" customHeight="1">
      <c r="A68" s="42"/>
      <c r="B68" s="47"/>
      <c r="C68" s="55"/>
      <c r="D68" s="37"/>
      <c r="E68" s="51"/>
      <c r="F68" s="29"/>
      <c r="G68" s="953"/>
      <c r="H68" s="954"/>
      <c r="I68" s="38">
        <f t="shared" si="9"/>
        <v>0</v>
      </c>
      <c r="J68" s="39">
        <f t="shared" si="7"/>
        <v>0</v>
      </c>
      <c r="K68" s="40">
        <f t="shared" si="10"/>
        <v>0</v>
      </c>
      <c r="L68" s="41">
        <f t="shared" si="8"/>
        <v>0</v>
      </c>
      <c r="M68" s="40">
        <f t="shared" si="12"/>
        <v>0</v>
      </c>
      <c r="N68" s="41">
        <f t="shared" si="11"/>
        <v>0</v>
      </c>
      <c r="O68" s="35"/>
      <c r="P68" s="43"/>
    </row>
    <row r="69" ht="14.25" customHeight="1">
      <c r="A69" s="42"/>
      <c r="B69" s="47"/>
      <c r="C69" s="51"/>
      <c r="D69" s="46"/>
      <c r="E69" s="51"/>
      <c r="F69" s="29"/>
      <c r="G69" s="953"/>
      <c r="H69" s="954"/>
      <c r="I69" s="38">
        <f t="shared" si="9"/>
        <v>0</v>
      </c>
      <c r="J69" s="39">
        <f t="shared" si="7"/>
        <v>0</v>
      </c>
      <c r="K69" s="40">
        <f t="shared" si="10"/>
        <v>0</v>
      </c>
      <c r="L69" s="41">
        <f t="shared" si="8"/>
        <v>0</v>
      </c>
      <c r="M69" s="40">
        <f t="shared" si="12"/>
        <v>0</v>
      </c>
      <c r="N69" s="41">
        <f t="shared" si="11"/>
        <v>0</v>
      </c>
      <c r="O69" s="35"/>
      <c r="P69" s="43"/>
    </row>
    <row r="70" ht="14.25" customHeight="1">
      <c r="A70" s="42"/>
      <c r="B70" s="47"/>
      <c r="C70" s="51"/>
      <c r="D70" s="46"/>
      <c r="E70" s="51"/>
      <c r="F70" s="29"/>
      <c r="G70" s="953"/>
      <c r="H70" s="954"/>
      <c r="I70" s="38">
        <f t="shared" si="9"/>
        <v>0</v>
      </c>
      <c r="J70" s="39">
        <f t="shared" si="7"/>
        <v>0</v>
      </c>
      <c r="K70" s="40">
        <f t="shared" si="10"/>
        <v>0</v>
      </c>
      <c r="L70" s="41">
        <f t="shared" si="8"/>
        <v>0</v>
      </c>
      <c r="M70" s="40">
        <f t="shared" si="12"/>
        <v>0</v>
      </c>
      <c r="N70" s="41">
        <f t="shared" si="11"/>
        <v>0</v>
      </c>
      <c r="O70" s="35"/>
      <c r="P70" s="43"/>
    </row>
    <row r="71" ht="14.25" customHeight="1">
      <c r="A71" s="42"/>
      <c r="B71" s="47"/>
      <c r="C71" s="55"/>
      <c r="D71" s="49"/>
      <c r="E71" s="51"/>
      <c r="F71" s="29"/>
      <c r="G71" s="953"/>
      <c r="H71" s="954"/>
      <c r="I71" s="38">
        <f t="shared" si="9"/>
        <v>0</v>
      </c>
      <c r="J71" s="39">
        <f t="shared" si="7"/>
        <v>0</v>
      </c>
      <c r="K71" s="40">
        <f t="shared" si="10"/>
        <v>0</v>
      </c>
      <c r="L71" s="41">
        <f t="shared" si="8"/>
        <v>0</v>
      </c>
      <c r="M71" s="40">
        <f t="shared" si="12"/>
        <v>0</v>
      </c>
      <c r="N71" s="41">
        <f t="shared" si="11"/>
        <v>0</v>
      </c>
      <c r="O71" s="35"/>
      <c r="P71" s="43"/>
      <c r="R71" s="56"/>
      <c r="S71" s="56"/>
      <c r="T71" s="56"/>
      <c r="U71" s="56"/>
      <c r="V71" s="56"/>
      <c r="W71" s="56"/>
      <c r="X71" s="56"/>
      <c r="Y71" s="56"/>
      <c r="Z71" s="56"/>
      <c r="AA71" s="56"/>
    </row>
    <row r="72" ht="14.25" customHeight="1">
      <c r="A72" s="42"/>
      <c r="B72" s="47"/>
      <c r="C72" s="51"/>
      <c r="D72" s="49"/>
      <c r="E72" s="51"/>
      <c r="F72" s="29"/>
      <c r="G72" s="953"/>
      <c r="H72" s="954"/>
      <c r="I72" s="38">
        <f t="shared" si="9"/>
        <v>0</v>
      </c>
      <c r="J72" s="39">
        <f t="shared" si="7"/>
        <v>0</v>
      </c>
      <c r="K72" s="40">
        <f t="shared" si="10"/>
        <v>0</v>
      </c>
      <c r="L72" s="41">
        <f t="shared" si="8"/>
        <v>0</v>
      </c>
      <c r="M72" s="40">
        <f t="shared" si="12"/>
        <v>0</v>
      </c>
      <c r="N72" s="41">
        <f t="shared" si="11"/>
        <v>0</v>
      </c>
      <c r="O72" s="35"/>
      <c r="P72" s="43"/>
    </row>
    <row r="73" ht="14.25" customHeight="1">
      <c r="A73" s="42"/>
      <c r="B73" s="47"/>
      <c r="C73" s="57"/>
      <c r="D73" s="58"/>
      <c r="E73" s="51"/>
      <c r="F73" s="29"/>
      <c r="G73" s="953"/>
      <c r="H73" s="954"/>
      <c r="I73" s="38">
        <f t="shared" si="9"/>
        <v>0</v>
      </c>
      <c r="J73" s="39">
        <f t="shared" si="7"/>
        <v>0</v>
      </c>
      <c r="K73" s="40">
        <f t="shared" si="10"/>
        <v>0</v>
      </c>
      <c r="L73" s="41">
        <f t="shared" si="8"/>
        <v>0</v>
      </c>
      <c r="M73" s="40">
        <f t="shared" si="12"/>
        <v>0</v>
      </c>
      <c r="N73" s="41">
        <f t="shared" si="11"/>
        <v>0</v>
      </c>
      <c r="O73" s="35"/>
      <c r="P73" s="43"/>
      <c r="R73" s="56"/>
      <c r="S73" s="56"/>
      <c r="T73" s="56"/>
      <c r="U73" s="56"/>
      <c r="V73" s="56"/>
      <c r="W73" s="56"/>
      <c r="X73" s="56"/>
      <c r="Y73" s="56"/>
      <c r="Z73" s="56"/>
      <c r="AA73" s="56"/>
    </row>
    <row r="74" ht="14.25" customHeight="1">
      <c r="A74" s="42"/>
      <c r="B74" s="47"/>
      <c r="C74" s="57"/>
      <c r="D74" s="58"/>
      <c r="E74" s="50"/>
      <c r="F74" s="29"/>
      <c r="G74" s="953"/>
      <c r="H74" s="954"/>
      <c r="I74" s="38">
        <f t="shared" si="9"/>
        <v>0</v>
      </c>
      <c r="J74" s="39">
        <f t="shared" si="7"/>
        <v>0</v>
      </c>
      <c r="K74" s="40">
        <f t="shared" si="10"/>
        <v>0</v>
      </c>
      <c r="L74" s="41">
        <f t="shared" si="8"/>
        <v>0</v>
      </c>
      <c r="M74" s="40">
        <f t="shared" si="12"/>
        <v>0</v>
      </c>
      <c r="N74" s="41">
        <f t="shared" si="11"/>
        <v>0</v>
      </c>
      <c r="O74" s="35"/>
      <c r="P74" s="43"/>
    </row>
    <row r="75" ht="14.25" customHeight="1">
      <c r="A75" s="42"/>
      <c r="B75" s="47"/>
      <c r="C75" s="57"/>
      <c r="D75" s="58"/>
      <c r="E75" s="50"/>
      <c r="F75" s="29"/>
      <c r="G75" s="953"/>
      <c r="H75" s="954"/>
      <c r="I75" s="38">
        <f t="shared" si="9"/>
        <v>0</v>
      </c>
      <c r="J75" s="39">
        <f t="shared" si="7"/>
        <v>0</v>
      </c>
      <c r="K75" s="40">
        <f t="shared" si="10"/>
        <v>0</v>
      </c>
      <c r="L75" s="41">
        <f t="shared" si="8"/>
        <v>0</v>
      </c>
      <c r="M75" s="40">
        <f t="shared" si="12"/>
        <v>0</v>
      </c>
      <c r="N75" s="41">
        <f t="shared" si="11"/>
        <v>0</v>
      </c>
      <c r="O75" s="35"/>
      <c r="P75" s="43"/>
    </row>
    <row r="76" ht="14.25" customHeight="1">
      <c r="A76" s="42"/>
      <c r="B76" s="47"/>
      <c r="C76" s="57"/>
      <c r="D76" s="58"/>
      <c r="E76" s="50"/>
      <c r="F76" s="29"/>
      <c r="G76" s="953"/>
      <c r="H76" s="954"/>
      <c r="I76" s="38">
        <f t="shared" si="9"/>
        <v>0</v>
      </c>
      <c r="J76" s="39">
        <f t="shared" si="7"/>
        <v>0</v>
      </c>
      <c r="K76" s="40">
        <f t="shared" si="10"/>
        <v>0</v>
      </c>
      <c r="L76" s="41">
        <f t="shared" si="8"/>
        <v>0</v>
      </c>
      <c r="M76" s="40">
        <f t="shared" si="12"/>
        <v>0</v>
      </c>
      <c r="N76" s="41">
        <f t="shared" si="11"/>
        <v>0</v>
      </c>
      <c r="O76" s="35"/>
      <c r="P76" s="43"/>
    </row>
    <row r="77" ht="14.25" customHeight="1">
      <c r="A77" s="42"/>
      <c r="B77" s="47"/>
      <c r="C77" s="57"/>
      <c r="D77" s="58"/>
      <c r="E77" s="50"/>
      <c r="F77" s="29"/>
      <c r="G77" s="953"/>
      <c r="H77" s="954"/>
      <c r="I77" s="38">
        <f t="shared" si="9"/>
        <v>0</v>
      </c>
      <c r="J77" s="39">
        <f t="shared" si="7"/>
        <v>0</v>
      </c>
      <c r="K77" s="40">
        <f t="shared" si="10"/>
        <v>0</v>
      </c>
      <c r="L77" s="41">
        <f t="shared" si="8"/>
        <v>0</v>
      </c>
      <c r="M77" s="40">
        <f t="shared" si="12"/>
        <v>0</v>
      </c>
      <c r="N77" s="41">
        <f t="shared" si="11"/>
        <v>0</v>
      </c>
      <c r="O77" s="35"/>
      <c r="P77" s="43"/>
    </row>
    <row r="78" ht="14.25" customHeight="1">
      <c r="A78" s="42"/>
      <c r="B78" s="47"/>
      <c r="C78" s="61"/>
      <c r="D78" s="26"/>
      <c r="E78" s="50"/>
      <c r="F78" s="59"/>
      <c r="G78" s="900"/>
      <c r="H78" s="958"/>
      <c r="I78" s="38">
        <f t="shared" si="9"/>
        <v>0</v>
      </c>
      <c r="J78" s="39">
        <f t="shared" si="7"/>
        <v>0</v>
      </c>
      <c r="K78" s="40">
        <f t="shared" si="10"/>
        <v>0</v>
      </c>
      <c r="L78" s="41">
        <f t="shared" si="8"/>
        <v>0</v>
      </c>
      <c r="M78" s="40">
        <f t="shared" si="12"/>
        <v>0</v>
      </c>
      <c r="N78" s="41">
        <f t="shared" si="11"/>
        <v>0</v>
      </c>
      <c r="O78" s="35"/>
      <c r="P78" s="43"/>
    </row>
    <row r="79" ht="14.25" customHeight="1">
      <c r="A79" s="42"/>
      <c r="B79" s="47"/>
      <c r="C79" s="61"/>
      <c r="D79" s="26"/>
      <c r="E79" s="50"/>
      <c r="F79" s="59"/>
      <c r="G79" s="900"/>
      <c r="H79" s="958"/>
      <c r="I79" s="38">
        <f t="shared" si="9"/>
        <v>0</v>
      </c>
      <c r="J79" s="39">
        <f t="shared" si="7"/>
        <v>0</v>
      </c>
      <c r="K79" s="40">
        <f t="shared" si="10"/>
        <v>0</v>
      </c>
      <c r="L79" s="41">
        <f t="shared" si="8"/>
        <v>0</v>
      </c>
      <c r="M79" s="40">
        <f t="shared" si="12"/>
        <v>0</v>
      </c>
      <c r="N79" s="41">
        <f t="shared" si="11"/>
        <v>0</v>
      </c>
      <c r="O79" s="35"/>
      <c r="P79" s="43"/>
    </row>
    <row r="80" ht="14.25" customHeight="1">
      <c r="A80" s="42"/>
      <c r="B80" s="47"/>
      <c r="C80" s="61"/>
      <c r="D80" s="26"/>
      <c r="E80" s="51"/>
      <c r="F80" s="59"/>
      <c r="G80" s="900"/>
      <c r="H80" s="958"/>
      <c r="I80" s="38">
        <f t="shared" si="9"/>
        <v>0</v>
      </c>
      <c r="J80" s="39">
        <f t="shared" si="7"/>
        <v>0</v>
      </c>
      <c r="K80" s="40">
        <f t="shared" si="10"/>
        <v>0</v>
      </c>
      <c r="L80" s="41">
        <f t="shared" si="8"/>
        <v>0</v>
      </c>
      <c r="M80" s="40">
        <f t="shared" si="12"/>
        <v>0</v>
      </c>
      <c r="N80" s="41">
        <f t="shared" si="11"/>
        <v>0</v>
      </c>
      <c r="O80" s="35"/>
      <c r="P80" s="43"/>
    </row>
    <row r="81" ht="14.25" customHeight="1">
      <c r="A81" s="42"/>
      <c r="B81" s="47"/>
      <c r="C81" s="61"/>
      <c r="D81" s="26"/>
      <c r="E81" s="51"/>
      <c r="F81" s="62"/>
      <c r="G81" s="901"/>
      <c r="H81" s="958"/>
      <c r="I81" s="38">
        <f t="shared" si="9"/>
        <v>0</v>
      </c>
      <c r="J81" s="39">
        <f t="shared" si="7"/>
        <v>0</v>
      </c>
      <c r="K81" s="40">
        <f t="shared" si="10"/>
        <v>0</v>
      </c>
      <c r="L81" s="41">
        <f t="shared" si="8"/>
        <v>0</v>
      </c>
      <c r="M81" s="40">
        <f t="shared" si="12"/>
        <v>0</v>
      </c>
      <c r="N81" s="41">
        <f t="shared" si="11"/>
        <v>0</v>
      </c>
      <c r="O81" s="35"/>
      <c r="P81" s="43"/>
    </row>
    <row r="82" ht="14.25" customHeight="1">
      <c r="A82" s="42"/>
      <c r="B82" s="47"/>
      <c r="C82" s="63"/>
      <c r="D82" s="64"/>
      <c r="E82" s="51"/>
      <c r="F82" s="59"/>
      <c r="G82" s="900"/>
      <c r="H82" s="958"/>
      <c r="I82" s="38">
        <f t="shared" si="9"/>
        <v>0</v>
      </c>
      <c r="J82" s="39">
        <f t="shared" si="7"/>
        <v>0</v>
      </c>
      <c r="K82" s="40">
        <f t="shared" si="10"/>
        <v>0</v>
      </c>
      <c r="L82" s="41">
        <f t="shared" si="8"/>
        <v>0</v>
      </c>
      <c r="M82" s="40">
        <f t="shared" si="12"/>
        <v>0</v>
      </c>
      <c r="N82" s="41">
        <f t="shared" si="11"/>
        <v>0</v>
      </c>
      <c r="O82" s="35"/>
      <c r="P82" s="43"/>
    </row>
    <row r="83" ht="14.25" customHeight="1">
      <c r="A83" s="42"/>
      <c r="B83" s="47"/>
      <c r="C83" s="63"/>
      <c r="D83" s="64"/>
      <c r="E83" s="51"/>
      <c r="F83" s="59"/>
      <c r="G83" s="900"/>
      <c r="H83" s="958"/>
      <c r="I83" s="38">
        <f t="shared" si="9"/>
        <v>0</v>
      </c>
      <c r="J83" s="39">
        <f t="shared" si="7"/>
        <v>0</v>
      </c>
      <c r="K83" s="40">
        <f t="shared" si="10"/>
        <v>0</v>
      </c>
      <c r="L83" s="41">
        <f t="shared" si="8"/>
        <v>0</v>
      </c>
      <c r="M83" s="40">
        <f t="shared" si="12"/>
        <v>0</v>
      </c>
      <c r="N83" s="41">
        <f t="shared" si="11"/>
        <v>0</v>
      </c>
      <c r="O83" s="35"/>
      <c r="P83" s="43"/>
    </row>
    <row r="84" ht="14.25" customHeight="1">
      <c r="A84" s="42"/>
      <c r="B84" s="47"/>
      <c r="C84" s="65"/>
      <c r="D84" s="26"/>
      <c r="E84" s="51"/>
      <c r="F84" s="59"/>
      <c r="G84" s="900"/>
      <c r="H84" s="958"/>
      <c r="I84" s="38">
        <f t="shared" si="9"/>
        <v>0</v>
      </c>
      <c r="J84" s="39">
        <f t="shared" si="7"/>
        <v>0</v>
      </c>
      <c r="K84" s="40">
        <f t="shared" si="10"/>
        <v>0</v>
      </c>
      <c r="L84" s="41">
        <f t="shared" si="8"/>
        <v>0</v>
      </c>
      <c r="M84" s="40">
        <f t="shared" si="12"/>
        <v>0</v>
      </c>
      <c r="N84" s="41">
        <f t="shared" si="11"/>
        <v>0</v>
      </c>
      <c r="O84" s="35"/>
      <c r="P84" s="43"/>
    </row>
    <row r="85" ht="14.25" customHeight="1">
      <c r="A85" s="42"/>
      <c r="B85" s="47"/>
      <c r="C85" s="65"/>
      <c r="D85" s="26"/>
      <c r="E85" s="51"/>
      <c r="F85" s="59"/>
      <c r="G85" s="900"/>
      <c r="H85" s="958"/>
      <c r="I85" s="38">
        <f t="shared" si="9"/>
        <v>0</v>
      </c>
      <c r="J85" s="39">
        <f t="shared" si="7"/>
        <v>0</v>
      </c>
      <c r="K85" s="40">
        <f t="shared" si="10"/>
        <v>0</v>
      </c>
      <c r="L85" s="41">
        <f t="shared" si="8"/>
        <v>0</v>
      </c>
      <c r="M85" s="40">
        <f t="shared" si="12"/>
        <v>0</v>
      </c>
      <c r="N85" s="41">
        <f t="shared" si="11"/>
        <v>0</v>
      </c>
      <c r="O85" s="35"/>
      <c r="P85" s="43"/>
    </row>
    <row r="86" ht="14.25" customHeight="1">
      <c r="A86" s="42"/>
      <c r="B86" s="47"/>
      <c r="C86" s="65"/>
      <c r="D86" s="26"/>
      <c r="E86" s="51"/>
      <c r="F86" s="59"/>
      <c r="G86" s="900"/>
      <c r="H86" s="958"/>
      <c r="I86" s="38">
        <f t="shared" si="9"/>
        <v>0</v>
      </c>
      <c r="J86" s="39">
        <f t="shared" si="7"/>
        <v>0</v>
      </c>
      <c r="K86" s="40">
        <f t="shared" si="10"/>
        <v>0</v>
      </c>
      <c r="L86" s="41">
        <f t="shared" si="8"/>
        <v>0</v>
      </c>
      <c r="M86" s="40">
        <f t="shared" si="12"/>
        <v>0</v>
      </c>
      <c r="N86" s="41">
        <f t="shared" si="11"/>
        <v>0</v>
      </c>
      <c r="O86" s="35"/>
      <c r="P86" s="43"/>
    </row>
    <row r="87" ht="14.25" customHeight="1">
      <c r="A87" s="42"/>
      <c r="B87" s="47"/>
      <c r="C87" s="63"/>
      <c r="D87" s="52"/>
      <c r="E87" s="26"/>
      <c r="F87" s="59"/>
      <c r="G87" s="900"/>
      <c r="H87" s="958"/>
      <c r="I87" s="38">
        <f t="shared" si="9"/>
        <v>0</v>
      </c>
      <c r="J87" s="39">
        <f t="shared" si="7"/>
        <v>0</v>
      </c>
      <c r="K87" s="40">
        <f t="shared" si="10"/>
        <v>0</v>
      </c>
      <c r="L87" s="41">
        <f t="shared" si="8"/>
        <v>0</v>
      </c>
      <c r="M87" s="40">
        <f t="shared" si="12"/>
        <v>0</v>
      </c>
      <c r="N87" s="41">
        <f t="shared" si="11"/>
        <v>0</v>
      </c>
      <c r="O87" s="35"/>
      <c r="P87" s="43"/>
    </row>
    <row r="88" ht="14.25" customHeight="1">
      <c r="A88" s="42"/>
      <c r="B88" s="47"/>
      <c r="C88" s="66"/>
      <c r="D88" s="26"/>
      <c r="E88" s="51"/>
      <c r="F88" s="59"/>
      <c r="G88" s="900"/>
      <c r="H88" s="958"/>
      <c r="I88" s="38">
        <f t="shared" si="9"/>
        <v>0</v>
      </c>
      <c r="J88" s="39">
        <f t="shared" si="7"/>
        <v>0</v>
      </c>
      <c r="K88" s="40">
        <f t="shared" si="10"/>
        <v>0</v>
      </c>
      <c r="L88" s="41">
        <f t="shared" si="8"/>
        <v>0</v>
      </c>
      <c r="M88" s="40">
        <f t="shared" si="12"/>
        <v>0</v>
      </c>
      <c r="N88" s="41">
        <f t="shared" si="11"/>
        <v>0</v>
      </c>
      <c r="O88" s="35"/>
      <c r="P88" s="67"/>
      <c r="Q88" s="56"/>
      <c r="R88" s="56"/>
      <c r="S88" s="56"/>
      <c r="T88" s="56"/>
      <c r="U88" s="56"/>
      <c r="V88" s="56"/>
      <c r="W88" s="56"/>
      <c r="X88" s="56"/>
      <c r="Y88" s="56"/>
      <c r="Z88" s="56"/>
      <c r="AA88" s="56"/>
    </row>
    <row r="89" ht="14.25" customHeight="1">
      <c r="A89" s="42"/>
      <c r="B89" s="47"/>
      <c r="C89" s="68"/>
      <c r="D89" s="64"/>
      <c r="E89" s="51"/>
      <c r="F89" s="59"/>
      <c r="G89" s="900"/>
      <c r="H89" s="958"/>
      <c r="I89" s="38">
        <f t="shared" si="9"/>
        <v>0</v>
      </c>
      <c r="J89" s="39">
        <f t="shared" si="7"/>
        <v>0</v>
      </c>
      <c r="K89" s="40">
        <f t="shared" si="10"/>
        <v>0</v>
      </c>
      <c r="L89" s="41">
        <f t="shared" si="8"/>
        <v>0</v>
      </c>
      <c r="M89" s="40">
        <f t="shared" si="12"/>
        <v>0</v>
      </c>
      <c r="N89" s="41">
        <f t="shared" si="11"/>
        <v>0</v>
      </c>
      <c r="O89" s="35"/>
      <c r="P89" s="67"/>
    </row>
    <row r="90" ht="14.25" customHeight="1">
      <c r="A90" s="42"/>
      <c r="B90" s="47"/>
      <c r="C90" s="61"/>
      <c r="D90" s="26"/>
      <c r="E90" s="51"/>
      <c r="F90" s="59"/>
      <c r="G90" s="900"/>
      <c r="H90" s="958"/>
      <c r="I90" s="38">
        <f t="shared" si="9"/>
        <v>0</v>
      </c>
      <c r="J90" s="39">
        <f t="shared" si="7"/>
        <v>0</v>
      </c>
      <c r="K90" s="40">
        <f t="shared" si="10"/>
        <v>0</v>
      </c>
      <c r="L90" s="41">
        <f t="shared" si="8"/>
        <v>0</v>
      </c>
      <c r="M90" s="40">
        <f t="shared" si="12"/>
        <v>0</v>
      </c>
      <c r="N90" s="41">
        <f t="shared" si="11"/>
        <v>0</v>
      </c>
      <c r="O90" s="35"/>
      <c r="P90" s="67"/>
    </row>
    <row r="91" ht="14.25" customHeight="1">
      <c r="A91" s="42"/>
      <c r="B91" s="47"/>
      <c r="C91" s="63"/>
      <c r="D91" s="52"/>
      <c r="E91" s="26"/>
      <c r="F91" s="59"/>
      <c r="G91" s="900"/>
      <c r="H91" s="958"/>
      <c r="I91" s="38">
        <f t="shared" si="9"/>
        <v>0</v>
      </c>
      <c r="J91" s="39">
        <f t="shared" si="7"/>
        <v>0</v>
      </c>
      <c r="K91" s="40">
        <f t="shared" si="10"/>
        <v>0</v>
      </c>
      <c r="L91" s="41">
        <f t="shared" si="8"/>
        <v>0</v>
      </c>
      <c r="M91" s="40">
        <f t="shared" si="12"/>
        <v>0</v>
      </c>
      <c r="N91" s="41">
        <f t="shared" si="11"/>
        <v>0</v>
      </c>
      <c r="O91" s="35"/>
      <c r="P91" s="43"/>
    </row>
    <row r="92" ht="14.25" customHeight="1">
      <c r="A92" s="42"/>
      <c r="B92" s="47"/>
      <c r="C92" s="61"/>
      <c r="D92" s="26"/>
      <c r="E92" s="26"/>
      <c r="F92" s="69"/>
      <c r="G92" s="959"/>
      <c r="H92" s="958"/>
      <c r="I92" s="38">
        <f t="shared" si="9"/>
        <v>0</v>
      </c>
      <c r="J92" s="39">
        <f t="shared" si="7"/>
        <v>0</v>
      </c>
      <c r="K92" s="40">
        <f t="shared" si="10"/>
        <v>0</v>
      </c>
      <c r="L92" s="41">
        <f t="shared" si="8"/>
        <v>0</v>
      </c>
      <c r="M92" s="40">
        <f t="shared" si="12"/>
        <v>0</v>
      </c>
      <c r="N92" s="41">
        <f t="shared" si="11"/>
        <v>0</v>
      </c>
      <c r="O92" s="35"/>
      <c r="P92" s="67"/>
    </row>
    <row r="93" ht="14.25" customHeight="1">
      <c r="A93" s="42"/>
      <c r="B93" s="47"/>
      <c r="C93" s="66"/>
      <c r="D93" s="64"/>
      <c r="E93" s="26"/>
      <c r="F93" s="59"/>
      <c r="G93" s="900"/>
      <c r="H93" s="958"/>
      <c r="I93" s="38">
        <f t="shared" si="9"/>
        <v>0</v>
      </c>
      <c r="J93" s="39">
        <f t="shared" si="7"/>
        <v>0</v>
      </c>
      <c r="K93" s="40">
        <f t="shared" si="10"/>
        <v>0</v>
      </c>
      <c r="L93" s="41">
        <f t="shared" si="8"/>
        <v>0</v>
      </c>
      <c r="M93" s="40">
        <f t="shared" si="12"/>
        <v>0</v>
      </c>
      <c r="N93" s="41">
        <f t="shared" si="11"/>
        <v>0</v>
      </c>
      <c r="O93" s="35"/>
      <c r="P93" s="43"/>
    </row>
    <row r="94" ht="14.25" customHeight="1">
      <c r="A94" s="42"/>
      <c r="B94" s="47"/>
      <c r="C94" s="66"/>
      <c r="D94" s="26"/>
      <c r="E94" s="51"/>
      <c r="F94" s="59"/>
      <c r="G94" s="900"/>
      <c r="H94" s="958"/>
      <c r="I94" s="38">
        <f t="shared" si="9"/>
        <v>0</v>
      </c>
      <c r="J94" s="39">
        <f t="shared" si="7"/>
        <v>0</v>
      </c>
      <c r="K94" s="40">
        <f t="shared" si="10"/>
        <v>0</v>
      </c>
      <c r="L94" s="41">
        <f t="shared" si="8"/>
        <v>0</v>
      </c>
      <c r="M94" s="40">
        <f t="shared" si="12"/>
        <v>0</v>
      </c>
      <c r="N94" s="41">
        <f t="shared" si="11"/>
        <v>0</v>
      </c>
      <c r="O94" s="35"/>
      <c r="P94" s="67"/>
    </row>
    <row r="95" ht="14.25" customHeight="1">
      <c r="A95" s="42"/>
      <c r="B95" s="47"/>
      <c r="C95" s="66"/>
      <c r="D95" s="52"/>
      <c r="E95" s="51"/>
      <c r="F95" s="59"/>
      <c r="G95" s="900"/>
      <c r="H95" s="958"/>
      <c r="I95" s="38">
        <f t="shared" si="9"/>
        <v>0</v>
      </c>
      <c r="J95" s="39">
        <f t="shared" si="7"/>
        <v>0</v>
      </c>
      <c r="K95" s="40">
        <f t="shared" si="10"/>
        <v>0</v>
      </c>
      <c r="L95" s="41">
        <f t="shared" si="8"/>
        <v>0</v>
      </c>
      <c r="M95" s="40">
        <f t="shared" si="12"/>
        <v>0</v>
      </c>
      <c r="N95" s="41">
        <f t="shared" si="11"/>
        <v>0</v>
      </c>
      <c r="O95" s="35"/>
      <c r="P95" s="67"/>
    </row>
    <row r="96" ht="14.25" customHeight="1">
      <c r="A96" s="42"/>
      <c r="B96" s="47"/>
      <c r="C96" s="66"/>
      <c r="D96" s="26"/>
      <c r="E96" s="51"/>
      <c r="F96" s="59"/>
      <c r="G96" s="900"/>
      <c r="H96" s="958"/>
      <c r="I96" s="38">
        <f t="shared" si="9"/>
        <v>0</v>
      </c>
      <c r="J96" s="39">
        <f t="shared" si="7"/>
        <v>0</v>
      </c>
      <c r="K96" s="40">
        <f t="shared" si="10"/>
        <v>0</v>
      </c>
      <c r="L96" s="41">
        <f t="shared" si="8"/>
        <v>0</v>
      </c>
      <c r="M96" s="40">
        <f t="shared" si="12"/>
        <v>0</v>
      </c>
      <c r="N96" s="41">
        <f t="shared" si="11"/>
        <v>0</v>
      </c>
      <c r="O96" s="35"/>
      <c r="P96" s="67"/>
    </row>
    <row r="97" ht="14.25" customHeight="1">
      <c r="A97" s="42"/>
      <c r="B97" s="47"/>
      <c r="C97" s="66"/>
      <c r="D97" s="26"/>
      <c r="E97" s="26"/>
      <c r="F97" s="59"/>
      <c r="G97" s="900"/>
      <c r="H97" s="958"/>
      <c r="I97" s="38">
        <f t="shared" si="9"/>
        <v>0</v>
      </c>
      <c r="J97" s="39">
        <f t="shared" si="7"/>
        <v>0</v>
      </c>
      <c r="K97" s="40">
        <f t="shared" si="10"/>
        <v>0</v>
      </c>
      <c r="L97" s="41">
        <f t="shared" si="8"/>
        <v>0</v>
      </c>
      <c r="M97" s="40">
        <f t="shared" si="12"/>
        <v>0</v>
      </c>
      <c r="N97" s="41">
        <f t="shared" si="11"/>
        <v>0</v>
      </c>
      <c r="O97" s="35"/>
      <c r="P97" s="43"/>
    </row>
    <row r="98" ht="14.25" customHeight="1">
      <c r="A98" s="42"/>
      <c r="B98" s="47"/>
      <c r="C98" s="70"/>
      <c r="D98" s="26"/>
      <c r="E98" s="26"/>
      <c r="F98" s="59"/>
      <c r="G98" s="900"/>
      <c r="H98" s="958"/>
      <c r="I98" s="38">
        <f t="shared" si="9"/>
        <v>0</v>
      </c>
      <c r="J98" s="39">
        <f t="shared" si="7"/>
        <v>0</v>
      </c>
      <c r="K98" s="40">
        <f t="shared" si="10"/>
        <v>0</v>
      </c>
      <c r="L98" s="41">
        <f t="shared" si="8"/>
        <v>0</v>
      </c>
      <c r="M98" s="40">
        <f t="shared" si="12"/>
        <v>0</v>
      </c>
      <c r="N98" s="41">
        <f t="shared" si="11"/>
        <v>0</v>
      </c>
      <c r="O98" s="35"/>
      <c r="P98" s="43"/>
    </row>
    <row r="99" ht="14.25" customHeight="1">
      <c r="A99" s="42"/>
      <c r="B99" s="47"/>
      <c r="C99" s="65"/>
      <c r="D99" s="26"/>
      <c r="E99" s="26"/>
      <c r="F99" s="59"/>
      <c r="G99" s="900"/>
      <c r="H99" s="958"/>
      <c r="I99" s="38">
        <f t="shared" si="9"/>
        <v>0</v>
      </c>
      <c r="J99" s="39">
        <f t="shared" si="7"/>
        <v>0</v>
      </c>
      <c r="K99" s="40">
        <f t="shared" si="10"/>
        <v>0</v>
      </c>
      <c r="L99" s="41">
        <f t="shared" si="8"/>
        <v>0</v>
      </c>
      <c r="M99" s="40">
        <f t="shared" si="12"/>
        <v>0</v>
      </c>
      <c r="N99" s="41">
        <f t="shared" si="11"/>
        <v>0</v>
      </c>
      <c r="O99" s="35"/>
      <c r="P99" s="43"/>
    </row>
    <row r="100" ht="14.25" customHeight="1">
      <c r="A100" s="42"/>
      <c r="B100" s="47"/>
      <c r="C100" s="63"/>
      <c r="D100" s="26"/>
      <c r="E100" s="26"/>
      <c r="F100" s="59"/>
      <c r="G100" s="900"/>
      <c r="H100" s="958"/>
      <c r="I100" s="38">
        <f t="shared" si="9"/>
        <v>0</v>
      </c>
      <c r="J100" s="39">
        <f t="shared" si="7"/>
        <v>0</v>
      </c>
      <c r="K100" s="40">
        <f t="shared" si="10"/>
        <v>0</v>
      </c>
      <c r="L100" s="41">
        <f t="shared" si="8"/>
        <v>0</v>
      </c>
      <c r="M100" s="40">
        <f t="shared" si="12"/>
        <v>0</v>
      </c>
      <c r="N100" s="41">
        <f t="shared" si="11"/>
        <v>0</v>
      </c>
      <c r="O100" s="35"/>
      <c r="P100" s="43"/>
    </row>
    <row r="101" ht="14.25" customHeight="1">
      <c r="A101" s="42"/>
      <c r="B101" s="47"/>
      <c r="C101" s="66"/>
      <c r="D101" s="26"/>
      <c r="E101" s="26"/>
      <c r="F101" s="59"/>
      <c r="G101" s="900"/>
      <c r="H101" s="958"/>
      <c r="I101" s="38">
        <f t="shared" si="9"/>
        <v>0</v>
      </c>
      <c r="J101" s="39">
        <f t="shared" si="7"/>
        <v>0</v>
      </c>
      <c r="K101" s="40">
        <f t="shared" si="10"/>
        <v>0</v>
      </c>
      <c r="L101" s="41">
        <f t="shared" si="8"/>
        <v>0</v>
      </c>
      <c r="M101" s="40">
        <f t="shared" si="12"/>
        <v>0</v>
      </c>
      <c r="N101" s="41">
        <f t="shared" si="11"/>
        <v>0</v>
      </c>
      <c r="O101" s="35"/>
      <c r="P101" s="43"/>
    </row>
    <row r="102" ht="14.25" customHeight="1">
      <c r="A102" s="42"/>
      <c r="B102" s="47"/>
      <c r="C102" s="66"/>
      <c r="D102" s="26"/>
      <c r="E102" s="26"/>
      <c r="F102" s="59"/>
      <c r="G102" s="900"/>
      <c r="H102" s="958"/>
      <c r="I102" s="38">
        <f t="shared" si="9"/>
        <v>0</v>
      </c>
      <c r="J102" s="39">
        <f t="shared" si="7"/>
        <v>0</v>
      </c>
      <c r="K102" s="40">
        <f t="shared" si="10"/>
        <v>0</v>
      </c>
      <c r="L102" s="41">
        <f t="shared" si="8"/>
        <v>0</v>
      </c>
      <c r="M102" s="40">
        <f t="shared" si="12"/>
        <v>0</v>
      </c>
      <c r="N102" s="41">
        <f t="shared" si="11"/>
        <v>0</v>
      </c>
      <c r="O102" s="35"/>
      <c r="P102" s="43"/>
    </row>
    <row r="103" ht="14.25" customHeight="1">
      <c r="A103" s="42"/>
      <c r="B103" s="47"/>
      <c r="C103" s="65"/>
      <c r="D103" s="64"/>
      <c r="E103" s="26"/>
      <c r="F103" s="59"/>
      <c r="G103" s="900"/>
      <c r="H103" s="958"/>
      <c r="I103" s="38">
        <f t="shared" si="9"/>
        <v>0</v>
      </c>
      <c r="J103" s="39">
        <f t="shared" si="7"/>
        <v>0</v>
      </c>
      <c r="K103" s="40">
        <f t="shared" si="10"/>
        <v>0</v>
      </c>
      <c r="L103" s="41">
        <f t="shared" si="8"/>
        <v>0</v>
      </c>
      <c r="M103" s="40">
        <f t="shared" si="12"/>
        <v>0</v>
      </c>
      <c r="N103" s="41">
        <f t="shared" si="11"/>
        <v>0</v>
      </c>
      <c r="O103" s="35"/>
      <c r="P103" s="43"/>
    </row>
    <row r="104" ht="14.25" customHeight="1">
      <c r="A104" s="42"/>
      <c r="B104" s="47"/>
      <c r="C104" s="66"/>
      <c r="D104" s="52"/>
      <c r="E104" s="26"/>
      <c r="F104" s="59"/>
      <c r="G104" s="900"/>
      <c r="H104" s="958"/>
      <c r="I104" s="38">
        <f t="shared" si="9"/>
        <v>0</v>
      </c>
      <c r="J104" s="39">
        <f t="shared" si="7"/>
        <v>0</v>
      </c>
      <c r="K104" s="40">
        <f t="shared" si="10"/>
        <v>0</v>
      </c>
      <c r="L104" s="41">
        <f t="shared" si="8"/>
        <v>0</v>
      </c>
      <c r="M104" s="40">
        <f t="shared" si="12"/>
        <v>0</v>
      </c>
      <c r="N104" s="41">
        <f t="shared" si="11"/>
        <v>0</v>
      </c>
      <c r="O104" s="35"/>
      <c r="P104" s="67"/>
    </row>
    <row r="105" ht="14.25" customHeight="1">
      <c r="A105" s="42"/>
      <c r="B105" s="47"/>
      <c r="C105" s="65"/>
      <c r="D105" s="71"/>
      <c r="E105" s="50"/>
      <c r="F105" s="59"/>
      <c r="G105" s="900"/>
      <c r="H105" s="958"/>
      <c r="I105" s="38">
        <f t="shared" si="9"/>
        <v>0</v>
      </c>
      <c r="J105" s="39">
        <f t="shared" si="7"/>
        <v>0</v>
      </c>
      <c r="K105" s="40">
        <f t="shared" si="10"/>
        <v>0</v>
      </c>
      <c r="L105" s="41">
        <f t="shared" si="8"/>
        <v>0</v>
      </c>
      <c r="M105" s="40">
        <f t="shared" si="12"/>
        <v>0</v>
      </c>
      <c r="N105" s="41">
        <f t="shared" si="11"/>
        <v>0</v>
      </c>
      <c r="O105" s="35"/>
      <c r="P105" s="67"/>
    </row>
    <row r="106" ht="14.25" customHeight="1">
      <c r="A106" s="42"/>
      <c r="B106" s="47"/>
      <c r="C106" s="63"/>
      <c r="D106" s="26"/>
      <c r="E106" s="50"/>
      <c r="F106" s="62"/>
      <c r="G106" s="901"/>
      <c r="H106" s="958"/>
      <c r="I106" s="38">
        <f t="shared" si="9"/>
        <v>0</v>
      </c>
      <c r="J106" s="39">
        <f t="shared" si="7"/>
        <v>0</v>
      </c>
      <c r="K106" s="40">
        <f t="shared" si="10"/>
        <v>0</v>
      </c>
      <c r="L106" s="41">
        <f t="shared" si="8"/>
        <v>0</v>
      </c>
      <c r="M106" s="40">
        <f t="shared" si="12"/>
        <v>0</v>
      </c>
      <c r="N106" s="41">
        <f t="shared" si="11"/>
        <v>0</v>
      </c>
      <c r="O106" s="35"/>
      <c r="P106" s="67"/>
    </row>
    <row r="107" ht="14.25" customHeight="1">
      <c r="A107" s="42"/>
      <c r="B107" s="47"/>
      <c r="C107" s="63"/>
      <c r="D107" s="64"/>
      <c r="E107" s="50"/>
      <c r="F107" s="62"/>
      <c r="G107" s="901"/>
      <c r="H107" s="958"/>
      <c r="I107" s="38">
        <f t="shared" si="9"/>
        <v>0</v>
      </c>
      <c r="J107" s="39">
        <f t="shared" si="7"/>
        <v>0</v>
      </c>
      <c r="K107" s="40">
        <f t="shared" si="10"/>
        <v>0</v>
      </c>
      <c r="L107" s="41">
        <f t="shared" si="8"/>
        <v>0</v>
      </c>
      <c r="M107" s="40">
        <f t="shared" si="12"/>
        <v>0</v>
      </c>
      <c r="N107" s="41">
        <f t="shared" si="11"/>
        <v>0</v>
      </c>
      <c r="O107" s="35"/>
      <c r="P107" s="67"/>
    </row>
    <row r="108" ht="14.25" customHeight="1">
      <c r="A108" s="42"/>
      <c r="B108" s="47"/>
      <c r="C108" s="65"/>
      <c r="D108" s="71"/>
      <c r="E108" s="50"/>
      <c r="F108" s="59"/>
      <c r="G108" s="900"/>
      <c r="H108" s="958"/>
      <c r="I108" s="38">
        <f t="shared" si="9"/>
        <v>0</v>
      </c>
      <c r="J108" s="39">
        <f t="shared" si="7"/>
        <v>0</v>
      </c>
      <c r="K108" s="40">
        <f t="shared" si="10"/>
        <v>0</v>
      </c>
      <c r="L108" s="41">
        <f t="shared" si="8"/>
        <v>0</v>
      </c>
      <c r="M108" s="40">
        <f t="shared" si="12"/>
        <v>0</v>
      </c>
      <c r="N108" s="41">
        <f t="shared" si="11"/>
        <v>0</v>
      </c>
      <c r="O108" s="35"/>
      <c r="P108" s="67"/>
    </row>
    <row r="109" ht="14.25" customHeight="1">
      <c r="A109" s="42"/>
      <c r="B109" s="47"/>
      <c r="C109" s="65"/>
      <c r="D109" s="71"/>
      <c r="E109" s="50"/>
      <c r="F109" s="59"/>
      <c r="G109" s="900"/>
      <c r="H109" s="958"/>
      <c r="I109" s="38">
        <f t="shared" si="9"/>
        <v>0</v>
      </c>
      <c r="J109" s="39">
        <f t="shared" si="7"/>
        <v>0</v>
      </c>
      <c r="K109" s="40">
        <f t="shared" si="10"/>
        <v>0</v>
      </c>
      <c r="L109" s="41">
        <f t="shared" si="8"/>
        <v>0</v>
      </c>
      <c r="M109" s="40">
        <f t="shared" si="12"/>
        <v>0</v>
      </c>
      <c r="N109" s="41">
        <f t="shared" si="11"/>
        <v>0</v>
      </c>
      <c r="O109" s="35"/>
      <c r="P109" s="67"/>
    </row>
    <row r="110" ht="14.25" customHeight="1">
      <c r="A110" s="42"/>
      <c r="B110" s="47"/>
      <c r="C110" s="65"/>
      <c r="D110" s="71"/>
      <c r="E110" s="50"/>
      <c r="F110" s="59"/>
      <c r="G110" s="900"/>
      <c r="H110" s="958"/>
      <c r="I110" s="38">
        <f t="shared" si="9"/>
        <v>0</v>
      </c>
      <c r="J110" s="39">
        <f t="shared" si="7"/>
        <v>0</v>
      </c>
      <c r="K110" s="40">
        <f t="shared" si="10"/>
        <v>0</v>
      </c>
      <c r="L110" s="41">
        <f t="shared" si="8"/>
        <v>0</v>
      </c>
      <c r="M110" s="40">
        <f t="shared" si="12"/>
        <v>0</v>
      </c>
      <c r="N110" s="41">
        <f t="shared" si="11"/>
        <v>0</v>
      </c>
      <c r="O110" s="35"/>
      <c r="P110" s="67"/>
    </row>
    <row r="111" ht="14.25" customHeight="1">
      <c r="A111" s="42"/>
      <c r="B111" s="47"/>
      <c r="C111" s="65"/>
      <c r="D111" s="71"/>
      <c r="E111" s="50"/>
      <c r="F111" s="59"/>
      <c r="G111" s="900"/>
      <c r="H111" s="958"/>
      <c r="I111" s="38">
        <f t="shared" si="9"/>
        <v>0</v>
      </c>
      <c r="J111" s="39">
        <f t="shared" si="7"/>
        <v>0</v>
      </c>
      <c r="K111" s="40">
        <f t="shared" si="10"/>
        <v>0</v>
      </c>
      <c r="L111" s="41">
        <f t="shared" si="8"/>
        <v>0</v>
      </c>
      <c r="M111" s="40">
        <f t="shared" si="12"/>
        <v>0</v>
      </c>
      <c r="N111" s="41">
        <f t="shared" si="11"/>
        <v>0</v>
      </c>
      <c r="O111" s="35"/>
      <c r="P111" s="67"/>
    </row>
    <row r="112" ht="14.25" customHeight="1">
      <c r="A112" s="42"/>
      <c r="B112" s="47"/>
      <c r="C112" s="65"/>
      <c r="D112" s="71"/>
      <c r="E112" s="50"/>
      <c r="F112" s="59"/>
      <c r="G112" s="900"/>
      <c r="H112" s="958"/>
      <c r="I112" s="38">
        <f t="shared" si="9"/>
        <v>0</v>
      </c>
      <c r="J112" s="39">
        <f t="shared" si="7"/>
        <v>0</v>
      </c>
      <c r="K112" s="40">
        <f t="shared" si="10"/>
        <v>0</v>
      </c>
      <c r="L112" s="41">
        <f t="shared" si="8"/>
        <v>0</v>
      </c>
      <c r="M112" s="40">
        <f t="shared" si="12"/>
        <v>0</v>
      </c>
      <c r="N112" s="41">
        <f t="shared" si="11"/>
        <v>0</v>
      </c>
      <c r="O112" s="35"/>
      <c r="P112" s="67"/>
    </row>
    <row r="113" ht="14.25" customHeight="1">
      <c r="A113" s="42"/>
      <c r="B113" s="47"/>
      <c r="C113" s="66"/>
      <c r="D113" s="64"/>
      <c r="E113" s="51"/>
      <c r="F113" s="59"/>
      <c r="G113" s="900"/>
      <c r="H113" s="958"/>
      <c r="I113" s="38">
        <f t="shared" si="9"/>
        <v>0</v>
      </c>
      <c r="J113" s="39">
        <f t="shared" si="7"/>
        <v>0</v>
      </c>
      <c r="K113" s="40">
        <f t="shared" si="10"/>
        <v>0</v>
      </c>
      <c r="L113" s="41">
        <f t="shared" si="8"/>
        <v>0</v>
      </c>
      <c r="M113" s="40">
        <f t="shared" si="12"/>
        <v>0</v>
      </c>
      <c r="N113" s="41">
        <f t="shared" si="11"/>
        <v>0</v>
      </c>
      <c r="O113" s="35"/>
      <c r="P113" s="67"/>
    </row>
    <row r="114" ht="14.25" customHeight="1">
      <c r="A114" s="42"/>
      <c r="B114" s="47"/>
      <c r="C114" s="66"/>
      <c r="D114" s="64"/>
      <c r="E114" s="26"/>
      <c r="F114" s="59"/>
      <c r="G114" s="900"/>
      <c r="H114" s="958"/>
      <c r="I114" s="38">
        <f t="shared" si="9"/>
        <v>0</v>
      </c>
      <c r="J114" s="39">
        <f t="shared" si="7"/>
        <v>0</v>
      </c>
      <c r="K114" s="40">
        <f t="shared" si="10"/>
        <v>0</v>
      </c>
      <c r="L114" s="41">
        <f t="shared" si="8"/>
        <v>0</v>
      </c>
      <c r="M114" s="40">
        <f t="shared" si="12"/>
        <v>0</v>
      </c>
      <c r="N114" s="41">
        <f t="shared" si="11"/>
        <v>0</v>
      </c>
      <c r="O114" s="35"/>
      <c r="P114" s="67"/>
    </row>
    <row r="115" ht="14.25" customHeight="1">
      <c r="A115" s="42"/>
      <c r="B115" s="47"/>
      <c r="C115" s="66"/>
      <c r="D115" s="64"/>
      <c r="E115" s="51"/>
      <c r="F115" s="59"/>
      <c r="G115" s="900"/>
      <c r="H115" s="958"/>
      <c r="I115" s="38">
        <f t="shared" si="9"/>
        <v>0</v>
      </c>
      <c r="J115" s="39">
        <f t="shared" si="7"/>
        <v>0</v>
      </c>
      <c r="K115" s="40">
        <f t="shared" si="10"/>
        <v>0</v>
      </c>
      <c r="L115" s="41">
        <f t="shared" si="8"/>
        <v>0</v>
      </c>
      <c r="M115" s="40">
        <f t="shared" si="12"/>
        <v>0</v>
      </c>
      <c r="N115" s="41">
        <f t="shared" si="11"/>
        <v>0</v>
      </c>
      <c r="O115" s="35"/>
      <c r="P115" s="67"/>
    </row>
    <row r="116" ht="14.25" customHeight="1">
      <c r="A116" s="42"/>
      <c r="B116" s="47"/>
      <c r="C116" s="65"/>
      <c r="D116" s="26"/>
      <c r="E116" s="50"/>
      <c r="F116" s="59"/>
      <c r="G116" s="900"/>
      <c r="H116" s="958"/>
      <c r="I116" s="38">
        <f t="shared" si="9"/>
        <v>0</v>
      </c>
      <c r="J116" s="39">
        <f t="shared" si="7"/>
        <v>0</v>
      </c>
      <c r="K116" s="40">
        <f t="shared" si="10"/>
        <v>0</v>
      </c>
      <c r="L116" s="41">
        <f t="shared" si="8"/>
        <v>0</v>
      </c>
      <c r="M116" s="40">
        <f t="shared" si="12"/>
        <v>0</v>
      </c>
      <c r="N116" s="41">
        <f t="shared" si="11"/>
        <v>0</v>
      </c>
      <c r="O116" s="35"/>
      <c r="P116" s="67"/>
    </row>
    <row r="117" ht="14.25" customHeight="1">
      <c r="A117" s="42"/>
      <c r="B117" s="47"/>
      <c r="C117" s="61"/>
      <c r="D117" s="26"/>
      <c r="E117" s="50"/>
      <c r="F117" s="59"/>
      <c r="G117" s="900"/>
      <c r="H117" s="958"/>
      <c r="I117" s="38">
        <f t="shared" si="9"/>
        <v>0</v>
      </c>
      <c r="J117" s="39">
        <f t="shared" si="7"/>
        <v>0</v>
      </c>
      <c r="K117" s="40">
        <f t="shared" si="10"/>
        <v>0</v>
      </c>
      <c r="L117" s="41">
        <f t="shared" si="8"/>
        <v>0</v>
      </c>
      <c r="M117" s="40">
        <f t="shared" si="12"/>
        <v>0</v>
      </c>
      <c r="N117" s="41">
        <f t="shared" si="11"/>
        <v>0</v>
      </c>
      <c r="O117" s="35"/>
      <c r="P117" s="67"/>
    </row>
    <row r="118" ht="14.25" customHeight="1">
      <c r="A118" s="42"/>
      <c r="B118" s="47"/>
      <c r="C118" s="63"/>
      <c r="D118" s="64"/>
      <c r="E118" s="51"/>
      <c r="F118" s="59"/>
      <c r="G118" s="900"/>
      <c r="H118" s="958"/>
      <c r="I118" s="38">
        <f t="shared" si="9"/>
        <v>0</v>
      </c>
      <c r="J118" s="39">
        <f t="shared" si="7"/>
        <v>0</v>
      </c>
      <c r="K118" s="40">
        <f t="shared" si="10"/>
        <v>0</v>
      </c>
      <c r="L118" s="41">
        <f t="shared" si="8"/>
        <v>0</v>
      </c>
      <c r="M118" s="40">
        <f t="shared" si="12"/>
        <v>0</v>
      </c>
      <c r="N118" s="41">
        <f t="shared" si="11"/>
        <v>0</v>
      </c>
      <c r="O118" s="35"/>
      <c r="P118" s="67"/>
    </row>
    <row r="119" ht="14.25" customHeight="1">
      <c r="A119" s="42"/>
      <c r="B119" s="47"/>
      <c r="C119" s="61"/>
      <c r="D119" s="26"/>
      <c r="E119" s="50"/>
      <c r="F119" s="59"/>
      <c r="G119" s="900"/>
      <c r="H119" s="958"/>
      <c r="I119" s="38">
        <f t="shared" si="9"/>
        <v>0</v>
      </c>
      <c r="J119" s="39">
        <f t="shared" si="7"/>
        <v>0</v>
      </c>
      <c r="K119" s="40">
        <f t="shared" si="10"/>
        <v>0</v>
      </c>
      <c r="L119" s="41">
        <f t="shared" si="8"/>
        <v>0</v>
      </c>
      <c r="M119" s="40">
        <f t="shared" si="12"/>
        <v>0</v>
      </c>
      <c r="N119" s="41">
        <f t="shared" si="11"/>
        <v>0</v>
      </c>
      <c r="O119" s="35"/>
      <c r="P119" s="67"/>
    </row>
    <row r="120" ht="14.25" customHeight="1">
      <c r="A120" s="42"/>
      <c r="B120" s="47"/>
      <c r="C120" s="61"/>
      <c r="D120" s="52"/>
      <c r="E120" s="50"/>
      <c r="F120" s="59"/>
      <c r="G120" s="900"/>
      <c r="H120" s="958"/>
      <c r="I120" s="38">
        <f t="shared" si="9"/>
        <v>0</v>
      </c>
      <c r="J120" s="39">
        <f t="shared" si="7"/>
        <v>0</v>
      </c>
      <c r="K120" s="40">
        <f t="shared" si="10"/>
        <v>0</v>
      </c>
      <c r="L120" s="41">
        <f t="shared" si="8"/>
        <v>0</v>
      </c>
      <c r="M120" s="40">
        <f t="shared" si="12"/>
        <v>0</v>
      </c>
      <c r="N120" s="41">
        <f t="shared" si="11"/>
        <v>0</v>
      </c>
      <c r="O120" s="35"/>
      <c r="P120" s="67"/>
    </row>
    <row r="121" ht="14.25" customHeight="1">
      <c r="A121" s="42"/>
      <c r="B121" s="47"/>
      <c r="C121" s="61"/>
      <c r="D121" s="26"/>
      <c r="E121" s="50"/>
      <c r="F121" s="59"/>
      <c r="G121" s="900"/>
      <c r="H121" s="958"/>
      <c r="I121" s="38">
        <f t="shared" si="9"/>
        <v>0</v>
      </c>
      <c r="J121" s="39">
        <f t="shared" si="7"/>
        <v>0</v>
      </c>
      <c r="K121" s="40">
        <f t="shared" si="10"/>
        <v>0</v>
      </c>
      <c r="L121" s="41">
        <f t="shared" si="8"/>
        <v>0</v>
      </c>
      <c r="M121" s="40">
        <f t="shared" si="12"/>
        <v>0</v>
      </c>
      <c r="N121" s="41">
        <f t="shared" si="11"/>
        <v>0</v>
      </c>
      <c r="O121" s="35"/>
      <c r="P121" s="67"/>
    </row>
    <row r="122" ht="14.25" customHeight="1">
      <c r="A122" s="42"/>
      <c r="B122" s="47"/>
      <c r="C122" s="61"/>
      <c r="D122" s="26"/>
      <c r="E122" s="50"/>
      <c r="F122" s="59"/>
      <c r="G122" s="900"/>
      <c r="H122" s="958"/>
      <c r="I122" s="38">
        <f t="shared" si="9"/>
        <v>0</v>
      </c>
      <c r="J122" s="39">
        <f t="shared" si="7"/>
        <v>0</v>
      </c>
      <c r="K122" s="40">
        <f t="shared" si="10"/>
        <v>0</v>
      </c>
      <c r="L122" s="41">
        <f t="shared" si="8"/>
        <v>0</v>
      </c>
      <c r="M122" s="40">
        <f t="shared" si="12"/>
        <v>0</v>
      </c>
      <c r="N122" s="41">
        <f t="shared" si="11"/>
        <v>0</v>
      </c>
      <c r="O122" s="35"/>
      <c r="P122" s="67"/>
    </row>
    <row r="123" ht="14.25" customHeight="1">
      <c r="A123" s="42"/>
      <c r="B123" s="47"/>
      <c r="C123" s="61"/>
      <c r="D123" s="26"/>
      <c r="E123" s="50"/>
      <c r="F123" s="59"/>
      <c r="G123" s="900"/>
      <c r="H123" s="958"/>
      <c r="I123" s="38">
        <f t="shared" si="9"/>
        <v>0</v>
      </c>
      <c r="J123" s="39">
        <f t="shared" si="7"/>
        <v>0</v>
      </c>
      <c r="K123" s="40">
        <f t="shared" si="10"/>
        <v>0</v>
      </c>
      <c r="L123" s="41">
        <f t="shared" si="8"/>
        <v>0</v>
      </c>
      <c r="M123" s="40">
        <f t="shared" si="12"/>
        <v>0</v>
      </c>
      <c r="N123" s="41">
        <f t="shared" si="11"/>
        <v>0</v>
      </c>
      <c r="O123" s="35"/>
      <c r="P123" s="67"/>
    </row>
    <row r="124" ht="14.25" customHeight="1">
      <c r="A124" s="42"/>
      <c r="B124" s="47"/>
      <c r="C124" s="61"/>
      <c r="D124" s="26"/>
      <c r="E124" s="50"/>
      <c r="F124" s="59"/>
      <c r="G124" s="900"/>
      <c r="H124" s="958"/>
      <c r="I124" s="38">
        <f t="shared" si="9"/>
        <v>0</v>
      </c>
      <c r="J124" s="39">
        <f t="shared" si="7"/>
        <v>0</v>
      </c>
      <c r="K124" s="40">
        <f t="shared" si="10"/>
        <v>0</v>
      </c>
      <c r="L124" s="41">
        <f t="shared" si="8"/>
        <v>0</v>
      </c>
      <c r="M124" s="40">
        <f t="shared" si="12"/>
        <v>0</v>
      </c>
      <c r="N124" s="41">
        <f t="shared" si="11"/>
        <v>0</v>
      </c>
      <c r="O124" s="35"/>
      <c r="P124" s="67"/>
    </row>
    <row r="125" ht="14.25" customHeight="1">
      <c r="A125" s="42"/>
      <c r="B125" s="47"/>
      <c r="C125" s="61"/>
      <c r="D125" s="26"/>
      <c r="E125" s="50"/>
      <c r="F125" s="59"/>
      <c r="G125" s="900"/>
      <c r="H125" s="958"/>
      <c r="I125" s="38">
        <f t="shared" si="9"/>
        <v>0</v>
      </c>
      <c r="J125" s="39">
        <f t="shared" si="7"/>
        <v>0</v>
      </c>
      <c r="K125" s="40">
        <f t="shared" si="10"/>
        <v>0</v>
      </c>
      <c r="L125" s="41">
        <f t="shared" si="8"/>
        <v>0</v>
      </c>
      <c r="M125" s="40">
        <f t="shared" si="12"/>
        <v>0</v>
      </c>
      <c r="N125" s="41">
        <f t="shared" si="11"/>
        <v>0</v>
      </c>
      <c r="O125" s="35"/>
      <c r="P125" s="67"/>
    </row>
    <row r="126" ht="14.25" customHeight="1">
      <c r="A126" s="42"/>
      <c r="B126" s="47"/>
      <c r="C126" s="61"/>
      <c r="D126" s="26"/>
      <c r="E126" s="50"/>
      <c r="F126" s="59"/>
      <c r="G126" s="900"/>
      <c r="H126" s="958"/>
      <c r="I126" s="38">
        <f t="shared" si="9"/>
        <v>0</v>
      </c>
      <c r="J126" s="39">
        <f t="shared" si="7"/>
        <v>0</v>
      </c>
      <c r="K126" s="40">
        <f t="shared" si="10"/>
        <v>0</v>
      </c>
      <c r="L126" s="41">
        <f t="shared" si="8"/>
        <v>0</v>
      </c>
      <c r="M126" s="40">
        <f t="shared" si="12"/>
        <v>0</v>
      </c>
      <c r="N126" s="41">
        <f t="shared" si="11"/>
        <v>0</v>
      </c>
      <c r="O126" s="35"/>
      <c r="P126" s="67"/>
    </row>
    <row r="127" ht="14.25" customHeight="1">
      <c r="A127" s="42"/>
      <c r="B127" s="47"/>
      <c r="C127" s="61"/>
      <c r="D127" s="26"/>
      <c r="E127" s="50"/>
      <c r="F127" s="59"/>
      <c r="G127" s="900"/>
      <c r="H127" s="958"/>
      <c r="I127" s="38">
        <f t="shared" si="9"/>
        <v>0</v>
      </c>
      <c r="J127" s="39">
        <f t="shared" si="7"/>
        <v>0</v>
      </c>
      <c r="K127" s="40">
        <f t="shared" si="10"/>
        <v>0</v>
      </c>
      <c r="L127" s="41">
        <f t="shared" si="8"/>
        <v>0</v>
      </c>
      <c r="M127" s="40">
        <f t="shared" si="12"/>
        <v>0</v>
      </c>
      <c r="N127" s="41">
        <f t="shared" si="11"/>
        <v>0</v>
      </c>
      <c r="O127" s="35"/>
      <c r="P127" s="67"/>
    </row>
    <row r="128" ht="14.25" customHeight="1">
      <c r="A128" s="42"/>
      <c r="B128" s="47"/>
      <c r="C128" s="61"/>
      <c r="D128" s="26"/>
      <c r="E128" s="50"/>
      <c r="F128" s="59"/>
      <c r="G128" s="900"/>
      <c r="H128" s="958"/>
      <c r="I128" s="38">
        <f t="shared" si="9"/>
        <v>0</v>
      </c>
      <c r="J128" s="39">
        <f t="shared" si="7"/>
        <v>0</v>
      </c>
      <c r="K128" s="40">
        <f t="shared" si="10"/>
        <v>0</v>
      </c>
      <c r="L128" s="41">
        <f t="shared" si="8"/>
        <v>0</v>
      </c>
      <c r="M128" s="40">
        <f t="shared" si="12"/>
        <v>0</v>
      </c>
      <c r="N128" s="41">
        <f t="shared" si="11"/>
        <v>0</v>
      </c>
      <c r="O128" s="35"/>
      <c r="P128" s="67"/>
    </row>
    <row r="129" ht="14.25" customHeight="1">
      <c r="A129" s="42"/>
      <c r="B129" s="47"/>
      <c r="C129" s="61"/>
      <c r="D129" s="26"/>
      <c r="E129" s="50"/>
      <c r="F129" s="59"/>
      <c r="G129" s="900"/>
      <c r="H129" s="958"/>
      <c r="I129" s="38">
        <f t="shared" si="9"/>
        <v>0</v>
      </c>
      <c r="J129" s="39">
        <f t="shared" si="7"/>
        <v>0</v>
      </c>
      <c r="K129" s="40">
        <f t="shared" si="10"/>
        <v>0</v>
      </c>
      <c r="L129" s="41">
        <f t="shared" si="8"/>
        <v>0</v>
      </c>
      <c r="M129" s="40">
        <f t="shared" si="12"/>
        <v>0</v>
      </c>
      <c r="N129" s="41">
        <f t="shared" si="11"/>
        <v>0</v>
      </c>
      <c r="O129" s="35"/>
      <c r="P129" s="67"/>
    </row>
    <row r="130" ht="14.25" customHeight="1">
      <c r="A130" s="42"/>
      <c r="B130" s="47"/>
      <c r="C130" s="61"/>
      <c r="D130" s="26"/>
      <c r="E130" s="50"/>
      <c r="F130" s="59"/>
      <c r="G130" s="900"/>
      <c r="H130" s="958"/>
      <c r="I130" s="38">
        <f t="shared" si="9"/>
        <v>0</v>
      </c>
      <c r="J130" s="39">
        <f t="shared" si="7"/>
        <v>0</v>
      </c>
      <c r="K130" s="40">
        <f t="shared" si="10"/>
        <v>0</v>
      </c>
      <c r="L130" s="41">
        <f t="shared" si="8"/>
        <v>0</v>
      </c>
      <c r="M130" s="40">
        <f t="shared" si="12"/>
        <v>0</v>
      </c>
      <c r="N130" s="41">
        <f t="shared" si="11"/>
        <v>0</v>
      </c>
      <c r="O130" s="35"/>
      <c r="P130" s="67"/>
    </row>
    <row r="131" ht="14.25" customHeight="1">
      <c r="A131" s="42"/>
      <c r="B131" s="47"/>
      <c r="C131" s="68"/>
      <c r="D131" s="26"/>
      <c r="E131" s="51"/>
      <c r="F131" s="59"/>
      <c r="G131" s="900"/>
      <c r="H131" s="958"/>
      <c r="I131" s="38">
        <f t="shared" si="9"/>
        <v>0</v>
      </c>
      <c r="J131" s="39">
        <f t="shared" si="7"/>
        <v>0</v>
      </c>
      <c r="K131" s="40">
        <f t="shared" si="10"/>
        <v>0</v>
      </c>
      <c r="L131" s="41">
        <f t="shared" si="8"/>
        <v>0</v>
      </c>
      <c r="M131" s="40">
        <f t="shared" si="12"/>
        <v>0</v>
      </c>
      <c r="N131" s="41">
        <f t="shared" si="11"/>
        <v>0</v>
      </c>
      <c r="O131" s="35"/>
      <c r="P131" s="67"/>
    </row>
    <row r="132" ht="14.25" customHeight="1">
      <c r="A132" s="42"/>
      <c r="B132" s="47"/>
      <c r="C132" s="61"/>
      <c r="D132" s="26"/>
      <c r="E132" s="50"/>
      <c r="F132" s="59"/>
      <c r="G132" s="900"/>
      <c r="H132" s="958"/>
      <c r="I132" s="38">
        <f t="shared" si="9"/>
        <v>0</v>
      </c>
      <c r="J132" s="39">
        <f t="shared" si="7"/>
        <v>0</v>
      </c>
      <c r="K132" s="40">
        <f t="shared" si="10"/>
        <v>0</v>
      </c>
      <c r="L132" s="41">
        <f t="shared" si="8"/>
        <v>0</v>
      </c>
      <c r="M132" s="40">
        <f t="shared" si="12"/>
        <v>0</v>
      </c>
      <c r="N132" s="41">
        <f t="shared" si="11"/>
        <v>0</v>
      </c>
      <c r="O132" s="35"/>
      <c r="P132" s="67"/>
    </row>
    <row r="133" ht="14.25" customHeight="1">
      <c r="A133" s="42"/>
      <c r="B133" s="47"/>
      <c r="C133" s="68"/>
      <c r="D133" s="72"/>
      <c r="E133" s="26"/>
      <c r="F133" s="62"/>
      <c r="G133" s="901"/>
      <c r="H133" s="958"/>
      <c r="I133" s="38">
        <f t="shared" si="9"/>
        <v>0</v>
      </c>
      <c r="J133" s="39">
        <f t="shared" si="7"/>
        <v>0</v>
      </c>
      <c r="K133" s="40">
        <f t="shared" si="10"/>
        <v>0</v>
      </c>
      <c r="L133" s="41">
        <f t="shared" si="8"/>
        <v>0</v>
      </c>
      <c r="M133" s="40">
        <f t="shared" si="12"/>
        <v>0</v>
      </c>
      <c r="N133" s="41">
        <f t="shared" si="11"/>
        <v>0</v>
      </c>
      <c r="O133" s="35"/>
      <c r="P133" s="67"/>
    </row>
    <row r="134" ht="14.25" customHeight="1">
      <c r="A134" s="42"/>
      <c r="B134" s="47"/>
      <c r="C134" s="61"/>
      <c r="D134" s="26"/>
      <c r="E134" s="50"/>
      <c r="F134" s="59"/>
      <c r="G134" s="900"/>
      <c r="H134" s="958"/>
      <c r="I134" s="38">
        <f t="shared" si="9"/>
        <v>0</v>
      </c>
      <c r="J134" s="39">
        <f t="shared" si="7"/>
        <v>0</v>
      </c>
      <c r="K134" s="40">
        <f t="shared" si="10"/>
        <v>0</v>
      </c>
      <c r="L134" s="41">
        <f t="shared" si="8"/>
        <v>0</v>
      </c>
      <c r="M134" s="40">
        <f t="shared" si="12"/>
        <v>0</v>
      </c>
      <c r="N134" s="41">
        <f t="shared" si="11"/>
        <v>0</v>
      </c>
      <c r="O134" s="35"/>
      <c r="P134" s="67"/>
    </row>
    <row r="135" ht="14.25" customHeight="1">
      <c r="A135" s="42"/>
      <c r="B135" s="47"/>
      <c r="C135" s="61"/>
      <c r="D135" s="26"/>
      <c r="E135" s="50"/>
      <c r="F135" s="59"/>
      <c r="G135" s="900"/>
      <c r="H135" s="958"/>
      <c r="I135" s="38">
        <f t="shared" si="9"/>
        <v>0</v>
      </c>
      <c r="J135" s="39">
        <f t="shared" si="7"/>
        <v>0</v>
      </c>
      <c r="K135" s="40">
        <f t="shared" si="10"/>
        <v>0</v>
      </c>
      <c r="L135" s="41">
        <f t="shared" si="8"/>
        <v>0</v>
      </c>
      <c r="M135" s="40">
        <f t="shared" si="12"/>
        <v>0</v>
      </c>
      <c r="N135" s="41">
        <f t="shared" si="11"/>
        <v>0</v>
      </c>
      <c r="O135" s="35"/>
      <c r="P135" s="67"/>
    </row>
    <row r="136" ht="14.25" customHeight="1">
      <c r="A136" s="42"/>
      <c r="B136" s="47"/>
      <c r="C136" s="61"/>
      <c r="D136" s="26"/>
      <c r="E136" s="50"/>
      <c r="F136" s="59"/>
      <c r="G136" s="900"/>
      <c r="H136" s="958"/>
      <c r="I136" s="38">
        <f t="shared" si="9"/>
        <v>0</v>
      </c>
      <c r="J136" s="39">
        <f t="shared" si="7"/>
        <v>0</v>
      </c>
      <c r="K136" s="40">
        <f t="shared" si="10"/>
        <v>0</v>
      </c>
      <c r="L136" s="41">
        <f t="shared" si="8"/>
        <v>0</v>
      </c>
      <c r="M136" s="40">
        <f t="shared" si="12"/>
        <v>0</v>
      </c>
      <c r="N136" s="41">
        <f t="shared" si="11"/>
        <v>0</v>
      </c>
      <c r="O136" s="35"/>
      <c r="P136" s="67"/>
    </row>
    <row r="137" ht="14.25" customHeight="1">
      <c r="A137" s="42"/>
      <c r="B137" s="47"/>
      <c r="C137" s="61"/>
      <c r="D137" s="26"/>
      <c r="E137" s="50"/>
      <c r="F137" s="59"/>
      <c r="G137" s="900"/>
      <c r="H137" s="958"/>
      <c r="I137" s="38">
        <f t="shared" si="9"/>
        <v>0</v>
      </c>
      <c r="J137" s="39">
        <f t="shared" si="7"/>
        <v>0</v>
      </c>
      <c r="K137" s="40">
        <f t="shared" si="10"/>
        <v>0</v>
      </c>
      <c r="L137" s="41">
        <f t="shared" si="8"/>
        <v>0</v>
      </c>
      <c r="M137" s="40">
        <f t="shared" si="12"/>
        <v>0</v>
      </c>
      <c r="N137" s="41">
        <f t="shared" si="11"/>
        <v>0</v>
      </c>
      <c r="O137" s="35"/>
      <c r="P137" s="67"/>
    </row>
    <row r="138" ht="14.25" customHeight="1">
      <c r="A138" s="42"/>
      <c r="B138" s="47"/>
      <c r="C138" s="70"/>
      <c r="D138" s="26"/>
      <c r="E138" s="51"/>
      <c r="F138" s="59"/>
      <c r="G138" s="900"/>
      <c r="H138" s="958"/>
      <c r="I138" s="38">
        <f t="shared" si="9"/>
        <v>0</v>
      </c>
      <c r="J138" s="39">
        <f t="shared" si="7"/>
        <v>0</v>
      </c>
      <c r="K138" s="40">
        <f t="shared" si="10"/>
        <v>0</v>
      </c>
      <c r="L138" s="41">
        <f t="shared" si="8"/>
        <v>0</v>
      </c>
      <c r="M138" s="40">
        <f t="shared" si="12"/>
        <v>0</v>
      </c>
      <c r="N138" s="41">
        <f t="shared" si="11"/>
        <v>0</v>
      </c>
      <c r="O138" s="35"/>
      <c r="P138" s="67"/>
    </row>
    <row r="139" ht="14.25" customHeight="1">
      <c r="A139" s="42"/>
      <c r="B139" s="47"/>
      <c r="C139" s="61"/>
      <c r="D139" s="72"/>
      <c r="E139" s="51"/>
      <c r="F139" s="62"/>
      <c r="G139" s="901"/>
      <c r="H139" s="958"/>
      <c r="I139" s="38">
        <f t="shared" si="9"/>
        <v>0</v>
      </c>
      <c r="J139" s="39">
        <f t="shared" si="7"/>
        <v>0</v>
      </c>
      <c r="K139" s="40">
        <f t="shared" si="10"/>
        <v>0</v>
      </c>
      <c r="L139" s="41">
        <f t="shared" si="8"/>
        <v>0</v>
      </c>
      <c r="M139" s="40">
        <f t="shared" si="12"/>
        <v>0</v>
      </c>
      <c r="N139" s="41">
        <f t="shared" si="11"/>
        <v>0</v>
      </c>
      <c r="O139" s="35"/>
      <c r="P139" s="67"/>
    </row>
    <row r="140" ht="14.25" customHeight="1">
      <c r="A140" s="42"/>
      <c r="B140" s="47"/>
      <c r="C140" s="61"/>
      <c r="D140" s="72"/>
      <c r="E140" s="51"/>
      <c r="F140" s="62"/>
      <c r="G140" s="901"/>
      <c r="H140" s="958"/>
      <c r="I140" s="38">
        <f t="shared" si="9"/>
        <v>0</v>
      </c>
      <c r="J140" s="39">
        <f t="shared" si="7"/>
        <v>0</v>
      </c>
      <c r="K140" s="40">
        <f t="shared" si="10"/>
        <v>0</v>
      </c>
      <c r="L140" s="41">
        <f t="shared" si="8"/>
        <v>0</v>
      </c>
      <c r="M140" s="40">
        <f t="shared" si="12"/>
        <v>0</v>
      </c>
      <c r="N140" s="41">
        <f t="shared" si="11"/>
        <v>0</v>
      </c>
      <c r="O140" s="35"/>
      <c r="P140" s="67"/>
    </row>
    <row r="141" ht="14.25" customHeight="1">
      <c r="A141" s="42"/>
      <c r="B141" s="47"/>
      <c r="C141" s="61"/>
      <c r="D141" s="26"/>
      <c r="E141" s="51"/>
      <c r="F141" s="59"/>
      <c r="G141" s="900"/>
      <c r="H141" s="958"/>
      <c r="I141" s="38">
        <f t="shared" si="9"/>
        <v>0</v>
      </c>
      <c r="J141" s="39">
        <f t="shared" si="7"/>
        <v>0</v>
      </c>
      <c r="K141" s="40">
        <f t="shared" si="10"/>
        <v>0</v>
      </c>
      <c r="L141" s="41">
        <f t="shared" si="8"/>
        <v>0</v>
      </c>
      <c r="M141" s="40">
        <f t="shared" si="12"/>
        <v>0</v>
      </c>
      <c r="N141" s="41">
        <f t="shared" si="11"/>
        <v>0</v>
      </c>
      <c r="O141" s="35"/>
      <c r="P141" s="67"/>
    </row>
    <row r="142" ht="14.25" customHeight="1">
      <c r="A142" s="42"/>
      <c r="B142" s="47"/>
      <c r="C142" s="68"/>
      <c r="D142" s="72"/>
      <c r="E142" s="51"/>
      <c r="F142" s="62"/>
      <c r="G142" s="901"/>
      <c r="H142" s="958"/>
      <c r="I142" s="38">
        <f t="shared" si="9"/>
        <v>0</v>
      </c>
      <c r="J142" s="39">
        <f t="shared" si="7"/>
        <v>0</v>
      </c>
      <c r="K142" s="40">
        <f t="shared" si="10"/>
        <v>0</v>
      </c>
      <c r="L142" s="41">
        <f t="shared" si="8"/>
        <v>0</v>
      </c>
      <c r="M142" s="40">
        <f t="shared" si="12"/>
        <v>0</v>
      </c>
      <c r="N142" s="41">
        <f t="shared" si="11"/>
        <v>0</v>
      </c>
      <c r="O142" s="35"/>
      <c r="P142" s="67"/>
    </row>
    <row r="143" ht="14.25" customHeight="1">
      <c r="A143" s="42"/>
      <c r="B143" s="47"/>
      <c r="C143" s="68"/>
      <c r="D143" s="26"/>
      <c r="E143" s="51"/>
      <c r="F143" s="59"/>
      <c r="G143" s="900"/>
      <c r="H143" s="958"/>
      <c r="I143" s="38">
        <f t="shared" si="9"/>
        <v>0</v>
      </c>
      <c r="J143" s="39">
        <f t="shared" si="7"/>
        <v>0</v>
      </c>
      <c r="K143" s="40">
        <f t="shared" si="10"/>
        <v>0</v>
      </c>
      <c r="L143" s="41">
        <f t="shared" si="8"/>
        <v>0</v>
      </c>
      <c r="M143" s="40">
        <f t="shared" si="12"/>
        <v>0</v>
      </c>
      <c r="N143" s="41">
        <f t="shared" si="11"/>
        <v>0</v>
      </c>
      <c r="O143" s="35"/>
      <c r="P143" s="67"/>
    </row>
    <row r="144" ht="14.25" customHeight="1">
      <c r="A144" s="42"/>
      <c r="B144" s="47"/>
      <c r="C144" s="68"/>
      <c r="D144" s="26"/>
      <c r="E144" s="51"/>
      <c r="F144" s="59"/>
      <c r="G144" s="900"/>
      <c r="H144" s="958"/>
      <c r="I144" s="38">
        <f t="shared" si="9"/>
        <v>0</v>
      </c>
      <c r="J144" s="39">
        <f t="shared" si="7"/>
        <v>0</v>
      </c>
      <c r="K144" s="40">
        <f t="shared" si="10"/>
        <v>0</v>
      </c>
      <c r="L144" s="41">
        <f t="shared" si="8"/>
        <v>0</v>
      </c>
      <c r="M144" s="40">
        <f t="shared" si="12"/>
        <v>0</v>
      </c>
      <c r="N144" s="41">
        <f t="shared" si="11"/>
        <v>0</v>
      </c>
      <c r="O144" s="35"/>
      <c r="P144" s="67"/>
    </row>
    <row r="145" ht="14.25" customHeight="1">
      <c r="A145" s="42"/>
      <c r="B145" s="47"/>
      <c r="C145" s="68"/>
      <c r="D145" s="26"/>
      <c r="E145" s="51"/>
      <c r="F145" s="59"/>
      <c r="G145" s="900"/>
      <c r="H145" s="958"/>
      <c r="I145" s="38">
        <f t="shared" si="9"/>
        <v>0</v>
      </c>
      <c r="J145" s="39">
        <f t="shared" si="7"/>
        <v>0</v>
      </c>
      <c r="K145" s="40">
        <f t="shared" si="10"/>
        <v>0</v>
      </c>
      <c r="L145" s="41">
        <f t="shared" si="8"/>
        <v>0</v>
      </c>
      <c r="M145" s="40">
        <f t="shared" si="12"/>
        <v>0</v>
      </c>
      <c r="N145" s="41">
        <f t="shared" si="11"/>
        <v>0</v>
      </c>
      <c r="O145" s="35"/>
      <c r="P145" s="67"/>
    </row>
    <row r="146" ht="14.25" customHeight="1">
      <c r="A146" s="42"/>
      <c r="B146" s="47"/>
      <c r="C146" s="70"/>
      <c r="D146" s="72"/>
      <c r="E146" s="26"/>
      <c r="F146" s="62"/>
      <c r="G146" s="901"/>
      <c r="H146" s="958"/>
      <c r="I146" s="38">
        <f t="shared" si="9"/>
        <v>0</v>
      </c>
      <c r="J146" s="39">
        <f t="shared" si="7"/>
        <v>0</v>
      </c>
      <c r="K146" s="40">
        <f t="shared" si="10"/>
        <v>0</v>
      </c>
      <c r="L146" s="41">
        <f t="shared" si="8"/>
        <v>0</v>
      </c>
      <c r="M146" s="40">
        <f t="shared" si="12"/>
        <v>0</v>
      </c>
      <c r="N146" s="41">
        <f t="shared" si="11"/>
        <v>0</v>
      </c>
      <c r="O146" s="35"/>
      <c r="P146" s="67"/>
    </row>
    <row r="147" ht="14.25" customHeight="1">
      <c r="A147" s="42"/>
      <c r="B147" s="47"/>
      <c r="C147" s="68"/>
      <c r="D147" s="26"/>
      <c r="E147" s="73"/>
      <c r="F147" s="59"/>
      <c r="G147" s="900"/>
      <c r="H147" s="958"/>
      <c r="I147" s="38">
        <f t="shared" si="9"/>
        <v>0</v>
      </c>
      <c r="J147" s="39">
        <f t="shared" si="7"/>
        <v>0</v>
      </c>
      <c r="K147" s="40">
        <f t="shared" si="10"/>
        <v>0</v>
      </c>
      <c r="L147" s="41">
        <f t="shared" si="8"/>
        <v>0</v>
      </c>
      <c r="M147" s="40">
        <f t="shared" si="12"/>
        <v>0</v>
      </c>
      <c r="N147" s="41">
        <f t="shared" si="11"/>
        <v>0</v>
      </c>
      <c r="O147" s="35"/>
      <c r="P147" s="67"/>
    </row>
    <row r="148" ht="14.25" customHeight="1">
      <c r="A148" s="42"/>
      <c r="B148" s="47"/>
      <c r="C148" s="68"/>
      <c r="D148" s="26"/>
      <c r="E148" s="73"/>
      <c r="F148" s="59"/>
      <c r="G148" s="900"/>
      <c r="H148" s="958"/>
      <c r="I148" s="38">
        <f t="shared" si="9"/>
        <v>0</v>
      </c>
      <c r="J148" s="39">
        <f t="shared" si="7"/>
        <v>0</v>
      </c>
      <c r="K148" s="40">
        <f t="shared" si="10"/>
        <v>0</v>
      </c>
      <c r="L148" s="41">
        <f t="shared" si="8"/>
        <v>0</v>
      </c>
      <c r="M148" s="40">
        <f t="shared" si="12"/>
        <v>0</v>
      </c>
      <c r="N148" s="41">
        <f t="shared" si="11"/>
        <v>0</v>
      </c>
      <c r="O148" s="35"/>
      <c r="P148" s="43"/>
    </row>
    <row r="149" ht="14.25" customHeight="1">
      <c r="A149" s="42"/>
      <c r="B149" s="47"/>
      <c r="C149" s="68"/>
      <c r="D149" s="26"/>
      <c r="E149" s="73"/>
      <c r="F149" s="62"/>
      <c r="G149" s="901"/>
      <c r="H149" s="958"/>
      <c r="I149" s="38">
        <f t="shared" si="9"/>
        <v>0</v>
      </c>
      <c r="J149" s="39">
        <f t="shared" si="7"/>
        <v>0</v>
      </c>
      <c r="K149" s="40">
        <f t="shared" si="10"/>
        <v>0</v>
      </c>
      <c r="L149" s="41">
        <f t="shared" si="8"/>
        <v>0</v>
      </c>
      <c r="M149" s="40">
        <f t="shared" si="12"/>
        <v>0</v>
      </c>
      <c r="N149" s="41">
        <f t="shared" si="11"/>
        <v>0</v>
      </c>
      <c r="O149" s="35"/>
      <c r="P149" s="43"/>
    </row>
    <row r="150" ht="14.25" customHeight="1">
      <c r="A150" s="42"/>
      <c r="B150" s="47"/>
      <c r="C150" s="68"/>
      <c r="D150" s="26"/>
      <c r="E150" s="73"/>
      <c r="F150" s="59"/>
      <c r="G150" s="900"/>
      <c r="H150" s="958"/>
      <c r="I150" s="38">
        <f t="shared" si="9"/>
        <v>0</v>
      </c>
      <c r="J150" s="39">
        <f t="shared" si="7"/>
        <v>0</v>
      </c>
      <c r="K150" s="40">
        <f t="shared" si="10"/>
        <v>0</v>
      </c>
      <c r="L150" s="41">
        <f t="shared" si="8"/>
        <v>0</v>
      </c>
      <c r="M150" s="40">
        <f t="shared" si="12"/>
        <v>0</v>
      </c>
      <c r="N150" s="41">
        <f t="shared" si="11"/>
        <v>0</v>
      </c>
      <c r="O150" s="35"/>
      <c r="P150" s="43"/>
    </row>
    <row r="151" ht="14.25" customHeight="1">
      <c r="A151" s="42"/>
      <c r="B151" s="47"/>
      <c r="C151" s="68"/>
      <c r="D151" s="26"/>
      <c r="E151" s="73"/>
      <c r="F151" s="59"/>
      <c r="G151" s="900"/>
      <c r="H151" s="958"/>
      <c r="I151" s="38">
        <f t="shared" si="9"/>
        <v>0</v>
      </c>
      <c r="J151" s="39">
        <f t="shared" si="7"/>
        <v>0</v>
      </c>
      <c r="K151" s="40">
        <f t="shared" si="10"/>
        <v>0</v>
      </c>
      <c r="L151" s="41">
        <f t="shared" si="8"/>
        <v>0</v>
      </c>
      <c r="M151" s="40">
        <f t="shared" si="12"/>
        <v>0</v>
      </c>
      <c r="N151" s="41">
        <f t="shared" si="11"/>
        <v>0</v>
      </c>
      <c r="O151" s="35"/>
      <c r="P151" s="43"/>
    </row>
    <row r="152" ht="14.25" customHeight="1">
      <c r="A152" s="42"/>
      <c r="B152" s="47"/>
      <c r="C152" s="68"/>
      <c r="D152" s="26"/>
      <c r="E152" s="73"/>
      <c r="F152" s="74"/>
      <c r="G152" s="903"/>
      <c r="H152" s="958"/>
      <c r="I152" s="38">
        <f t="shared" si="9"/>
        <v>0</v>
      </c>
      <c r="J152" s="39">
        <f t="shared" si="7"/>
        <v>0</v>
      </c>
      <c r="K152" s="40">
        <f t="shared" si="10"/>
        <v>0</v>
      </c>
      <c r="L152" s="41">
        <f t="shared" si="8"/>
        <v>0</v>
      </c>
      <c r="M152" s="40">
        <f t="shared" si="12"/>
        <v>0</v>
      </c>
      <c r="N152" s="41">
        <f t="shared" si="11"/>
        <v>0</v>
      </c>
      <c r="O152" s="35"/>
      <c r="P152" s="43"/>
    </row>
    <row r="153" ht="14.25" customHeight="1">
      <c r="A153" s="42"/>
      <c r="B153" s="47"/>
      <c r="C153" s="75"/>
      <c r="D153" s="26"/>
      <c r="E153" s="51"/>
      <c r="F153" s="69"/>
      <c r="G153" s="959"/>
      <c r="H153" s="958"/>
      <c r="I153" s="38">
        <f t="shared" si="9"/>
        <v>0</v>
      </c>
      <c r="J153" s="39">
        <f t="shared" si="7"/>
        <v>0</v>
      </c>
      <c r="K153" s="40">
        <f t="shared" si="10"/>
        <v>0</v>
      </c>
      <c r="L153" s="41">
        <f t="shared" si="8"/>
        <v>0</v>
      </c>
      <c r="M153" s="40">
        <f t="shared" si="12"/>
        <v>0</v>
      </c>
      <c r="N153" s="41">
        <f t="shared" si="11"/>
        <v>0</v>
      </c>
      <c r="O153" s="35"/>
      <c r="P153" s="43"/>
    </row>
    <row r="154" ht="14.25" customHeight="1">
      <c r="A154" s="42"/>
      <c r="B154" s="47"/>
      <c r="C154" s="66"/>
      <c r="D154" s="26"/>
      <c r="E154" s="26"/>
      <c r="F154" s="62"/>
      <c r="G154" s="901"/>
      <c r="H154" s="958"/>
      <c r="I154" s="38">
        <f t="shared" si="9"/>
        <v>0</v>
      </c>
      <c r="J154" s="39">
        <f t="shared" si="7"/>
        <v>0</v>
      </c>
      <c r="K154" s="40">
        <f t="shared" si="10"/>
        <v>0</v>
      </c>
      <c r="L154" s="41">
        <f t="shared" si="8"/>
        <v>0</v>
      </c>
      <c r="M154" s="40">
        <f t="shared" si="12"/>
        <v>0</v>
      </c>
      <c r="N154" s="41">
        <f t="shared" si="11"/>
        <v>0</v>
      </c>
      <c r="O154" s="35"/>
      <c r="P154" s="67"/>
    </row>
    <row r="155" ht="14.25" customHeight="1">
      <c r="A155" s="42"/>
      <c r="B155" s="47"/>
      <c r="C155" s="65"/>
      <c r="D155" s="26"/>
      <c r="E155" s="26"/>
      <c r="F155" s="62"/>
      <c r="G155" s="901"/>
      <c r="H155" s="958"/>
      <c r="I155" s="38">
        <f t="shared" si="9"/>
        <v>0</v>
      </c>
      <c r="J155" s="39">
        <f t="shared" si="7"/>
        <v>0</v>
      </c>
      <c r="K155" s="40">
        <f t="shared" si="10"/>
        <v>0</v>
      </c>
      <c r="L155" s="41">
        <f t="shared" si="8"/>
        <v>0</v>
      </c>
      <c r="M155" s="40">
        <f t="shared" si="12"/>
        <v>0</v>
      </c>
      <c r="N155" s="41">
        <f t="shared" si="11"/>
        <v>0</v>
      </c>
      <c r="O155" s="35"/>
      <c r="P155" s="67"/>
    </row>
    <row r="156" ht="14.25" customHeight="1">
      <c r="A156" s="42"/>
      <c r="B156" s="47"/>
      <c r="C156" s="68"/>
      <c r="D156" s="26"/>
      <c r="E156" s="26"/>
      <c r="F156" s="62"/>
      <c r="G156" s="901"/>
      <c r="H156" s="958"/>
      <c r="I156" s="38">
        <f t="shared" si="9"/>
        <v>0</v>
      </c>
      <c r="J156" s="39">
        <f t="shared" si="7"/>
        <v>0</v>
      </c>
      <c r="K156" s="40">
        <f t="shared" si="10"/>
        <v>0</v>
      </c>
      <c r="L156" s="41">
        <f t="shared" si="8"/>
        <v>0</v>
      </c>
      <c r="M156" s="40">
        <f t="shared" si="12"/>
        <v>0</v>
      </c>
      <c r="N156" s="41">
        <f t="shared" si="11"/>
        <v>0</v>
      </c>
      <c r="O156" s="35"/>
      <c r="P156" s="67"/>
    </row>
    <row r="157" ht="14.25" customHeight="1">
      <c r="A157" s="42"/>
      <c r="B157" s="47"/>
      <c r="C157" s="68"/>
      <c r="D157" s="26"/>
      <c r="E157" s="26"/>
      <c r="F157" s="62"/>
      <c r="G157" s="901"/>
      <c r="H157" s="958"/>
      <c r="I157" s="38">
        <f t="shared" si="9"/>
        <v>0</v>
      </c>
      <c r="J157" s="39">
        <f t="shared" si="7"/>
        <v>0</v>
      </c>
      <c r="K157" s="40">
        <f t="shared" si="10"/>
        <v>0</v>
      </c>
      <c r="L157" s="41">
        <f t="shared" si="8"/>
        <v>0</v>
      </c>
      <c r="M157" s="40">
        <f t="shared" si="12"/>
        <v>0</v>
      </c>
      <c r="N157" s="41">
        <f t="shared" si="11"/>
        <v>0</v>
      </c>
      <c r="O157" s="35"/>
      <c r="P157" s="67"/>
    </row>
    <row r="158" ht="14.25" customHeight="1">
      <c r="A158" s="42"/>
      <c r="B158" s="47"/>
      <c r="C158" s="68"/>
      <c r="D158" s="26"/>
      <c r="E158" s="26"/>
      <c r="F158" s="62"/>
      <c r="G158" s="901"/>
      <c r="H158" s="958"/>
      <c r="I158" s="38">
        <f t="shared" si="9"/>
        <v>0</v>
      </c>
      <c r="J158" s="39">
        <f t="shared" si="7"/>
        <v>0</v>
      </c>
      <c r="K158" s="40">
        <f t="shared" si="10"/>
        <v>0</v>
      </c>
      <c r="L158" s="41">
        <f t="shared" si="8"/>
        <v>0</v>
      </c>
      <c r="M158" s="40">
        <f t="shared" si="12"/>
        <v>0</v>
      </c>
      <c r="N158" s="41">
        <f t="shared" si="11"/>
        <v>0</v>
      </c>
      <c r="O158" s="35"/>
      <c r="P158" s="67"/>
    </row>
    <row r="159" ht="14.25" customHeight="1">
      <c r="A159" s="42"/>
      <c r="B159" s="47"/>
      <c r="C159" s="68"/>
      <c r="D159" s="26"/>
      <c r="E159" s="26"/>
      <c r="F159" s="59"/>
      <c r="G159" s="900"/>
      <c r="H159" s="958"/>
      <c r="I159" s="38">
        <f t="shared" si="9"/>
        <v>0</v>
      </c>
      <c r="J159" s="39">
        <f t="shared" si="7"/>
        <v>0</v>
      </c>
      <c r="K159" s="40">
        <f t="shared" si="10"/>
        <v>0</v>
      </c>
      <c r="L159" s="41">
        <f t="shared" si="8"/>
        <v>0</v>
      </c>
      <c r="M159" s="40">
        <f t="shared" si="12"/>
        <v>0</v>
      </c>
      <c r="N159" s="41">
        <f t="shared" si="11"/>
        <v>0</v>
      </c>
      <c r="O159" s="35"/>
      <c r="P159" s="67"/>
    </row>
    <row r="160" ht="14.25" customHeight="1">
      <c r="A160" s="42"/>
      <c r="B160" s="47"/>
      <c r="C160" s="66"/>
      <c r="D160" s="26"/>
      <c r="E160" s="26"/>
      <c r="F160" s="59"/>
      <c r="G160" s="900"/>
      <c r="H160" s="958"/>
      <c r="I160" s="38">
        <f t="shared" si="9"/>
        <v>0</v>
      </c>
      <c r="J160" s="39">
        <f t="shared" si="7"/>
        <v>0</v>
      </c>
      <c r="K160" s="40">
        <f t="shared" si="10"/>
        <v>0</v>
      </c>
      <c r="L160" s="41">
        <f t="shared" si="8"/>
        <v>0</v>
      </c>
      <c r="M160" s="40">
        <f t="shared" si="12"/>
        <v>0</v>
      </c>
      <c r="N160" s="41">
        <f t="shared" si="11"/>
        <v>0</v>
      </c>
      <c r="O160" s="35"/>
      <c r="P160" s="67"/>
    </row>
    <row r="161" ht="14.25" customHeight="1">
      <c r="A161" s="42"/>
      <c r="B161" s="47"/>
      <c r="C161" s="66"/>
      <c r="D161" s="26"/>
      <c r="E161" s="26"/>
      <c r="F161" s="59"/>
      <c r="G161" s="900"/>
      <c r="H161" s="958"/>
      <c r="I161" s="38">
        <f t="shared" si="9"/>
        <v>0</v>
      </c>
      <c r="J161" s="39">
        <f t="shared" si="7"/>
        <v>0</v>
      </c>
      <c r="K161" s="40">
        <f t="shared" si="10"/>
        <v>0</v>
      </c>
      <c r="L161" s="41">
        <f t="shared" si="8"/>
        <v>0</v>
      </c>
      <c r="M161" s="40">
        <f t="shared" si="12"/>
        <v>0</v>
      </c>
      <c r="N161" s="41">
        <f t="shared" si="11"/>
        <v>0</v>
      </c>
      <c r="O161" s="35"/>
      <c r="P161" s="67"/>
    </row>
    <row r="162" ht="14.25" customHeight="1">
      <c r="A162" s="42"/>
      <c r="B162" s="47"/>
      <c r="C162" s="66"/>
      <c r="D162" s="26"/>
      <c r="E162" s="76"/>
      <c r="F162" s="59"/>
      <c r="G162" s="900"/>
      <c r="H162" s="958"/>
      <c r="I162" s="38">
        <f t="shared" si="9"/>
        <v>0</v>
      </c>
      <c r="J162" s="39">
        <f t="shared" si="7"/>
        <v>0</v>
      </c>
      <c r="K162" s="40">
        <f t="shared" si="10"/>
        <v>0</v>
      </c>
      <c r="L162" s="41">
        <f t="shared" si="8"/>
        <v>0</v>
      </c>
      <c r="M162" s="40">
        <f t="shared" si="12"/>
        <v>0</v>
      </c>
      <c r="N162" s="41">
        <f t="shared" si="11"/>
        <v>0</v>
      </c>
      <c r="O162" s="35"/>
      <c r="P162" s="67"/>
    </row>
    <row r="163" ht="14.25" customHeight="1">
      <c r="A163" s="42"/>
      <c r="B163" s="47"/>
      <c r="C163" s="66"/>
      <c r="D163" s="26"/>
      <c r="E163" s="26"/>
      <c r="F163" s="59"/>
      <c r="G163" s="900"/>
      <c r="H163" s="958"/>
      <c r="I163" s="38">
        <f t="shared" si="9"/>
        <v>0</v>
      </c>
      <c r="J163" s="39">
        <f t="shared" si="7"/>
        <v>0</v>
      </c>
      <c r="K163" s="40">
        <f t="shared" si="10"/>
        <v>0</v>
      </c>
      <c r="L163" s="41">
        <f t="shared" si="8"/>
        <v>0</v>
      </c>
      <c r="M163" s="40">
        <f t="shared" si="12"/>
        <v>0</v>
      </c>
      <c r="N163" s="41">
        <f t="shared" si="11"/>
        <v>0</v>
      </c>
      <c r="O163" s="35"/>
      <c r="P163" s="67"/>
    </row>
    <row r="164" ht="14.25" customHeight="1">
      <c r="A164" s="42"/>
      <c r="B164" s="47"/>
      <c r="C164" s="66"/>
      <c r="D164" s="26"/>
      <c r="E164" s="26"/>
      <c r="F164" s="59"/>
      <c r="G164" s="900"/>
      <c r="H164" s="958"/>
      <c r="I164" s="38">
        <f t="shared" si="9"/>
        <v>0</v>
      </c>
      <c r="J164" s="39">
        <f t="shared" si="7"/>
        <v>0</v>
      </c>
      <c r="K164" s="40">
        <f t="shared" si="10"/>
        <v>0</v>
      </c>
      <c r="L164" s="41">
        <f t="shared" si="8"/>
        <v>0</v>
      </c>
      <c r="M164" s="40">
        <f t="shared" si="12"/>
        <v>0</v>
      </c>
      <c r="N164" s="41">
        <f t="shared" si="11"/>
        <v>0</v>
      </c>
      <c r="O164" s="35"/>
      <c r="P164" s="67"/>
    </row>
    <row r="165" ht="14.25" customHeight="1">
      <c r="A165" s="42"/>
      <c r="B165" s="47"/>
      <c r="C165" s="66"/>
      <c r="D165" s="26"/>
      <c r="E165" s="26"/>
      <c r="F165" s="59"/>
      <c r="G165" s="900"/>
      <c r="H165" s="958"/>
      <c r="I165" s="38">
        <f t="shared" si="9"/>
        <v>0</v>
      </c>
      <c r="J165" s="39">
        <f t="shared" si="7"/>
        <v>0</v>
      </c>
      <c r="K165" s="40">
        <f t="shared" si="10"/>
        <v>0</v>
      </c>
      <c r="L165" s="41">
        <f t="shared" si="8"/>
        <v>0</v>
      </c>
      <c r="M165" s="40">
        <f t="shared" si="12"/>
        <v>0</v>
      </c>
      <c r="N165" s="41">
        <f t="shared" si="11"/>
        <v>0</v>
      </c>
      <c r="O165" s="35"/>
      <c r="P165" s="67"/>
    </row>
    <row r="166" ht="14.25" customHeight="1">
      <c r="A166" s="42"/>
      <c r="B166" s="47"/>
      <c r="C166" s="66"/>
      <c r="D166" s="26"/>
      <c r="E166" s="26"/>
      <c r="F166" s="59"/>
      <c r="G166" s="900"/>
      <c r="H166" s="958"/>
      <c r="I166" s="38">
        <f t="shared" si="9"/>
        <v>0</v>
      </c>
      <c r="J166" s="39">
        <f t="shared" si="7"/>
        <v>0</v>
      </c>
      <c r="K166" s="40">
        <f t="shared" si="10"/>
        <v>0</v>
      </c>
      <c r="L166" s="41">
        <f t="shared" si="8"/>
        <v>0</v>
      </c>
      <c r="M166" s="40">
        <f t="shared" si="12"/>
        <v>0</v>
      </c>
      <c r="N166" s="41">
        <f t="shared" si="11"/>
        <v>0</v>
      </c>
      <c r="O166" s="35"/>
      <c r="P166" s="67"/>
    </row>
    <row r="167" ht="14.25" customHeight="1">
      <c r="A167" s="42"/>
      <c r="B167" s="47"/>
      <c r="C167" s="63"/>
      <c r="D167" s="77"/>
      <c r="E167" s="77"/>
      <c r="F167" s="69"/>
      <c r="G167" s="959"/>
      <c r="H167" s="958"/>
      <c r="I167" s="38">
        <f t="shared" si="9"/>
        <v>0</v>
      </c>
      <c r="J167" s="39">
        <f t="shared" si="7"/>
        <v>0</v>
      </c>
      <c r="K167" s="40">
        <f t="shared" si="10"/>
        <v>0</v>
      </c>
      <c r="L167" s="41">
        <f t="shared" si="8"/>
        <v>0</v>
      </c>
      <c r="M167" s="40">
        <f t="shared" si="12"/>
        <v>0</v>
      </c>
      <c r="N167" s="41">
        <f t="shared" si="11"/>
        <v>0</v>
      </c>
      <c r="O167" s="35"/>
      <c r="P167" s="67"/>
    </row>
    <row r="168" ht="14.25" customHeight="1">
      <c r="A168" s="42"/>
      <c r="B168" s="47"/>
      <c r="C168" s="63"/>
      <c r="D168" s="26"/>
      <c r="E168" s="26"/>
      <c r="F168" s="59"/>
      <c r="G168" s="900"/>
      <c r="H168" s="958"/>
      <c r="I168" s="38">
        <f t="shared" si="9"/>
        <v>0</v>
      </c>
      <c r="J168" s="39">
        <f t="shared" si="7"/>
        <v>0</v>
      </c>
      <c r="K168" s="40">
        <f t="shared" si="10"/>
        <v>0</v>
      </c>
      <c r="L168" s="41">
        <f t="shared" si="8"/>
        <v>0</v>
      </c>
      <c r="M168" s="40">
        <f t="shared" si="12"/>
        <v>0</v>
      </c>
      <c r="N168" s="41">
        <f t="shared" si="11"/>
        <v>0</v>
      </c>
      <c r="O168" s="35"/>
      <c r="P168" s="67"/>
    </row>
    <row r="169" ht="14.25" customHeight="1">
      <c r="A169" s="42"/>
      <c r="B169" s="47"/>
      <c r="C169" s="63"/>
      <c r="D169" s="26"/>
      <c r="E169" s="26"/>
      <c r="F169" s="59"/>
      <c r="G169" s="900"/>
      <c r="H169" s="958"/>
      <c r="I169" s="38">
        <f t="shared" si="9"/>
        <v>0</v>
      </c>
      <c r="J169" s="39">
        <f t="shared" si="7"/>
        <v>0</v>
      </c>
      <c r="K169" s="40">
        <f t="shared" si="10"/>
        <v>0</v>
      </c>
      <c r="L169" s="41">
        <f t="shared" si="8"/>
        <v>0</v>
      </c>
      <c r="M169" s="40">
        <f t="shared" si="12"/>
        <v>0</v>
      </c>
      <c r="N169" s="41">
        <f t="shared" si="11"/>
        <v>0</v>
      </c>
      <c r="O169" s="35"/>
      <c r="P169" s="67"/>
    </row>
    <row r="170" ht="14.25" customHeight="1">
      <c r="A170" s="42"/>
      <c r="B170" s="47"/>
      <c r="C170" s="66"/>
      <c r="D170" s="26"/>
      <c r="E170" s="26"/>
      <c r="F170" s="59"/>
      <c r="G170" s="900"/>
      <c r="H170" s="958"/>
      <c r="I170" s="38">
        <f t="shared" si="9"/>
        <v>0</v>
      </c>
      <c r="J170" s="39">
        <f t="shared" si="7"/>
        <v>0</v>
      </c>
      <c r="K170" s="40">
        <f t="shared" si="10"/>
        <v>0</v>
      </c>
      <c r="L170" s="41">
        <f t="shared" si="8"/>
        <v>0</v>
      </c>
      <c r="M170" s="40">
        <f t="shared" si="12"/>
        <v>0</v>
      </c>
      <c r="N170" s="41">
        <f t="shared" si="11"/>
        <v>0</v>
      </c>
      <c r="O170" s="35"/>
      <c r="P170" s="67"/>
    </row>
    <row r="171" ht="14.25" customHeight="1">
      <c r="A171" s="42"/>
      <c r="B171" s="47"/>
      <c r="C171" s="66"/>
      <c r="D171" s="26"/>
      <c r="E171" s="26"/>
      <c r="F171" s="59"/>
      <c r="G171" s="900"/>
      <c r="H171" s="958"/>
      <c r="I171" s="38">
        <f t="shared" si="9"/>
        <v>0</v>
      </c>
      <c r="J171" s="39">
        <f t="shared" si="7"/>
        <v>0</v>
      </c>
      <c r="K171" s="40">
        <f t="shared" si="10"/>
        <v>0</v>
      </c>
      <c r="L171" s="41">
        <f t="shared" si="8"/>
        <v>0</v>
      </c>
      <c r="M171" s="40">
        <f t="shared" si="12"/>
        <v>0</v>
      </c>
      <c r="N171" s="41">
        <f t="shared" si="11"/>
        <v>0</v>
      </c>
      <c r="O171" s="35"/>
      <c r="P171" s="67"/>
    </row>
    <row r="172" ht="14.25" customHeight="1">
      <c r="A172" s="42"/>
      <c r="B172" s="47"/>
      <c r="C172" s="61"/>
      <c r="D172" s="52"/>
      <c r="E172" s="52"/>
      <c r="F172" s="62"/>
      <c r="G172" s="901"/>
      <c r="H172" s="958"/>
      <c r="I172" s="38">
        <f t="shared" si="9"/>
        <v>0</v>
      </c>
      <c r="J172" s="39">
        <f t="shared" si="7"/>
        <v>0</v>
      </c>
      <c r="K172" s="40">
        <f t="shared" si="10"/>
        <v>0</v>
      </c>
      <c r="L172" s="41">
        <f t="shared" si="8"/>
        <v>0</v>
      </c>
      <c r="M172" s="40">
        <f t="shared" si="12"/>
        <v>0</v>
      </c>
      <c r="N172" s="41">
        <f t="shared" si="11"/>
        <v>0</v>
      </c>
      <c r="O172" s="35"/>
      <c r="P172" s="43"/>
      <c r="Q172" s="36"/>
      <c r="R172" s="36"/>
    </row>
    <row r="173" ht="14.25" customHeight="1">
      <c r="A173" s="42"/>
      <c r="B173" s="47"/>
      <c r="C173" s="78"/>
      <c r="D173" s="26"/>
      <c r="E173" s="26"/>
      <c r="F173" s="59"/>
      <c r="G173" s="900"/>
      <c r="H173" s="958"/>
      <c r="I173" s="38">
        <f t="shared" si="9"/>
        <v>0</v>
      </c>
      <c r="J173" s="39">
        <f t="shared" si="7"/>
        <v>0</v>
      </c>
      <c r="K173" s="40">
        <f t="shared" si="10"/>
        <v>0</v>
      </c>
      <c r="L173" s="41">
        <f t="shared" si="8"/>
        <v>0</v>
      </c>
      <c r="M173" s="40">
        <f t="shared" si="12"/>
        <v>0</v>
      </c>
      <c r="N173" s="41">
        <f t="shared" si="11"/>
        <v>0</v>
      </c>
      <c r="O173" s="35"/>
      <c r="P173" s="43"/>
      <c r="Q173" s="36"/>
      <c r="R173" s="36"/>
    </row>
    <row r="174" ht="14.25" customHeight="1">
      <c r="A174" s="42"/>
      <c r="B174" s="47"/>
      <c r="C174" s="78"/>
      <c r="D174" s="26"/>
      <c r="E174" s="26"/>
      <c r="F174" s="59"/>
      <c r="G174" s="900"/>
      <c r="H174" s="958"/>
      <c r="I174" s="38">
        <f t="shared" si="9"/>
        <v>0</v>
      </c>
      <c r="J174" s="39">
        <f t="shared" si="7"/>
        <v>0</v>
      </c>
      <c r="K174" s="40">
        <f t="shared" si="10"/>
        <v>0</v>
      </c>
      <c r="L174" s="41">
        <f t="shared" si="8"/>
        <v>0</v>
      </c>
      <c r="M174" s="40">
        <f t="shared" si="12"/>
        <v>0</v>
      </c>
      <c r="N174" s="41">
        <f t="shared" si="11"/>
        <v>0</v>
      </c>
      <c r="O174" s="35"/>
      <c r="P174" s="43"/>
      <c r="Q174" s="36"/>
      <c r="R174" s="36"/>
    </row>
    <row r="175" ht="14.25" customHeight="1">
      <c r="A175" s="42"/>
      <c r="B175" s="47"/>
      <c r="C175" s="78"/>
      <c r="D175" s="26"/>
      <c r="E175" s="26"/>
      <c r="F175" s="59"/>
      <c r="G175" s="900"/>
      <c r="H175" s="958"/>
      <c r="I175" s="38">
        <f t="shared" si="9"/>
        <v>0</v>
      </c>
      <c r="J175" s="39">
        <f t="shared" si="7"/>
        <v>0</v>
      </c>
      <c r="K175" s="40">
        <f t="shared" si="10"/>
        <v>0</v>
      </c>
      <c r="L175" s="41">
        <f t="shared" si="8"/>
        <v>0</v>
      </c>
      <c r="M175" s="40">
        <f t="shared" si="12"/>
        <v>0</v>
      </c>
      <c r="N175" s="41">
        <f t="shared" si="11"/>
        <v>0</v>
      </c>
      <c r="O175" s="35"/>
      <c r="P175" s="43"/>
      <c r="Q175" s="36"/>
      <c r="R175" s="36"/>
    </row>
    <row r="176" ht="14.25" customHeight="1">
      <c r="A176" s="42"/>
      <c r="B176" s="47"/>
      <c r="C176" s="78"/>
      <c r="D176" s="26"/>
      <c r="E176" s="26"/>
      <c r="F176" s="59"/>
      <c r="G176" s="900"/>
      <c r="H176" s="958"/>
      <c r="I176" s="38">
        <f t="shared" si="9"/>
        <v>0</v>
      </c>
      <c r="J176" s="39">
        <f t="shared" si="7"/>
        <v>0</v>
      </c>
      <c r="K176" s="40">
        <f t="shared" si="10"/>
        <v>0</v>
      </c>
      <c r="L176" s="41">
        <f t="shared" si="8"/>
        <v>0</v>
      </c>
      <c r="M176" s="40">
        <f t="shared" si="12"/>
        <v>0</v>
      </c>
      <c r="N176" s="41">
        <f t="shared" si="11"/>
        <v>0</v>
      </c>
      <c r="O176" s="35"/>
      <c r="P176" s="43"/>
      <c r="Q176" s="36"/>
      <c r="R176" s="36"/>
    </row>
    <row r="177" ht="14.25" customHeight="1">
      <c r="A177" s="42"/>
      <c r="B177" s="47"/>
      <c r="C177" s="78"/>
      <c r="D177" s="26"/>
      <c r="E177" s="26"/>
      <c r="F177" s="59"/>
      <c r="G177" s="900"/>
      <c r="H177" s="958"/>
      <c r="I177" s="38">
        <f t="shared" si="9"/>
        <v>0</v>
      </c>
      <c r="J177" s="39">
        <f t="shared" si="7"/>
        <v>0</v>
      </c>
      <c r="K177" s="40">
        <f t="shared" si="10"/>
        <v>0</v>
      </c>
      <c r="L177" s="41">
        <f t="shared" si="8"/>
        <v>0</v>
      </c>
      <c r="M177" s="40">
        <f t="shared" si="12"/>
        <v>0</v>
      </c>
      <c r="N177" s="41">
        <f t="shared" si="11"/>
        <v>0</v>
      </c>
      <c r="O177" s="35"/>
      <c r="P177" s="43"/>
      <c r="Q177" s="36"/>
      <c r="R177" s="36"/>
    </row>
    <row r="178" ht="14.25" customHeight="1">
      <c r="A178" s="42"/>
      <c r="B178" s="47"/>
      <c r="C178" s="65"/>
      <c r="D178" s="26"/>
      <c r="E178" s="79"/>
      <c r="F178" s="59"/>
      <c r="G178" s="900"/>
      <c r="H178" s="958"/>
      <c r="I178" s="38">
        <f t="shared" si="9"/>
        <v>0</v>
      </c>
      <c r="J178" s="39">
        <f t="shared" si="7"/>
        <v>0</v>
      </c>
      <c r="K178" s="40">
        <f t="shared" si="10"/>
        <v>0</v>
      </c>
      <c r="L178" s="41">
        <f t="shared" si="8"/>
        <v>0</v>
      </c>
      <c r="M178" s="40">
        <f t="shared" si="12"/>
        <v>0</v>
      </c>
      <c r="N178" s="41">
        <f t="shared" si="11"/>
        <v>0</v>
      </c>
      <c r="O178" s="35"/>
      <c r="P178" s="43"/>
      <c r="Q178" s="36"/>
      <c r="R178" s="36"/>
    </row>
    <row r="179" ht="14.25" customHeight="1">
      <c r="A179" s="42"/>
      <c r="B179" s="47"/>
      <c r="C179" s="78"/>
      <c r="D179" s="26"/>
      <c r="E179" s="26"/>
      <c r="F179" s="59"/>
      <c r="G179" s="900"/>
      <c r="H179" s="958"/>
      <c r="I179" s="38">
        <f t="shared" si="9"/>
        <v>0</v>
      </c>
      <c r="J179" s="39">
        <f t="shared" si="7"/>
        <v>0</v>
      </c>
      <c r="K179" s="40">
        <f t="shared" si="10"/>
        <v>0</v>
      </c>
      <c r="L179" s="41">
        <f t="shared" si="8"/>
        <v>0</v>
      </c>
      <c r="M179" s="40">
        <f t="shared" si="12"/>
        <v>0</v>
      </c>
      <c r="N179" s="41">
        <f t="shared" si="11"/>
        <v>0</v>
      </c>
      <c r="O179" s="35"/>
      <c r="P179" s="43"/>
      <c r="Q179" s="36"/>
      <c r="R179" s="36"/>
    </row>
    <row r="180" ht="14.25" customHeight="1">
      <c r="A180" s="42"/>
      <c r="B180" s="47"/>
      <c r="C180" s="61"/>
      <c r="D180" s="80"/>
      <c r="E180" s="26"/>
      <c r="F180" s="59"/>
      <c r="G180" s="900"/>
      <c r="H180" s="958"/>
      <c r="I180" s="38">
        <f t="shared" si="9"/>
        <v>0</v>
      </c>
      <c r="J180" s="39">
        <f t="shared" si="7"/>
        <v>0</v>
      </c>
      <c r="K180" s="40">
        <f t="shared" si="10"/>
        <v>0</v>
      </c>
      <c r="L180" s="41">
        <f t="shared" si="8"/>
        <v>0</v>
      </c>
      <c r="M180" s="40">
        <f t="shared" si="12"/>
        <v>0</v>
      </c>
      <c r="N180" s="41">
        <f t="shared" si="11"/>
        <v>0</v>
      </c>
      <c r="O180" s="35"/>
      <c r="P180" s="43"/>
      <c r="Q180" s="36"/>
      <c r="R180" s="36"/>
    </row>
    <row r="181" ht="14.25" customHeight="1">
      <c r="A181" s="42"/>
      <c r="B181" s="47"/>
      <c r="C181" s="65"/>
      <c r="D181" s="26"/>
      <c r="E181" s="26"/>
      <c r="F181" s="59"/>
      <c r="G181" s="900"/>
      <c r="H181" s="958"/>
      <c r="I181" s="38">
        <f t="shared" si="9"/>
        <v>0</v>
      </c>
      <c r="J181" s="39">
        <f t="shared" si="7"/>
        <v>0</v>
      </c>
      <c r="K181" s="40">
        <f t="shared" si="10"/>
        <v>0</v>
      </c>
      <c r="L181" s="41">
        <f t="shared" si="8"/>
        <v>0</v>
      </c>
      <c r="M181" s="40">
        <f t="shared" si="12"/>
        <v>0</v>
      </c>
      <c r="N181" s="41">
        <f t="shared" si="11"/>
        <v>0</v>
      </c>
      <c r="O181" s="35"/>
      <c r="P181" s="43"/>
      <c r="Q181" s="36"/>
      <c r="R181" s="36"/>
    </row>
    <row r="182" ht="14.25" customHeight="1">
      <c r="A182" s="42"/>
      <c r="B182" s="47"/>
      <c r="C182" s="65"/>
      <c r="D182" s="26"/>
      <c r="E182" s="26"/>
      <c r="F182" s="59"/>
      <c r="G182" s="900"/>
      <c r="H182" s="958"/>
      <c r="I182" s="38">
        <f t="shared" si="9"/>
        <v>0</v>
      </c>
      <c r="J182" s="39">
        <f t="shared" si="7"/>
        <v>0</v>
      </c>
      <c r="K182" s="40">
        <f t="shared" si="10"/>
        <v>0</v>
      </c>
      <c r="L182" s="41">
        <f t="shared" si="8"/>
        <v>0</v>
      </c>
      <c r="M182" s="40">
        <f t="shared" si="12"/>
        <v>0</v>
      </c>
      <c r="N182" s="41">
        <f t="shared" si="11"/>
        <v>0</v>
      </c>
      <c r="O182" s="35"/>
      <c r="P182" s="43"/>
      <c r="Q182" s="36"/>
      <c r="R182" s="36"/>
    </row>
    <row r="183" ht="14.25" customHeight="1">
      <c r="A183" s="42"/>
      <c r="B183" s="47"/>
      <c r="C183" s="65"/>
      <c r="D183" s="26"/>
      <c r="E183" s="26"/>
      <c r="F183" s="59"/>
      <c r="G183" s="900"/>
      <c r="H183" s="958"/>
      <c r="I183" s="38">
        <f t="shared" si="9"/>
        <v>0</v>
      </c>
      <c r="J183" s="39">
        <f t="shared" si="7"/>
        <v>0</v>
      </c>
      <c r="K183" s="40">
        <f t="shared" si="10"/>
        <v>0</v>
      </c>
      <c r="L183" s="41">
        <f t="shared" si="8"/>
        <v>0</v>
      </c>
      <c r="M183" s="40">
        <f t="shared" si="12"/>
        <v>0</v>
      </c>
      <c r="N183" s="41">
        <f t="shared" si="11"/>
        <v>0</v>
      </c>
      <c r="O183" s="35"/>
      <c r="P183" s="43"/>
      <c r="Q183" s="36"/>
      <c r="R183" s="36"/>
    </row>
    <row r="184" ht="14.25" customHeight="1">
      <c r="A184" s="42"/>
      <c r="B184" s="47"/>
      <c r="C184" s="78"/>
      <c r="D184" s="26"/>
      <c r="E184" s="26"/>
      <c r="F184" s="59"/>
      <c r="G184" s="900"/>
      <c r="H184" s="958"/>
      <c r="I184" s="38">
        <f t="shared" si="9"/>
        <v>0</v>
      </c>
      <c r="J184" s="39">
        <f t="shared" si="7"/>
        <v>0</v>
      </c>
      <c r="K184" s="40">
        <f t="shared" si="10"/>
        <v>0</v>
      </c>
      <c r="L184" s="41">
        <f t="shared" si="8"/>
        <v>0</v>
      </c>
      <c r="M184" s="40">
        <f t="shared" si="12"/>
        <v>0</v>
      </c>
      <c r="N184" s="41">
        <f t="shared" si="11"/>
        <v>0</v>
      </c>
      <c r="O184" s="35"/>
      <c r="P184" s="43"/>
      <c r="Q184" s="36"/>
      <c r="R184" s="36"/>
    </row>
    <row r="185" ht="14.25" customHeight="1">
      <c r="A185" s="42"/>
      <c r="B185" s="47"/>
      <c r="C185" s="78"/>
      <c r="D185" s="26"/>
      <c r="E185" s="26"/>
      <c r="F185" s="59"/>
      <c r="G185" s="900"/>
      <c r="H185" s="958"/>
      <c r="I185" s="38">
        <f t="shared" si="9"/>
        <v>0</v>
      </c>
      <c r="J185" s="39">
        <f t="shared" si="7"/>
        <v>0</v>
      </c>
      <c r="K185" s="40">
        <f t="shared" si="10"/>
        <v>0</v>
      </c>
      <c r="L185" s="41">
        <f t="shared" si="8"/>
        <v>0</v>
      </c>
      <c r="M185" s="40">
        <f t="shared" si="12"/>
        <v>0</v>
      </c>
      <c r="N185" s="41">
        <f t="shared" si="11"/>
        <v>0</v>
      </c>
      <c r="O185" s="35"/>
      <c r="P185" s="43"/>
      <c r="Q185" s="36"/>
      <c r="R185" s="36"/>
    </row>
    <row r="186" ht="14.25" customHeight="1">
      <c r="A186" s="42"/>
      <c r="B186" s="47"/>
      <c r="C186" s="78"/>
      <c r="D186" s="26"/>
      <c r="E186" s="26"/>
      <c r="F186" s="59"/>
      <c r="G186" s="900"/>
      <c r="H186" s="958"/>
      <c r="I186" s="38">
        <f t="shared" si="9"/>
        <v>0</v>
      </c>
      <c r="J186" s="39">
        <f t="shared" si="7"/>
        <v>0</v>
      </c>
      <c r="K186" s="40">
        <f t="shared" si="10"/>
        <v>0</v>
      </c>
      <c r="L186" s="41">
        <f t="shared" si="8"/>
        <v>0</v>
      </c>
      <c r="M186" s="40">
        <f t="shared" si="12"/>
        <v>0</v>
      </c>
      <c r="N186" s="41">
        <f t="shared" si="11"/>
        <v>0</v>
      </c>
      <c r="O186" s="35"/>
      <c r="P186" s="43"/>
      <c r="Q186" s="36"/>
      <c r="R186" s="36"/>
    </row>
    <row r="187" ht="14.25" customHeight="1">
      <c r="A187" s="42"/>
      <c r="B187" s="47"/>
      <c r="C187" s="65"/>
      <c r="D187" s="26"/>
      <c r="E187" s="26"/>
      <c r="F187" s="59"/>
      <c r="G187" s="900"/>
      <c r="H187" s="958"/>
      <c r="I187" s="38">
        <f t="shared" si="9"/>
        <v>0</v>
      </c>
      <c r="J187" s="39">
        <f t="shared" si="7"/>
        <v>0</v>
      </c>
      <c r="K187" s="40">
        <f t="shared" si="10"/>
        <v>0</v>
      </c>
      <c r="L187" s="41">
        <f t="shared" si="8"/>
        <v>0</v>
      </c>
      <c r="M187" s="40">
        <f t="shared" si="12"/>
        <v>0</v>
      </c>
      <c r="N187" s="41">
        <f t="shared" si="11"/>
        <v>0</v>
      </c>
      <c r="O187" s="35"/>
      <c r="P187" s="43"/>
      <c r="Q187" s="36"/>
      <c r="R187" s="36"/>
    </row>
    <row r="188" ht="14.25" customHeight="1">
      <c r="A188" s="42"/>
      <c r="B188" s="47"/>
      <c r="C188" s="78"/>
      <c r="D188" s="26"/>
      <c r="E188" s="26"/>
      <c r="F188" s="59"/>
      <c r="G188" s="900"/>
      <c r="H188" s="958"/>
      <c r="I188" s="38">
        <f t="shared" si="9"/>
        <v>0</v>
      </c>
      <c r="J188" s="39">
        <f t="shared" si="7"/>
        <v>0</v>
      </c>
      <c r="K188" s="40">
        <f t="shared" si="10"/>
        <v>0</v>
      </c>
      <c r="L188" s="41">
        <f t="shared" si="8"/>
        <v>0</v>
      </c>
      <c r="M188" s="40">
        <f t="shared" si="12"/>
        <v>0</v>
      </c>
      <c r="N188" s="41">
        <f t="shared" si="11"/>
        <v>0</v>
      </c>
      <c r="O188" s="35"/>
      <c r="P188" s="43"/>
      <c r="Q188" s="36"/>
      <c r="R188" s="36"/>
    </row>
    <row r="189" ht="14.25" customHeight="1">
      <c r="A189" s="42"/>
      <c r="B189" s="47"/>
      <c r="C189" s="78"/>
      <c r="D189" s="26"/>
      <c r="E189" s="26"/>
      <c r="F189" s="59"/>
      <c r="G189" s="900"/>
      <c r="H189" s="958"/>
      <c r="I189" s="38">
        <f t="shared" si="9"/>
        <v>0</v>
      </c>
      <c r="J189" s="39">
        <f t="shared" si="7"/>
        <v>0</v>
      </c>
      <c r="K189" s="40">
        <f t="shared" si="10"/>
        <v>0</v>
      </c>
      <c r="L189" s="41">
        <f t="shared" si="8"/>
        <v>0</v>
      </c>
      <c r="M189" s="40">
        <f t="shared" si="12"/>
        <v>0</v>
      </c>
      <c r="N189" s="41">
        <f t="shared" si="11"/>
        <v>0</v>
      </c>
      <c r="O189" s="35"/>
      <c r="P189" s="43"/>
      <c r="Q189" s="36"/>
      <c r="R189" s="36"/>
    </row>
    <row r="190" ht="14.25" customHeight="1">
      <c r="A190" s="42"/>
      <c r="B190" s="47"/>
      <c r="C190" s="78"/>
      <c r="D190" s="26"/>
      <c r="E190" s="26"/>
      <c r="F190" s="59"/>
      <c r="G190" s="900"/>
      <c r="H190" s="958"/>
      <c r="I190" s="38">
        <f t="shared" si="9"/>
        <v>0</v>
      </c>
      <c r="J190" s="39">
        <f t="shared" si="7"/>
        <v>0</v>
      </c>
      <c r="K190" s="40">
        <f t="shared" si="10"/>
        <v>0</v>
      </c>
      <c r="L190" s="41">
        <f t="shared" si="8"/>
        <v>0</v>
      </c>
      <c r="M190" s="40">
        <f t="shared" si="12"/>
        <v>0</v>
      </c>
      <c r="N190" s="41">
        <f t="shared" si="11"/>
        <v>0</v>
      </c>
      <c r="O190" s="35"/>
      <c r="P190" s="43"/>
      <c r="Q190" s="36"/>
      <c r="R190" s="36"/>
    </row>
    <row r="191" ht="14.25" customHeight="1">
      <c r="A191" s="42"/>
      <c r="B191" s="47"/>
      <c r="C191" s="78"/>
      <c r="D191" s="26"/>
      <c r="E191" s="26"/>
      <c r="F191" s="59"/>
      <c r="G191" s="900"/>
      <c r="H191" s="958"/>
      <c r="I191" s="38">
        <f t="shared" si="9"/>
        <v>0</v>
      </c>
      <c r="J191" s="39">
        <f t="shared" si="7"/>
        <v>0</v>
      </c>
      <c r="K191" s="40">
        <f t="shared" si="10"/>
        <v>0</v>
      </c>
      <c r="L191" s="41">
        <f t="shared" si="8"/>
        <v>0</v>
      </c>
      <c r="M191" s="40">
        <f t="shared" si="12"/>
        <v>0</v>
      </c>
      <c r="N191" s="41">
        <f t="shared" si="11"/>
        <v>0</v>
      </c>
      <c r="O191" s="35"/>
      <c r="P191" s="43"/>
      <c r="Q191" s="36"/>
      <c r="R191" s="36"/>
    </row>
    <row r="192" ht="14.25" customHeight="1">
      <c r="A192" s="42"/>
      <c r="B192" s="47"/>
      <c r="C192" s="78"/>
      <c r="D192" s="26"/>
      <c r="E192" s="26"/>
      <c r="F192" s="59"/>
      <c r="G192" s="900"/>
      <c r="H192" s="958"/>
      <c r="I192" s="38">
        <f t="shared" si="9"/>
        <v>0</v>
      </c>
      <c r="J192" s="39">
        <f t="shared" si="7"/>
        <v>0</v>
      </c>
      <c r="K192" s="40">
        <f t="shared" si="10"/>
        <v>0</v>
      </c>
      <c r="L192" s="41">
        <f t="shared" si="8"/>
        <v>0</v>
      </c>
      <c r="M192" s="40">
        <f t="shared" si="12"/>
        <v>0</v>
      </c>
      <c r="N192" s="41">
        <f t="shared" si="11"/>
        <v>0</v>
      </c>
      <c r="O192" s="35"/>
      <c r="P192" s="43"/>
      <c r="Q192" s="36"/>
      <c r="R192" s="36"/>
    </row>
    <row r="193" ht="14.25" customHeight="1">
      <c r="A193" s="42"/>
      <c r="B193" s="47"/>
      <c r="C193" s="78"/>
      <c r="D193" s="26"/>
      <c r="E193" s="26"/>
      <c r="F193" s="59"/>
      <c r="G193" s="900"/>
      <c r="H193" s="958"/>
      <c r="I193" s="38">
        <f t="shared" si="9"/>
        <v>0</v>
      </c>
      <c r="J193" s="39">
        <f t="shared" si="7"/>
        <v>0</v>
      </c>
      <c r="K193" s="40">
        <f t="shared" si="10"/>
        <v>0</v>
      </c>
      <c r="L193" s="41">
        <f t="shared" si="8"/>
        <v>0</v>
      </c>
      <c r="M193" s="40">
        <f t="shared" si="12"/>
        <v>0</v>
      </c>
      <c r="N193" s="41">
        <f t="shared" si="11"/>
        <v>0</v>
      </c>
      <c r="O193" s="35"/>
      <c r="P193" s="43"/>
      <c r="Q193" s="36"/>
      <c r="R193" s="36"/>
    </row>
    <row r="194" ht="14.25" customHeight="1">
      <c r="A194" s="42"/>
      <c r="B194" s="47"/>
      <c r="C194" s="78"/>
      <c r="D194" s="26"/>
      <c r="E194" s="26"/>
      <c r="F194" s="59"/>
      <c r="G194" s="900"/>
      <c r="H194" s="958"/>
      <c r="I194" s="38">
        <f t="shared" si="9"/>
        <v>0</v>
      </c>
      <c r="J194" s="39">
        <f t="shared" si="7"/>
        <v>0</v>
      </c>
      <c r="K194" s="40">
        <f t="shared" si="10"/>
        <v>0</v>
      </c>
      <c r="L194" s="41">
        <f t="shared" si="8"/>
        <v>0</v>
      </c>
      <c r="M194" s="40">
        <f t="shared" si="12"/>
        <v>0</v>
      </c>
      <c r="N194" s="41">
        <f t="shared" si="11"/>
        <v>0</v>
      </c>
      <c r="O194" s="35"/>
      <c r="P194" s="43"/>
      <c r="Q194" s="36"/>
      <c r="R194" s="36"/>
    </row>
    <row r="195" ht="14.25" customHeight="1">
      <c r="A195" s="42"/>
      <c r="B195" s="47"/>
      <c r="C195" s="78"/>
      <c r="D195" s="26"/>
      <c r="E195" s="26"/>
      <c r="F195" s="59"/>
      <c r="G195" s="900"/>
      <c r="H195" s="958"/>
      <c r="I195" s="38">
        <f t="shared" si="9"/>
        <v>0</v>
      </c>
      <c r="J195" s="39">
        <f t="shared" si="7"/>
        <v>0</v>
      </c>
      <c r="K195" s="40">
        <f t="shared" si="10"/>
        <v>0</v>
      </c>
      <c r="L195" s="41">
        <f t="shared" si="8"/>
        <v>0</v>
      </c>
      <c r="M195" s="40">
        <f t="shared" si="12"/>
        <v>0</v>
      </c>
      <c r="N195" s="41">
        <f t="shared" si="11"/>
        <v>0</v>
      </c>
      <c r="O195" s="35"/>
      <c r="P195" s="43"/>
      <c r="Q195" s="36"/>
      <c r="R195" s="36"/>
    </row>
    <row r="196" ht="14.25" customHeight="1">
      <c r="A196" s="42"/>
      <c r="B196" s="47"/>
      <c r="C196" s="61"/>
      <c r="D196" s="80"/>
      <c r="E196" s="26"/>
      <c r="F196" s="59"/>
      <c r="G196" s="900"/>
      <c r="H196" s="958"/>
      <c r="I196" s="38">
        <f t="shared" si="9"/>
        <v>0</v>
      </c>
      <c r="J196" s="39">
        <f t="shared" si="7"/>
        <v>0</v>
      </c>
      <c r="K196" s="40">
        <f t="shared" si="10"/>
        <v>0</v>
      </c>
      <c r="L196" s="41">
        <f t="shared" si="8"/>
        <v>0</v>
      </c>
      <c r="M196" s="40">
        <f t="shared" si="12"/>
        <v>0</v>
      </c>
      <c r="N196" s="41">
        <f t="shared" si="11"/>
        <v>0</v>
      </c>
      <c r="O196" s="35"/>
      <c r="P196" s="43"/>
      <c r="Q196" s="36"/>
      <c r="R196" s="36"/>
    </row>
    <row r="197" ht="14.25" customHeight="1">
      <c r="A197" s="42"/>
      <c r="B197" s="47"/>
      <c r="C197" s="61"/>
      <c r="D197" s="80"/>
      <c r="E197" s="26"/>
      <c r="F197" s="59"/>
      <c r="G197" s="900"/>
      <c r="H197" s="958"/>
      <c r="I197" s="38">
        <f t="shared" si="9"/>
        <v>0</v>
      </c>
      <c r="J197" s="39">
        <f t="shared" si="7"/>
        <v>0</v>
      </c>
      <c r="K197" s="40">
        <f t="shared" si="10"/>
        <v>0</v>
      </c>
      <c r="L197" s="41">
        <f t="shared" si="8"/>
        <v>0</v>
      </c>
      <c r="M197" s="40">
        <f t="shared" si="12"/>
        <v>0</v>
      </c>
      <c r="N197" s="41">
        <f t="shared" si="11"/>
        <v>0</v>
      </c>
      <c r="O197" s="35"/>
      <c r="P197" s="43"/>
      <c r="Q197" s="36"/>
      <c r="R197" s="36"/>
    </row>
    <row r="198" ht="14.25" customHeight="1">
      <c r="A198" s="42"/>
      <c r="B198" s="47"/>
      <c r="C198" s="78"/>
      <c r="D198" s="26"/>
      <c r="E198" s="26"/>
      <c r="F198" s="59"/>
      <c r="G198" s="900"/>
      <c r="H198" s="958"/>
      <c r="I198" s="38">
        <f t="shared" si="9"/>
        <v>0</v>
      </c>
      <c r="J198" s="39">
        <f t="shared" si="7"/>
        <v>0</v>
      </c>
      <c r="K198" s="40">
        <f t="shared" si="10"/>
        <v>0</v>
      </c>
      <c r="L198" s="41">
        <f t="shared" si="8"/>
        <v>0</v>
      </c>
      <c r="M198" s="40">
        <f t="shared" si="12"/>
        <v>0</v>
      </c>
      <c r="N198" s="41">
        <f t="shared" si="11"/>
        <v>0</v>
      </c>
      <c r="O198" s="35"/>
      <c r="P198" s="43"/>
      <c r="Q198" s="36"/>
      <c r="R198" s="36"/>
    </row>
    <row r="199" ht="14.25" customHeight="1">
      <c r="A199" s="42"/>
      <c r="B199" s="47"/>
      <c r="C199" s="78"/>
      <c r="D199" s="26"/>
      <c r="E199" s="26"/>
      <c r="F199" s="59"/>
      <c r="G199" s="900"/>
      <c r="H199" s="958"/>
      <c r="I199" s="38">
        <f t="shared" si="9"/>
        <v>0</v>
      </c>
      <c r="J199" s="39">
        <f t="shared" si="7"/>
        <v>0</v>
      </c>
      <c r="K199" s="40">
        <f t="shared" si="10"/>
        <v>0</v>
      </c>
      <c r="L199" s="41">
        <f t="shared" si="8"/>
        <v>0</v>
      </c>
      <c r="M199" s="40">
        <f t="shared" si="12"/>
        <v>0</v>
      </c>
      <c r="N199" s="41">
        <f t="shared" si="11"/>
        <v>0</v>
      </c>
      <c r="O199" s="35"/>
      <c r="P199" s="43"/>
      <c r="Q199" s="36"/>
      <c r="R199" s="36"/>
    </row>
    <row r="200" ht="14.25" customHeight="1">
      <c r="A200" s="42"/>
      <c r="B200" s="47"/>
      <c r="C200" s="78"/>
      <c r="D200" s="26"/>
      <c r="E200" s="26"/>
      <c r="F200" s="59"/>
      <c r="G200" s="900"/>
      <c r="H200" s="958"/>
      <c r="I200" s="38">
        <f t="shared" si="9"/>
        <v>0</v>
      </c>
      <c r="J200" s="39">
        <f t="shared" si="7"/>
        <v>0</v>
      </c>
      <c r="K200" s="40">
        <f t="shared" si="10"/>
        <v>0</v>
      </c>
      <c r="L200" s="41">
        <f t="shared" si="8"/>
        <v>0</v>
      </c>
      <c r="M200" s="40">
        <f t="shared" si="12"/>
        <v>0</v>
      </c>
      <c r="N200" s="41">
        <f t="shared" si="11"/>
        <v>0</v>
      </c>
      <c r="O200" s="35"/>
      <c r="P200" s="43"/>
      <c r="Q200" s="36"/>
      <c r="R200" s="36"/>
    </row>
    <row r="201" ht="14.25" customHeight="1">
      <c r="A201" s="42"/>
      <c r="B201" s="47"/>
      <c r="C201" s="78"/>
      <c r="D201" s="26"/>
      <c r="E201" s="26"/>
      <c r="F201" s="59"/>
      <c r="G201" s="900"/>
      <c r="H201" s="958"/>
      <c r="I201" s="38">
        <f t="shared" si="9"/>
        <v>0</v>
      </c>
      <c r="J201" s="39">
        <f t="shared" si="7"/>
        <v>0</v>
      </c>
      <c r="K201" s="40">
        <f t="shared" si="10"/>
        <v>0</v>
      </c>
      <c r="L201" s="41">
        <f t="shared" si="8"/>
        <v>0</v>
      </c>
      <c r="M201" s="40">
        <f t="shared" si="12"/>
        <v>0</v>
      </c>
      <c r="N201" s="41">
        <f t="shared" si="11"/>
        <v>0</v>
      </c>
      <c r="O201" s="35"/>
      <c r="P201" s="43"/>
      <c r="Q201" s="36"/>
      <c r="R201" s="36"/>
    </row>
    <row r="202" ht="14.25" customHeight="1">
      <c r="A202" s="42"/>
      <c r="B202" s="47"/>
      <c r="C202" s="78"/>
      <c r="D202" s="26"/>
      <c r="E202" s="26"/>
      <c r="F202" s="59"/>
      <c r="G202" s="900"/>
      <c r="H202" s="958"/>
      <c r="I202" s="38">
        <f t="shared" si="9"/>
        <v>0</v>
      </c>
      <c r="J202" s="39">
        <f t="shared" si="7"/>
        <v>0</v>
      </c>
      <c r="K202" s="40">
        <f t="shared" si="10"/>
        <v>0</v>
      </c>
      <c r="L202" s="41">
        <f t="shared" si="8"/>
        <v>0</v>
      </c>
      <c r="M202" s="40">
        <f t="shared" si="12"/>
        <v>0</v>
      </c>
      <c r="N202" s="41">
        <f t="shared" si="11"/>
        <v>0</v>
      </c>
      <c r="O202" s="35"/>
      <c r="P202" s="43"/>
      <c r="Q202" s="36"/>
      <c r="R202" s="36"/>
    </row>
    <row r="203" ht="14.25" customHeight="1">
      <c r="A203" s="42"/>
      <c r="B203" s="47"/>
      <c r="C203" s="61"/>
      <c r="D203" s="26"/>
      <c r="E203" s="26"/>
      <c r="F203" s="62"/>
      <c r="G203" s="901"/>
      <c r="H203" s="958"/>
      <c r="I203" s="38">
        <f t="shared" si="9"/>
        <v>0</v>
      </c>
      <c r="J203" s="39">
        <f t="shared" si="7"/>
        <v>0</v>
      </c>
      <c r="K203" s="40">
        <f t="shared" si="10"/>
        <v>0</v>
      </c>
      <c r="L203" s="41">
        <f t="shared" si="8"/>
        <v>0</v>
      </c>
      <c r="M203" s="40">
        <f t="shared" si="12"/>
        <v>0</v>
      </c>
      <c r="N203" s="41">
        <f t="shared" si="11"/>
        <v>0</v>
      </c>
      <c r="O203" s="35"/>
      <c r="P203" s="43"/>
      <c r="Q203" s="36"/>
      <c r="R203" s="36"/>
    </row>
    <row r="204" ht="14.25" customHeight="1">
      <c r="A204" s="42"/>
      <c r="B204" s="47"/>
      <c r="C204" s="78"/>
      <c r="D204" s="79"/>
      <c r="E204" s="26"/>
      <c r="F204" s="59"/>
      <c r="G204" s="900"/>
      <c r="H204" s="958"/>
      <c r="I204" s="38">
        <f t="shared" si="9"/>
        <v>0</v>
      </c>
      <c r="J204" s="39">
        <f t="shared" si="7"/>
        <v>0</v>
      </c>
      <c r="K204" s="40">
        <f t="shared" si="10"/>
        <v>0</v>
      </c>
      <c r="L204" s="41">
        <f t="shared" si="8"/>
        <v>0</v>
      </c>
      <c r="M204" s="40">
        <f t="shared" si="12"/>
        <v>0</v>
      </c>
      <c r="N204" s="41">
        <f t="shared" si="11"/>
        <v>0</v>
      </c>
      <c r="O204" s="35"/>
      <c r="P204" s="43"/>
      <c r="Q204" s="36"/>
      <c r="R204" s="36"/>
    </row>
    <row r="205" ht="14.25" customHeight="1">
      <c r="A205" s="42"/>
      <c r="B205" s="47"/>
      <c r="C205" s="78"/>
      <c r="D205" s="79"/>
      <c r="E205" s="26"/>
      <c r="F205" s="59"/>
      <c r="G205" s="900"/>
      <c r="H205" s="958"/>
      <c r="I205" s="38">
        <f t="shared" si="9"/>
        <v>0</v>
      </c>
      <c r="J205" s="39">
        <f t="shared" si="7"/>
        <v>0</v>
      </c>
      <c r="K205" s="40">
        <f t="shared" si="10"/>
        <v>0</v>
      </c>
      <c r="L205" s="41">
        <f t="shared" si="8"/>
        <v>0</v>
      </c>
      <c r="M205" s="40">
        <f t="shared" si="12"/>
        <v>0</v>
      </c>
      <c r="N205" s="41">
        <f t="shared" si="11"/>
        <v>0</v>
      </c>
      <c r="O205" s="35"/>
      <c r="P205" s="43"/>
      <c r="Q205" s="36"/>
      <c r="R205" s="36"/>
    </row>
    <row r="206" ht="14.25" customHeight="1">
      <c r="A206" s="42"/>
      <c r="B206" s="47"/>
      <c r="C206" s="78"/>
      <c r="D206" s="80"/>
      <c r="E206" s="68"/>
      <c r="F206" s="59"/>
      <c r="G206" s="900"/>
      <c r="H206" s="958"/>
      <c r="I206" s="38">
        <f t="shared" si="9"/>
        <v>0</v>
      </c>
      <c r="J206" s="39">
        <f t="shared" si="7"/>
        <v>0</v>
      </c>
      <c r="K206" s="40">
        <f t="shared" si="10"/>
        <v>0</v>
      </c>
      <c r="L206" s="41">
        <f t="shared" si="8"/>
        <v>0</v>
      </c>
      <c r="M206" s="40">
        <f t="shared" si="12"/>
        <v>0</v>
      </c>
      <c r="N206" s="41">
        <f t="shared" si="11"/>
        <v>0</v>
      </c>
      <c r="O206" s="35"/>
      <c r="P206" s="43"/>
      <c r="Q206" s="36"/>
      <c r="R206" s="36"/>
    </row>
    <row r="207" ht="14.25" customHeight="1">
      <c r="A207" s="42"/>
      <c r="B207" s="47"/>
      <c r="C207" s="61"/>
      <c r="D207" s="80"/>
      <c r="E207" s="26"/>
      <c r="F207" s="59"/>
      <c r="G207" s="900"/>
      <c r="H207" s="958"/>
      <c r="I207" s="38">
        <f t="shared" si="9"/>
        <v>0</v>
      </c>
      <c r="J207" s="39">
        <f t="shared" si="7"/>
        <v>0</v>
      </c>
      <c r="K207" s="40">
        <f t="shared" si="10"/>
        <v>0</v>
      </c>
      <c r="L207" s="41">
        <f t="shared" si="8"/>
        <v>0</v>
      </c>
      <c r="M207" s="40">
        <f t="shared" si="12"/>
        <v>0</v>
      </c>
      <c r="N207" s="41">
        <f t="shared" si="11"/>
        <v>0</v>
      </c>
      <c r="O207" s="35"/>
      <c r="P207" s="43"/>
      <c r="Q207" s="36"/>
      <c r="R207" s="36"/>
    </row>
    <row r="208" ht="14.25" customHeight="1">
      <c r="A208" s="42"/>
      <c r="B208" s="47"/>
      <c r="C208" s="61"/>
      <c r="D208" s="80"/>
      <c r="E208" s="26"/>
      <c r="F208" s="59"/>
      <c r="G208" s="900"/>
      <c r="H208" s="958"/>
      <c r="I208" s="38">
        <f t="shared" si="9"/>
        <v>0</v>
      </c>
      <c r="J208" s="39">
        <f t="shared" si="7"/>
        <v>0</v>
      </c>
      <c r="K208" s="40">
        <f t="shared" si="10"/>
        <v>0</v>
      </c>
      <c r="L208" s="41">
        <f t="shared" si="8"/>
        <v>0</v>
      </c>
      <c r="M208" s="40">
        <f t="shared" si="12"/>
        <v>0</v>
      </c>
      <c r="N208" s="41">
        <f t="shared" si="11"/>
        <v>0</v>
      </c>
      <c r="O208" s="35"/>
      <c r="P208" s="43"/>
      <c r="Q208" s="36"/>
      <c r="R208" s="36"/>
    </row>
    <row r="209" ht="14.25" customHeight="1">
      <c r="A209" s="42"/>
      <c r="B209" s="47"/>
      <c r="C209" s="81"/>
      <c r="D209" s="64"/>
      <c r="E209" s="26"/>
      <c r="F209" s="82"/>
      <c r="G209" s="902"/>
      <c r="H209" s="958"/>
      <c r="I209" s="38">
        <f t="shared" si="9"/>
        <v>0</v>
      </c>
      <c r="J209" s="39">
        <f t="shared" si="7"/>
        <v>0</v>
      </c>
      <c r="K209" s="40">
        <f t="shared" si="10"/>
        <v>0</v>
      </c>
      <c r="L209" s="41">
        <f t="shared" si="8"/>
        <v>0</v>
      </c>
      <c r="M209" s="40">
        <f t="shared" si="12"/>
        <v>0</v>
      </c>
      <c r="N209" s="41">
        <f t="shared" si="11"/>
        <v>0</v>
      </c>
      <c r="O209" s="35"/>
      <c r="P209" s="43"/>
    </row>
    <row r="210" ht="14.25" customHeight="1">
      <c r="A210" s="42"/>
      <c r="B210" s="47"/>
      <c r="C210" s="81"/>
      <c r="D210" s="64"/>
      <c r="E210" s="26"/>
      <c r="F210" s="82"/>
      <c r="G210" s="902"/>
      <c r="H210" s="958"/>
      <c r="I210" s="38">
        <f t="shared" si="9"/>
        <v>0</v>
      </c>
      <c r="J210" s="39">
        <f t="shared" si="7"/>
        <v>0</v>
      </c>
      <c r="K210" s="40">
        <f t="shared" si="10"/>
        <v>0</v>
      </c>
      <c r="L210" s="41">
        <f t="shared" si="8"/>
        <v>0</v>
      </c>
      <c r="M210" s="40">
        <f t="shared" si="12"/>
        <v>0</v>
      </c>
      <c r="N210" s="41">
        <f t="shared" si="11"/>
        <v>0</v>
      </c>
      <c r="O210" s="35"/>
      <c r="P210" s="43"/>
    </row>
    <row r="211" ht="14.25" customHeight="1">
      <c r="A211" s="42"/>
      <c r="B211" s="47"/>
      <c r="C211" s="81"/>
      <c r="D211" s="64"/>
      <c r="E211" s="26"/>
      <c r="F211" s="82"/>
      <c r="G211" s="902"/>
      <c r="H211" s="958"/>
      <c r="I211" s="38">
        <f t="shared" si="9"/>
        <v>0</v>
      </c>
      <c r="J211" s="39">
        <f t="shared" si="7"/>
        <v>0</v>
      </c>
      <c r="K211" s="40">
        <f t="shared" si="10"/>
        <v>0</v>
      </c>
      <c r="L211" s="41">
        <f t="shared" si="8"/>
        <v>0</v>
      </c>
      <c r="M211" s="40">
        <f t="shared" si="12"/>
        <v>0</v>
      </c>
      <c r="N211" s="41">
        <f t="shared" si="11"/>
        <v>0</v>
      </c>
      <c r="O211" s="35"/>
      <c r="P211" s="43"/>
    </row>
    <row r="212" ht="14.25" customHeight="1">
      <c r="A212" s="42"/>
      <c r="B212" s="47"/>
      <c r="C212" s="81"/>
      <c r="D212" s="64"/>
      <c r="E212" s="26"/>
      <c r="F212" s="82"/>
      <c r="G212" s="902"/>
      <c r="H212" s="958"/>
      <c r="I212" s="38">
        <f t="shared" si="9"/>
        <v>0</v>
      </c>
      <c r="J212" s="39">
        <f t="shared" si="7"/>
        <v>0</v>
      </c>
      <c r="K212" s="40">
        <f t="shared" si="10"/>
        <v>0</v>
      </c>
      <c r="L212" s="41">
        <f t="shared" si="8"/>
        <v>0</v>
      </c>
      <c r="M212" s="40">
        <f t="shared" si="12"/>
        <v>0</v>
      </c>
      <c r="N212" s="41">
        <f t="shared" si="11"/>
        <v>0</v>
      </c>
      <c r="O212" s="35"/>
      <c r="P212" s="43"/>
    </row>
    <row r="213" ht="14.25" customHeight="1">
      <c r="A213" s="42"/>
      <c r="B213" s="47"/>
      <c r="C213" s="81"/>
      <c r="D213" s="64"/>
      <c r="E213" s="26"/>
      <c r="F213" s="82"/>
      <c r="G213" s="902"/>
      <c r="H213" s="958"/>
      <c r="I213" s="38">
        <f t="shared" si="9"/>
        <v>0</v>
      </c>
      <c r="J213" s="39">
        <f t="shared" si="7"/>
        <v>0</v>
      </c>
      <c r="K213" s="40">
        <f t="shared" si="10"/>
        <v>0</v>
      </c>
      <c r="L213" s="41">
        <f t="shared" si="8"/>
        <v>0</v>
      </c>
      <c r="M213" s="40">
        <f t="shared" si="12"/>
        <v>0</v>
      </c>
      <c r="N213" s="41">
        <f t="shared" si="11"/>
        <v>0</v>
      </c>
      <c r="O213" s="35"/>
      <c r="P213" s="43"/>
    </row>
    <row r="214" ht="14.25" customHeight="1">
      <c r="A214" s="42"/>
      <c r="B214" s="47"/>
      <c r="C214" s="81"/>
      <c r="D214" s="64"/>
      <c r="E214" s="26"/>
      <c r="F214" s="82"/>
      <c r="G214" s="902"/>
      <c r="H214" s="958"/>
      <c r="I214" s="38">
        <f t="shared" si="9"/>
        <v>0</v>
      </c>
      <c r="J214" s="39">
        <f t="shared" si="7"/>
        <v>0</v>
      </c>
      <c r="K214" s="40">
        <f t="shared" si="10"/>
        <v>0</v>
      </c>
      <c r="L214" s="41">
        <f t="shared" si="8"/>
        <v>0</v>
      </c>
      <c r="M214" s="40">
        <f t="shared" si="12"/>
        <v>0</v>
      </c>
      <c r="N214" s="41">
        <f t="shared" si="11"/>
        <v>0</v>
      </c>
      <c r="O214" s="35"/>
      <c r="P214" s="43"/>
    </row>
    <row r="215" ht="14.25" customHeight="1">
      <c r="A215" s="42"/>
      <c r="B215" s="47"/>
      <c r="C215" s="81"/>
      <c r="D215" s="64"/>
      <c r="E215" s="26"/>
      <c r="F215" s="82"/>
      <c r="G215" s="902"/>
      <c r="H215" s="958"/>
      <c r="I215" s="38">
        <f t="shared" si="9"/>
        <v>0</v>
      </c>
      <c r="J215" s="39">
        <f t="shared" si="7"/>
        <v>0</v>
      </c>
      <c r="K215" s="40">
        <f t="shared" si="10"/>
        <v>0</v>
      </c>
      <c r="L215" s="41">
        <f t="shared" si="8"/>
        <v>0</v>
      </c>
      <c r="M215" s="40">
        <f t="shared" si="12"/>
        <v>0</v>
      </c>
      <c r="N215" s="41">
        <f t="shared" si="11"/>
        <v>0</v>
      </c>
      <c r="O215" s="35"/>
      <c r="P215" s="43"/>
    </row>
    <row r="216" ht="14.25" customHeight="1">
      <c r="A216" s="42"/>
      <c r="B216" s="47"/>
      <c r="C216" s="81"/>
      <c r="D216" s="64"/>
      <c r="E216" s="26"/>
      <c r="F216" s="82"/>
      <c r="G216" s="902"/>
      <c r="H216" s="958"/>
      <c r="I216" s="38">
        <f t="shared" si="9"/>
        <v>0</v>
      </c>
      <c r="J216" s="39">
        <f t="shared" si="7"/>
        <v>0</v>
      </c>
      <c r="K216" s="40">
        <f t="shared" si="10"/>
        <v>0</v>
      </c>
      <c r="L216" s="41">
        <f t="shared" si="8"/>
        <v>0</v>
      </c>
      <c r="M216" s="40">
        <f t="shared" si="12"/>
        <v>0</v>
      </c>
      <c r="N216" s="41">
        <f t="shared" si="11"/>
        <v>0</v>
      </c>
      <c r="O216" s="35"/>
      <c r="P216" s="43"/>
    </row>
    <row r="217" ht="14.25" customHeight="1">
      <c r="A217" s="42"/>
      <c r="B217" s="47"/>
      <c r="C217" s="81"/>
      <c r="D217" s="64"/>
      <c r="E217" s="26"/>
      <c r="F217" s="82"/>
      <c r="G217" s="902"/>
      <c r="H217" s="958"/>
      <c r="I217" s="38">
        <f t="shared" si="9"/>
        <v>0</v>
      </c>
      <c r="J217" s="39">
        <f t="shared" si="7"/>
        <v>0</v>
      </c>
      <c r="K217" s="40">
        <f t="shared" si="10"/>
        <v>0</v>
      </c>
      <c r="L217" s="41">
        <f t="shared" si="8"/>
        <v>0</v>
      </c>
      <c r="M217" s="40">
        <f t="shared" si="12"/>
        <v>0</v>
      </c>
      <c r="N217" s="41">
        <f t="shared" si="11"/>
        <v>0</v>
      </c>
      <c r="O217" s="35"/>
      <c r="P217" s="43"/>
    </row>
    <row r="218" ht="14.25" customHeight="1">
      <c r="A218" s="42"/>
      <c r="B218" s="47"/>
      <c r="C218" s="81"/>
      <c r="D218" s="64"/>
      <c r="E218" s="26"/>
      <c r="F218" s="82"/>
      <c r="G218" s="902"/>
      <c r="H218" s="958"/>
      <c r="I218" s="38">
        <f t="shared" si="9"/>
        <v>0</v>
      </c>
      <c r="J218" s="39">
        <f t="shared" si="7"/>
        <v>0</v>
      </c>
      <c r="K218" s="40">
        <f t="shared" si="10"/>
        <v>0</v>
      </c>
      <c r="L218" s="41">
        <f t="shared" si="8"/>
        <v>0</v>
      </c>
      <c r="M218" s="40">
        <f t="shared" si="12"/>
        <v>0</v>
      </c>
      <c r="N218" s="41">
        <f t="shared" si="11"/>
        <v>0</v>
      </c>
      <c r="O218" s="35"/>
      <c r="P218" s="43"/>
    </row>
    <row r="219" ht="14.25" customHeight="1">
      <c r="A219" s="42"/>
      <c r="B219" s="47"/>
      <c r="C219" s="81"/>
      <c r="D219" s="64"/>
      <c r="E219" s="26"/>
      <c r="F219" s="82"/>
      <c r="G219" s="902"/>
      <c r="H219" s="958"/>
      <c r="I219" s="38">
        <f t="shared" si="9"/>
        <v>0</v>
      </c>
      <c r="J219" s="39">
        <f t="shared" si="7"/>
        <v>0</v>
      </c>
      <c r="K219" s="40">
        <f t="shared" si="10"/>
        <v>0</v>
      </c>
      <c r="L219" s="41">
        <f t="shared" si="8"/>
        <v>0</v>
      </c>
      <c r="M219" s="40">
        <f t="shared" si="12"/>
        <v>0</v>
      </c>
      <c r="N219" s="41">
        <f t="shared" si="11"/>
        <v>0</v>
      </c>
      <c r="O219" s="35"/>
      <c r="P219" s="43"/>
    </row>
    <row r="220" ht="14.25" customHeight="1">
      <c r="A220" s="42"/>
      <c r="B220" s="47"/>
      <c r="C220" s="83"/>
      <c r="D220" s="64"/>
      <c r="E220" s="26"/>
      <c r="F220" s="74"/>
      <c r="G220" s="903"/>
      <c r="H220" s="958"/>
      <c r="I220" s="38">
        <f t="shared" si="9"/>
        <v>0</v>
      </c>
      <c r="J220" s="39">
        <f t="shared" si="7"/>
        <v>0</v>
      </c>
      <c r="K220" s="40">
        <f t="shared" si="10"/>
        <v>0</v>
      </c>
      <c r="L220" s="41">
        <f t="shared" si="8"/>
        <v>0</v>
      </c>
      <c r="M220" s="40">
        <f t="shared" si="12"/>
        <v>0</v>
      </c>
      <c r="N220" s="41">
        <f t="shared" si="11"/>
        <v>0</v>
      </c>
      <c r="O220" s="35"/>
      <c r="P220" s="43"/>
    </row>
    <row r="221" ht="14.25" customHeight="1">
      <c r="A221" s="42"/>
      <c r="B221" s="47"/>
      <c r="C221" s="61"/>
      <c r="D221" s="64"/>
      <c r="E221" s="26"/>
      <c r="F221" s="82"/>
      <c r="G221" s="902"/>
      <c r="H221" s="958"/>
      <c r="I221" s="38">
        <f t="shared" si="9"/>
        <v>0</v>
      </c>
      <c r="J221" s="39">
        <f t="shared" si="7"/>
        <v>0</v>
      </c>
      <c r="K221" s="40">
        <f t="shared" si="10"/>
        <v>0</v>
      </c>
      <c r="L221" s="41">
        <f t="shared" si="8"/>
        <v>0</v>
      </c>
      <c r="M221" s="40">
        <f t="shared" si="12"/>
        <v>0</v>
      </c>
      <c r="N221" s="41">
        <f t="shared" si="11"/>
        <v>0</v>
      </c>
      <c r="O221" s="35"/>
      <c r="P221" s="43"/>
    </row>
    <row r="222" ht="14.25" customHeight="1">
      <c r="A222" s="42"/>
      <c r="B222" s="47"/>
      <c r="C222" s="61"/>
      <c r="D222" s="64"/>
      <c r="E222" s="64"/>
      <c r="F222" s="82"/>
      <c r="G222" s="902"/>
      <c r="H222" s="958"/>
      <c r="I222" s="38">
        <f t="shared" si="9"/>
        <v>0</v>
      </c>
      <c r="J222" s="39">
        <f t="shared" si="7"/>
        <v>0</v>
      </c>
      <c r="K222" s="40">
        <f t="shared" si="10"/>
        <v>0</v>
      </c>
      <c r="L222" s="41">
        <f t="shared" si="8"/>
        <v>0</v>
      </c>
      <c r="M222" s="40">
        <f t="shared" si="12"/>
        <v>0</v>
      </c>
      <c r="N222" s="41">
        <f t="shared" si="11"/>
        <v>0</v>
      </c>
      <c r="O222" s="35"/>
      <c r="P222" s="43"/>
    </row>
    <row r="223" ht="14.25" customHeight="1">
      <c r="A223" s="42"/>
      <c r="B223" s="47"/>
      <c r="C223" s="61"/>
      <c r="D223" s="64"/>
      <c r="E223" s="64"/>
      <c r="F223" s="82"/>
      <c r="G223" s="902"/>
      <c r="H223" s="958"/>
      <c r="I223" s="38">
        <f t="shared" si="9"/>
        <v>0</v>
      </c>
      <c r="J223" s="39">
        <f t="shared" si="7"/>
        <v>0</v>
      </c>
      <c r="K223" s="40">
        <f t="shared" si="10"/>
        <v>0</v>
      </c>
      <c r="L223" s="41">
        <f t="shared" si="8"/>
        <v>0</v>
      </c>
      <c r="M223" s="40">
        <f t="shared" si="12"/>
        <v>0</v>
      </c>
      <c r="N223" s="41">
        <f t="shared" si="11"/>
        <v>0</v>
      </c>
      <c r="O223" s="35"/>
      <c r="P223" s="43"/>
    </row>
    <row r="224" ht="14.25" customHeight="1">
      <c r="A224" s="42"/>
      <c r="B224" s="47"/>
      <c r="C224" s="61"/>
      <c r="D224" s="64"/>
      <c r="E224" s="64"/>
      <c r="F224" s="82"/>
      <c r="G224" s="902"/>
      <c r="H224" s="958"/>
      <c r="I224" s="38">
        <f t="shared" si="9"/>
        <v>0</v>
      </c>
      <c r="J224" s="39">
        <f t="shared" si="7"/>
        <v>0</v>
      </c>
      <c r="K224" s="40">
        <f t="shared" si="10"/>
        <v>0</v>
      </c>
      <c r="L224" s="41">
        <f t="shared" si="8"/>
        <v>0</v>
      </c>
      <c r="M224" s="40">
        <f t="shared" si="12"/>
        <v>0</v>
      </c>
      <c r="N224" s="41">
        <f t="shared" si="11"/>
        <v>0</v>
      </c>
      <c r="O224" s="35"/>
      <c r="P224" s="43"/>
    </row>
    <row r="225" ht="14.25" customHeight="1">
      <c r="A225" s="42"/>
      <c r="B225" s="47"/>
      <c r="C225" s="61"/>
      <c r="D225" s="64"/>
      <c r="E225" s="64"/>
      <c r="F225" s="82"/>
      <c r="G225" s="902"/>
      <c r="H225" s="958"/>
      <c r="I225" s="38">
        <f t="shared" si="9"/>
        <v>0</v>
      </c>
      <c r="J225" s="39">
        <f t="shared" si="7"/>
        <v>0</v>
      </c>
      <c r="K225" s="40">
        <f t="shared" si="10"/>
        <v>0</v>
      </c>
      <c r="L225" s="41">
        <f t="shared" si="8"/>
        <v>0</v>
      </c>
      <c r="M225" s="40">
        <f t="shared" si="12"/>
        <v>0</v>
      </c>
      <c r="N225" s="41">
        <f t="shared" si="11"/>
        <v>0</v>
      </c>
      <c r="O225" s="35"/>
      <c r="P225" s="43"/>
    </row>
    <row r="226" ht="14.25" customHeight="1">
      <c r="A226" s="42"/>
      <c r="B226" s="47"/>
      <c r="C226" s="65"/>
      <c r="D226" s="71"/>
      <c r="E226" s="64"/>
      <c r="F226" s="74"/>
      <c r="G226" s="903"/>
      <c r="H226" s="958"/>
      <c r="I226" s="38">
        <f t="shared" si="9"/>
        <v>0</v>
      </c>
      <c r="J226" s="39">
        <f t="shared" si="7"/>
        <v>0</v>
      </c>
      <c r="K226" s="40">
        <f t="shared" si="10"/>
        <v>0</v>
      </c>
      <c r="L226" s="41">
        <f t="shared" si="8"/>
        <v>0</v>
      </c>
      <c r="M226" s="40">
        <f t="shared" si="12"/>
        <v>0</v>
      </c>
      <c r="N226" s="41">
        <f t="shared" si="11"/>
        <v>0</v>
      </c>
      <c r="O226" s="35"/>
      <c r="P226" s="43"/>
    </row>
    <row r="227" ht="14.25" customHeight="1">
      <c r="A227" s="42"/>
      <c r="B227" s="47"/>
      <c r="C227" s="83"/>
      <c r="D227" s="71"/>
      <c r="E227" s="64"/>
      <c r="F227" s="74"/>
      <c r="G227" s="903"/>
      <c r="H227" s="958"/>
      <c r="I227" s="38">
        <f t="shared" si="9"/>
        <v>0</v>
      </c>
      <c r="J227" s="39">
        <f t="shared" si="7"/>
        <v>0</v>
      </c>
      <c r="K227" s="40">
        <f t="shared" si="10"/>
        <v>0</v>
      </c>
      <c r="L227" s="41">
        <f t="shared" si="8"/>
        <v>0</v>
      </c>
      <c r="M227" s="40">
        <f t="shared" si="12"/>
        <v>0</v>
      </c>
      <c r="N227" s="41">
        <f t="shared" si="11"/>
        <v>0</v>
      </c>
      <c r="O227" s="35"/>
      <c r="P227" s="43"/>
    </row>
    <row r="228" ht="14.25" customHeight="1">
      <c r="A228" s="42"/>
      <c r="B228" s="47"/>
      <c r="C228" s="83"/>
      <c r="D228" s="71"/>
      <c r="E228" s="71"/>
      <c r="F228" s="74"/>
      <c r="G228" s="903"/>
      <c r="H228" s="958"/>
      <c r="I228" s="38">
        <f t="shared" si="9"/>
        <v>0</v>
      </c>
      <c r="J228" s="39">
        <f t="shared" si="7"/>
        <v>0</v>
      </c>
      <c r="K228" s="40">
        <f t="shared" si="10"/>
        <v>0</v>
      </c>
      <c r="L228" s="41">
        <f t="shared" si="8"/>
        <v>0</v>
      </c>
      <c r="M228" s="40">
        <f t="shared" si="12"/>
        <v>0</v>
      </c>
      <c r="N228" s="41">
        <f t="shared" si="11"/>
        <v>0</v>
      </c>
      <c r="O228" s="35"/>
      <c r="P228" s="43"/>
    </row>
    <row r="229" ht="14.25" customHeight="1">
      <c r="A229" s="42"/>
      <c r="B229" s="47"/>
      <c r="C229" s="81"/>
      <c r="D229" s="71"/>
      <c r="E229" s="64"/>
      <c r="F229" s="82"/>
      <c r="G229" s="902"/>
      <c r="H229" s="958"/>
      <c r="I229" s="38">
        <f t="shared" si="9"/>
        <v>0</v>
      </c>
      <c r="J229" s="39">
        <f t="shared" si="7"/>
        <v>0</v>
      </c>
      <c r="K229" s="40">
        <f t="shared" si="10"/>
        <v>0</v>
      </c>
      <c r="L229" s="41">
        <f t="shared" si="8"/>
        <v>0</v>
      </c>
      <c r="M229" s="40">
        <f t="shared" si="12"/>
        <v>0</v>
      </c>
      <c r="N229" s="41">
        <f t="shared" si="11"/>
        <v>0</v>
      </c>
      <c r="O229" s="35"/>
      <c r="P229" s="43"/>
    </row>
    <row r="230" ht="14.25" customHeight="1">
      <c r="A230" s="42"/>
      <c r="B230" s="47"/>
      <c r="C230" s="65"/>
      <c r="D230" s="71"/>
      <c r="E230" s="64"/>
      <c r="F230" s="74"/>
      <c r="G230" s="903"/>
      <c r="H230" s="958"/>
      <c r="I230" s="38">
        <f t="shared" si="9"/>
        <v>0</v>
      </c>
      <c r="J230" s="39">
        <f t="shared" si="7"/>
        <v>0</v>
      </c>
      <c r="K230" s="40">
        <f t="shared" si="10"/>
        <v>0</v>
      </c>
      <c r="L230" s="41">
        <f t="shared" si="8"/>
        <v>0</v>
      </c>
      <c r="M230" s="40">
        <f t="shared" si="12"/>
        <v>0</v>
      </c>
      <c r="N230" s="41">
        <f t="shared" si="11"/>
        <v>0</v>
      </c>
      <c r="O230" s="35"/>
      <c r="P230" s="43"/>
    </row>
    <row r="231" ht="14.25" customHeight="1">
      <c r="A231" s="42"/>
      <c r="B231" s="47"/>
      <c r="C231" s="83"/>
      <c r="D231" s="71"/>
      <c r="E231" s="64"/>
      <c r="F231" s="82"/>
      <c r="G231" s="902"/>
      <c r="H231" s="958"/>
      <c r="I231" s="38">
        <f t="shared" si="9"/>
        <v>0</v>
      </c>
      <c r="J231" s="39">
        <f t="shared" si="7"/>
        <v>0</v>
      </c>
      <c r="K231" s="40">
        <f t="shared" si="10"/>
        <v>0</v>
      </c>
      <c r="L231" s="41">
        <f t="shared" si="8"/>
        <v>0</v>
      </c>
      <c r="M231" s="40">
        <f t="shared" si="12"/>
        <v>0</v>
      </c>
      <c r="N231" s="41">
        <f t="shared" si="11"/>
        <v>0</v>
      </c>
      <c r="O231" s="35"/>
      <c r="P231" s="43"/>
    </row>
    <row r="232" ht="14.25" customHeight="1">
      <c r="A232" s="42"/>
      <c r="B232" s="47"/>
      <c r="C232" s="83"/>
      <c r="D232" s="71"/>
      <c r="E232" s="64"/>
      <c r="F232" s="74"/>
      <c r="G232" s="903"/>
      <c r="H232" s="958"/>
      <c r="I232" s="38">
        <f t="shared" si="9"/>
        <v>0</v>
      </c>
      <c r="J232" s="39">
        <f t="shared" si="7"/>
        <v>0</v>
      </c>
      <c r="K232" s="40">
        <f t="shared" si="10"/>
        <v>0</v>
      </c>
      <c r="L232" s="41">
        <f t="shared" si="8"/>
        <v>0</v>
      </c>
      <c r="M232" s="40">
        <f t="shared" si="12"/>
        <v>0</v>
      </c>
      <c r="N232" s="41">
        <f t="shared" si="11"/>
        <v>0</v>
      </c>
      <c r="O232" s="35"/>
      <c r="P232" s="43"/>
    </row>
    <row r="233" ht="14.25" customHeight="1">
      <c r="A233" s="42"/>
      <c r="B233" s="47"/>
      <c r="C233" s="61"/>
      <c r="D233" s="71"/>
      <c r="E233" s="64"/>
      <c r="F233" s="59"/>
      <c r="G233" s="900"/>
      <c r="H233" s="958"/>
      <c r="I233" s="38">
        <f t="shared" si="9"/>
        <v>0</v>
      </c>
      <c r="J233" s="39">
        <f t="shared" si="7"/>
        <v>0</v>
      </c>
      <c r="K233" s="40">
        <f t="shared" si="10"/>
        <v>0</v>
      </c>
      <c r="L233" s="41">
        <f t="shared" si="8"/>
        <v>0</v>
      </c>
      <c r="M233" s="40">
        <f t="shared" si="12"/>
        <v>0</v>
      </c>
      <c r="N233" s="41">
        <f t="shared" si="11"/>
        <v>0</v>
      </c>
      <c r="O233" s="35"/>
      <c r="P233" s="43"/>
    </row>
    <row r="234" ht="14.25" customHeight="1">
      <c r="A234" s="42"/>
      <c r="B234" s="47"/>
      <c r="C234" s="61"/>
      <c r="D234" s="71"/>
      <c r="E234" s="64"/>
      <c r="F234" s="74"/>
      <c r="G234" s="903"/>
      <c r="H234" s="958"/>
      <c r="I234" s="38">
        <f t="shared" si="9"/>
        <v>0</v>
      </c>
      <c r="J234" s="39">
        <f t="shared" si="7"/>
        <v>0</v>
      </c>
      <c r="K234" s="40">
        <f t="shared" si="10"/>
        <v>0</v>
      </c>
      <c r="L234" s="41">
        <f t="shared" si="8"/>
        <v>0</v>
      </c>
      <c r="M234" s="40">
        <f t="shared" si="12"/>
        <v>0</v>
      </c>
      <c r="N234" s="41">
        <f t="shared" si="11"/>
        <v>0</v>
      </c>
      <c r="O234" s="35"/>
      <c r="P234" s="43"/>
    </row>
    <row r="235" ht="14.25" customHeight="1">
      <c r="A235" s="42"/>
      <c r="B235" s="47"/>
      <c r="C235" s="83"/>
      <c r="D235" s="71"/>
      <c r="E235" s="64"/>
      <c r="F235" s="82"/>
      <c r="G235" s="902"/>
      <c r="H235" s="958"/>
      <c r="I235" s="38">
        <f t="shared" si="9"/>
        <v>0</v>
      </c>
      <c r="J235" s="39">
        <f t="shared" si="7"/>
        <v>0</v>
      </c>
      <c r="K235" s="40">
        <f t="shared" si="10"/>
        <v>0</v>
      </c>
      <c r="L235" s="41">
        <f t="shared" si="8"/>
        <v>0</v>
      </c>
      <c r="M235" s="40">
        <f t="shared" si="12"/>
        <v>0</v>
      </c>
      <c r="N235" s="41">
        <f t="shared" si="11"/>
        <v>0</v>
      </c>
      <c r="O235" s="35"/>
      <c r="P235" s="43"/>
    </row>
    <row r="236" ht="14.25" customHeight="1">
      <c r="A236" s="42"/>
      <c r="B236" s="47"/>
      <c r="C236" s="61"/>
      <c r="D236" s="64"/>
      <c r="E236" s="64"/>
      <c r="F236" s="82"/>
      <c r="G236" s="902"/>
      <c r="H236" s="958"/>
      <c r="I236" s="38">
        <f t="shared" si="9"/>
        <v>0</v>
      </c>
      <c r="J236" s="39">
        <f t="shared" si="7"/>
        <v>0</v>
      </c>
      <c r="K236" s="40">
        <f t="shared" si="10"/>
        <v>0</v>
      </c>
      <c r="L236" s="41">
        <f t="shared" si="8"/>
        <v>0</v>
      </c>
      <c r="M236" s="40">
        <f t="shared" si="12"/>
        <v>0</v>
      </c>
      <c r="N236" s="41">
        <f t="shared" si="11"/>
        <v>0</v>
      </c>
      <c r="O236" s="35"/>
      <c r="P236" s="43"/>
    </row>
    <row r="237" ht="14.25" customHeight="1">
      <c r="A237" s="42"/>
      <c r="B237" s="47"/>
      <c r="C237" s="61"/>
      <c r="D237" s="64"/>
      <c r="E237" s="64"/>
      <c r="F237" s="82"/>
      <c r="G237" s="902"/>
      <c r="H237" s="958"/>
      <c r="I237" s="38">
        <f t="shared" si="9"/>
        <v>0</v>
      </c>
      <c r="J237" s="39">
        <f t="shared" si="7"/>
        <v>0</v>
      </c>
      <c r="K237" s="40">
        <f t="shared" si="10"/>
        <v>0</v>
      </c>
      <c r="L237" s="41">
        <f t="shared" si="8"/>
        <v>0</v>
      </c>
      <c r="M237" s="40">
        <f t="shared" si="12"/>
        <v>0</v>
      </c>
      <c r="N237" s="41">
        <f t="shared" si="11"/>
        <v>0</v>
      </c>
      <c r="O237" s="35"/>
      <c r="P237" s="43"/>
    </row>
    <row r="238" ht="14.25" customHeight="1">
      <c r="A238" s="42"/>
      <c r="B238" s="47"/>
      <c r="C238" s="61"/>
      <c r="D238" s="64"/>
      <c r="E238" s="64"/>
      <c r="F238" s="82"/>
      <c r="G238" s="902"/>
      <c r="H238" s="958"/>
      <c r="I238" s="38">
        <f t="shared" si="9"/>
        <v>0</v>
      </c>
      <c r="J238" s="39">
        <f t="shared" si="7"/>
        <v>0</v>
      </c>
      <c r="K238" s="40">
        <f t="shared" si="10"/>
        <v>0</v>
      </c>
      <c r="L238" s="41">
        <f t="shared" si="8"/>
        <v>0</v>
      </c>
      <c r="M238" s="40">
        <f t="shared" si="12"/>
        <v>0</v>
      </c>
      <c r="N238" s="41">
        <f t="shared" si="11"/>
        <v>0</v>
      </c>
      <c r="O238" s="35"/>
      <c r="P238" s="43"/>
    </row>
    <row r="239" ht="14.25" customHeight="1">
      <c r="A239" s="42"/>
      <c r="B239" s="47"/>
      <c r="C239" s="66"/>
      <c r="D239" s="71"/>
      <c r="E239" s="73"/>
      <c r="F239" s="84"/>
      <c r="G239" s="904"/>
      <c r="H239" s="958"/>
      <c r="I239" s="38">
        <f t="shared" si="9"/>
        <v>0</v>
      </c>
      <c r="J239" s="39">
        <f t="shared" si="7"/>
        <v>0</v>
      </c>
      <c r="K239" s="40">
        <f t="shared" si="10"/>
        <v>0</v>
      </c>
      <c r="L239" s="41">
        <f t="shared" si="8"/>
        <v>0</v>
      </c>
      <c r="M239" s="40">
        <f t="shared" si="12"/>
        <v>0</v>
      </c>
      <c r="N239" s="41">
        <f t="shared" si="11"/>
        <v>0</v>
      </c>
      <c r="O239" s="35"/>
      <c r="P239" s="43"/>
    </row>
    <row r="240" ht="14.25" customHeight="1">
      <c r="A240" s="42"/>
      <c r="B240" s="47"/>
      <c r="C240" s="66"/>
      <c r="D240" s="71"/>
      <c r="E240" s="73"/>
      <c r="F240" s="84"/>
      <c r="G240" s="904"/>
      <c r="H240" s="958"/>
      <c r="I240" s="38">
        <f t="shared" si="9"/>
        <v>0</v>
      </c>
      <c r="J240" s="39">
        <f t="shared" si="7"/>
        <v>0</v>
      </c>
      <c r="K240" s="40">
        <f t="shared" si="10"/>
        <v>0</v>
      </c>
      <c r="L240" s="41">
        <f t="shared" si="8"/>
        <v>0</v>
      </c>
      <c r="M240" s="40">
        <f t="shared" si="12"/>
        <v>0</v>
      </c>
      <c r="N240" s="41">
        <f t="shared" si="11"/>
        <v>0</v>
      </c>
      <c r="O240" s="35"/>
      <c r="P240" s="43"/>
    </row>
    <row r="241" ht="14.25" customHeight="1">
      <c r="A241" s="42"/>
      <c r="B241" s="47"/>
      <c r="C241" s="66"/>
      <c r="D241" s="71"/>
      <c r="E241" s="73"/>
      <c r="F241" s="84"/>
      <c r="G241" s="904"/>
      <c r="H241" s="958"/>
      <c r="I241" s="38">
        <f t="shared" si="9"/>
        <v>0</v>
      </c>
      <c r="J241" s="39">
        <f t="shared" si="7"/>
        <v>0</v>
      </c>
      <c r="K241" s="40">
        <f t="shared" si="10"/>
        <v>0</v>
      </c>
      <c r="L241" s="41">
        <f t="shared" si="8"/>
        <v>0</v>
      </c>
      <c r="M241" s="40">
        <f t="shared" si="12"/>
        <v>0</v>
      </c>
      <c r="N241" s="41">
        <f t="shared" si="11"/>
        <v>0</v>
      </c>
      <c r="O241" s="35"/>
      <c r="P241" s="43"/>
    </row>
    <row r="242" ht="14.25" customHeight="1">
      <c r="A242" s="42"/>
      <c r="B242" s="47"/>
      <c r="C242" s="66"/>
      <c r="D242" s="71"/>
      <c r="E242" s="73"/>
      <c r="F242" s="84"/>
      <c r="G242" s="904"/>
      <c r="H242" s="958"/>
      <c r="I242" s="38">
        <f t="shared" si="9"/>
        <v>0</v>
      </c>
      <c r="J242" s="39">
        <f t="shared" si="7"/>
        <v>0</v>
      </c>
      <c r="K242" s="40">
        <f t="shared" si="10"/>
        <v>0</v>
      </c>
      <c r="L242" s="41">
        <f t="shared" si="8"/>
        <v>0</v>
      </c>
      <c r="M242" s="40">
        <f t="shared" si="12"/>
        <v>0</v>
      </c>
      <c r="N242" s="41">
        <f t="shared" si="11"/>
        <v>0</v>
      </c>
      <c r="O242" s="35"/>
      <c r="P242" s="43"/>
    </row>
    <row r="243" ht="14.25" customHeight="1">
      <c r="A243" s="42"/>
      <c r="B243" s="47"/>
      <c r="C243" s="66"/>
      <c r="D243" s="71"/>
      <c r="E243" s="73"/>
      <c r="F243" s="84"/>
      <c r="G243" s="904"/>
      <c r="H243" s="958"/>
      <c r="I243" s="38">
        <f t="shared" si="9"/>
        <v>0</v>
      </c>
      <c r="J243" s="39">
        <f t="shared" si="7"/>
        <v>0</v>
      </c>
      <c r="K243" s="40">
        <f t="shared" si="10"/>
        <v>0</v>
      </c>
      <c r="L243" s="41">
        <f t="shared" si="8"/>
        <v>0</v>
      </c>
      <c r="M243" s="40">
        <f t="shared" si="12"/>
        <v>0</v>
      </c>
      <c r="N243" s="41">
        <f t="shared" si="11"/>
        <v>0</v>
      </c>
      <c r="O243" s="35"/>
      <c r="P243" s="43"/>
    </row>
    <row r="244" ht="14.25" customHeight="1">
      <c r="A244" s="42"/>
      <c r="B244" s="47"/>
      <c r="C244" s="66"/>
      <c r="D244" s="71"/>
      <c r="E244" s="73"/>
      <c r="F244" s="84"/>
      <c r="G244" s="904"/>
      <c r="H244" s="958"/>
      <c r="I244" s="38">
        <f t="shared" si="9"/>
        <v>0</v>
      </c>
      <c r="J244" s="39">
        <f t="shared" si="7"/>
        <v>0</v>
      </c>
      <c r="K244" s="40">
        <f t="shared" si="10"/>
        <v>0</v>
      </c>
      <c r="L244" s="41">
        <f t="shared" si="8"/>
        <v>0</v>
      </c>
      <c r="M244" s="40">
        <f t="shared" si="12"/>
        <v>0</v>
      </c>
      <c r="N244" s="41">
        <f t="shared" si="11"/>
        <v>0</v>
      </c>
      <c r="O244" s="35"/>
      <c r="P244" s="43"/>
    </row>
    <row r="245" ht="14.25" customHeight="1">
      <c r="A245" s="42"/>
      <c r="B245" s="47"/>
      <c r="C245" s="66"/>
      <c r="D245" s="71"/>
      <c r="E245" s="73"/>
      <c r="F245" s="84"/>
      <c r="G245" s="904"/>
      <c r="H245" s="958"/>
      <c r="I245" s="38">
        <f t="shared" si="9"/>
        <v>0</v>
      </c>
      <c r="J245" s="39">
        <f t="shared" si="7"/>
        <v>0</v>
      </c>
      <c r="K245" s="40">
        <f t="shared" si="10"/>
        <v>0</v>
      </c>
      <c r="L245" s="41">
        <f t="shared" si="8"/>
        <v>0</v>
      </c>
      <c r="M245" s="40">
        <f t="shared" si="12"/>
        <v>0</v>
      </c>
      <c r="N245" s="41">
        <f t="shared" si="11"/>
        <v>0</v>
      </c>
      <c r="O245" s="35"/>
      <c r="P245" s="43"/>
    </row>
    <row r="246" ht="14.25" customHeight="1">
      <c r="A246" s="42"/>
      <c r="B246" s="47"/>
      <c r="C246" s="65"/>
      <c r="D246" s="71"/>
      <c r="E246" s="73"/>
      <c r="F246" s="84"/>
      <c r="G246" s="904"/>
      <c r="H246" s="958"/>
      <c r="I246" s="38">
        <f t="shared" si="9"/>
        <v>0</v>
      </c>
      <c r="J246" s="39">
        <f t="shared" si="7"/>
        <v>0</v>
      </c>
      <c r="K246" s="40">
        <f t="shared" si="10"/>
        <v>0</v>
      </c>
      <c r="L246" s="41">
        <f t="shared" si="8"/>
        <v>0</v>
      </c>
      <c r="M246" s="40">
        <f t="shared" si="12"/>
        <v>0</v>
      </c>
      <c r="N246" s="41">
        <f t="shared" si="11"/>
        <v>0</v>
      </c>
      <c r="O246" s="35"/>
      <c r="P246" s="43"/>
    </row>
    <row r="247" ht="14.25" customHeight="1">
      <c r="A247" s="42"/>
      <c r="B247" s="47"/>
      <c r="C247" s="61"/>
      <c r="D247" s="71"/>
      <c r="E247" s="73"/>
      <c r="F247" s="85"/>
      <c r="G247" s="905"/>
      <c r="H247" s="958"/>
      <c r="I247" s="38">
        <f t="shared" si="9"/>
        <v>0</v>
      </c>
      <c r="J247" s="39">
        <f t="shared" si="7"/>
        <v>0</v>
      </c>
      <c r="K247" s="40">
        <f t="shared" si="10"/>
        <v>0</v>
      </c>
      <c r="L247" s="41">
        <f t="shared" si="8"/>
        <v>0</v>
      </c>
      <c r="M247" s="40">
        <f t="shared" si="12"/>
        <v>0</v>
      </c>
      <c r="N247" s="41">
        <f t="shared" si="11"/>
        <v>0</v>
      </c>
      <c r="O247" s="35"/>
      <c r="P247" s="43"/>
    </row>
    <row r="248" ht="14.25" customHeight="1">
      <c r="A248" s="42"/>
      <c r="B248" s="47"/>
      <c r="C248" s="61"/>
      <c r="D248" s="71"/>
      <c r="E248" s="73"/>
      <c r="F248" s="85"/>
      <c r="G248" s="905"/>
      <c r="H248" s="958"/>
      <c r="I248" s="38">
        <f t="shared" si="9"/>
        <v>0</v>
      </c>
      <c r="J248" s="39">
        <f t="shared" si="7"/>
        <v>0</v>
      </c>
      <c r="K248" s="40">
        <f t="shared" si="10"/>
        <v>0</v>
      </c>
      <c r="L248" s="41">
        <f t="shared" si="8"/>
        <v>0</v>
      </c>
      <c r="M248" s="40">
        <f t="shared" si="12"/>
        <v>0</v>
      </c>
      <c r="N248" s="41">
        <f t="shared" si="11"/>
        <v>0</v>
      </c>
      <c r="O248" s="35"/>
      <c r="P248" s="43"/>
    </row>
    <row r="249" ht="14.25" customHeight="1">
      <c r="A249" s="42"/>
      <c r="B249" s="47"/>
      <c r="C249" s="61"/>
      <c r="D249" s="71"/>
      <c r="E249" s="73"/>
      <c r="F249" s="85"/>
      <c r="G249" s="905"/>
      <c r="H249" s="958"/>
      <c r="I249" s="38">
        <f t="shared" si="9"/>
        <v>0</v>
      </c>
      <c r="J249" s="39">
        <f t="shared" si="7"/>
        <v>0</v>
      </c>
      <c r="K249" s="40">
        <f t="shared" si="10"/>
        <v>0</v>
      </c>
      <c r="L249" s="41">
        <f t="shared" si="8"/>
        <v>0</v>
      </c>
      <c r="M249" s="40">
        <f t="shared" si="12"/>
        <v>0</v>
      </c>
      <c r="N249" s="41">
        <f t="shared" si="11"/>
        <v>0</v>
      </c>
      <c r="O249" s="35"/>
      <c r="P249" s="43"/>
    </row>
    <row r="250" ht="14.25" customHeight="1">
      <c r="A250" s="42"/>
      <c r="B250" s="47"/>
      <c r="C250" s="61"/>
      <c r="D250" s="26"/>
      <c r="E250" s="73"/>
      <c r="F250" s="85"/>
      <c r="G250" s="905"/>
      <c r="H250" s="958"/>
      <c r="I250" s="38">
        <f t="shared" si="9"/>
        <v>0</v>
      </c>
      <c r="J250" s="39">
        <f t="shared" si="7"/>
        <v>0</v>
      </c>
      <c r="K250" s="40">
        <f t="shared" si="10"/>
        <v>0</v>
      </c>
      <c r="L250" s="41">
        <f t="shared" si="8"/>
        <v>0</v>
      </c>
      <c r="M250" s="40">
        <f t="shared" si="12"/>
        <v>0</v>
      </c>
      <c r="N250" s="41">
        <f t="shared" si="11"/>
        <v>0</v>
      </c>
      <c r="O250" s="35"/>
      <c r="P250" s="43"/>
    </row>
    <row r="251" ht="14.25" customHeight="1">
      <c r="A251" s="42"/>
      <c r="B251" s="47"/>
      <c r="C251" s="61"/>
      <c r="D251" s="71"/>
      <c r="E251" s="73"/>
      <c r="F251" s="85"/>
      <c r="G251" s="905"/>
      <c r="H251" s="958"/>
      <c r="I251" s="38">
        <f t="shared" si="9"/>
        <v>0</v>
      </c>
      <c r="J251" s="39">
        <f t="shared" si="7"/>
        <v>0</v>
      </c>
      <c r="K251" s="40">
        <f t="shared" si="10"/>
        <v>0</v>
      </c>
      <c r="L251" s="41">
        <f t="shared" si="8"/>
        <v>0</v>
      </c>
      <c r="M251" s="40">
        <f t="shared" si="12"/>
        <v>0</v>
      </c>
      <c r="N251" s="41">
        <f t="shared" si="11"/>
        <v>0</v>
      </c>
      <c r="O251" s="35"/>
      <c r="P251" s="43"/>
    </row>
    <row r="252" ht="14.25" customHeight="1">
      <c r="A252" s="42"/>
      <c r="B252" s="47"/>
      <c r="C252" s="61"/>
      <c r="D252" s="71"/>
      <c r="E252" s="73"/>
      <c r="F252" s="85"/>
      <c r="G252" s="905"/>
      <c r="H252" s="958"/>
      <c r="I252" s="38">
        <f t="shared" si="9"/>
        <v>0</v>
      </c>
      <c r="J252" s="39">
        <f t="shared" si="7"/>
        <v>0</v>
      </c>
      <c r="K252" s="40">
        <f t="shared" si="10"/>
        <v>0</v>
      </c>
      <c r="L252" s="41">
        <f t="shared" si="8"/>
        <v>0</v>
      </c>
      <c r="M252" s="40">
        <f t="shared" si="12"/>
        <v>0</v>
      </c>
      <c r="N252" s="41">
        <f t="shared" si="11"/>
        <v>0</v>
      </c>
      <c r="O252" s="35"/>
      <c r="P252" s="43"/>
    </row>
    <row r="253" ht="14.25" customHeight="1">
      <c r="A253" s="42"/>
      <c r="B253" s="47"/>
      <c r="C253" s="61"/>
      <c r="D253" s="71"/>
      <c r="E253" s="73"/>
      <c r="F253" s="85"/>
      <c r="G253" s="905"/>
      <c r="H253" s="958"/>
      <c r="I253" s="38">
        <f t="shared" si="9"/>
        <v>0</v>
      </c>
      <c r="J253" s="39">
        <f t="shared" si="7"/>
        <v>0</v>
      </c>
      <c r="K253" s="40">
        <f t="shared" si="10"/>
        <v>0</v>
      </c>
      <c r="L253" s="41">
        <f t="shared" si="8"/>
        <v>0</v>
      </c>
      <c r="M253" s="40">
        <f t="shared" si="12"/>
        <v>0</v>
      </c>
      <c r="N253" s="41">
        <f t="shared" si="11"/>
        <v>0</v>
      </c>
      <c r="O253" s="35"/>
      <c r="P253" s="43"/>
    </row>
    <row r="254" ht="14.25" customHeight="1">
      <c r="A254" s="42"/>
      <c r="B254" s="47"/>
      <c r="C254" s="61"/>
      <c r="D254" s="71"/>
      <c r="E254" s="73"/>
      <c r="F254" s="85"/>
      <c r="G254" s="905"/>
      <c r="H254" s="958"/>
      <c r="I254" s="38">
        <f t="shared" si="9"/>
        <v>0</v>
      </c>
      <c r="J254" s="39">
        <f t="shared" si="7"/>
        <v>0</v>
      </c>
      <c r="K254" s="40">
        <f t="shared" si="10"/>
        <v>0</v>
      </c>
      <c r="L254" s="41">
        <f t="shared" si="8"/>
        <v>0</v>
      </c>
      <c r="M254" s="40">
        <f t="shared" si="12"/>
        <v>0</v>
      </c>
      <c r="N254" s="41">
        <f t="shared" si="11"/>
        <v>0</v>
      </c>
      <c r="O254" s="35"/>
      <c r="P254" s="43"/>
    </row>
    <row r="255" ht="14.25" customHeight="1">
      <c r="A255" s="42"/>
      <c r="B255" s="47"/>
      <c r="C255" s="61"/>
      <c r="D255" s="71"/>
      <c r="E255" s="73"/>
      <c r="F255" s="85"/>
      <c r="G255" s="905"/>
      <c r="H255" s="958"/>
      <c r="I255" s="38">
        <f t="shared" si="9"/>
        <v>0</v>
      </c>
      <c r="J255" s="39">
        <f t="shared" si="7"/>
        <v>0</v>
      </c>
      <c r="K255" s="40">
        <f t="shared" si="10"/>
        <v>0</v>
      </c>
      <c r="L255" s="41">
        <f t="shared" si="8"/>
        <v>0</v>
      </c>
      <c r="M255" s="40">
        <f t="shared" si="12"/>
        <v>0</v>
      </c>
      <c r="N255" s="41">
        <f t="shared" si="11"/>
        <v>0</v>
      </c>
      <c r="O255" s="35"/>
      <c r="P255" s="43"/>
    </row>
    <row r="256" ht="14.25" customHeight="1">
      <c r="A256" s="42"/>
      <c r="B256" s="47"/>
      <c r="C256" s="61"/>
      <c r="D256" s="71"/>
      <c r="E256" s="73"/>
      <c r="F256" s="85"/>
      <c r="G256" s="905"/>
      <c r="H256" s="958"/>
      <c r="I256" s="38">
        <f t="shared" si="9"/>
        <v>0</v>
      </c>
      <c r="J256" s="39">
        <f t="shared" si="7"/>
        <v>0</v>
      </c>
      <c r="K256" s="40">
        <f t="shared" si="10"/>
        <v>0</v>
      </c>
      <c r="L256" s="41">
        <f t="shared" si="8"/>
        <v>0</v>
      </c>
      <c r="M256" s="40">
        <f t="shared" si="12"/>
        <v>0</v>
      </c>
      <c r="N256" s="41">
        <f t="shared" si="11"/>
        <v>0</v>
      </c>
      <c r="O256" s="35"/>
      <c r="P256" s="43"/>
    </row>
    <row r="257" ht="14.25" customHeight="1">
      <c r="A257" s="42"/>
      <c r="B257" s="47"/>
      <c r="C257" s="61"/>
      <c r="D257" s="71"/>
      <c r="E257" s="73"/>
      <c r="F257" s="84"/>
      <c r="G257" s="904"/>
      <c r="H257" s="958"/>
      <c r="I257" s="38">
        <f t="shared" si="9"/>
        <v>0</v>
      </c>
      <c r="J257" s="39">
        <f t="shared" si="7"/>
        <v>0</v>
      </c>
      <c r="K257" s="40">
        <f t="shared" si="10"/>
        <v>0</v>
      </c>
      <c r="L257" s="41">
        <f t="shared" si="8"/>
        <v>0</v>
      </c>
      <c r="M257" s="40">
        <f t="shared" si="12"/>
        <v>0</v>
      </c>
      <c r="N257" s="41">
        <f t="shared" si="11"/>
        <v>0</v>
      </c>
      <c r="O257" s="35"/>
      <c r="P257" s="43"/>
    </row>
    <row r="258" ht="14.25" customHeight="1">
      <c r="A258" s="42"/>
      <c r="B258" s="47"/>
      <c r="C258" s="61"/>
      <c r="D258" s="26"/>
      <c r="E258" s="73"/>
      <c r="F258" s="86"/>
      <c r="G258" s="906"/>
      <c r="H258" s="958"/>
      <c r="I258" s="38">
        <f t="shared" si="9"/>
        <v>0</v>
      </c>
      <c r="J258" s="39">
        <f t="shared" si="7"/>
        <v>0</v>
      </c>
      <c r="K258" s="40">
        <f t="shared" si="10"/>
        <v>0</v>
      </c>
      <c r="L258" s="41">
        <f t="shared" si="8"/>
        <v>0</v>
      </c>
      <c r="M258" s="40">
        <f t="shared" si="12"/>
        <v>0</v>
      </c>
      <c r="N258" s="41">
        <f t="shared" si="11"/>
        <v>0</v>
      </c>
      <c r="O258" s="35"/>
      <c r="P258" s="43"/>
    </row>
    <row r="259" ht="14.25" customHeight="1">
      <c r="A259" s="42"/>
      <c r="B259" s="47"/>
      <c r="C259" s="61"/>
      <c r="D259" s="87"/>
      <c r="E259" s="73"/>
      <c r="F259" s="86"/>
      <c r="G259" s="906"/>
      <c r="H259" s="958"/>
      <c r="I259" s="38">
        <f t="shared" si="9"/>
        <v>0</v>
      </c>
      <c r="J259" s="39">
        <f t="shared" si="7"/>
        <v>0</v>
      </c>
      <c r="K259" s="40">
        <f t="shared" si="10"/>
        <v>0</v>
      </c>
      <c r="L259" s="41">
        <f t="shared" si="8"/>
        <v>0</v>
      </c>
      <c r="M259" s="40">
        <f t="shared" si="12"/>
        <v>0</v>
      </c>
      <c r="N259" s="41">
        <f t="shared" si="11"/>
        <v>0</v>
      </c>
      <c r="O259" s="35"/>
      <c r="P259" s="43"/>
    </row>
    <row r="260" ht="14.25" customHeight="1">
      <c r="A260" s="42"/>
      <c r="B260" s="47"/>
      <c r="C260" s="61"/>
      <c r="D260" s="26"/>
      <c r="E260" s="73"/>
      <c r="F260" s="86"/>
      <c r="G260" s="906"/>
      <c r="H260" s="958"/>
      <c r="I260" s="38">
        <f t="shared" si="9"/>
        <v>0</v>
      </c>
      <c r="J260" s="39">
        <f t="shared" si="7"/>
        <v>0</v>
      </c>
      <c r="K260" s="40">
        <f t="shared" si="10"/>
        <v>0</v>
      </c>
      <c r="L260" s="41">
        <f t="shared" si="8"/>
        <v>0</v>
      </c>
      <c r="M260" s="40">
        <f t="shared" si="12"/>
        <v>0</v>
      </c>
      <c r="N260" s="41">
        <f t="shared" si="11"/>
        <v>0</v>
      </c>
      <c r="O260" s="35"/>
      <c r="P260" s="43"/>
    </row>
    <row r="261" ht="14.25" customHeight="1">
      <c r="A261" s="42"/>
      <c r="B261" s="47"/>
      <c r="C261" s="61"/>
      <c r="D261" s="26"/>
      <c r="E261" s="73"/>
      <c r="F261" s="86"/>
      <c r="G261" s="906"/>
      <c r="H261" s="958"/>
      <c r="I261" s="38">
        <f t="shared" si="9"/>
        <v>0</v>
      </c>
      <c r="J261" s="39">
        <f t="shared" si="7"/>
        <v>0</v>
      </c>
      <c r="K261" s="40">
        <f t="shared" si="10"/>
        <v>0</v>
      </c>
      <c r="L261" s="41">
        <f t="shared" si="8"/>
        <v>0</v>
      </c>
      <c r="M261" s="40">
        <f t="shared" si="12"/>
        <v>0</v>
      </c>
      <c r="N261" s="41">
        <f t="shared" si="11"/>
        <v>0</v>
      </c>
      <c r="O261" s="35"/>
      <c r="P261" s="43"/>
    </row>
    <row r="262" ht="14.25" customHeight="1">
      <c r="A262" s="42"/>
      <c r="B262" s="47"/>
      <c r="C262" s="61"/>
      <c r="D262" s="26"/>
      <c r="E262" s="73"/>
      <c r="F262" s="86"/>
      <c r="G262" s="906"/>
      <c r="H262" s="958"/>
      <c r="I262" s="38">
        <f t="shared" si="9"/>
        <v>0</v>
      </c>
      <c r="J262" s="39">
        <f t="shared" si="7"/>
        <v>0</v>
      </c>
      <c r="K262" s="40">
        <f t="shared" si="10"/>
        <v>0</v>
      </c>
      <c r="L262" s="41">
        <f t="shared" si="8"/>
        <v>0</v>
      </c>
      <c r="M262" s="40">
        <f t="shared" si="12"/>
        <v>0</v>
      </c>
      <c r="N262" s="41">
        <f t="shared" si="11"/>
        <v>0</v>
      </c>
      <c r="O262" s="35"/>
      <c r="P262" s="43"/>
    </row>
    <row r="263" ht="14.25" customHeight="1">
      <c r="A263" s="42"/>
      <c r="B263" s="47"/>
      <c r="C263" s="61"/>
      <c r="D263" s="26"/>
      <c r="E263" s="73"/>
      <c r="F263" s="86"/>
      <c r="G263" s="906"/>
      <c r="H263" s="958"/>
      <c r="I263" s="38">
        <f t="shared" si="9"/>
        <v>0</v>
      </c>
      <c r="J263" s="39">
        <f t="shared" si="7"/>
        <v>0</v>
      </c>
      <c r="K263" s="40">
        <f t="shared" si="10"/>
        <v>0</v>
      </c>
      <c r="L263" s="41">
        <f t="shared" si="8"/>
        <v>0</v>
      </c>
      <c r="M263" s="40">
        <f t="shared" si="12"/>
        <v>0</v>
      </c>
      <c r="N263" s="41">
        <f t="shared" si="11"/>
        <v>0</v>
      </c>
      <c r="O263" s="35"/>
      <c r="P263" s="43"/>
    </row>
    <row r="264" ht="14.25" customHeight="1">
      <c r="A264" s="42"/>
      <c r="B264" s="47"/>
      <c r="C264" s="61"/>
      <c r="D264" s="26"/>
      <c r="E264" s="73"/>
      <c r="F264" s="85"/>
      <c r="G264" s="905"/>
      <c r="H264" s="958"/>
      <c r="I264" s="38">
        <f t="shared" si="9"/>
        <v>0</v>
      </c>
      <c r="J264" s="39">
        <f t="shared" si="7"/>
        <v>0</v>
      </c>
      <c r="K264" s="40">
        <f t="shared" si="10"/>
        <v>0</v>
      </c>
      <c r="L264" s="41">
        <f t="shared" si="8"/>
        <v>0</v>
      </c>
      <c r="M264" s="40">
        <f t="shared" si="12"/>
        <v>0</v>
      </c>
      <c r="N264" s="41">
        <f t="shared" si="11"/>
        <v>0</v>
      </c>
      <c r="O264" s="35"/>
      <c r="P264" s="43"/>
    </row>
    <row r="265" ht="14.25" customHeight="1">
      <c r="A265" s="42"/>
      <c r="B265" s="47"/>
      <c r="C265" s="68"/>
      <c r="D265" s="26"/>
      <c r="E265" s="73"/>
      <c r="F265" s="85"/>
      <c r="G265" s="905"/>
      <c r="H265" s="958"/>
      <c r="I265" s="38">
        <f t="shared" si="9"/>
        <v>0</v>
      </c>
      <c r="J265" s="39">
        <f t="shared" si="7"/>
        <v>0</v>
      </c>
      <c r="K265" s="40">
        <f t="shared" si="10"/>
        <v>0</v>
      </c>
      <c r="L265" s="41">
        <f t="shared" si="8"/>
        <v>0</v>
      </c>
      <c r="M265" s="40">
        <f t="shared" si="12"/>
        <v>0</v>
      </c>
      <c r="N265" s="41">
        <f t="shared" si="11"/>
        <v>0</v>
      </c>
      <c r="O265" s="35"/>
      <c r="P265" s="43"/>
    </row>
    <row r="266" ht="14.25" customHeight="1">
      <c r="A266" s="42"/>
      <c r="B266" s="47"/>
      <c r="C266" s="65"/>
      <c r="D266" s="71"/>
      <c r="E266" s="73"/>
      <c r="F266" s="85"/>
      <c r="G266" s="905"/>
      <c r="H266" s="958"/>
      <c r="I266" s="38">
        <f t="shared" si="9"/>
        <v>0</v>
      </c>
      <c r="J266" s="39">
        <f t="shared" si="7"/>
        <v>0</v>
      </c>
      <c r="K266" s="40">
        <f t="shared" si="10"/>
        <v>0</v>
      </c>
      <c r="L266" s="41">
        <f t="shared" si="8"/>
        <v>0</v>
      </c>
      <c r="M266" s="40">
        <f t="shared" si="12"/>
        <v>0</v>
      </c>
      <c r="N266" s="41">
        <f t="shared" si="11"/>
        <v>0</v>
      </c>
      <c r="O266" s="35"/>
      <c r="P266" s="43"/>
    </row>
    <row r="267" ht="14.25" customHeight="1">
      <c r="A267" s="42"/>
      <c r="B267" s="47"/>
      <c r="C267" s="65"/>
      <c r="D267" s="71"/>
      <c r="E267" s="73"/>
      <c r="F267" s="85"/>
      <c r="G267" s="905"/>
      <c r="H267" s="958"/>
      <c r="I267" s="38">
        <f t="shared" si="9"/>
        <v>0</v>
      </c>
      <c r="J267" s="39">
        <f t="shared" si="7"/>
        <v>0</v>
      </c>
      <c r="K267" s="40">
        <f t="shared" si="10"/>
        <v>0</v>
      </c>
      <c r="L267" s="41">
        <f t="shared" si="8"/>
        <v>0</v>
      </c>
      <c r="M267" s="40">
        <f t="shared" si="12"/>
        <v>0</v>
      </c>
      <c r="N267" s="41">
        <f t="shared" si="11"/>
        <v>0</v>
      </c>
      <c r="O267" s="35"/>
      <c r="P267" s="43"/>
    </row>
    <row r="268" ht="14.25" customHeight="1">
      <c r="A268" s="42"/>
      <c r="B268" s="47"/>
      <c r="C268" s="65"/>
      <c r="D268" s="71"/>
      <c r="E268" s="73"/>
      <c r="F268" s="85"/>
      <c r="G268" s="905"/>
      <c r="H268" s="958"/>
      <c r="I268" s="38">
        <f t="shared" si="9"/>
        <v>0</v>
      </c>
      <c r="J268" s="39">
        <f t="shared" si="7"/>
        <v>0</v>
      </c>
      <c r="K268" s="40">
        <f t="shared" si="10"/>
        <v>0</v>
      </c>
      <c r="L268" s="41">
        <f t="shared" si="8"/>
        <v>0</v>
      </c>
      <c r="M268" s="40">
        <f t="shared" si="12"/>
        <v>0</v>
      </c>
      <c r="N268" s="41">
        <f t="shared" si="11"/>
        <v>0</v>
      </c>
      <c r="O268" s="35"/>
      <c r="P268" s="43"/>
    </row>
    <row r="269" ht="14.25" customHeight="1">
      <c r="A269" s="42"/>
      <c r="B269" s="47"/>
      <c r="C269" s="65"/>
      <c r="D269" s="71"/>
      <c r="E269" s="73"/>
      <c r="F269" s="85"/>
      <c r="G269" s="905"/>
      <c r="H269" s="958"/>
      <c r="I269" s="38">
        <f t="shared" si="9"/>
        <v>0</v>
      </c>
      <c r="J269" s="39">
        <f t="shared" si="7"/>
        <v>0</v>
      </c>
      <c r="K269" s="40">
        <f t="shared" si="10"/>
        <v>0</v>
      </c>
      <c r="L269" s="41">
        <f t="shared" si="8"/>
        <v>0</v>
      </c>
      <c r="M269" s="40">
        <f t="shared" si="12"/>
        <v>0</v>
      </c>
      <c r="N269" s="41">
        <f t="shared" si="11"/>
        <v>0</v>
      </c>
      <c r="O269" s="35"/>
      <c r="P269" s="43"/>
    </row>
    <row r="270" ht="14.25" customHeight="1">
      <c r="A270" s="42"/>
      <c r="B270" s="47"/>
      <c r="C270" s="61"/>
      <c r="D270" s="71"/>
      <c r="E270" s="73"/>
      <c r="F270" s="85"/>
      <c r="G270" s="905"/>
      <c r="H270" s="958"/>
      <c r="I270" s="38">
        <f t="shared" si="9"/>
        <v>0</v>
      </c>
      <c r="J270" s="39">
        <f t="shared" si="7"/>
        <v>0</v>
      </c>
      <c r="K270" s="40">
        <f t="shared" si="10"/>
        <v>0</v>
      </c>
      <c r="L270" s="41">
        <f t="shared" si="8"/>
        <v>0</v>
      </c>
      <c r="M270" s="40">
        <f t="shared" si="12"/>
        <v>0</v>
      </c>
      <c r="N270" s="41">
        <f t="shared" si="11"/>
        <v>0</v>
      </c>
      <c r="O270" s="35"/>
      <c r="P270" s="43"/>
    </row>
    <row r="271" ht="14.25" customHeight="1">
      <c r="A271" s="42"/>
      <c r="B271" s="47"/>
      <c r="C271" s="66"/>
      <c r="D271" s="71"/>
      <c r="E271" s="73"/>
      <c r="F271" s="85"/>
      <c r="G271" s="905"/>
      <c r="H271" s="958"/>
      <c r="I271" s="38">
        <f t="shared" si="9"/>
        <v>0</v>
      </c>
      <c r="J271" s="39">
        <f t="shared" si="7"/>
        <v>0</v>
      </c>
      <c r="K271" s="40">
        <f t="shared" si="10"/>
        <v>0</v>
      </c>
      <c r="L271" s="41">
        <f t="shared" si="8"/>
        <v>0</v>
      </c>
      <c r="M271" s="40">
        <f t="shared" si="12"/>
        <v>0</v>
      </c>
      <c r="N271" s="41">
        <f t="shared" si="11"/>
        <v>0</v>
      </c>
      <c r="O271" s="35"/>
      <c r="P271" s="43"/>
    </row>
    <row r="272" ht="14.25" customHeight="1">
      <c r="A272" s="42"/>
      <c r="B272" s="47"/>
      <c r="C272" s="63"/>
      <c r="D272" s="71"/>
      <c r="E272" s="73"/>
      <c r="F272" s="85"/>
      <c r="G272" s="905"/>
      <c r="H272" s="958"/>
      <c r="I272" s="38">
        <f t="shared" si="9"/>
        <v>0</v>
      </c>
      <c r="J272" s="39">
        <f t="shared" si="7"/>
        <v>0</v>
      </c>
      <c r="K272" s="40">
        <f t="shared" si="10"/>
        <v>0</v>
      </c>
      <c r="L272" s="41">
        <f t="shared" si="8"/>
        <v>0</v>
      </c>
      <c r="M272" s="40">
        <f t="shared" si="12"/>
        <v>0</v>
      </c>
      <c r="N272" s="41">
        <f t="shared" si="11"/>
        <v>0</v>
      </c>
      <c r="O272" s="35"/>
      <c r="P272" s="43"/>
    </row>
    <row r="273" ht="14.25" customHeight="1">
      <c r="A273" s="42"/>
      <c r="B273" s="47"/>
      <c r="C273" s="65"/>
      <c r="D273" s="71"/>
      <c r="E273" s="73"/>
      <c r="F273" s="85"/>
      <c r="G273" s="905"/>
      <c r="H273" s="958"/>
      <c r="I273" s="38">
        <f t="shared" si="9"/>
        <v>0</v>
      </c>
      <c r="J273" s="39">
        <f t="shared" si="7"/>
        <v>0</v>
      </c>
      <c r="K273" s="40">
        <f t="shared" si="10"/>
        <v>0</v>
      </c>
      <c r="L273" s="41">
        <f t="shared" si="8"/>
        <v>0</v>
      </c>
      <c r="M273" s="40">
        <f t="shared" si="12"/>
        <v>0</v>
      </c>
      <c r="N273" s="41">
        <f t="shared" si="11"/>
        <v>0</v>
      </c>
      <c r="O273" s="35"/>
      <c r="P273" s="43"/>
    </row>
    <row r="274" ht="14.25" customHeight="1">
      <c r="A274" s="42"/>
      <c r="B274" s="47"/>
      <c r="C274" s="66"/>
      <c r="D274" s="71"/>
      <c r="E274" s="73"/>
      <c r="F274" s="85"/>
      <c r="G274" s="905"/>
      <c r="H274" s="958"/>
      <c r="I274" s="38">
        <f t="shared" si="9"/>
        <v>0</v>
      </c>
      <c r="J274" s="39">
        <f t="shared" si="7"/>
        <v>0</v>
      </c>
      <c r="K274" s="40">
        <f t="shared" si="10"/>
        <v>0</v>
      </c>
      <c r="L274" s="41">
        <f t="shared" si="8"/>
        <v>0</v>
      </c>
      <c r="M274" s="40">
        <f t="shared" si="12"/>
        <v>0</v>
      </c>
      <c r="N274" s="41">
        <f t="shared" si="11"/>
        <v>0</v>
      </c>
      <c r="O274" s="35"/>
      <c r="P274" s="43"/>
    </row>
    <row r="275" ht="14.25" customHeight="1">
      <c r="A275" s="42"/>
      <c r="B275" s="47"/>
      <c r="C275" s="66"/>
      <c r="D275" s="71"/>
      <c r="E275" s="73"/>
      <c r="F275" s="85"/>
      <c r="G275" s="905"/>
      <c r="H275" s="958"/>
      <c r="I275" s="38">
        <f t="shared" si="9"/>
        <v>0</v>
      </c>
      <c r="J275" s="39">
        <f t="shared" si="7"/>
        <v>0</v>
      </c>
      <c r="K275" s="40">
        <f t="shared" si="10"/>
        <v>0</v>
      </c>
      <c r="L275" s="41">
        <f t="shared" si="8"/>
        <v>0</v>
      </c>
      <c r="M275" s="40">
        <f t="shared" si="12"/>
        <v>0</v>
      </c>
      <c r="N275" s="41">
        <f t="shared" si="11"/>
        <v>0</v>
      </c>
      <c r="O275" s="35"/>
      <c r="P275" s="43"/>
    </row>
    <row r="276" ht="14.25" customHeight="1">
      <c r="A276" s="42"/>
      <c r="B276" s="47"/>
      <c r="C276" s="66"/>
      <c r="D276" s="71"/>
      <c r="E276" s="73"/>
      <c r="F276" s="85"/>
      <c r="G276" s="905"/>
      <c r="H276" s="958"/>
      <c r="I276" s="38">
        <f t="shared" si="9"/>
        <v>0</v>
      </c>
      <c r="J276" s="39">
        <f t="shared" si="7"/>
        <v>0</v>
      </c>
      <c r="K276" s="40">
        <f t="shared" si="10"/>
        <v>0</v>
      </c>
      <c r="L276" s="41">
        <f t="shared" si="8"/>
        <v>0</v>
      </c>
      <c r="M276" s="40">
        <f t="shared" si="12"/>
        <v>0</v>
      </c>
      <c r="N276" s="41">
        <f t="shared" si="11"/>
        <v>0</v>
      </c>
      <c r="O276" s="35"/>
      <c r="P276" s="43"/>
    </row>
    <row r="277" ht="14.25" customHeight="1">
      <c r="A277" s="42"/>
      <c r="B277" s="47"/>
      <c r="C277" s="66"/>
      <c r="D277" s="71"/>
      <c r="E277" s="73"/>
      <c r="F277" s="85"/>
      <c r="G277" s="905"/>
      <c r="H277" s="958"/>
      <c r="I277" s="38">
        <f t="shared" si="9"/>
        <v>0</v>
      </c>
      <c r="J277" s="39">
        <f t="shared" si="7"/>
        <v>0</v>
      </c>
      <c r="K277" s="40">
        <f t="shared" si="10"/>
        <v>0</v>
      </c>
      <c r="L277" s="41">
        <f t="shared" si="8"/>
        <v>0</v>
      </c>
      <c r="M277" s="40">
        <f t="shared" si="12"/>
        <v>0</v>
      </c>
      <c r="N277" s="41">
        <f t="shared" si="11"/>
        <v>0</v>
      </c>
      <c r="O277" s="35"/>
      <c r="P277" s="43"/>
    </row>
    <row r="278" ht="14.25" customHeight="1">
      <c r="A278" s="42"/>
      <c r="B278" s="47"/>
      <c r="C278" s="66"/>
      <c r="D278" s="71"/>
      <c r="E278" s="73"/>
      <c r="F278" s="85"/>
      <c r="G278" s="905"/>
      <c r="H278" s="958"/>
      <c r="I278" s="38">
        <f t="shared" si="9"/>
        <v>0</v>
      </c>
      <c r="J278" s="39">
        <f t="shared" si="7"/>
        <v>0</v>
      </c>
      <c r="K278" s="40">
        <f t="shared" si="10"/>
        <v>0</v>
      </c>
      <c r="L278" s="41">
        <f t="shared" si="8"/>
        <v>0</v>
      </c>
      <c r="M278" s="40">
        <f t="shared" si="12"/>
        <v>0</v>
      </c>
      <c r="N278" s="41">
        <f t="shared" si="11"/>
        <v>0</v>
      </c>
      <c r="O278" s="35"/>
      <c r="P278" s="43"/>
    </row>
    <row r="279" ht="14.25" customHeight="1">
      <c r="A279" s="42"/>
      <c r="B279" s="47"/>
      <c r="C279" s="66"/>
      <c r="D279" s="71"/>
      <c r="E279" s="73"/>
      <c r="F279" s="85"/>
      <c r="G279" s="905"/>
      <c r="H279" s="958"/>
      <c r="I279" s="38">
        <f t="shared" si="9"/>
        <v>0</v>
      </c>
      <c r="J279" s="39">
        <f t="shared" si="7"/>
        <v>0</v>
      </c>
      <c r="K279" s="40">
        <f t="shared" si="10"/>
        <v>0</v>
      </c>
      <c r="L279" s="41">
        <f t="shared" si="8"/>
        <v>0</v>
      </c>
      <c r="M279" s="40">
        <f t="shared" si="12"/>
        <v>0</v>
      </c>
      <c r="N279" s="41">
        <f t="shared" si="11"/>
        <v>0</v>
      </c>
      <c r="O279" s="35"/>
      <c r="P279" s="43"/>
    </row>
    <row r="280" ht="14.25" customHeight="1">
      <c r="A280" s="42"/>
      <c r="B280" s="47"/>
      <c r="C280" s="66"/>
      <c r="D280" s="71"/>
      <c r="E280" s="73"/>
      <c r="F280" s="85"/>
      <c r="G280" s="905"/>
      <c r="H280" s="958"/>
      <c r="I280" s="38">
        <f t="shared" si="9"/>
        <v>0</v>
      </c>
      <c r="J280" s="39">
        <f t="shared" si="7"/>
        <v>0</v>
      </c>
      <c r="K280" s="40">
        <f t="shared" si="10"/>
        <v>0</v>
      </c>
      <c r="L280" s="41">
        <f t="shared" si="8"/>
        <v>0</v>
      </c>
      <c r="M280" s="40">
        <f t="shared" si="12"/>
        <v>0</v>
      </c>
      <c r="N280" s="41">
        <f t="shared" si="11"/>
        <v>0</v>
      </c>
      <c r="O280" s="35"/>
      <c r="P280" s="43"/>
    </row>
    <row r="281" ht="14.25" customHeight="1">
      <c r="A281" s="42"/>
      <c r="B281" s="47"/>
      <c r="C281" s="66"/>
      <c r="D281" s="71"/>
      <c r="E281" s="73"/>
      <c r="F281" s="85"/>
      <c r="G281" s="905"/>
      <c r="H281" s="958"/>
      <c r="I281" s="38">
        <f t="shared" si="9"/>
        <v>0</v>
      </c>
      <c r="J281" s="39">
        <f t="shared" si="7"/>
        <v>0</v>
      </c>
      <c r="K281" s="40">
        <f t="shared" si="10"/>
        <v>0</v>
      </c>
      <c r="L281" s="41">
        <f t="shared" si="8"/>
        <v>0</v>
      </c>
      <c r="M281" s="40">
        <f t="shared" si="12"/>
        <v>0</v>
      </c>
      <c r="N281" s="41">
        <f t="shared" si="11"/>
        <v>0</v>
      </c>
      <c r="O281" s="35"/>
      <c r="P281" s="43"/>
    </row>
    <row r="282" ht="14.25" customHeight="1">
      <c r="A282" s="42"/>
      <c r="B282" s="47"/>
      <c r="C282" s="66"/>
      <c r="D282" s="71"/>
      <c r="E282" s="73"/>
      <c r="F282" s="85"/>
      <c r="G282" s="905"/>
      <c r="H282" s="958"/>
      <c r="I282" s="38">
        <f t="shared" si="9"/>
        <v>0</v>
      </c>
      <c r="J282" s="39">
        <f t="shared" si="7"/>
        <v>0</v>
      </c>
      <c r="K282" s="40">
        <f t="shared" si="10"/>
        <v>0</v>
      </c>
      <c r="L282" s="41">
        <f t="shared" si="8"/>
        <v>0</v>
      </c>
      <c r="M282" s="40">
        <f t="shared" si="12"/>
        <v>0</v>
      </c>
      <c r="N282" s="41">
        <f t="shared" si="11"/>
        <v>0</v>
      </c>
      <c r="O282" s="35"/>
      <c r="P282" s="43"/>
    </row>
    <row r="283" ht="14.25" customHeight="1">
      <c r="A283" s="42"/>
      <c r="B283" s="47"/>
      <c r="C283" s="66"/>
      <c r="D283" s="71"/>
      <c r="E283" s="73"/>
      <c r="F283" s="85"/>
      <c r="G283" s="905"/>
      <c r="H283" s="958"/>
      <c r="I283" s="38">
        <f t="shared" si="9"/>
        <v>0</v>
      </c>
      <c r="J283" s="39">
        <f t="shared" si="7"/>
        <v>0</v>
      </c>
      <c r="K283" s="40">
        <f t="shared" si="10"/>
        <v>0</v>
      </c>
      <c r="L283" s="41">
        <f t="shared" si="8"/>
        <v>0</v>
      </c>
      <c r="M283" s="40">
        <f t="shared" si="12"/>
        <v>0</v>
      </c>
      <c r="N283" s="41">
        <f t="shared" si="11"/>
        <v>0</v>
      </c>
      <c r="O283" s="35"/>
      <c r="P283" s="43"/>
    </row>
    <row r="284" ht="14.25" customHeight="1">
      <c r="A284" s="42"/>
      <c r="B284" s="47"/>
      <c r="C284" s="66"/>
      <c r="D284" s="71"/>
      <c r="E284" s="73"/>
      <c r="F284" s="85"/>
      <c r="G284" s="905"/>
      <c r="H284" s="958"/>
      <c r="I284" s="38">
        <f t="shared" si="9"/>
        <v>0</v>
      </c>
      <c r="J284" s="39">
        <f t="shared" si="7"/>
        <v>0</v>
      </c>
      <c r="K284" s="40">
        <f t="shared" si="10"/>
        <v>0</v>
      </c>
      <c r="L284" s="41">
        <f t="shared" si="8"/>
        <v>0</v>
      </c>
      <c r="M284" s="40">
        <f t="shared" si="12"/>
        <v>0</v>
      </c>
      <c r="N284" s="41">
        <f t="shared" si="11"/>
        <v>0</v>
      </c>
      <c r="O284" s="35"/>
      <c r="P284" s="43"/>
    </row>
    <row r="285" ht="14.25" customHeight="1">
      <c r="A285" s="42"/>
      <c r="B285" s="47"/>
      <c r="C285" s="61"/>
      <c r="D285" s="71"/>
      <c r="E285" s="73"/>
      <c r="F285" s="85"/>
      <c r="G285" s="905"/>
      <c r="H285" s="958"/>
      <c r="I285" s="38">
        <f t="shared" si="9"/>
        <v>0</v>
      </c>
      <c r="J285" s="39">
        <f t="shared" si="7"/>
        <v>0</v>
      </c>
      <c r="K285" s="40">
        <f t="shared" si="10"/>
        <v>0</v>
      </c>
      <c r="L285" s="41">
        <f t="shared" si="8"/>
        <v>0</v>
      </c>
      <c r="M285" s="40">
        <f t="shared" si="12"/>
        <v>0</v>
      </c>
      <c r="N285" s="41">
        <f t="shared" si="11"/>
        <v>0</v>
      </c>
      <c r="O285" s="35"/>
      <c r="P285" s="43"/>
    </row>
    <row r="286" ht="14.25" customHeight="1">
      <c r="A286" s="42"/>
      <c r="B286" s="47"/>
      <c r="C286" s="61"/>
      <c r="D286" s="26"/>
      <c r="E286" s="73"/>
      <c r="F286" s="85"/>
      <c r="G286" s="905"/>
      <c r="H286" s="958"/>
      <c r="I286" s="38">
        <f t="shared" si="9"/>
        <v>0</v>
      </c>
      <c r="J286" s="39">
        <f t="shared" si="7"/>
        <v>0</v>
      </c>
      <c r="K286" s="40">
        <f t="shared" si="10"/>
        <v>0</v>
      </c>
      <c r="L286" s="41">
        <f t="shared" si="8"/>
        <v>0</v>
      </c>
      <c r="M286" s="40">
        <f t="shared" si="12"/>
        <v>0</v>
      </c>
      <c r="N286" s="41">
        <f t="shared" si="11"/>
        <v>0</v>
      </c>
      <c r="O286" s="35"/>
      <c r="P286" s="43"/>
    </row>
    <row r="287" ht="14.25" customHeight="1">
      <c r="A287" s="42"/>
      <c r="B287" s="47"/>
      <c r="C287" s="61"/>
      <c r="D287" s="26"/>
      <c r="E287" s="73"/>
      <c r="F287" s="85"/>
      <c r="G287" s="905"/>
      <c r="H287" s="958"/>
      <c r="I287" s="38">
        <f t="shared" si="9"/>
        <v>0</v>
      </c>
      <c r="J287" s="39">
        <f t="shared" si="7"/>
        <v>0</v>
      </c>
      <c r="K287" s="40">
        <f t="shared" si="10"/>
        <v>0</v>
      </c>
      <c r="L287" s="41">
        <f t="shared" si="8"/>
        <v>0</v>
      </c>
      <c r="M287" s="40">
        <f t="shared" si="12"/>
        <v>0</v>
      </c>
      <c r="N287" s="41">
        <f t="shared" si="11"/>
        <v>0</v>
      </c>
      <c r="O287" s="35"/>
      <c r="P287" s="43"/>
    </row>
    <row r="288" ht="14.25" customHeight="1">
      <c r="A288" s="42"/>
      <c r="B288" s="47"/>
      <c r="C288" s="61"/>
      <c r="D288" s="71"/>
      <c r="E288" s="73"/>
      <c r="F288" s="85"/>
      <c r="G288" s="905"/>
      <c r="H288" s="958"/>
      <c r="I288" s="38">
        <f t="shared" si="9"/>
        <v>0</v>
      </c>
      <c r="J288" s="39">
        <f t="shared" si="7"/>
        <v>0</v>
      </c>
      <c r="K288" s="40">
        <f t="shared" si="10"/>
        <v>0</v>
      </c>
      <c r="L288" s="41">
        <f t="shared" si="8"/>
        <v>0</v>
      </c>
      <c r="M288" s="40">
        <f t="shared" si="12"/>
        <v>0</v>
      </c>
      <c r="N288" s="41">
        <f t="shared" si="11"/>
        <v>0</v>
      </c>
      <c r="O288" s="35"/>
      <c r="P288" s="43"/>
    </row>
    <row r="289" ht="14.25" customHeight="1">
      <c r="A289" s="42"/>
      <c r="B289" s="47"/>
      <c r="C289" s="66"/>
      <c r="D289" s="71"/>
      <c r="E289" s="73"/>
      <c r="F289" s="85"/>
      <c r="G289" s="905"/>
      <c r="H289" s="958"/>
      <c r="I289" s="38">
        <f t="shared" si="9"/>
        <v>0</v>
      </c>
      <c r="J289" s="39">
        <f t="shared" si="7"/>
        <v>0</v>
      </c>
      <c r="K289" s="40">
        <f t="shared" si="10"/>
        <v>0</v>
      </c>
      <c r="L289" s="41">
        <f t="shared" si="8"/>
        <v>0</v>
      </c>
      <c r="M289" s="40">
        <f t="shared" si="12"/>
        <v>0</v>
      </c>
      <c r="N289" s="41">
        <f t="shared" si="11"/>
        <v>0</v>
      </c>
      <c r="O289" s="35"/>
      <c r="P289" s="43"/>
    </row>
    <row r="290" ht="14.25" customHeight="1">
      <c r="A290" s="42"/>
      <c r="B290" s="47"/>
      <c r="C290" s="66"/>
      <c r="D290" s="71"/>
      <c r="E290" s="73"/>
      <c r="F290" s="85"/>
      <c r="G290" s="905"/>
      <c r="H290" s="958"/>
      <c r="I290" s="38">
        <f t="shared" si="9"/>
        <v>0</v>
      </c>
      <c r="J290" s="39">
        <f t="shared" si="7"/>
        <v>0</v>
      </c>
      <c r="K290" s="40">
        <f t="shared" si="10"/>
        <v>0</v>
      </c>
      <c r="L290" s="41">
        <f t="shared" si="8"/>
        <v>0</v>
      </c>
      <c r="M290" s="40">
        <f t="shared" si="12"/>
        <v>0</v>
      </c>
      <c r="N290" s="41">
        <f t="shared" si="11"/>
        <v>0</v>
      </c>
      <c r="O290" s="35"/>
      <c r="P290" s="43"/>
    </row>
    <row r="291" ht="14.25" customHeight="1">
      <c r="A291" s="42"/>
      <c r="B291" s="47"/>
      <c r="C291" s="66"/>
      <c r="D291" s="71"/>
      <c r="E291" s="73"/>
      <c r="F291" s="85"/>
      <c r="G291" s="905"/>
      <c r="H291" s="958"/>
      <c r="I291" s="38">
        <f t="shared" si="9"/>
        <v>0</v>
      </c>
      <c r="J291" s="39">
        <f t="shared" si="7"/>
        <v>0</v>
      </c>
      <c r="K291" s="40">
        <f t="shared" si="10"/>
        <v>0</v>
      </c>
      <c r="L291" s="41">
        <f t="shared" si="8"/>
        <v>0</v>
      </c>
      <c r="M291" s="40">
        <f t="shared" si="12"/>
        <v>0</v>
      </c>
      <c r="N291" s="41">
        <f t="shared" si="11"/>
        <v>0</v>
      </c>
      <c r="O291" s="35"/>
      <c r="P291" s="43"/>
    </row>
    <row r="292" ht="14.25" customHeight="1">
      <c r="A292" s="42"/>
      <c r="B292" s="47"/>
      <c r="C292" s="66"/>
      <c r="D292" s="71"/>
      <c r="E292" s="73"/>
      <c r="F292" s="85"/>
      <c r="G292" s="905"/>
      <c r="H292" s="958"/>
      <c r="I292" s="38">
        <f t="shared" si="9"/>
        <v>0</v>
      </c>
      <c r="J292" s="39">
        <f t="shared" si="7"/>
        <v>0</v>
      </c>
      <c r="K292" s="40">
        <f t="shared" si="10"/>
        <v>0</v>
      </c>
      <c r="L292" s="41">
        <f t="shared" si="8"/>
        <v>0</v>
      </c>
      <c r="M292" s="40">
        <f t="shared" si="12"/>
        <v>0</v>
      </c>
      <c r="N292" s="41">
        <f t="shared" si="11"/>
        <v>0</v>
      </c>
      <c r="O292" s="35"/>
      <c r="P292" s="43"/>
    </row>
    <row r="293" ht="14.25" customHeight="1">
      <c r="A293" s="42"/>
      <c r="B293" s="47"/>
      <c r="C293" s="66"/>
      <c r="D293" s="71"/>
      <c r="E293" s="73"/>
      <c r="F293" s="85"/>
      <c r="G293" s="905"/>
      <c r="H293" s="958"/>
      <c r="I293" s="38">
        <f t="shared" si="9"/>
        <v>0</v>
      </c>
      <c r="J293" s="39">
        <f t="shared" si="7"/>
        <v>0</v>
      </c>
      <c r="K293" s="40">
        <f t="shared" si="10"/>
        <v>0</v>
      </c>
      <c r="L293" s="41">
        <f t="shared" si="8"/>
        <v>0</v>
      </c>
      <c r="M293" s="40">
        <f t="shared" si="12"/>
        <v>0</v>
      </c>
      <c r="N293" s="41">
        <f t="shared" si="11"/>
        <v>0</v>
      </c>
      <c r="O293" s="35"/>
      <c r="P293" s="43"/>
    </row>
    <row r="294" ht="14.25" customHeight="1">
      <c r="A294" s="42"/>
      <c r="B294" s="47"/>
      <c r="C294" s="66"/>
      <c r="D294" s="71"/>
      <c r="E294" s="73"/>
      <c r="F294" s="85"/>
      <c r="G294" s="905"/>
      <c r="H294" s="958"/>
      <c r="I294" s="38">
        <f t="shared" si="9"/>
        <v>0</v>
      </c>
      <c r="J294" s="39">
        <f t="shared" si="7"/>
        <v>0</v>
      </c>
      <c r="K294" s="40">
        <f t="shared" si="10"/>
        <v>0</v>
      </c>
      <c r="L294" s="41">
        <f t="shared" si="8"/>
        <v>0</v>
      </c>
      <c r="M294" s="40">
        <f t="shared" si="12"/>
        <v>0</v>
      </c>
      <c r="N294" s="41">
        <f t="shared" si="11"/>
        <v>0</v>
      </c>
      <c r="O294" s="35"/>
      <c r="P294" s="43"/>
    </row>
    <row r="295" ht="14.25" customHeight="1">
      <c r="A295" s="42"/>
      <c r="B295" s="47"/>
      <c r="C295" s="66"/>
      <c r="D295" s="71"/>
      <c r="E295" s="73"/>
      <c r="F295" s="85"/>
      <c r="G295" s="905"/>
      <c r="H295" s="958"/>
      <c r="I295" s="38">
        <f t="shared" si="9"/>
        <v>0</v>
      </c>
      <c r="J295" s="39">
        <f t="shared" si="7"/>
        <v>0</v>
      </c>
      <c r="K295" s="40">
        <f t="shared" si="10"/>
        <v>0</v>
      </c>
      <c r="L295" s="41">
        <f t="shared" si="8"/>
        <v>0</v>
      </c>
      <c r="M295" s="40">
        <f t="shared" si="12"/>
        <v>0</v>
      </c>
      <c r="N295" s="41">
        <f t="shared" si="11"/>
        <v>0</v>
      </c>
      <c r="O295" s="35"/>
      <c r="P295" s="43"/>
    </row>
    <row r="296" ht="14.25" customHeight="1">
      <c r="A296" s="42"/>
      <c r="B296" s="47"/>
      <c r="C296" s="66"/>
      <c r="D296" s="71"/>
      <c r="E296" s="73"/>
      <c r="F296" s="85"/>
      <c r="G296" s="905"/>
      <c r="H296" s="958"/>
      <c r="I296" s="38">
        <f t="shared" si="9"/>
        <v>0</v>
      </c>
      <c r="J296" s="39">
        <f t="shared" si="7"/>
        <v>0</v>
      </c>
      <c r="K296" s="40">
        <f t="shared" si="10"/>
        <v>0</v>
      </c>
      <c r="L296" s="41">
        <f t="shared" si="8"/>
        <v>0</v>
      </c>
      <c r="M296" s="40">
        <f t="shared" si="12"/>
        <v>0</v>
      </c>
      <c r="N296" s="41">
        <f t="shared" si="11"/>
        <v>0</v>
      </c>
      <c r="O296" s="35"/>
      <c r="P296" s="43"/>
    </row>
    <row r="297" ht="14.25" customHeight="1">
      <c r="A297" s="42"/>
      <c r="B297" s="47"/>
      <c r="C297" s="61"/>
      <c r="D297" s="26"/>
      <c r="E297" s="73"/>
      <c r="F297" s="85"/>
      <c r="G297" s="905"/>
      <c r="H297" s="958"/>
      <c r="I297" s="38">
        <f t="shared" si="9"/>
        <v>0</v>
      </c>
      <c r="J297" s="39">
        <f t="shared" si="7"/>
        <v>0</v>
      </c>
      <c r="K297" s="40">
        <f t="shared" si="10"/>
        <v>0</v>
      </c>
      <c r="L297" s="41">
        <f t="shared" si="8"/>
        <v>0</v>
      </c>
      <c r="M297" s="40">
        <f t="shared" si="12"/>
        <v>0</v>
      </c>
      <c r="N297" s="41">
        <f t="shared" si="11"/>
        <v>0</v>
      </c>
      <c r="O297" s="35"/>
      <c r="P297" s="43"/>
    </row>
    <row r="298" ht="14.25" customHeight="1">
      <c r="A298" s="42"/>
      <c r="B298" s="47"/>
      <c r="C298" s="61"/>
      <c r="D298" s="26"/>
      <c r="E298" s="73"/>
      <c r="F298" s="85"/>
      <c r="G298" s="905"/>
      <c r="H298" s="958"/>
      <c r="I298" s="38">
        <f t="shared" si="9"/>
        <v>0</v>
      </c>
      <c r="J298" s="39">
        <f t="shared" si="7"/>
        <v>0</v>
      </c>
      <c r="K298" s="40">
        <f t="shared" si="10"/>
        <v>0</v>
      </c>
      <c r="L298" s="41">
        <f t="shared" si="8"/>
        <v>0</v>
      </c>
      <c r="M298" s="40">
        <f t="shared" si="12"/>
        <v>0</v>
      </c>
      <c r="N298" s="41">
        <f t="shared" si="11"/>
        <v>0</v>
      </c>
      <c r="O298" s="35"/>
      <c r="P298" s="43"/>
    </row>
    <row r="299" ht="14.25" customHeight="1">
      <c r="A299" s="42"/>
      <c r="B299" s="47"/>
      <c r="C299" s="65"/>
      <c r="D299" s="71"/>
      <c r="E299" s="73"/>
      <c r="F299" s="85"/>
      <c r="G299" s="905"/>
      <c r="H299" s="958"/>
      <c r="I299" s="38">
        <f t="shared" si="9"/>
        <v>0</v>
      </c>
      <c r="J299" s="39">
        <f t="shared" si="7"/>
        <v>0</v>
      </c>
      <c r="K299" s="40">
        <f t="shared" si="10"/>
        <v>0</v>
      </c>
      <c r="L299" s="41">
        <f t="shared" si="8"/>
        <v>0</v>
      </c>
      <c r="M299" s="40">
        <f t="shared" si="12"/>
        <v>0</v>
      </c>
      <c r="N299" s="41">
        <f t="shared" si="11"/>
        <v>0</v>
      </c>
      <c r="O299" s="35"/>
      <c r="P299" s="43"/>
    </row>
    <row r="300" ht="14.25" customHeight="1">
      <c r="A300" s="42"/>
      <c r="B300" s="47"/>
      <c r="C300" s="66"/>
      <c r="D300" s="71"/>
      <c r="E300" s="73"/>
      <c r="F300" s="85"/>
      <c r="G300" s="905"/>
      <c r="H300" s="958"/>
      <c r="I300" s="38">
        <f t="shared" si="9"/>
        <v>0</v>
      </c>
      <c r="J300" s="39">
        <f t="shared" si="7"/>
        <v>0</v>
      </c>
      <c r="K300" s="40">
        <f t="shared" si="10"/>
        <v>0</v>
      </c>
      <c r="L300" s="41">
        <f t="shared" si="8"/>
        <v>0</v>
      </c>
      <c r="M300" s="40">
        <f t="shared" si="12"/>
        <v>0</v>
      </c>
      <c r="N300" s="41">
        <f t="shared" si="11"/>
        <v>0</v>
      </c>
      <c r="O300" s="35"/>
      <c r="P300" s="43"/>
    </row>
    <row r="301" ht="14.25" customHeight="1">
      <c r="A301" s="42"/>
      <c r="B301" s="47"/>
      <c r="C301" s="66"/>
      <c r="D301" s="71"/>
      <c r="E301" s="73"/>
      <c r="F301" s="85"/>
      <c r="G301" s="905"/>
      <c r="H301" s="958"/>
      <c r="I301" s="38">
        <f t="shared" si="9"/>
        <v>0</v>
      </c>
      <c r="J301" s="39">
        <f t="shared" si="7"/>
        <v>0</v>
      </c>
      <c r="K301" s="40">
        <f t="shared" si="10"/>
        <v>0</v>
      </c>
      <c r="L301" s="41">
        <f t="shared" si="8"/>
        <v>0</v>
      </c>
      <c r="M301" s="40">
        <f t="shared" si="12"/>
        <v>0</v>
      </c>
      <c r="N301" s="41">
        <f t="shared" si="11"/>
        <v>0</v>
      </c>
      <c r="O301" s="35"/>
      <c r="P301" s="43"/>
    </row>
    <row r="302" ht="14.25" customHeight="1">
      <c r="A302" s="42"/>
      <c r="B302" s="47"/>
      <c r="C302" s="65"/>
      <c r="D302" s="71"/>
      <c r="E302" s="73"/>
      <c r="F302" s="85"/>
      <c r="G302" s="905"/>
      <c r="H302" s="958"/>
      <c r="I302" s="38">
        <f t="shared" si="9"/>
        <v>0</v>
      </c>
      <c r="J302" s="39">
        <f t="shared" si="7"/>
        <v>0</v>
      </c>
      <c r="K302" s="40">
        <f t="shared" si="10"/>
        <v>0</v>
      </c>
      <c r="L302" s="41">
        <f t="shared" si="8"/>
        <v>0</v>
      </c>
      <c r="M302" s="40">
        <f t="shared" si="12"/>
        <v>0</v>
      </c>
      <c r="N302" s="41">
        <f t="shared" si="11"/>
        <v>0</v>
      </c>
      <c r="O302" s="35"/>
      <c r="P302" s="43"/>
    </row>
    <row r="303" ht="14.25" customHeight="1">
      <c r="A303" s="42"/>
      <c r="B303" s="47"/>
      <c r="C303" s="65"/>
      <c r="D303" s="71"/>
      <c r="E303" s="73"/>
      <c r="F303" s="85"/>
      <c r="G303" s="905"/>
      <c r="H303" s="958"/>
      <c r="I303" s="38">
        <f t="shared" si="9"/>
        <v>0</v>
      </c>
      <c r="J303" s="39">
        <f t="shared" si="7"/>
        <v>0</v>
      </c>
      <c r="K303" s="40">
        <f t="shared" si="10"/>
        <v>0</v>
      </c>
      <c r="L303" s="41">
        <f t="shared" si="8"/>
        <v>0</v>
      </c>
      <c r="M303" s="40">
        <f t="shared" si="12"/>
        <v>0</v>
      </c>
      <c r="N303" s="41">
        <f t="shared" si="11"/>
        <v>0</v>
      </c>
      <c r="O303" s="35"/>
      <c r="P303" s="43"/>
    </row>
    <row r="304" ht="14.25" customHeight="1">
      <c r="A304" s="42"/>
      <c r="B304" s="47"/>
      <c r="C304" s="65"/>
      <c r="D304" s="26"/>
      <c r="E304" s="73"/>
      <c r="F304" s="85"/>
      <c r="G304" s="905"/>
      <c r="H304" s="958"/>
      <c r="I304" s="38">
        <f t="shared" si="9"/>
        <v>0</v>
      </c>
      <c r="J304" s="39">
        <f t="shared" si="7"/>
        <v>0</v>
      </c>
      <c r="K304" s="40">
        <f t="shared" si="10"/>
        <v>0</v>
      </c>
      <c r="L304" s="41">
        <f t="shared" si="8"/>
        <v>0</v>
      </c>
      <c r="M304" s="40">
        <f t="shared" si="12"/>
        <v>0</v>
      </c>
      <c r="N304" s="41">
        <f t="shared" si="11"/>
        <v>0</v>
      </c>
      <c r="O304" s="35"/>
      <c r="P304" s="43"/>
    </row>
    <row r="305" ht="14.25" customHeight="1">
      <c r="A305" s="42"/>
      <c r="B305" s="47"/>
      <c r="C305" s="70"/>
      <c r="D305" s="88"/>
      <c r="E305" s="73"/>
      <c r="F305" s="85"/>
      <c r="G305" s="905"/>
      <c r="H305" s="958"/>
      <c r="I305" s="38">
        <f t="shared" si="9"/>
        <v>0</v>
      </c>
      <c r="J305" s="39">
        <f t="shared" si="7"/>
        <v>0</v>
      </c>
      <c r="K305" s="40">
        <f t="shared" si="10"/>
        <v>0</v>
      </c>
      <c r="L305" s="41">
        <f t="shared" si="8"/>
        <v>0</v>
      </c>
      <c r="M305" s="40">
        <f t="shared" si="12"/>
        <v>0</v>
      </c>
      <c r="N305" s="41">
        <f t="shared" si="11"/>
        <v>0</v>
      </c>
      <c r="O305" s="35"/>
      <c r="P305" s="43"/>
    </row>
    <row r="306" ht="14.25" customHeight="1">
      <c r="A306" s="42"/>
      <c r="B306" s="47"/>
      <c r="C306" s="68"/>
      <c r="D306" s="51"/>
      <c r="E306" s="73"/>
      <c r="F306" s="85"/>
      <c r="G306" s="905"/>
      <c r="H306" s="958"/>
      <c r="I306" s="38">
        <f t="shared" si="9"/>
        <v>0</v>
      </c>
      <c r="J306" s="39">
        <f t="shared" si="7"/>
        <v>0</v>
      </c>
      <c r="K306" s="40">
        <f t="shared" si="10"/>
        <v>0</v>
      </c>
      <c r="L306" s="41">
        <f t="shared" si="8"/>
        <v>0</v>
      </c>
      <c r="M306" s="40">
        <f t="shared" si="12"/>
        <v>0</v>
      </c>
      <c r="N306" s="41">
        <f t="shared" si="11"/>
        <v>0</v>
      </c>
      <c r="O306" s="35"/>
      <c r="P306" s="43"/>
    </row>
    <row r="307" ht="14.25" customHeight="1">
      <c r="A307" s="42"/>
      <c r="B307" s="47"/>
      <c r="C307" s="66"/>
      <c r="D307" s="26"/>
      <c r="E307" s="73"/>
      <c r="F307" s="85"/>
      <c r="G307" s="905"/>
      <c r="H307" s="958"/>
      <c r="I307" s="38">
        <f t="shared" si="9"/>
        <v>0</v>
      </c>
      <c r="J307" s="39">
        <f t="shared" si="7"/>
        <v>0</v>
      </c>
      <c r="K307" s="40">
        <f t="shared" si="10"/>
        <v>0</v>
      </c>
      <c r="L307" s="41">
        <f t="shared" si="8"/>
        <v>0</v>
      </c>
      <c r="M307" s="40">
        <f t="shared" si="12"/>
        <v>0</v>
      </c>
      <c r="N307" s="41">
        <f t="shared" si="11"/>
        <v>0</v>
      </c>
      <c r="O307" s="35"/>
      <c r="P307" s="43"/>
    </row>
    <row r="308" ht="14.25" customHeight="1">
      <c r="A308" s="42"/>
      <c r="B308" s="47"/>
      <c r="C308" s="66"/>
      <c r="D308" s="26"/>
      <c r="E308" s="73"/>
      <c r="F308" s="85"/>
      <c r="G308" s="905"/>
      <c r="H308" s="958"/>
      <c r="I308" s="38">
        <f t="shared" si="9"/>
        <v>0</v>
      </c>
      <c r="J308" s="39">
        <f t="shared" si="7"/>
        <v>0</v>
      </c>
      <c r="K308" s="40">
        <f t="shared" si="10"/>
        <v>0</v>
      </c>
      <c r="L308" s="41">
        <f t="shared" si="8"/>
        <v>0</v>
      </c>
      <c r="M308" s="40">
        <f t="shared" si="12"/>
        <v>0</v>
      </c>
      <c r="N308" s="41">
        <f t="shared" si="11"/>
        <v>0</v>
      </c>
      <c r="O308" s="35"/>
      <c r="P308" s="43"/>
    </row>
    <row r="309" ht="14.25" customHeight="1">
      <c r="A309" s="42"/>
      <c r="B309" s="47"/>
      <c r="C309" s="66"/>
      <c r="D309" s="26"/>
      <c r="E309" s="73"/>
      <c r="F309" s="85"/>
      <c r="G309" s="905"/>
      <c r="H309" s="958"/>
      <c r="I309" s="38">
        <f t="shared" si="9"/>
        <v>0</v>
      </c>
      <c r="J309" s="39">
        <f t="shared" si="7"/>
        <v>0</v>
      </c>
      <c r="K309" s="40">
        <f t="shared" si="10"/>
        <v>0</v>
      </c>
      <c r="L309" s="41">
        <f t="shared" si="8"/>
        <v>0</v>
      </c>
      <c r="M309" s="40">
        <f t="shared" si="12"/>
        <v>0</v>
      </c>
      <c r="N309" s="41">
        <f t="shared" si="11"/>
        <v>0</v>
      </c>
      <c r="O309" s="35"/>
      <c r="P309" s="43"/>
    </row>
    <row r="310" ht="14.25" customHeight="1">
      <c r="A310" s="42"/>
      <c r="B310" s="47"/>
      <c r="C310" s="66"/>
      <c r="D310" s="26"/>
      <c r="E310" s="73"/>
      <c r="F310" s="85"/>
      <c r="G310" s="905"/>
      <c r="H310" s="958"/>
      <c r="I310" s="38">
        <f t="shared" si="9"/>
        <v>0</v>
      </c>
      <c r="J310" s="39">
        <f t="shared" si="7"/>
        <v>0</v>
      </c>
      <c r="K310" s="40">
        <f t="shared" si="10"/>
        <v>0</v>
      </c>
      <c r="L310" s="41">
        <f t="shared" si="8"/>
        <v>0</v>
      </c>
      <c r="M310" s="40">
        <f t="shared" si="12"/>
        <v>0</v>
      </c>
      <c r="N310" s="41">
        <f t="shared" si="11"/>
        <v>0</v>
      </c>
      <c r="O310" s="35"/>
      <c r="P310" s="43"/>
    </row>
    <row r="311" ht="14.25" customHeight="1">
      <c r="A311" s="42"/>
      <c r="B311" s="47"/>
      <c r="C311" s="68"/>
      <c r="D311" s="87"/>
      <c r="E311" s="73"/>
      <c r="F311" s="85"/>
      <c r="G311" s="905"/>
      <c r="H311" s="958"/>
      <c r="I311" s="38">
        <f t="shared" si="9"/>
        <v>0</v>
      </c>
      <c r="J311" s="39">
        <f t="shared" si="7"/>
        <v>0</v>
      </c>
      <c r="K311" s="40">
        <f t="shared" si="10"/>
        <v>0</v>
      </c>
      <c r="L311" s="41">
        <f t="shared" si="8"/>
        <v>0</v>
      </c>
      <c r="M311" s="40">
        <f t="shared" si="12"/>
        <v>0</v>
      </c>
      <c r="N311" s="41">
        <f t="shared" si="11"/>
        <v>0</v>
      </c>
      <c r="O311" s="35"/>
      <c r="P311" s="43"/>
    </row>
    <row r="312" ht="14.25" customHeight="1">
      <c r="A312" s="42"/>
      <c r="B312" s="47"/>
      <c r="C312" s="68"/>
      <c r="D312" s="87"/>
      <c r="E312" s="73"/>
      <c r="F312" s="85"/>
      <c r="G312" s="905"/>
      <c r="H312" s="958"/>
      <c r="I312" s="38">
        <f t="shared" si="9"/>
        <v>0</v>
      </c>
      <c r="J312" s="39">
        <f t="shared" si="7"/>
        <v>0</v>
      </c>
      <c r="K312" s="40">
        <f t="shared" si="10"/>
        <v>0</v>
      </c>
      <c r="L312" s="41">
        <f t="shared" si="8"/>
        <v>0</v>
      </c>
      <c r="M312" s="40">
        <f t="shared" si="12"/>
        <v>0</v>
      </c>
      <c r="N312" s="41">
        <f t="shared" si="11"/>
        <v>0</v>
      </c>
      <c r="O312" s="35"/>
      <c r="P312" s="43"/>
    </row>
    <row r="313" ht="14.25" customHeight="1">
      <c r="A313" s="42"/>
      <c r="B313" s="47"/>
      <c r="C313" s="68"/>
      <c r="D313" s="51"/>
      <c r="E313" s="73"/>
      <c r="F313" s="85"/>
      <c r="G313" s="905"/>
      <c r="H313" s="958"/>
      <c r="I313" s="38">
        <f t="shared" si="9"/>
        <v>0</v>
      </c>
      <c r="J313" s="39">
        <f t="shared" si="7"/>
        <v>0</v>
      </c>
      <c r="K313" s="40">
        <f t="shared" si="10"/>
        <v>0</v>
      </c>
      <c r="L313" s="41">
        <f t="shared" si="8"/>
        <v>0</v>
      </c>
      <c r="M313" s="40">
        <f t="shared" si="12"/>
        <v>0</v>
      </c>
      <c r="N313" s="41">
        <f t="shared" si="11"/>
        <v>0</v>
      </c>
      <c r="O313" s="35"/>
      <c r="P313" s="43"/>
    </row>
    <row r="314" ht="14.25" customHeight="1">
      <c r="A314" s="42"/>
      <c r="B314" s="47"/>
      <c r="C314" s="61"/>
      <c r="D314" s="26"/>
      <c r="E314" s="73"/>
      <c r="F314" s="85"/>
      <c r="G314" s="905"/>
      <c r="H314" s="958"/>
      <c r="I314" s="38">
        <f t="shared" si="9"/>
        <v>0</v>
      </c>
      <c r="J314" s="39">
        <f t="shared" si="7"/>
        <v>0</v>
      </c>
      <c r="K314" s="40">
        <f t="shared" si="10"/>
        <v>0</v>
      </c>
      <c r="L314" s="41">
        <f t="shared" si="8"/>
        <v>0</v>
      </c>
      <c r="M314" s="40">
        <f t="shared" si="12"/>
        <v>0</v>
      </c>
      <c r="N314" s="41">
        <f t="shared" si="11"/>
        <v>0</v>
      </c>
      <c r="O314" s="35"/>
      <c r="P314" s="43"/>
    </row>
    <row r="315" ht="14.25" customHeight="1">
      <c r="A315" s="42"/>
      <c r="B315" s="47"/>
      <c r="C315" s="61"/>
      <c r="D315" s="26"/>
      <c r="E315" s="73"/>
      <c r="F315" s="85"/>
      <c r="G315" s="905"/>
      <c r="H315" s="958"/>
      <c r="I315" s="38">
        <f t="shared" si="9"/>
        <v>0</v>
      </c>
      <c r="J315" s="39">
        <f t="shared" si="7"/>
        <v>0</v>
      </c>
      <c r="K315" s="40">
        <f t="shared" si="10"/>
        <v>0</v>
      </c>
      <c r="L315" s="41">
        <f t="shared" si="8"/>
        <v>0</v>
      </c>
      <c r="M315" s="40">
        <f t="shared" si="12"/>
        <v>0</v>
      </c>
      <c r="N315" s="41">
        <f t="shared" si="11"/>
        <v>0</v>
      </c>
      <c r="O315" s="35"/>
      <c r="P315" s="43"/>
    </row>
    <row r="316" ht="14.25" customHeight="1">
      <c r="A316" s="42"/>
      <c r="B316" s="47"/>
      <c r="C316" s="61"/>
      <c r="D316" s="26"/>
      <c r="E316" s="73"/>
      <c r="F316" s="85"/>
      <c r="G316" s="905"/>
      <c r="H316" s="958"/>
      <c r="I316" s="38">
        <f t="shared" si="9"/>
        <v>0</v>
      </c>
      <c r="J316" s="39">
        <f t="shared" si="7"/>
        <v>0</v>
      </c>
      <c r="K316" s="40">
        <f t="shared" si="10"/>
        <v>0</v>
      </c>
      <c r="L316" s="41">
        <f t="shared" si="8"/>
        <v>0</v>
      </c>
      <c r="M316" s="40">
        <f t="shared" si="12"/>
        <v>0</v>
      </c>
      <c r="N316" s="41">
        <f t="shared" si="11"/>
        <v>0</v>
      </c>
      <c r="O316" s="35"/>
      <c r="P316" s="43"/>
    </row>
    <row r="317" ht="14.25" customHeight="1">
      <c r="A317" s="42"/>
      <c r="B317" s="47"/>
      <c r="C317" s="61"/>
      <c r="D317" s="26"/>
      <c r="E317" s="73"/>
      <c r="F317" s="85"/>
      <c r="G317" s="905"/>
      <c r="H317" s="958"/>
      <c r="I317" s="38">
        <f t="shared" si="9"/>
        <v>0</v>
      </c>
      <c r="J317" s="39">
        <f t="shared" si="7"/>
        <v>0</v>
      </c>
      <c r="K317" s="40">
        <f t="shared" si="10"/>
        <v>0</v>
      </c>
      <c r="L317" s="41">
        <f t="shared" si="8"/>
        <v>0</v>
      </c>
      <c r="M317" s="40">
        <f t="shared" si="12"/>
        <v>0</v>
      </c>
      <c r="N317" s="41">
        <f t="shared" si="11"/>
        <v>0</v>
      </c>
      <c r="O317" s="35"/>
      <c r="P317" s="43"/>
    </row>
    <row r="318" ht="14.25" customHeight="1">
      <c r="A318" s="42"/>
      <c r="B318" s="47"/>
      <c r="C318" s="61"/>
      <c r="D318" s="26"/>
      <c r="E318" s="73"/>
      <c r="F318" s="85"/>
      <c r="G318" s="905"/>
      <c r="H318" s="958"/>
      <c r="I318" s="38">
        <f t="shared" si="9"/>
        <v>0</v>
      </c>
      <c r="J318" s="39">
        <f t="shared" si="7"/>
        <v>0</v>
      </c>
      <c r="K318" s="40">
        <f t="shared" si="10"/>
        <v>0</v>
      </c>
      <c r="L318" s="41">
        <f t="shared" si="8"/>
        <v>0</v>
      </c>
      <c r="M318" s="40">
        <f t="shared" si="12"/>
        <v>0</v>
      </c>
      <c r="N318" s="41">
        <f t="shared" si="11"/>
        <v>0</v>
      </c>
      <c r="O318" s="35"/>
      <c r="P318" s="43"/>
    </row>
    <row r="319" ht="14.25" customHeight="1">
      <c r="A319" s="42"/>
      <c r="B319" s="47"/>
      <c r="C319" s="61"/>
      <c r="D319" s="26"/>
      <c r="E319" s="73"/>
      <c r="F319" s="85"/>
      <c r="G319" s="905"/>
      <c r="H319" s="958"/>
      <c r="I319" s="38">
        <f t="shared" si="9"/>
        <v>0</v>
      </c>
      <c r="J319" s="39">
        <f t="shared" si="7"/>
        <v>0</v>
      </c>
      <c r="K319" s="40">
        <f t="shared" si="10"/>
        <v>0</v>
      </c>
      <c r="L319" s="41">
        <f t="shared" si="8"/>
        <v>0</v>
      </c>
      <c r="M319" s="40">
        <f t="shared" si="12"/>
        <v>0</v>
      </c>
      <c r="N319" s="41">
        <f t="shared" si="11"/>
        <v>0</v>
      </c>
      <c r="O319" s="35"/>
      <c r="P319" s="43"/>
    </row>
    <row r="320" ht="14.25" customHeight="1">
      <c r="A320" s="42"/>
      <c r="B320" s="47"/>
      <c r="C320" s="61"/>
      <c r="D320" s="26"/>
      <c r="E320" s="73"/>
      <c r="F320" s="85"/>
      <c r="G320" s="905"/>
      <c r="H320" s="958"/>
      <c r="I320" s="38">
        <f t="shared" si="9"/>
        <v>0</v>
      </c>
      <c r="J320" s="39">
        <f t="shared" si="7"/>
        <v>0</v>
      </c>
      <c r="K320" s="40">
        <f t="shared" si="10"/>
        <v>0</v>
      </c>
      <c r="L320" s="41">
        <f t="shared" si="8"/>
        <v>0</v>
      </c>
      <c r="M320" s="40">
        <f t="shared" si="12"/>
        <v>0</v>
      </c>
      <c r="N320" s="41">
        <f t="shared" si="11"/>
        <v>0</v>
      </c>
      <c r="O320" s="35"/>
      <c r="P320" s="43"/>
    </row>
    <row r="321" ht="14.25" customHeight="1">
      <c r="A321" s="42"/>
      <c r="B321" s="47"/>
      <c r="C321" s="70"/>
      <c r="D321" s="26"/>
      <c r="E321" s="73"/>
      <c r="F321" s="85"/>
      <c r="G321" s="905"/>
      <c r="H321" s="958"/>
      <c r="I321" s="38">
        <f t="shared" si="9"/>
        <v>0</v>
      </c>
      <c r="J321" s="39">
        <f t="shared" si="7"/>
        <v>0</v>
      </c>
      <c r="K321" s="40">
        <f t="shared" si="10"/>
        <v>0</v>
      </c>
      <c r="L321" s="41">
        <f t="shared" si="8"/>
        <v>0</v>
      </c>
      <c r="M321" s="40">
        <f t="shared" si="12"/>
        <v>0</v>
      </c>
      <c r="N321" s="41">
        <f t="shared" si="11"/>
        <v>0</v>
      </c>
      <c r="O321" s="35"/>
      <c r="P321" s="43"/>
    </row>
    <row r="322" ht="14.25" customHeight="1">
      <c r="A322" s="42"/>
      <c r="B322" s="47"/>
      <c r="C322" s="61"/>
      <c r="D322" s="51"/>
      <c r="E322" s="73"/>
      <c r="F322" s="85"/>
      <c r="G322" s="905"/>
      <c r="H322" s="958"/>
      <c r="I322" s="38">
        <f t="shared" si="9"/>
        <v>0</v>
      </c>
      <c r="J322" s="39">
        <f t="shared" si="7"/>
        <v>0</v>
      </c>
      <c r="K322" s="40">
        <f t="shared" si="10"/>
        <v>0</v>
      </c>
      <c r="L322" s="41">
        <f t="shared" si="8"/>
        <v>0</v>
      </c>
      <c r="M322" s="40">
        <f t="shared" si="12"/>
        <v>0</v>
      </c>
      <c r="N322" s="41">
        <f t="shared" si="11"/>
        <v>0</v>
      </c>
      <c r="O322" s="35"/>
      <c r="P322" s="43"/>
    </row>
    <row r="323" ht="14.25" customHeight="1">
      <c r="A323" s="42"/>
      <c r="B323" s="47"/>
      <c r="C323" s="61"/>
      <c r="D323" s="72"/>
      <c r="E323" s="73"/>
      <c r="F323" s="85"/>
      <c r="G323" s="905"/>
      <c r="H323" s="958"/>
      <c r="I323" s="38">
        <f t="shared" si="9"/>
        <v>0</v>
      </c>
      <c r="J323" s="39">
        <f t="shared" si="7"/>
        <v>0</v>
      </c>
      <c r="K323" s="40">
        <f t="shared" si="10"/>
        <v>0</v>
      </c>
      <c r="L323" s="41">
        <f t="shared" si="8"/>
        <v>0</v>
      </c>
      <c r="M323" s="40">
        <f t="shared" si="12"/>
        <v>0</v>
      </c>
      <c r="N323" s="41">
        <f t="shared" si="11"/>
        <v>0</v>
      </c>
      <c r="O323" s="35"/>
      <c r="P323" s="43"/>
    </row>
    <row r="324" ht="14.25" customHeight="1">
      <c r="A324" s="42"/>
      <c r="B324" s="47"/>
      <c r="C324" s="89"/>
      <c r="D324" s="52"/>
      <c r="E324" s="73"/>
      <c r="F324" s="90"/>
      <c r="G324" s="907"/>
      <c r="H324" s="958"/>
      <c r="I324" s="38">
        <f t="shared" si="9"/>
        <v>0</v>
      </c>
      <c r="J324" s="39">
        <f t="shared" si="7"/>
        <v>0</v>
      </c>
      <c r="K324" s="40">
        <f t="shared" si="10"/>
        <v>0</v>
      </c>
      <c r="L324" s="41">
        <f t="shared" si="8"/>
        <v>0</v>
      </c>
      <c r="M324" s="40">
        <f t="shared" si="12"/>
        <v>0</v>
      </c>
      <c r="N324" s="41">
        <f t="shared" si="11"/>
        <v>0</v>
      </c>
      <c r="O324" s="35"/>
      <c r="P324" s="43"/>
    </row>
    <row r="325" ht="14.25" customHeight="1">
      <c r="A325" s="42"/>
      <c r="B325" s="47"/>
      <c r="C325" s="65"/>
      <c r="D325" s="71"/>
      <c r="E325" s="73"/>
      <c r="F325" s="91"/>
      <c r="G325" s="908"/>
      <c r="H325" s="958"/>
      <c r="I325" s="38">
        <f t="shared" si="9"/>
        <v>0</v>
      </c>
      <c r="J325" s="39">
        <f t="shared" si="7"/>
        <v>0</v>
      </c>
      <c r="K325" s="40">
        <f t="shared" si="10"/>
        <v>0</v>
      </c>
      <c r="L325" s="41">
        <f t="shared" si="8"/>
        <v>0</v>
      </c>
      <c r="M325" s="40">
        <f t="shared" si="12"/>
        <v>0</v>
      </c>
      <c r="N325" s="41">
        <f t="shared" si="11"/>
        <v>0</v>
      </c>
      <c r="O325" s="35"/>
      <c r="P325" s="43"/>
    </row>
    <row r="326" ht="14.25" customHeight="1">
      <c r="A326" s="42"/>
      <c r="B326" s="47"/>
      <c r="C326" s="65"/>
      <c r="D326" s="71"/>
      <c r="E326" s="73"/>
      <c r="F326" s="91"/>
      <c r="G326" s="908"/>
      <c r="H326" s="958"/>
      <c r="I326" s="38">
        <f t="shared" si="9"/>
        <v>0</v>
      </c>
      <c r="J326" s="39">
        <f t="shared" si="7"/>
        <v>0</v>
      </c>
      <c r="K326" s="40">
        <f t="shared" si="10"/>
        <v>0</v>
      </c>
      <c r="L326" s="41">
        <f t="shared" si="8"/>
        <v>0</v>
      </c>
      <c r="M326" s="40">
        <f t="shared" si="12"/>
        <v>0</v>
      </c>
      <c r="N326" s="41">
        <f t="shared" si="11"/>
        <v>0</v>
      </c>
      <c r="O326" s="35"/>
      <c r="P326" s="43"/>
    </row>
    <row r="327" ht="14.25" customHeight="1">
      <c r="A327" s="42"/>
      <c r="B327" s="47"/>
      <c r="C327" s="65"/>
      <c r="D327" s="71"/>
      <c r="E327" s="73"/>
      <c r="F327" s="91"/>
      <c r="G327" s="908"/>
      <c r="H327" s="958"/>
      <c r="I327" s="38">
        <f t="shared" si="9"/>
        <v>0</v>
      </c>
      <c r="J327" s="39">
        <f t="shared" si="7"/>
        <v>0</v>
      </c>
      <c r="K327" s="40">
        <f t="shared" si="10"/>
        <v>0</v>
      </c>
      <c r="L327" s="41">
        <f t="shared" si="8"/>
        <v>0</v>
      </c>
      <c r="M327" s="40">
        <f t="shared" si="12"/>
        <v>0</v>
      </c>
      <c r="N327" s="41">
        <f t="shared" si="11"/>
        <v>0</v>
      </c>
      <c r="O327" s="35"/>
      <c r="P327" s="43"/>
    </row>
    <row r="328" ht="14.25" customHeight="1">
      <c r="A328" s="42"/>
      <c r="B328" s="47"/>
      <c r="C328" s="65"/>
      <c r="D328" s="71"/>
      <c r="E328" s="73"/>
      <c r="F328" s="91"/>
      <c r="G328" s="908"/>
      <c r="H328" s="958"/>
      <c r="I328" s="38">
        <f t="shared" si="9"/>
        <v>0</v>
      </c>
      <c r="J328" s="39">
        <f t="shared" si="7"/>
        <v>0</v>
      </c>
      <c r="K328" s="40">
        <f t="shared" si="10"/>
        <v>0</v>
      </c>
      <c r="L328" s="41">
        <f t="shared" si="8"/>
        <v>0</v>
      </c>
      <c r="M328" s="40">
        <f t="shared" si="12"/>
        <v>0</v>
      </c>
      <c r="N328" s="41">
        <f t="shared" si="11"/>
        <v>0</v>
      </c>
      <c r="O328" s="35"/>
      <c r="P328" s="43"/>
    </row>
    <row r="329" ht="14.25" customHeight="1">
      <c r="A329" s="42"/>
      <c r="B329" s="47"/>
      <c r="C329" s="65"/>
      <c r="D329" s="71"/>
      <c r="E329" s="73"/>
      <c r="F329" s="91"/>
      <c r="G329" s="908"/>
      <c r="H329" s="958"/>
      <c r="I329" s="38">
        <f t="shared" si="9"/>
        <v>0</v>
      </c>
      <c r="J329" s="39">
        <f t="shared" si="7"/>
        <v>0</v>
      </c>
      <c r="K329" s="40">
        <f t="shared" si="10"/>
        <v>0</v>
      </c>
      <c r="L329" s="41">
        <f t="shared" si="8"/>
        <v>0</v>
      </c>
      <c r="M329" s="40">
        <f t="shared" si="12"/>
        <v>0</v>
      </c>
      <c r="N329" s="41">
        <f t="shared" si="11"/>
        <v>0</v>
      </c>
      <c r="O329" s="35"/>
      <c r="P329" s="43"/>
    </row>
    <row r="330" ht="14.25" customHeight="1">
      <c r="A330" s="42"/>
      <c r="B330" s="47"/>
      <c r="C330" s="65"/>
      <c r="D330" s="71"/>
      <c r="E330" s="73"/>
      <c r="F330" s="91"/>
      <c r="G330" s="908"/>
      <c r="H330" s="958"/>
      <c r="I330" s="38">
        <f t="shared" si="9"/>
        <v>0</v>
      </c>
      <c r="J330" s="39">
        <f t="shared" si="7"/>
        <v>0</v>
      </c>
      <c r="K330" s="40">
        <f t="shared" si="10"/>
        <v>0</v>
      </c>
      <c r="L330" s="41">
        <f t="shared" si="8"/>
        <v>0</v>
      </c>
      <c r="M330" s="40">
        <f t="shared" si="12"/>
        <v>0</v>
      </c>
      <c r="N330" s="41">
        <f t="shared" si="11"/>
        <v>0</v>
      </c>
      <c r="O330" s="35"/>
      <c r="P330" s="43"/>
    </row>
    <row r="331" ht="14.25" customHeight="1">
      <c r="A331" s="42"/>
      <c r="B331" s="47"/>
      <c r="C331" s="65"/>
      <c r="D331" s="71"/>
      <c r="E331" s="73"/>
      <c r="F331" s="59"/>
      <c r="G331" s="900"/>
      <c r="H331" s="958"/>
      <c r="I331" s="38">
        <f t="shared" si="9"/>
        <v>0</v>
      </c>
      <c r="J331" s="39">
        <f t="shared" si="7"/>
        <v>0</v>
      </c>
      <c r="K331" s="40">
        <f t="shared" si="10"/>
        <v>0</v>
      </c>
      <c r="L331" s="41">
        <f t="shared" si="8"/>
        <v>0</v>
      </c>
      <c r="M331" s="40">
        <f t="shared" si="12"/>
        <v>0</v>
      </c>
      <c r="N331" s="41">
        <f t="shared" si="11"/>
        <v>0</v>
      </c>
      <c r="O331" s="35"/>
      <c r="P331" s="43"/>
    </row>
    <row r="332" ht="14.25" customHeight="1">
      <c r="A332" s="42"/>
      <c r="B332" s="47"/>
      <c r="C332" s="61"/>
      <c r="D332" s="26"/>
      <c r="E332" s="73"/>
      <c r="F332" s="82"/>
      <c r="G332" s="902"/>
      <c r="H332" s="958"/>
      <c r="I332" s="38">
        <f t="shared" si="9"/>
        <v>0</v>
      </c>
      <c r="J332" s="39">
        <f t="shared" si="7"/>
        <v>0</v>
      </c>
      <c r="K332" s="40">
        <f t="shared" si="10"/>
        <v>0</v>
      </c>
      <c r="L332" s="41">
        <f t="shared" si="8"/>
        <v>0</v>
      </c>
      <c r="M332" s="40">
        <f t="shared" si="12"/>
        <v>0</v>
      </c>
      <c r="N332" s="41">
        <f t="shared" si="11"/>
        <v>0</v>
      </c>
      <c r="O332" s="35"/>
      <c r="P332" s="43"/>
    </row>
    <row r="333" ht="14.25" customHeight="1">
      <c r="A333" s="92"/>
      <c r="B333" s="93"/>
      <c r="C333" s="61"/>
      <c r="D333" s="51"/>
      <c r="E333" s="73"/>
      <c r="F333" s="94"/>
      <c r="G333" s="633"/>
      <c r="H333" s="958"/>
      <c r="I333" s="38"/>
      <c r="J333" s="39"/>
      <c r="K333" s="40"/>
      <c r="L333" s="41"/>
      <c r="M333" s="40"/>
      <c r="N333" s="41"/>
      <c r="O333" s="35"/>
      <c r="P333" s="43"/>
    </row>
    <row r="334" ht="14.25" customHeight="1">
      <c r="A334" s="92"/>
      <c r="B334" s="93"/>
      <c r="C334" s="61"/>
      <c r="D334" s="51"/>
      <c r="E334" s="73"/>
      <c r="F334" s="94"/>
      <c r="G334" s="633"/>
      <c r="H334" s="958"/>
      <c r="I334" s="38"/>
      <c r="J334" s="39"/>
      <c r="K334" s="40"/>
      <c r="L334" s="41"/>
      <c r="M334" s="40"/>
      <c r="N334" s="41"/>
      <c r="O334" s="35"/>
      <c r="P334" s="43"/>
    </row>
    <row r="335" ht="14.25" customHeight="1">
      <c r="A335" s="92"/>
      <c r="B335" s="93"/>
      <c r="C335" s="61"/>
      <c r="D335" s="51"/>
      <c r="E335" s="73"/>
      <c r="F335" s="94"/>
      <c r="G335" s="633"/>
      <c r="H335" s="958"/>
      <c r="I335" s="38"/>
      <c r="J335" s="39"/>
      <c r="K335" s="40"/>
      <c r="L335" s="41"/>
      <c r="M335" s="40"/>
      <c r="N335" s="41"/>
      <c r="O335" s="35"/>
      <c r="P335" s="43"/>
    </row>
    <row r="336" ht="14.25" customHeight="1">
      <c r="A336" s="92"/>
      <c r="B336" s="93"/>
      <c r="C336" s="61"/>
      <c r="D336" s="51"/>
      <c r="E336" s="73"/>
      <c r="F336" s="94"/>
      <c r="G336" s="633"/>
      <c r="H336" s="958"/>
      <c r="I336" s="38"/>
      <c r="J336" s="39"/>
      <c r="K336" s="40"/>
      <c r="L336" s="41"/>
      <c r="M336" s="40"/>
      <c r="N336" s="41"/>
      <c r="O336" s="35"/>
      <c r="P336" s="43"/>
    </row>
    <row r="337" ht="14.25" customHeight="1">
      <c r="A337" s="92"/>
      <c r="B337" s="93"/>
      <c r="C337" s="61"/>
      <c r="D337" s="51"/>
      <c r="E337" s="73"/>
      <c r="F337" s="94"/>
      <c r="G337" s="633"/>
      <c r="H337" s="958"/>
      <c r="I337" s="38"/>
      <c r="J337" s="39"/>
      <c r="K337" s="40"/>
      <c r="L337" s="41"/>
      <c r="M337" s="40"/>
      <c r="N337" s="41"/>
      <c r="O337" s="35"/>
      <c r="P337" s="43"/>
    </row>
    <row r="338" ht="14.25" customHeight="1">
      <c r="A338" s="92"/>
      <c r="B338" s="93"/>
      <c r="C338" s="61"/>
      <c r="D338" s="51"/>
      <c r="E338" s="73"/>
      <c r="F338" s="94"/>
      <c r="G338" s="633"/>
      <c r="H338" s="958"/>
      <c r="I338" s="38"/>
      <c r="J338" s="39"/>
      <c r="K338" s="40"/>
      <c r="L338" s="41"/>
      <c r="M338" s="40"/>
      <c r="N338" s="41"/>
      <c r="O338" s="35"/>
      <c r="P338" s="43"/>
    </row>
    <row r="339" ht="14.25" customHeight="1">
      <c r="A339" s="92"/>
      <c r="B339" s="93"/>
      <c r="C339" s="61"/>
      <c r="D339" s="51"/>
      <c r="E339" s="73"/>
      <c r="F339" s="94"/>
      <c r="G339" s="633"/>
      <c r="H339" s="958"/>
      <c r="I339" s="38"/>
      <c r="J339" s="39"/>
      <c r="K339" s="40"/>
      <c r="L339" s="41"/>
      <c r="M339" s="40"/>
      <c r="N339" s="41"/>
      <c r="O339" s="35"/>
      <c r="P339" s="43"/>
    </row>
    <row r="340" ht="14.25" customHeight="1">
      <c r="A340" s="92"/>
      <c r="B340" s="93"/>
      <c r="C340" s="61"/>
      <c r="D340" s="51"/>
      <c r="E340" s="73"/>
      <c r="F340" s="94"/>
      <c r="G340" s="633"/>
      <c r="H340" s="958"/>
      <c r="I340" s="38"/>
      <c r="J340" s="39"/>
      <c r="K340" s="40"/>
      <c r="L340" s="41"/>
      <c r="M340" s="40"/>
      <c r="N340" s="41"/>
      <c r="O340" s="35"/>
      <c r="P340" s="43"/>
    </row>
    <row r="341" ht="14.25" customHeight="1">
      <c r="A341" s="92"/>
      <c r="B341" s="93"/>
      <c r="C341" s="61"/>
      <c r="D341" s="51"/>
      <c r="E341" s="73"/>
      <c r="F341" s="94"/>
      <c r="G341" s="633"/>
      <c r="H341" s="958"/>
      <c r="I341" s="38"/>
      <c r="J341" s="39"/>
      <c r="K341" s="40"/>
      <c r="L341" s="41"/>
      <c r="M341" s="40"/>
      <c r="N341" s="41"/>
      <c r="O341" s="35"/>
      <c r="P341" s="43"/>
    </row>
    <row r="342" ht="14.25" customHeight="1">
      <c r="A342" s="92"/>
      <c r="B342" s="93"/>
      <c r="C342" s="61"/>
      <c r="D342" s="51"/>
      <c r="E342" s="73"/>
      <c r="F342" s="94"/>
      <c r="G342" s="633"/>
      <c r="H342" s="958"/>
      <c r="I342" s="38"/>
      <c r="J342" s="39"/>
      <c r="K342" s="40"/>
      <c r="L342" s="41"/>
      <c r="M342" s="40"/>
      <c r="N342" s="41"/>
      <c r="O342" s="35"/>
      <c r="P342" s="43"/>
    </row>
    <row r="343" ht="14.25" customHeight="1">
      <c r="A343" s="92"/>
      <c r="B343" s="93"/>
      <c r="C343" s="61"/>
      <c r="D343" s="51"/>
      <c r="E343" s="73"/>
      <c r="F343" s="94"/>
      <c r="G343" s="633"/>
      <c r="H343" s="958"/>
      <c r="I343" s="38"/>
      <c r="J343" s="39"/>
      <c r="K343" s="40"/>
      <c r="L343" s="41"/>
      <c r="M343" s="40"/>
      <c r="N343" s="41"/>
      <c r="O343" s="35"/>
      <c r="P343" s="43"/>
    </row>
    <row r="344" ht="14.25" customHeight="1">
      <c r="A344" s="92"/>
      <c r="B344" s="93"/>
      <c r="C344" s="61"/>
      <c r="D344" s="51"/>
      <c r="E344" s="73"/>
      <c r="F344" s="94"/>
      <c r="G344" s="633"/>
      <c r="H344" s="958"/>
      <c r="I344" s="38"/>
      <c r="J344" s="39"/>
      <c r="K344" s="40"/>
      <c r="L344" s="41"/>
      <c r="M344" s="40"/>
      <c r="N344" s="41"/>
      <c r="O344" s="35"/>
      <c r="P344" s="43"/>
    </row>
    <row r="345" ht="14.25" customHeight="1">
      <c r="A345" s="92"/>
      <c r="B345" s="93"/>
      <c r="C345" s="61"/>
      <c r="D345" s="51"/>
      <c r="E345" s="73"/>
      <c r="F345" s="94"/>
      <c r="G345" s="633"/>
      <c r="H345" s="958"/>
      <c r="I345" s="38"/>
      <c r="J345" s="39"/>
      <c r="K345" s="40"/>
      <c r="L345" s="41"/>
      <c r="M345" s="40"/>
      <c r="N345" s="41"/>
      <c r="O345" s="35"/>
      <c r="P345" s="43"/>
    </row>
    <row r="346" ht="14.25" customHeight="1">
      <c r="A346" s="92"/>
      <c r="B346" s="93"/>
      <c r="C346" s="61"/>
      <c r="D346" s="51"/>
      <c r="E346" s="73"/>
      <c r="F346" s="94"/>
      <c r="G346" s="633"/>
      <c r="H346" s="958"/>
      <c r="I346" s="38"/>
      <c r="J346" s="39"/>
      <c r="K346" s="40"/>
      <c r="L346" s="41"/>
      <c r="M346" s="40"/>
      <c r="N346" s="41"/>
      <c r="O346" s="35"/>
      <c r="P346" s="43"/>
    </row>
    <row r="347" ht="14.25" customHeight="1">
      <c r="A347" s="92"/>
      <c r="B347" s="93"/>
      <c r="C347" s="61"/>
      <c r="D347" s="51"/>
      <c r="E347" s="73"/>
      <c r="F347" s="94"/>
      <c r="G347" s="633"/>
      <c r="H347" s="958"/>
      <c r="I347" s="38"/>
      <c r="J347" s="39"/>
      <c r="K347" s="40"/>
      <c r="L347" s="41"/>
      <c r="M347" s="40"/>
      <c r="N347" s="41"/>
      <c r="O347" s="35"/>
      <c r="P347" s="43"/>
    </row>
    <row r="348" ht="14.25" customHeight="1">
      <c r="A348" s="92"/>
      <c r="B348" s="93"/>
      <c r="C348" s="61"/>
      <c r="D348" s="51"/>
      <c r="E348" s="73"/>
      <c r="F348" s="94"/>
      <c r="G348" s="633"/>
      <c r="H348" s="958"/>
      <c r="I348" s="38"/>
      <c r="J348" s="39"/>
      <c r="K348" s="40"/>
      <c r="L348" s="41"/>
      <c r="M348" s="40"/>
      <c r="N348" s="41"/>
      <c r="O348" s="35"/>
      <c r="P348" s="43"/>
    </row>
    <row r="349" ht="14.25" customHeight="1">
      <c r="A349" s="92"/>
      <c r="B349" s="93"/>
      <c r="C349" s="61"/>
      <c r="D349" s="51"/>
      <c r="E349" s="73"/>
      <c r="F349" s="94"/>
      <c r="G349" s="633"/>
      <c r="H349" s="958"/>
      <c r="I349" s="38"/>
      <c r="J349" s="39"/>
      <c r="K349" s="40"/>
      <c r="L349" s="41"/>
      <c r="M349" s="40"/>
      <c r="N349" s="41"/>
      <c r="O349" s="35"/>
      <c r="P349" s="43"/>
    </row>
    <row r="350" ht="14.25" customHeight="1">
      <c r="A350" s="92"/>
      <c r="B350" s="93"/>
      <c r="C350" s="61"/>
      <c r="D350" s="51"/>
      <c r="E350" s="73"/>
      <c r="F350" s="94"/>
      <c r="G350" s="633"/>
      <c r="H350" s="958"/>
      <c r="I350" s="38"/>
      <c r="J350" s="39"/>
      <c r="K350" s="40"/>
      <c r="L350" s="41"/>
      <c r="M350" s="40"/>
      <c r="N350" s="41"/>
      <c r="O350" s="35"/>
      <c r="P350" s="43"/>
    </row>
    <row r="351" ht="14.25" customHeight="1">
      <c r="A351" s="92"/>
      <c r="B351" s="93"/>
      <c r="C351" s="61"/>
      <c r="D351" s="51"/>
      <c r="E351" s="73"/>
      <c r="F351" s="94"/>
      <c r="G351" s="633"/>
      <c r="H351" s="958"/>
      <c r="I351" s="38"/>
      <c r="J351" s="39"/>
      <c r="K351" s="40"/>
      <c r="L351" s="41"/>
      <c r="M351" s="40"/>
      <c r="N351" s="41"/>
      <c r="O351" s="35"/>
      <c r="P351" s="43"/>
    </row>
    <row r="352" ht="14.25" customHeight="1">
      <c r="A352" s="92"/>
      <c r="B352" s="93"/>
      <c r="C352" s="61"/>
      <c r="D352" s="51"/>
      <c r="E352" s="73"/>
      <c r="F352" s="94"/>
      <c r="G352" s="633"/>
      <c r="H352" s="958"/>
      <c r="I352" s="38"/>
      <c r="J352" s="39"/>
      <c r="K352" s="40"/>
      <c r="L352" s="41"/>
      <c r="M352" s="40"/>
      <c r="N352" s="41"/>
      <c r="O352" s="35"/>
      <c r="P352" s="43"/>
    </row>
    <row r="353" ht="14.25" customHeight="1">
      <c r="A353" s="92"/>
      <c r="B353" s="93"/>
      <c r="C353" s="61"/>
      <c r="D353" s="51"/>
      <c r="E353" s="73"/>
      <c r="F353" s="94"/>
      <c r="G353" s="633"/>
      <c r="H353" s="958"/>
      <c r="I353" s="38"/>
      <c r="J353" s="39"/>
      <c r="K353" s="40"/>
      <c r="L353" s="41"/>
      <c r="M353" s="40"/>
      <c r="N353" s="41"/>
      <c r="O353" s="35"/>
      <c r="P353" s="43"/>
    </row>
    <row r="354" ht="14.25" customHeight="1">
      <c r="A354" s="92"/>
      <c r="B354" s="93"/>
      <c r="C354" s="61"/>
      <c r="D354" s="51"/>
      <c r="E354" s="73"/>
      <c r="F354" s="94"/>
      <c r="G354" s="633"/>
      <c r="H354" s="958"/>
      <c r="I354" s="38"/>
      <c r="J354" s="39"/>
      <c r="K354" s="40"/>
      <c r="L354" s="41"/>
      <c r="M354" s="40"/>
      <c r="N354" s="41"/>
      <c r="O354" s="35"/>
      <c r="P354" s="43"/>
    </row>
    <row r="355" ht="14.25" customHeight="1">
      <c r="A355" s="92"/>
      <c r="B355" s="93"/>
      <c r="C355" s="61"/>
      <c r="D355" s="51"/>
      <c r="E355" s="73"/>
      <c r="F355" s="94"/>
      <c r="G355" s="633"/>
      <c r="H355" s="958"/>
      <c r="I355" s="38"/>
      <c r="J355" s="39"/>
      <c r="K355" s="40"/>
      <c r="L355" s="41"/>
      <c r="M355" s="40"/>
      <c r="N355" s="41"/>
      <c r="O355" s="35"/>
      <c r="P355" s="43"/>
    </row>
    <row r="356" ht="14.25" customHeight="1">
      <c r="A356" s="92"/>
      <c r="B356" s="93"/>
      <c r="C356" s="61"/>
      <c r="D356" s="51"/>
      <c r="E356" s="73"/>
      <c r="F356" s="94"/>
      <c r="G356" s="633"/>
      <c r="H356" s="958"/>
      <c r="I356" s="38"/>
      <c r="J356" s="39"/>
      <c r="K356" s="40"/>
      <c r="L356" s="41"/>
      <c r="M356" s="40"/>
      <c r="N356" s="41"/>
      <c r="O356" s="35"/>
      <c r="P356" s="43"/>
    </row>
    <row r="357" ht="14.25" customHeight="1">
      <c r="A357" s="92"/>
      <c r="B357" s="93"/>
      <c r="C357" s="61"/>
      <c r="D357" s="51"/>
      <c r="E357" s="73"/>
      <c r="F357" s="94"/>
      <c r="G357" s="633"/>
      <c r="H357" s="958"/>
      <c r="I357" s="38"/>
      <c r="J357" s="39"/>
      <c r="K357" s="40"/>
      <c r="L357" s="41"/>
      <c r="M357" s="40"/>
      <c r="N357" s="41"/>
      <c r="O357" s="35"/>
      <c r="P357" s="43"/>
    </row>
    <row r="358" ht="14.25" customHeight="1">
      <c r="A358" s="92"/>
      <c r="B358" s="93"/>
      <c r="C358" s="61"/>
      <c r="D358" s="51"/>
      <c r="E358" s="73"/>
      <c r="F358" s="94"/>
      <c r="G358" s="633"/>
      <c r="H358" s="958"/>
      <c r="I358" s="38"/>
      <c r="J358" s="39"/>
      <c r="K358" s="40"/>
      <c r="L358" s="41"/>
      <c r="M358" s="40"/>
      <c r="N358" s="41"/>
      <c r="O358" s="35"/>
      <c r="P358" s="43"/>
    </row>
    <row r="359" ht="14.25" customHeight="1">
      <c r="A359" s="92"/>
      <c r="B359" s="93"/>
      <c r="C359" s="61"/>
      <c r="D359" s="51"/>
      <c r="E359" s="73"/>
      <c r="F359" s="94"/>
      <c r="G359" s="633"/>
      <c r="H359" s="958"/>
      <c r="I359" s="38"/>
      <c r="J359" s="39"/>
      <c r="K359" s="40"/>
      <c r="L359" s="41"/>
      <c r="M359" s="40"/>
      <c r="N359" s="41"/>
      <c r="O359" s="35"/>
      <c r="P359" s="43"/>
    </row>
    <row r="360" ht="14.25" customHeight="1">
      <c r="A360" s="92"/>
      <c r="B360" s="93"/>
      <c r="C360" s="61"/>
      <c r="D360" s="51"/>
      <c r="E360" s="73"/>
      <c r="F360" s="94"/>
      <c r="G360" s="633"/>
      <c r="H360" s="958"/>
      <c r="I360" s="38"/>
      <c r="J360" s="39"/>
      <c r="K360" s="40"/>
      <c r="L360" s="41"/>
      <c r="M360" s="40"/>
      <c r="N360" s="41"/>
      <c r="O360" s="35"/>
      <c r="P360" s="43"/>
    </row>
    <row r="361" ht="14.25" customHeight="1">
      <c r="A361" s="92"/>
      <c r="B361" s="93"/>
      <c r="C361" s="61"/>
      <c r="D361" s="51"/>
      <c r="E361" s="73"/>
      <c r="F361" s="94"/>
      <c r="G361" s="633"/>
      <c r="H361" s="958"/>
      <c r="I361" s="38"/>
      <c r="J361" s="39"/>
      <c r="K361" s="40"/>
      <c r="L361" s="41"/>
      <c r="M361" s="40"/>
      <c r="N361" s="41"/>
      <c r="O361" s="35"/>
      <c r="P361" s="43"/>
    </row>
    <row r="362" ht="14.25" customHeight="1">
      <c r="A362" s="92"/>
      <c r="B362" s="93"/>
      <c r="C362" s="61"/>
      <c r="D362" s="51"/>
      <c r="E362" s="73"/>
      <c r="F362" s="94"/>
      <c r="G362" s="633"/>
      <c r="H362" s="958"/>
      <c r="I362" s="38"/>
      <c r="J362" s="39"/>
      <c r="K362" s="40"/>
      <c r="L362" s="41"/>
      <c r="M362" s="40"/>
      <c r="N362" s="41"/>
      <c r="O362" s="35"/>
      <c r="P362" s="43"/>
    </row>
    <row r="363" ht="14.25" customHeight="1">
      <c r="A363" s="92"/>
      <c r="B363" s="93"/>
      <c r="C363" s="61"/>
      <c r="D363" s="51"/>
      <c r="E363" s="73"/>
      <c r="F363" s="94"/>
      <c r="G363" s="633"/>
      <c r="H363" s="958"/>
      <c r="I363" s="38"/>
      <c r="J363" s="39"/>
      <c r="K363" s="40"/>
      <c r="L363" s="41"/>
      <c r="M363" s="40"/>
      <c r="N363" s="41"/>
      <c r="O363" s="35"/>
      <c r="P363" s="43"/>
    </row>
    <row r="364" ht="14.25" customHeight="1">
      <c r="A364" s="92"/>
      <c r="B364" s="93"/>
      <c r="C364" s="61"/>
      <c r="D364" s="51"/>
      <c r="E364" s="73"/>
      <c r="F364" s="94"/>
      <c r="G364" s="633"/>
      <c r="H364" s="958"/>
      <c r="I364" s="38"/>
      <c r="J364" s="39"/>
      <c r="K364" s="40"/>
      <c r="L364" s="41"/>
      <c r="M364" s="40"/>
      <c r="N364" s="41"/>
      <c r="O364" s="35"/>
      <c r="P364" s="43"/>
    </row>
    <row r="365" ht="14.25" customHeight="1">
      <c r="A365" s="92"/>
      <c r="B365" s="93"/>
      <c r="C365" s="61"/>
      <c r="D365" s="51"/>
      <c r="E365" s="73"/>
      <c r="F365" s="94"/>
      <c r="G365" s="633"/>
      <c r="H365" s="958"/>
      <c r="I365" s="38"/>
      <c r="J365" s="39"/>
      <c r="K365" s="40"/>
      <c r="L365" s="41"/>
      <c r="M365" s="40"/>
      <c r="N365" s="41"/>
      <c r="O365" s="35"/>
      <c r="P365" s="43"/>
    </row>
    <row r="366" ht="14.25" customHeight="1">
      <c r="A366" s="92"/>
      <c r="B366" s="93"/>
      <c r="C366" s="61"/>
      <c r="D366" s="51"/>
      <c r="E366" s="73"/>
      <c r="F366" s="94"/>
      <c r="G366" s="633"/>
      <c r="H366" s="958"/>
      <c r="I366" s="38"/>
      <c r="J366" s="39"/>
      <c r="K366" s="40"/>
      <c r="L366" s="41"/>
      <c r="M366" s="40"/>
      <c r="N366" s="41"/>
      <c r="O366" s="35"/>
      <c r="P366" s="43"/>
    </row>
    <row r="367" ht="14.25" customHeight="1">
      <c r="A367" s="92"/>
      <c r="B367" s="93"/>
      <c r="C367" s="61"/>
      <c r="D367" s="51"/>
      <c r="E367" s="73"/>
      <c r="F367" s="94"/>
      <c r="G367" s="633"/>
      <c r="H367" s="958"/>
      <c r="I367" s="38"/>
      <c r="J367" s="39"/>
      <c r="K367" s="40"/>
      <c r="L367" s="41"/>
      <c r="M367" s="40"/>
      <c r="N367" s="41"/>
      <c r="O367" s="35"/>
      <c r="P367" s="43"/>
    </row>
    <row r="368" ht="14.25" customHeight="1">
      <c r="A368" s="92"/>
      <c r="B368" s="93"/>
      <c r="C368" s="61"/>
      <c r="D368" s="51"/>
      <c r="E368" s="73"/>
      <c r="F368" s="94"/>
      <c r="G368" s="633"/>
      <c r="H368" s="958"/>
      <c r="I368" s="38"/>
      <c r="J368" s="39"/>
      <c r="K368" s="40"/>
      <c r="L368" s="41"/>
      <c r="M368" s="40"/>
      <c r="N368" s="41"/>
      <c r="O368" s="35"/>
      <c r="P368" s="43"/>
    </row>
    <row r="369" ht="14.25" customHeight="1">
      <c r="A369" s="92"/>
      <c r="B369" s="93"/>
      <c r="C369" s="61"/>
      <c r="D369" s="51"/>
      <c r="E369" s="73"/>
      <c r="F369" s="94"/>
      <c r="G369" s="633"/>
      <c r="H369" s="958"/>
      <c r="I369" s="38"/>
      <c r="J369" s="39"/>
      <c r="K369" s="40"/>
      <c r="L369" s="41"/>
      <c r="M369" s="40"/>
      <c r="N369" s="41"/>
      <c r="O369" s="35"/>
      <c r="P369" s="43"/>
    </row>
    <row r="370" ht="14.25" customHeight="1">
      <c r="A370" s="92"/>
      <c r="B370" s="93"/>
      <c r="C370" s="61"/>
      <c r="D370" s="51"/>
      <c r="E370" s="73"/>
      <c r="F370" s="94"/>
      <c r="G370" s="633"/>
      <c r="H370" s="958"/>
      <c r="I370" s="38"/>
      <c r="J370" s="39"/>
      <c r="K370" s="40"/>
      <c r="L370" s="41"/>
      <c r="M370" s="40"/>
      <c r="N370" s="41"/>
      <c r="O370" s="35"/>
      <c r="P370" s="43"/>
    </row>
    <row r="371" ht="14.25" customHeight="1">
      <c r="A371" s="92"/>
      <c r="B371" s="93"/>
      <c r="C371" s="61"/>
      <c r="D371" s="51"/>
      <c r="E371" s="73"/>
      <c r="F371" s="94"/>
      <c r="G371" s="633"/>
      <c r="H371" s="958"/>
      <c r="I371" s="38"/>
      <c r="J371" s="39"/>
      <c r="K371" s="40"/>
      <c r="L371" s="41"/>
      <c r="M371" s="40"/>
      <c r="N371" s="41"/>
      <c r="O371" s="35"/>
      <c r="P371" s="43"/>
    </row>
    <row r="372" ht="14.25" customHeight="1">
      <c r="A372" s="92"/>
      <c r="B372" s="93"/>
      <c r="C372" s="61"/>
      <c r="D372" s="51"/>
      <c r="E372" s="73"/>
      <c r="F372" s="94"/>
      <c r="G372" s="633"/>
      <c r="H372" s="958"/>
      <c r="I372" s="38"/>
      <c r="J372" s="39"/>
      <c r="K372" s="40"/>
      <c r="L372" s="41"/>
      <c r="M372" s="40"/>
      <c r="N372" s="41"/>
      <c r="O372" s="35"/>
      <c r="P372" s="43"/>
    </row>
    <row r="373" ht="14.25" customHeight="1">
      <c r="A373" s="92"/>
      <c r="B373" s="93"/>
      <c r="C373" s="61"/>
      <c r="D373" s="51"/>
      <c r="E373" s="73"/>
      <c r="F373" s="94"/>
      <c r="G373" s="633"/>
      <c r="H373" s="958"/>
      <c r="I373" s="38"/>
      <c r="J373" s="39"/>
      <c r="K373" s="40"/>
      <c r="L373" s="41"/>
      <c r="M373" s="40"/>
      <c r="N373" s="41"/>
      <c r="O373" s="35"/>
      <c r="P373" s="43"/>
    </row>
    <row r="374" ht="14.25" customHeight="1">
      <c r="A374" s="92"/>
      <c r="B374" s="93"/>
      <c r="C374" s="61"/>
      <c r="D374" s="51"/>
      <c r="E374" s="73"/>
      <c r="F374" s="94"/>
      <c r="G374" s="633"/>
      <c r="H374" s="958"/>
      <c r="I374" s="38"/>
      <c r="J374" s="39"/>
      <c r="K374" s="40"/>
      <c r="L374" s="41"/>
      <c r="M374" s="40"/>
      <c r="N374" s="41"/>
      <c r="O374" s="35"/>
      <c r="P374" s="43"/>
    </row>
    <row r="375" ht="14.25" customHeight="1">
      <c r="A375" s="92"/>
      <c r="B375" s="93"/>
      <c r="C375" s="61"/>
      <c r="D375" s="51"/>
      <c r="E375" s="73"/>
      <c r="F375" s="94"/>
      <c r="G375" s="633"/>
      <c r="H375" s="958"/>
      <c r="I375" s="38"/>
      <c r="J375" s="39"/>
      <c r="K375" s="40"/>
      <c r="L375" s="41"/>
      <c r="M375" s="40"/>
      <c r="N375" s="41"/>
      <c r="O375" s="35"/>
      <c r="P375" s="43"/>
    </row>
    <row r="376" ht="14.25" customHeight="1">
      <c r="A376" s="92"/>
      <c r="B376" s="93"/>
      <c r="C376" s="61"/>
      <c r="D376" s="51"/>
      <c r="E376" s="73"/>
      <c r="F376" s="94"/>
      <c r="G376" s="633"/>
      <c r="H376" s="958"/>
      <c r="I376" s="38"/>
      <c r="J376" s="39"/>
      <c r="K376" s="40"/>
      <c r="L376" s="41"/>
      <c r="M376" s="40"/>
      <c r="N376" s="41"/>
      <c r="O376" s="35"/>
      <c r="P376" s="43"/>
    </row>
    <row r="377" ht="14.25" customHeight="1">
      <c r="A377" s="92"/>
      <c r="B377" s="93"/>
      <c r="C377" s="61"/>
      <c r="D377" s="51"/>
      <c r="E377" s="73"/>
      <c r="F377" s="94"/>
      <c r="G377" s="633"/>
      <c r="H377" s="958"/>
      <c r="I377" s="38"/>
      <c r="J377" s="39"/>
      <c r="K377" s="40"/>
      <c r="L377" s="41"/>
      <c r="M377" s="40"/>
      <c r="N377" s="41"/>
      <c r="O377" s="35"/>
      <c r="P377" s="43"/>
    </row>
    <row r="378" ht="14.25" customHeight="1">
      <c r="A378" s="92"/>
      <c r="B378" s="93"/>
      <c r="C378" s="61"/>
      <c r="D378" s="51"/>
      <c r="E378" s="73"/>
      <c r="F378" s="94"/>
      <c r="G378" s="633"/>
      <c r="H378" s="958"/>
      <c r="I378" s="38"/>
      <c r="J378" s="39"/>
      <c r="K378" s="40"/>
      <c r="L378" s="41"/>
      <c r="M378" s="40"/>
      <c r="N378" s="41"/>
      <c r="O378" s="35"/>
      <c r="P378" s="43"/>
    </row>
    <row r="379" ht="14.25" customHeight="1">
      <c r="A379" s="92"/>
      <c r="B379" s="93"/>
      <c r="C379" s="61"/>
      <c r="D379" s="51"/>
      <c r="E379" s="73"/>
      <c r="F379" s="94"/>
      <c r="G379" s="633"/>
      <c r="H379" s="958"/>
      <c r="I379" s="38"/>
      <c r="J379" s="39"/>
      <c r="K379" s="40"/>
      <c r="L379" s="41"/>
      <c r="M379" s="40"/>
      <c r="N379" s="41"/>
      <c r="O379" s="35"/>
      <c r="P379" s="43"/>
    </row>
    <row r="380" ht="14.25" customHeight="1">
      <c r="A380" s="92"/>
      <c r="B380" s="93"/>
      <c r="C380" s="61"/>
      <c r="D380" s="51"/>
      <c r="E380" s="73"/>
      <c r="F380" s="94"/>
      <c r="G380" s="633"/>
      <c r="H380" s="958"/>
      <c r="I380" s="38"/>
      <c r="J380" s="39"/>
      <c r="K380" s="40"/>
      <c r="L380" s="41"/>
      <c r="M380" s="40"/>
      <c r="N380" s="41"/>
      <c r="O380" s="35"/>
      <c r="P380" s="43"/>
    </row>
    <row r="381" ht="14.25" customHeight="1">
      <c r="A381" s="92"/>
      <c r="B381" s="93"/>
      <c r="C381" s="61"/>
      <c r="D381" s="51"/>
      <c r="E381" s="73"/>
      <c r="F381" s="94"/>
      <c r="G381" s="633"/>
      <c r="H381" s="958"/>
      <c r="I381" s="38"/>
      <c r="J381" s="39"/>
      <c r="K381" s="40"/>
      <c r="L381" s="41"/>
      <c r="M381" s="40"/>
      <c r="N381" s="41"/>
      <c r="O381" s="35"/>
      <c r="P381" s="43"/>
    </row>
    <row r="382" ht="14.25" customHeight="1">
      <c r="A382" s="92"/>
      <c r="B382" s="93"/>
      <c r="C382" s="61"/>
      <c r="D382" s="51"/>
      <c r="E382" s="73"/>
      <c r="F382" s="94"/>
      <c r="G382" s="633"/>
      <c r="H382" s="958"/>
      <c r="I382" s="38"/>
      <c r="J382" s="39"/>
      <c r="K382" s="40"/>
      <c r="L382" s="41"/>
      <c r="M382" s="40"/>
      <c r="N382" s="41"/>
      <c r="O382" s="35"/>
      <c r="P382" s="43"/>
    </row>
    <row r="383" ht="14.25" customHeight="1">
      <c r="A383" s="92"/>
      <c r="B383" s="93"/>
      <c r="C383" s="61"/>
      <c r="D383" s="51"/>
      <c r="E383" s="73"/>
      <c r="F383" s="94"/>
      <c r="G383" s="633"/>
      <c r="H383" s="958"/>
      <c r="I383" s="38"/>
      <c r="J383" s="39"/>
      <c r="K383" s="40"/>
      <c r="L383" s="41"/>
      <c r="M383" s="40"/>
      <c r="N383" s="41"/>
      <c r="O383" s="35"/>
      <c r="P383" s="43"/>
    </row>
    <row r="384" ht="14.25" customHeight="1">
      <c r="A384" s="92"/>
      <c r="B384" s="93"/>
      <c r="C384" s="61"/>
      <c r="D384" s="51"/>
      <c r="E384" s="73"/>
      <c r="F384" s="94"/>
      <c r="G384" s="633"/>
      <c r="H384" s="958"/>
      <c r="I384" s="38"/>
      <c r="J384" s="39"/>
      <c r="K384" s="40"/>
      <c r="L384" s="41"/>
      <c r="M384" s="40"/>
      <c r="N384" s="41"/>
      <c r="O384" s="35"/>
      <c r="P384" s="43"/>
    </row>
    <row r="385" ht="14.25" customHeight="1">
      <c r="A385" s="92"/>
      <c r="B385" s="93"/>
      <c r="C385" s="61"/>
      <c r="D385" s="51"/>
      <c r="E385" s="73"/>
      <c r="F385" s="94"/>
      <c r="G385" s="633"/>
      <c r="H385" s="958"/>
      <c r="I385" s="38"/>
      <c r="J385" s="39"/>
      <c r="K385" s="40"/>
      <c r="L385" s="41"/>
      <c r="M385" s="40"/>
      <c r="N385" s="41"/>
      <c r="O385" s="35"/>
      <c r="P385" s="43"/>
    </row>
    <row r="386" ht="14.25" customHeight="1">
      <c r="A386" s="92"/>
      <c r="B386" s="93"/>
      <c r="C386" s="61"/>
      <c r="D386" s="51"/>
      <c r="E386" s="73"/>
      <c r="F386" s="94"/>
      <c r="G386" s="633"/>
      <c r="H386" s="958"/>
      <c r="I386" s="38"/>
      <c r="J386" s="39"/>
      <c r="K386" s="40"/>
      <c r="L386" s="41"/>
      <c r="M386" s="40"/>
      <c r="N386" s="41"/>
      <c r="O386" s="35"/>
      <c r="P386" s="43"/>
    </row>
    <row r="387" ht="14.25" customHeight="1">
      <c r="A387" s="92"/>
      <c r="B387" s="93"/>
      <c r="C387" s="61"/>
      <c r="D387" s="51"/>
      <c r="E387" s="73"/>
      <c r="F387" s="94"/>
      <c r="G387" s="633"/>
      <c r="H387" s="958"/>
      <c r="I387" s="38"/>
      <c r="J387" s="39"/>
      <c r="K387" s="40"/>
      <c r="L387" s="41"/>
      <c r="M387" s="40"/>
      <c r="N387" s="41"/>
      <c r="O387" s="35"/>
      <c r="P387" s="43"/>
    </row>
    <row r="388" ht="14.25" customHeight="1">
      <c r="A388" s="92"/>
      <c r="B388" s="93"/>
      <c r="C388" s="61"/>
      <c r="D388" s="51"/>
      <c r="E388" s="73"/>
      <c r="F388" s="94"/>
      <c r="G388" s="633"/>
      <c r="H388" s="958"/>
      <c r="I388" s="38"/>
      <c r="J388" s="39"/>
      <c r="K388" s="40"/>
      <c r="L388" s="41"/>
      <c r="M388" s="40"/>
      <c r="N388" s="41"/>
      <c r="O388" s="35"/>
      <c r="P388" s="43"/>
    </row>
    <row r="389" ht="14.25" customHeight="1">
      <c r="A389" s="92"/>
      <c r="B389" s="93"/>
      <c r="C389" s="61"/>
      <c r="D389" s="51"/>
      <c r="E389" s="73"/>
      <c r="F389" s="94"/>
      <c r="G389" s="633"/>
      <c r="H389" s="958"/>
      <c r="I389" s="38"/>
      <c r="J389" s="39"/>
      <c r="K389" s="40"/>
      <c r="L389" s="41"/>
      <c r="M389" s="40"/>
      <c r="N389" s="41"/>
      <c r="O389" s="35"/>
      <c r="P389" s="43"/>
    </row>
    <row r="390" ht="14.25" customHeight="1">
      <c r="A390" s="92"/>
      <c r="B390" s="93"/>
      <c r="C390" s="61"/>
      <c r="D390" s="51"/>
      <c r="E390" s="73"/>
      <c r="F390" s="94"/>
      <c r="G390" s="633"/>
      <c r="H390" s="958"/>
      <c r="I390" s="38"/>
      <c r="J390" s="39"/>
      <c r="K390" s="40"/>
      <c r="L390" s="41"/>
      <c r="M390" s="40"/>
      <c r="N390" s="41"/>
      <c r="O390" s="35"/>
      <c r="P390" s="43"/>
    </row>
    <row r="391" ht="14.25" customHeight="1">
      <c r="A391" s="92"/>
      <c r="B391" s="93"/>
      <c r="C391" s="61"/>
      <c r="D391" s="51"/>
      <c r="E391" s="73"/>
      <c r="F391" s="94"/>
      <c r="G391" s="633"/>
      <c r="H391" s="958"/>
      <c r="I391" s="38"/>
      <c r="J391" s="39"/>
      <c r="K391" s="40"/>
      <c r="L391" s="41"/>
      <c r="M391" s="40"/>
      <c r="N391" s="41"/>
      <c r="O391" s="35"/>
      <c r="P391" s="43"/>
    </row>
    <row r="392" ht="14.25" customHeight="1">
      <c r="A392" s="92"/>
      <c r="B392" s="93"/>
      <c r="C392" s="61"/>
      <c r="D392" s="51"/>
      <c r="E392" s="73"/>
      <c r="F392" s="94"/>
      <c r="G392" s="633"/>
      <c r="H392" s="958"/>
      <c r="I392" s="38"/>
      <c r="J392" s="39"/>
      <c r="K392" s="40"/>
      <c r="L392" s="41"/>
      <c r="M392" s="40"/>
      <c r="N392" s="41"/>
      <c r="O392" s="35"/>
      <c r="P392" s="43"/>
    </row>
    <row r="393" ht="14.25" customHeight="1">
      <c r="A393" s="92"/>
      <c r="B393" s="93"/>
      <c r="C393" s="61"/>
      <c r="D393" s="51"/>
      <c r="E393" s="73"/>
      <c r="F393" s="94"/>
      <c r="G393" s="633"/>
      <c r="H393" s="958"/>
      <c r="I393" s="38"/>
      <c r="J393" s="39"/>
      <c r="K393" s="40"/>
      <c r="L393" s="41"/>
      <c r="M393" s="40"/>
      <c r="N393" s="41"/>
      <c r="O393" s="35"/>
      <c r="P393" s="43"/>
    </row>
    <row r="394" ht="14.25" customHeight="1">
      <c r="A394" s="92"/>
      <c r="B394" s="93"/>
      <c r="C394" s="61"/>
      <c r="D394" s="51"/>
      <c r="E394" s="73"/>
      <c r="F394" s="94"/>
      <c r="G394" s="633"/>
      <c r="H394" s="958"/>
      <c r="I394" s="38"/>
      <c r="J394" s="39"/>
      <c r="K394" s="40"/>
      <c r="L394" s="41"/>
      <c r="M394" s="40"/>
      <c r="N394" s="41"/>
      <c r="O394" s="35"/>
      <c r="P394" s="43"/>
    </row>
    <row r="395" ht="14.25" customHeight="1">
      <c r="A395" s="92"/>
      <c r="B395" s="93"/>
      <c r="C395" s="61"/>
      <c r="D395" s="51"/>
      <c r="E395" s="73"/>
      <c r="F395" s="94"/>
      <c r="G395" s="633"/>
      <c r="H395" s="958"/>
      <c r="I395" s="38"/>
      <c r="J395" s="39"/>
      <c r="K395" s="40"/>
      <c r="L395" s="41"/>
      <c r="M395" s="40"/>
      <c r="N395" s="41"/>
      <c r="O395" s="35"/>
      <c r="P395" s="43"/>
    </row>
    <row r="396" ht="14.25" customHeight="1">
      <c r="A396" s="92"/>
      <c r="B396" s="93"/>
      <c r="C396" s="61"/>
      <c r="D396" s="51"/>
      <c r="E396" s="73"/>
      <c r="F396" s="94"/>
      <c r="G396" s="633"/>
      <c r="H396" s="958"/>
      <c r="I396" s="38"/>
      <c r="J396" s="39"/>
      <c r="K396" s="40"/>
      <c r="L396" s="41"/>
      <c r="M396" s="40"/>
      <c r="N396" s="41"/>
      <c r="O396" s="35"/>
      <c r="P396" s="43"/>
    </row>
    <row r="397" ht="14.25" customHeight="1">
      <c r="A397" s="92"/>
      <c r="B397" s="93"/>
      <c r="C397" s="61"/>
      <c r="D397" s="51"/>
      <c r="E397" s="73"/>
      <c r="F397" s="94"/>
      <c r="G397" s="633"/>
      <c r="H397" s="958"/>
      <c r="I397" s="38"/>
      <c r="J397" s="39"/>
      <c r="K397" s="40"/>
      <c r="L397" s="41"/>
      <c r="M397" s="40"/>
      <c r="N397" s="41"/>
      <c r="O397" s="35"/>
      <c r="P397" s="43"/>
    </row>
    <row r="398" ht="14.25" customHeight="1">
      <c r="A398" s="92"/>
      <c r="B398" s="93"/>
      <c r="C398" s="61"/>
      <c r="D398" s="51"/>
      <c r="E398" s="73"/>
      <c r="F398" s="94"/>
      <c r="G398" s="633"/>
      <c r="H398" s="958"/>
      <c r="I398" s="38"/>
      <c r="J398" s="39"/>
      <c r="K398" s="40"/>
      <c r="L398" s="41"/>
      <c r="M398" s="40"/>
      <c r="N398" s="41"/>
      <c r="O398" s="35"/>
      <c r="P398" s="43"/>
    </row>
    <row r="399" ht="14.25" customHeight="1">
      <c r="A399" s="92"/>
      <c r="B399" s="93"/>
      <c r="C399" s="61"/>
      <c r="D399" s="51"/>
      <c r="E399" s="73"/>
      <c r="F399" s="94"/>
      <c r="G399" s="633"/>
      <c r="H399" s="958"/>
      <c r="I399" s="38"/>
      <c r="J399" s="39"/>
      <c r="K399" s="40"/>
      <c r="L399" s="41"/>
      <c r="M399" s="40"/>
      <c r="N399" s="41"/>
      <c r="O399" s="35"/>
      <c r="P399" s="43"/>
    </row>
    <row r="400" ht="14.25" customHeight="1">
      <c r="A400" s="92"/>
      <c r="B400" s="93"/>
      <c r="C400" s="61"/>
      <c r="D400" s="51"/>
      <c r="E400" s="73"/>
      <c r="F400" s="94"/>
      <c r="G400" s="633"/>
      <c r="H400" s="958"/>
      <c r="I400" s="38"/>
      <c r="J400" s="39"/>
      <c r="K400" s="40"/>
      <c r="L400" s="41"/>
      <c r="M400" s="40"/>
      <c r="N400" s="41"/>
      <c r="O400" s="35"/>
      <c r="P400" s="43"/>
    </row>
    <row r="401" ht="14.25" customHeight="1">
      <c r="A401" s="92"/>
      <c r="B401" s="93"/>
      <c r="C401" s="61"/>
      <c r="D401" s="51"/>
      <c r="E401" s="73"/>
      <c r="F401" s="94"/>
      <c r="G401" s="633"/>
      <c r="H401" s="958"/>
      <c r="I401" s="38"/>
      <c r="J401" s="39"/>
      <c r="K401" s="40"/>
      <c r="L401" s="41"/>
      <c r="M401" s="40"/>
      <c r="N401" s="41"/>
      <c r="O401" s="35"/>
      <c r="P401" s="43"/>
    </row>
    <row r="402" ht="14.25" customHeight="1">
      <c r="A402" s="92"/>
      <c r="B402" s="93"/>
      <c r="C402" s="61"/>
      <c r="D402" s="51"/>
      <c r="E402" s="73"/>
      <c r="F402" s="94"/>
      <c r="G402" s="633"/>
      <c r="H402" s="958"/>
      <c r="I402" s="38"/>
      <c r="J402" s="39"/>
      <c r="K402" s="40"/>
      <c r="L402" s="41"/>
      <c r="M402" s="40"/>
      <c r="N402" s="41"/>
      <c r="O402" s="35"/>
      <c r="P402" s="43"/>
    </row>
    <row r="403" ht="14.25" customHeight="1">
      <c r="A403" s="92"/>
      <c r="B403" s="93"/>
      <c r="C403" s="61"/>
      <c r="D403" s="51"/>
      <c r="E403" s="73"/>
      <c r="F403" s="94"/>
      <c r="G403" s="633"/>
      <c r="H403" s="958"/>
      <c r="I403" s="38"/>
      <c r="J403" s="39"/>
      <c r="K403" s="40"/>
      <c r="L403" s="41"/>
      <c r="M403" s="40"/>
      <c r="N403" s="41"/>
      <c r="O403" s="35"/>
      <c r="P403" s="43"/>
    </row>
    <row r="404" ht="14.25" customHeight="1">
      <c r="A404" s="92"/>
      <c r="B404" s="93"/>
      <c r="C404" s="61"/>
      <c r="D404" s="51"/>
      <c r="E404" s="73"/>
      <c r="F404" s="94"/>
      <c r="G404" s="633"/>
      <c r="H404" s="958"/>
      <c r="I404" s="38"/>
      <c r="J404" s="39"/>
      <c r="K404" s="40"/>
      <c r="L404" s="41"/>
      <c r="M404" s="40"/>
      <c r="N404" s="41"/>
      <c r="O404" s="35"/>
      <c r="P404" s="43"/>
    </row>
    <row r="405" ht="14.25" customHeight="1">
      <c r="A405" s="92"/>
      <c r="B405" s="93"/>
      <c r="C405" s="61"/>
      <c r="D405" s="51"/>
      <c r="E405" s="73"/>
      <c r="F405" s="94"/>
      <c r="G405" s="633"/>
      <c r="H405" s="958"/>
      <c r="I405" s="38"/>
      <c r="J405" s="39"/>
      <c r="K405" s="40"/>
      <c r="L405" s="41"/>
      <c r="M405" s="40"/>
      <c r="N405" s="41"/>
      <c r="O405" s="35"/>
      <c r="P405" s="43"/>
    </row>
    <row r="406" ht="14.25" customHeight="1">
      <c r="A406" s="92"/>
      <c r="B406" s="93"/>
      <c r="C406" s="61"/>
      <c r="D406" s="51"/>
      <c r="E406" s="73"/>
      <c r="F406" s="94"/>
      <c r="G406" s="633"/>
      <c r="H406" s="958"/>
      <c r="I406" s="38"/>
      <c r="J406" s="39"/>
      <c r="K406" s="40"/>
      <c r="L406" s="41"/>
      <c r="M406" s="40"/>
      <c r="N406" s="41"/>
      <c r="O406" s="35"/>
      <c r="P406" s="43"/>
    </row>
    <row r="407" ht="14.25" customHeight="1">
      <c r="A407" s="92"/>
      <c r="B407" s="93"/>
      <c r="C407" s="61"/>
      <c r="D407" s="51"/>
      <c r="E407" s="73"/>
      <c r="F407" s="94"/>
      <c r="G407" s="633"/>
      <c r="H407" s="958"/>
      <c r="I407" s="38"/>
      <c r="J407" s="39"/>
      <c r="K407" s="40"/>
      <c r="L407" s="41"/>
      <c r="M407" s="40"/>
      <c r="N407" s="41"/>
      <c r="O407" s="35"/>
      <c r="P407" s="43"/>
    </row>
    <row r="408" ht="14.25" customHeight="1">
      <c r="A408" s="92"/>
      <c r="B408" s="93"/>
      <c r="C408" s="61"/>
      <c r="D408" s="51"/>
      <c r="E408" s="73"/>
      <c r="F408" s="94"/>
      <c r="G408" s="633"/>
      <c r="H408" s="958"/>
      <c r="I408" s="38"/>
      <c r="J408" s="39"/>
      <c r="K408" s="40"/>
      <c r="L408" s="41"/>
      <c r="M408" s="40"/>
      <c r="N408" s="41"/>
      <c r="O408" s="35"/>
      <c r="P408" s="43"/>
    </row>
    <row r="409" ht="14.25" customHeight="1">
      <c r="A409" s="92"/>
      <c r="B409" s="93"/>
      <c r="C409" s="61"/>
      <c r="D409" s="51"/>
      <c r="E409" s="73"/>
      <c r="F409" s="94"/>
      <c r="G409" s="633"/>
      <c r="H409" s="958"/>
      <c r="I409" s="38"/>
      <c r="J409" s="39"/>
      <c r="K409" s="40"/>
      <c r="L409" s="41"/>
      <c r="M409" s="40"/>
      <c r="N409" s="41"/>
      <c r="O409" s="35"/>
      <c r="P409" s="43"/>
    </row>
    <row r="410" ht="14.25" customHeight="1">
      <c r="A410" s="92"/>
      <c r="B410" s="93"/>
      <c r="C410" s="61"/>
      <c r="D410" s="51"/>
      <c r="E410" s="73"/>
      <c r="F410" s="94"/>
      <c r="G410" s="633"/>
      <c r="H410" s="958"/>
      <c r="I410" s="38"/>
      <c r="J410" s="39"/>
      <c r="K410" s="40"/>
      <c r="L410" s="41"/>
      <c r="M410" s="40"/>
      <c r="N410" s="41"/>
      <c r="O410" s="35"/>
      <c r="P410" s="43"/>
    </row>
    <row r="411" ht="14.25" customHeight="1">
      <c r="A411" s="92"/>
      <c r="B411" s="93"/>
      <c r="C411" s="61"/>
      <c r="D411" s="51"/>
      <c r="E411" s="73"/>
      <c r="F411" s="94"/>
      <c r="G411" s="633"/>
      <c r="H411" s="958"/>
      <c r="I411" s="38"/>
      <c r="J411" s="39"/>
      <c r="K411" s="40"/>
      <c r="L411" s="41"/>
      <c r="M411" s="40"/>
      <c r="N411" s="41"/>
      <c r="O411" s="35"/>
      <c r="P411" s="43"/>
    </row>
    <row r="412" ht="14.25" customHeight="1">
      <c r="A412" s="92"/>
      <c r="B412" s="93"/>
      <c r="C412" s="61"/>
      <c r="D412" s="51"/>
      <c r="E412" s="73"/>
      <c r="F412" s="94"/>
      <c r="G412" s="633"/>
      <c r="H412" s="958"/>
      <c r="I412" s="38"/>
      <c r="J412" s="39"/>
      <c r="K412" s="40"/>
      <c r="L412" s="41"/>
      <c r="M412" s="40"/>
      <c r="N412" s="41"/>
      <c r="O412" s="35"/>
      <c r="P412" s="43"/>
    </row>
    <row r="413" ht="14.25" customHeight="1">
      <c r="A413" s="92"/>
      <c r="B413" s="93"/>
      <c r="C413" s="61"/>
      <c r="D413" s="51"/>
      <c r="E413" s="73"/>
      <c r="F413" s="94"/>
      <c r="G413" s="633"/>
      <c r="H413" s="958"/>
      <c r="I413" s="38"/>
      <c r="J413" s="39"/>
      <c r="K413" s="40"/>
      <c r="L413" s="41"/>
      <c r="M413" s="40"/>
      <c r="N413" s="41"/>
      <c r="O413" s="35"/>
      <c r="P413" s="43"/>
    </row>
    <row r="414" ht="14.25" customHeight="1">
      <c r="A414" s="92"/>
      <c r="B414" s="93"/>
      <c r="C414" s="61"/>
      <c r="D414" s="51"/>
      <c r="E414" s="73"/>
      <c r="F414" s="94"/>
      <c r="G414" s="633"/>
      <c r="H414" s="958"/>
      <c r="I414" s="38"/>
      <c r="J414" s="39"/>
      <c r="K414" s="40"/>
      <c r="L414" s="41"/>
      <c r="M414" s="40"/>
      <c r="N414" s="41"/>
      <c r="O414" s="35"/>
      <c r="P414" s="43"/>
    </row>
    <row r="415" ht="14.25" customHeight="1">
      <c r="A415" s="92"/>
      <c r="B415" s="93"/>
      <c r="C415" s="61"/>
      <c r="D415" s="51"/>
      <c r="E415" s="73"/>
      <c r="F415" s="94"/>
      <c r="G415" s="633"/>
      <c r="H415" s="958"/>
      <c r="I415" s="38"/>
      <c r="J415" s="39"/>
      <c r="K415" s="40"/>
      <c r="L415" s="41"/>
      <c r="M415" s="40"/>
      <c r="N415" s="41"/>
      <c r="O415" s="35"/>
      <c r="P415" s="43"/>
    </row>
    <row r="416" ht="14.25" customHeight="1">
      <c r="A416" s="92"/>
      <c r="B416" s="93"/>
      <c r="C416" s="61"/>
      <c r="D416" s="51"/>
      <c r="E416" s="73"/>
      <c r="F416" s="94"/>
      <c r="G416" s="633"/>
      <c r="H416" s="958"/>
      <c r="I416" s="38"/>
      <c r="J416" s="39"/>
      <c r="K416" s="40"/>
      <c r="L416" s="41"/>
      <c r="M416" s="40"/>
      <c r="N416" s="41"/>
      <c r="O416" s="35"/>
      <c r="P416" s="43"/>
    </row>
    <row r="417" ht="14.25" customHeight="1">
      <c r="A417" s="92"/>
      <c r="B417" s="93"/>
      <c r="C417" s="61"/>
      <c r="D417" s="51"/>
      <c r="E417" s="73"/>
      <c r="F417" s="94"/>
      <c r="G417" s="633"/>
      <c r="H417" s="958"/>
      <c r="I417" s="38"/>
      <c r="J417" s="39"/>
      <c r="K417" s="40"/>
      <c r="L417" s="41"/>
      <c r="M417" s="40"/>
      <c r="N417" s="41"/>
      <c r="O417" s="35"/>
      <c r="P417" s="43"/>
    </row>
    <row r="418" ht="14.25" customHeight="1">
      <c r="A418" s="92"/>
      <c r="B418" s="93"/>
      <c r="C418" s="61"/>
      <c r="D418" s="51"/>
      <c r="E418" s="73"/>
      <c r="F418" s="94"/>
      <c r="G418" s="633"/>
      <c r="H418" s="958"/>
      <c r="I418" s="38"/>
      <c r="J418" s="39"/>
      <c r="K418" s="40"/>
      <c r="L418" s="41"/>
      <c r="M418" s="40"/>
      <c r="N418" s="41"/>
      <c r="O418" s="35"/>
      <c r="P418" s="43"/>
    </row>
    <row r="419" ht="14.25" customHeight="1">
      <c r="A419" s="92"/>
      <c r="B419" s="93"/>
      <c r="C419" s="61"/>
      <c r="D419" s="51"/>
      <c r="E419" s="73"/>
      <c r="F419" s="94"/>
      <c r="G419" s="633"/>
      <c r="H419" s="958"/>
      <c r="I419" s="38"/>
      <c r="J419" s="39"/>
      <c r="K419" s="40"/>
      <c r="L419" s="41"/>
      <c r="M419" s="40"/>
      <c r="N419" s="41"/>
      <c r="O419" s="35"/>
      <c r="P419" s="43"/>
    </row>
    <row r="420" ht="14.25" customHeight="1">
      <c r="A420" s="92"/>
      <c r="B420" s="93"/>
      <c r="C420" s="61"/>
      <c r="D420" s="51"/>
      <c r="E420" s="73"/>
      <c r="F420" s="94"/>
      <c r="G420" s="633"/>
      <c r="H420" s="958"/>
      <c r="I420" s="38"/>
      <c r="J420" s="39"/>
      <c r="K420" s="40"/>
      <c r="L420" s="41"/>
      <c r="M420" s="40"/>
      <c r="N420" s="41"/>
      <c r="O420" s="35"/>
      <c r="P420" s="43"/>
    </row>
    <row r="421" ht="14.25" customHeight="1">
      <c r="A421" s="92"/>
      <c r="B421" s="93"/>
      <c r="C421" s="61"/>
      <c r="D421" s="51"/>
      <c r="E421" s="73"/>
      <c r="F421" s="94"/>
      <c r="G421" s="633"/>
      <c r="H421" s="958"/>
      <c r="I421" s="38"/>
      <c r="J421" s="39"/>
      <c r="K421" s="40"/>
      <c r="L421" s="41"/>
      <c r="M421" s="40"/>
      <c r="N421" s="41"/>
      <c r="O421" s="35"/>
      <c r="P421" s="43"/>
    </row>
    <row r="422" ht="14.25" customHeight="1">
      <c r="A422" s="92"/>
      <c r="B422" s="93"/>
      <c r="C422" s="61"/>
      <c r="D422" s="51"/>
      <c r="E422" s="73"/>
      <c r="F422" s="94"/>
      <c r="G422" s="633"/>
      <c r="H422" s="958"/>
      <c r="I422" s="38"/>
      <c r="J422" s="39"/>
      <c r="K422" s="40"/>
      <c r="L422" s="41"/>
      <c r="M422" s="40"/>
      <c r="N422" s="41"/>
      <c r="O422" s="35"/>
      <c r="P422" s="43"/>
    </row>
    <row r="423" ht="14.25" customHeight="1">
      <c r="A423" s="92"/>
      <c r="B423" s="93"/>
      <c r="C423" s="61"/>
      <c r="D423" s="51"/>
      <c r="E423" s="73"/>
      <c r="F423" s="94"/>
      <c r="G423" s="633"/>
      <c r="H423" s="958"/>
      <c r="I423" s="38"/>
      <c r="J423" s="39"/>
      <c r="K423" s="40"/>
      <c r="L423" s="41"/>
      <c r="M423" s="40"/>
      <c r="N423" s="41"/>
      <c r="O423" s="35"/>
      <c r="P423" s="43"/>
    </row>
    <row r="424" ht="14.25" customHeight="1">
      <c r="A424" s="92"/>
      <c r="B424" s="93"/>
      <c r="C424" s="61"/>
      <c r="D424" s="51"/>
      <c r="E424" s="73"/>
      <c r="F424" s="94"/>
      <c r="G424" s="633"/>
      <c r="H424" s="958"/>
      <c r="I424" s="38"/>
      <c r="J424" s="39"/>
      <c r="K424" s="40"/>
      <c r="L424" s="41"/>
      <c r="M424" s="40"/>
      <c r="N424" s="41"/>
      <c r="O424" s="35"/>
      <c r="P424" s="43"/>
    </row>
    <row r="425" ht="14.25" customHeight="1">
      <c r="A425" s="92"/>
      <c r="B425" s="93"/>
      <c r="C425" s="61"/>
      <c r="D425" s="51"/>
      <c r="E425" s="73"/>
      <c r="F425" s="94"/>
      <c r="G425" s="633"/>
      <c r="H425" s="958"/>
      <c r="I425" s="38"/>
      <c r="J425" s="39"/>
      <c r="K425" s="40"/>
      <c r="L425" s="41"/>
      <c r="M425" s="40"/>
      <c r="N425" s="41"/>
      <c r="O425" s="35"/>
      <c r="P425" s="43"/>
    </row>
    <row r="426" ht="14.25" customHeight="1">
      <c r="A426" s="92"/>
      <c r="B426" s="93"/>
      <c r="C426" s="61"/>
      <c r="D426" s="51"/>
      <c r="E426" s="73"/>
      <c r="F426" s="94"/>
      <c r="G426" s="633"/>
      <c r="H426" s="958"/>
      <c r="I426" s="38"/>
      <c r="J426" s="39"/>
      <c r="K426" s="40"/>
      <c r="L426" s="41"/>
      <c r="M426" s="40"/>
      <c r="N426" s="41"/>
      <c r="O426" s="35"/>
      <c r="P426" s="43"/>
    </row>
    <row r="427" ht="14.25" customHeight="1">
      <c r="A427" s="92"/>
      <c r="B427" s="93"/>
      <c r="C427" s="61"/>
      <c r="D427" s="51"/>
      <c r="E427" s="73"/>
      <c r="F427" s="94"/>
      <c r="G427" s="633"/>
      <c r="H427" s="958"/>
      <c r="I427" s="38"/>
      <c r="J427" s="39"/>
      <c r="K427" s="40"/>
      <c r="L427" s="41"/>
      <c r="M427" s="40"/>
      <c r="N427" s="41"/>
      <c r="O427" s="35"/>
      <c r="P427" s="43"/>
    </row>
    <row r="428" ht="14.25" customHeight="1">
      <c r="A428" s="92"/>
      <c r="B428" s="93"/>
      <c r="C428" s="61"/>
      <c r="D428" s="51"/>
      <c r="E428" s="73"/>
      <c r="F428" s="94"/>
      <c r="G428" s="633"/>
      <c r="H428" s="958"/>
      <c r="I428" s="38"/>
      <c r="J428" s="39"/>
      <c r="K428" s="40"/>
      <c r="L428" s="41"/>
      <c r="M428" s="40"/>
      <c r="N428" s="41"/>
      <c r="O428" s="35"/>
      <c r="P428" s="43"/>
    </row>
    <row r="429" ht="14.25" customHeight="1">
      <c r="A429" s="92"/>
      <c r="B429" s="93"/>
      <c r="C429" s="61"/>
      <c r="D429" s="51"/>
      <c r="E429" s="73"/>
      <c r="F429" s="94"/>
      <c r="G429" s="633"/>
      <c r="H429" s="958"/>
      <c r="I429" s="38"/>
      <c r="J429" s="39"/>
      <c r="K429" s="40"/>
      <c r="L429" s="41"/>
      <c r="M429" s="40"/>
      <c r="N429" s="41"/>
      <c r="O429" s="35"/>
      <c r="P429" s="43"/>
    </row>
    <row r="430" ht="14.25" customHeight="1">
      <c r="A430" s="92"/>
      <c r="B430" s="93"/>
      <c r="C430" s="61"/>
      <c r="D430" s="51"/>
      <c r="E430" s="73"/>
      <c r="F430" s="94"/>
      <c r="G430" s="633"/>
      <c r="H430" s="958"/>
      <c r="I430" s="38"/>
      <c r="J430" s="39"/>
      <c r="K430" s="40"/>
      <c r="L430" s="41"/>
      <c r="M430" s="40"/>
      <c r="N430" s="41"/>
      <c r="O430" s="35"/>
      <c r="P430" s="43"/>
    </row>
    <row r="431" ht="14.25" customHeight="1">
      <c r="A431" s="92"/>
      <c r="B431" s="93"/>
      <c r="C431" s="61"/>
      <c r="D431" s="51"/>
      <c r="E431" s="73"/>
      <c r="F431" s="94"/>
      <c r="G431" s="633"/>
      <c r="H431" s="958"/>
      <c r="I431" s="38"/>
      <c r="J431" s="39"/>
      <c r="K431" s="40"/>
      <c r="L431" s="41"/>
      <c r="M431" s="40"/>
      <c r="N431" s="41"/>
      <c r="O431" s="35"/>
      <c r="P431" s="43"/>
    </row>
    <row r="432" ht="14.25" customHeight="1">
      <c r="A432" s="92"/>
      <c r="B432" s="93"/>
      <c r="C432" s="61"/>
      <c r="D432" s="51"/>
      <c r="E432" s="73"/>
      <c r="F432" s="94"/>
      <c r="G432" s="633"/>
      <c r="H432" s="958"/>
      <c r="I432" s="38"/>
      <c r="J432" s="39"/>
      <c r="K432" s="40"/>
      <c r="L432" s="41"/>
      <c r="M432" s="40"/>
      <c r="N432" s="41"/>
      <c r="O432" s="35"/>
      <c r="P432" s="43"/>
    </row>
    <row r="433" ht="14.25" customHeight="1">
      <c r="A433" s="92"/>
      <c r="B433" s="93"/>
      <c r="C433" s="61"/>
      <c r="D433" s="51"/>
      <c r="E433" s="73"/>
      <c r="F433" s="94"/>
      <c r="G433" s="633"/>
      <c r="H433" s="958"/>
      <c r="I433" s="38"/>
      <c r="J433" s="39"/>
      <c r="K433" s="40"/>
      <c r="L433" s="41"/>
      <c r="M433" s="40"/>
      <c r="N433" s="41"/>
      <c r="O433" s="35"/>
      <c r="P433" s="43"/>
    </row>
    <row r="434" ht="14.25" customHeight="1">
      <c r="A434" s="92"/>
      <c r="B434" s="93"/>
      <c r="C434" s="61"/>
      <c r="D434" s="51"/>
      <c r="E434" s="73"/>
      <c r="F434" s="94"/>
      <c r="G434" s="633"/>
      <c r="H434" s="958"/>
      <c r="I434" s="38"/>
      <c r="J434" s="39"/>
      <c r="K434" s="40"/>
      <c r="L434" s="41"/>
      <c r="M434" s="40"/>
      <c r="N434" s="41"/>
      <c r="O434" s="35"/>
      <c r="P434" s="43"/>
    </row>
    <row r="435" ht="14.25" customHeight="1">
      <c r="A435" s="92"/>
      <c r="B435" s="93"/>
      <c r="C435" s="61"/>
      <c r="D435" s="51"/>
      <c r="E435" s="73"/>
      <c r="F435" s="94"/>
      <c r="G435" s="633"/>
      <c r="H435" s="958"/>
      <c r="I435" s="38"/>
      <c r="J435" s="39"/>
      <c r="K435" s="40"/>
      <c r="L435" s="41"/>
      <c r="M435" s="40"/>
      <c r="N435" s="41"/>
      <c r="O435" s="35"/>
      <c r="P435" s="43"/>
    </row>
    <row r="436" ht="14.25" customHeight="1">
      <c r="A436" s="92"/>
      <c r="B436" s="93"/>
      <c r="C436" s="61"/>
      <c r="D436" s="51"/>
      <c r="E436" s="73"/>
      <c r="F436" s="94"/>
      <c r="G436" s="633"/>
      <c r="H436" s="958"/>
      <c r="I436" s="38"/>
      <c r="J436" s="39"/>
      <c r="K436" s="40"/>
      <c r="L436" s="41"/>
      <c r="M436" s="40"/>
      <c r="N436" s="41"/>
      <c r="O436" s="35"/>
      <c r="P436" s="43"/>
    </row>
    <row r="437" ht="14.25" customHeight="1">
      <c r="A437" s="92"/>
      <c r="B437" s="93"/>
      <c r="C437" s="61"/>
      <c r="D437" s="51"/>
      <c r="E437" s="73"/>
      <c r="F437" s="94"/>
      <c r="G437" s="633"/>
      <c r="H437" s="958"/>
      <c r="I437" s="38"/>
      <c r="J437" s="39"/>
      <c r="K437" s="40"/>
      <c r="L437" s="41"/>
      <c r="M437" s="40"/>
      <c r="N437" s="41"/>
      <c r="O437" s="35"/>
      <c r="P437" s="43"/>
    </row>
    <row r="438" ht="14.25" customHeight="1">
      <c r="A438" s="92"/>
      <c r="B438" s="93"/>
      <c r="C438" s="61"/>
      <c r="D438" s="51"/>
      <c r="E438" s="73"/>
      <c r="F438" s="94"/>
      <c r="G438" s="633"/>
      <c r="H438" s="958"/>
      <c r="I438" s="38"/>
      <c r="J438" s="39"/>
      <c r="K438" s="40"/>
      <c r="L438" s="41"/>
      <c r="M438" s="40"/>
      <c r="N438" s="41"/>
      <c r="O438" s="35"/>
      <c r="P438" s="43"/>
    </row>
    <row r="439" ht="14.25" customHeight="1">
      <c r="A439" s="92"/>
      <c r="B439" s="93"/>
      <c r="C439" s="61"/>
      <c r="D439" s="51"/>
      <c r="E439" s="73"/>
      <c r="F439" s="94"/>
      <c r="G439" s="633"/>
      <c r="H439" s="958"/>
      <c r="I439" s="38"/>
      <c r="J439" s="39"/>
      <c r="K439" s="40"/>
      <c r="L439" s="41"/>
      <c r="M439" s="40"/>
      <c r="N439" s="41"/>
      <c r="O439" s="35"/>
      <c r="P439" s="43"/>
    </row>
    <row r="440" ht="14.25" customHeight="1">
      <c r="A440" s="92"/>
      <c r="B440" s="93"/>
      <c r="C440" s="61"/>
      <c r="D440" s="51"/>
      <c r="E440" s="73"/>
      <c r="F440" s="94"/>
      <c r="G440" s="633"/>
      <c r="H440" s="958"/>
      <c r="I440" s="38"/>
      <c r="J440" s="39"/>
      <c r="K440" s="40"/>
      <c r="L440" s="41"/>
      <c r="M440" s="40"/>
      <c r="N440" s="41"/>
      <c r="O440" s="35"/>
      <c r="P440" s="43"/>
    </row>
    <row r="441" ht="14.25" customHeight="1">
      <c r="A441" s="92"/>
      <c r="B441" s="93"/>
      <c r="C441" s="61"/>
      <c r="D441" s="51"/>
      <c r="E441" s="73"/>
      <c r="F441" s="94"/>
      <c r="G441" s="633"/>
      <c r="H441" s="958"/>
      <c r="I441" s="38"/>
      <c r="J441" s="39"/>
      <c r="K441" s="40"/>
      <c r="L441" s="41"/>
      <c r="M441" s="40"/>
      <c r="N441" s="41"/>
      <c r="O441" s="35"/>
      <c r="P441" s="43"/>
    </row>
    <row r="442" ht="14.25" customHeight="1">
      <c r="A442" s="92"/>
      <c r="B442" s="93"/>
      <c r="C442" s="61"/>
      <c r="D442" s="51"/>
      <c r="E442" s="73"/>
      <c r="F442" s="94"/>
      <c r="G442" s="633"/>
      <c r="H442" s="958"/>
      <c r="I442" s="38"/>
      <c r="J442" s="39"/>
      <c r="K442" s="40"/>
      <c r="L442" s="41"/>
      <c r="M442" s="40"/>
      <c r="N442" s="41"/>
      <c r="O442" s="35"/>
      <c r="P442" s="43"/>
    </row>
    <row r="443" ht="14.25" customHeight="1">
      <c r="A443" s="92"/>
      <c r="B443" s="93"/>
      <c r="C443" s="61"/>
      <c r="D443" s="51"/>
      <c r="E443" s="73"/>
      <c r="F443" s="94"/>
      <c r="G443" s="633"/>
      <c r="H443" s="958"/>
      <c r="I443" s="38"/>
      <c r="J443" s="39"/>
      <c r="K443" s="40"/>
      <c r="L443" s="41"/>
      <c r="M443" s="40"/>
      <c r="N443" s="41"/>
      <c r="O443" s="35"/>
      <c r="P443" s="43"/>
    </row>
    <row r="444" ht="14.25" customHeight="1">
      <c r="A444" s="92"/>
      <c r="B444" s="93"/>
      <c r="C444" s="61"/>
      <c r="D444" s="51"/>
      <c r="E444" s="73"/>
      <c r="F444" s="94"/>
      <c r="G444" s="633"/>
      <c r="H444" s="958"/>
      <c r="I444" s="38"/>
      <c r="J444" s="39"/>
      <c r="K444" s="40"/>
      <c r="L444" s="41"/>
      <c r="M444" s="40"/>
      <c r="N444" s="41"/>
      <c r="O444" s="35"/>
      <c r="P444" s="43"/>
    </row>
    <row r="445" ht="14.25" customHeight="1">
      <c r="A445" s="92"/>
      <c r="B445" s="93"/>
      <c r="C445" s="61"/>
      <c r="D445" s="51"/>
      <c r="E445" s="73"/>
      <c r="F445" s="94"/>
      <c r="G445" s="633"/>
      <c r="H445" s="958"/>
      <c r="I445" s="38"/>
      <c r="J445" s="39"/>
      <c r="K445" s="40"/>
      <c r="L445" s="41"/>
      <c r="M445" s="40"/>
      <c r="N445" s="41"/>
      <c r="O445" s="35"/>
      <c r="P445" s="43"/>
    </row>
    <row r="446" ht="14.25" customHeight="1">
      <c r="A446" s="92"/>
      <c r="B446" s="93"/>
      <c r="C446" s="61"/>
      <c r="D446" s="51"/>
      <c r="E446" s="73"/>
      <c r="F446" s="94"/>
      <c r="G446" s="633"/>
      <c r="H446" s="958"/>
      <c r="I446" s="38"/>
      <c r="J446" s="39"/>
      <c r="K446" s="40"/>
      <c r="L446" s="41"/>
      <c r="M446" s="40"/>
      <c r="N446" s="41"/>
      <c r="O446" s="35"/>
      <c r="P446" s="43"/>
    </row>
    <row r="447" ht="14.25" customHeight="1">
      <c r="A447" s="92"/>
      <c r="B447" s="93"/>
      <c r="C447" s="61"/>
      <c r="D447" s="51"/>
      <c r="E447" s="73"/>
      <c r="F447" s="94"/>
      <c r="G447" s="633"/>
      <c r="H447" s="958"/>
      <c r="I447" s="38"/>
      <c r="J447" s="39"/>
      <c r="K447" s="40"/>
      <c r="L447" s="41"/>
      <c r="M447" s="40"/>
      <c r="N447" s="41"/>
      <c r="O447" s="35"/>
      <c r="P447" s="43"/>
    </row>
    <row r="448" ht="14.25" customHeight="1">
      <c r="A448" s="92"/>
      <c r="B448" s="93"/>
      <c r="C448" s="61"/>
      <c r="D448" s="51"/>
      <c r="E448" s="73"/>
      <c r="F448" s="94"/>
      <c r="G448" s="633"/>
      <c r="H448" s="958"/>
      <c r="I448" s="38"/>
      <c r="J448" s="39"/>
      <c r="K448" s="40"/>
      <c r="L448" s="41"/>
      <c r="M448" s="40"/>
      <c r="N448" s="41"/>
      <c r="O448" s="35"/>
      <c r="P448" s="43"/>
    </row>
    <row r="449" ht="14.25" customHeight="1">
      <c r="A449" s="92"/>
      <c r="B449" s="93"/>
      <c r="C449" s="61"/>
      <c r="D449" s="51"/>
      <c r="E449" s="73"/>
      <c r="F449" s="94"/>
      <c r="G449" s="633"/>
      <c r="H449" s="958"/>
      <c r="I449" s="38"/>
      <c r="J449" s="39"/>
      <c r="K449" s="40"/>
      <c r="L449" s="41"/>
      <c r="M449" s="40"/>
      <c r="N449" s="41"/>
      <c r="O449" s="35"/>
      <c r="P449" s="43"/>
    </row>
    <row r="450" ht="14.25" customHeight="1">
      <c r="A450" s="92"/>
      <c r="B450" s="93"/>
      <c r="C450" s="61"/>
      <c r="D450" s="51"/>
      <c r="E450" s="73"/>
      <c r="F450" s="94"/>
      <c r="G450" s="633"/>
      <c r="H450" s="958"/>
      <c r="I450" s="38"/>
      <c r="J450" s="39"/>
      <c r="K450" s="40"/>
      <c r="L450" s="41"/>
      <c r="M450" s="40"/>
      <c r="N450" s="41"/>
      <c r="O450" s="35"/>
      <c r="P450" s="43"/>
    </row>
    <row r="451" ht="14.25" customHeight="1">
      <c r="A451" s="92"/>
      <c r="B451" s="93"/>
      <c r="C451" s="61"/>
      <c r="D451" s="51"/>
      <c r="E451" s="73"/>
      <c r="F451" s="94"/>
      <c r="G451" s="633"/>
      <c r="H451" s="958"/>
      <c r="I451" s="38"/>
      <c r="J451" s="39"/>
      <c r="K451" s="40"/>
      <c r="L451" s="41"/>
      <c r="M451" s="40"/>
      <c r="N451" s="41"/>
      <c r="O451" s="35"/>
      <c r="P451" s="43"/>
    </row>
    <row r="452" ht="14.25" customHeight="1">
      <c r="A452" s="92"/>
      <c r="B452" s="93"/>
      <c r="C452" s="61"/>
      <c r="D452" s="51"/>
      <c r="E452" s="73"/>
      <c r="F452" s="94"/>
      <c r="G452" s="633"/>
      <c r="H452" s="958"/>
      <c r="I452" s="38"/>
      <c r="J452" s="39"/>
      <c r="K452" s="40"/>
      <c r="L452" s="41"/>
      <c r="M452" s="40"/>
      <c r="N452" s="41"/>
      <c r="O452" s="35"/>
      <c r="P452" s="43"/>
    </row>
    <row r="453" ht="14.25" customHeight="1">
      <c r="A453" s="92"/>
      <c r="B453" s="93"/>
      <c r="C453" s="61"/>
      <c r="D453" s="51"/>
      <c r="E453" s="73"/>
      <c r="F453" s="94"/>
      <c r="G453" s="633"/>
      <c r="H453" s="958"/>
      <c r="I453" s="38"/>
      <c r="J453" s="39"/>
      <c r="K453" s="40"/>
      <c r="L453" s="41"/>
      <c r="M453" s="40"/>
      <c r="N453" s="41"/>
      <c r="O453" s="35"/>
      <c r="P453" s="43"/>
    </row>
    <row r="454" ht="14.25" customHeight="1">
      <c r="A454" s="92"/>
      <c r="B454" s="93"/>
      <c r="C454" s="61"/>
      <c r="D454" s="51"/>
      <c r="E454" s="73"/>
      <c r="F454" s="94"/>
      <c r="G454" s="633"/>
      <c r="H454" s="958"/>
      <c r="I454" s="38"/>
      <c r="J454" s="39"/>
      <c r="K454" s="40"/>
      <c r="L454" s="41"/>
      <c r="M454" s="40"/>
      <c r="N454" s="41"/>
      <c r="O454" s="35"/>
      <c r="P454" s="43"/>
    </row>
    <row r="455" ht="14.25" customHeight="1">
      <c r="A455" s="92"/>
      <c r="B455" s="93"/>
      <c r="C455" s="61"/>
      <c r="D455" s="51"/>
      <c r="E455" s="73"/>
      <c r="F455" s="94"/>
      <c r="G455" s="633"/>
      <c r="H455" s="958"/>
      <c r="I455" s="38"/>
      <c r="J455" s="39"/>
      <c r="K455" s="40"/>
      <c r="L455" s="41"/>
      <c r="M455" s="40"/>
      <c r="N455" s="41"/>
      <c r="O455" s="35"/>
      <c r="P455" s="43"/>
    </row>
    <row r="456" ht="14.25" customHeight="1">
      <c r="A456" s="92"/>
      <c r="B456" s="93"/>
      <c r="C456" s="61"/>
      <c r="D456" s="51"/>
      <c r="E456" s="73"/>
      <c r="F456" s="94"/>
      <c r="G456" s="633"/>
      <c r="H456" s="958"/>
      <c r="I456" s="38"/>
      <c r="J456" s="39"/>
      <c r="K456" s="40"/>
      <c r="L456" s="41"/>
      <c r="M456" s="40"/>
      <c r="N456" s="41"/>
      <c r="O456" s="35"/>
      <c r="P456" s="43"/>
    </row>
    <row r="457" ht="14.25" customHeight="1">
      <c r="A457" s="92"/>
      <c r="B457" s="93"/>
      <c r="C457" s="61"/>
      <c r="D457" s="51"/>
      <c r="E457" s="73"/>
      <c r="F457" s="94"/>
      <c r="G457" s="633"/>
      <c r="H457" s="958"/>
      <c r="I457" s="38"/>
      <c r="J457" s="39"/>
      <c r="K457" s="40"/>
      <c r="L457" s="41"/>
      <c r="M457" s="40"/>
      <c r="N457" s="41"/>
      <c r="O457" s="35"/>
      <c r="P457" s="43"/>
    </row>
    <row r="458" ht="14.25" customHeight="1">
      <c r="A458" s="92"/>
      <c r="B458" s="93"/>
      <c r="C458" s="61"/>
      <c r="D458" s="51"/>
      <c r="E458" s="73"/>
      <c r="F458" s="94"/>
      <c r="G458" s="633"/>
      <c r="H458" s="958"/>
      <c r="I458" s="38"/>
      <c r="J458" s="39"/>
      <c r="K458" s="40"/>
      <c r="L458" s="41"/>
      <c r="M458" s="40"/>
      <c r="N458" s="41"/>
      <c r="O458" s="35"/>
      <c r="P458" s="43"/>
    </row>
    <row r="459" ht="14.25" customHeight="1">
      <c r="A459" s="92"/>
      <c r="B459" s="93"/>
      <c r="C459" s="61"/>
      <c r="D459" s="51"/>
      <c r="E459" s="73"/>
      <c r="F459" s="94"/>
      <c r="G459" s="633"/>
      <c r="H459" s="958"/>
      <c r="I459" s="38"/>
      <c r="J459" s="39"/>
      <c r="K459" s="40"/>
      <c r="L459" s="41"/>
      <c r="M459" s="40"/>
      <c r="N459" s="41"/>
      <c r="O459" s="35"/>
      <c r="P459" s="43"/>
    </row>
    <row r="460" ht="14.25" customHeight="1">
      <c r="A460" s="92"/>
      <c r="B460" s="93"/>
      <c r="C460" s="61"/>
      <c r="D460" s="51"/>
      <c r="E460" s="73"/>
      <c r="F460" s="94"/>
      <c r="G460" s="633"/>
      <c r="H460" s="958"/>
      <c r="I460" s="38"/>
      <c r="J460" s="39"/>
      <c r="K460" s="40"/>
      <c r="L460" s="41"/>
      <c r="M460" s="40"/>
      <c r="N460" s="41"/>
      <c r="O460" s="35"/>
      <c r="P460" s="43"/>
    </row>
    <row r="461" ht="14.25" customHeight="1">
      <c r="A461" s="92"/>
      <c r="B461" s="93"/>
      <c r="C461" s="61"/>
      <c r="D461" s="51"/>
      <c r="E461" s="73"/>
      <c r="F461" s="94"/>
      <c r="G461" s="633"/>
      <c r="H461" s="958"/>
      <c r="I461" s="38"/>
      <c r="J461" s="39"/>
      <c r="K461" s="40"/>
      <c r="L461" s="41"/>
      <c r="M461" s="40"/>
      <c r="N461" s="41"/>
      <c r="O461" s="35"/>
      <c r="P461" s="43"/>
    </row>
    <row r="462" ht="14.25" customHeight="1">
      <c r="A462" s="92"/>
      <c r="B462" s="93"/>
      <c r="C462" s="61"/>
      <c r="D462" s="51"/>
      <c r="E462" s="73"/>
      <c r="F462" s="94"/>
      <c r="G462" s="633"/>
      <c r="H462" s="958"/>
      <c r="I462" s="38"/>
      <c r="J462" s="39"/>
      <c r="K462" s="40"/>
      <c r="L462" s="41"/>
      <c r="M462" s="40"/>
      <c r="N462" s="41"/>
      <c r="O462" s="35"/>
      <c r="P462" s="43"/>
    </row>
    <row r="463" ht="14.25" customHeight="1">
      <c r="A463" s="92"/>
      <c r="B463" s="93"/>
      <c r="C463" s="61"/>
      <c r="D463" s="51"/>
      <c r="E463" s="73"/>
      <c r="F463" s="94"/>
      <c r="G463" s="633"/>
      <c r="H463" s="958"/>
      <c r="I463" s="38"/>
      <c r="J463" s="39"/>
      <c r="K463" s="40"/>
      <c r="L463" s="41"/>
      <c r="M463" s="40"/>
      <c r="N463" s="41"/>
      <c r="O463" s="35"/>
      <c r="P463" s="43"/>
    </row>
    <row r="464" ht="14.25" customHeight="1">
      <c r="A464" s="92"/>
      <c r="B464" s="93"/>
      <c r="C464" s="61"/>
      <c r="D464" s="51"/>
      <c r="E464" s="73"/>
      <c r="F464" s="94"/>
      <c r="G464" s="633"/>
      <c r="H464" s="958"/>
      <c r="I464" s="38"/>
      <c r="J464" s="39"/>
      <c r="K464" s="40"/>
      <c r="L464" s="41"/>
      <c r="M464" s="40"/>
      <c r="N464" s="41"/>
      <c r="O464" s="35"/>
      <c r="P464" s="43"/>
    </row>
    <row r="465" ht="14.25" customHeight="1">
      <c r="A465" s="92"/>
      <c r="B465" s="93"/>
      <c r="C465" s="61"/>
      <c r="D465" s="51"/>
      <c r="E465" s="73"/>
      <c r="F465" s="94"/>
      <c r="G465" s="633"/>
      <c r="H465" s="958"/>
      <c r="I465" s="38"/>
      <c r="J465" s="39"/>
      <c r="K465" s="40"/>
      <c r="L465" s="41"/>
      <c r="M465" s="40"/>
      <c r="N465" s="41"/>
      <c r="O465" s="35"/>
      <c r="P465" s="43"/>
    </row>
    <row r="466" ht="14.25" customHeight="1">
      <c r="A466" s="92"/>
      <c r="B466" s="93"/>
      <c r="C466" s="61"/>
      <c r="D466" s="51"/>
      <c r="E466" s="73"/>
      <c r="F466" s="94"/>
      <c r="G466" s="633"/>
      <c r="H466" s="958"/>
      <c r="I466" s="38"/>
      <c r="J466" s="39"/>
      <c r="K466" s="40"/>
      <c r="L466" s="41"/>
      <c r="M466" s="40"/>
      <c r="N466" s="41"/>
      <c r="O466" s="35"/>
      <c r="P466" s="43"/>
    </row>
    <row r="467" ht="14.25" customHeight="1">
      <c r="A467" s="92"/>
      <c r="B467" s="93"/>
      <c r="C467" s="61"/>
      <c r="D467" s="51"/>
      <c r="E467" s="73"/>
      <c r="F467" s="94"/>
      <c r="G467" s="633"/>
      <c r="H467" s="958"/>
      <c r="I467" s="38"/>
      <c r="J467" s="39"/>
      <c r="K467" s="40"/>
      <c r="L467" s="41"/>
      <c r="M467" s="40"/>
      <c r="N467" s="41"/>
      <c r="O467" s="35"/>
      <c r="P467" s="43"/>
    </row>
    <row r="468" ht="14.25" customHeight="1">
      <c r="A468" s="92"/>
      <c r="B468" s="93"/>
      <c r="C468" s="61"/>
      <c r="D468" s="51"/>
      <c r="E468" s="73"/>
      <c r="F468" s="94"/>
      <c r="G468" s="633"/>
      <c r="H468" s="958"/>
      <c r="I468" s="38"/>
      <c r="J468" s="39"/>
      <c r="K468" s="40"/>
      <c r="L468" s="41"/>
      <c r="M468" s="40"/>
      <c r="N468" s="41"/>
      <c r="O468" s="35"/>
      <c r="P468" s="43"/>
    </row>
    <row r="469" ht="14.25" customHeight="1">
      <c r="A469" s="92"/>
      <c r="B469" s="93"/>
      <c r="C469" s="61"/>
      <c r="D469" s="51"/>
      <c r="E469" s="73"/>
      <c r="F469" s="94"/>
      <c r="G469" s="633"/>
      <c r="H469" s="958"/>
      <c r="I469" s="38"/>
      <c r="J469" s="39"/>
      <c r="K469" s="40"/>
      <c r="L469" s="41"/>
      <c r="M469" s="40"/>
      <c r="N469" s="41"/>
      <c r="O469" s="35"/>
      <c r="P469" s="43"/>
    </row>
    <row r="470" ht="14.25" customHeight="1">
      <c r="A470" s="92"/>
      <c r="B470" s="93"/>
      <c r="C470" s="61"/>
      <c r="D470" s="51"/>
      <c r="E470" s="73"/>
      <c r="F470" s="94"/>
      <c r="G470" s="633"/>
      <c r="H470" s="958"/>
      <c r="I470" s="38"/>
      <c r="J470" s="39"/>
      <c r="K470" s="40"/>
      <c r="L470" s="41"/>
      <c r="M470" s="40"/>
      <c r="N470" s="41"/>
      <c r="O470" s="35"/>
      <c r="P470" s="43"/>
    </row>
    <row r="471" ht="14.25" customHeight="1">
      <c r="A471" s="92"/>
      <c r="B471" s="93"/>
      <c r="C471" s="61"/>
      <c r="D471" s="51"/>
      <c r="E471" s="73"/>
      <c r="F471" s="94"/>
      <c r="G471" s="633"/>
      <c r="H471" s="958"/>
      <c r="I471" s="38"/>
      <c r="J471" s="39"/>
      <c r="K471" s="40"/>
      <c r="L471" s="41"/>
      <c r="M471" s="40"/>
      <c r="N471" s="41"/>
      <c r="O471" s="35"/>
      <c r="P471" s="43"/>
    </row>
    <row r="472" ht="14.25" customHeight="1">
      <c r="A472" s="92"/>
      <c r="B472" s="93"/>
      <c r="C472" s="61"/>
      <c r="D472" s="51"/>
      <c r="E472" s="73"/>
      <c r="F472" s="94"/>
      <c r="G472" s="633"/>
      <c r="H472" s="958"/>
      <c r="I472" s="38"/>
      <c r="J472" s="39"/>
      <c r="K472" s="40"/>
      <c r="L472" s="41"/>
      <c r="M472" s="40"/>
      <c r="N472" s="41"/>
      <c r="O472" s="35"/>
      <c r="P472" s="43"/>
    </row>
    <row r="473" ht="14.25" customHeight="1">
      <c r="A473" s="92"/>
      <c r="B473" s="93"/>
      <c r="C473" s="61"/>
      <c r="D473" s="51"/>
      <c r="E473" s="73"/>
      <c r="F473" s="94"/>
      <c r="G473" s="633"/>
      <c r="H473" s="958"/>
      <c r="I473" s="38"/>
      <c r="J473" s="39"/>
      <c r="K473" s="40"/>
      <c r="L473" s="41"/>
      <c r="M473" s="40"/>
      <c r="N473" s="41"/>
      <c r="O473" s="35"/>
      <c r="P473" s="43"/>
    </row>
    <row r="474" ht="14.25" customHeight="1">
      <c r="A474" s="92"/>
      <c r="B474" s="93"/>
      <c r="C474" s="61"/>
      <c r="D474" s="51"/>
      <c r="E474" s="73"/>
      <c r="F474" s="94"/>
      <c r="G474" s="633"/>
      <c r="H474" s="958"/>
      <c r="I474" s="38"/>
      <c r="J474" s="39"/>
      <c r="K474" s="40"/>
      <c r="L474" s="41"/>
      <c r="M474" s="40"/>
      <c r="N474" s="41"/>
      <c r="O474" s="35"/>
      <c r="P474" s="43"/>
    </row>
    <row r="475" ht="14.25" customHeight="1">
      <c r="A475" s="92"/>
      <c r="B475" s="93"/>
      <c r="C475" s="61"/>
      <c r="D475" s="51"/>
      <c r="E475" s="73"/>
      <c r="F475" s="94"/>
      <c r="G475" s="633"/>
      <c r="H475" s="958"/>
      <c r="I475" s="38"/>
      <c r="J475" s="39"/>
      <c r="K475" s="40"/>
      <c r="L475" s="41"/>
      <c r="M475" s="40"/>
      <c r="N475" s="41"/>
      <c r="O475" s="35"/>
      <c r="P475" s="43"/>
    </row>
    <row r="476" ht="14.25" customHeight="1">
      <c r="A476" s="92"/>
      <c r="B476" s="93"/>
      <c r="C476" s="61"/>
      <c r="D476" s="51"/>
      <c r="E476" s="73"/>
      <c r="F476" s="94"/>
      <c r="G476" s="633"/>
      <c r="H476" s="958"/>
      <c r="I476" s="38"/>
      <c r="J476" s="39"/>
      <c r="K476" s="40"/>
      <c r="L476" s="41"/>
      <c r="M476" s="40"/>
      <c r="N476" s="41"/>
      <c r="O476" s="35"/>
      <c r="P476" s="43"/>
    </row>
    <row r="477" ht="14.25" customHeight="1">
      <c r="A477" s="92"/>
      <c r="B477" s="93"/>
      <c r="C477" s="61"/>
      <c r="D477" s="51"/>
      <c r="E477" s="73"/>
      <c r="F477" s="94"/>
      <c r="G477" s="633"/>
      <c r="H477" s="958"/>
      <c r="I477" s="38"/>
      <c r="J477" s="39"/>
      <c r="K477" s="40"/>
      <c r="L477" s="41"/>
      <c r="M477" s="40"/>
      <c r="N477" s="41"/>
      <c r="O477" s="35"/>
      <c r="P477" s="43"/>
    </row>
    <row r="478" ht="14.25" customHeight="1">
      <c r="A478" s="92"/>
      <c r="B478" s="93"/>
      <c r="C478" s="61"/>
      <c r="D478" s="51"/>
      <c r="E478" s="73"/>
      <c r="F478" s="94"/>
      <c r="G478" s="633"/>
      <c r="H478" s="958"/>
      <c r="I478" s="38"/>
      <c r="J478" s="39"/>
      <c r="K478" s="40"/>
      <c r="L478" s="41"/>
      <c r="M478" s="40"/>
      <c r="N478" s="41"/>
      <c r="O478" s="35"/>
      <c r="P478" s="43"/>
    </row>
    <row r="479" ht="14.25" customHeight="1">
      <c r="A479" s="92"/>
      <c r="B479" s="93"/>
      <c r="C479" s="61"/>
      <c r="D479" s="51"/>
      <c r="E479" s="73"/>
      <c r="F479" s="94"/>
      <c r="G479" s="633"/>
      <c r="H479" s="958"/>
      <c r="I479" s="38"/>
      <c r="J479" s="39"/>
      <c r="K479" s="40"/>
      <c r="L479" s="41"/>
      <c r="M479" s="40"/>
      <c r="N479" s="41"/>
      <c r="O479" s="35"/>
      <c r="P479" s="43"/>
    </row>
    <row r="480" ht="14.25" customHeight="1">
      <c r="A480" s="92"/>
      <c r="B480" s="93"/>
      <c r="C480" s="61"/>
      <c r="D480" s="51"/>
      <c r="E480" s="73"/>
      <c r="F480" s="94"/>
      <c r="G480" s="633"/>
      <c r="H480" s="958"/>
      <c r="I480" s="38"/>
      <c r="J480" s="39"/>
      <c r="K480" s="40"/>
      <c r="L480" s="41"/>
      <c r="M480" s="40"/>
      <c r="N480" s="41"/>
      <c r="O480" s="35"/>
      <c r="P480" s="43"/>
    </row>
    <row r="481" ht="14.25" customHeight="1">
      <c r="A481" s="92"/>
      <c r="B481" s="93"/>
      <c r="C481" s="61"/>
      <c r="D481" s="51"/>
      <c r="E481" s="73"/>
      <c r="F481" s="94"/>
      <c r="G481" s="633"/>
      <c r="H481" s="958"/>
      <c r="I481" s="38"/>
      <c r="J481" s="39"/>
      <c r="K481" s="40"/>
      <c r="L481" s="41"/>
      <c r="M481" s="40"/>
      <c r="N481" s="41"/>
      <c r="O481" s="35"/>
      <c r="P481" s="43"/>
    </row>
    <row r="482" ht="14.25" customHeight="1">
      <c r="A482" s="92"/>
      <c r="B482" s="93"/>
      <c r="C482" s="61"/>
      <c r="D482" s="51"/>
      <c r="E482" s="73"/>
      <c r="F482" s="94"/>
      <c r="G482" s="633"/>
      <c r="H482" s="958"/>
      <c r="I482" s="38"/>
      <c r="J482" s="39"/>
      <c r="K482" s="40"/>
      <c r="L482" s="41"/>
      <c r="M482" s="40"/>
      <c r="N482" s="41"/>
      <c r="O482" s="35"/>
      <c r="P482" s="43"/>
    </row>
    <row r="483" ht="14.25" customHeight="1">
      <c r="A483" s="92"/>
      <c r="B483" s="93"/>
      <c r="C483" s="61"/>
      <c r="D483" s="51"/>
      <c r="E483" s="73"/>
      <c r="F483" s="94"/>
      <c r="G483" s="633"/>
      <c r="H483" s="958"/>
      <c r="I483" s="38"/>
      <c r="J483" s="39"/>
      <c r="K483" s="40"/>
      <c r="L483" s="41"/>
      <c r="M483" s="40"/>
      <c r="N483" s="41"/>
      <c r="O483" s="35"/>
      <c r="P483" s="43"/>
    </row>
    <row r="484" ht="14.25" customHeight="1">
      <c r="A484" s="92"/>
      <c r="B484" s="93"/>
      <c r="C484" s="61"/>
      <c r="D484" s="51"/>
      <c r="E484" s="73"/>
      <c r="F484" s="94"/>
      <c r="G484" s="633"/>
      <c r="H484" s="958"/>
      <c r="I484" s="38"/>
      <c r="J484" s="39"/>
      <c r="K484" s="40"/>
      <c r="L484" s="41"/>
      <c r="M484" s="40"/>
      <c r="N484" s="41"/>
      <c r="O484" s="35"/>
      <c r="P484" s="43"/>
    </row>
    <row r="485" ht="14.25" customHeight="1">
      <c r="A485" s="92"/>
      <c r="B485" s="93"/>
      <c r="C485" s="61"/>
      <c r="D485" s="51"/>
      <c r="E485" s="73"/>
      <c r="F485" s="94"/>
      <c r="G485" s="633"/>
      <c r="H485" s="958"/>
      <c r="I485" s="38"/>
      <c r="J485" s="39"/>
      <c r="K485" s="40"/>
      <c r="L485" s="41"/>
      <c r="M485" s="40"/>
      <c r="N485" s="41"/>
      <c r="O485" s="35"/>
      <c r="P485" s="43"/>
    </row>
    <row r="486" ht="14.25" customHeight="1">
      <c r="A486" s="92"/>
      <c r="B486" s="93"/>
      <c r="C486" s="61"/>
      <c r="D486" s="51"/>
      <c r="E486" s="73"/>
      <c r="F486" s="94"/>
      <c r="G486" s="633"/>
      <c r="H486" s="958"/>
      <c r="I486" s="38"/>
      <c r="J486" s="39"/>
      <c r="K486" s="40"/>
      <c r="L486" s="41"/>
      <c r="M486" s="40"/>
      <c r="N486" s="41"/>
      <c r="O486" s="35"/>
      <c r="P486" s="43"/>
    </row>
    <row r="487" ht="14.25" customHeight="1">
      <c r="A487" s="92"/>
      <c r="B487" s="93"/>
      <c r="C487" s="61"/>
      <c r="D487" s="51"/>
      <c r="E487" s="73"/>
      <c r="F487" s="94"/>
      <c r="G487" s="633"/>
      <c r="H487" s="958"/>
      <c r="I487" s="38"/>
      <c r="J487" s="39"/>
      <c r="K487" s="40"/>
      <c r="L487" s="41"/>
      <c r="M487" s="40"/>
      <c r="N487" s="41"/>
      <c r="O487" s="35"/>
      <c r="P487" s="43"/>
    </row>
    <row r="488" ht="14.25" customHeight="1">
      <c r="A488" s="92"/>
      <c r="B488" s="93"/>
      <c r="C488" s="61"/>
      <c r="D488" s="51"/>
      <c r="E488" s="73"/>
      <c r="F488" s="94"/>
      <c r="G488" s="633"/>
      <c r="H488" s="958"/>
      <c r="I488" s="38"/>
      <c r="J488" s="39"/>
      <c r="K488" s="40"/>
      <c r="L488" s="41"/>
      <c r="M488" s="40"/>
      <c r="N488" s="41"/>
      <c r="O488" s="35"/>
      <c r="P488" s="43"/>
    </row>
    <row r="489" ht="14.25" customHeight="1">
      <c r="A489" s="92"/>
      <c r="B489" s="93"/>
      <c r="C489" s="61"/>
      <c r="D489" s="51"/>
      <c r="E489" s="73"/>
      <c r="F489" s="94"/>
      <c r="G489" s="633"/>
      <c r="H489" s="958"/>
      <c r="I489" s="38"/>
      <c r="J489" s="39"/>
      <c r="K489" s="40"/>
      <c r="L489" s="41"/>
      <c r="M489" s="40"/>
      <c r="N489" s="41"/>
      <c r="O489" s="35"/>
      <c r="P489" s="43"/>
    </row>
    <row r="490" ht="14.25" customHeight="1">
      <c r="A490" s="92"/>
      <c r="B490" s="93"/>
      <c r="C490" s="61"/>
      <c r="D490" s="51"/>
      <c r="E490" s="73"/>
      <c r="F490" s="94"/>
      <c r="G490" s="633"/>
      <c r="H490" s="958"/>
      <c r="I490" s="38"/>
      <c r="J490" s="39"/>
      <c r="K490" s="40"/>
      <c r="L490" s="41"/>
      <c r="M490" s="40"/>
      <c r="N490" s="41"/>
      <c r="O490" s="35"/>
      <c r="P490" s="43"/>
    </row>
    <row r="491" ht="14.25" customHeight="1">
      <c r="A491" s="92"/>
      <c r="B491" s="93"/>
      <c r="C491" s="61"/>
      <c r="D491" s="51"/>
      <c r="E491" s="73"/>
      <c r="F491" s="94"/>
      <c r="G491" s="633"/>
      <c r="H491" s="958"/>
      <c r="I491" s="38"/>
      <c r="J491" s="39"/>
      <c r="K491" s="40"/>
      <c r="L491" s="41"/>
      <c r="M491" s="40"/>
      <c r="N491" s="41"/>
      <c r="O491" s="35"/>
      <c r="P491" s="43"/>
    </row>
    <row r="492" ht="14.25" customHeight="1">
      <c r="A492" s="92"/>
      <c r="B492" s="93"/>
      <c r="C492" s="61"/>
      <c r="D492" s="51"/>
      <c r="E492" s="73"/>
      <c r="F492" s="94"/>
      <c r="G492" s="633"/>
      <c r="H492" s="958"/>
      <c r="I492" s="38"/>
      <c r="J492" s="39"/>
      <c r="K492" s="40"/>
      <c r="L492" s="41"/>
      <c r="M492" s="40"/>
      <c r="N492" s="41"/>
      <c r="O492" s="35"/>
      <c r="P492" s="43"/>
    </row>
    <row r="493" ht="14.25" customHeight="1">
      <c r="A493" s="92"/>
      <c r="B493" s="93"/>
      <c r="C493" s="61"/>
      <c r="D493" s="51"/>
      <c r="E493" s="73"/>
      <c r="F493" s="94"/>
      <c r="G493" s="633"/>
      <c r="H493" s="958"/>
      <c r="I493" s="38"/>
      <c r="J493" s="39"/>
      <c r="K493" s="40"/>
      <c r="L493" s="41"/>
      <c r="M493" s="40"/>
      <c r="N493" s="41"/>
      <c r="O493" s="35"/>
      <c r="P493" s="43"/>
    </row>
    <row r="494" ht="14.25" customHeight="1">
      <c r="A494" s="92"/>
      <c r="B494" s="93"/>
      <c r="C494" s="61"/>
      <c r="D494" s="51"/>
      <c r="E494" s="73"/>
      <c r="F494" s="94"/>
      <c r="G494" s="633"/>
      <c r="H494" s="958"/>
      <c r="I494" s="38"/>
      <c r="J494" s="39"/>
      <c r="K494" s="40"/>
      <c r="L494" s="41"/>
      <c r="M494" s="40"/>
      <c r="N494" s="41"/>
      <c r="O494" s="35"/>
      <c r="P494" s="43"/>
    </row>
    <row r="495" ht="14.25" customHeight="1">
      <c r="A495" s="92"/>
      <c r="B495" s="93"/>
      <c r="C495" s="61"/>
      <c r="D495" s="51"/>
      <c r="E495" s="73"/>
      <c r="F495" s="94"/>
      <c r="G495" s="633"/>
      <c r="H495" s="958"/>
      <c r="I495" s="38"/>
      <c r="J495" s="39"/>
      <c r="K495" s="40"/>
      <c r="L495" s="41"/>
      <c r="M495" s="40"/>
      <c r="N495" s="41"/>
      <c r="O495" s="35"/>
      <c r="P495" s="43"/>
    </row>
    <row r="496" ht="14.25" customHeight="1">
      <c r="A496" s="92"/>
      <c r="B496" s="93"/>
      <c r="C496" s="61"/>
      <c r="D496" s="51"/>
      <c r="E496" s="73"/>
      <c r="F496" s="94"/>
      <c r="G496" s="633"/>
      <c r="H496" s="958"/>
      <c r="I496" s="38"/>
      <c r="J496" s="39"/>
      <c r="K496" s="40"/>
      <c r="L496" s="41"/>
      <c r="M496" s="40"/>
      <c r="N496" s="41"/>
      <c r="O496" s="35"/>
      <c r="P496" s="43"/>
    </row>
    <row r="497" ht="14.25" customHeight="1">
      <c r="A497" s="92"/>
      <c r="B497" s="93"/>
      <c r="C497" s="61"/>
      <c r="D497" s="51"/>
      <c r="E497" s="73"/>
      <c r="F497" s="94"/>
      <c r="G497" s="633"/>
      <c r="H497" s="958"/>
      <c r="I497" s="38"/>
      <c r="J497" s="39"/>
      <c r="K497" s="40"/>
      <c r="L497" s="41"/>
      <c r="M497" s="40"/>
      <c r="N497" s="41"/>
      <c r="O497" s="35"/>
      <c r="P497" s="43"/>
    </row>
    <row r="498" ht="14.25" customHeight="1">
      <c r="A498" s="92"/>
      <c r="B498" s="93"/>
      <c r="C498" s="61"/>
      <c r="D498" s="51"/>
      <c r="E498" s="73"/>
      <c r="F498" s="94"/>
      <c r="G498" s="633"/>
      <c r="H498" s="958"/>
      <c r="I498" s="38"/>
      <c r="J498" s="39"/>
      <c r="K498" s="40"/>
      <c r="L498" s="41"/>
      <c r="M498" s="40"/>
      <c r="N498" s="41"/>
      <c r="O498" s="35"/>
      <c r="P498" s="43"/>
    </row>
    <row r="499" ht="14.25" customHeight="1">
      <c r="A499" s="92"/>
      <c r="B499" s="93"/>
      <c r="C499" s="61"/>
      <c r="D499" s="51"/>
      <c r="E499" s="73"/>
      <c r="F499" s="94"/>
      <c r="G499" s="633"/>
      <c r="H499" s="958"/>
      <c r="I499" s="38"/>
      <c r="J499" s="39"/>
      <c r="K499" s="40"/>
      <c r="L499" s="41"/>
      <c r="M499" s="40"/>
      <c r="N499" s="41"/>
      <c r="O499" s="35"/>
      <c r="P499" s="43"/>
    </row>
    <row r="500" ht="14.25" customHeight="1">
      <c r="A500" s="92"/>
      <c r="B500" s="93"/>
      <c r="C500" s="61"/>
      <c r="D500" s="51"/>
      <c r="E500" s="73"/>
      <c r="F500" s="94"/>
      <c r="G500" s="633"/>
      <c r="H500" s="958"/>
      <c r="I500" s="38"/>
      <c r="J500" s="39"/>
      <c r="K500" s="40"/>
      <c r="L500" s="41"/>
      <c r="M500" s="40"/>
      <c r="N500" s="41"/>
      <c r="O500" s="35"/>
      <c r="P500" s="43"/>
    </row>
    <row r="501" ht="14.25" customHeight="1">
      <c r="A501" s="92"/>
      <c r="B501" s="93"/>
      <c r="C501" s="61"/>
      <c r="D501" s="51"/>
      <c r="E501" s="73"/>
      <c r="F501" s="94"/>
      <c r="G501" s="633"/>
      <c r="H501" s="958"/>
      <c r="I501" s="38"/>
      <c r="J501" s="39"/>
      <c r="K501" s="40"/>
      <c r="L501" s="41"/>
      <c r="M501" s="40"/>
      <c r="N501" s="41"/>
      <c r="O501" s="35"/>
      <c r="P501" s="43"/>
    </row>
    <row r="502" ht="14.25" customHeight="1">
      <c r="A502" s="92"/>
      <c r="B502" s="93"/>
      <c r="C502" s="61"/>
      <c r="D502" s="51"/>
      <c r="E502" s="73"/>
      <c r="F502" s="94"/>
      <c r="G502" s="633"/>
      <c r="H502" s="958"/>
      <c r="I502" s="38"/>
      <c r="J502" s="39"/>
      <c r="K502" s="40"/>
      <c r="L502" s="41"/>
      <c r="M502" s="40"/>
      <c r="N502" s="41"/>
      <c r="O502" s="35"/>
      <c r="P502" s="43"/>
    </row>
    <row r="503" ht="14.25" customHeight="1">
      <c r="A503" s="92"/>
      <c r="B503" s="93"/>
      <c r="C503" s="61"/>
      <c r="D503" s="51"/>
      <c r="E503" s="73"/>
      <c r="F503" s="94"/>
      <c r="G503" s="633"/>
      <c r="H503" s="958"/>
      <c r="I503" s="38"/>
      <c r="J503" s="39"/>
      <c r="K503" s="40"/>
      <c r="L503" s="41"/>
      <c r="M503" s="40"/>
      <c r="N503" s="41"/>
      <c r="O503" s="35"/>
      <c r="P503" s="43"/>
    </row>
    <row r="504" ht="14.25" customHeight="1">
      <c r="A504" s="92"/>
      <c r="B504" s="93"/>
      <c r="C504" s="61"/>
      <c r="D504" s="51"/>
      <c r="E504" s="73"/>
      <c r="F504" s="94"/>
      <c r="G504" s="633"/>
      <c r="H504" s="958"/>
      <c r="I504" s="38"/>
      <c r="J504" s="39"/>
      <c r="K504" s="40"/>
      <c r="L504" s="41"/>
      <c r="M504" s="40"/>
      <c r="N504" s="41"/>
      <c r="O504" s="35"/>
      <c r="P504" s="43"/>
    </row>
    <row r="505" ht="14.25" customHeight="1">
      <c r="A505" s="92"/>
      <c r="B505" s="93"/>
      <c r="C505" s="61"/>
      <c r="D505" s="51"/>
      <c r="E505" s="73"/>
      <c r="F505" s="94"/>
      <c r="G505" s="633"/>
      <c r="H505" s="958"/>
      <c r="I505" s="38"/>
      <c r="J505" s="39"/>
      <c r="K505" s="40"/>
      <c r="L505" s="41"/>
      <c r="M505" s="40"/>
      <c r="N505" s="41"/>
      <c r="O505" s="35"/>
      <c r="P505" s="43"/>
    </row>
    <row r="506" ht="14.25" customHeight="1">
      <c r="A506" s="92"/>
      <c r="B506" s="93"/>
      <c r="C506" s="61"/>
      <c r="D506" s="51"/>
      <c r="E506" s="73"/>
      <c r="F506" s="94"/>
      <c r="G506" s="633"/>
      <c r="H506" s="958"/>
      <c r="I506" s="38"/>
      <c r="J506" s="39"/>
      <c r="K506" s="40"/>
      <c r="L506" s="41"/>
      <c r="M506" s="40"/>
      <c r="N506" s="41"/>
      <c r="O506" s="35"/>
      <c r="P506" s="43"/>
    </row>
    <row r="507" ht="14.25" customHeight="1">
      <c r="A507" s="92"/>
      <c r="B507" s="93"/>
      <c r="C507" s="61"/>
      <c r="D507" s="51"/>
      <c r="E507" s="73"/>
      <c r="F507" s="94"/>
      <c r="G507" s="633"/>
      <c r="H507" s="958"/>
      <c r="I507" s="38"/>
      <c r="J507" s="39"/>
      <c r="K507" s="40"/>
      <c r="L507" s="41"/>
      <c r="M507" s="40"/>
      <c r="N507" s="41"/>
      <c r="O507" s="35"/>
      <c r="P507" s="43"/>
    </row>
    <row r="508" ht="14.25" customHeight="1">
      <c r="A508" s="92"/>
      <c r="B508" s="93"/>
      <c r="C508" s="61"/>
      <c r="D508" s="51"/>
      <c r="E508" s="73"/>
      <c r="F508" s="94"/>
      <c r="G508" s="633"/>
      <c r="H508" s="958"/>
      <c r="I508" s="38"/>
      <c r="J508" s="39"/>
      <c r="K508" s="40"/>
      <c r="L508" s="41"/>
      <c r="M508" s="40"/>
      <c r="N508" s="41"/>
      <c r="O508" s="35"/>
      <c r="P508" s="43"/>
    </row>
    <row r="509" ht="14.25" customHeight="1">
      <c r="A509" s="92"/>
      <c r="B509" s="93"/>
      <c r="C509" s="61"/>
      <c r="D509" s="51"/>
      <c r="E509" s="73"/>
      <c r="F509" s="94"/>
      <c r="G509" s="633"/>
      <c r="H509" s="958"/>
      <c r="I509" s="38"/>
      <c r="J509" s="39"/>
      <c r="K509" s="40"/>
      <c r="L509" s="41"/>
      <c r="M509" s="40"/>
      <c r="N509" s="41"/>
      <c r="O509" s="35"/>
      <c r="P509" s="43"/>
    </row>
    <row r="510" ht="14.25" customHeight="1">
      <c r="A510" s="92"/>
      <c r="B510" s="93"/>
      <c r="C510" s="61"/>
      <c r="D510" s="51"/>
      <c r="E510" s="73"/>
      <c r="F510" s="94"/>
      <c r="G510" s="633"/>
      <c r="H510" s="958"/>
      <c r="I510" s="38"/>
      <c r="J510" s="39"/>
      <c r="K510" s="40"/>
      <c r="L510" s="41"/>
      <c r="M510" s="40"/>
      <c r="N510" s="41"/>
      <c r="O510" s="35"/>
      <c r="P510" s="43"/>
    </row>
    <row r="511" ht="14.25" customHeight="1">
      <c r="A511" s="92"/>
      <c r="B511" s="93"/>
      <c r="C511" s="61"/>
      <c r="D511" s="51"/>
      <c r="E511" s="73"/>
      <c r="F511" s="94"/>
      <c r="G511" s="633"/>
      <c r="H511" s="958"/>
      <c r="I511" s="38"/>
      <c r="J511" s="39"/>
      <c r="K511" s="40"/>
      <c r="L511" s="41"/>
      <c r="M511" s="40"/>
      <c r="N511" s="41"/>
      <c r="O511" s="35"/>
      <c r="P511" s="43"/>
    </row>
    <row r="512" ht="14.25" customHeight="1">
      <c r="A512" s="92"/>
      <c r="B512" s="93"/>
      <c r="C512" s="61"/>
      <c r="D512" s="51"/>
      <c r="E512" s="73"/>
      <c r="F512" s="94"/>
      <c r="G512" s="633"/>
      <c r="H512" s="958"/>
      <c r="I512" s="38"/>
      <c r="J512" s="39"/>
      <c r="K512" s="40"/>
      <c r="L512" s="41"/>
      <c r="M512" s="40"/>
      <c r="N512" s="41"/>
      <c r="O512" s="35"/>
      <c r="P512" s="43"/>
    </row>
    <row r="513" ht="14.25" customHeight="1">
      <c r="A513" s="92"/>
      <c r="B513" s="93"/>
      <c r="C513" s="61"/>
      <c r="D513" s="51"/>
      <c r="E513" s="73"/>
      <c r="F513" s="94"/>
      <c r="G513" s="633"/>
      <c r="H513" s="958"/>
      <c r="I513" s="38"/>
      <c r="J513" s="39"/>
      <c r="K513" s="40"/>
      <c r="L513" s="41"/>
      <c r="M513" s="40"/>
      <c r="N513" s="41"/>
      <c r="O513" s="35"/>
      <c r="P513" s="43"/>
    </row>
    <row r="514" ht="14.25" customHeight="1">
      <c r="A514" s="92"/>
      <c r="B514" s="93"/>
      <c r="C514" s="61"/>
      <c r="D514" s="51"/>
      <c r="E514" s="73"/>
      <c r="F514" s="94"/>
      <c r="G514" s="633"/>
      <c r="H514" s="958"/>
      <c r="I514" s="38"/>
      <c r="J514" s="39"/>
      <c r="K514" s="40"/>
      <c r="L514" s="41"/>
      <c r="M514" s="40"/>
      <c r="N514" s="41"/>
      <c r="O514" s="35"/>
      <c r="P514" s="43"/>
    </row>
    <row r="515" ht="14.25" customHeight="1">
      <c r="A515" s="92"/>
      <c r="B515" s="93"/>
      <c r="C515" s="61"/>
      <c r="D515" s="51"/>
      <c r="E515" s="73"/>
      <c r="F515" s="94"/>
      <c r="G515" s="633"/>
      <c r="H515" s="958"/>
      <c r="I515" s="38"/>
      <c r="J515" s="39"/>
      <c r="K515" s="40"/>
      <c r="L515" s="41"/>
      <c r="M515" s="40"/>
      <c r="N515" s="41"/>
      <c r="O515" s="35"/>
      <c r="P515" s="43"/>
    </row>
    <row r="516" ht="14.25" customHeight="1">
      <c r="A516" s="92"/>
      <c r="B516" s="93"/>
      <c r="C516" s="61"/>
      <c r="D516" s="51"/>
      <c r="E516" s="73"/>
      <c r="F516" s="94"/>
      <c r="G516" s="633"/>
      <c r="H516" s="958"/>
      <c r="I516" s="38"/>
      <c r="J516" s="39"/>
      <c r="K516" s="40"/>
      <c r="L516" s="41"/>
      <c r="M516" s="40"/>
      <c r="N516" s="41"/>
      <c r="O516" s="35"/>
      <c r="P516" s="43"/>
    </row>
    <row r="517" ht="14.25" customHeight="1">
      <c r="A517" s="92"/>
      <c r="B517" s="93"/>
      <c r="C517" s="61"/>
      <c r="D517" s="51"/>
      <c r="E517" s="73"/>
      <c r="F517" s="94"/>
      <c r="G517" s="633"/>
      <c r="H517" s="958"/>
      <c r="I517" s="38"/>
      <c r="J517" s="39"/>
      <c r="K517" s="40"/>
      <c r="L517" s="41"/>
      <c r="M517" s="40"/>
      <c r="N517" s="41"/>
      <c r="O517" s="35"/>
      <c r="P517" s="43"/>
    </row>
    <row r="518" ht="14.25" customHeight="1">
      <c r="A518" s="92"/>
      <c r="B518" s="93"/>
      <c r="C518" s="61"/>
      <c r="D518" s="51"/>
      <c r="E518" s="73"/>
      <c r="F518" s="94"/>
      <c r="G518" s="633"/>
      <c r="H518" s="958"/>
      <c r="I518" s="38"/>
      <c r="J518" s="39"/>
      <c r="K518" s="40"/>
      <c r="L518" s="41"/>
      <c r="M518" s="40"/>
      <c r="N518" s="41"/>
      <c r="O518" s="35"/>
      <c r="P518" s="43"/>
    </row>
    <row r="519" ht="14.25" customHeight="1">
      <c r="A519" s="92"/>
      <c r="B519" s="93"/>
      <c r="C519" s="61"/>
      <c r="D519" s="51"/>
      <c r="E519" s="73"/>
      <c r="F519" s="94"/>
      <c r="G519" s="633"/>
      <c r="H519" s="958"/>
      <c r="I519" s="38"/>
      <c r="J519" s="39"/>
      <c r="K519" s="40"/>
      <c r="L519" s="41"/>
      <c r="M519" s="40"/>
      <c r="N519" s="41"/>
      <c r="O519" s="35"/>
      <c r="P519" s="43"/>
    </row>
    <row r="520" ht="14.25" customHeight="1">
      <c r="A520" s="92"/>
      <c r="B520" s="93"/>
      <c r="C520" s="61"/>
      <c r="D520" s="51"/>
      <c r="E520" s="73"/>
      <c r="F520" s="94"/>
      <c r="G520" s="633"/>
      <c r="H520" s="958"/>
      <c r="I520" s="38"/>
      <c r="J520" s="39"/>
      <c r="K520" s="40"/>
      <c r="L520" s="41"/>
      <c r="M520" s="40"/>
      <c r="N520" s="41"/>
      <c r="O520" s="35"/>
      <c r="P520" s="43"/>
    </row>
    <row r="521" ht="14.25" customHeight="1">
      <c r="A521" s="92"/>
      <c r="B521" s="93"/>
      <c r="C521" s="61"/>
      <c r="D521" s="51"/>
      <c r="E521" s="73"/>
      <c r="F521" s="94"/>
      <c r="G521" s="633"/>
      <c r="H521" s="958"/>
      <c r="I521" s="38"/>
      <c r="J521" s="39"/>
      <c r="K521" s="40"/>
      <c r="L521" s="41"/>
      <c r="M521" s="40"/>
      <c r="N521" s="41"/>
      <c r="O521" s="35"/>
      <c r="P521" s="43"/>
    </row>
    <row r="522" ht="14.25" customHeight="1">
      <c r="A522" s="92"/>
      <c r="B522" s="93"/>
      <c r="C522" s="61"/>
      <c r="D522" s="51"/>
      <c r="E522" s="73"/>
      <c r="F522" s="94"/>
      <c r="G522" s="633"/>
      <c r="H522" s="958"/>
      <c r="I522" s="38"/>
      <c r="J522" s="39"/>
      <c r="K522" s="40"/>
      <c r="L522" s="41"/>
      <c r="M522" s="40"/>
      <c r="N522" s="41"/>
      <c r="O522" s="35"/>
      <c r="P522" s="43"/>
    </row>
    <row r="523" ht="14.25" customHeight="1">
      <c r="A523" s="92"/>
      <c r="B523" s="93"/>
      <c r="C523" s="61"/>
      <c r="D523" s="51"/>
      <c r="E523" s="73"/>
      <c r="F523" s="94"/>
      <c r="G523" s="633"/>
      <c r="H523" s="958"/>
      <c r="I523" s="38"/>
      <c r="J523" s="39"/>
      <c r="K523" s="40"/>
      <c r="L523" s="41"/>
      <c r="M523" s="40"/>
      <c r="N523" s="41"/>
      <c r="O523" s="35"/>
      <c r="P523" s="43"/>
    </row>
    <row r="524" ht="14.25" customHeight="1">
      <c r="A524" s="92"/>
      <c r="B524" s="93"/>
      <c r="C524" s="61"/>
      <c r="D524" s="51"/>
      <c r="E524" s="73"/>
      <c r="F524" s="94"/>
      <c r="G524" s="633"/>
      <c r="H524" s="958"/>
      <c r="I524" s="38"/>
      <c r="J524" s="39"/>
      <c r="K524" s="40"/>
      <c r="L524" s="41"/>
      <c r="M524" s="40"/>
      <c r="N524" s="41"/>
      <c r="O524" s="35"/>
      <c r="P524" s="43"/>
    </row>
    <row r="525" ht="14.25" customHeight="1">
      <c r="A525" s="92"/>
      <c r="B525" s="93"/>
      <c r="C525" s="61"/>
      <c r="D525" s="51"/>
      <c r="E525" s="73"/>
      <c r="F525" s="94"/>
      <c r="G525" s="633"/>
      <c r="H525" s="958"/>
      <c r="I525" s="38"/>
      <c r="J525" s="39"/>
      <c r="K525" s="40"/>
      <c r="L525" s="41"/>
      <c r="M525" s="40"/>
      <c r="N525" s="41"/>
      <c r="O525" s="35"/>
      <c r="P525" s="43"/>
    </row>
    <row r="526" ht="14.25" customHeight="1">
      <c r="A526" s="92"/>
      <c r="B526" s="93"/>
      <c r="C526" s="61"/>
      <c r="D526" s="51"/>
      <c r="E526" s="73"/>
      <c r="F526" s="94"/>
      <c r="G526" s="633"/>
      <c r="H526" s="958"/>
      <c r="I526" s="38"/>
      <c r="J526" s="39"/>
      <c r="K526" s="40"/>
      <c r="L526" s="41"/>
      <c r="M526" s="40"/>
      <c r="N526" s="41"/>
      <c r="O526" s="35"/>
      <c r="P526" s="43"/>
    </row>
    <row r="527" ht="14.25" customHeight="1">
      <c r="A527" s="92"/>
      <c r="B527" s="93"/>
      <c r="C527" s="61"/>
      <c r="D527" s="51"/>
      <c r="E527" s="73"/>
      <c r="F527" s="94"/>
      <c r="G527" s="633"/>
      <c r="H527" s="958"/>
      <c r="I527" s="38"/>
      <c r="J527" s="39"/>
      <c r="K527" s="40"/>
      <c r="L527" s="41"/>
      <c r="M527" s="40"/>
      <c r="N527" s="41"/>
      <c r="O527" s="35"/>
      <c r="P527" s="43"/>
    </row>
    <row r="528" ht="14.25" customHeight="1">
      <c r="A528" s="92"/>
      <c r="B528" s="93"/>
      <c r="C528" s="61"/>
      <c r="D528" s="51"/>
      <c r="E528" s="73"/>
      <c r="F528" s="94"/>
      <c r="G528" s="633"/>
      <c r="H528" s="958"/>
      <c r="I528" s="38"/>
      <c r="J528" s="39"/>
      <c r="K528" s="40"/>
      <c r="L528" s="41"/>
      <c r="M528" s="40"/>
      <c r="N528" s="41"/>
      <c r="O528" s="35"/>
      <c r="P528" s="43"/>
    </row>
    <row r="529" ht="14.25" customHeight="1">
      <c r="A529" s="92"/>
      <c r="B529" s="93"/>
      <c r="C529" s="61"/>
      <c r="D529" s="51"/>
      <c r="E529" s="73"/>
      <c r="F529" s="94"/>
      <c r="G529" s="633"/>
      <c r="H529" s="958"/>
      <c r="I529" s="38"/>
      <c r="J529" s="39"/>
      <c r="K529" s="40"/>
      <c r="L529" s="41"/>
      <c r="M529" s="40"/>
      <c r="N529" s="41"/>
      <c r="O529" s="35"/>
      <c r="P529" s="43"/>
    </row>
    <row r="530" ht="14.25" customHeight="1">
      <c r="A530" s="92"/>
      <c r="B530" s="93"/>
      <c r="C530" s="61"/>
      <c r="D530" s="51"/>
      <c r="E530" s="73"/>
      <c r="F530" s="94"/>
      <c r="G530" s="633"/>
      <c r="H530" s="958"/>
      <c r="I530" s="38"/>
      <c r="J530" s="39"/>
      <c r="K530" s="40"/>
      <c r="L530" s="41"/>
      <c r="M530" s="40"/>
      <c r="N530" s="41"/>
      <c r="O530" s="35"/>
      <c r="P530" s="43"/>
    </row>
    <row r="531" ht="14.25" customHeight="1">
      <c r="A531" s="92"/>
      <c r="B531" s="93"/>
      <c r="C531" s="61"/>
      <c r="D531" s="51"/>
      <c r="E531" s="73"/>
      <c r="F531" s="94"/>
      <c r="G531" s="633"/>
      <c r="H531" s="958"/>
      <c r="I531" s="38"/>
      <c r="J531" s="39"/>
      <c r="K531" s="40"/>
      <c r="L531" s="41"/>
      <c r="M531" s="40"/>
      <c r="N531" s="41"/>
      <c r="O531" s="35"/>
      <c r="P531" s="43"/>
    </row>
    <row r="532" ht="14.25" customHeight="1">
      <c r="A532" s="92"/>
      <c r="B532" s="93"/>
      <c r="C532" s="61"/>
      <c r="D532" s="51"/>
      <c r="E532" s="73"/>
      <c r="F532" s="94"/>
      <c r="G532" s="633"/>
      <c r="H532" s="958"/>
      <c r="I532" s="38"/>
      <c r="J532" s="39"/>
      <c r="K532" s="40"/>
      <c r="L532" s="41"/>
      <c r="M532" s="40"/>
      <c r="N532" s="41"/>
      <c r="O532" s="35"/>
      <c r="P532" s="43"/>
    </row>
    <row r="533" ht="14.25" customHeight="1">
      <c r="A533" s="95"/>
      <c r="B533" s="96"/>
      <c r="C533" s="97"/>
      <c r="D533" s="98"/>
      <c r="E533" s="95"/>
      <c r="F533" s="99"/>
      <c r="G533" s="634"/>
      <c r="H533" s="960"/>
      <c r="I533" s="101"/>
      <c r="J533" s="101"/>
      <c r="K533" s="102"/>
      <c r="L533" s="102"/>
      <c r="M533" s="102"/>
      <c r="N533" s="102"/>
      <c r="O533" s="95"/>
      <c r="P533" s="43"/>
    </row>
    <row r="534" ht="14.25" customHeight="1">
      <c r="A534" s="95"/>
      <c r="B534" s="96"/>
      <c r="C534" s="97"/>
      <c r="D534" s="98"/>
      <c r="E534" s="95"/>
      <c r="F534" s="99"/>
      <c r="G534" s="634"/>
      <c r="H534" s="960"/>
      <c r="I534" s="101"/>
      <c r="J534" s="101"/>
      <c r="K534" s="102"/>
      <c r="L534" s="102"/>
      <c r="M534" s="102"/>
      <c r="N534" s="102"/>
      <c r="O534" s="95"/>
      <c r="P534" s="43"/>
    </row>
    <row r="535" ht="14.25" customHeight="1">
      <c r="A535" s="95"/>
      <c r="B535" s="96"/>
      <c r="C535" s="97"/>
      <c r="D535" s="98"/>
      <c r="E535" s="95"/>
      <c r="F535" s="99"/>
      <c r="G535" s="634"/>
      <c r="H535" s="960"/>
      <c r="I535" s="101"/>
      <c r="J535" s="101"/>
      <c r="K535" s="102"/>
      <c r="L535" s="102"/>
      <c r="M535" s="102"/>
      <c r="N535" s="102"/>
      <c r="O535" s="95"/>
      <c r="P535" s="43"/>
    </row>
    <row r="536" ht="14.25" customHeight="1">
      <c r="A536" s="95"/>
      <c r="B536" s="96"/>
      <c r="C536" s="97"/>
      <c r="D536" s="98"/>
      <c r="E536" s="95"/>
      <c r="F536" s="99"/>
      <c r="G536" s="634"/>
      <c r="H536" s="960"/>
      <c r="I536" s="101"/>
      <c r="J536" s="101"/>
      <c r="K536" s="102"/>
      <c r="L536" s="102"/>
      <c r="M536" s="102"/>
      <c r="N536" s="102"/>
      <c r="O536" s="95"/>
      <c r="P536" s="43"/>
    </row>
    <row r="537" ht="14.25" customHeight="1">
      <c r="A537" s="95"/>
      <c r="B537" s="96"/>
      <c r="C537" s="97"/>
      <c r="D537" s="98"/>
      <c r="E537" s="95"/>
      <c r="F537" s="99"/>
      <c r="G537" s="634"/>
      <c r="H537" s="960"/>
      <c r="I537" s="101"/>
      <c r="J537" s="101"/>
      <c r="K537" s="102"/>
      <c r="L537" s="102"/>
      <c r="M537" s="102"/>
      <c r="N537" s="102"/>
      <c r="O537" s="95"/>
      <c r="P537" s="43"/>
    </row>
    <row r="538" ht="14.25" customHeight="1">
      <c r="A538" s="95"/>
      <c r="B538" s="96"/>
      <c r="C538" s="97"/>
      <c r="D538" s="98"/>
      <c r="E538" s="95"/>
      <c r="F538" s="99"/>
      <c r="G538" s="634"/>
      <c r="H538" s="960"/>
      <c r="I538" s="101"/>
      <c r="J538" s="101"/>
      <c r="K538" s="102"/>
      <c r="L538" s="102"/>
      <c r="M538" s="102"/>
      <c r="N538" s="102"/>
      <c r="O538" s="95"/>
      <c r="P538" s="43"/>
    </row>
    <row r="539" ht="14.25" customHeight="1">
      <c r="A539" s="95"/>
      <c r="B539" s="96"/>
      <c r="C539" s="97"/>
      <c r="D539" s="98"/>
      <c r="E539" s="95"/>
      <c r="F539" s="99"/>
      <c r="G539" s="634"/>
      <c r="H539" s="960"/>
      <c r="I539" s="101"/>
      <c r="J539" s="101"/>
      <c r="K539" s="102"/>
      <c r="L539" s="102"/>
      <c r="M539" s="102"/>
      <c r="N539" s="102"/>
      <c r="O539" s="95"/>
      <c r="P539" s="43"/>
    </row>
    <row r="540" ht="14.25" customHeight="1">
      <c r="A540" s="95"/>
      <c r="B540" s="96"/>
      <c r="C540" s="97"/>
      <c r="D540" s="98"/>
      <c r="E540" s="95"/>
      <c r="F540" s="99"/>
      <c r="G540" s="634"/>
      <c r="H540" s="960"/>
      <c r="I540" s="101"/>
      <c r="J540" s="101"/>
      <c r="K540" s="102"/>
      <c r="L540" s="102"/>
      <c r="M540" s="102"/>
      <c r="N540" s="102"/>
      <c r="O540" s="95"/>
      <c r="P540" s="43"/>
    </row>
    <row r="541" ht="14.25" customHeight="1">
      <c r="A541" s="95"/>
      <c r="B541" s="96"/>
      <c r="C541" s="97"/>
      <c r="D541" s="98"/>
      <c r="E541" s="95"/>
      <c r="F541" s="99"/>
      <c r="G541" s="634"/>
      <c r="H541" s="960"/>
      <c r="I541" s="101"/>
      <c r="J541" s="101"/>
      <c r="K541" s="102"/>
      <c r="L541" s="102"/>
      <c r="M541" s="102"/>
      <c r="N541" s="102"/>
      <c r="O541" s="95"/>
      <c r="P541" s="43"/>
    </row>
    <row r="542" ht="14.25" customHeight="1">
      <c r="A542" s="95"/>
      <c r="B542" s="96"/>
      <c r="C542" s="97"/>
      <c r="D542" s="98"/>
      <c r="E542" s="95"/>
      <c r="F542" s="99"/>
      <c r="G542" s="634"/>
      <c r="H542" s="960"/>
      <c r="I542" s="101"/>
      <c r="J542" s="101"/>
      <c r="K542" s="102"/>
      <c r="L542" s="102"/>
      <c r="M542" s="102"/>
      <c r="N542" s="102"/>
      <c r="O542" s="95"/>
      <c r="P542" s="43"/>
    </row>
    <row r="543" ht="14.25" customHeight="1">
      <c r="A543" s="95"/>
      <c r="B543" s="96"/>
      <c r="C543" s="97"/>
      <c r="D543" s="98"/>
      <c r="E543" s="95"/>
      <c r="F543" s="99"/>
      <c r="G543" s="634"/>
      <c r="H543" s="960"/>
      <c r="I543" s="101"/>
      <c r="J543" s="101"/>
      <c r="K543" s="102"/>
      <c r="L543" s="102"/>
      <c r="M543" s="102"/>
      <c r="N543" s="102"/>
      <c r="O543" s="95"/>
      <c r="P543" s="43"/>
    </row>
    <row r="544" ht="14.25" customHeight="1">
      <c r="A544" s="95"/>
      <c r="B544" s="96"/>
      <c r="C544" s="97"/>
      <c r="D544" s="98"/>
      <c r="E544" s="95"/>
      <c r="F544" s="99"/>
      <c r="G544" s="634"/>
      <c r="H544" s="960"/>
      <c r="I544" s="101"/>
      <c r="J544" s="101"/>
      <c r="K544" s="102"/>
      <c r="L544" s="102"/>
      <c r="M544" s="102"/>
      <c r="N544" s="102"/>
      <c r="O544" s="95"/>
      <c r="P544" s="43"/>
    </row>
    <row r="545" ht="14.25" customHeight="1">
      <c r="A545" s="95"/>
      <c r="B545" s="96"/>
      <c r="C545" s="97"/>
      <c r="D545" s="98"/>
      <c r="E545" s="95"/>
      <c r="F545" s="99"/>
      <c r="G545" s="634"/>
      <c r="H545" s="960"/>
      <c r="I545" s="101"/>
      <c r="J545" s="101"/>
      <c r="K545" s="102"/>
      <c r="L545" s="102"/>
      <c r="M545" s="102"/>
      <c r="N545" s="102"/>
      <c r="O545" s="95"/>
      <c r="P545" s="43"/>
    </row>
    <row r="546" ht="14.25" customHeight="1">
      <c r="A546" s="95"/>
      <c r="B546" s="96"/>
      <c r="C546" s="97"/>
      <c r="D546" s="98"/>
      <c r="E546" s="95"/>
      <c r="F546" s="99"/>
      <c r="G546" s="634"/>
      <c r="H546" s="960"/>
      <c r="I546" s="101"/>
      <c r="J546" s="101"/>
      <c r="K546" s="102"/>
      <c r="L546" s="102"/>
      <c r="M546" s="102"/>
      <c r="N546" s="102"/>
      <c r="O546" s="95"/>
      <c r="P546" s="43"/>
    </row>
    <row r="547" ht="14.25" customHeight="1">
      <c r="A547" s="95"/>
      <c r="B547" s="96"/>
      <c r="C547" s="97"/>
      <c r="D547" s="98"/>
      <c r="E547" s="95"/>
      <c r="F547" s="99"/>
      <c r="G547" s="634"/>
      <c r="H547" s="960"/>
      <c r="I547" s="101"/>
      <c r="J547" s="101"/>
      <c r="K547" s="102"/>
      <c r="L547" s="102"/>
      <c r="M547" s="102"/>
      <c r="N547" s="102"/>
      <c r="O547" s="95"/>
      <c r="P547" s="43"/>
    </row>
    <row r="548" ht="14.25" customHeight="1">
      <c r="A548" s="95"/>
      <c r="B548" s="96"/>
      <c r="C548" s="97"/>
      <c r="D548" s="98"/>
      <c r="E548" s="95"/>
      <c r="F548" s="99"/>
      <c r="G548" s="634"/>
      <c r="H548" s="960"/>
      <c r="I548" s="101"/>
      <c r="J548" s="101"/>
      <c r="K548" s="102"/>
      <c r="L548" s="102"/>
      <c r="M548" s="102"/>
      <c r="N548" s="102"/>
      <c r="O548" s="95"/>
      <c r="P548" s="43"/>
    </row>
    <row r="549" ht="14.25" customHeight="1">
      <c r="A549" s="95"/>
      <c r="B549" s="96"/>
      <c r="C549" s="97"/>
      <c r="D549" s="98"/>
      <c r="E549" s="95"/>
      <c r="F549" s="99"/>
      <c r="G549" s="634"/>
      <c r="H549" s="960"/>
      <c r="I549" s="101"/>
      <c r="J549" s="101"/>
      <c r="K549" s="102"/>
      <c r="L549" s="102"/>
      <c r="M549" s="102"/>
      <c r="N549" s="102"/>
      <c r="O549" s="95"/>
      <c r="P549" s="43"/>
    </row>
    <row r="550" ht="14.25" customHeight="1">
      <c r="A550" s="95"/>
      <c r="B550" s="96"/>
      <c r="C550" s="97"/>
      <c r="D550" s="98"/>
      <c r="E550" s="95"/>
      <c r="F550" s="99"/>
      <c r="G550" s="634"/>
      <c r="H550" s="960"/>
      <c r="I550" s="101"/>
      <c r="J550" s="101"/>
      <c r="K550" s="102"/>
      <c r="L550" s="102"/>
      <c r="M550" s="102"/>
      <c r="N550" s="102"/>
      <c r="O550" s="95"/>
      <c r="P550" s="43"/>
    </row>
    <row r="551" ht="14.25" customHeight="1">
      <c r="A551" s="95"/>
      <c r="B551" s="96"/>
      <c r="C551" s="97"/>
      <c r="D551" s="98"/>
      <c r="E551" s="95"/>
      <c r="F551" s="99"/>
      <c r="G551" s="634"/>
      <c r="H551" s="960"/>
      <c r="I551" s="101"/>
      <c r="J551" s="101"/>
      <c r="K551" s="102"/>
      <c r="L551" s="102"/>
      <c r="M551" s="102"/>
      <c r="N551" s="102"/>
      <c r="O551" s="95"/>
      <c r="P551" s="43"/>
    </row>
    <row r="552" ht="14.25" customHeight="1">
      <c r="A552" s="95"/>
      <c r="B552" s="96"/>
      <c r="C552" s="97"/>
      <c r="D552" s="98"/>
      <c r="E552" s="95"/>
      <c r="F552" s="99"/>
      <c r="G552" s="634"/>
      <c r="H552" s="960"/>
      <c r="I552" s="101"/>
      <c r="J552" s="101"/>
      <c r="K552" s="102"/>
      <c r="L552" s="102"/>
      <c r="M552" s="102"/>
      <c r="N552" s="102"/>
      <c r="O552" s="95"/>
      <c r="P552" s="43"/>
    </row>
    <row r="553" ht="14.25" customHeight="1">
      <c r="A553" s="95"/>
      <c r="B553" s="96"/>
      <c r="C553" s="97"/>
      <c r="D553" s="98"/>
      <c r="E553" s="95"/>
      <c r="F553" s="99"/>
      <c r="G553" s="634"/>
      <c r="H553" s="960"/>
      <c r="I553" s="101"/>
      <c r="J553" s="101"/>
      <c r="K553" s="102"/>
      <c r="L553" s="102"/>
      <c r="M553" s="102"/>
      <c r="N553" s="102"/>
      <c r="O553" s="95"/>
      <c r="P553" s="43"/>
    </row>
    <row r="554" ht="14.25" customHeight="1">
      <c r="A554" s="95"/>
      <c r="B554" s="96"/>
      <c r="C554" s="97"/>
      <c r="D554" s="98"/>
      <c r="E554" s="95"/>
      <c r="F554" s="99"/>
      <c r="G554" s="634"/>
      <c r="H554" s="960"/>
      <c r="I554" s="101"/>
      <c r="J554" s="101"/>
      <c r="K554" s="102"/>
      <c r="L554" s="102"/>
      <c r="M554" s="102"/>
      <c r="N554" s="102"/>
      <c r="O554" s="95"/>
      <c r="P554" s="43"/>
    </row>
    <row r="555" ht="14.25" customHeight="1">
      <c r="A555" s="95"/>
      <c r="B555" s="96"/>
      <c r="C555" s="97"/>
      <c r="D555" s="98"/>
      <c r="E555" s="95"/>
      <c r="F555" s="99"/>
      <c r="G555" s="634"/>
      <c r="H555" s="960"/>
      <c r="I555" s="101"/>
      <c r="J555" s="101"/>
      <c r="K555" s="102"/>
      <c r="L555" s="102"/>
      <c r="M555" s="102"/>
      <c r="N555" s="102"/>
      <c r="O555" s="95"/>
      <c r="P555" s="43"/>
    </row>
    <row r="556" ht="14.25" customHeight="1">
      <c r="A556" s="95"/>
      <c r="B556" s="96"/>
      <c r="C556" s="97"/>
      <c r="D556" s="98"/>
      <c r="E556" s="95"/>
      <c r="F556" s="99"/>
      <c r="G556" s="634"/>
      <c r="H556" s="960"/>
      <c r="I556" s="101"/>
      <c r="J556" s="101"/>
      <c r="K556" s="102"/>
      <c r="L556" s="102"/>
      <c r="M556" s="102"/>
      <c r="N556" s="102"/>
      <c r="O556" s="95"/>
      <c r="P556" s="43"/>
    </row>
    <row r="557" ht="14.25" customHeight="1">
      <c r="A557" s="95"/>
      <c r="B557" s="96"/>
      <c r="C557" s="97"/>
      <c r="D557" s="98"/>
      <c r="E557" s="95"/>
      <c r="F557" s="99"/>
      <c r="G557" s="634"/>
      <c r="H557" s="960"/>
      <c r="I557" s="101"/>
      <c r="J557" s="101"/>
      <c r="K557" s="102"/>
      <c r="L557" s="102"/>
      <c r="M557" s="102"/>
      <c r="N557" s="102"/>
      <c r="O557" s="95"/>
      <c r="P557" s="43"/>
    </row>
    <row r="558" ht="14.25" customHeight="1">
      <c r="A558" s="95"/>
      <c r="B558" s="96"/>
      <c r="C558" s="97"/>
      <c r="D558" s="98"/>
      <c r="E558" s="95"/>
      <c r="F558" s="99"/>
      <c r="G558" s="634"/>
      <c r="H558" s="960"/>
      <c r="I558" s="101"/>
      <c r="J558" s="101"/>
      <c r="K558" s="102"/>
      <c r="L558" s="102"/>
      <c r="M558" s="102"/>
      <c r="N558" s="102"/>
      <c r="O558" s="95"/>
      <c r="P558" s="43"/>
    </row>
    <row r="559" ht="14.25" customHeight="1">
      <c r="A559" s="95"/>
      <c r="B559" s="96"/>
      <c r="C559" s="97"/>
      <c r="D559" s="98"/>
      <c r="E559" s="95"/>
      <c r="F559" s="99"/>
      <c r="G559" s="634"/>
      <c r="H559" s="960"/>
      <c r="I559" s="101"/>
      <c r="J559" s="101"/>
      <c r="K559" s="102"/>
      <c r="L559" s="102"/>
      <c r="M559" s="102"/>
      <c r="N559" s="102"/>
      <c r="O559" s="95"/>
      <c r="P559" s="43"/>
    </row>
    <row r="560" ht="14.25" customHeight="1">
      <c r="A560" s="95"/>
      <c r="B560" s="96"/>
      <c r="C560" s="97"/>
      <c r="D560" s="98"/>
      <c r="E560" s="95"/>
      <c r="F560" s="99"/>
      <c r="G560" s="634"/>
      <c r="H560" s="960"/>
      <c r="I560" s="101"/>
      <c r="J560" s="101"/>
      <c r="K560" s="102"/>
      <c r="L560" s="102"/>
      <c r="M560" s="102"/>
      <c r="N560" s="102"/>
      <c r="O560" s="95"/>
      <c r="P560" s="43"/>
    </row>
    <row r="561" ht="14.25" customHeight="1">
      <c r="A561" s="95"/>
      <c r="B561" s="96"/>
      <c r="C561" s="97"/>
      <c r="D561" s="98"/>
      <c r="E561" s="95"/>
      <c r="F561" s="99"/>
      <c r="G561" s="634"/>
      <c r="H561" s="960"/>
      <c r="I561" s="101"/>
      <c r="J561" s="101"/>
      <c r="K561" s="102"/>
      <c r="L561" s="102"/>
      <c r="M561" s="102"/>
      <c r="N561" s="102"/>
      <c r="O561" s="95"/>
      <c r="P561" s="43"/>
    </row>
    <row r="562" ht="14.25" customHeight="1">
      <c r="A562" s="95"/>
      <c r="B562" s="96"/>
      <c r="C562" s="97"/>
      <c r="D562" s="98"/>
      <c r="E562" s="95"/>
      <c r="F562" s="99"/>
      <c r="G562" s="634"/>
      <c r="H562" s="960"/>
      <c r="I562" s="101"/>
      <c r="J562" s="101"/>
      <c r="K562" s="102"/>
      <c r="L562" s="102"/>
      <c r="M562" s="102"/>
      <c r="N562" s="102"/>
      <c r="O562" s="95"/>
      <c r="P562" s="43"/>
    </row>
    <row r="563" ht="14.25" customHeight="1">
      <c r="A563" s="95"/>
      <c r="B563" s="96"/>
      <c r="C563" s="97"/>
      <c r="D563" s="98"/>
      <c r="E563" s="95"/>
      <c r="F563" s="99"/>
      <c r="G563" s="634"/>
      <c r="H563" s="960"/>
      <c r="I563" s="101"/>
      <c r="J563" s="101"/>
      <c r="K563" s="102"/>
      <c r="L563" s="102"/>
      <c r="M563" s="102"/>
      <c r="N563" s="102"/>
      <c r="O563" s="95"/>
      <c r="P563" s="43"/>
    </row>
    <row r="564" ht="14.25" customHeight="1">
      <c r="A564" s="95"/>
      <c r="B564" s="96"/>
      <c r="C564" s="97"/>
      <c r="D564" s="98"/>
      <c r="E564" s="95"/>
      <c r="F564" s="99"/>
      <c r="G564" s="634"/>
      <c r="H564" s="960"/>
      <c r="I564" s="101"/>
      <c r="J564" s="101"/>
      <c r="K564" s="102"/>
      <c r="L564" s="102"/>
      <c r="M564" s="102"/>
      <c r="N564" s="102"/>
      <c r="O564" s="95"/>
      <c r="P564" s="43"/>
    </row>
    <row r="565" ht="14.25" customHeight="1">
      <c r="A565" s="95"/>
      <c r="B565" s="96"/>
      <c r="C565" s="97"/>
      <c r="D565" s="98"/>
      <c r="E565" s="95"/>
      <c r="F565" s="99"/>
      <c r="G565" s="634"/>
      <c r="H565" s="960"/>
      <c r="I565" s="101"/>
      <c r="J565" s="101"/>
      <c r="K565" s="102"/>
      <c r="L565" s="102"/>
      <c r="M565" s="102"/>
      <c r="N565" s="102"/>
      <c r="O565" s="95"/>
      <c r="P565" s="43"/>
    </row>
    <row r="566" ht="14.25" customHeight="1">
      <c r="A566" s="95"/>
      <c r="B566" s="96"/>
      <c r="C566" s="97"/>
      <c r="D566" s="98"/>
      <c r="E566" s="95"/>
      <c r="F566" s="99"/>
      <c r="G566" s="634"/>
      <c r="H566" s="960"/>
      <c r="I566" s="101"/>
      <c r="J566" s="101"/>
      <c r="K566" s="102"/>
      <c r="L566" s="102"/>
      <c r="M566" s="102"/>
      <c r="N566" s="102"/>
      <c r="O566" s="95"/>
      <c r="P566" s="43"/>
    </row>
    <row r="567" ht="14.25" customHeight="1">
      <c r="A567" s="95"/>
      <c r="B567" s="96"/>
      <c r="C567" s="97"/>
      <c r="D567" s="98"/>
      <c r="E567" s="95"/>
      <c r="F567" s="99"/>
      <c r="G567" s="634"/>
      <c r="H567" s="960"/>
      <c r="I567" s="101"/>
      <c r="J567" s="101"/>
      <c r="K567" s="102"/>
      <c r="L567" s="102"/>
      <c r="M567" s="102"/>
      <c r="N567" s="102"/>
      <c r="O567" s="95"/>
      <c r="P567" s="43"/>
    </row>
    <row r="568" ht="14.25" customHeight="1">
      <c r="A568" s="95"/>
      <c r="B568" s="96"/>
      <c r="C568" s="97"/>
      <c r="D568" s="98"/>
      <c r="E568" s="95"/>
      <c r="F568" s="99"/>
      <c r="G568" s="634"/>
      <c r="H568" s="960"/>
      <c r="I568" s="101"/>
      <c r="J568" s="101"/>
      <c r="K568" s="102"/>
      <c r="L568" s="102"/>
      <c r="M568" s="102"/>
      <c r="N568" s="102"/>
      <c r="O568" s="95"/>
      <c r="P568" s="43"/>
    </row>
    <row r="569" ht="14.25" customHeight="1">
      <c r="A569" s="95"/>
      <c r="B569" s="96"/>
      <c r="C569" s="97"/>
      <c r="D569" s="98"/>
      <c r="E569" s="95"/>
      <c r="F569" s="99"/>
      <c r="G569" s="634"/>
      <c r="H569" s="960"/>
      <c r="I569" s="101"/>
      <c r="J569" s="101"/>
      <c r="K569" s="102"/>
      <c r="L569" s="102"/>
      <c r="M569" s="102"/>
      <c r="N569" s="102"/>
      <c r="O569" s="95"/>
      <c r="P569" s="43"/>
    </row>
    <row r="570" ht="14.25" customHeight="1">
      <c r="A570" s="95"/>
      <c r="B570" s="96"/>
      <c r="C570" s="97"/>
      <c r="D570" s="98"/>
      <c r="E570" s="95"/>
      <c r="F570" s="99"/>
      <c r="G570" s="634"/>
      <c r="H570" s="960"/>
      <c r="I570" s="101"/>
      <c r="J570" s="101"/>
      <c r="K570" s="102"/>
      <c r="L570" s="102"/>
      <c r="M570" s="102"/>
      <c r="N570" s="102"/>
      <c r="O570" s="95"/>
      <c r="P570" s="43"/>
    </row>
    <row r="571" ht="14.25" customHeight="1">
      <c r="A571" s="95"/>
      <c r="B571" s="96"/>
      <c r="C571" s="97"/>
      <c r="D571" s="98"/>
      <c r="E571" s="95"/>
      <c r="F571" s="99"/>
      <c r="G571" s="634"/>
      <c r="H571" s="960"/>
      <c r="I571" s="101"/>
      <c r="J571" s="101"/>
      <c r="K571" s="102"/>
      <c r="L571" s="102"/>
      <c r="M571" s="102"/>
      <c r="N571" s="102"/>
      <c r="O571" s="95"/>
      <c r="P571" s="43"/>
    </row>
    <row r="572" ht="14.25" customHeight="1">
      <c r="A572" s="95"/>
      <c r="B572" s="96"/>
      <c r="C572" s="97"/>
      <c r="D572" s="98"/>
      <c r="E572" s="95"/>
      <c r="F572" s="99"/>
      <c r="G572" s="634"/>
      <c r="H572" s="960"/>
      <c r="I572" s="101"/>
      <c r="J572" s="101"/>
      <c r="K572" s="102"/>
      <c r="L572" s="102"/>
      <c r="M572" s="102"/>
      <c r="N572" s="102"/>
      <c r="O572" s="95"/>
      <c r="P572" s="43"/>
    </row>
    <row r="573" ht="14.25" customHeight="1">
      <c r="A573" s="95"/>
      <c r="B573" s="96"/>
      <c r="C573" s="97"/>
      <c r="D573" s="98"/>
      <c r="E573" s="95"/>
      <c r="F573" s="99"/>
      <c r="G573" s="634"/>
      <c r="H573" s="960"/>
      <c r="I573" s="101"/>
      <c r="J573" s="101"/>
      <c r="K573" s="102"/>
      <c r="L573" s="102"/>
      <c r="M573" s="102"/>
      <c r="N573" s="102"/>
      <c r="O573" s="95"/>
      <c r="P573" s="43"/>
    </row>
    <row r="574" ht="14.25" customHeight="1">
      <c r="A574" s="95"/>
      <c r="B574" s="96"/>
      <c r="C574" s="97"/>
      <c r="D574" s="98"/>
      <c r="E574" s="95"/>
      <c r="F574" s="99"/>
      <c r="G574" s="634"/>
      <c r="H574" s="960"/>
      <c r="I574" s="101"/>
      <c r="J574" s="101"/>
      <c r="K574" s="102"/>
      <c r="L574" s="102"/>
      <c r="M574" s="102"/>
      <c r="N574" s="102"/>
      <c r="O574" s="95"/>
      <c r="P574" s="43"/>
    </row>
    <row r="575" ht="14.25" customHeight="1">
      <c r="A575" s="95"/>
      <c r="B575" s="96"/>
      <c r="C575" s="97"/>
      <c r="D575" s="98"/>
      <c r="E575" s="95"/>
      <c r="F575" s="99"/>
      <c r="G575" s="634"/>
      <c r="H575" s="960"/>
      <c r="I575" s="101"/>
      <c r="J575" s="101"/>
      <c r="K575" s="102"/>
      <c r="L575" s="102"/>
      <c r="M575" s="102"/>
      <c r="N575" s="102"/>
      <c r="O575" s="95"/>
      <c r="P575" s="43"/>
    </row>
    <row r="576" ht="14.25" customHeight="1">
      <c r="A576" s="95"/>
      <c r="B576" s="96"/>
      <c r="C576" s="97"/>
      <c r="D576" s="98"/>
      <c r="E576" s="95"/>
      <c r="F576" s="99"/>
      <c r="G576" s="634"/>
      <c r="H576" s="960"/>
      <c r="I576" s="101"/>
      <c r="J576" s="101"/>
      <c r="K576" s="102"/>
      <c r="L576" s="102"/>
      <c r="M576" s="102"/>
      <c r="N576" s="102"/>
      <c r="O576" s="95"/>
      <c r="P576" s="43"/>
    </row>
    <row r="577" ht="14.25" customHeight="1">
      <c r="A577" s="95"/>
      <c r="B577" s="96"/>
      <c r="C577" s="97"/>
      <c r="D577" s="98"/>
      <c r="E577" s="95"/>
      <c r="F577" s="99"/>
      <c r="G577" s="634"/>
      <c r="H577" s="960"/>
      <c r="I577" s="101"/>
      <c r="J577" s="101"/>
      <c r="K577" s="102"/>
      <c r="L577" s="102"/>
      <c r="M577" s="102"/>
      <c r="N577" s="102"/>
      <c r="O577" s="95"/>
      <c r="P577" s="43"/>
    </row>
    <row r="578" ht="14.25" customHeight="1">
      <c r="A578" s="95"/>
      <c r="B578" s="96"/>
      <c r="C578" s="97"/>
      <c r="D578" s="98"/>
      <c r="E578" s="95"/>
      <c r="F578" s="99"/>
      <c r="G578" s="634"/>
      <c r="H578" s="960"/>
      <c r="I578" s="101"/>
      <c r="J578" s="101"/>
      <c r="K578" s="102"/>
      <c r="L578" s="102"/>
      <c r="M578" s="102"/>
      <c r="N578" s="102"/>
      <c r="O578" s="95"/>
      <c r="P578" s="43"/>
    </row>
    <row r="579" ht="14.25" customHeight="1">
      <c r="A579" s="95"/>
      <c r="B579" s="96"/>
      <c r="C579" s="97"/>
      <c r="D579" s="98"/>
      <c r="E579" s="95"/>
      <c r="F579" s="99"/>
      <c r="G579" s="634"/>
      <c r="H579" s="960"/>
      <c r="I579" s="101"/>
      <c r="J579" s="101"/>
      <c r="K579" s="102"/>
      <c r="L579" s="102"/>
      <c r="M579" s="102"/>
      <c r="N579" s="102"/>
      <c r="O579" s="95"/>
      <c r="P579" s="43"/>
    </row>
    <row r="580" ht="14.25" customHeight="1">
      <c r="A580" s="95"/>
      <c r="B580" s="96"/>
      <c r="C580" s="97"/>
      <c r="D580" s="98"/>
      <c r="E580" s="95"/>
      <c r="F580" s="99"/>
      <c r="G580" s="634"/>
      <c r="H580" s="960"/>
      <c r="I580" s="101"/>
      <c r="J580" s="101"/>
      <c r="K580" s="102"/>
      <c r="L580" s="102"/>
      <c r="M580" s="102"/>
      <c r="N580" s="102"/>
      <c r="O580" s="95"/>
      <c r="P580" s="43"/>
    </row>
    <row r="581" ht="14.25" customHeight="1">
      <c r="A581" s="95"/>
      <c r="B581" s="96"/>
      <c r="C581" s="97"/>
      <c r="D581" s="98"/>
      <c r="E581" s="95"/>
      <c r="F581" s="99"/>
      <c r="G581" s="634"/>
      <c r="H581" s="960"/>
      <c r="I581" s="101"/>
      <c r="J581" s="101"/>
      <c r="K581" s="102"/>
      <c r="L581" s="102"/>
      <c r="M581" s="102"/>
      <c r="N581" s="102"/>
      <c r="O581" s="95"/>
      <c r="P581" s="43"/>
    </row>
    <row r="582" ht="14.25" customHeight="1">
      <c r="A582" s="95"/>
      <c r="B582" s="96"/>
      <c r="C582" s="97"/>
      <c r="D582" s="98"/>
      <c r="E582" s="95"/>
      <c r="F582" s="99"/>
      <c r="G582" s="634"/>
      <c r="H582" s="960"/>
      <c r="I582" s="101"/>
      <c r="J582" s="101"/>
      <c r="K582" s="102"/>
      <c r="L582" s="102"/>
      <c r="M582" s="102"/>
      <c r="N582" s="102"/>
      <c r="O582" s="95"/>
      <c r="P582" s="43"/>
    </row>
    <row r="583" ht="14.25" customHeight="1">
      <c r="A583" s="95"/>
      <c r="B583" s="96"/>
      <c r="C583" s="97"/>
      <c r="D583" s="98"/>
      <c r="E583" s="95"/>
      <c r="F583" s="99"/>
      <c r="G583" s="634"/>
      <c r="H583" s="960"/>
      <c r="I583" s="101"/>
      <c r="J583" s="101"/>
      <c r="K583" s="102"/>
      <c r="L583" s="102"/>
      <c r="M583" s="102"/>
      <c r="N583" s="102"/>
      <c r="O583" s="95"/>
      <c r="P583" s="43"/>
    </row>
    <row r="584" ht="14.25" customHeight="1">
      <c r="A584" s="95"/>
      <c r="B584" s="96"/>
      <c r="C584" s="97"/>
      <c r="D584" s="98"/>
      <c r="E584" s="95"/>
      <c r="F584" s="99"/>
      <c r="G584" s="634"/>
      <c r="H584" s="960"/>
      <c r="I584" s="101"/>
      <c r="J584" s="101"/>
      <c r="K584" s="102"/>
      <c r="L584" s="102"/>
      <c r="M584" s="102"/>
      <c r="N584" s="102"/>
      <c r="O584" s="95"/>
      <c r="P584" s="43"/>
    </row>
    <row r="585" ht="14.25" customHeight="1">
      <c r="A585" s="95"/>
      <c r="B585" s="96"/>
      <c r="C585" s="97"/>
      <c r="D585" s="98"/>
      <c r="E585" s="95"/>
      <c r="F585" s="99"/>
      <c r="G585" s="634"/>
      <c r="H585" s="960"/>
      <c r="I585" s="101"/>
      <c r="J585" s="101"/>
      <c r="K585" s="102"/>
      <c r="L585" s="102"/>
      <c r="M585" s="102"/>
      <c r="N585" s="102"/>
      <c r="O585" s="95"/>
      <c r="P585" s="43"/>
    </row>
    <row r="586" ht="14.25" customHeight="1">
      <c r="A586" s="95"/>
      <c r="B586" s="96"/>
      <c r="C586" s="97"/>
      <c r="D586" s="98"/>
      <c r="E586" s="95"/>
      <c r="F586" s="99"/>
      <c r="G586" s="634"/>
      <c r="H586" s="960"/>
      <c r="I586" s="101"/>
      <c r="J586" s="101"/>
      <c r="K586" s="102"/>
      <c r="L586" s="102"/>
      <c r="M586" s="102"/>
      <c r="N586" s="102"/>
      <c r="O586" s="95"/>
      <c r="P586" s="43"/>
    </row>
    <row r="587" ht="14.25" customHeight="1">
      <c r="A587" s="95"/>
      <c r="B587" s="96"/>
      <c r="C587" s="97"/>
      <c r="D587" s="98"/>
      <c r="E587" s="95"/>
      <c r="F587" s="99"/>
      <c r="G587" s="634"/>
      <c r="H587" s="960"/>
      <c r="I587" s="101"/>
      <c r="J587" s="101"/>
      <c r="K587" s="102"/>
      <c r="L587" s="102"/>
      <c r="M587" s="102"/>
      <c r="N587" s="102"/>
      <c r="O587" s="95"/>
      <c r="P587" s="43"/>
    </row>
    <row r="588" ht="14.25" customHeight="1">
      <c r="A588" s="95"/>
      <c r="B588" s="96"/>
      <c r="C588" s="97"/>
      <c r="D588" s="98"/>
      <c r="E588" s="95"/>
      <c r="F588" s="99"/>
      <c r="G588" s="634"/>
      <c r="H588" s="960"/>
      <c r="I588" s="101"/>
      <c r="J588" s="101"/>
      <c r="K588" s="102"/>
      <c r="L588" s="102"/>
      <c r="M588" s="102"/>
      <c r="N588" s="102"/>
      <c r="O588" s="95"/>
      <c r="P588" s="43"/>
    </row>
    <row r="589" ht="14.25" customHeight="1">
      <c r="A589" s="95"/>
      <c r="B589" s="96"/>
      <c r="C589" s="97"/>
      <c r="D589" s="98"/>
      <c r="E589" s="95"/>
      <c r="F589" s="99"/>
      <c r="G589" s="634"/>
      <c r="H589" s="960"/>
      <c r="I589" s="101"/>
      <c r="J589" s="101"/>
      <c r="K589" s="102"/>
      <c r="L589" s="102"/>
      <c r="M589" s="102"/>
      <c r="N589" s="102"/>
      <c r="O589" s="95"/>
      <c r="P589" s="43"/>
    </row>
    <row r="590" ht="14.25" customHeight="1">
      <c r="A590" s="95"/>
      <c r="B590" s="96"/>
      <c r="C590" s="97"/>
      <c r="D590" s="98"/>
      <c r="E590" s="95"/>
      <c r="F590" s="99"/>
      <c r="G590" s="634"/>
      <c r="H590" s="960"/>
      <c r="I590" s="101"/>
      <c r="J590" s="101"/>
      <c r="K590" s="102"/>
      <c r="L590" s="102"/>
      <c r="M590" s="102"/>
      <c r="N590" s="102"/>
      <c r="O590" s="95"/>
      <c r="P590" s="43"/>
    </row>
    <row r="591" ht="14.25" customHeight="1">
      <c r="A591" s="95"/>
      <c r="B591" s="96"/>
      <c r="C591" s="97"/>
      <c r="D591" s="98"/>
      <c r="E591" s="95"/>
      <c r="F591" s="99"/>
      <c r="G591" s="634"/>
      <c r="H591" s="960"/>
      <c r="I591" s="101"/>
      <c r="J591" s="101"/>
      <c r="K591" s="102"/>
      <c r="L591" s="102"/>
      <c r="M591" s="102"/>
      <c r="N591" s="102"/>
      <c r="O591" s="95"/>
      <c r="P591" s="43"/>
    </row>
    <row r="592" ht="14.25" customHeight="1">
      <c r="A592" s="95"/>
      <c r="B592" s="96"/>
      <c r="C592" s="97"/>
      <c r="D592" s="98"/>
      <c r="E592" s="95"/>
      <c r="F592" s="99"/>
      <c r="G592" s="634"/>
      <c r="H592" s="960"/>
      <c r="I592" s="101"/>
      <c r="J592" s="101"/>
      <c r="K592" s="102"/>
      <c r="L592" s="102"/>
      <c r="M592" s="102"/>
      <c r="N592" s="102"/>
      <c r="O592" s="95"/>
      <c r="P592" s="43"/>
    </row>
    <row r="593" ht="14.25" customHeight="1">
      <c r="A593" s="95"/>
      <c r="B593" s="96"/>
      <c r="C593" s="97"/>
      <c r="D593" s="98"/>
      <c r="E593" s="95"/>
      <c r="F593" s="99"/>
      <c r="G593" s="634"/>
      <c r="H593" s="960"/>
      <c r="I593" s="101"/>
      <c r="J593" s="101"/>
      <c r="K593" s="102"/>
      <c r="L593" s="102"/>
      <c r="M593" s="102"/>
      <c r="N593" s="102"/>
      <c r="O593" s="95"/>
      <c r="P593" s="43"/>
    </row>
    <row r="594" ht="14.25" customHeight="1">
      <c r="A594" s="95"/>
      <c r="B594" s="96"/>
      <c r="C594" s="97"/>
      <c r="D594" s="98"/>
      <c r="E594" s="95"/>
      <c r="F594" s="99"/>
      <c r="G594" s="634"/>
      <c r="H594" s="960"/>
      <c r="I594" s="101"/>
      <c r="J594" s="101"/>
      <c r="K594" s="102"/>
      <c r="L594" s="102"/>
      <c r="M594" s="102"/>
      <c r="N594" s="102"/>
      <c r="O594" s="95"/>
      <c r="P594" s="43"/>
    </row>
    <row r="595" ht="14.25" customHeight="1">
      <c r="A595" s="95"/>
      <c r="B595" s="96"/>
      <c r="C595" s="97"/>
      <c r="D595" s="98"/>
      <c r="E595" s="95"/>
      <c r="F595" s="99"/>
      <c r="G595" s="634"/>
      <c r="H595" s="960"/>
      <c r="I595" s="101"/>
      <c r="J595" s="101"/>
      <c r="K595" s="102"/>
      <c r="L595" s="102"/>
      <c r="M595" s="102"/>
      <c r="N595" s="102"/>
      <c r="O595" s="95"/>
      <c r="P595" s="43"/>
    </row>
    <row r="596" ht="14.25" customHeight="1">
      <c r="A596" s="95"/>
      <c r="B596" s="96"/>
      <c r="C596" s="97"/>
      <c r="D596" s="98"/>
      <c r="E596" s="95"/>
      <c r="F596" s="99"/>
      <c r="G596" s="634"/>
      <c r="H596" s="960"/>
      <c r="I596" s="101"/>
      <c r="J596" s="101"/>
      <c r="K596" s="102"/>
      <c r="L596" s="102"/>
      <c r="M596" s="102"/>
      <c r="N596" s="102"/>
      <c r="O596" s="95"/>
      <c r="P596" s="43"/>
    </row>
    <row r="597" ht="14.25" customHeight="1">
      <c r="A597" s="95"/>
      <c r="B597" s="96"/>
      <c r="C597" s="97"/>
      <c r="D597" s="98"/>
      <c r="E597" s="95"/>
      <c r="F597" s="99"/>
      <c r="G597" s="634"/>
      <c r="H597" s="960"/>
      <c r="I597" s="101"/>
      <c r="J597" s="101"/>
      <c r="K597" s="102"/>
      <c r="L597" s="102"/>
      <c r="M597" s="102"/>
      <c r="N597" s="102"/>
      <c r="O597" s="95"/>
      <c r="P597" s="43"/>
    </row>
    <row r="598" ht="14.25" customHeight="1">
      <c r="A598" s="95"/>
      <c r="B598" s="96"/>
      <c r="C598" s="97"/>
      <c r="D598" s="98"/>
      <c r="E598" s="95"/>
      <c r="F598" s="99"/>
      <c r="G598" s="634"/>
      <c r="H598" s="960"/>
      <c r="I598" s="101"/>
      <c r="J598" s="101"/>
      <c r="K598" s="102"/>
      <c r="L598" s="102"/>
      <c r="M598" s="102"/>
      <c r="N598" s="102"/>
      <c r="O598" s="95"/>
      <c r="P598" s="43"/>
    </row>
    <row r="599" ht="14.25" customHeight="1">
      <c r="A599" s="95"/>
      <c r="B599" s="96"/>
      <c r="C599" s="97"/>
      <c r="D599" s="98"/>
      <c r="E599" s="95"/>
      <c r="F599" s="99"/>
      <c r="G599" s="634"/>
      <c r="H599" s="960"/>
      <c r="I599" s="101"/>
      <c r="J599" s="101"/>
      <c r="K599" s="102"/>
      <c r="L599" s="102"/>
      <c r="M599" s="102"/>
      <c r="N599" s="102"/>
      <c r="O599" s="95"/>
      <c r="P599" s="43"/>
    </row>
    <row r="600" ht="14.25" customHeight="1">
      <c r="A600" s="95"/>
      <c r="B600" s="96"/>
      <c r="C600" s="97"/>
      <c r="D600" s="98"/>
      <c r="E600" s="95"/>
      <c r="F600" s="99"/>
      <c r="G600" s="634"/>
      <c r="H600" s="960"/>
      <c r="I600" s="101"/>
      <c r="J600" s="101"/>
      <c r="K600" s="102"/>
      <c r="L600" s="102"/>
      <c r="M600" s="102"/>
      <c r="N600" s="102"/>
      <c r="O600" s="95"/>
      <c r="P600" s="43"/>
    </row>
    <row r="601" ht="14.25" customHeight="1">
      <c r="A601" s="95"/>
      <c r="B601" s="96"/>
      <c r="C601" s="97"/>
      <c r="D601" s="98"/>
      <c r="E601" s="95"/>
      <c r="F601" s="99"/>
      <c r="G601" s="634"/>
      <c r="H601" s="960"/>
      <c r="I601" s="101"/>
      <c r="J601" s="101"/>
      <c r="K601" s="102"/>
      <c r="L601" s="102"/>
      <c r="M601" s="102"/>
      <c r="N601" s="102"/>
      <c r="O601" s="95"/>
      <c r="P601" s="43"/>
    </row>
    <row r="602" ht="14.25" customHeight="1">
      <c r="A602" s="95"/>
      <c r="B602" s="96"/>
      <c r="C602" s="97"/>
      <c r="D602" s="98"/>
      <c r="E602" s="95"/>
      <c r="F602" s="99"/>
      <c r="G602" s="634"/>
      <c r="H602" s="960"/>
      <c r="I602" s="101"/>
      <c r="J602" s="101"/>
      <c r="K602" s="102"/>
      <c r="L602" s="102"/>
      <c r="M602" s="102"/>
      <c r="N602" s="102"/>
      <c r="O602" s="95"/>
      <c r="P602" s="43"/>
    </row>
    <row r="603" ht="14.25" customHeight="1">
      <c r="A603" s="95"/>
      <c r="B603" s="96"/>
      <c r="C603" s="97"/>
      <c r="D603" s="98"/>
      <c r="E603" s="95"/>
      <c r="F603" s="99"/>
      <c r="G603" s="634"/>
      <c r="H603" s="960"/>
      <c r="I603" s="101"/>
      <c r="J603" s="101"/>
      <c r="K603" s="102"/>
      <c r="L603" s="102"/>
      <c r="M603" s="102"/>
      <c r="N603" s="102"/>
      <c r="O603" s="95"/>
      <c r="P603" s="43"/>
    </row>
    <row r="604" ht="14.25" customHeight="1">
      <c r="A604" s="95"/>
      <c r="B604" s="96"/>
      <c r="C604" s="97"/>
      <c r="D604" s="98"/>
      <c r="E604" s="95"/>
      <c r="F604" s="99"/>
      <c r="G604" s="634"/>
      <c r="H604" s="960"/>
      <c r="I604" s="101"/>
      <c r="J604" s="101"/>
      <c r="K604" s="102"/>
      <c r="L604" s="102"/>
      <c r="M604" s="102"/>
      <c r="N604" s="102"/>
      <c r="O604" s="95"/>
      <c r="P604" s="43"/>
    </row>
    <row r="605" ht="14.25" customHeight="1">
      <c r="A605" s="95"/>
      <c r="B605" s="96"/>
      <c r="C605" s="97"/>
      <c r="D605" s="98"/>
      <c r="E605" s="95"/>
      <c r="F605" s="99"/>
      <c r="G605" s="634"/>
      <c r="H605" s="960"/>
      <c r="I605" s="101"/>
      <c r="J605" s="101"/>
      <c r="K605" s="102"/>
      <c r="L605" s="102"/>
      <c r="M605" s="102"/>
      <c r="N605" s="102"/>
      <c r="O605" s="95"/>
      <c r="P605" s="43"/>
    </row>
    <row r="606" ht="14.25" customHeight="1">
      <c r="A606" s="95"/>
      <c r="B606" s="96"/>
      <c r="C606" s="97"/>
      <c r="D606" s="98"/>
      <c r="E606" s="95"/>
      <c r="F606" s="99"/>
      <c r="G606" s="634"/>
      <c r="H606" s="960"/>
      <c r="I606" s="101"/>
      <c r="J606" s="101"/>
      <c r="K606" s="102"/>
      <c r="L606" s="102"/>
      <c r="M606" s="102"/>
      <c r="N606" s="102"/>
      <c r="O606" s="95"/>
      <c r="P606" s="43"/>
    </row>
    <row r="607" ht="14.25" customHeight="1">
      <c r="A607" s="95"/>
      <c r="B607" s="96"/>
      <c r="C607" s="97"/>
      <c r="D607" s="98"/>
      <c r="E607" s="95"/>
      <c r="F607" s="99"/>
      <c r="G607" s="634"/>
      <c r="H607" s="960"/>
      <c r="I607" s="101"/>
      <c r="J607" s="101"/>
      <c r="K607" s="102"/>
      <c r="L607" s="102"/>
      <c r="M607" s="102"/>
      <c r="N607" s="102"/>
      <c r="O607" s="95"/>
      <c r="P607" s="43"/>
    </row>
    <row r="608" ht="14.25" customHeight="1">
      <c r="A608" s="95"/>
      <c r="B608" s="96"/>
      <c r="C608" s="97"/>
      <c r="D608" s="98"/>
      <c r="E608" s="95"/>
      <c r="F608" s="99"/>
      <c r="G608" s="634"/>
      <c r="H608" s="960"/>
      <c r="I608" s="101"/>
      <c r="J608" s="101"/>
      <c r="K608" s="102"/>
      <c r="L608" s="102"/>
      <c r="M608" s="102"/>
      <c r="N608" s="102"/>
      <c r="O608" s="95"/>
      <c r="P608" s="43"/>
    </row>
    <row r="609" ht="14.25" customHeight="1">
      <c r="A609" s="95"/>
      <c r="B609" s="96"/>
      <c r="C609" s="97"/>
      <c r="D609" s="98"/>
      <c r="E609" s="95"/>
      <c r="F609" s="99"/>
      <c r="G609" s="634"/>
      <c r="H609" s="960"/>
      <c r="I609" s="101"/>
      <c r="J609" s="101"/>
      <c r="K609" s="102"/>
      <c r="L609" s="102"/>
      <c r="M609" s="102"/>
      <c r="N609" s="102"/>
      <c r="O609" s="95"/>
      <c r="P609" s="43"/>
    </row>
    <row r="610" ht="14.25" customHeight="1">
      <c r="A610" s="95"/>
      <c r="B610" s="96"/>
      <c r="C610" s="97"/>
      <c r="D610" s="98"/>
      <c r="E610" s="95"/>
      <c r="F610" s="99"/>
      <c r="G610" s="634"/>
      <c r="H610" s="960"/>
      <c r="I610" s="101"/>
      <c r="J610" s="101"/>
      <c r="K610" s="102"/>
      <c r="L610" s="102"/>
      <c r="M610" s="102"/>
      <c r="N610" s="102"/>
      <c r="O610" s="95"/>
      <c r="P610" s="43"/>
    </row>
    <row r="611" ht="14.25" customHeight="1">
      <c r="A611" s="95"/>
      <c r="B611" s="96"/>
      <c r="C611" s="97"/>
      <c r="D611" s="98"/>
      <c r="E611" s="95"/>
      <c r="F611" s="99"/>
      <c r="G611" s="634"/>
      <c r="H611" s="960"/>
      <c r="I611" s="101"/>
      <c r="J611" s="101"/>
      <c r="K611" s="102"/>
      <c r="L611" s="102"/>
      <c r="M611" s="102"/>
      <c r="N611" s="102"/>
      <c r="O611" s="95"/>
      <c r="P611" s="43"/>
    </row>
    <row r="612" ht="14.25" customHeight="1">
      <c r="A612" s="95"/>
      <c r="B612" s="96"/>
      <c r="C612" s="97"/>
      <c r="D612" s="98"/>
      <c r="E612" s="95"/>
      <c r="F612" s="99"/>
      <c r="G612" s="634"/>
      <c r="H612" s="960"/>
      <c r="I612" s="101"/>
      <c r="J612" s="101"/>
      <c r="K612" s="102"/>
      <c r="L612" s="102"/>
      <c r="M612" s="102"/>
      <c r="N612" s="102"/>
      <c r="O612" s="95"/>
      <c r="P612" s="43"/>
    </row>
    <row r="613" ht="14.25" customHeight="1">
      <c r="A613" s="95"/>
      <c r="B613" s="96"/>
      <c r="C613" s="97"/>
      <c r="D613" s="98"/>
      <c r="E613" s="95"/>
      <c r="F613" s="99"/>
      <c r="G613" s="634"/>
      <c r="H613" s="960"/>
      <c r="I613" s="101"/>
      <c r="J613" s="101"/>
      <c r="K613" s="102"/>
      <c r="L613" s="102"/>
      <c r="M613" s="102"/>
      <c r="N613" s="102"/>
      <c r="O613" s="95"/>
      <c r="P613" s="43"/>
    </row>
    <row r="614" ht="14.25" customHeight="1">
      <c r="A614" s="95"/>
      <c r="B614" s="96"/>
      <c r="C614" s="97"/>
      <c r="D614" s="98"/>
      <c r="E614" s="95"/>
      <c r="F614" s="99"/>
      <c r="G614" s="634"/>
      <c r="H614" s="960"/>
      <c r="I614" s="101"/>
      <c r="J614" s="101"/>
      <c r="K614" s="102"/>
      <c r="L614" s="102"/>
      <c r="M614" s="102"/>
      <c r="N614" s="102"/>
      <c r="O614" s="95"/>
      <c r="P614" s="43"/>
    </row>
    <row r="615" ht="14.25" customHeight="1">
      <c r="A615" s="95"/>
      <c r="B615" s="96"/>
      <c r="C615" s="97"/>
      <c r="D615" s="98"/>
      <c r="E615" s="95"/>
      <c r="F615" s="99"/>
      <c r="G615" s="634"/>
      <c r="H615" s="960"/>
      <c r="I615" s="101"/>
      <c r="J615" s="101"/>
      <c r="K615" s="102"/>
      <c r="L615" s="102"/>
      <c r="M615" s="102"/>
      <c r="N615" s="102"/>
      <c r="O615" s="95"/>
      <c r="P615" s="43"/>
    </row>
    <row r="616" ht="14.25" customHeight="1">
      <c r="A616" s="95"/>
      <c r="B616" s="96"/>
      <c r="C616" s="97"/>
      <c r="D616" s="98"/>
      <c r="E616" s="95"/>
      <c r="F616" s="99"/>
      <c r="G616" s="634"/>
      <c r="H616" s="960"/>
      <c r="I616" s="101"/>
      <c r="J616" s="101"/>
      <c r="K616" s="102"/>
      <c r="L616" s="102"/>
      <c r="M616" s="102"/>
      <c r="N616" s="102"/>
      <c r="O616" s="95"/>
      <c r="P616" s="43"/>
    </row>
    <row r="617" ht="14.25" customHeight="1">
      <c r="A617" s="95"/>
      <c r="B617" s="96"/>
      <c r="C617" s="97"/>
      <c r="D617" s="98"/>
      <c r="E617" s="95"/>
      <c r="F617" s="99"/>
      <c r="G617" s="634"/>
      <c r="H617" s="960"/>
      <c r="I617" s="101"/>
      <c r="J617" s="101"/>
      <c r="K617" s="102"/>
      <c r="L617" s="102"/>
      <c r="M617" s="102"/>
      <c r="N617" s="102"/>
      <c r="O617" s="95"/>
      <c r="P617" s="43"/>
    </row>
    <row r="618" ht="14.25" customHeight="1">
      <c r="A618" s="95"/>
      <c r="B618" s="96"/>
      <c r="C618" s="97"/>
      <c r="D618" s="98"/>
      <c r="E618" s="95"/>
      <c r="F618" s="99"/>
      <c r="G618" s="634"/>
      <c r="H618" s="960"/>
      <c r="I618" s="101"/>
      <c r="J618" s="101"/>
      <c r="K618" s="102"/>
      <c r="L618" s="102"/>
      <c r="M618" s="102"/>
      <c r="N618" s="102"/>
      <c r="O618" s="95"/>
      <c r="P618" s="43"/>
    </row>
    <row r="619" ht="14.25" customHeight="1">
      <c r="A619" s="95"/>
      <c r="B619" s="96"/>
      <c r="C619" s="97"/>
      <c r="D619" s="98"/>
      <c r="E619" s="95"/>
      <c r="F619" s="99"/>
      <c r="G619" s="634"/>
      <c r="H619" s="960"/>
      <c r="I619" s="101"/>
      <c r="J619" s="101"/>
      <c r="K619" s="102"/>
      <c r="L619" s="102"/>
      <c r="M619" s="102"/>
      <c r="N619" s="102"/>
      <c r="O619" s="95"/>
      <c r="P619" s="43"/>
    </row>
    <row r="620" ht="14.25" customHeight="1">
      <c r="A620" s="95"/>
      <c r="B620" s="96"/>
      <c r="C620" s="97"/>
      <c r="D620" s="98"/>
      <c r="E620" s="95"/>
      <c r="F620" s="99"/>
      <c r="G620" s="634"/>
      <c r="H620" s="960"/>
      <c r="I620" s="101"/>
      <c r="J620" s="101"/>
      <c r="K620" s="102"/>
      <c r="L620" s="102"/>
      <c r="M620" s="102"/>
      <c r="N620" s="102"/>
      <c r="O620" s="95"/>
      <c r="P620" s="43"/>
    </row>
    <row r="621" ht="14.25" customHeight="1">
      <c r="A621" s="95"/>
      <c r="B621" s="96"/>
      <c r="C621" s="97"/>
      <c r="D621" s="98"/>
      <c r="E621" s="95"/>
      <c r="F621" s="99"/>
      <c r="G621" s="634"/>
      <c r="H621" s="960"/>
      <c r="I621" s="101"/>
      <c r="J621" s="101"/>
      <c r="K621" s="102"/>
      <c r="L621" s="102"/>
      <c r="M621" s="102"/>
      <c r="N621" s="102"/>
      <c r="O621" s="95"/>
      <c r="P621" s="43"/>
    </row>
    <row r="622" ht="14.25" customHeight="1">
      <c r="A622" s="95"/>
      <c r="B622" s="96"/>
      <c r="C622" s="97"/>
      <c r="D622" s="98"/>
      <c r="E622" s="95"/>
      <c r="F622" s="99"/>
      <c r="G622" s="634"/>
      <c r="H622" s="960"/>
      <c r="I622" s="101"/>
      <c r="J622" s="101"/>
      <c r="K622" s="102"/>
      <c r="L622" s="102"/>
      <c r="M622" s="102"/>
      <c r="N622" s="102"/>
      <c r="O622" s="95"/>
      <c r="P622" s="43"/>
    </row>
    <row r="623" ht="14.25" customHeight="1">
      <c r="A623" s="95"/>
      <c r="B623" s="96"/>
      <c r="C623" s="97"/>
      <c r="D623" s="98"/>
      <c r="E623" s="95"/>
      <c r="F623" s="99"/>
      <c r="G623" s="634"/>
      <c r="H623" s="960"/>
      <c r="I623" s="101"/>
      <c r="J623" s="101"/>
      <c r="K623" s="102"/>
      <c r="L623" s="102"/>
      <c r="M623" s="102"/>
      <c r="N623" s="102"/>
      <c r="O623" s="95"/>
      <c r="P623" s="43"/>
    </row>
    <row r="624" ht="14.25" customHeight="1">
      <c r="A624" s="95"/>
      <c r="B624" s="96"/>
      <c r="C624" s="97"/>
      <c r="D624" s="98"/>
      <c r="E624" s="95"/>
      <c r="F624" s="99"/>
      <c r="G624" s="634"/>
      <c r="H624" s="960"/>
      <c r="I624" s="101"/>
      <c r="J624" s="101"/>
      <c r="K624" s="102"/>
      <c r="L624" s="102"/>
      <c r="M624" s="102"/>
      <c r="N624" s="102"/>
      <c r="O624" s="95"/>
      <c r="P624" s="43"/>
    </row>
    <row r="625" ht="14.25" customHeight="1">
      <c r="A625" s="95"/>
      <c r="B625" s="96"/>
      <c r="C625" s="97"/>
      <c r="D625" s="98"/>
      <c r="E625" s="95"/>
      <c r="F625" s="99"/>
      <c r="G625" s="634"/>
      <c r="H625" s="960"/>
      <c r="I625" s="101"/>
      <c r="J625" s="101"/>
      <c r="K625" s="102"/>
      <c r="L625" s="102"/>
      <c r="M625" s="102"/>
      <c r="N625" s="102"/>
      <c r="O625" s="95"/>
      <c r="P625" s="43"/>
    </row>
    <row r="626" ht="14.25" customHeight="1">
      <c r="A626" s="95"/>
      <c r="B626" s="96"/>
      <c r="C626" s="97"/>
      <c r="D626" s="98"/>
      <c r="E626" s="95"/>
      <c r="F626" s="99"/>
      <c r="G626" s="634"/>
      <c r="H626" s="960"/>
      <c r="I626" s="101"/>
      <c r="J626" s="101"/>
      <c r="K626" s="102"/>
      <c r="L626" s="102"/>
      <c r="M626" s="102"/>
      <c r="N626" s="102"/>
      <c r="O626" s="95"/>
      <c r="P626" s="43"/>
    </row>
    <row r="627" ht="14.25" customHeight="1">
      <c r="A627" s="95"/>
      <c r="B627" s="96"/>
      <c r="C627" s="97"/>
      <c r="D627" s="98"/>
      <c r="E627" s="95"/>
      <c r="F627" s="99"/>
      <c r="G627" s="634"/>
      <c r="H627" s="960"/>
      <c r="I627" s="101"/>
      <c r="J627" s="101"/>
      <c r="K627" s="102"/>
      <c r="L627" s="102"/>
      <c r="M627" s="102"/>
      <c r="N627" s="102"/>
      <c r="O627" s="95"/>
      <c r="P627" s="43"/>
    </row>
    <row r="628" ht="14.25" customHeight="1">
      <c r="A628" s="95"/>
      <c r="B628" s="96"/>
      <c r="C628" s="97"/>
      <c r="D628" s="98"/>
      <c r="E628" s="95"/>
      <c r="F628" s="99"/>
      <c r="G628" s="634"/>
      <c r="H628" s="960"/>
      <c r="I628" s="101"/>
      <c r="J628" s="101"/>
      <c r="K628" s="102"/>
      <c r="L628" s="102"/>
      <c r="M628" s="102"/>
      <c r="N628" s="102"/>
      <c r="O628" s="95"/>
      <c r="P628" s="43"/>
    </row>
    <row r="629" ht="14.25" customHeight="1">
      <c r="A629" s="95"/>
      <c r="B629" s="96"/>
      <c r="C629" s="97"/>
      <c r="D629" s="98"/>
      <c r="E629" s="95"/>
      <c r="F629" s="99"/>
      <c r="G629" s="634"/>
      <c r="H629" s="960"/>
      <c r="I629" s="101"/>
      <c r="J629" s="101"/>
      <c r="K629" s="102"/>
      <c r="L629" s="102"/>
      <c r="M629" s="102"/>
      <c r="N629" s="102"/>
      <c r="O629" s="95"/>
      <c r="P629" s="43"/>
    </row>
    <row r="630" ht="14.25" customHeight="1">
      <c r="A630" s="95"/>
      <c r="B630" s="96"/>
      <c r="C630" s="97"/>
      <c r="D630" s="98"/>
      <c r="E630" s="95"/>
      <c r="F630" s="99"/>
      <c r="G630" s="634"/>
      <c r="H630" s="960"/>
      <c r="I630" s="101"/>
      <c r="J630" s="101"/>
      <c r="K630" s="102"/>
      <c r="L630" s="102"/>
      <c r="M630" s="102"/>
      <c r="N630" s="102"/>
      <c r="O630" s="95"/>
      <c r="P630" s="43"/>
    </row>
    <row r="631" ht="14.25" customHeight="1">
      <c r="A631" s="95"/>
      <c r="B631" s="96"/>
      <c r="C631" s="97"/>
      <c r="D631" s="98"/>
      <c r="E631" s="95"/>
      <c r="F631" s="99"/>
      <c r="G631" s="634"/>
      <c r="H631" s="960"/>
      <c r="I631" s="101"/>
      <c r="J631" s="101"/>
      <c r="K631" s="102"/>
      <c r="L631" s="102"/>
      <c r="M631" s="102"/>
      <c r="N631" s="102"/>
      <c r="O631" s="95"/>
      <c r="P631" s="43"/>
    </row>
    <row r="632" ht="14.25" customHeight="1">
      <c r="A632" s="95"/>
      <c r="B632" s="96"/>
      <c r="C632" s="97"/>
      <c r="D632" s="98"/>
      <c r="E632" s="95"/>
      <c r="F632" s="99"/>
      <c r="G632" s="634"/>
      <c r="H632" s="960"/>
      <c r="I632" s="101"/>
      <c r="J632" s="101"/>
      <c r="K632" s="102"/>
      <c r="L632" s="102"/>
      <c r="M632" s="102"/>
      <c r="N632" s="102"/>
      <c r="O632" s="95"/>
      <c r="P632" s="43"/>
    </row>
    <row r="633" ht="14.25" customHeight="1">
      <c r="A633" s="95"/>
      <c r="B633" s="96"/>
      <c r="C633" s="97"/>
      <c r="D633" s="98"/>
      <c r="E633" s="95"/>
      <c r="F633" s="99"/>
      <c r="G633" s="634"/>
      <c r="H633" s="960"/>
      <c r="I633" s="101"/>
      <c r="J633" s="101"/>
      <c r="K633" s="102"/>
      <c r="L633" s="102"/>
      <c r="M633" s="102"/>
      <c r="N633" s="102"/>
      <c r="O633" s="95"/>
      <c r="P633" s="43"/>
    </row>
    <row r="634" ht="14.25" customHeight="1">
      <c r="A634" s="95"/>
      <c r="B634" s="96"/>
      <c r="C634" s="97"/>
      <c r="D634" s="98"/>
      <c r="E634" s="95"/>
      <c r="F634" s="99"/>
      <c r="G634" s="634"/>
      <c r="H634" s="960"/>
      <c r="I634" s="101"/>
      <c r="J634" s="101"/>
      <c r="K634" s="102"/>
      <c r="L634" s="102"/>
      <c r="M634" s="102"/>
      <c r="N634" s="102"/>
      <c r="O634" s="95"/>
      <c r="P634" s="43"/>
    </row>
    <row r="635" ht="14.25" customHeight="1">
      <c r="A635" s="95"/>
      <c r="B635" s="96"/>
      <c r="C635" s="97"/>
      <c r="D635" s="98"/>
      <c r="E635" s="95"/>
      <c r="F635" s="99"/>
      <c r="G635" s="634"/>
      <c r="H635" s="960"/>
      <c r="I635" s="101"/>
      <c r="J635" s="101"/>
      <c r="K635" s="102"/>
      <c r="L635" s="102"/>
      <c r="M635" s="102"/>
      <c r="N635" s="102"/>
      <c r="O635" s="95"/>
      <c r="P635" s="43"/>
    </row>
    <row r="636" ht="14.25" customHeight="1">
      <c r="A636" s="95"/>
      <c r="B636" s="96"/>
      <c r="C636" s="97"/>
      <c r="D636" s="98"/>
      <c r="E636" s="95"/>
      <c r="F636" s="99"/>
      <c r="G636" s="634"/>
      <c r="H636" s="960"/>
      <c r="I636" s="101"/>
      <c r="J636" s="101"/>
      <c r="K636" s="102"/>
      <c r="L636" s="102"/>
      <c r="M636" s="102"/>
      <c r="N636" s="102"/>
      <c r="O636" s="95"/>
      <c r="P636" s="43"/>
    </row>
    <row r="637" ht="14.25" customHeight="1">
      <c r="A637" s="95"/>
      <c r="B637" s="96"/>
      <c r="C637" s="97"/>
      <c r="D637" s="98"/>
      <c r="E637" s="95"/>
      <c r="F637" s="99"/>
      <c r="G637" s="634"/>
      <c r="H637" s="960"/>
      <c r="I637" s="101"/>
      <c r="J637" s="101"/>
      <c r="K637" s="102"/>
      <c r="L637" s="102"/>
      <c r="M637" s="102"/>
      <c r="N637" s="102"/>
      <c r="O637" s="95"/>
      <c r="P637" s="43"/>
    </row>
    <row r="638" ht="14.25" customHeight="1">
      <c r="A638" s="95"/>
      <c r="B638" s="96"/>
      <c r="C638" s="97"/>
      <c r="D638" s="98"/>
      <c r="E638" s="95"/>
      <c r="F638" s="99"/>
      <c r="G638" s="634"/>
      <c r="H638" s="960"/>
      <c r="I638" s="101"/>
      <c r="J638" s="101"/>
      <c r="K638" s="102"/>
      <c r="L638" s="102"/>
      <c r="M638" s="102"/>
      <c r="N638" s="102"/>
      <c r="O638" s="95"/>
      <c r="P638" s="43"/>
    </row>
    <row r="639" ht="14.25" customHeight="1">
      <c r="A639" s="95"/>
      <c r="B639" s="96"/>
      <c r="C639" s="97"/>
      <c r="D639" s="98"/>
      <c r="E639" s="95"/>
      <c r="F639" s="99"/>
      <c r="G639" s="634"/>
      <c r="H639" s="960"/>
      <c r="I639" s="101"/>
      <c r="J639" s="101"/>
      <c r="K639" s="102"/>
      <c r="L639" s="102"/>
      <c r="M639" s="102"/>
      <c r="N639" s="102"/>
      <c r="O639" s="95"/>
      <c r="P639" s="43"/>
    </row>
    <row r="640" ht="14.25" customHeight="1">
      <c r="A640" s="95"/>
      <c r="B640" s="96"/>
      <c r="C640" s="97"/>
      <c r="D640" s="98"/>
      <c r="E640" s="95"/>
      <c r="F640" s="99"/>
      <c r="G640" s="634"/>
      <c r="H640" s="960"/>
      <c r="I640" s="101"/>
      <c r="J640" s="101"/>
      <c r="K640" s="102"/>
      <c r="L640" s="102"/>
      <c r="M640" s="102"/>
      <c r="N640" s="102"/>
      <c r="O640" s="95"/>
      <c r="P640" s="43"/>
    </row>
    <row r="641" ht="14.25" customHeight="1">
      <c r="A641" s="95"/>
      <c r="B641" s="96"/>
      <c r="C641" s="97"/>
      <c r="D641" s="98"/>
      <c r="E641" s="95"/>
      <c r="F641" s="99"/>
      <c r="G641" s="634"/>
      <c r="H641" s="960"/>
      <c r="I641" s="101"/>
      <c r="J641" s="101"/>
      <c r="K641" s="102"/>
      <c r="L641" s="102"/>
      <c r="M641" s="102"/>
      <c r="N641" s="102"/>
      <c r="O641" s="95"/>
      <c r="P641" s="43"/>
    </row>
    <row r="642" ht="14.25" customHeight="1">
      <c r="A642" s="95"/>
      <c r="B642" s="96"/>
      <c r="C642" s="97"/>
      <c r="D642" s="98"/>
      <c r="E642" s="95"/>
      <c r="F642" s="99"/>
      <c r="G642" s="634"/>
      <c r="H642" s="960"/>
      <c r="I642" s="101"/>
      <c r="J642" s="101"/>
      <c r="K642" s="102"/>
      <c r="L642" s="102"/>
      <c r="M642" s="102"/>
      <c r="N642" s="102"/>
      <c r="O642" s="95"/>
      <c r="P642" s="43"/>
    </row>
    <row r="643" ht="14.25" customHeight="1">
      <c r="A643" s="95"/>
      <c r="B643" s="96"/>
      <c r="C643" s="97"/>
      <c r="D643" s="98"/>
      <c r="E643" s="95"/>
      <c r="F643" s="99"/>
      <c r="G643" s="634"/>
      <c r="H643" s="960"/>
      <c r="I643" s="101"/>
      <c r="J643" s="101"/>
      <c r="K643" s="102"/>
      <c r="L643" s="102"/>
      <c r="M643" s="102"/>
      <c r="N643" s="102"/>
      <c r="O643" s="95"/>
      <c r="P643" s="43"/>
    </row>
    <row r="644" ht="14.25" customHeight="1">
      <c r="A644" s="95"/>
      <c r="B644" s="96"/>
      <c r="C644" s="97"/>
      <c r="D644" s="98"/>
      <c r="E644" s="95"/>
      <c r="F644" s="99"/>
      <c r="G644" s="634"/>
      <c r="H644" s="960"/>
      <c r="I644" s="101"/>
      <c r="J644" s="101"/>
      <c r="K644" s="102"/>
      <c r="L644" s="102"/>
      <c r="M644" s="102"/>
      <c r="N644" s="102"/>
      <c r="O644" s="95"/>
      <c r="P644" s="43"/>
    </row>
    <row r="645" ht="14.25" customHeight="1">
      <c r="A645" s="95"/>
      <c r="B645" s="96"/>
      <c r="C645" s="97"/>
      <c r="D645" s="98"/>
      <c r="E645" s="95"/>
      <c r="F645" s="99"/>
      <c r="G645" s="634"/>
      <c r="H645" s="960"/>
      <c r="I645" s="101"/>
      <c r="J645" s="101"/>
      <c r="K645" s="102"/>
      <c r="L645" s="102"/>
      <c r="M645" s="102"/>
      <c r="N645" s="102"/>
      <c r="O645" s="95"/>
      <c r="P645" s="43"/>
    </row>
    <row r="646" ht="14.25" customHeight="1">
      <c r="A646" s="95"/>
      <c r="B646" s="96"/>
      <c r="C646" s="97"/>
      <c r="D646" s="98"/>
      <c r="E646" s="95"/>
      <c r="F646" s="99"/>
      <c r="G646" s="634"/>
      <c r="H646" s="960"/>
      <c r="I646" s="101"/>
      <c r="J646" s="101"/>
      <c r="K646" s="102"/>
      <c r="L646" s="102"/>
      <c r="M646" s="102"/>
      <c r="N646" s="102"/>
      <c r="O646" s="95"/>
      <c r="P646" s="43"/>
    </row>
    <row r="647" ht="14.25" customHeight="1">
      <c r="A647" s="95"/>
      <c r="B647" s="96"/>
      <c r="C647" s="97"/>
      <c r="D647" s="98"/>
      <c r="E647" s="95"/>
      <c r="F647" s="99"/>
      <c r="G647" s="634"/>
      <c r="H647" s="960"/>
      <c r="I647" s="101"/>
      <c r="J647" s="101"/>
      <c r="K647" s="102"/>
      <c r="L647" s="102"/>
      <c r="M647" s="102"/>
      <c r="N647" s="102"/>
      <c r="O647" s="95"/>
      <c r="P647" s="43"/>
    </row>
    <row r="648" ht="14.25" customHeight="1">
      <c r="A648" s="95"/>
      <c r="B648" s="96"/>
      <c r="C648" s="97"/>
      <c r="D648" s="98"/>
      <c r="E648" s="95"/>
      <c r="F648" s="99"/>
      <c r="G648" s="634"/>
      <c r="H648" s="960"/>
      <c r="I648" s="101"/>
      <c r="J648" s="101"/>
      <c r="K648" s="102"/>
      <c r="L648" s="102"/>
      <c r="M648" s="102"/>
      <c r="N648" s="102"/>
      <c r="O648" s="95"/>
      <c r="P648" s="43"/>
    </row>
    <row r="649" ht="14.25" customHeight="1">
      <c r="A649" s="95"/>
      <c r="B649" s="96"/>
      <c r="C649" s="97"/>
      <c r="D649" s="98"/>
      <c r="E649" s="95"/>
      <c r="F649" s="99"/>
      <c r="G649" s="634"/>
      <c r="H649" s="960"/>
      <c r="I649" s="101"/>
      <c r="J649" s="101"/>
      <c r="K649" s="102"/>
      <c r="L649" s="102"/>
      <c r="M649" s="102"/>
      <c r="N649" s="102"/>
      <c r="O649" s="95"/>
      <c r="P649" s="43"/>
    </row>
    <row r="650" ht="14.25" customHeight="1">
      <c r="A650" s="95"/>
      <c r="B650" s="96"/>
      <c r="C650" s="97"/>
      <c r="D650" s="98"/>
      <c r="E650" s="95"/>
      <c r="F650" s="99"/>
      <c r="G650" s="634"/>
      <c r="H650" s="960"/>
      <c r="I650" s="101"/>
      <c r="J650" s="101"/>
      <c r="K650" s="102"/>
      <c r="L650" s="102"/>
      <c r="M650" s="102"/>
      <c r="N650" s="102"/>
      <c r="O650" s="95"/>
      <c r="P650" s="43"/>
    </row>
    <row r="651" ht="14.25" customHeight="1">
      <c r="A651" s="95"/>
      <c r="B651" s="96"/>
      <c r="C651" s="97"/>
      <c r="D651" s="98"/>
      <c r="E651" s="95"/>
      <c r="F651" s="99"/>
      <c r="G651" s="634"/>
      <c r="H651" s="960"/>
      <c r="I651" s="101"/>
      <c r="J651" s="101"/>
      <c r="K651" s="102"/>
      <c r="L651" s="102"/>
      <c r="M651" s="102"/>
      <c r="N651" s="102"/>
      <c r="O651" s="95"/>
      <c r="P651" s="43"/>
    </row>
    <row r="652" ht="14.25" customHeight="1">
      <c r="A652" s="95"/>
      <c r="B652" s="96"/>
      <c r="C652" s="97"/>
      <c r="D652" s="98"/>
      <c r="E652" s="95"/>
      <c r="F652" s="99"/>
      <c r="G652" s="634"/>
      <c r="H652" s="960"/>
      <c r="I652" s="101"/>
      <c r="J652" s="101"/>
      <c r="K652" s="102"/>
      <c r="L652" s="102"/>
      <c r="M652" s="102"/>
      <c r="N652" s="102"/>
      <c r="O652" s="95"/>
      <c r="P652" s="43"/>
    </row>
    <row r="653" ht="14.25" customHeight="1">
      <c r="A653" s="95"/>
      <c r="B653" s="96"/>
      <c r="C653" s="97"/>
      <c r="D653" s="98"/>
      <c r="E653" s="95"/>
      <c r="F653" s="99"/>
      <c r="G653" s="634"/>
      <c r="H653" s="960"/>
      <c r="I653" s="101"/>
      <c r="J653" s="101"/>
      <c r="K653" s="102"/>
      <c r="L653" s="102"/>
      <c r="M653" s="102"/>
      <c r="N653" s="102"/>
      <c r="O653" s="95"/>
      <c r="P653" s="43"/>
    </row>
    <row r="654" ht="14.25" customHeight="1">
      <c r="A654" s="95"/>
      <c r="B654" s="96"/>
      <c r="C654" s="97"/>
      <c r="D654" s="98"/>
      <c r="E654" s="95"/>
      <c r="F654" s="99"/>
      <c r="G654" s="634"/>
      <c r="H654" s="960"/>
      <c r="I654" s="101"/>
      <c r="J654" s="101"/>
      <c r="K654" s="102"/>
      <c r="L654" s="102"/>
      <c r="M654" s="102"/>
      <c r="N654" s="102"/>
      <c r="O654" s="95"/>
      <c r="P654" s="43"/>
    </row>
    <row r="655" ht="14.25" customHeight="1">
      <c r="A655" s="95"/>
      <c r="B655" s="96"/>
      <c r="C655" s="97"/>
      <c r="D655" s="98"/>
      <c r="E655" s="95"/>
      <c r="F655" s="99"/>
      <c r="G655" s="634"/>
      <c r="H655" s="960"/>
      <c r="I655" s="101"/>
      <c r="J655" s="101"/>
      <c r="K655" s="102"/>
      <c r="L655" s="102"/>
      <c r="M655" s="102"/>
      <c r="N655" s="102"/>
      <c r="O655" s="95"/>
      <c r="P655" s="43"/>
    </row>
    <row r="656" ht="14.25" customHeight="1">
      <c r="A656" s="95"/>
      <c r="B656" s="96"/>
      <c r="C656" s="97"/>
      <c r="D656" s="98"/>
      <c r="E656" s="95"/>
      <c r="F656" s="99"/>
      <c r="G656" s="634"/>
      <c r="H656" s="960"/>
      <c r="I656" s="101"/>
      <c r="J656" s="101"/>
      <c r="K656" s="102"/>
      <c r="L656" s="102"/>
      <c r="M656" s="102"/>
      <c r="N656" s="102"/>
      <c r="O656" s="95"/>
      <c r="P656" s="43"/>
    </row>
    <row r="657" ht="14.25" customHeight="1">
      <c r="A657" s="95"/>
      <c r="B657" s="96"/>
      <c r="C657" s="97"/>
      <c r="D657" s="98"/>
      <c r="E657" s="95"/>
      <c r="F657" s="99"/>
      <c r="G657" s="634"/>
      <c r="H657" s="960"/>
      <c r="I657" s="101"/>
      <c r="J657" s="101"/>
      <c r="K657" s="102"/>
      <c r="L657" s="102"/>
      <c r="M657" s="102"/>
      <c r="N657" s="102"/>
      <c r="O657" s="95"/>
      <c r="P657" s="43"/>
    </row>
    <row r="658" ht="14.25" customHeight="1">
      <c r="A658" s="95"/>
      <c r="B658" s="96"/>
      <c r="C658" s="97"/>
      <c r="D658" s="98"/>
      <c r="E658" s="95"/>
      <c r="F658" s="99"/>
      <c r="G658" s="634"/>
      <c r="H658" s="960"/>
      <c r="I658" s="101"/>
      <c r="J658" s="101"/>
      <c r="K658" s="102"/>
      <c r="L658" s="102"/>
      <c r="M658" s="102"/>
      <c r="N658" s="102"/>
      <c r="O658" s="95"/>
      <c r="P658" s="43"/>
    </row>
    <row r="659" ht="14.25" customHeight="1">
      <c r="A659" s="95"/>
      <c r="B659" s="96"/>
      <c r="C659" s="97"/>
      <c r="D659" s="98"/>
      <c r="E659" s="95"/>
      <c r="F659" s="99"/>
      <c r="G659" s="634"/>
      <c r="H659" s="960"/>
      <c r="I659" s="101"/>
      <c r="J659" s="101"/>
      <c r="K659" s="102"/>
      <c r="L659" s="102"/>
      <c r="M659" s="102"/>
      <c r="N659" s="102"/>
      <c r="O659" s="95"/>
      <c r="P659" s="43"/>
    </row>
    <row r="660" ht="14.25" customHeight="1">
      <c r="A660" s="95"/>
      <c r="B660" s="96"/>
      <c r="C660" s="97"/>
      <c r="D660" s="98"/>
      <c r="E660" s="95"/>
      <c r="F660" s="99"/>
      <c r="G660" s="634"/>
      <c r="H660" s="960"/>
      <c r="I660" s="101"/>
      <c r="J660" s="101"/>
      <c r="K660" s="102"/>
      <c r="L660" s="102"/>
      <c r="M660" s="102"/>
      <c r="N660" s="102"/>
      <c r="O660" s="95"/>
      <c r="P660" s="43"/>
    </row>
    <row r="661" ht="14.25" customHeight="1">
      <c r="A661" s="95"/>
      <c r="B661" s="96"/>
      <c r="C661" s="97"/>
      <c r="D661" s="98"/>
      <c r="E661" s="95"/>
      <c r="F661" s="99"/>
      <c r="G661" s="634"/>
      <c r="H661" s="960"/>
      <c r="I661" s="101"/>
      <c r="J661" s="101"/>
      <c r="K661" s="102"/>
      <c r="L661" s="102"/>
      <c r="M661" s="102"/>
      <c r="N661" s="102"/>
      <c r="O661" s="95"/>
      <c r="P661" s="43"/>
    </row>
    <row r="662" ht="14.25" customHeight="1">
      <c r="A662" s="95"/>
      <c r="B662" s="96"/>
      <c r="C662" s="97"/>
      <c r="D662" s="98"/>
      <c r="E662" s="95"/>
      <c r="F662" s="99"/>
      <c r="G662" s="634"/>
      <c r="H662" s="960"/>
      <c r="I662" s="101"/>
      <c r="J662" s="101"/>
      <c r="K662" s="102"/>
      <c r="L662" s="102"/>
      <c r="M662" s="102"/>
      <c r="N662" s="102"/>
      <c r="O662" s="95"/>
      <c r="P662" s="43"/>
    </row>
    <row r="663" ht="14.25" customHeight="1">
      <c r="A663" s="95"/>
      <c r="B663" s="96"/>
      <c r="C663" s="97"/>
      <c r="D663" s="98"/>
      <c r="E663" s="95"/>
      <c r="F663" s="99"/>
      <c r="G663" s="634"/>
      <c r="H663" s="960"/>
      <c r="I663" s="101"/>
      <c r="J663" s="101"/>
      <c r="K663" s="102"/>
      <c r="L663" s="102"/>
      <c r="M663" s="102"/>
      <c r="N663" s="102"/>
      <c r="O663" s="95"/>
      <c r="P663" s="43"/>
    </row>
    <row r="664" ht="14.25" customHeight="1">
      <c r="A664" s="95"/>
      <c r="B664" s="96"/>
      <c r="C664" s="97"/>
      <c r="D664" s="98"/>
      <c r="E664" s="95"/>
      <c r="F664" s="99"/>
      <c r="G664" s="634"/>
      <c r="H664" s="960"/>
      <c r="I664" s="101"/>
      <c r="J664" s="101"/>
      <c r="K664" s="102"/>
      <c r="L664" s="102"/>
      <c r="M664" s="102"/>
      <c r="N664" s="102"/>
      <c r="O664" s="95"/>
      <c r="P664" s="43"/>
    </row>
    <row r="665" ht="14.25" customHeight="1">
      <c r="A665" s="95"/>
      <c r="B665" s="96"/>
      <c r="C665" s="97"/>
      <c r="D665" s="98"/>
      <c r="E665" s="95"/>
      <c r="F665" s="99"/>
      <c r="G665" s="634"/>
      <c r="H665" s="960"/>
      <c r="I665" s="101"/>
      <c r="J665" s="101"/>
      <c r="K665" s="102"/>
      <c r="L665" s="102"/>
      <c r="M665" s="102"/>
      <c r="N665" s="102"/>
      <c r="O665" s="95"/>
      <c r="P665" s="43"/>
    </row>
    <row r="666" ht="14.25" customHeight="1">
      <c r="A666" s="95"/>
      <c r="B666" s="96"/>
      <c r="C666" s="97"/>
      <c r="D666" s="98"/>
      <c r="E666" s="95"/>
      <c r="F666" s="99"/>
      <c r="G666" s="634"/>
      <c r="H666" s="960"/>
      <c r="I666" s="101"/>
      <c r="J666" s="101"/>
      <c r="K666" s="102"/>
      <c r="L666" s="102"/>
      <c r="M666" s="102"/>
      <c r="N666" s="102"/>
      <c r="O666" s="95"/>
      <c r="P666" s="43"/>
    </row>
    <row r="667" ht="14.25" customHeight="1">
      <c r="A667" s="95"/>
      <c r="B667" s="96"/>
      <c r="C667" s="97"/>
      <c r="D667" s="98"/>
      <c r="E667" s="95"/>
      <c r="F667" s="99"/>
      <c r="G667" s="634"/>
      <c r="H667" s="960"/>
      <c r="I667" s="101"/>
      <c r="J667" s="101"/>
      <c r="K667" s="102"/>
      <c r="L667" s="102"/>
      <c r="M667" s="102"/>
      <c r="N667" s="102"/>
      <c r="O667" s="95"/>
      <c r="P667" s="43"/>
    </row>
    <row r="668" ht="14.25" customHeight="1">
      <c r="A668" s="95"/>
      <c r="B668" s="96"/>
      <c r="C668" s="97"/>
      <c r="D668" s="98"/>
      <c r="E668" s="95"/>
      <c r="F668" s="99"/>
      <c r="G668" s="634"/>
      <c r="H668" s="960"/>
      <c r="I668" s="101"/>
      <c r="J668" s="101"/>
      <c r="K668" s="102"/>
      <c r="L668" s="102"/>
      <c r="M668" s="102"/>
      <c r="N668" s="102"/>
      <c r="O668" s="95"/>
      <c r="P668" s="43"/>
    </row>
    <row r="669" ht="14.25" customHeight="1">
      <c r="A669" s="95"/>
      <c r="B669" s="96"/>
      <c r="C669" s="97"/>
      <c r="D669" s="98"/>
      <c r="E669" s="95"/>
      <c r="F669" s="99"/>
      <c r="G669" s="634"/>
      <c r="H669" s="960"/>
      <c r="I669" s="101"/>
      <c r="J669" s="101"/>
      <c r="K669" s="102"/>
      <c r="L669" s="102"/>
      <c r="M669" s="102"/>
      <c r="N669" s="102"/>
      <c r="O669" s="95"/>
      <c r="P669" s="43"/>
    </row>
    <row r="670" ht="14.25" customHeight="1">
      <c r="A670" s="95"/>
      <c r="B670" s="96"/>
      <c r="C670" s="97"/>
      <c r="D670" s="98"/>
      <c r="E670" s="95"/>
      <c r="F670" s="99"/>
      <c r="G670" s="634"/>
      <c r="H670" s="960"/>
      <c r="I670" s="101"/>
      <c r="J670" s="101"/>
      <c r="K670" s="102"/>
      <c r="L670" s="102"/>
      <c r="M670" s="102"/>
      <c r="N670" s="102"/>
      <c r="O670" s="95"/>
      <c r="P670" s="43"/>
    </row>
    <row r="671" ht="14.25" customHeight="1">
      <c r="A671" s="95"/>
      <c r="B671" s="96"/>
      <c r="C671" s="97"/>
      <c r="D671" s="98"/>
      <c r="E671" s="95"/>
      <c r="F671" s="99"/>
      <c r="G671" s="634"/>
      <c r="H671" s="960"/>
      <c r="I671" s="101"/>
      <c r="J671" s="101"/>
      <c r="K671" s="102"/>
      <c r="L671" s="102"/>
      <c r="M671" s="102"/>
      <c r="N671" s="102"/>
      <c r="O671" s="95"/>
      <c r="P671" s="43"/>
    </row>
    <row r="672" ht="14.25" customHeight="1">
      <c r="A672" s="95"/>
      <c r="B672" s="96"/>
      <c r="C672" s="97"/>
      <c r="D672" s="98"/>
      <c r="E672" s="95"/>
      <c r="F672" s="99"/>
      <c r="G672" s="634"/>
      <c r="H672" s="960"/>
      <c r="I672" s="101"/>
      <c r="J672" s="101"/>
      <c r="K672" s="102"/>
      <c r="L672" s="102"/>
      <c r="M672" s="102"/>
      <c r="N672" s="102"/>
      <c r="O672" s="95"/>
      <c r="P672" s="43"/>
    </row>
    <row r="673" ht="14.25" customHeight="1">
      <c r="A673" s="95"/>
      <c r="B673" s="96"/>
      <c r="C673" s="97"/>
      <c r="D673" s="98"/>
      <c r="E673" s="95"/>
      <c r="F673" s="99"/>
      <c r="G673" s="634"/>
      <c r="H673" s="960"/>
      <c r="I673" s="101"/>
      <c r="J673" s="101"/>
      <c r="K673" s="102"/>
      <c r="L673" s="102"/>
      <c r="M673" s="102"/>
      <c r="N673" s="102"/>
      <c r="O673" s="95"/>
      <c r="P673" s="43"/>
    </row>
    <row r="674" ht="14.25" customHeight="1">
      <c r="A674" s="95"/>
      <c r="B674" s="96"/>
      <c r="C674" s="97"/>
      <c r="D674" s="98"/>
      <c r="E674" s="95"/>
      <c r="F674" s="99"/>
      <c r="G674" s="634"/>
      <c r="H674" s="960"/>
      <c r="I674" s="101"/>
      <c r="J674" s="101"/>
      <c r="K674" s="102"/>
      <c r="L674" s="102"/>
      <c r="M674" s="102"/>
      <c r="N674" s="102"/>
      <c r="O674" s="95"/>
      <c r="P674" s="43"/>
    </row>
    <row r="675" ht="14.25" customHeight="1">
      <c r="A675" s="95"/>
      <c r="B675" s="96"/>
      <c r="C675" s="97"/>
      <c r="D675" s="98"/>
      <c r="E675" s="95"/>
      <c r="F675" s="99"/>
      <c r="G675" s="634"/>
      <c r="H675" s="960"/>
      <c r="I675" s="101"/>
      <c r="J675" s="101"/>
      <c r="K675" s="102"/>
      <c r="L675" s="102"/>
      <c r="M675" s="102"/>
      <c r="N675" s="102"/>
      <c r="O675" s="95"/>
      <c r="P675" s="43"/>
    </row>
    <row r="676" ht="14.25" customHeight="1">
      <c r="A676" s="95"/>
      <c r="B676" s="96"/>
      <c r="C676" s="97"/>
      <c r="D676" s="98"/>
      <c r="E676" s="95"/>
      <c r="F676" s="99"/>
      <c r="G676" s="634"/>
      <c r="H676" s="960"/>
      <c r="I676" s="101"/>
      <c r="J676" s="101"/>
      <c r="K676" s="102"/>
      <c r="L676" s="102"/>
      <c r="M676" s="102"/>
      <c r="N676" s="102"/>
      <c r="O676" s="95"/>
      <c r="P676" s="43"/>
    </row>
    <row r="677" ht="14.25" customHeight="1">
      <c r="A677" s="95"/>
      <c r="B677" s="96"/>
      <c r="C677" s="97"/>
      <c r="D677" s="98"/>
      <c r="E677" s="95"/>
      <c r="F677" s="99"/>
      <c r="G677" s="634"/>
      <c r="H677" s="960"/>
      <c r="I677" s="101"/>
      <c r="J677" s="101"/>
      <c r="K677" s="102"/>
      <c r="L677" s="102"/>
      <c r="M677" s="102"/>
      <c r="N677" s="102"/>
      <c r="O677" s="95"/>
      <c r="P677" s="43"/>
    </row>
    <row r="678" ht="14.25" customHeight="1">
      <c r="A678" s="95"/>
      <c r="B678" s="96"/>
      <c r="C678" s="97"/>
      <c r="D678" s="98"/>
      <c r="E678" s="95"/>
      <c r="F678" s="99"/>
      <c r="G678" s="634"/>
      <c r="H678" s="960"/>
      <c r="I678" s="101"/>
      <c r="J678" s="101"/>
      <c r="K678" s="102"/>
      <c r="L678" s="102"/>
      <c r="M678" s="102"/>
      <c r="N678" s="102"/>
      <c r="O678" s="95"/>
      <c r="P678" s="43"/>
    </row>
    <row r="679" ht="14.25" customHeight="1">
      <c r="A679" s="95"/>
      <c r="B679" s="96"/>
      <c r="C679" s="97"/>
      <c r="D679" s="98"/>
      <c r="E679" s="95"/>
      <c r="F679" s="99"/>
      <c r="G679" s="634"/>
      <c r="H679" s="960"/>
      <c r="I679" s="101"/>
      <c r="J679" s="101"/>
      <c r="K679" s="102"/>
      <c r="L679" s="102"/>
      <c r="M679" s="102"/>
      <c r="N679" s="102"/>
      <c r="O679" s="95"/>
      <c r="P679" s="43"/>
    </row>
    <row r="680" ht="14.25" customHeight="1">
      <c r="A680" s="95"/>
      <c r="B680" s="96"/>
      <c r="C680" s="97"/>
      <c r="D680" s="98"/>
      <c r="E680" s="95"/>
      <c r="F680" s="99"/>
      <c r="G680" s="634"/>
      <c r="H680" s="960"/>
      <c r="I680" s="101"/>
      <c r="J680" s="101"/>
      <c r="K680" s="102"/>
      <c r="L680" s="102"/>
      <c r="M680" s="102"/>
      <c r="N680" s="102"/>
      <c r="O680" s="95"/>
      <c r="P680" s="43"/>
    </row>
    <row r="681" ht="14.25" customHeight="1">
      <c r="A681" s="95"/>
      <c r="B681" s="96"/>
      <c r="C681" s="97"/>
      <c r="D681" s="98"/>
      <c r="E681" s="95"/>
      <c r="F681" s="99"/>
      <c r="G681" s="634"/>
      <c r="H681" s="960"/>
      <c r="I681" s="101"/>
      <c r="J681" s="101"/>
      <c r="K681" s="102"/>
      <c r="L681" s="102"/>
      <c r="M681" s="102"/>
      <c r="N681" s="102"/>
      <c r="O681" s="95"/>
      <c r="P681" s="43"/>
    </row>
    <row r="682" ht="14.25" customHeight="1">
      <c r="A682" s="95"/>
      <c r="B682" s="96"/>
      <c r="C682" s="97"/>
      <c r="D682" s="98"/>
      <c r="E682" s="95"/>
      <c r="F682" s="99"/>
      <c r="G682" s="634"/>
      <c r="H682" s="960"/>
      <c r="I682" s="101"/>
      <c r="J682" s="101"/>
      <c r="K682" s="102"/>
      <c r="L682" s="102"/>
      <c r="M682" s="102"/>
      <c r="N682" s="102"/>
      <c r="O682" s="95"/>
      <c r="P682" s="43"/>
    </row>
    <row r="683" ht="14.25" customHeight="1">
      <c r="A683" s="95"/>
      <c r="B683" s="96"/>
      <c r="C683" s="97"/>
      <c r="D683" s="98"/>
      <c r="E683" s="95"/>
      <c r="F683" s="99"/>
      <c r="G683" s="634"/>
      <c r="H683" s="960"/>
      <c r="I683" s="101"/>
      <c r="J683" s="101"/>
      <c r="K683" s="102"/>
      <c r="L683" s="102"/>
      <c r="M683" s="102"/>
      <c r="N683" s="102"/>
      <c r="O683" s="95"/>
      <c r="P683" s="43"/>
    </row>
    <row r="684" ht="14.25" customHeight="1">
      <c r="A684" s="95"/>
      <c r="B684" s="96"/>
      <c r="C684" s="97"/>
      <c r="D684" s="98"/>
      <c r="E684" s="95"/>
      <c r="F684" s="99"/>
      <c r="G684" s="634"/>
      <c r="H684" s="960"/>
      <c r="I684" s="101"/>
      <c r="J684" s="101"/>
      <c r="K684" s="102"/>
      <c r="L684" s="102"/>
      <c r="M684" s="102"/>
      <c r="N684" s="102"/>
      <c r="O684" s="95"/>
      <c r="P684" s="43"/>
    </row>
    <row r="685" ht="14.25" customHeight="1">
      <c r="A685" s="95"/>
      <c r="B685" s="96"/>
      <c r="C685" s="97"/>
      <c r="D685" s="98"/>
      <c r="E685" s="95"/>
      <c r="F685" s="99"/>
      <c r="G685" s="634"/>
      <c r="H685" s="960"/>
      <c r="I685" s="101"/>
      <c r="J685" s="101"/>
      <c r="K685" s="102"/>
      <c r="L685" s="102"/>
      <c r="M685" s="102"/>
      <c r="N685" s="102"/>
      <c r="O685" s="95"/>
      <c r="P685" s="43"/>
    </row>
    <row r="686" ht="14.25" customHeight="1">
      <c r="A686" s="95"/>
      <c r="B686" s="96"/>
      <c r="C686" s="97"/>
      <c r="D686" s="98"/>
      <c r="E686" s="95"/>
      <c r="F686" s="99"/>
      <c r="G686" s="634"/>
      <c r="H686" s="960"/>
      <c r="I686" s="101"/>
      <c r="J686" s="101"/>
      <c r="K686" s="102"/>
      <c r="L686" s="102"/>
      <c r="M686" s="102"/>
      <c r="N686" s="102"/>
      <c r="O686" s="95"/>
      <c r="P686" s="43"/>
    </row>
    <row r="687" ht="14.25" customHeight="1">
      <c r="A687" s="95"/>
      <c r="B687" s="96"/>
      <c r="C687" s="97"/>
      <c r="D687" s="98"/>
      <c r="E687" s="95"/>
      <c r="F687" s="99"/>
      <c r="G687" s="634"/>
      <c r="H687" s="960"/>
      <c r="I687" s="101"/>
      <c r="J687" s="101"/>
      <c r="K687" s="102"/>
      <c r="L687" s="102"/>
      <c r="M687" s="102"/>
      <c r="N687" s="102"/>
      <c r="O687" s="95"/>
      <c r="P687" s="43"/>
    </row>
    <row r="688" ht="14.25" customHeight="1">
      <c r="A688" s="95"/>
      <c r="B688" s="96"/>
      <c r="C688" s="97"/>
      <c r="D688" s="98"/>
      <c r="E688" s="95"/>
      <c r="F688" s="99"/>
      <c r="G688" s="634"/>
      <c r="H688" s="960"/>
      <c r="I688" s="101"/>
      <c r="J688" s="101"/>
      <c r="K688" s="102"/>
      <c r="L688" s="102"/>
      <c r="M688" s="102"/>
      <c r="N688" s="102"/>
      <c r="O688" s="95"/>
      <c r="P688" s="43"/>
    </row>
    <row r="689" ht="14.25" customHeight="1">
      <c r="A689" s="95"/>
      <c r="B689" s="96"/>
      <c r="C689" s="97"/>
      <c r="D689" s="98"/>
      <c r="E689" s="95"/>
      <c r="F689" s="99"/>
      <c r="G689" s="634"/>
      <c r="H689" s="960"/>
      <c r="I689" s="101"/>
      <c r="J689" s="101"/>
      <c r="K689" s="102"/>
      <c r="L689" s="102"/>
      <c r="M689" s="102"/>
      <c r="N689" s="102"/>
      <c r="O689" s="95"/>
      <c r="P689" s="43"/>
    </row>
    <row r="690" ht="14.25" customHeight="1">
      <c r="A690" s="95"/>
      <c r="B690" s="96"/>
      <c r="C690" s="97"/>
      <c r="D690" s="98"/>
      <c r="E690" s="95"/>
      <c r="F690" s="99"/>
      <c r="G690" s="634"/>
      <c r="H690" s="960"/>
      <c r="I690" s="101"/>
      <c r="J690" s="101"/>
      <c r="K690" s="102"/>
      <c r="L690" s="102"/>
      <c r="M690" s="102"/>
      <c r="N690" s="102"/>
      <c r="O690" s="95"/>
      <c r="P690" s="43"/>
    </row>
    <row r="691" ht="14.25" customHeight="1">
      <c r="A691" s="95"/>
      <c r="B691" s="96"/>
      <c r="C691" s="97"/>
      <c r="D691" s="98"/>
      <c r="E691" s="95"/>
      <c r="F691" s="99"/>
      <c r="G691" s="634"/>
      <c r="H691" s="960"/>
      <c r="I691" s="101"/>
      <c r="J691" s="101"/>
      <c r="K691" s="102"/>
      <c r="L691" s="102"/>
      <c r="M691" s="102"/>
      <c r="N691" s="102"/>
      <c r="O691" s="95"/>
      <c r="P691" s="43"/>
    </row>
    <row r="692" ht="14.25" customHeight="1">
      <c r="A692" s="95"/>
      <c r="B692" s="96"/>
      <c r="C692" s="97"/>
      <c r="D692" s="98"/>
      <c r="E692" s="95"/>
      <c r="F692" s="99"/>
      <c r="G692" s="634"/>
      <c r="H692" s="960"/>
      <c r="I692" s="101"/>
      <c r="J692" s="101"/>
      <c r="K692" s="102"/>
      <c r="L692" s="102"/>
      <c r="M692" s="102"/>
      <c r="N692" s="102"/>
      <c r="O692" s="95"/>
      <c r="P692" s="43"/>
    </row>
    <row r="693" ht="14.25" customHeight="1">
      <c r="A693" s="95"/>
      <c r="B693" s="96"/>
      <c r="C693" s="97"/>
      <c r="D693" s="98"/>
      <c r="E693" s="95"/>
      <c r="F693" s="99"/>
      <c r="G693" s="634"/>
      <c r="H693" s="960"/>
      <c r="I693" s="101"/>
      <c r="J693" s="101"/>
      <c r="K693" s="102"/>
      <c r="L693" s="102"/>
      <c r="M693" s="102"/>
      <c r="N693" s="102"/>
      <c r="O693" s="95"/>
      <c r="P693" s="43"/>
    </row>
    <row r="694" ht="14.25" customHeight="1">
      <c r="A694" s="95"/>
      <c r="B694" s="96"/>
      <c r="C694" s="97"/>
      <c r="D694" s="98"/>
      <c r="E694" s="95"/>
      <c r="F694" s="99"/>
      <c r="G694" s="634"/>
      <c r="H694" s="960"/>
      <c r="I694" s="101"/>
      <c r="J694" s="101"/>
      <c r="K694" s="102"/>
      <c r="L694" s="102"/>
      <c r="M694" s="102"/>
      <c r="N694" s="102"/>
      <c r="O694" s="95"/>
      <c r="P694" s="43"/>
    </row>
    <row r="695" ht="14.25" customHeight="1">
      <c r="A695" s="95"/>
      <c r="B695" s="96"/>
      <c r="C695" s="97"/>
      <c r="D695" s="98"/>
      <c r="E695" s="95"/>
      <c r="F695" s="99"/>
      <c r="G695" s="634"/>
      <c r="H695" s="960"/>
      <c r="I695" s="101"/>
      <c r="J695" s="101"/>
      <c r="K695" s="102"/>
      <c r="L695" s="102"/>
      <c r="M695" s="102"/>
      <c r="N695" s="102"/>
      <c r="O695" s="95"/>
      <c r="P695" s="43"/>
    </row>
    <row r="696" ht="14.25" customHeight="1">
      <c r="A696" s="95"/>
      <c r="B696" s="96"/>
      <c r="C696" s="97"/>
      <c r="D696" s="98"/>
      <c r="E696" s="95"/>
      <c r="F696" s="99"/>
      <c r="G696" s="634"/>
      <c r="H696" s="960"/>
      <c r="I696" s="101"/>
      <c r="J696" s="101"/>
      <c r="K696" s="102"/>
      <c r="L696" s="102"/>
      <c r="M696" s="102"/>
      <c r="N696" s="102"/>
      <c r="O696" s="95"/>
      <c r="P696" s="43"/>
    </row>
    <row r="697" ht="14.25" customHeight="1">
      <c r="A697" s="95"/>
      <c r="B697" s="96"/>
      <c r="C697" s="97"/>
      <c r="D697" s="98"/>
      <c r="E697" s="95"/>
      <c r="F697" s="99"/>
      <c r="G697" s="634"/>
      <c r="H697" s="960"/>
      <c r="I697" s="101"/>
      <c r="J697" s="101"/>
      <c r="K697" s="102"/>
      <c r="L697" s="102"/>
      <c r="M697" s="102"/>
      <c r="N697" s="102"/>
      <c r="O697" s="95"/>
      <c r="P697" s="43"/>
    </row>
    <row r="698" ht="14.25" customHeight="1">
      <c r="A698" s="95"/>
      <c r="B698" s="96"/>
      <c r="C698" s="97"/>
      <c r="D698" s="98"/>
      <c r="E698" s="95"/>
      <c r="F698" s="99"/>
      <c r="G698" s="634"/>
      <c r="H698" s="960"/>
      <c r="I698" s="101"/>
      <c r="J698" s="101"/>
      <c r="K698" s="102"/>
      <c r="L698" s="102"/>
      <c r="M698" s="102"/>
      <c r="N698" s="102"/>
      <c r="O698" s="95"/>
      <c r="P698" s="43"/>
    </row>
    <row r="699" ht="14.25" customHeight="1">
      <c r="A699" s="95"/>
      <c r="B699" s="96"/>
      <c r="C699" s="97"/>
      <c r="D699" s="98"/>
      <c r="E699" s="95"/>
      <c r="F699" s="99"/>
      <c r="G699" s="634"/>
      <c r="H699" s="960"/>
      <c r="I699" s="101"/>
      <c r="J699" s="101"/>
      <c r="K699" s="102"/>
      <c r="L699" s="102"/>
      <c r="M699" s="102"/>
      <c r="N699" s="102"/>
      <c r="O699" s="95"/>
      <c r="P699" s="43"/>
    </row>
    <row r="700" ht="14.25" customHeight="1">
      <c r="A700" s="95"/>
      <c r="B700" s="96"/>
      <c r="C700" s="97"/>
      <c r="D700" s="98"/>
      <c r="E700" s="95"/>
      <c r="F700" s="99"/>
      <c r="G700" s="634"/>
      <c r="H700" s="960"/>
      <c r="I700" s="101"/>
      <c r="J700" s="101"/>
      <c r="K700" s="102"/>
      <c r="L700" s="102"/>
      <c r="M700" s="102"/>
      <c r="N700" s="102"/>
      <c r="O700" s="95"/>
      <c r="P700" s="43"/>
    </row>
    <row r="701" ht="14.25" customHeight="1">
      <c r="A701" s="95"/>
      <c r="B701" s="96"/>
      <c r="C701" s="97"/>
      <c r="D701" s="98"/>
      <c r="E701" s="95"/>
      <c r="F701" s="99"/>
      <c r="G701" s="634"/>
      <c r="H701" s="960"/>
      <c r="I701" s="101"/>
      <c r="J701" s="101"/>
      <c r="K701" s="102"/>
      <c r="L701" s="102"/>
      <c r="M701" s="102"/>
      <c r="N701" s="102"/>
      <c r="O701" s="95"/>
      <c r="P701" s="43"/>
    </row>
    <row r="702" ht="14.25" customHeight="1">
      <c r="A702" s="95"/>
      <c r="B702" s="96"/>
      <c r="C702" s="97"/>
      <c r="D702" s="98"/>
      <c r="E702" s="95"/>
      <c r="F702" s="99"/>
      <c r="G702" s="634"/>
      <c r="H702" s="960"/>
      <c r="I702" s="101"/>
      <c r="J702" s="101"/>
      <c r="K702" s="102"/>
      <c r="L702" s="102"/>
      <c r="M702" s="102"/>
      <c r="N702" s="102"/>
      <c r="O702" s="95"/>
      <c r="P702" s="43"/>
    </row>
    <row r="703" ht="14.25" customHeight="1">
      <c r="A703" s="95"/>
      <c r="B703" s="96"/>
      <c r="C703" s="97"/>
      <c r="D703" s="98"/>
      <c r="E703" s="95"/>
      <c r="F703" s="99"/>
      <c r="G703" s="634"/>
      <c r="H703" s="960"/>
      <c r="I703" s="101"/>
      <c r="J703" s="101"/>
      <c r="K703" s="102"/>
      <c r="L703" s="102"/>
      <c r="M703" s="102"/>
      <c r="N703" s="102"/>
      <c r="O703" s="95"/>
      <c r="P703" s="43"/>
    </row>
    <row r="704" ht="14.25" customHeight="1">
      <c r="A704" s="95"/>
      <c r="B704" s="96"/>
      <c r="C704" s="97"/>
      <c r="D704" s="98"/>
      <c r="E704" s="95"/>
      <c r="F704" s="99"/>
      <c r="G704" s="634"/>
      <c r="H704" s="960"/>
      <c r="I704" s="101"/>
      <c r="J704" s="101"/>
      <c r="K704" s="102"/>
      <c r="L704" s="102"/>
      <c r="M704" s="102"/>
      <c r="N704" s="102"/>
      <c r="O704" s="95"/>
      <c r="P704" s="43"/>
    </row>
    <row r="705" ht="14.25" customHeight="1">
      <c r="A705" s="95"/>
      <c r="B705" s="96"/>
      <c r="C705" s="97"/>
      <c r="D705" s="98"/>
      <c r="E705" s="95"/>
      <c r="F705" s="99"/>
      <c r="G705" s="634"/>
      <c r="H705" s="960"/>
      <c r="I705" s="101"/>
      <c r="J705" s="101"/>
      <c r="K705" s="102"/>
      <c r="L705" s="102"/>
      <c r="M705" s="102"/>
      <c r="N705" s="102"/>
      <c r="O705" s="95"/>
      <c r="P705" s="43"/>
    </row>
    <row r="706" ht="14.25" customHeight="1">
      <c r="A706" s="95"/>
      <c r="B706" s="96"/>
      <c r="C706" s="97"/>
      <c r="D706" s="98"/>
      <c r="E706" s="95"/>
      <c r="F706" s="99"/>
      <c r="G706" s="634"/>
      <c r="H706" s="960"/>
      <c r="I706" s="101"/>
      <c r="J706" s="101"/>
      <c r="K706" s="102"/>
      <c r="L706" s="102"/>
      <c r="M706" s="102"/>
      <c r="N706" s="102"/>
      <c r="O706" s="95"/>
      <c r="P706" s="43"/>
    </row>
    <row r="707" ht="14.25" customHeight="1">
      <c r="A707" s="95"/>
      <c r="B707" s="96"/>
      <c r="C707" s="97"/>
      <c r="D707" s="98"/>
      <c r="E707" s="95"/>
      <c r="F707" s="99"/>
      <c r="G707" s="634"/>
      <c r="H707" s="960"/>
      <c r="I707" s="101"/>
      <c r="J707" s="101"/>
      <c r="K707" s="102"/>
      <c r="L707" s="102"/>
      <c r="M707" s="102"/>
      <c r="N707" s="102"/>
      <c r="O707" s="95"/>
      <c r="P707" s="43"/>
    </row>
    <row r="708" ht="14.25" customHeight="1">
      <c r="A708" s="95"/>
      <c r="B708" s="96"/>
      <c r="C708" s="97"/>
      <c r="D708" s="98"/>
      <c r="E708" s="95"/>
      <c r="F708" s="99"/>
      <c r="G708" s="634"/>
      <c r="H708" s="960"/>
      <c r="I708" s="101"/>
      <c r="J708" s="101"/>
      <c r="K708" s="102"/>
      <c r="L708" s="102"/>
      <c r="M708" s="102"/>
      <c r="N708" s="102"/>
      <c r="O708" s="95"/>
      <c r="P708" s="43"/>
    </row>
    <row r="709" ht="14.25" customHeight="1">
      <c r="A709" s="95"/>
      <c r="B709" s="96"/>
      <c r="C709" s="97"/>
      <c r="D709" s="98"/>
      <c r="E709" s="95"/>
      <c r="F709" s="99"/>
      <c r="G709" s="634"/>
      <c r="H709" s="960"/>
      <c r="I709" s="101"/>
      <c r="J709" s="101"/>
      <c r="K709" s="102"/>
      <c r="L709" s="102"/>
      <c r="M709" s="102"/>
      <c r="N709" s="102"/>
      <c r="O709" s="95"/>
      <c r="P709" s="43"/>
    </row>
    <row r="710" ht="14.25" customHeight="1">
      <c r="A710" s="95"/>
      <c r="B710" s="96"/>
      <c r="C710" s="97"/>
      <c r="D710" s="98"/>
      <c r="E710" s="95"/>
      <c r="F710" s="99"/>
      <c r="G710" s="634"/>
      <c r="H710" s="960"/>
      <c r="I710" s="101"/>
      <c r="J710" s="101"/>
      <c r="K710" s="102"/>
      <c r="L710" s="102"/>
      <c r="M710" s="102"/>
      <c r="N710" s="102"/>
      <c r="O710" s="95"/>
      <c r="P710" s="43"/>
    </row>
    <row r="711" ht="14.25" customHeight="1">
      <c r="A711" s="95"/>
      <c r="B711" s="96"/>
      <c r="C711" s="97"/>
      <c r="D711" s="98"/>
      <c r="E711" s="95"/>
      <c r="F711" s="99"/>
      <c r="G711" s="634"/>
      <c r="H711" s="960"/>
      <c r="I711" s="101"/>
      <c r="J711" s="101"/>
      <c r="K711" s="102"/>
      <c r="L711" s="102"/>
      <c r="M711" s="102"/>
      <c r="N711" s="102"/>
      <c r="O711" s="95"/>
      <c r="P711" s="43"/>
    </row>
    <row r="712" ht="14.25" customHeight="1">
      <c r="A712" s="95"/>
      <c r="B712" s="96"/>
      <c r="C712" s="97"/>
      <c r="D712" s="98"/>
      <c r="E712" s="95"/>
      <c r="F712" s="99"/>
      <c r="G712" s="634"/>
      <c r="H712" s="960"/>
      <c r="I712" s="101"/>
      <c r="J712" s="101"/>
      <c r="K712" s="102"/>
      <c r="L712" s="102"/>
      <c r="M712" s="102"/>
      <c r="N712" s="102"/>
      <c r="O712" s="95"/>
      <c r="P712" s="43"/>
    </row>
    <row r="713" ht="14.25" customHeight="1">
      <c r="A713" s="95"/>
      <c r="B713" s="96"/>
      <c r="C713" s="97"/>
      <c r="D713" s="98"/>
      <c r="E713" s="95"/>
      <c r="F713" s="99"/>
      <c r="G713" s="634"/>
      <c r="H713" s="960"/>
      <c r="I713" s="101"/>
      <c r="J713" s="101"/>
      <c r="K713" s="102"/>
      <c r="L713" s="102"/>
      <c r="M713" s="102"/>
      <c r="N713" s="102"/>
      <c r="O713" s="95"/>
      <c r="P713" s="43"/>
    </row>
    <row r="714" ht="14.25" customHeight="1">
      <c r="A714" s="95"/>
      <c r="B714" s="96"/>
      <c r="C714" s="97"/>
      <c r="D714" s="98"/>
      <c r="E714" s="95"/>
      <c r="F714" s="99"/>
      <c r="G714" s="634"/>
      <c r="H714" s="960"/>
      <c r="I714" s="101"/>
      <c r="J714" s="101"/>
      <c r="K714" s="102"/>
      <c r="L714" s="102"/>
      <c r="M714" s="102"/>
      <c r="N714" s="102"/>
      <c r="O714" s="95"/>
      <c r="P714" s="43"/>
    </row>
    <row r="715" ht="14.25" customHeight="1">
      <c r="A715" s="95"/>
      <c r="B715" s="96"/>
      <c r="C715" s="97"/>
      <c r="D715" s="98"/>
      <c r="E715" s="95"/>
      <c r="F715" s="99"/>
      <c r="G715" s="634"/>
      <c r="H715" s="960"/>
      <c r="I715" s="101"/>
      <c r="J715" s="101"/>
      <c r="K715" s="102"/>
      <c r="L715" s="102"/>
      <c r="M715" s="102"/>
      <c r="N715" s="102"/>
      <c r="O715" s="95"/>
      <c r="P715" s="43"/>
    </row>
    <row r="716" ht="14.25" customHeight="1">
      <c r="A716" s="95"/>
      <c r="B716" s="96"/>
      <c r="C716" s="97"/>
      <c r="D716" s="98"/>
      <c r="E716" s="95"/>
      <c r="F716" s="99"/>
      <c r="G716" s="634"/>
      <c r="H716" s="960"/>
      <c r="I716" s="101"/>
      <c r="J716" s="101"/>
      <c r="K716" s="102"/>
      <c r="L716" s="102"/>
      <c r="M716" s="102"/>
      <c r="N716" s="102"/>
      <c r="O716" s="95"/>
      <c r="P716" s="43"/>
    </row>
    <row r="717" ht="14.25" customHeight="1">
      <c r="A717" s="95"/>
      <c r="B717" s="96"/>
      <c r="C717" s="97"/>
      <c r="D717" s="98"/>
      <c r="E717" s="95"/>
      <c r="F717" s="99"/>
      <c r="G717" s="634"/>
      <c r="H717" s="960"/>
      <c r="I717" s="101"/>
      <c r="J717" s="101"/>
      <c r="K717" s="102"/>
      <c r="L717" s="102"/>
      <c r="M717" s="102"/>
      <c r="N717" s="102"/>
      <c r="O717" s="95"/>
      <c r="P717" s="43"/>
    </row>
    <row r="718" ht="14.25" customHeight="1">
      <c r="A718" s="95"/>
      <c r="B718" s="96"/>
      <c r="C718" s="97"/>
      <c r="D718" s="98"/>
      <c r="E718" s="95"/>
      <c r="F718" s="99"/>
      <c r="G718" s="634"/>
      <c r="H718" s="960"/>
      <c r="I718" s="101"/>
      <c r="J718" s="101"/>
      <c r="K718" s="102"/>
      <c r="L718" s="102"/>
      <c r="M718" s="102"/>
      <c r="N718" s="102"/>
      <c r="O718" s="95"/>
      <c r="P718" s="43"/>
    </row>
    <row r="719" ht="14.25" customHeight="1">
      <c r="A719" s="95"/>
      <c r="B719" s="96"/>
      <c r="C719" s="97"/>
      <c r="D719" s="98"/>
      <c r="E719" s="95"/>
      <c r="F719" s="99"/>
      <c r="G719" s="634"/>
      <c r="H719" s="960"/>
      <c r="I719" s="101"/>
      <c r="J719" s="101"/>
      <c r="K719" s="102"/>
      <c r="L719" s="102"/>
      <c r="M719" s="102"/>
      <c r="N719" s="102"/>
      <c r="O719" s="95"/>
      <c r="P719" s="43"/>
    </row>
    <row r="720" ht="14.25" customHeight="1">
      <c r="A720" s="95"/>
      <c r="B720" s="96"/>
      <c r="C720" s="97"/>
      <c r="D720" s="98"/>
      <c r="E720" s="95"/>
      <c r="F720" s="99"/>
      <c r="G720" s="634"/>
      <c r="H720" s="960"/>
      <c r="I720" s="101"/>
      <c r="J720" s="101"/>
      <c r="K720" s="102"/>
      <c r="L720" s="102"/>
      <c r="M720" s="102"/>
      <c r="N720" s="102"/>
      <c r="O720" s="95"/>
      <c r="P720" s="43"/>
    </row>
    <row r="721" ht="14.25" customHeight="1">
      <c r="A721" s="95"/>
      <c r="B721" s="96"/>
      <c r="C721" s="97"/>
      <c r="D721" s="98"/>
      <c r="E721" s="95"/>
      <c r="F721" s="99"/>
      <c r="G721" s="634"/>
      <c r="H721" s="960"/>
      <c r="I721" s="101"/>
      <c r="J721" s="101"/>
      <c r="K721" s="102"/>
      <c r="L721" s="102"/>
      <c r="M721" s="102"/>
      <c r="N721" s="102"/>
      <c r="O721" s="95"/>
      <c r="P721" s="43"/>
    </row>
    <row r="722" ht="14.25" customHeight="1">
      <c r="A722" s="95"/>
      <c r="B722" s="96"/>
      <c r="C722" s="97"/>
      <c r="D722" s="98"/>
      <c r="E722" s="95"/>
      <c r="F722" s="99"/>
      <c r="G722" s="634"/>
      <c r="H722" s="960"/>
      <c r="I722" s="101"/>
      <c r="J722" s="101"/>
      <c r="K722" s="102"/>
      <c r="L722" s="102"/>
      <c r="M722" s="102"/>
      <c r="N722" s="102"/>
      <c r="O722" s="95"/>
      <c r="P722" s="43"/>
    </row>
    <row r="723" ht="14.25" customHeight="1">
      <c r="A723" s="95"/>
      <c r="B723" s="96"/>
      <c r="C723" s="97"/>
      <c r="D723" s="98"/>
      <c r="E723" s="95"/>
      <c r="F723" s="99"/>
      <c r="G723" s="634"/>
      <c r="H723" s="960"/>
      <c r="I723" s="101"/>
      <c r="J723" s="101"/>
      <c r="K723" s="102"/>
      <c r="L723" s="102"/>
      <c r="M723" s="102"/>
      <c r="N723" s="102"/>
      <c r="O723" s="95"/>
      <c r="P723" s="43"/>
    </row>
    <row r="724" ht="14.25" customHeight="1">
      <c r="A724" s="95"/>
      <c r="B724" s="96"/>
      <c r="C724" s="97"/>
      <c r="D724" s="98"/>
      <c r="E724" s="95"/>
      <c r="F724" s="99"/>
      <c r="G724" s="634"/>
      <c r="H724" s="960"/>
      <c r="I724" s="101"/>
      <c r="J724" s="101"/>
      <c r="K724" s="102"/>
      <c r="L724" s="102"/>
      <c r="M724" s="102"/>
      <c r="N724" s="102"/>
      <c r="O724" s="95"/>
      <c r="P724" s="43"/>
    </row>
    <row r="725" ht="14.25" customHeight="1">
      <c r="A725" s="95"/>
      <c r="B725" s="96"/>
      <c r="C725" s="97"/>
      <c r="D725" s="98"/>
      <c r="E725" s="95"/>
      <c r="F725" s="99"/>
      <c r="G725" s="634"/>
      <c r="H725" s="960"/>
      <c r="I725" s="101"/>
      <c r="J725" s="101"/>
      <c r="K725" s="102"/>
      <c r="L725" s="102"/>
      <c r="M725" s="102"/>
      <c r="N725" s="102"/>
      <c r="O725" s="95"/>
      <c r="P725" s="43"/>
    </row>
    <row r="726" ht="14.25" customHeight="1">
      <c r="A726" s="95"/>
      <c r="B726" s="96"/>
      <c r="C726" s="97"/>
      <c r="D726" s="98"/>
      <c r="E726" s="95"/>
      <c r="F726" s="99"/>
      <c r="G726" s="634"/>
      <c r="H726" s="960"/>
      <c r="I726" s="101"/>
      <c r="J726" s="101"/>
      <c r="K726" s="102"/>
      <c r="L726" s="102"/>
      <c r="M726" s="102"/>
      <c r="N726" s="102"/>
      <c r="O726" s="95"/>
      <c r="P726" s="43"/>
    </row>
    <row r="727" ht="14.25" customHeight="1">
      <c r="A727" s="95"/>
      <c r="B727" s="96"/>
      <c r="C727" s="97"/>
      <c r="D727" s="98"/>
      <c r="E727" s="95"/>
      <c r="F727" s="99"/>
      <c r="G727" s="634"/>
      <c r="H727" s="960"/>
      <c r="I727" s="101"/>
      <c r="J727" s="101"/>
      <c r="K727" s="102"/>
      <c r="L727" s="102"/>
      <c r="M727" s="102"/>
      <c r="N727" s="102"/>
      <c r="O727" s="95"/>
      <c r="P727" s="43"/>
    </row>
    <row r="728" ht="14.25" customHeight="1">
      <c r="A728" s="95"/>
      <c r="B728" s="96"/>
      <c r="C728" s="97"/>
      <c r="D728" s="98"/>
      <c r="E728" s="95"/>
      <c r="F728" s="99"/>
      <c r="G728" s="634"/>
      <c r="H728" s="960"/>
      <c r="I728" s="101"/>
      <c r="J728" s="101"/>
      <c r="K728" s="102"/>
      <c r="L728" s="102"/>
      <c r="M728" s="102"/>
      <c r="N728" s="102"/>
      <c r="O728" s="95"/>
      <c r="P728" s="43"/>
    </row>
    <row r="729" ht="14.25" customHeight="1">
      <c r="A729" s="95"/>
      <c r="B729" s="96"/>
      <c r="C729" s="97"/>
      <c r="D729" s="98"/>
      <c r="E729" s="95"/>
      <c r="F729" s="99"/>
      <c r="G729" s="634"/>
      <c r="H729" s="960"/>
      <c r="I729" s="101"/>
      <c r="J729" s="101"/>
      <c r="K729" s="102"/>
      <c r="L729" s="102"/>
      <c r="M729" s="102"/>
      <c r="N729" s="102"/>
      <c r="O729" s="95"/>
      <c r="P729" s="43"/>
    </row>
    <row r="730" ht="14.25" customHeight="1">
      <c r="A730" s="95"/>
      <c r="B730" s="96"/>
      <c r="C730" s="97"/>
      <c r="D730" s="98"/>
      <c r="E730" s="95"/>
      <c r="F730" s="99"/>
      <c r="G730" s="634"/>
      <c r="H730" s="960"/>
      <c r="I730" s="101"/>
      <c r="J730" s="101"/>
      <c r="K730" s="102"/>
      <c r="L730" s="102"/>
      <c r="M730" s="102"/>
      <c r="N730" s="102"/>
      <c r="O730" s="95"/>
      <c r="P730" s="43"/>
    </row>
    <row r="731" ht="14.25" customHeight="1">
      <c r="A731" s="95"/>
      <c r="B731" s="96"/>
      <c r="C731" s="97"/>
      <c r="D731" s="98"/>
      <c r="E731" s="95"/>
      <c r="F731" s="99"/>
      <c r="G731" s="634"/>
      <c r="H731" s="960"/>
      <c r="I731" s="101"/>
      <c r="J731" s="101"/>
      <c r="K731" s="102"/>
      <c r="L731" s="102"/>
      <c r="M731" s="102"/>
      <c r="N731" s="102"/>
      <c r="O731" s="95"/>
      <c r="P731" s="43"/>
    </row>
    <row r="732" ht="14.25" customHeight="1">
      <c r="A732" s="95"/>
      <c r="B732" s="96"/>
      <c r="C732" s="97"/>
      <c r="D732" s="98"/>
      <c r="E732" s="95"/>
      <c r="F732" s="99"/>
      <c r="G732" s="634"/>
      <c r="H732" s="960"/>
      <c r="I732" s="101"/>
      <c r="J732" s="101"/>
      <c r="K732" s="102"/>
      <c r="L732" s="102"/>
      <c r="M732" s="102"/>
      <c r="N732" s="102"/>
      <c r="O732" s="95"/>
      <c r="P732" s="43"/>
    </row>
    <row r="733" ht="14.25" customHeight="1">
      <c r="A733" s="95"/>
      <c r="B733" s="96"/>
      <c r="C733" s="97"/>
      <c r="D733" s="98"/>
      <c r="E733" s="95"/>
      <c r="F733" s="99"/>
      <c r="G733" s="634"/>
      <c r="H733" s="960"/>
      <c r="I733" s="101"/>
      <c r="J733" s="101"/>
      <c r="K733" s="102"/>
      <c r="L733" s="102"/>
      <c r="M733" s="102"/>
      <c r="N733" s="102"/>
      <c r="O733" s="95"/>
      <c r="P733" s="43"/>
    </row>
    <row r="734" ht="14.25" customHeight="1">
      <c r="A734" s="95"/>
      <c r="B734" s="96"/>
      <c r="C734" s="97"/>
      <c r="D734" s="98"/>
      <c r="E734" s="95"/>
      <c r="F734" s="99"/>
      <c r="G734" s="634"/>
      <c r="H734" s="960"/>
      <c r="I734" s="101"/>
      <c r="J734" s="101"/>
      <c r="K734" s="102"/>
      <c r="L734" s="102"/>
      <c r="M734" s="102"/>
      <c r="N734" s="102"/>
      <c r="O734" s="95"/>
      <c r="P734" s="43"/>
    </row>
    <row r="735" ht="14.25" customHeight="1">
      <c r="A735" s="95"/>
      <c r="B735" s="96"/>
      <c r="C735" s="97"/>
      <c r="D735" s="98"/>
      <c r="E735" s="95"/>
      <c r="F735" s="99"/>
      <c r="G735" s="634"/>
      <c r="H735" s="960"/>
      <c r="I735" s="101"/>
      <c r="J735" s="101"/>
      <c r="K735" s="102"/>
      <c r="L735" s="102"/>
      <c r="M735" s="102"/>
      <c r="N735" s="102"/>
      <c r="O735" s="95"/>
      <c r="P735" s="43"/>
    </row>
    <row r="736" ht="14.25" customHeight="1">
      <c r="A736" s="95"/>
      <c r="B736" s="96"/>
      <c r="C736" s="97"/>
      <c r="D736" s="98"/>
      <c r="E736" s="95"/>
      <c r="F736" s="99"/>
      <c r="G736" s="634"/>
      <c r="H736" s="960"/>
      <c r="I736" s="101"/>
      <c r="J736" s="101"/>
      <c r="K736" s="102"/>
      <c r="L736" s="102"/>
      <c r="M736" s="102"/>
      <c r="N736" s="102"/>
      <c r="O736" s="95"/>
      <c r="P736" s="43"/>
    </row>
    <row r="737" ht="14.25" customHeight="1">
      <c r="A737" s="95"/>
      <c r="B737" s="96"/>
      <c r="C737" s="97"/>
      <c r="D737" s="98"/>
      <c r="E737" s="95"/>
      <c r="F737" s="99"/>
      <c r="G737" s="634"/>
      <c r="H737" s="960"/>
      <c r="I737" s="101"/>
      <c r="J737" s="101"/>
      <c r="K737" s="102"/>
      <c r="L737" s="102"/>
      <c r="M737" s="102"/>
      <c r="N737" s="102"/>
      <c r="O737" s="95"/>
      <c r="P737" s="43"/>
    </row>
    <row r="738" ht="14.25" customHeight="1">
      <c r="A738" s="95"/>
      <c r="B738" s="96"/>
      <c r="C738" s="97"/>
      <c r="D738" s="98"/>
      <c r="E738" s="95"/>
      <c r="F738" s="99"/>
      <c r="G738" s="634"/>
      <c r="H738" s="960"/>
      <c r="I738" s="101"/>
      <c r="J738" s="101"/>
      <c r="K738" s="102"/>
      <c r="L738" s="102"/>
      <c r="M738" s="102"/>
      <c r="N738" s="102"/>
      <c r="O738" s="95"/>
      <c r="P738" s="43"/>
    </row>
    <row r="739" ht="14.25" customHeight="1">
      <c r="A739" s="95"/>
      <c r="B739" s="96"/>
      <c r="C739" s="97"/>
      <c r="D739" s="98"/>
      <c r="E739" s="95"/>
      <c r="F739" s="99"/>
      <c r="G739" s="634"/>
      <c r="H739" s="960"/>
      <c r="I739" s="101"/>
      <c r="J739" s="101"/>
      <c r="K739" s="102"/>
      <c r="L739" s="102"/>
      <c r="M739" s="102"/>
      <c r="N739" s="102"/>
      <c r="O739" s="95"/>
      <c r="P739" s="43"/>
    </row>
    <row r="740" ht="14.25" customHeight="1">
      <c r="A740" s="95"/>
      <c r="B740" s="96"/>
      <c r="C740" s="97"/>
      <c r="D740" s="98"/>
      <c r="E740" s="95"/>
      <c r="F740" s="99"/>
      <c r="G740" s="634"/>
      <c r="H740" s="960"/>
      <c r="I740" s="101"/>
      <c r="J740" s="101"/>
      <c r="K740" s="102"/>
      <c r="L740" s="102"/>
      <c r="M740" s="102"/>
      <c r="N740" s="102"/>
      <c r="O740" s="95"/>
      <c r="P740" s="43"/>
    </row>
    <row r="741" ht="14.25" customHeight="1">
      <c r="A741" s="95"/>
      <c r="B741" s="96"/>
      <c r="C741" s="97"/>
      <c r="D741" s="98"/>
      <c r="E741" s="95"/>
      <c r="F741" s="99"/>
      <c r="G741" s="634"/>
      <c r="H741" s="960"/>
      <c r="I741" s="101"/>
      <c r="J741" s="101"/>
      <c r="K741" s="102"/>
      <c r="L741" s="102"/>
      <c r="M741" s="102"/>
      <c r="N741" s="102"/>
      <c r="O741" s="95"/>
      <c r="P741" s="43"/>
    </row>
    <row r="742" ht="14.25" customHeight="1">
      <c r="A742" s="95"/>
      <c r="B742" s="96"/>
      <c r="C742" s="97"/>
      <c r="D742" s="98"/>
      <c r="E742" s="95"/>
      <c r="F742" s="99"/>
      <c r="G742" s="634"/>
      <c r="H742" s="960"/>
      <c r="I742" s="101"/>
      <c r="J742" s="101"/>
      <c r="K742" s="102"/>
      <c r="L742" s="102"/>
      <c r="M742" s="102"/>
      <c r="N742" s="102"/>
      <c r="O742" s="95"/>
      <c r="P742" s="43"/>
    </row>
    <row r="743" ht="14.25" customHeight="1">
      <c r="A743" s="95"/>
      <c r="B743" s="96"/>
      <c r="C743" s="97"/>
      <c r="D743" s="98"/>
      <c r="E743" s="95"/>
      <c r="F743" s="99"/>
      <c r="G743" s="634"/>
      <c r="H743" s="960"/>
      <c r="I743" s="101"/>
      <c r="J743" s="101"/>
      <c r="K743" s="102"/>
      <c r="L743" s="102"/>
      <c r="M743" s="102"/>
      <c r="N743" s="102"/>
      <c r="O743" s="95"/>
      <c r="P743" s="43"/>
    </row>
    <row r="744" ht="14.25" customHeight="1">
      <c r="A744" s="95"/>
      <c r="B744" s="96"/>
      <c r="C744" s="97"/>
      <c r="D744" s="98"/>
      <c r="E744" s="95"/>
      <c r="F744" s="99"/>
      <c r="G744" s="634"/>
      <c r="H744" s="960"/>
      <c r="I744" s="101"/>
      <c r="J744" s="101"/>
      <c r="K744" s="102"/>
      <c r="L744" s="102"/>
      <c r="M744" s="102"/>
      <c r="N744" s="102"/>
      <c r="O744" s="95"/>
      <c r="P744" s="43"/>
    </row>
    <row r="745" ht="14.25" customHeight="1">
      <c r="A745" s="95"/>
      <c r="B745" s="96"/>
      <c r="C745" s="97"/>
      <c r="D745" s="98"/>
      <c r="E745" s="95"/>
      <c r="F745" s="99"/>
      <c r="G745" s="634"/>
      <c r="H745" s="960"/>
      <c r="I745" s="101"/>
      <c r="J745" s="101"/>
      <c r="K745" s="102"/>
      <c r="L745" s="102"/>
      <c r="M745" s="102"/>
      <c r="N745" s="102"/>
      <c r="O745" s="95"/>
      <c r="P745" s="43"/>
    </row>
    <row r="746" ht="14.25" customHeight="1">
      <c r="A746" s="95"/>
      <c r="B746" s="96"/>
      <c r="C746" s="97"/>
      <c r="D746" s="98"/>
      <c r="E746" s="95"/>
      <c r="F746" s="99"/>
      <c r="G746" s="634"/>
      <c r="H746" s="960"/>
      <c r="I746" s="101"/>
      <c r="J746" s="101"/>
      <c r="K746" s="102"/>
      <c r="L746" s="102"/>
      <c r="M746" s="102"/>
      <c r="N746" s="102"/>
      <c r="O746" s="95"/>
      <c r="P746" s="43"/>
    </row>
    <row r="747" ht="14.25" customHeight="1">
      <c r="A747" s="95"/>
      <c r="B747" s="96"/>
      <c r="C747" s="97"/>
      <c r="D747" s="98"/>
      <c r="E747" s="95"/>
      <c r="F747" s="99"/>
      <c r="G747" s="634"/>
      <c r="H747" s="960"/>
      <c r="I747" s="101"/>
      <c r="J747" s="101"/>
      <c r="K747" s="102"/>
      <c r="L747" s="102"/>
      <c r="M747" s="102"/>
      <c r="N747" s="102"/>
      <c r="O747" s="95"/>
      <c r="P747" s="43"/>
    </row>
    <row r="748" ht="14.25" customHeight="1">
      <c r="A748" s="95"/>
      <c r="B748" s="96"/>
      <c r="C748" s="97"/>
      <c r="D748" s="98"/>
      <c r="E748" s="95"/>
      <c r="F748" s="99"/>
      <c r="G748" s="634"/>
      <c r="H748" s="960"/>
      <c r="I748" s="101"/>
      <c r="J748" s="101"/>
      <c r="K748" s="102"/>
      <c r="L748" s="102"/>
      <c r="M748" s="102"/>
      <c r="N748" s="102"/>
      <c r="O748" s="95"/>
      <c r="P748" s="43"/>
    </row>
    <row r="749" ht="14.25" customHeight="1">
      <c r="A749" s="95"/>
      <c r="B749" s="96"/>
      <c r="C749" s="97"/>
      <c r="D749" s="98"/>
      <c r="E749" s="95"/>
      <c r="F749" s="99"/>
      <c r="G749" s="634"/>
      <c r="H749" s="960"/>
      <c r="I749" s="101"/>
      <c r="J749" s="101"/>
      <c r="K749" s="102"/>
      <c r="L749" s="102"/>
      <c r="M749" s="102"/>
      <c r="N749" s="102"/>
      <c r="O749" s="95"/>
      <c r="P749" s="43"/>
    </row>
    <row r="750" ht="14.25" customHeight="1">
      <c r="A750" s="95"/>
      <c r="B750" s="96"/>
      <c r="C750" s="97"/>
      <c r="D750" s="98"/>
      <c r="E750" s="95"/>
      <c r="F750" s="99"/>
      <c r="G750" s="634"/>
      <c r="H750" s="960"/>
      <c r="I750" s="101"/>
      <c r="J750" s="101"/>
      <c r="K750" s="102"/>
      <c r="L750" s="102"/>
      <c r="M750" s="102"/>
      <c r="N750" s="102"/>
      <c r="O750" s="95"/>
      <c r="P750" s="43"/>
    </row>
    <row r="751" ht="14.25" customHeight="1">
      <c r="A751" s="95"/>
      <c r="B751" s="96"/>
      <c r="C751" s="97"/>
      <c r="D751" s="98"/>
      <c r="E751" s="95"/>
      <c r="F751" s="99"/>
      <c r="G751" s="634"/>
      <c r="H751" s="960"/>
      <c r="I751" s="101"/>
      <c r="J751" s="101"/>
      <c r="K751" s="102"/>
      <c r="L751" s="102"/>
      <c r="M751" s="102"/>
      <c r="N751" s="102"/>
      <c r="O751" s="95"/>
      <c r="P751" s="43"/>
    </row>
    <row r="752" ht="14.25" customHeight="1">
      <c r="A752" s="95"/>
      <c r="B752" s="96"/>
      <c r="C752" s="97"/>
      <c r="D752" s="98"/>
      <c r="E752" s="95"/>
      <c r="F752" s="99"/>
      <c r="G752" s="634"/>
      <c r="H752" s="960"/>
      <c r="I752" s="101"/>
      <c r="J752" s="101"/>
      <c r="K752" s="102"/>
      <c r="L752" s="102"/>
      <c r="M752" s="102"/>
      <c r="N752" s="102"/>
      <c r="O752" s="95"/>
      <c r="P752" s="43"/>
    </row>
    <row r="753" ht="14.25" customHeight="1">
      <c r="A753" s="95"/>
      <c r="B753" s="96"/>
      <c r="C753" s="97"/>
      <c r="D753" s="98"/>
      <c r="E753" s="95"/>
      <c r="F753" s="99"/>
      <c r="G753" s="634"/>
      <c r="H753" s="960"/>
      <c r="I753" s="101"/>
      <c r="J753" s="101"/>
      <c r="K753" s="102"/>
      <c r="L753" s="102"/>
      <c r="M753" s="102"/>
      <c r="N753" s="102"/>
      <c r="O753" s="95"/>
      <c r="P753" s="43"/>
    </row>
    <row r="754" ht="14.25" customHeight="1">
      <c r="A754" s="95"/>
      <c r="B754" s="96"/>
      <c r="C754" s="97"/>
      <c r="D754" s="98"/>
      <c r="E754" s="95"/>
      <c r="F754" s="99"/>
      <c r="G754" s="634"/>
      <c r="H754" s="960"/>
      <c r="I754" s="101"/>
      <c r="J754" s="101"/>
      <c r="K754" s="102"/>
      <c r="L754" s="102"/>
      <c r="M754" s="102"/>
      <c r="N754" s="102"/>
      <c r="O754" s="95"/>
      <c r="P754" s="43"/>
    </row>
    <row r="755" ht="14.25" customHeight="1">
      <c r="A755" s="95"/>
      <c r="B755" s="96"/>
      <c r="C755" s="97"/>
      <c r="D755" s="98"/>
      <c r="E755" s="95"/>
      <c r="F755" s="99"/>
      <c r="G755" s="634"/>
      <c r="H755" s="960"/>
      <c r="I755" s="101"/>
      <c r="J755" s="101"/>
      <c r="K755" s="102"/>
      <c r="L755" s="102"/>
      <c r="M755" s="102"/>
      <c r="N755" s="102"/>
      <c r="O755" s="95"/>
      <c r="P755" s="43"/>
    </row>
    <row r="756" ht="14.25" customHeight="1">
      <c r="A756" s="95"/>
      <c r="B756" s="96"/>
      <c r="C756" s="97"/>
      <c r="D756" s="98"/>
      <c r="E756" s="95"/>
      <c r="F756" s="99"/>
      <c r="G756" s="634"/>
      <c r="H756" s="960"/>
      <c r="I756" s="101"/>
      <c r="J756" s="101"/>
      <c r="K756" s="102"/>
      <c r="L756" s="102"/>
      <c r="M756" s="102"/>
      <c r="N756" s="102"/>
      <c r="O756" s="95"/>
      <c r="P756" s="43"/>
    </row>
    <row r="757" ht="14.25" customHeight="1">
      <c r="A757" s="95"/>
      <c r="B757" s="96"/>
      <c r="C757" s="97"/>
      <c r="D757" s="98"/>
      <c r="E757" s="95"/>
      <c r="F757" s="99"/>
      <c r="G757" s="634"/>
      <c r="H757" s="960"/>
      <c r="I757" s="101"/>
      <c r="J757" s="101"/>
      <c r="K757" s="102"/>
      <c r="L757" s="102"/>
      <c r="M757" s="102"/>
      <c r="N757" s="102"/>
      <c r="O757" s="95"/>
      <c r="P757" s="43"/>
    </row>
    <row r="758" ht="14.25" customHeight="1">
      <c r="A758" s="95"/>
      <c r="B758" s="96"/>
      <c r="C758" s="97"/>
      <c r="D758" s="98"/>
      <c r="E758" s="95"/>
      <c r="F758" s="99"/>
      <c r="G758" s="634"/>
      <c r="H758" s="960"/>
      <c r="I758" s="101"/>
      <c r="J758" s="101"/>
      <c r="K758" s="102"/>
      <c r="L758" s="102"/>
      <c r="M758" s="102"/>
      <c r="N758" s="102"/>
      <c r="O758" s="95"/>
      <c r="P758" s="43"/>
    </row>
    <row r="759" ht="14.25" customHeight="1">
      <c r="A759" s="95"/>
      <c r="B759" s="96"/>
      <c r="C759" s="97"/>
      <c r="D759" s="98"/>
      <c r="E759" s="95"/>
      <c r="F759" s="99"/>
      <c r="G759" s="634"/>
      <c r="H759" s="960"/>
      <c r="I759" s="101"/>
      <c r="J759" s="101"/>
      <c r="K759" s="102"/>
      <c r="L759" s="102"/>
      <c r="M759" s="102"/>
      <c r="N759" s="102"/>
      <c r="O759" s="95"/>
      <c r="P759" s="43"/>
    </row>
    <row r="760" ht="14.25" customHeight="1">
      <c r="A760" s="95"/>
      <c r="B760" s="96"/>
      <c r="C760" s="97"/>
      <c r="D760" s="98"/>
      <c r="E760" s="95"/>
      <c r="F760" s="99"/>
      <c r="G760" s="634"/>
      <c r="H760" s="960"/>
      <c r="I760" s="101"/>
      <c r="J760" s="101"/>
      <c r="K760" s="102"/>
      <c r="L760" s="102"/>
      <c r="M760" s="102"/>
      <c r="N760" s="102"/>
      <c r="O760" s="95"/>
      <c r="P760" s="43"/>
    </row>
    <row r="761" ht="14.25" customHeight="1">
      <c r="A761" s="95"/>
      <c r="B761" s="96"/>
      <c r="C761" s="97"/>
      <c r="D761" s="98"/>
      <c r="E761" s="95"/>
      <c r="F761" s="99"/>
      <c r="G761" s="634"/>
      <c r="H761" s="960"/>
      <c r="I761" s="101"/>
      <c r="J761" s="101"/>
      <c r="K761" s="102"/>
      <c r="L761" s="102"/>
      <c r="M761" s="102"/>
      <c r="N761" s="102"/>
      <c r="O761" s="95"/>
      <c r="P761" s="43"/>
    </row>
    <row r="762" ht="14.25" customHeight="1">
      <c r="A762" s="95"/>
      <c r="B762" s="96"/>
      <c r="C762" s="97"/>
      <c r="D762" s="98"/>
      <c r="E762" s="95"/>
      <c r="F762" s="99"/>
      <c r="G762" s="634"/>
      <c r="H762" s="960"/>
      <c r="I762" s="101"/>
      <c r="J762" s="101"/>
      <c r="K762" s="102"/>
      <c r="L762" s="102"/>
      <c r="M762" s="102"/>
      <c r="N762" s="102"/>
      <c r="O762" s="95"/>
      <c r="P762" s="43"/>
    </row>
    <row r="763" ht="14.25" customHeight="1">
      <c r="A763" s="95"/>
      <c r="B763" s="96"/>
      <c r="C763" s="97"/>
      <c r="D763" s="98"/>
      <c r="E763" s="95"/>
      <c r="F763" s="99"/>
      <c r="G763" s="634"/>
      <c r="H763" s="960"/>
      <c r="I763" s="101"/>
      <c r="J763" s="101"/>
      <c r="K763" s="102"/>
      <c r="L763" s="102"/>
      <c r="M763" s="102"/>
      <c r="N763" s="102"/>
      <c r="O763" s="95"/>
      <c r="P763" s="43"/>
    </row>
    <row r="764" ht="14.25" customHeight="1">
      <c r="A764" s="95"/>
      <c r="B764" s="96"/>
      <c r="C764" s="97"/>
      <c r="D764" s="98"/>
      <c r="E764" s="95"/>
      <c r="F764" s="99"/>
      <c r="G764" s="634"/>
      <c r="H764" s="960"/>
      <c r="I764" s="101"/>
      <c r="J764" s="101"/>
      <c r="K764" s="102"/>
      <c r="L764" s="102"/>
      <c r="M764" s="102"/>
      <c r="N764" s="102"/>
      <c r="O764" s="95"/>
      <c r="P764" s="43"/>
    </row>
    <row r="765" ht="14.25" customHeight="1">
      <c r="A765" s="95"/>
      <c r="B765" s="96"/>
      <c r="C765" s="97"/>
      <c r="D765" s="98"/>
      <c r="E765" s="95"/>
      <c r="F765" s="99"/>
      <c r="G765" s="634"/>
      <c r="H765" s="960"/>
      <c r="I765" s="101"/>
      <c r="J765" s="101"/>
      <c r="K765" s="102"/>
      <c r="L765" s="102"/>
      <c r="M765" s="102"/>
      <c r="N765" s="102"/>
      <c r="O765" s="95"/>
      <c r="P765" s="43"/>
    </row>
    <row r="766" ht="14.25" customHeight="1">
      <c r="A766" s="95"/>
      <c r="B766" s="96"/>
      <c r="C766" s="97"/>
      <c r="D766" s="98"/>
      <c r="E766" s="95"/>
      <c r="F766" s="99"/>
      <c r="G766" s="634"/>
      <c r="H766" s="960"/>
      <c r="I766" s="101"/>
      <c r="J766" s="101"/>
      <c r="K766" s="102"/>
      <c r="L766" s="102"/>
      <c r="M766" s="102"/>
      <c r="N766" s="102"/>
      <c r="O766" s="95"/>
      <c r="P766" s="43"/>
    </row>
    <row r="767" ht="14.25" customHeight="1">
      <c r="A767" s="95"/>
      <c r="B767" s="96"/>
      <c r="C767" s="97"/>
      <c r="D767" s="98"/>
      <c r="E767" s="95"/>
      <c r="F767" s="99"/>
      <c r="G767" s="634"/>
      <c r="H767" s="960"/>
      <c r="I767" s="101"/>
      <c r="J767" s="101"/>
      <c r="K767" s="102"/>
      <c r="L767" s="102"/>
      <c r="M767" s="102"/>
      <c r="N767" s="102"/>
      <c r="O767" s="95"/>
      <c r="P767" s="43"/>
    </row>
    <row r="768" ht="14.25" customHeight="1">
      <c r="A768" s="95"/>
      <c r="B768" s="96"/>
      <c r="C768" s="97"/>
      <c r="D768" s="98"/>
      <c r="E768" s="95"/>
      <c r="F768" s="99"/>
      <c r="G768" s="634"/>
      <c r="H768" s="960"/>
      <c r="I768" s="101"/>
      <c r="J768" s="101"/>
      <c r="K768" s="102"/>
      <c r="L768" s="102"/>
      <c r="M768" s="102"/>
      <c r="N768" s="102"/>
      <c r="O768" s="95"/>
      <c r="P768" s="43"/>
    </row>
    <row r="769" ht="14.25" customHeight="1">
      <c r="A769" s="95"/>
      <c r="B769" s="96"/>
      <c r="C769" s="97"/>
      <c r="D769" s="98"/>
      <c r="E769" s="95"/>
      <c r="F769" s="99"/>
      <c r="G769" s="634"/>
      <c r="H769" s="960"/>
      <c r="I769" s="101"/>
      <c r="J769" s="101"/>
      <c r="K769" s="102"/>
      <c r="L769" s="102"/>
      <c r="M769" s="102"/>
      <c r="N769" s="102"/>
      <c r="O769" s="95"/>
      <c r="P769" s="43"/>
    </row>
    <row r="770" ht="14.25" customHeight="1">
      <c r="A770" s="95"/>
      <c r="B770" s="96"/>
      <c r="C770" s="97"/>
      <c r="D770" s="98"/>
      <c r="E770" s="95"/>
      <c r="F770" s="99"/>
      <c r="G770" s="634"/>
      <c r="H770" s="960"/>
      <c r="I770" s="101"/>
      <c r="J770" s="101"/>
      <c r="K770" s="102"/>
      <c r="L770" s="102"/>
      <c r="M770" s="102"/>
      <c r="N770" s="102"/>
      <c r="O770" s="95"/>
      <c r="P770" s="43"/>
    </row>
    <row r="771" ht="14.25" customHeight="1">
      <c r="A771" s="95"/>
      <c r="B771" s="96"/>
      <c r="C771" s="97"/>
      <c r="D771" s="98"/>
      <c r="E771" s="95"/>
      <c r="F771" s="99"/>
      <c r="G771" s="634"/>
      <c r="H771" s="960"/>
      <c r="I771" s="101"/>
      <c r="J771" s="101"/>
      <c r="K771" s="102"/>
      <c r="L771" s="102"/>
      <c r="M771" s="102"/>
      <c r="N771" s="102"/>
      <c r="O771" s="95"/>
      <c r="P771" s="43"/>
    </row>
    <row r="772" ht="14.25" customHeight="1">
      <c r="A772" s="95"/>
      <c r="B772" s="96"/>
      <c r="C772" s="97"/>
      <c r="D772" s="98"/>
      <c r="E772" s="95"/>
      <c r="F772" s="99"/>
      <c r="G772" s="634"/>
      <c r="H772" s="960"/>
      <c r="I772" s="101"/>
      <c r="J772" s="101"/>
      <c r="K772" s="102"/>
      <c r="L772" s="102"/>
      <c r="M772" s="102"/>
      <c r="N772" s="102"/>
      <c r="O772" s="95"/>
      <c r="P772" s="43"/>
    </row>
    <row r="773" ht="14.25" customHeight="1">
      <c r="A773" s="95"/>
      <c r="B773" s="96"/>
      <c r="C773" s="97"/>
      <c r="D773" s="98"/>
      <c r="E773" s="95"/>
      <c r="F773" s="99"/>
      <c r="G773" s="634"/>
      <c r="H773" s="960"/>
      <c r="I773" s="101"/>
      <c r="J773" s="101"/>
      <c r="K773" s="102"/>
      <c r="L773" s="102"/>
      <c r="M773" s="102"/>
      <c r="N773" s="102"/>
      <c r="O773" s="95"/>
      <c r="P773" s="43"/>
    </row>
    <row r="774" ht="14.25" customHeight="1">
      <c r="A774" s="95"/>
      <c r="B774" s="96"/>
      <c r="C774" s="97"/>
      <c r="D774" s="98"/>
      <c r="E774" s="95"/>
      <c r="F774" s="99"/>
      <c r="G774" s="634"/>
      <c r="H774" s="960"/>
      <c r="I774" s="101"/>
      <c r="J774" s="101"/>
      <c r="K774" s="102"/>
      <c r="L774" s="102"/>
      <c r="M774" s="102"/>
      <c r="N774" s="102"/>
      <c r="O774" s="95"/>
      <c r="P774" s="43"/>
    </row>
    <row r="775" ht="14.25" customHeight="1">
      <c r="A775" s="95"/>
      <c r="B775" s="96"/>
      <c r="C775" s="97"/>
      <c r="D775" s="98"/>
      <c r="E775" s="95"/>
      <c r="F775" s="99"/>
      <c r="G775" s="634"/>
      <c r="H775" s="960"/>
      <c r="I775" s="101"/>
      <c r="J775" s="101"/>
      <c r="K775" s="102"/>
      <c r="L775" s="102"/>
      <c r="M775" s="102"/>
      <c r="N775" s="102"/>
      <c r="O775" s="95"/>
      <c r="P775" s="43"/>
    </row>
    <row r="776" ht="14.25" customHeight="1">
      <c r="A776" s="95"/>
      <c r="B776" s="96"/>
      <c r="C776" s="97"/>
      <c r="D776" s="98"/>
      <c r="E776" s="95"/>
      <c r="F776" s="99"/>
      <c r="G776" s="634"/>
      <c r="H776" s="960"/>
      <c r="I776" s="101"/>
      <c r="J776" s="101"/>
      <c r="K776" s="102"/>
      <c r="L776" s="102"/>
      <c r="M776" s="102"/>
      <c r="N776" s="102"/>
      <c r="O776" s="95"/>
      <c r="P776" s="43"/>
    </row>
    <row r="777" ht="14.25" customHeight="1">
      <c r="A777" s="95"/>
      <c r="B777" s="96"/>
      <c r="C777" s="97"/>
      <c r="D777" s="98"/>
      <c r="E777" s="95"/>
      <c r="F777" s="99"/>
      <c r="G777" s="634"/>
      <c r="H777" s="960"/>
      <c r="I777" s="101"/>
      <c r="J777" s="101"/>
      <c r="K777" s="102"/>
      <c r="L777" s="102"/>
      <c r="M777" s="102"/>
      <c r="N777" s="102"/>
      <c r="O777" s="95"/>
      <c r="P777" s="43"/>
    </row>
    <row r="778" ht="14.25" customHeight="1">
      <c r="A778" s="95"/>
      <c r="B778" s="96"/>
      <c r="C778" s="97"/>
      <c r="D778" s="98"/>
      <c r="E778" s="95"/>
      <c r="F778" s="99"/>
      <c r="G778" s="634"/>
      <c r="H778" s="960"/>
      <c r="I778" s="101"/>
      <c r="J778" s="101"/>
      <c r="K778" s="102"/>
      <c r="L778" s="102"/>
      <c r="M778" s="102"/>
      <c r="N778" s="102"/>
      <c r="O778" s="95"/>
      <c r="P778" s="43"/>
    </row>
    <row r="779" ht="14.25" customHeight="1">
      <c r="A779" s="95"/>
      <c r="B779" s="96"/>
      <c r="C779" s="97"/>
      <c r="D779" s="98"/>
      <c r="E779" s="95"/>
      <c r="F779" s="99"/>
      <c r="G779" s="634"/>
      <c r="H779" s="960"/>
      <c r="I779" s="101"/>
      <c r="J779" s="101"/>
      <c r="K779" s="102"/>
      <c r="L779" s="102"/>
      <c r="M779" s="102"/>
      <c r="N779" s="102"/>
      <c r="O779" s="95"/>
      <c r="P779" s="43"/>
    </row>
    <row r="780" ht="14.25" customHeight="1">
      <c r="A780" s="95"/>
      <c r="B780" s="96"/>
      <c r="C780" s="97"/>
      <c r="D780" s="98"/>
      <c r="E780" s="95"/>
      <c r="F780" s="99"/>
      <c r="G780" s="634"/>
      <c r="H780" s="960"/>
      <c r="I780" s="101"/>
      <c r="J780" s="101"/>
      <c r="K780" s="102"/>
      <c r="L780" s="102"/>
      <c r="M780" s="102"/>
      <c r="N780" s="102"/>
      <c r="O780" s="95"/>
      <c r="P780" s="43"/>
    </row>
    <row r="781" ht="14.25" customHeight="1">
      <c r="A781" s="95"/>
      <c r="B781" s="96"/>
      <c r="C781" s="97"/>
      <c r="D781" s="98"/>
      <c r="E781" s="95"/>
      <c r="F781" s="99"/>
      <c r="G781" s="634"/>
      <c r="H781" s="960"/>
      <c r="I781" s="101"/>
      <c r="J781" s="101"/>
      <c r="K781" s="102"/>
      <c r="L781" s="102"/>
      <c r="M781" s="102"/>
      <c r="N781" s="102"/>
      <c r="O781" s="95"/>
      <c r="P781" s="43"/>
    </row>
    <row r="782" ht="14.25" customHeight="1">
      <c r="A782" s="95"/>
      <c r="B782" s="96"/>
      <c r="C782" s="97"/>
      <c r="D782" s="98"/>
      <c r="E782" s="95"/>
      <c r="F782" s="99"/>
      <c r="G782" s="634"/>
      <c r="H782" s="960"/>
      <c r="I782" s="101"/>
      <c r="J782" s="101"/>
      <c r="K782" s="102"/>
      <c r="L782" s="102"/>
      <c r="M782" s="102"/>
      <c r="N782" s="102"/>
      <c r="O782" s="95"/>
      <c r="P782" s="43"/>
    </row>
    <row r="783" ht="14.25" customHeight="1">
      <c r="A783" s="95"/>
      <c r="B783" s="96"/>
      <c r="C783" s="97"/>
      <c r="D783" s="98"/>
      <c r="E783" s="95"/>
      <c r="F783" s="99"/>
      <c r="G783" s="634"/>
      <c r="H783" s="960"/>
      <c r="I783" s="101"/>
      <c r="J783" s="101"/>
      <c r="K783" s="102"/>
      <c r="L783" s="102"/>
      <c r="M783" s="102"/>
      <c r="N783" s="102"/>
      <c r="O783" s="95"/>
      <c r="P783" s="43"/>
    </row>
    <row r="784" ht="14.25" customHeight="1">
      <c r="A784" s="95"/>
      <c r="B784" s="96"/>
      <c r="C784" s="97"/>
      <c r="D784" s="98"/>
      <c r="E784" s="95"/>
      <c r="F784" s="99"/>
      <c r="G784" s="634"/>
      <c r="H784" s="960"/>
      <c r="I784" s="101"/>
      <c r="J784" s="101"/>
      <c r="K784" s="102"/>
      <c r="L784" s="102"/>
      <c r="M784" s="102"/>
      <c r="N784" s="102"/>
      <c r="O784" s="95"/>
      <c r="P784" s="43"/>
    </row>
    <row r="785" ht="14.25" customHeight="1">
      <c r="A785" s="95"/>
      <c r="B785" s="96"/>
      <c r="C785" s="97"/>
      <c r="D785" s="98"/>
      <c r="E785" s="95"/>
      <c r="F785" s="99"/>
      <c r="G785" s="634"/>
      <c r="H785" s="960"/>
      <c r="I785" s="101"/>
      <c r="J785" s="101"/>
      <c r="K785" s="102"/>
      <c r="L785" s="102"/>
      <c r="M785" s="102"/>
      <c r="N785" s="102"/>
      <c r="O785" s="95"/>
      <c r="P785" s="43"/>
    </row>
    <row r="786" ht="14.25" customHeight="1">
      <c r="A786" s="95"/>
      <c r="B786" s="96"/>
      <c r="C786" s="97"/>
      <c r="D786" s="98"/>
      <c r="E786" s="95"/>
      <c r="F786" s="99"/>
      <c r="G786" s="634"/>
      <c r="H786" s="960"/>
      <c r="I786" s="101"/>
      <c r="J786" s="101"/>
      <c r="K786" s="102"/>
      <c r="L786" s="102"/>
      <c r="M786" s="102"/>
      <c r="N786" s="102"/>
      <c r="O786" s="95"/>
      <c r="P786" s="43"/>
    </row>
    <row r="787" ht="14.25" customHeight="1">
      <c r="A787" s="95"/>
      <c r="B787" s="96"/>
      <c r="C787" s="97"/>
      <c r="D787" s="98"/>
      <c r="E787" s="95"/>
      <c r="F787" s="99"/>
      <c r="G787" s="634"/>
      <c r="H787" s="960"/>
      <c r="I787" s="101"/>
      <c r="J787" s="101"/>
      <c r="K787" s="102"/>
      <c r="L787" s="102"/>
      <c r="M787" s="102"/>
      <c r="N787" s="102"/>
      <c r="O787" s="95"/>
      <c r="P787" s="43"/>
    </row>
    <row r="788" ht="14.25" customHeight="1">
      <c r="A788" s="95"/>
      <c r="B788" s="96"/>
      <c r="C788" s="97"/>
      <c r="D788" s="98"/>
      <c r="E788" s="95"/>
      <c r="F788" s="99"/>
      <c r="G788" s="634"/>
      <c r="H788" s="960"/>
      <c r="I788" s="101"/>
      <c r="J788" s="101"/>
      <c r="K788" s="102"/>
      <c r="L788" s="102"/>
      <c r="M788" s="102"/>
      <c r="N788" s="102"/>
      <c r="O788" s="95"/>
      <c r="P788" s="43"/>
    </row>
    <row r="789" ht="14.25" customHeight="1">
      <c r="A789" s="95"/>
      <c r="B789" s="96"/>
      <c r="C789" s="97"/>
      <c r="D789" s="98"/>
      <c r="E789" s="95"/>
      <c r="F789" s="99"/>
      <c r="G789" s="634"/>
      <c r="H789" s="960"/>
      <c r="I789" s="101"/>
      <c r="J789" s="101"/>
      <c r="K789" s="102"/>
      <c r="L789" s="102"/>
      <c r="M789" s="102"/>
      <c r="N789" s="102"/>
      <c r="O789" s="95"/>
      <c r="P789" s="43"/>
    </row>
    <row r="790" ht="14.25" customHeight="1">
      <c r="A790" s="95"/>
      <c r="B790" s="96"/>
      <c r="C790" s="97"/>
      <c r="D790" s="98"/>
      <c r="E790" s="95"/>
      <c r="F790" s="99"/>
      <c r="G790" s="634"/>
      <c r="H790" s="960"/>
      <c r="I790" s="101"/>
      <c r="J790" s="101"/>
      <c r="K790" s="102"/>
      <c r="L790" s="102"/>
      <c r="M790" s="102"/>
      <c r="N790" s="102"/>
      <c r="O790" s="95"/>
      <c r="P790" s="43"/>
    </row>
    <row r="791" ht="14.25" customHeight="1">
      <c r="A791" s="95"/>
      <c r="B791" s="96"/>
      <c r="C791" s="97"/>
      <c r="D791" s="98"/>
      <c r="E791" s="95"/>
      <c r="F791" s="99"/>
      <c r="G791" s="634"/>
      <c r="H791" s="960"/>
      <c r="I791" s="101"/>
      <c r="J791" s="101"/>
      <c r="K791" s="102"/>
      <c r="L791" s="102"/>
      <c r="M791" s="102"/>
      <c r="N791" s="102"/>
      <c r="O791" s="95"/>
      <c r="P791" s="43"/>
    </row>
    <row r="792" ht="14.25" customHeight="1">
      <c r="A792" s="95"/>
      <c r="B792" s="96"/>
      <c r="C792" s="97"/>
      <c r="D792" s="98"/>
      <c r="E792" s="95"/>
      <c r="F792" s="99"/>
      <c r="G792" s="634"/>
      <c r="H792" s="960"/>
      <c r="I792" s="101"/>
      <c r="J792" s="101"/>
      <c r="K792" s="102"/>
      <c r="L792" s="102"/>
      <c r="M792" s="102"/>
      <c r="N792" s="102"/>
      <c r="O792" s="95"/>
      <c r="P792" s="43"/>
    </row>
    <row r="793" ht="14.25" customHeight="1">
      <c r="A793" s="95"/>
      <c r="B793" s="96"/>
      <c r="C793" s="97"/>
      <c r="D793" s="98"/>
      <c r="E793" s="95"/>
      <c r="F793" s="99"/>
      <c r="G793" s="634"/>
      <c r="H793" s="960"/>
      <c r="I793" s="101"/>
      <c r="J793" s="101"/>
      <c r="K793" s="102"/>
      <c r="L793" s="102"/>
      <c r="M793" s="102"/>
      <c r="N793" s="102"/>
      <c r="O793" s="95"/>
      <c r="P793" s="43"/>
    </row>
    <row r="794" ht="14.25" customHeight="1">
      <c r="A794" s="95"/>
      <c r="B794" s="96"/>
      <c r="C794" s="97"/>
      <c r="D794" s="98"/>
      <c r="E794" s="95"/>
      <c r="F794" s="99"/>
      <c r="G794" s="634"/>
      <c r="H794" s="960"/>
      <c r="I794" s="101"/>
      <c r="J794" s="101"/>
      <c r="K794" s="102"/>
      <c r="L794" s="102"/>
      <c r="M794" s="102"/>
      <c r="N794" s="102"/>
      <c r="O794" s="95"/>
      <c r="P794" s="43"/>
    </row>
    <row r="795" ht="14.25" customHeight="1">
      <c r="A795" s="95"/>
      <c r="B795" s="96"/>
      <c r="C795" s="97"/>
      <c r="D795" s="98"/>
      <c r="E795" s="95"/>
      <c r="F795" s="99"/>
      <c r="G795" s="634"/>
      <c r="H795" s="960"/>
      <c r="I795" s="101"/>
      <c r="J795" s="101"/>
      <c r="K795" s="102"/>
      <c r="L795" s="102"/>
      <c r="M795" s="102"/>
      <c r="N795" s="102"/>
      <c r="O795" s="95"/>
      <c r="P795" s="43"/>
    </row>
    <row r="796" ht="14.25" customHeight="1">
      <c r="A796" s="95"/>
      <c r="B796" s="96"/>
      <c r="C796" s="97"/>
      <c r="D796" s="98"/>
      <c r="E796" s="95"/>
      <c r="F796" s="99"/>
      <c r="G796" s="634"/>
      <c r="H796" s="960"/>
      <c r="I796" s="101"/>
      <c r="J796" s="101"/>
      <c r="K796" s="102"/>
      <c r="L796" s="102"/>
      <c r="M796" s="102"/>
      <c r="N796" s="102"/>
      <c r="O796" s="95"/>
      <c r="P796" s="43"/>
    </row>
    <row r="797" ht="14.25" customHeight="1">
      <c r="A797" s="95"/>
      <c r="B797" s="96"/>
      <c r="C797" s="97"/>
      <c r="D797" s="98"/>
      <c r="E797" s="95"/>
      <c r="F797" s="99"/>
      <c r="G797" s="634"/>
      <c r="H797" s="960"/>
      <c r="I797" s="101"/>
      <c r="J797" s="101"/>
      <c r="K797" s="102"/>
      <c r="L797" s="102"/>
      <c r="M797" s="102"/>
      <c r="N797" s="102"/>
      <c r="O797" s="95"/>
      <c r="P797" s="43"/>
    </row>
    <row r="798" ht="14.25" customHeight="1">
      <c r="A798" s="95"/>
      <c r="B798" s="96"/>
      <c r="C798" s="97"/>
      <c r="D798" s="98"/>
      <c r="E798" s="95"/>
      <c r="F798" s="99"/>
      <c r="G798" s="634"/>
      <c r="H798" s="960"/>
      <c r="I798" s="101"/>
      <c r="J798" s="101"/>
      <c r="K798" s="102"/>
      <c r="L798" s="102"/>
      <c r="M798" s="102"/>
      <c r="N798" s="102"/>
      <c r="O798" s="95"/>
      <c r="P798" s="43"/>
    </row>
    <row r="799" ht="14.25" customHeight="1">
      <c r="A799" s="95"/>
      <c r="B799" s="96"/>
      <c r="C799" s="97"/>
      <c r="D799" s="98"/>
      <c r="E799" s="95"/>
      <c r="F799" s="99"/>
      <c r="G799" s="634"/>
      <c r="H799" s="960"/>
      <c r="I799" s="101"/>
      <c r="J799" s="101"/>
      <c r="K799" s="102"/>
      <c r="L799" s="102"/>
      <c r="M799" s="102"/>
      <c r="N799" s="102"/>
      <c r="O799" s="95"/>
      <c r="P799" s="43"/>
    </row>
    <row r="800" ht="14.25" customHeight="1">
      <c r="A800" s="95"/>
      <c r="B800" s="96"/>
      <c r="C800" s="97"/>
      <c r="D800" s="98"/>
      <c r="E800" s="95"/>
      <c r="F800" s="99"/>
      <c r="G800" s="634"/>
      <c r="H800" s="960"/>
      <c r="I800" s="101"/>
      <c r="J800" s="101"/>
      <c r="K800" s="102"/>
      <c r="L800" s="102"/>
      <c r="M800" s="102"/>
      <c r="N800" s="102"/>
      <c r="O800" s="95"/>
      <c r="P800" s="43"/>
    </row>
    <row r="801" ht="14.25" customHeight="1">
      <c r="A801" s="95"/>
      <c r="B801" s="96"/>
      <c r="C801" s="97"/>
      <c r="D801" s="98"/>
      <c r="E801" s="95"/>
      <c r="F801" s="99"/>
      <c r="G801" s="634"/>
      <c r="H801" s="960"/>
      <c r="I801" s="101"/>
      <c r="J801" s="101"/>
      <c r="K801" s="102"/>
      <c r="L801" s="102"/>
      <c r="M801" s="102"/>
      <c r="N801" s="102"/>
      <c r="O801" s="95"/>
      <c r="P801" s="43"/>
    </row>
    <row r="802" ht="14.25" customHeight="1">
      <c r="A802" s="95"/>
      <c r="B802" s="96"/>
      <c r="C802" s="97"/>
      <c r="D802" s="98"/>
      <c r="E802" s="95"/>
      <c r="F802" s="99"/>
      <c r="G802" s="634"/>
      <c r="H802" s="960"/>
      <c r="I802" s="101"/>
      <c r="J802" s="101"/>
      <c r="K802" s="102"/>
      <c r="L802" s="102"/>
      <c r="M802" s="102"/>
      <c r="N802" s="102"/>
      <c r="O802" s="95"/>
      <c r="P802" s="43"/>
    </row>
    <row r="803" ht="14.25" customHeight="1">
      <c r="A803" s="95"/>
      <c r="B803" s="96"/>
      <c r="C803" s="97"/>
      <c r="D803" s="98"/>
      <c r="E803" s="95"/>
      <c r="F803" s="99"/>
      <c r="G803" s="634"/>
      <c r="H803" s="960"/>
      <c r="I803" s="101"/>
      <c r="J803" s="101"/>
      <c r="K803" s="102"/>
      <c r="L803" s="102"/>
      <c r="M803" s="102"/>
      <c r="N803" s="102"/>
      <c r="O803" s="95"/>
      <c r="P803" s="43"/>
    </row>
    <row r="804" ht="14.25" customHeight="1">
      <c r="A804" s="95"/>
      <c r="B804" s="96"/>
      <c r="C804" s="97"/>
      <c r="D804" s="98"/>
      <c r="E804" s="95"/>
      <c r="F804" s="99"/>
      <c r="G804" s="634"/>
      <c r="H804" s="960"/>
      <c r="I804" s="101"/>
      <c r="J804" s="101"/>
      <c r="K804" s="102"/>
      <c r="L804" s="102"/>
      <c r="M804" s="102"/>
      <c r="N804" s="102"/>
      <c r="O804" s="95"/>
      <c r="P804" s="43"/>
    </row>
    <row r="805" ht="14.25" customHeight="1">
      <c r="A805" s="95"/>
      <c r="B805" s="96"/>
      <c r="C805" s="97"/>
      <c r="D805" s="98"/>
      <c r="E805" s="95"/>
      <c r="F805" s="99"/>
      <c r="G805" s="634"/>
      <c r="H805" s="960"/>
      <c r="I805" s="101"/>
      <c r="J805" s="101"/>
      <c r="K805" s="102"/>
      <c r="L805" s="102"/>
      <c r="M805" s="102"/>
      <c r="N805" s="102"/>
      <c r="O805" s="95"/>
      <c r="P805" s="43"/>
    </row>
    <row r="806" ht="14.25" customHeight="1">
      <c r="A806" s="95"/>
      <c r="B806" s="96"/>
      <c r="C806" s="97"/>
      <c r="D806" s="98"/>
      <c r="E806" s="95"/>
      <c r="F806" s="99"/>
      <c r="G806" s="634"/>
      <c r="H806" s="960"/>
      <c r="I806" s="101"/>
      <c r="J806" s="101"/>
      <c r="K806" s="102"/>
      <c r="L806" s="102"/>
      <c r="M806" s="102"/>
      <c r="N806" s="102"/>
      <c r="O806" s="95"/>
      <c r="P806" s="43"/>
    </row>
    <row r="807" ht="14.25" customHeight="1">
      <c r="A807" s="95"/>
      <c r="B807" s="96"/>
      <c r="C807" s="97"/>
      <c r="D807" s="98"/>
      <c r="E807" s="95"/>
      <c r="F807" s="99"/>
      <c r="G807" s="634"/>
      <c r="H807" s="960"/>
      <c r="I807" s="101"/>
      <c r="J807" s="101"/>
      <c r="K807" s="102"/>
      <c r="L807" s="102"/>
      <c r="M807" s="102"/>
      <c r="N807" s="102"/>
      <c r="O807" s="95"/>
      <c r="P807" s="43"/>
    </row>
    <row r="808" ht="14.25" customHeight="1">
      <c r="A808" s="95"/>
      <c r="B808" s="96"/>
      <c r="C808" s="97"/>
      <c r="D808" s="98"/>
      <c r="E808" s="95"/>
      <c r="F808" s="99"/>
      <c r="G808" s="634"/>
      <c r="H808" s="960"/>
      <c r="I808" s="101"/>
      <c r="J808" s="101"/>
      <c r="K808" s="102"/>
      <c r="L808" s="102"/>
      <c r="M808" s="102"/>
      <c r="N808" s="102"/>
      <c r="O808" s="95"/>
      <c r="P808" s="43"/>
    </row>
    <row r="809" ht="14.25" customHeight="1">
      <c r="A809" s="95"/>
      <c r="B809" s="96"/>
      <c r="C809" s="97"/>
      <c r="D809" s="98"/>
      <c r="E809" s="95"/>
      <c r="F809" s="99"/>
      <c r="G809" s="634"/>
      <c r="H809" s="960"/>
      <c r="I809" s="101"/>
      <c r="J809" s="101"/>
      <c r="K809" s="102"/>
      <c r="L809" s="102"/>
      <c r="M809" s="102"/>
      <c r="N809" s="102"/>
      <c r="O809" s="95"/>
      <c r="P809" s="43"/>
    </row>
    <row r="810" ht="14.25" customHeight="1">
      <c r="A810" s="95"/>
      <c r="B810" s="96"/>
      <c r="C810" s="97"/>
      <c r="D810" s="98"/>
      <c r="E810" s="95"/>
      <c r="F810" s="99"/>
      <c r="G810" s="634"/>
      <c r="H810" s="960"/>
      <c r="I810" s="101"/>
      <c r="J810" s="101"/>
      <c r="K810" s="102"/>
      <c r="L810" s="102"/>
      <c r="M810" s="102"/>
      <c r="N810" s="102"/>
      <c r="O810" s="95"/>
      <c r="P810" s="43"/>
    </row>
    <row r="811" ht="14.25" customHeight="1">
      <c r="A811" s="95"/>
      <c r="B811" s="96"/>
      <c r="C811" s="97"/>
      <c r="D811" s="98"/>
      <c r="E811" s="95"/>
      <c r="F811" s="99"/>
      <c r="G811" s="634"/>
      <c r="H811" s="960"/>
      <c r="I811" s="101"/>
      <c r="J811" s="101"/>
      <c r="K811" s="102"/>
      <c r="L811" s="102"/>
      <c r="M811" s="102"/>
      <c r="N811" s="102"/>
      <c r="O811" s="95"/>
      <c r="P811" s="43"/>
    </row>
    <row r="812" ht="14.25" customHeight="1">
      <c r="A812" s="95"/>
      <c r="B812" s="96"/>
      <c r="C812" s="97"/>
      <c r="D812" s="98"/>
      <c r="E812" s="95"/>
      <c r="F812" s="99"/>
      <c r="G812" s="634"/>
      <c r="H812" s="960"/>
      <c r="I812" s="101"/>
      <c r="J812" s="101"/>
      <c r="K812" s="102"/>
      <c r="L812" s="102"/>
      <c r="M812" s="102"/>
      <c r="N812" s="102"/>
      <c r="O812" s="95"/>
      <c r="P812" s="43"/>
    </row>
    <row r="813" ht="14.25" customHeight="1">
      <c r="A813" s="95"/>
      <c r="B813" s="96"/>
      <c r="C813" s="97"/>
      <c r="D813" s="98"/>
      <c r="E813" s="95"/>
      <c r="F813" s="99"/>
      <c r="G813" s="634"/>
      <c r="H813" s="960"/>
      <c r="I813" s="101"/>
      <c r="J813" s="101"/>
      <c r="K813" s="102"/>
      <c r="L813" s="102"/>
      <c r="M813" s="102"/>
      <c r="N813" s="102"/>
      <c r="O813" s="95"/>
      <c r="P813" s="43"/>
    </row>
    <row r="814" ht="14.25" customHeight="1">
      <c r="A814" s="95"/>
      <c r="B814" s="96"/>
      <c r="C814" s="97"/>
      <c r="D814" s="98"/>
      <c r="E814" s="95"/>
      <c r="F814" s="99"/>
      <c r="G814" s="634"/>
      <c r="H814" s="960"/>
      <c r="I814" s="101"/>
      <c r="J814" s="101"/>
      <c r="K814" s="102"/>
      <c r="L814" s="102"/>
      <c r="M814" s="102"/>
      <c r="N814" s="102"/>
      <c r="O814" s="95"/>
      <c r="P814" s="43"/>
    </row>
    <row r="815" ht="14.25" customHeight="1">
      <c r="A815" s="95"/>
      <c r="B815" s="96"/>
      <c r="C815" s="97"/>
      <c r="D815" s="98"/>
      <c r="E815" s="95"/>
      <c r="F815" s="99"/>
      <c r="G815" s="634"/>
      <c r="H815" s="960"/>
      <c r="I815" s="101"/>
      <c r="J815" s="101"/>
      <c r="K815" s="102"/>
      <c r="L815" s="102"/>
      <c r="M815" s="102"/>
      <c r="N815" s="102"/>
      <c r="O815" s="95"/>
      <c r="P815" s="43"/>
    </row>
    <row r="816" ht="14.25" customHeight="1">
      <c r="A816" s="95"/>
      <c r="B816" s="96"/>
      <c r="C816" s="97"/>
      <c r="D816" s="98"/>
      <c r="E816" s="95"/>
      <c r="F816" s="99"/>
      <c r="G816" s="634"/>
      <c r="H816" s="960"/>
      <c r="I816" s="101"/>
      <c r="J816" s="101"/>
      <c r="K816" s="102"/>
      <c r="L816" s="102"/>
      <c r="M816" s="102"/>
      <c r="N816" s="102"/>
      <c r="O816" s="95"/>
      <c r="P816" s="43"/>
    </row>
    <row r="817" ht="14.25" customHeight="1">
      <c r="A817" s="95"/>
      <c r="B817" s="96"/>
      <c r="C817" s="97"/>
      <c r="D817" s="98"/>
      <c r="E817" s="95"/>
      <c r="F817" s="99"/>
      <c r="G817" s="634"/>
      <c r="H817" s="960"/>
      <c r="I817" s="101"/>
      <c r="J817" s="101"/>
      <c r="K817" s="102"/>
      <c r="L817" s="102"/>
      <c r="M817" s="102"/>
      <c r="N817" s="102"/>
      <c r="O817" s="95"/>
      <c r="P817" s="43"/>
    </row>
    <row r="818" ht="14.25" customHeight="1">
      <c r="A818" s="95"/>
      <c r="B818" s="96"/>
      <c r="C818" s="97"/>
      <c r="D818" s="98"/>
      <c r="E818" s="95"/>
      <c r="F818" s="99"/>
      <c r="G818" s="634"/>
      <c r="H818" s="960"/>
      <c r="I818" s="101"/>
      <c r="J818" s="101"/>
      <c r="K818" s="102"/>
      <c r="L818" s="102"/>
      <c r="M818" s="102"/>
      <c r="N818" s="102"/>
      <c r="O818" s="95"/>
      <c r="P818" s="43"/>
    </row>
    <row r="819" ht="14.25" customHeight="1">
      <c r="A819" s="95"/>
      <c r="B819" s="96"/>
      <c r="C819" s="97"/>
      <c r="D819" s="98"/>
      <c r="E819" s="95"/>
      <c r="F819" s="99"/>
      <c r="G819" s="634"/>
      <c r="H819" s="960"/>
      <c r="I819" s="101"/>
      <c r="J819" s="101"/>
      <c r="K819" s="102"/>
      <c r="L819" s="102"/>
      <c r="M819" s="102"/>
      <c r="N819" s="102"/>
      <c r="O819" s="95"/>
      <c r="P819" s="43"/>
    </row>
    <row r="820" ht="14.25" customHeight="1">
      <c r="A820" s="95"/>
      <c r="B820" s="96"/>
      <c r="C820" s="97"/>
      <c r="D820" s="98"/>
      <c r="E820" s="95"/>
      <c r="F820" s="99"/>
      <c r="G820" s="634"/>
      <c r="H820" s="960"/>
      <c r="I820" s="101"/>
      <c r="J820" s="101"/>
      <c r="K820" s="102"/>
      <c r="L820" s="102"/>
      <c r="M820" s="102"/>
      <c r="N820" s="102"/>
      <c r="O820" s="95"/>
      <c r="P820" s="43"/>
    </row>
    <row r="821" ht="14.25" customHeight="1">
      <c r="A821" s="95"/>
      <c r="B821" s="96"/>
      <c r="C821" s="97"/>
      <c r="D821" s="98"/>
      <c r="E821" s="95"/>
      <c r="F821" s="99"/>
      <c r="G821" s="634"/>
      <c r="H821" s="960"/>
      <c r="I821" s="101"/>
      <c r="J821" s="101"/>
      <c r="K821" s="102"/>
      <c r="L821" s="102"/>
      <c r="M821" s="102"/>
      <c r="N821" s="102"/>
      <c r="O821" s="95"/>
      <c r="P821" s="43"/>
    </row>
    <row r="822" ht="14.25" customHeight="1">
      <c r="A822" s="95"/>
      <c r="B822" s="96"/>
      <c r="C822" s="97"/>
      <c r="D822" s="98"/>
      <c r="E822" s="95"/>
      <c r="F822" s="99"/>
      <c r="G822" s="634"/>
      <c r="H822" s="960"/>
      <c r="I822" s="101"/>
      <c r="J822" s="101"/>
      <c r="K822" s="102"/>
      <c r="L822" s="102"/>
      <c r="M822" s="102"/>
      <c r="N822" s="102"/>
      <c r="O822" s="95"/>
      <c r="P822" s="43"/>
    </row>
    <row r="823" ht="14.25" customHeight="1">
      <c r="A823" s="95"/>
      <c r="B823" s="96"/>
      <c r="C823" s="97"/>
      <c r="D823" s="98"/>
      <c r="E823" s="95"/>
      <c r="F823" s="99"/>
      <c r="G823" s="634"/>
      <c r="H823" s="960"/>
      <c r="I823" s="101"/>
      <c r="J823" s="101"/>
      <c r="K823" s="102"/>
      <c r="L823" s="102"/>
      <c r="M823" s="102"/>
      <c r="N823" s="102"/>
      <c r="O823" s="95"/>
      <c r="P823" s="43"/>
    </row>
    <row r="824" ht="14.25" customHeight="1">
      <c r="A824" s="95"/>
      <c r="B824" s="96"/>
      <c r="C824" s="97"/>
      <c r="D824" s="98"/>
      <c r="E824" s="95"/>
      <c r="F824" s="99"/>
      <c r="G824" s="634"/>
      <c r="H824" s="960"/>
      <c r="I824" s="101"/>
      <c r="J824" s="101"/>
      <c r="K824" s="102"/>
      <c r="L824" s="102"/>
      <c r="M824" s="102"/>
      <c r="N824" s="102"/>
      <c r="O824" s="95"/>
      <c r="P824" s="43"/>
    </row>
    <row r="825" ht="14.25" customHeight="1">
      <c r="A825" s="95"/>
      <c r="B825" s="96"/>
      <c r="C825" s="97"/>
      <c r="D825" s="98"/>
      <c r="E825" s="95"/>
      <c r="F825" s="99"/>
      <c r="G825" s="634"/>
      <c r="H825" s="960"/>
      <c r="I825" s="101"/>
      <c r="J825" s="101"/>
      <c r="K825" s="102"/>
      <c r="L825" s="102"/>
      <c r="M825" s="102"/>
      <c r="N825" s="102"/>
      <c r="O825" s="95"/>
      <c r="P825" s="43"/>
    </row>
    <row r="826" ht="14.25" customHeight="1">
      <c r="A826" s="95"/>
      <c r="B826" s="96"/>
      <c r="C826" s="97"/>
      <c r="D826" s="98"/>
      <c r="E826" s="95"/>
      <c r="F826" s="99"/>
      <c r="G826" s="634"/>
      <c r="H826" s="960"/>
      <c r="I826" s="101"/>
      <c r="J826" s="101"/>
      <c r="K826" s="102"/>
      <c r="L826" s="102"/>
      <c r="M826" s="102"/>
      <c r="N826" s="102"/>
      <c r="O826" s="95"/>
      <c r="P826" s="43"/>
    </row>
    <row r="827" ht="14.25" customHeight="1">
      <c r="A827" s="95"/>
      <c r="B827" s="96"/>
      <c r="C827" s="97"/>
      <c r="D827" s="98"/>
      <c r="E827" s="95"/>
      <c r="F827" s="99"/>
      <c r="G827" s="634"/>
      <c r="H827" s="960"/>
      <c r="I827" s="101"/>
      <c r="J827" s="101"/>
      <c r="K827" s="102"/>
      <c r="L827" s="102"/>
      <c r="M827" s="102"/>
      <c r="N827" s="102"/>
      <c r="O827" s="95"/>
      <c r="P827" s="43"/>
    </row>
    <row r="828" ht="14.25" customHeight="1">
      <c r="A828" s="95"/>
      <c r="B828" s="96"/>
      <c r="C828" s="97"/>
      <c r="D828" s="98"/>
      <c r="E828" s="95"/>
      <c r="F828" s="99"/>
      <c r="G828" s="634"/>
      <c r="H828" s="960"/>
      <c r="I828" s="101"/>
      <c r="J828" s="101"/>
      <c r="K828" s="102"/>
      <c r="L828" s="102"/>
      <c r="M828" s="102"/>
      <c r="N828" s="102"/>
      <c r="O828" s="95"/>
      <c r="P828" s="43"/>
    </row>
    <row r="829" ht="14.25" customHeight="1">
      <c r="A829" s="95"/>
      <c r="B829" s="96"/>
      <c r="C829" s="97"/>
      <c r="D829" s="98"/>
      <c r="E829" s="95"/>
      <c r="F829" s="99"/>
      <c r="G829" s="634"/>
      <c r="H829" s="960"/>
      <c r="I829" s="101"/>
      <c r="J829" s="101"/>
      <c r="K829" s="102"/>
      <c r="L829" s="102"/>
      <c r="M829" s="102"/>
      <c r="N829" s="102"/>
      <c r="O829" s="95"/>
      <c r="P829" s="43"/>
    </row>
    <row r="830" ht="14.25" customHeight="1">
      <c r="A830" s="95"/>
      <c r="B830" s="96"/>
      <c r="C830" s="97"/>
      <c r="D830" s="98"/>
      <c r="E830" s="95"/>
      <c r="F830" s="99"/>
      <c r="G830" s="634"/>
      <c r="H830" s="960"/>
      <c r="I830" s="101"/>
      <c r="J830" s="101"/>
      <c r="K830" s="102"/>
      <c r="L830" s="102"/>
      <c r="M830" s="102"/>
      <c r="N830" s="102"/>
      <c r="O830" s="95"/>
      <c r="P830" s="43"/>
    </row>
    <row r="831" ht="14.25" customHeight="1">
      <c r="A831" s="95"/>
      <c r="B831" s="96"/>
      <c r="C831" s="97"/>
      <c r="D831" s="98"/>
      <c r="E831" s="95"/>
      <c r="F831" s="99"/>
      <c r="G831" s="634"/>
      <c r="H831" s="960"/>
      <c r="I831" s="101"/>
      <c r="J831" s="101"/>
      <c r="K831" s="102"/>
      <c r="L831" s="102"/>
      <c r="M831" s="102"/>
      <c r="N831" s="102"/>
      <c r="O831" s="95"/>
      <c r="P831" s="43"/>
    </row>
    <row r="832" ht="14.25" customHeight="1">
      <c r="A832" s="95"/>
      <c r="B832" s="96"/>
      <c r="C832" s="97"/>
      <c r="D832" s="98"/>
      <c r="E832" s="95"/>
      <c r="F832" s="99"/>
      <c r="G832" s="634"/>
      <c r="H832" s="960"/>
      <c r="I832" s="101"/>
      <c r="J832" s="101"/>
      <c r="K832" s="102"/>
      <c r="L832" s="102"/>
      <c r="M832" s="102"/>
      <c r="N832" s="102"/>
      <c r="O832" s="95"/>
      <c r="P832" s="43"/>
    </row>
    <row r="833" ht="14.25" customHeight="1">
      <c r="A833" s="95"/>
      <c r="B833" s="96"/>
      <c r="C833" s="97"/>
      <c r="D833" s="98"/>
      <c r="E833" s="95"/>
      <c r="F833" s="99"/>
      <c r="G833" s="634"/>
      <c r="H833" s="960"/>
      <c r="I833" s="101"/>
      <c r="J833" s="101"/>
      <c r="K833" s="102"/>
      <c r="L833" s="102"/>
      <c r="M833" s="102"/>
      <c r="N833" s="102"/>
      <c r="O833" s="95"/>
      <c r="P833" s="43"/>
    </row>
    <row r="834" ht="14.25" customHeight="1">
      <c r="A834" s="95"/>
      <c r="B834" s="96"/>
      <c r="C834" s="97"/>
      <c r="D834" s="98"/>
      <c r="E834" s="95"/>
      <c r="F834" s="99"/>
      <c r="G834" s="634"/>
      <c r="H834" s="960"/>
      <c r="I834" s="101"/>
      <c r="J834" s="101"/>
      <c r="K834" s="102"/>
      <c r="L834" s="102"/>
      <c r="M834" s="102"/>
      <c r="N834" s="102"/>
      <c r="O834" s="95"/>
      <c r="P834" s="43"/>
    </row>
    <row r="835" ht="14.25" customHeight="1">
      <c r="A835" s="95"/>
      <c r="B835" s="96"/>
      <c r="C835" s="97"/>
      <c r="D835" s="98"/>
      <c r="E835" s="95"/>
      <c r="F835" s="99"/>
      <c r="G835" s="634"/>
      <c r="H835" s="960"/>
      <c r="I835" s="101"/>
      <c r="J835" s="101"/>
      <c r="K835" s="102"/>
      <c r="L835" s="102"/>
      <c r="M835" s="102"/>
      <c r="N835" s="102"/>
      <c r="O835" s="95"/>
      <c r="P835" s="43"/>
    </row>
    <row r="836" ht="14.25" customHeight="1">
      <c r="A836" s="95"/>
      <c r="B836" s="96"/>
      <c r="C836" s="97"/>
      <c r="D836" s="98"/>
      <c r="E836" s="95"/>
      <c r="F836" s="99"/>
      <c r="G836" s="634"/>
      <c r="H836" s="960"/>
      <c r="I836" s="101"/>
      <c r="J836" s="101"/>
      <c r="K836" s="102"/>
      <c r="L836" s="102"/>
      <c r="M836" s="102"/>
      <c r="N836" s="102"/>
      <c r="O836" s="95"/>
      <c r="P836" s="43"/>
    </row>
    <row r="837" ht="14.25" customHeight="1">
      <c r="A837" s="95"/>
      <c r="B837" s="96"/>
      <c r="C837" s="97"/>
      <c r="D837" s="98"/>
      <c r="E837" s="95"/>
      <c r="F837" s="99"/>
      <c r="G837" s="634"/>
      <c r="H837" s="960"/>
      <c r="I837" s="101"/>
      <c r="J837" s="101"/>
      <c r="K837" s="102"/>
      <c r="L837" s="102"/>
      <c r="M837" s="102"/>
      <c r="N837" s="102"/>
      <c r="O837" s="95"/>
      <c r="P837" s="43"/>
    </row>
    <row r="838" ht="14.25" customHeight="1">
      <c r="A838" s="95"/>
      <c r="B838" s="96"/>
      <c r="C838" s="97"/>
      <c r="D838" s="98"/>
      <c r="E838" s="95"/>
      <c r="F838" s="99"/>
      <c r="G838" s="634"/>
      <c r="H838" s="960"/>
      <c r="I838" s="101"/>
      <c r="J838" s="101"/>
      <c r="K838" s="102"/>
      <c r="L838" s="102"/>
      <c r="M838" s="102"/>
      <c r="N838" s="102"/>
      <c r="O838" s="95"/>
      <c r="P838" s="43"/>
    </row>
    <row r="839" ht="14.25" customHeight="1">
      <c r="A839" s="95"/>
      <c r="B839" s="96"/>
      <c r="C839" s="97"/>
      <c r="D839" s="98"/>
      <c r="E839" s="95"/>
      <c r="F839" s="99"/>
      <c r="G839" s="634"/>
      <c r="H839" s="960"/>
      <c r="I839" s="101"/>
      <c r="J839" s="101"/>
      <c r="K839" s="102"/>
      <c r="L839" s="102"/>
      <c r="M839" s="102"/>
      <c r="N839" s="102"/>
      <c r="O839" s="95"/>
      <c r="P839" s="43"/>
    </row>
    <row r="840" ht="14.25" customHeight="1">
      <c r="A840" s="95"/>
      <c r="B840" s="96"/>
      <c r="C840" s="97"/>
      <c r="D840" s="98"/>
      <c r="E840" s="95"/>
      <c r="F840" s="99"/>
      <c r="G840" s="634"/>
      <c r="H840" s="960"/>
      <c r="I840" s="101"/>
      <c r="J840" s="101"/>
      <c r="K840" s="102"/>
      <c r="L840" s="102"/>
      <c r="M840" s="102"/>
      <c r="N840" s="102"/>
      <c r="O840" s="95"/>
      <c r="P840" s="43"/>
    </row>
    <row r="841" ht="14.25" customHeight="1">
      <c r="A841" s="95"/>
      <c r="B841" s="96"/>
      <c r="C841" s="97"/>
      <c r="D841" s="98"/>
      <c r="E841" s="95"/>
      <c r="F841" s="99"/>
      <c r="G841" s="634"/>
      <c r="H841" s="960"/>
      <c r="I841" s="101"/>
      <c r="J841" s="101"/>
      <c r="K841" s="102"/>
      <c r="L841" s="102"/>
      <c r="M841" s="102"/>
      <c r="N841" s="102"/>
      <c r="O841" s="95"/>
      <c r="P841" s="43"/>
    </row>
    <row r="842" ht="14.25" customHeight="1">
      <c r="A842" s="95"/>
      <c r="B842" s="96"/>
      <c r="C842" s="97"/>
      <c r="D842" s="98"/>
      <c r="E842" s="95"/>
      <c r="F842" s="99"/>
      <c r="G842" s="634"/>
      <c r="H842" s="960"/>
      <c r="I842" s="101"/>
      <c r="J842" s="101"/>
      <c r="K842" s="102"/>
      <c r="L842" s="102"/>
      <c r="M842" s="102"/>
      <c r="N842" s="102"/>
      <c r="O842" s="95"/>
      <c r="P842" s="43"/>
    </row>
    <row r="843" ht="14.25" customHeight="1">
      <c r="A843" s="95"/>
      <c r="B843" s="96"/>
      <c r="C843" s="97"/>
      <c r="D843" s="98"/>
      <c r="E843" s="95"/>
      <c r="F843" s="99"/>
      <c r="G843" s="634"/>
      <c r="H843" s="960"/>
      <c r="I843" s="101"/>
      <c r="J843" s="101"/>
      <c r="K843" s="102"/>
      <c r="L843" s="102"/>
      <c r="M843" s="102"/>
      <c r="N843" s="102"/>
      <c r="O843" s="95"/>
      <c r="P843" s="43"/>
    </row>
    <row r="844" ht="14.25" customHeight="1">
      <c r="A844" s="95"/>
      <c r="B844" s="96"/>
      <c r="C844" s="97"/>
      <c r="D844" s="98"/>
      <c r="E844" s="95"/>
      <c r="F844" s="99"/>
      <c r="G844" s="634"/>
      <c r="H844" s="960"/>
      <c r="I844" s="101"/>
      <c r="J844" s="101"/>
      <c r="K844" s="102"/>
      <c r="L844" s="102"/>
      <c r="M844" s="102"/>
      <c r="N844" s="102"/>
      <c r="O844" s="95"/>
      <c r="P844" s="43"/>
    </row>
    <row r="845" ht="14.25" customHeight="1">
      <c r="A845" s="95"/>
      <c r="B845" s="96"/>
      <c r="C845" s="97"/>
      <c r="D845" s="98"/>
      <c r="E845" s="95"/>
      <c r="F845" s="99"/>
      <c r="G845" s="634"/>
      <c r="H845" s="960"/>
      <c r="I845" s="101"/>
      <c r="J845" s="101"/>
      <c r="K845" s="102"/>
      <c r="L845" s="102"/>
      <c r="M845" s="102"/>
      <c r="N845" s="102"/>
      <c r="O845" s="95"/>
      <c r="P845" s="43"/>
    </row>
    <row r="846" ht="14.25" customHeight="1">
      <c r="A846" s="95"/>
      <c r="B846" s="96"/>
      <c r="C846" s="97"/>
      <c r="D846" s="98"/>
      <c r="E846" s="95"/>
      <c r="F846" s="99"/>
      <c r="G846" s="634"/>
      <c r="H846" s="960"/>
      <c r="I846" s="101"/>
      <c r="J846" s="101"/>
      <c r="K846" s="102"/>
      <c r="L846" s="102"/>
      <c r="M846" s="102"/>
      <c r="N846" s="102"/>
      <c r="O846" s="95"/>
      <c r="P846" s="43"/>
    </row>
    <row r="847" ht="14.25" customHeight="1">
      <c r="A847" s="95"/>
      <c r="B847" s="96"/>
      <c r="C847" s="97"/>
      <c r="D847" s="98"/>
      <c r="E847" s="95"/>
      <c r="F847" s="99"/>
      <c r="G847" s="634"/>
      <c r="H847" s="960"/>
      <c r="I847" s="101"/>
      <c r="J847" s="101"/>
      <c r="K847" s="102"/>
      <c r="L847" s="102"/>
      <c r="M847" s="102"/>
      <c r="N847" s="102"/>
      <c r="O847" s="95"/>
      <c r="P847" s="43"/>
    </row>
    <row r="848" ht="14.25" customHeight="1">
      <c r="A848" s="95"/>
      <c r="B848" s="96"/>
      <c r="C848" s="97"/>
      <c r="D848" s="98"/>
      <c r="E848" s="95"/>
      <c r="F848" s="99"/>
      <c r="G848" s="634"/>
      <c r="H848" s="960"/>
      <c r="I848" s="101"/>
      <c r="J848" s="101"/>
      <c r="K848" s="102"/>
      <c r="L848" s="102"/>
      <c r="M848" s="102"/>
      <c r="N848" s="102"/>
      <c r="O848" s="95"/>
      <c r="P848" s="43"/>
    </row>
    <row r="849" ht="14.25" customHeight="1">
      <c r="A849" s="95"/>
      <c r="B849" s="96"/>
      <c r="C849" s="97"/>
      <c r="D849" s="98"/>
      <c r="E849" s="95"/>
      <c r="F849" s="99"/>
      <c r="G849" s="634"/>
      <c r="H849" s="960"/>
      <c r="I849" s="101"/>
      <c r="J849" s="101"/>
      <c r="K849" s="102"/>
      <c r="L849" s="102"/>
      <c r="M849" s="102"/>
      <c r="N849" s="102"/>
      <c r="O849" s="95"/>
      <c r="P849" s="43"/>
    </row>
    <row r="850" ht="14.25" customHeight="1">
      <c r="A850" s="95"/>
      <c r="B850" s="96"/>
      <c r="C850" s="97"/>
      <c r="D850" s="98"/>
      <c r="E850" s="95"/>
      <c r="F850" s="99"/>
      <c r="G850" s="634"/>
      <c r="H850" s="960"/>
      <c r="I850" s="101"/>
      <c r="J850" s="101"/>
      <c r="K850" s="102"/>
      <c r="L850" s="102"/>
      <c r="M850" s="102"/>
      <c r="N850" s="102"/>
      <c r="O850" s="95"/>
      <c r="P850" s="43"/>
    </row>
    <row r="851" ht="14.25" customHeight="1">
      <c r="A851" s="95"/>
      <c r="B851" s="96"/>
      <c r="C851" s="97"/>
      <c r="D851" s="98"/>
      <c r="E851" s="95"/>
      <c r="F851" s="99"/>
      <c r="G851" s="634"/>
      <c r="H851" s="960"/>
      <c r="I851" s="101"/>
      <c r="J851" s="101"/>
      <c r="K851" s="102"/>
      <c r="L851" s="102"/>
      <c r="M851" s="102"/>
      <c r="N851" s="102"/>
      <c r="O851" s="95"/>
      <c r="P851" s="43"/>
    </row>
    <row r="852" ht="14.25" customHeight="1">
      <c r="A852" s="95"/>
      <c r="B852" s="96"/>
      <c r="C852" s="97"/>
      <c r="D852" s="98"/>
      <c r="E852" s="95"/>
      <c r="F852" s="99"/>
      <c r="G852" s="634"/>
      <c r="H852" s="960"/>
      <c r="I852" s="101"/>
      <c r="J852" s="101"/>
      <c r="K852" s="102"/>
      <c r="L852" s="102"/>
      <c r="M852" s="102"/>
      <c r="N852" s="102"/>
      <c r="O852" s="95"/>
      <c r="P852" s="43"/>
    </row>
    <row r="853" ht="14.25" customHeight="1">
      <c r="A853" s="95"/>
      <c r="B853" s="96"/>
      <c r="C853" s="97"/>
      <c r="D853" s="98"/>
      <c r="E853" s="95"/>
      <c r="F853" s="99"/>
      <c r="G853" s="634"/>
      <c r="H853" s="960"/>
      <c r="I853" s="101"/>
      <c r="J853" s="101"/>
      <c r="K853" s="102"/>
      <c r="L853" s="102"/>
      <c r="M853" s="102"/>
      <c r="N853" s="102"/>
      <c r="O853" s="95"/>
      <c r="P853" s="43"/>
    </row>
    <row r="854" ht="14.25" customHeight="1">
      <c r="A854" s="95"/>
      <c r="B854" s="96"/>
      <c r="C854" s="97"/>
      <c r="D854" s="98"/>
      <c r="E854" s="95"/>
      <c r="F854" s="99"/>
      <c r="G854" s="634"/>
      <c r="H854" s="960"/>
      <c r="I854" s="101"/>
      <c r="J854" s="101"/>
      <c r="K854" s="102"/>
      <c r="L854" s="102"/>
      <c r="M854" s="102"/>
      <c r="N854" s="102"/>
      <c r="O854" s="95"/>
      <c r="P854" s="43"/>
    </row>
    <row r="855" ht="14.25" customHeight="1">
      <c r="A855" s="95"/>
      <c r="B855" s="96"/>
      <c r="C855" s="97"/>
      <c r="D855" s="98"/>
      <c r="E855" s="95"/>
      <c r="F855" s="99"/>
      <c r="G855" s="634"/>
      <c r="H855" s="960"/>
      <c r="I855" s="101"/>
      <c r="J855" s="101"/>
      <c r="K855" s="102"/>
      <c r="L855" s="102"/>
      <c r="M855" s="102"/>
      <c r="N855" s="102"/>
      <c r="O855" s="95"/>
      <c r="P855" s="43"/>
    </row>
    <row r="856" ht="14.25" customHeight="1">
      <c r="A856" s="95"/>
      <c r="B856" s="96"/>
      <c r="C856" s="97"/>
      <c r="D856" s="98"/>
      <c r="E856" s="95"/>
      <c r="F856" s="99"/>
      <c r="G856" s="634"/>
      <c r="H856" s="960"/>
      <c r="I856" s="101"/>
      <c r="J856" s="101"/>
      <c r="K856" s="102"/>
      <c r="L856" s="102"/>
      <c r="M856" s="102"/>
      <c r="N856" s="102"/>
      <c r="O856" s="95"/>
      <c r="P856" s="43"/>
    </row>
    <row r="857" ht="14.25" customHeight="1">
      <c r="A857" s="95"/>
      <c r="B857" s="96"/>
      <c r="C857" s="97"/>
      <c r="D857" s="98"/>
      <c r="E857" s="95"/>
      <c r="F857" s="99"/>
      <c r="G857" s="634"/>
      <c r="H857" s="960"/>
      <c r="I857" s="101"/>
      <c r="J857" s="101"/>
      <c r="K857" s="102"/>
      <c r="L857" s="102"/>
      <c r="M857" s="102"/>
      <c r="N857" s="102"/>
      <c r="O857" s="95"/>
      <c r="P857" s="43"/>
    </row>
    <row r="858" ht="14.25" customHeight="1">
      <c r="A858" s="95"/>
      <c r="B858" s="96"/>
      <c r="C858" s="97"/>
      <c r="D858" s="98"/>
      <c r="E858" s="95"/>
      <c r="F858" s="99"/>
      <c r="G858" s="634"/>
      <c r="H858" s="960"/>
      <c r="I858" s="101"/>
      <c r="J858" s="101"/>
      <c r="K858" s="102"/>
      <c r="L858" s="102"/>
      <c r="M858" s="102"/>
      <c r="N858" s="102"/>
      <c r="O858" s="95"/>
      <c r="P858" s="43"/>
    </row>
    <row r="859" ht="14.25" customHeight="1">
      <c r="A859" s="95"/>
      <c r="B859" s="96"/>
      <c r="C859" s="97"/>
      <c r="D859" s="98"/>
      <c r="E859" s="95"/>
      <c r="F859" s="99"/>
      <c r="G859" s="634"/>
      <c r="H859" s="960"/>
      <c r="I859" s="101"/>
      <c r="J859" s="101"/>
      <c r="K859" s="102"/>
      <c r="L859" s="102"/>
      <c r="M859" s="102"/>
      <c r="N859" s="102"/>
      <c r="O859" s="95"/>
      <c r="P859" s="43"/>
    </row>
    <row r="860" ht="14.25" customHeight="1">
      <c r="A860" s="95"/>
      <c r="B860" s="96"/>
      <c r="C860" s="97"/>
      <c r="D860" s="98"/>
      <c r="E860" s="95"/>
      <c r="F860" s="99"/>
      <c r="G860" s="634"/>
      <c r="H860" s="960"/>
      <c r="I860" s="101"/>
      <c r="J860" s="101"/>
      <c r="K860" s="102"/>
      <c r="L860" s="102"/>
      <c r="M860" s="102"/>
      <c r="N860" s="102"/>
      <c r="O860" s="95"/>
      <c r="P860" s="43"/>
    </row>
    <row r="861" ht="14.25" customHeight="1">
      <c r="A861" s="95"/>
      <c r="B861" s="96"/>
      <c r="C861" s="97"/>
      <c r="D861" s="98"/>
      <c r="E861" s="95"/>
      <c r="F861" s="99"/>
      <c r="G861" s="634"/>
      <c r="H861" s="960"/>
      <c r="I861" s="101"/>
      <c r="J861" s="101"/>
      <c r="K861" s="102"/>
      <c r="L861" s="102"/>
      <c r="M861" s="102"/>
      <c r="N861" s="102"/>
      <c r="O861" s="95"/>
      <c r="P861" s="43"/>
    </row>
    <row r="862" ht="14.25" customHeight="1">
      <c r="A862" s="95"/>
      <c r="B862" s="96"/>
      <c r="C862" s="97"/>
      <c r="D862" s="98"/>
      <c r="E862" s="95"/>
      <c r="F862" s="99"/>
      <c r="G862" s="634"/>
      <c r="H862" s="960"/>
      <c r="I862" s="101"/>
      <c r="J862" s="101"/>
      <c r="K862" s="102"/>
      <c r="L862" s="102"/>
      <c r="M862" s="102"/>
      <c r="N862" s="102"/>
      <c r="O862" s="95"/>
      <c r="P862" s="43"/>
    </row>
    <row r="863" ht="14.25" customHeight="1">
      <c r="A863" s="95"/>
      <c r="B863" s="96"/>
      <c r="C863" s="97"/>
      <c r="D863" s="98"/>
      <c r="E863" s="95"/>
      <c r="F863" s="99"/>
      <c r="G863" s="634"/>
      <c r="H863" s="960"/>
      <c r="I863" s="101"/>
      <c r="J863" s="101"/>
      <c r="K863" s="102"/>
      <c r="L863" s="102"/>
      <c r="M863" s="102"/>
      <c r="N863" s="102"/>
      <c r="O863" s="95"/>
      <c r="P863" s="43"/>
    </row>
    <row r="864" ht="14.25" customHeight="1">
      <c r="A864" s="95"/>
      <c r="B864" s="96"/>
      <c r="C864" s="97"/>
      <c r="D864" s="98"/>
      <c r="E864" s="95"/>
      <c r="F864" s="99"/>
      <c r="G864" s="634"/>
      <c r="H864" s="960"/>
      <c r="I864" s="101"/>
      <c r="J864" s="101"/>
      <c r="K864" s="102"/>
      <c r="L864" s="102"/>
      <c r="M864" s="102"/>
      <c r="N864" s="102"/>
      <c r="O864" s="95"/>
      <c r="P864" s="43"/>
    </row>
    <row r="865" ht="14.25" customHeight="1">
      <c r="A865" s="95"/>
      <c r="B865" s="96"/>
      <c r="C865" s="97"/>
      <c r="D865" s="98"/>
      <c r="E865" s="95"/>
      <c r="F865" s="99"/>
      <c r="G865" s="634"/>
      <c r="H865" s="960"/>
      <c r="I865" s="101"/>
      <c r="J865" s="101"/>
      <c r="K865" s="102"/>
      <c r="L865" s="102"/>
      <c r="M865" s="102"/>
      <c r="N865" s="102"/>
      <c r="O865" s="95"/>
      <c r="P865" s="43"/>
    </row>
    <row r="866" ht="14.25" customHeight="1">
      <c r="A866" s="95"/>
      <c r="B866" s="96"/>
      <c r="C866" s="97"/>
      <c r="D866" s="98"/>
      <c r="E866" s="95"/>
      <c r="F866" s="99"/>
      <c r="G866" s="634"/>
      <c r="H866" s="960"/>
      <c r="I866" s="101"/>
      <c r="J866" s="101"/>
      <c r="K866" s="102"/>
      <c r="L866" s="102"/>
      <c r="M866" s="102"/>
      <c r="N866" s="102"/>
      <c r="O866" s="95"/>
      <c r="P866" s="43"/>
    </row>
    <row r="867" ht="14.25" customHeight="1">
      <c r="A867" s="95"/>
      <c r="B867" s="96"/>
      <c r="C867" s="97"/>
      <c r="D867" s="98"/>
      <c r="E867" s="95"/>
      <c r="F867" s="99"/>
      <c r="G867" s="634"/>
      <c r="H867" s="960"/>
      <c r="I867" s="101"/>
      <c r="J867" s="101"/>
      <c r="K867" s="102"/>
      <c r="L867" s="102"/>
      <c r="M867" s="102"/>
      <c r="N867" s="102"/>
      <c r="O867" s="95"/>
      <c r="P867" s="43"/>
    </row>
    <row r="868" ht="14.25" customHeight="1">
      <c r="A868" s="95"/>
      <c r="B868" s="96"/>
      <c r="C868" s="97"/>
      <c r="D868" s="98"/>
      <c r="E868" s="95"/>
      <c r="F868" s="99"/>
      <c r="G868" s="634"/>
      <c r="H868" s="960"/>
      <c r="I868" s="101"/>
      <c r="J868" s="101"/>
      <c r="K868" s="102"/>
      <c r="L868" s="102"/>
      <c r="M868" s="102"/>
      <c r="N868" s="102"/>
      <c r="O868" s="95"/>
      <c r="P868" s="43"/>
    </row>
    <row r="869" ht="14.25" customHeight="1">
      <c r="A869" s="95"/>
      <c r="B869" s="96"/>
      <c r="C869" s="97"/>
      <c r="D869" s="98"/>
      <c r="E869" s="95"/>
      <c r="F869" s="99"/>
      <c r="G869" s="634"/>
      <c r="H869" s="960"/>
      <c r="I869" s="101"/>
      <c r="J869" s="101"/>
      <c r="K869" s="102"/>
      <c r="L869" s="102"/>
      <c r="M869" s="102"/>
      <c r="N869" s="102"/>
      <c r="O869" s="95"/>
      <c r="P869" s="43"/>
    </row>
    <row r="870" ht="14.25" customHeight="1">
      <c r="A870" s="95"/>
      <c r="B870" s="96"/>
      <c r="C870" s="97"/>
      <c r="D870" s="98"/>
      <c r="E870" s="95"/>
      <c r="F870" s="99"/>
      <c r="G870" s="634"/>
      <c r="H870" s="960"/>
      <c r="I870" s="101"/>
      <c r="J870" s="101"/>
      <c r="K870" s="102"/>
      <c r="L870" s="102"/>
      <c r="M870" s="102"/>
      <c r="N870" s="102"/>
      <c r="O870" s="95"/>
      <c r="P870" s="43"/>
    </row>
    <row r="871" ht="14.25" customHeight="1">
      <c r="A871" s="95"/>
      <c r="B871" s="96"/>
      <c r="C871" s="97"/>
      <c r="D871" s="98"/>
      <c r="E871" s="95"/>
      <c r="F871" s="99"/>
      <c r="G871" s="634"/>
      <c r="H871" s="960"/>
      <c r="I871" s="101"/>
      <c r="J871" s="101"/>
      <c r="K871" s="102"/>
      <c r="L871" s="102"/>
      <c r="M871" s="102"/>
      <c r="N871" s="102"/>
      <c r="O871" s="95"/>
      <c r="P871" s="43"/>
    </row>
    <row r="872" ht="14.25" customHeight="1">
      <c r="A872" s="95"/>
      <c r="B872" s="96"/>
      <c r="C872" s="97"/>
      <c r="D872" s="98"/>
      <c r="E872" s="95"/>
      <c r="F872" s="99"/>
      <c r="G872" s="634"/>
      <c r="H872" s="960"/>
      <c r="I872" s="101"/>
      <c r="J872" s="101"/>
      <c r="K872" s="102"/>
      <c r="L872" s="102"/>
      <c r="M872" s="102"/>
      <c r="N872" s="102"/>
      <c r="O872" s="95"/>
      <c r="P872" s="43"/>
    </row>
    <row r="873" ht="14.25" customHeight="1">
      <c r="A873" s="95"/>
      <c r="B873" s="96"/>
      <c r="C873" s="97"/>
      <c r="D873" s="98"/>
      <c r="E873" s="95"/>
      <c r="F873" s="99"/>
      <c r="G873" s="634"/>
      <c r="H873" s="960"/>
      <c r="I873" s="101"/>
      <c r="J873" s="101"/>
      <c r="K873" s="102"/>
      <c r="L873" s="102"/>
      <c r="M873" s="102"/>
      <c r="N873" s="102"/>
      <c r="O873" s="95"/>
      <c r="P873" s="43"/>
    </row>
    <row r="874" ht="14.25" customHeight="1">
      <c r="A874" s="95"/>
      <c r="B874" s="96"/>
      <c r="C874" s="97"/>
      <c r="D874" s="98"/>
      <c r="E874" s="95"/>
      <c r="F874" s="99"/>
      <c r="G874" s="634"/>
      <c r="H874" s="960"/>
      <c r="I874" s="101"/>
      <c r="J874" s="101"/>
      <c r="K874" s="102"/>
      <c r="L874" s="102"/>
      <c r="M874" s="102"/>
      <c r="N874" s="102"/>
      <c r="O874" s="95"/>
      <c r="P874" s="43"/>
    </row>
    <row r="875" ht="14.25" customHeight="1">
      <c r="A875" s="95"/>
      <c r="B875" s="96"/>
      <c r="C875" s="97"/>
      <c r="D875" s="98"/>
      <c r="E875" s="95"/>
      <c r="F875" s="99"/>
      <c r="G875" s="634"/>
      <c r="H875" s="960"/>
      <c r="I875" s="101"/>
      <c r="J875" s="101"/>
      <c r="K875" s="102"/>
      <c r="L875" s="102"/>
      <c r="M875" s="102"/>
      <c r="N875" s="102"/>
      <c r="O875" s="95"/>
      <c r="P875" s="43"/>
    </row>
    <row r="876" ht="14.25" customHeight="1">
      <c r="A876" s="95"/>
      <c r="B876" s="96"/>
      <c r="C876" s="97"/>
      <c r="D876" s="98"/>
      <c r="E876" s="95"/>
      <c r="F876" s="99"/>
      <c r="G876" s="634"/>
      <c r="H876" s="960"/>
      <c r="I876" s="101"/>
      <c r="J876" s="101"/>
      <c r="K876" s="102"/>
      <c r="L876" s="102"/>
      <c r="M876" s="102"/>
      <c r="N876" s="102"/>
      <c r="O876" s="95"/>
      <c r="P876" s="43"/>
    </row>
    <row r="877" ht="14.25" customHeight="1">
      <c r="A877" s="95"/>
      <c r="B877" s="96"/>
      <c r="C877" s="97"/>
      <c r="D877" s="98"/>
      <c r="E877" s="95"/>
      <c r="F877" s="99"/>
      <c r="G877" s="634"/>
      <c r="H877" s="960"/>
      <c r="I877" s="101"/>
      <c r="J877" s="101"/>
      <c r="K877" s="102"/>
      <c r="L877" s="102"/>
      <c r="M877" s="102"/>
      <c r="N877" s="102"/>
      <c r="O877" s="95"/>
      <c r="P877" s="43"/>
    </row>
    <row r="878" ht="14.25" customHeight="1">
      <c r="A878" s="95"/>
      <c r="B878" s="96"/>
      <c r="C878" s="97"/>
      <c r="D878" s="98"/>
      <c r="E878" s="95"/>
      <c r="F878" s="99"/>
      <c r="G878" s="634"/>
      <c r="H878" s="960"/>
      <c r="I878" s="101"/>
      <c r="J878" s="101"/>
      <c r="K878" s="102"/>
      <c r="L878" s="102"/>
      <c r="M878" s="102"/>
      <c r="N878" s="102"/>
      <c r="O878" s="95"/>
      <c r="P878" s="43"/>
    </row>
    <row r="879" ht="14.25" customHeight="1">
      <c r="A879" s="95"/>
      <c r="B879" s="96"/>
      <c r="C879" s="97"/>
      <c r="D879" s="98"/>
      <c r="E879" s="95"/>
      <c r="F879" s="99"/>
      <c r="G879" s="634"/>
      <c r="H879" s="960"/>
      <c r="I879" s="101"/>
      <c r="J879" s="101"/>
      <c r="K879" s="102"/>
      <c r="L879" s="102"/>
      <c r="M879" s="102"/>
      <c r="N879" s="102"/>
      <c r="O879" s="95"/>
      <c r="P879" s="43"/>
    </row>
    <row r="880" ht="14.25" customHeight="1">
      <c r="A880" s="95"/>
      <c r="B880" s="96"/>
      <c r="C880" s="97"/>
      <c r="D880" s="98"/>
      <c r="E880" s="95"/>
      <c r="F880" s="99"/>
      <c r="G880" s="634"/>
      <c r="H880" s="960"/>
      <c r="I880" s="101"/>
      <c r="J880" s="101"/>
      <c r="K880" s="102"/>
      <c r="L880" s="102"/>
      <c r="M880" s="102"/>
      <c r="N880" s="102"/>
      <c r="O880" s="95"/>
      <c r="P880" s="43"/>
    </row>
    <row r="881" ht="14.25" customHeight="1">
      <c r="A881" s="95"/>
      <c r="B881" s="96"/>
      <c r="C881" s="97"/>
      <c r="D881" s="98"/>
      <c r="E881" s="95"/>
      <c r="F881" s="99"/>
      <c r="G881" s="634"/>
      <c r="H881" s="960"/>
      <c r="I881" s="101"/>
      <c r="J881" s="101"/>
      <c r="K881" s="102"/>
      <c r="L881" s="102"/>
      <c r="M881" s="102"/>
      <c r="N881" s="102"/>
      <c r="O881" s="95"/>
      <c r="P881" s="43"/>
    </row>
    <row r="882" ht="14.25" customHeight="1">
      <c r="A882" s="95"/>
      <c r="B882" s="96"/>
      <c r="C882" s="97"/>
      <c r="D882" s="98"/>
      <c r="E882" s="95"/>
      <c r="F882" s="99"/>
      <c r="G882" s="634"/>
      <c r="H882" s="960"/>
      <c r="I882" s="101"/>
      <c r="J882" s="101"/>
      <c r="K882" s="102"/>
      <c r="L882" s="102"/>
      <c r="M882" s="102"/>
      <c r="N882" s="102"/>
      <c r="O882" s="95"/>
      <c r="P882" s="43"/>
    </row>
    <row r="883" ht="14.25" customHeight="1">
      <c r="A883" s="95"/>
      <c r="B883" s="96"/>
      <c r="C883" s="97"/>
      <c r="D883" s="98"/>
      <c r="E883" s="95"/>
      <c r="F883" s="99"/>
      <c r="G883" s="634"/>
      <c r="H883" s="960"/>
      <c r="I883" s="101"/>
      <c r="J883" s="101"/>
      <c r="K883" s="102"/>
      <c r="L883" s="102"/>
      <c r="M883" s="102"/>
      <c r="N883" s="102"/>
      <c r="O883" s="95"/>
      <c r="P883" s="43"/>
    </row>
    <row r="884" ht="14.25" customHeight="1">
      <c r="A884" s="95"/>
      <c r="B884" s="96"/>
      <c r="C884" s="97"/>
      <c r="D884" s="98"/>
      <c r="E884" s="95"/>
      <c r="F884" s="99"/>
      <c r="G884" s="634"/>
      <c r="H884" s="960"/>
      <c r="I884" s="101"/>
      <c r="J884" s="101"/>
      <c r="K884" s="102"/>
      <c r="L884" s="102"/>
      <c r="M884" s="102"/>
      <c r="N884" s="102"/>
      <c r="O884" s="95"/>
      <c r="P884" s="43"/>
    </row>
    <row r="885" ht="14.25" customHeight="1">
      <c r="A885" s="95"/>
      <c r="B885" s="96"/>
      <c r="C885" s="97"/>
      <c r="D885" s="98"/>
      <c r="E885" s="95"/>
      <c r="F885" s="99"/>
      <c r="G885" s="634"/>
      <c r="H885" s="960"/>
      <c r="I885" s="101"/>
      <c r="J885" s="101"/>
      <c r="K885" s="102"/>
      <c r="L885" s="102"/>
      <c r="M885" s="102"/>
      <c r="N885" s="102"/>
      <c r="O885" s="95"/>
      <c r="P885" s="43"/>
    </row>
    <row r="886" ht="14.25" customHeight="1">
      <c r="A886" s="95"/>
      <c r="B886" s="96"/>
      <c r="C886" s="97"/>
      <c r="D886" s="98"/>
      <c r="E886" s="95"/>
      <c r="F886" s="99"/>
      <c r="G886" s="634"/>
      <c r="H886" s="960"/>
      <c r="I886" s="101"/>
      <c r="J886" s="101"/>
      <c r="K886" s="102"/>
      <c r="L886" s="102"/>
      <c r="M886" s="102"/>
      <c r="N886" s="102"/>
      <c r="O886" s="95"/>
      <c r="P886" s="43"/>
    </row>
    <row r="887" ht="14.25" customHeight="1">
      <c r="A887" s="95"/>
      <c r="B887" s="96"/>
      <c r="C887" s="97"/>
      <c r="D887" s="98"/>
      <c r="E887" s="95"/>
      <c r="F887" s="99"/>
      <c r="G887" s="634"/>
      <c r="H887" s="960"/>
      <c r="I887" s="101"/>
      <c r="J887" s="101"/>
      <c r="K887" s="102"/>
      <c r="L887" s="102"/>
      <c r="M887" s="102"/>
      <c r="N887" s="102"/>
      <c r="O887" s="95"/>
      <c r="P887" s="43"/>
    </row>
    <row r="888" ht="14.25" customHeight="1">
      <c r="A888" s="95"/>
      <c r="B888" s="96"/>
      <c r="C888" s="97"/>
      <c r="D888" s="98"/>
      <c r="E888" s="95"/>
      <c r="F888" s="99"/>
      <c r="G888" s="634"/>
      <c r="H888" s="960"/>
      <c r="I888" s="101"/>
      <c r="J888" s="101"/>
      <c r="K888" s="102"/>
      <c r="L888" s="102"/>
      <c r="M888" s="102"/>
      <c r="N888" s="102"/>
      <c r="O888" s="95"/>
      <c r="P888" s="43"/>
    </row>
    <row r="889" ht="14.25" customHeight="1">
      <c r="A889" s="95"/>
      <c r="B889" s="96"/>
      <c r="C889" s="97"/>
      <c r="D889" s="98"/>
      <c r="E889" s="95"/>
      <c r="F889" s="99"/>
      <c r="G889" s="634"/>
      <c r="H889" s="960"/>
      <c r="I889" s="101"/>
      <c r="J889" s="101"/>
      <c r="K889" s="102"/>
      <c r="L889" s="102"/>
      <c r="M889" s="102"/>
      <c r="N889" s="102"/>
      <c r="O889" s="95"/>
      <c r="P889" s="43"/>
    </row>
    <row r="890" ht="14.25" customHeight="1">
      <c r="A890" s="95"/>
      <c r="B890" s="96"/>
      <c r="C890" s="97"/>
      <c r="D890" s="98"/>
      <c r="E890" s="95"/>
      <c r="F890" s="99"/>
      <c r="G890" s="634"/>
      <c r="H890" s="960"/>
      <c r="I890" s="101"/>
      <c r="J890" s="101"/>
      <c r="K890" s="102"/>
      <c r="L890" s="102"/>
      <c r="M890" s="102"/>
      <c r="N890" s="102"/>
      <c r="O890" s="95"/>
      <c r="P890" s="43"/>
    </row>
    <row r="891" ht="14.25" customHeight="1">
      <c r="A891" s="95"/>
      <c r="B891" s="96"/>
      <c r="C891" s="97"/>
      <c r="D891" s="98"/>
      <c r="E891" s="95"/>
      <c r="F891" s="99"/>
      <c r="G891" s="634"/>
      <c r="H891" s="960"/>
      <c r="I891" s="101"/>
      <c r="J891" s="101"/>
      <c r="K891" s="102"/>
      <c r="L891" s="102"/>
      <c r="M891" s="102"/>
      <c r="N891" s="102"/>
      <c r="O891" s="95"/>
      <c r="P891" s="43"/>
    </row>
    <row r="892" ht="14.25" customHeight="1">
      <c r="A892" s="95"/>
      <c r="B892" s="96"/>
      <c r="C892" s="97"/>
      <c r="D892" s="98"/>
      <c r="E892" s="95"/>
      <c r="F892" s="99"/>
      <c r="G892" s="634"/>
      <c r="H892" s="960"/>
      <c r="I892" s="101"/>
      <c r="J892" s="101"/>
      <c r="K892" s="102"/>
      <c r="L892" s="102"/>
      <c r="M892" s="102"/>
      <c r="N892" s="102"/>
      <c r="O892" s="95"/>
      <c r="P892" s="43"/>
    </row>
    <row r="893" ht="14.25" customHeight="1">
      <c r="A893" s="95"/>
      <c r="B893" s="96"/>
      <c r="C893" s="97"/>
      <c r="D893" s="98"/>
      <c r="E893" s="95"/>
      <c r="F893" s="99"/>
      <c r="G893" s="634"/>
      <c r="H893" s="960"/>
      <c r="I893" s="101"/>
      <c r="J893" s="101"/>
      <c r="K893" s="102"/>
      <c r="L893" s="102"/>
      <c r="M893" s="102"/>
      <c r="N893" s="102"/>
      <c r="O893" s="95"/>
      <c r="P893" s="43"/>
    </row>
    <row r="894" ht="14.25" customHeight="1">
      <c r="A894" s="95"/>
      <c r="B894" s="96"/>
      <c r="C894" s="97"/>
      <c r="D894" s="98"/>
      <c r="E894" s="95"/>
      <c r="F894" s="99"/>
      <c r="G894" s="634"/>
      <c r="H894" s="960"/>
      <c r="I894" s="101"/>
      <c r="J894" s="101"/>
      <c r="K894" s="102"/>
      <c r="L894" s="102"/>
      <c r="M894" s="102"/>
      <c r="N894" s="102"/>
      <c r="O894" s="95"/>
      <c r="P894" s="43"/>
    </row>
    <row r="895" ht="14.25" customHeight="1">
      <c r="A895" s="95"/>
      <c r="B895" s="96"/>
      <c r="C895" s="97"/>
      <c r="D895" s="98"/>
      <c r="E895" s="95"/>
      <c r="F895" s="99"/>
      <c r="G895" s="634"/>
      <c r="H895" s="960"/>
      <c r="I895" s="101"/>
      <c r="J895" s="101"/>
      <c r="K895" s="102"/>
      <c r="L895" s="102"/>
      <c r="M895" s="102"/>
      <c r="N895" s="102"/>
      <c r="O895" s="95"/>
      <c r="P895" s="43"/>
    </row>
    <row r="896" ht="14.25" customHeight="1">
      <c r="A896" s="95"/>
      <c r="B896" s="96"/>
      <c r="C896" s="97"/>
      <c r="D896" s="98"/>
      <c r="E896" s="95"/>
      <c r="F896" s="99"/>
      <c r="G896" s="634"/>
      <c r="H896" s="960"/>
      <c r="I896" s="101"/>
      <c r="J896" s="101"/>
      <c r="K896" s="102"/>
      <c r="L896" s="102"/>
      <c r="M896" s="102"/>
      <c r="N896" s="102"/>
      <c r="O896" s="95"/>
      <c r="P896" s="43"/>
    </row>
    <row r="897" ht="14.25" customHeight="1">
      <c r="A897" s="95"/>
      <c r="B897" s="96"/>
      <c r="C897" s="97"/>
      <c r="D897" s="98"/>
      <c r="E897" s="95"/>
      <c r="F897" s="99"/>
      <c r="G897" s="634"/>
      <c r="H897" s="960"/>
      <c r="I897" s="101"/>
      <c r="J897" s="101"/>
      <c r="K897" s="102"/>
      <c r="L897" s="102"/>
      <c r="M897" s="102"/>
      <c r="N897" s="102"/>
      <c r="O897" s="95"/>
      <c r="P897" s="43"/>
    </row>
    <row r="898" ht="14.25" customHeight="1">
      <c r="A898" s="95"/>
      <c r="B898" s="96"/>
      <c r="C898" s="97"/>
      <c r="D898" s="98"/>
      <c r="E898" s="95"/>
      <c r="F898" s="99"/>
      <c r="G898" s="634"/>
      <c r="H898" s="960"/>
      <c r="I898" s="101"/>
      <c r="J898" s="101"/>
      <c r="K898" s="102"/>
      <c r="L898" s="102"/>
      <c r="M898" s="102"/>
      <c r="N898" s="102"/>
      <c r="O898" s="95"/>
      <c r="P898" s="43"/>
    </row>
    <row r="899" ht="14.25" customHeight="1">
      <c r="A899" s="95"/>
      <c r="B899" s="96"/>
      <c r="C899" s="97"/>
      <c r="D899" s="98"/>
      <c r="E899" s="95"/>
      <c r="F899" s="99"/>
      <c r="G899" s="634"/>
      <c r="H899" s="960"/>
      <c r="I899" s="101"/>
      <c r="J899" s="101"/>
      <c r="K899" s="102"/>
      <c r="L899" s="102"/>
      <c r="M899" s="102"/>
      <c r="N899" s="102"/>
      <c r="O899" s="95"/>
      <c r="P899" s="43"/>
    </row>
    <row r="900" ht="14.25" customHeight="1">
      <c r="A900" s="95"/>
      <c r="B900" s="96"/>
      <c r="C900" s="97"/>
      <c r="D900" s="98"/>
      <c r="E900" s="95"/>
      <c r="F900" s="99"/>
      <c r="G900" s="634"/>
      <c r="H900" s="960"/>
      <c r="I900" s="101"/>
      <c r="J900" s="101"/>
      <c r="K900" s="102"/>
      <c r="L900" s="102"/>
      <c r="M900" s="102"/>
      <c r="N900" s="102"/>
      <c r="O900" s="95"/>
      <c r="P900" s="43"/>
    </row>
    <row r="901" ht="14.25" customHeight="1">
      <c r="A901" s="95"/>
      <c r="B901" s="96"/>
      <c r="C901" s="97"/>
      <c r="D901" s="98"/>
      <c r="E901" s="95"/>
      <c r="F901" s="99"/>
      <c r="G901" s="634"/>
      <c r="H901" s="960"/>
      <c r="I901" s="101"/>
      <c r="J901" s="101"/>
      <c r="K901" s="102"/>
      <c r="L901" s="102"/>
      <c r="M901" s="102"/>
      <c r="N901" s="102"/>
      <c r="O901" s="95"/>
      <c r="P901" s="43"/>
    </row>
    <row r="902" ht="14.25" customHeight="1">
      <c r="A902" s="95"/>
      <c r="B902" s="96"/>
      <c r="C902" s="97"/>
      <c r="D902" s="98"/>
      <c r="E902" s="95"/>
      <c r="F902" s="99"/>
      <c r="G902" s="634"/>
      <c r="H902" s="960"/>
      <c r="I902" s="101"/>
      <c r="J902" s="101"/>
      <c r="K902" s="102"/>
      <c r="L902" s="102"/>
      <c r="M902" s="102"/>
      <c r="N902" s="102"/>
      <c r="O902" s="95"/>
      <c r="P902" s="43"/>
    </row>
    <row r="903" ht="14.25" customHeight="1">
      <c r="A903" s="95"/>
      <c r="B903" s="96"/>
      <c r="C903" s="97"/>
      <c r="D903" s="98"/>
      <c r="E903" s="95"/>
      <c r="F903" s="99"/>
      <c r="G903" s="634"/>
      <c r="H903" s="960"/>
      <c r="I903" s="101"/>
      <c r="J903" s="101"/>
      <c r="K903" s="102"/>
      <c r="L903" s="102"/>
      <c r="M903" s="102"/>
      <c r="N903" s="102"/>
      <c r="O903" s="95"/>
      <c r="P903" s="43"/>
    </row>
    <row r="904" ht="14.25" customHeight="1">
      <c r="A904" s="95"/>
      <c r="B904" s="96"/>
      <c r="C904" s="97"/>
      <c r="D904" s="98"/>
      <c r="E904" s="95"/>
      <c r="F904" s="99"/>
      <c r="G904" s="634"/>
      <c r="H904" s="960"/>
      <c r="I904" s="101"/>
      <c r="J904" s="101"/>
      <c r="K904" s="102"/>
      <c r="L904" s="102"/>
      <c r="M904" s="102"/>
      <c r="N904" s="102"/>
      <c r="O904" s="95"/>
      <c r="P904" s="43"/>
    </row>
    <row r="905" ht="14.25" customHeight="1">
      <c r="A905" s="95"/>
      <c r="B905" s="96"/>
      <c r="C905" s="97"/>
      <c r="D905" s="98"/>
      <c r="E905" s="95"/>
      <c r="F905" s="99"/>
      <c r="G905" s="634"/>
      <c r="H905" s="960"/>
      <c r="I905" s="101"/>
      <c r="J905" s="101"/>
      <c r="K905" s="102"/>
      <c r="L905" s="102"/>
      <c r="M905" s="102"/>
      <c r="N905" s="102"/>
      <c r="O905" s="95"/>
      <c r="P905" s="43"/>
    </row>
    <row r="906" ht="14.25" customHeight="1">
      <c r="A906" s="95"/>
      <c r="B906" s="96"/>
      <c r="C906" s="97"/>
      <c r="D906" s="98"/>
      <c r="E906" s="95"/>
      <c r="F906" s="99"/>
      <c r="G906" s="634"/>
      <c r="H906" s="960"/>
      <c r="I906" s="101"/>
      <c r="J906" s="101"/>
      <c r="K906" s="102"/>
      <c r="L906" s="102"/>
      <c r="M906" s="102"/>
      <c r="N906" s="102"/>
      <c r="O906" s="95"/>
      <c r="P906" s="43"/>
    </row>
    <row r="907" ht="14.25" customHeight="1">
      <c r="A907" s="95"/>
      <c r="B907" s="96"/>
      <c r="C907" s="97"/>
      <c r="D907" s="98"/>
      <c r="E907" s="95"/>
      <c r="F907" s="99"/>
      <c r="G907" s="634"/>
      <c r="H907" s="960"/>
      <c r="I907" s="101"/>
      <c r="J907" s="101"/>
      <c r="K907" s="102"/>
      <c r="L907" s="102"/>
      <c r="M907" s="102"/>
      <c r="N907" s="102"/>
      <c r="O907" s="95"/>
      <c r="P907" s="43"/>
    </row>
    <row r="908" ht="14.25" customHeight="1">
      <c r="A908" s="95"/>
      <c r="B908" s="96"/>
      <c r="C908" s="97"/>
      <c r="D908" s="98"/>
      <c r="E908" s="95"/>
      <c r="F908" s="99"/>
      <c r="G908" s="634"/>
      <c r="H908" s="960"/>
      <c r="I908" s="101"/>
      <c r="J908" s="101"/>
      <c r="K908" s="102"/>
      <c r="L908" s="102"/>
      <c r="M908" s="102"/>
      <c r="N908" s="102"/>
      <c r="O908" s="95"/>
      <c r="P908" s="43"/>
    </row>
    <row r="909" ht="14.25" customHeight="1">
      <c r="A909" s="95"/>
      <c r="B909" s="96"/>
      <c r="C909" s="97"/>
      <c r="D909" s="98"/>
      <c r="E909" s="95"/>
      <c r="F909" s="99"/>
      <c r="G909" s="634"/>
      <c r="H909" s="960"/>
      <c r="I909" s="101"/>
      <c r="J909" s="101"/>
      <c r="K909" s="102"/>
      <c r="L909" s="102"/>
      <c r="M909" s="102"/>
      <c r="N909" s="102"/>
      <c r="O909" s="95"/>
      <c r="P909" s="43"/>
    </row>
    <row r="910" ht="14.25" customHeight="1">
      <c r="A910" s="95"/>
      <c r="B910" s="96"/>
      <c r="C910" s="97"/>
      <c r="D910" s="98"/>
      <c r="E910" s="95"/>
      <c r="F910" s="99"/>
      <c r="G910" s="634"/>
      <c r="H910" s="960"/>
      <c r="I910" s="101"/>
      <c r="J910" s="101"/>
      <c r="K910" s="102"/>
      <c r="L910" s="102"/>
      <c r="M910" s="102"/>
      <c r="N910" s="102"/>
      <c r="O910" s="95"/>
      <c r="P910" s="43"/>
    </row>
    <row r="911" ht="14.25" customHeight="1">
      <c r="A911" s="95"/>
      <c r="B911" s="96"/>
      <c r="C911" s="97"/>
      <c r="D911" s="98"/>
      <c r="E911" s="95"/>
      <c r="F911" s="99"/>
      <c r="G911" s="634"/>
      <c r="H911" s="960"/>
      <c r="I911" s="101"/>
      <c r="J911" s="101"/>
      <c r="K911" s="102"/>
      <c r="L911" s="102"/>
      <c r="M911" s="102"/>
      <c r="N911" s="102"/>
      <c r="O911" s="95"/>
      <c r="P911" s="43"/>
    </row>
    <row r="912" ht="14.25" customHeight="1">
      <c r="A912" s="95"/>
      <c r="B912" s="96"/>
      <c r="C912" s="97"/>
      <c r="D912" s="98"/>
      <c r="E912" s="95"/>
      <c r="F912" s="99"/>
      <c r="G912" s="634"/>
      <c r="H912" s="960"/>
      <c r="I912" s="101"/>
      <c r="J912" s="101"/>
      <c r="K912" s="102"/>
      <c r="L912" s="102"/>
      <c r="M912" s="102"/>
      <c r="N912" s="102"/>
      <c r="O912" s="95"/>
      <c r="P912" s="43"/>
    </row>
    <row r="913" ht="14.25" customHeight="1">
      <c r="A913" s="95"/>
      <c r="B913" s="96"/>
      <c r="C913" s="97"/>
      <c r="D913" s="98"/>
      <c r="E913" s="95"/>
      <c r="F913" s="99"/>
      <c r="G913" s="634"/>
      <c r="H913" s="960"/>
      <c r="I913" s="101"/>
      <c r="J913" s="101"/>
      <c r="K913" s="102"/>
      <c r="L913" s="102"/>
      <c r="M913" s="102"/>
      <c r="N913" s="102"/>
      <c r="O913" s="95"/>
      <c r="P913" s="43"/>
    </row>
    <row r="914" ht="14.25" customHeight="1">
      <c r="A914" s="95"/>
      <c r="B914" s="96"/>
      <c r="C914" s="97"/>
      <c r="D914" s="98"/>
      <c r="E914" s="95"/>
      <c r="F914" s="99"/>
      <c r="G914" s="634"/>
      <c r="H914" s="960"/>
      <c r="I914" s="101"/>
      <c r="J914" s="101"/>
      <c r="K914" s="102"/>
      <c r="L914" s="102"/>
      <c r="M914" s="102"/>
      <c r="N914" s="102"/>
      <c r="O914" s="95"/>
      <c r="P914" s="43"/>
    </row>
    <row r="915" ht="14.25" customHeight="1">
      <c r="A915" s="95"/>
      <c r="B915" s="96"/>
      <c r="C915" s="97"/>
      <c r="D915" s="98"/>
      <c r="E915" s="95"/>
      <c r="F915" s="99"/>
      <c r="G915" s="634"/>
      <c r="H915" s="960"/>
      <c r="I915" s="101"/>
      <c r="J915" s="101"/>
      <c r="K915" s="102"/>
      <c r="L915" s="102"/>
      <c r="M915" s="102"/>
      <c r="N915" s="102"/>
      <c r="O915" s="95"/>
      <c r="P915" s="43"/>
    </row>
    <row r="916" ht="14.25" customHeight="1">
      <c r="A916" s="95"/>
      <c r="B916" s="96"/>
      <c r="C916" s="97"/>
      <c r="D916" s="98"/>
      <c r="E916" s="95"/>
      <c r="F916" s="99"/>
      <c r="G916" s="634"/>
      <c r="H916" s="960"/>
      <c r="I916" s="101"/>
      <c r="J916" s="101"/>
      <c r="K916" s="102"/>
      <c r="L916" s="102"/>
      <c r="M916" s="102"/>
      <c r="N916" s="102"/>
      <c r="O916" s="95"/>
      <c r="P916" s="43"/>
    </row>
    <row r="917" ht="14.25" customHeight="1">
      <c r="A917" s="95"/>
      <c r="B917" s="96"/>
      <c r="C917" s="97"/>
      <c r="D917" s="98"/>
      <c r="E917" s="95"/>
      <c r="F917" s="99"/>
      <c r="G917" s="634"/>
      <c r="H917" s="960"/>
      <c r="I917" s="101"/>
      <c r="J917" s="101"/>
      <c r="K917" s="102"/>
      <c r="L917" s="102"/>
      <c r="M917" s="102"/>
      <c r="N917" s="102"/>
      <c r="O917" s="95"/>
      <c r="P917" s="43"/>
    </row>
    <row r="918" ht="14.25" customHeight="1">
      <c r="A918" s="95"/>
      <c r="B918" s="96"/>
      <c r="C918" s="97"/>
      <c r="D918" s="98"/>
      <c r="E918" s="95"/>
      <c r="F918" s="99"/>
      <c r="G918" s="634"/>
      <c r="H918" s="960"/>
      <c r="I918" s="101"/>
      <c r="J918" s="101"/>
      <c r="K918" s="102"/>
      <c r="L918" s="102"/>
      <c r="M918" s="102"/>
      <c r="N918" s="102"/>
      <c r="O918" s="95"/>
      <c r="P918" s="43"/>
    </row>
    <row r="919" ht="14.25" customHeight="1">
      <c r="A919" s="95"/>
      <c r="B919" s="96"/>
      <c r="C919" s="97"/>
      <c r="D919" s="98"/>
      <c r="E919" s="95"/>
      <c r="F919" s="99"/>
      <c r="G919" s="634"/>
      <c r="H919" s="960"/>
      <c r="I919" s="101"/>
      <c r="J919" s="101"/>
      <c r="K919" s="102"/>
      <c r="L919" s="102"/>
      <c r="M919" s="102"/>
      <c r="N919" s="102"/>
      <c r="O919" s="95"/>
      <c r="P919" s="43"/>
    </row>
    <row r="920" ht="14.25" customHeight="1">
      <c r="A920" s="95"/>
      <c r="B920" s="96"/>
      <c r="C920" s="97"/>
      <c r="D920" s="98"/>
      <c r="E920" s="95"/>
      <c r="F920" s="99"/>
      <c r="G920" s="634"/>
      <c r="H920" s="960"/>
      <c r="I920" s="101"/>
      <c r="J920" s="101"/>
      <c r="K920" s="102"/>
      <c r="L920" s="102"/>
      <c r="M920" s="102"/>
      <c r="N920" s="102"/>
      <c r="O920" s="95"/>
      <c r="P920" s="43"/>
    </row>
    <row r="921" ht="14.25" customHeight="1">
      <c r="A921" s="95"/>
      <c r="B921" s="96"/>
      <c r="C921" s="97"/>
      <c r="D921" s="98"/>
      <c r="E921" s="95"/>
      <c r="F921" s="99"/>
      <c r="G921" s="634"/>
      <c r="H921" s="960"/>
      <c r="I921" s="101"/>
      <c r="J921" s="101"/>
      <c r="K921" s="102"/>
      <c r="L921" s="102"/>
      <c r="M921" s="102"/>
      <c r="N921" s="102"/>
      <c r="O921" s="95"/>
      <c r="P921" s="43"/>
    </row>
    <row r="922" ht="14.25" customHeight="1">
      <c r="A922" s="95"/>
      <c r="B922" s="96"/>
      <c r="C922" s="97"/>
      <c r="D922" s="98"/>
      <c r="E922" s="95"/>
      <c r="F922" s="99"/>
      <c r="G922" s="634"/>
      <c r="H922" s="960"/>
      <c r="I922" s="101"/>
      <c r="J922" s="101"/>
      <c r="K922" s="102"/>
      <c r="L922" s="102"/>
      <c r="M922" s="102"/>
      <c r="N922" s="102"/>
      <c r="O922" s="95"/>
      <c r="P922" s="43"/>
    </row>
    <row r="923" ht="14.25" customHeight="1">
      <c r="A923" s="95"/>
      <c r="B923" s="96"/>
      <c r="C923" s="97"/>
      <c r="D923" s="98"/>
      <c r="E923" s="95"/>
      <c r="F923" s="99"/>
      <c r="G923" s="634"/>
      <c r="H923" s="960"/>
      <c r="I923" s="101"/>
      <c r="J923" s="101"/>
      <c r="K923" s="102"/>
      <c r="L923" s="102"/>
      <c r="M923" s="102"/>
      <c r="N923" s="102"/>
      <c r="O923" s="95"/>
      <c r="P923" s="43"/>
    </row>
    <row r="924" ht="14.25" customHeight="1">
      <c r="A924" s="95"/>
      <c r="B924" s="96"/>
      <c r="C924" s="97"/>
      <c r="D924" s="98"/>
      <c r="E924" s="95"/>
      <c r="F924" s="99"/>
      <c r="G924" s="634"/>
      <c r="H924" s="960"/>
      <c r="I924" s="101"/>
      <c r="J924" s="101"/>
      <c r="K924" s="102"/>
      <c r="L924" s="102"/>
      <c r="M924" s="102"/>
      <c r="N924" s="102"/>
      <c r="O924" s="95"/>
      <c r="P924" s="43"/>
    </row>
    <row r="925" ht="14.25" customHeight="1">
      <c r="A925" s="95"/>
      <c r="B925" s="96"/>
      <c r="C925" s="97"/>
      <c r="D925" s="98"/>
      <c r="E925" s="95"/>
      <c r="F925" s="99"/>
      <c r="G925" s="634"/>
      <c r="H925" s="960"/>
      <c r="I925" s="101"/>
      <c r="J925" s="101"/>
      <c r="K925" s="102"/>
      <c r="L925" s="102"/>
      <c r="M925" s="102"/>
      <c r="N925" s="102"/>
      <c r="O925" s="95"/>
      <c r="P925" s="43"/>
    </row>
    <row r="926" ht="14.25" customHeight="1">
      <c r="A926" s="95"/>
      <c r="B926" s="96"/>
      <c r="C926" s="97"/>
      <c r="D926" s="98"/>
      <c r="E926" s="95"/>
      <c r="F926" s="99"/>
      <c r="G926" s="634"/>
      <c r="H926" s="960"/>
      <c r="I926" s="101"/>
      <c r="J926" s="101"/>
      <c r="K926" s="102"/>
      <c r="L926" s="102"/>
      <c r="M926" s="102"/>
      <c r="N926" s="102"/>
      <c r="O926" s="95"/>
      <c r="P926" s="43"/>
    </row>
    <row r="927" ht="14.25" customHeight="1">
      <c r="A927" s="95"/>
      <c r="B927" s="96"/>
      <c r="C927" s="97"/>
      <c r="D927" s="98"/>
      <c r="E927" s="95"/>
      <c r="F927" s="99"/>
      <c r="G927" s="634"/>
      <c r="H927" s="960"/>
      <c r="I927" s="101"/>
      <c r="J927" s="101"/>
      <c r="K927" s="102"/>
      <c r="L927" s="102"/>
      <c r="M927" s="102"/>
      <c r="N927" s="102"/>
      <c r="O927" s="95"/>
      <c r="P927" s="43"/>
    </row>
    <row r="928" ht="14.25" customHeight="1">
      <c r="A928" s="95"/>
      <c r="B928" s="96"/>
      <c r="C928" s="97"/>
      <c r="D928" s="98"/>
      <c r="E928" s="95"/>
      <c r="F928" s="99"/>
      <c r="G928" s="634"/>
      <c r="H928" s="960"/>
      <c r="I928" s="101"/>
      <c r="J928" s="101"/>
      <c r="K928" s="102"/>
      <c r="L928" s="102"/>
      <c r="M928" s="102"/>
      <c r="N928" s="102"/>
      <c r="O928" s="95"/>
      <c r="P928" s="43"/>
    </row>
    <row r="929" ht="14.25" customHeight="1">
      <c r="A929" s="95"/>
      <c r="B929" s="96"/>
      <c r="C929" s="97"/>
      <c r="D929" s="98"/>
      <c r="E929" s="95"/>
      <c r="F929" s="99"/>
      <c r="G929" s="634"/>
      <c r="H929" s="960"/>
      <c r="I929" s="101"/>
      <c r="J929" s="101"/>
      <c r="K929" s="102"/>
      <c r="L929" s="102"/>
      <c r="M929" s="102"/>
      <c r="N929" s="102"/>
      <c r="O929" s="95"/>
      <c r="P929" s="43"/>
    </row>
    <row r="930" ht="14.25" customHeight="1">
      <c r="A930" s="95"/>
      <c r="B930" s="96"/>
      <c r="C930" s="97"/>
      <c r="D930" s="98"/>
      <c r="E930" s="95"/>
      <c r="F930" s="99"/>
      <c r="G930" s="634"/>
      <c r="H930" s="960"/>
      <c r="I930" s="101"/>
      <c r="J930" s="101"/>
      <c r="K930" s="102"/>
      <c r="L930" s="102"/>
      <c r="M930" s="102"/>
      <c r="N930" s="102"/>
      <c r="O930" s="95"/>
      <c r="P930" s="43"/>
    </row>
    <row r="931" ht="14.25" customHeight="1">
      <c r="A931" s="95"/>
      <c r="B931" s="96"/>
      <c r="C931" s="97"/>
      <c r="D931" s="98"/>
      <c r="E931" s="95"/>
      <c r="F931" s="99"/>
      <c r="G931" s="634"/>
      <c r="H931" s="960"/>
      <c r="I931" s="101"/>
      <c r="J931" s="101"/>
      <c r="K931" s="102"/>
      <c r="L931" s="102"/>
      <c r="M931" s="102"/>
      <c r="N931" s="102"/>
      <c r="O931" s="95"/>
      <c r="P931" s="43"/>
    </row>
    <row r="932" ht="14.25" customHeight="1">
      <c r="A932" s="95"/>
      <c r="B932" s="96"/>
      <c r="C932" s="97"/>
      <c r="D932" s="98"/>
      <c r="E932" s="95"/>
      <c r="F932" s="99"/>
      <c r="G932" s="634"/>
      <c r="H932" s="960"/>
      <c r="I932" s="101"/>
      <c r="J932" s="101"/>
      <c r="K932" s="102"/>
      <c r="L932" s="102"/>
      <c r="M932" s="102"/>
      <c r="N932" s="102"/>
      <c r="O932" s="95"/>
      <c r="P932" s="43"/>
    </row>
    <row r="933" ht="14.25" customHeight="1">
      <c r="A933" s="95"/>
      <c r="B933" s="96"/>
      <c r="C933" s="97"/>
      <c r="D933" s="98"/>
      <c r="E933" s="95"/>
      <c r="F933" s="99"/>
      <c r="G933" s="634"/>
      <c r="H933" s="960"/>
      <c r="I933" s="101"/>
      <c r="J933" s="101"/>
      <c r="K933" s="102"/>
      <c r="L933" s="102"/>
      <c r="M933" s="102"/>
      <c r="N933" s="102"/>
      <c r="O933" s="95"/>
      <c r="P933" s="43"/>
    </row>
    <row r="934" ht="14.25" customHeight="1">
      <c r="A934" s="95"/>
      <c r="B934" s="96"/>
      <c r="C934" s="97"/>
      <c r="D934" s="98"/>
      <c r="E934" s="95"/>
      <c r="F934" s="99"/>
      <c r="G934" s="634"/>
      <c r="H934" s="960"/>
      <c r="I934" s="101"/>
      <c r="J934" s="101"/>
      <c r="K934" s="102"/>
      <c r="L934" s="102"/>
      <c r="M934" s="102"/>
      <c r="N934" s="102"/>
      <c r="O934" s="95"/>
      <c r="P934" s="43"/>
    </row>
    <row r="935" ht="14.25" customHeight="1">
      <c r="A935" s="95"/>
      <c r="B935" s="96"/>
      <c r="C935" s="97"/>
      <c r="D935" s="98"/>
      <c r="E935" s="95"/>
      <c r="F935" s="99"/>
      <c r="G935" s="634"/>
      <c r="H935" s="960"/>
      <c r="I935" s="101"/>
      <c r="J935" s="101"/>
      <c r="K935" s="102"/>
      <c r="L935" s="102"/>
      <c r="M935" s="102"/>
      <c r="N935" s="102"/>
      <c r="O935" s="95"/>
      <c r="P935" s="43"/>
    </row>
    <row r="936" ht="14.25" customHeight="1">
      <c r="A936" s="95"/>
      <c r="B936" s="96"/>
      <c r="C936" s="97"/>
      <c r="D936" s="98"/>
      <c r="E936" s="95"/>
      <c r="F936" s="99"/>
      <c r="G936" s="634"/>
      <c r="H936" s="960"/>
      <c r="I936" s="101"/>
      <c r="J936" s="101"/>
      <c r="K936" s="102"/>
      <c r="L936" s="102"/>
      <c r="M936" s="102"/>
      <c r="N936" s="102"/>
      <c r="O936" s="95"/>
      <c r="P936" s="43"/>
    </row>
    <row r="937" ht="14.25" customHeight="1">
      <c r="A937" s="95"/>
      <c r="B937" s="96"/>
      <c r="C937" s="97"/>
      <c r="D937" s="98"/>
      <c r="E937" s="95"/>
      <c r="F937" s="99"/>
      <c r="G937" s="634"/>
      <c r="H937" s="960"/>
      <c r="I937" s="101"/>
      <c r="J937" s="101"/>
      <c r="K937" s="102"/>
      <c r="L937" s="102"/>
      <c r="M937" s="102"/>
      <c r="N937" s="102"/>
      <c r="O937" s="95"/>
      <c r="P937" s="43"/>
    </row>
    <row r="938" ht="14.25" customHeight="1">
      <c r="A938" s="95"/>
      <c r="B938" s="96"/>
      <c r="C938" s="97"/>
      <c r="D938" s="98"/>
      <c r="E938" s="95"/>
      <c r="F938" s="99"/>
      <c r="G938" s="634"/>
      <c r="H938" s="960"/>
      <c r="I938" s="101"/>
      <c r="J938" s="101"/>
      <c r="K938" s="102"/>
      <c r="L938" s="102"/>
      <c r="M938" s="102"/>
      <c r="N938" s="102"/>
      <c r="O938" s="95"/>
      <c r="P938" s="43"/>
    </row>
    <row r="939" ht="14.25" customHeight="1">
      <c r="A939" s="95"/>
      <c r="B939" s="96"/>
      <c r="C939" s="97"/>
      <c r="D939" s="98"/>
      <c r="E939" s="95"/>
      <c r="F939" s="99"/>
      <c r="G939" s="634"/>
      <c r="H939" s="960"/>
      <c r="I939" s="101"/>
      <c r="J939" s="101"/>
      <c r="K939" s="102"/>
      <c r="L939" s="102"/>
      <c r="M939" s="102"/>
      <c r="N939" s="102"/>
      <c r="O939" s="95"/>
      <c r="P939" s="43"/>
    </row>
    <row r="940" ht="14.25" customHeight="1">
      <c r="A940" s="95"/>
      <c r="B940" s="96"/>
      <c r="C940" s="97"/>
      <c r="D940" s="98"/>
      <c r="E940" s="95"/>
      <c r="F940" s="99"/>
      <c r="G940" s="634"/>
      <c r="H940" s="960"/>
      <c r="I940" s="101"/>
      <c r="J940" s="101"/>
      <c r="K940" s="102"/>
      <c r="L940" s="102"/>
      <c r="M940" s="102"/>
      <c r="N940" s="102"/>
      <c r="O940" s="95"/>
      <c r="P940" s="43"/>
    </row>
    <row r="941" ht="14.25" customHeight="1">
      <c r="A941" s="95"/>
      <c r="B941" s="96"/>
      <c r="C941" s="97"/>
      <c r="D941" s="98"/>
      <c r="E941" s="95"/>
      <c r="F941" s="99"/>
      <c r="G941" s="634"/>
      <c r="H941" s="960"/>
      <c r="I941" s="101"/>
      <c r="J941" s="101"/>
      <c r="K941" s="102"/>
      <c r="L941" s="102"/>
      <c r="M941" s="102"/>
      <c r="N941" s="102"/>
      <c r="O941" s="95"/>
      <c r="P941" s="43"/>
    </row>
    <row r="942" ht="14.25" customHeight="1">
      <c r="A942" s="95"/>
      <c r="B942" s="96"/>
      <c r="C942" s="97"/>
      <c r="D942" s="98"/>
      <c r="E942" s="95"/>
      <c r="F942" s="99"/>
      <c r="G942" s="634"/>
      <c r="H942" s="960"/>
      <c r="I942" s="101"/>
      <c r="J942" s="101"/>
      <c r="K942" s="102"/>
      <c r="L942" s="102"/>
      <c r="M942" s="102"/>
      <c r="N942" s="102"/>
      <c r="O942" s="95"/>
      <c r="P942" s="43"/>
    </row>
    <row r="943" ht="14.25" customHeight="1">
      <c r="A943" s="95"/>
      <c r="B943" s="96"/>
      <c r="C943" s="97"/>
      <c r="D943" s="98"/>
      <c r="E943" s="95"/>
      <c r="F943" s="99"/>
      <c r="G943" s="634"/>
      <c r="H943" s="960"/>
      <c r="I943" s="101"/>
      <c r="J943" s="101"/>
      <c r="K943" s="102"/>
      <c r="L943" s="102"/>
      <c r="M943" s="102"/>
      <c r="N943" s="102"/>
      <c r="O943" s="95"/>
      <c r="P943" s="43"/>
    </row>
    <row r="944" ht="14.25" customHeight="1">
      <c r="A944" s="95"/>
      <c r="B944" s="96"/>
      <c r="C944" s="97"/>
      <c r="D944" s="98"/>
      <c r="E944" s="95"/>
      <c r="F944" s="99"/>
      <c r="G944" s="634"/>
      <c r="H944" s="960"/>
      <c r="I944" s="101"/>
      <c r="J944" s="101"/>
      <c r="K944" s="102"/>
      <c r="L944" s="102"/>
      <c r="M944" s="102"/>
      <c r="N944" s="102"/>
      <c r="O944" s="95"/>
      <c r="P944" s="43"/>
    </row>
    <row r="945" ht="14.25" customHeight="1">
      <c r="A945" s="95"/>
      <c r="B945" s="96"/>
      <c r="C945" s="97"/>
      <c r="D945" s="98"/>
      <c r="E945" s="95"/>
      <c r="F945" s="99"/>
      <c r="G945" s="634"/>
      <c r="H945" s="960"/>
      <c r="I945" s="101"/>
      <c r="J945" s="101"/>
      <c r="K945" s="102"/>
      <c r="L945" s="102"/>
      <c r="M945" s="102"/>
      <c r="N945" s="102"/>
      <c r="O945" s="95"/>
      <c r="P945" s="43"/>
    </row>
    <row r="946" ht="14.25" customHeight="1">
      <c r="A946" s="95"/>
      <c r="B946" s="96"/>
      <c r="C946" s="97"/>
      <c r="D946" s="98"/>
      <c r="E946" s="95"/>
      <c r="F946" s="99"/>
      <c r="G946" s="634"/>
      <c r="H946" s="960"/>
      <c r="I946" s="101"/>
      <c r="J946" s="101"/>
      <c r="K946" s="102"/>
      <c r="L946" s="102"/>
      <c r="M946" s="102"/>
      <c r="N946" s="102"/>
      <c r="O946" s="95"/>
      <c r="P946" s="43"/>
    </row>
    <row r="947" ht="14.25" customHeight="1">
      <c r="A947" s="95"/>
      <c r="B947" s="96"/>
      <c r="C947" s="97"/>
      <c r="D947" s="98"/>
      <c r="E947" s="95"/>
      <c r="F947" s="99"/>
      <c r="G947" s="634"/>
      <c r="H947" s="960"/>
      <c r="I947" s="101"/>
      <c r="J947" s="101"/>
      <c r="K947" s="102"/>
      <c r="L947" s="102"/>
      <c r="M947" s="102"/>
      <c r="N947" s="102"/>
      <c r="O947" s="95"/>
      <c r="P947" s="43"/>
    </row>
    <row r="948" ht="14.25" customHeight="1">
      <c r="A948" s="95"/>
      <c r="B948" s="96"/>
      <c r="C948" s="97"/>
      <c r="D948" s="98"/>
      <c r="E948" s="95"/>
      <c r="F948" s="99"/>
      <c r="G948" s="634"/>
      <c r="H948" s="960"/>
      <c r="I948" s="101"/>
      <c r="J948" s="101"/>
      <c r="K948" s="102"/>
      <c r="L948" s="102"/>
      <c r="M948" s="102"/>
      <c r="N948" s="102"/>
      <c r="O948" s="95"/>
      <c r="P948" s="43"/>
    </row>
    <row r="949" ht="14.25" customHeight="1">
      <c r="A949" s="95"/>
      <c r="B949" s="96"/>
      <c r="C949" s="97"/>
      <c r="D949" s="98"/>
      <c r="E949" s="95"/>
      <c r="F949" s="99"/>
      <c r="G949" s="634"/>
      <c r="H949" s="960"/>
      <c r="I949" s="101"/>
      <c r="J949" s="101"/>
      <c r="K949" s="102"/>
      <c r="L949" s="102"/>
      <c r="M949" s="102"/>
      <c r="N949" s="102"/>
      <c r="O949" s="95"/>
      <c r="P949" s="43"/>
    </row>
    <row r="950" ht="14.25" customHeight="1">
      <c r="A950" s="95"/>
      <c r="B950" s="96"/>
      <c r="C950" s="97"/>
      <c r="D950" s="98"/>
      <c r="E950" s="95"/>
      <c r="F950" s="99"/>
      <c r="G950" s="634"/>
      <c r="H950" s="960"/>
      <c r="I950" s="101"/>
      <c r="J950" s="101"/>
      <c r="K950" s="102"/>
      <c r="L950" s="102"/>
      <c r="M950" s="102"/>
      <c r="N950" s="102"/>
      <c r="O950" s="95"/>
      <c r="P950" s="43"/>
    </row>
    <row r="951" ht="14.25" customHeight="1">
      <c r="A951" s="95"/>
      <c r="B951" s="96"/>
      <c r="C951" s="97"/>
      <c r="D951" s="98"/>
      <c r="E951" s="95"/>
      <c r="F951" s="99"/>
      <c r="G951" s="634"/>
      <c r="H951" s="960"/>
      <c r="I951" s="101"/>
      <c r="J951" s="101"/>
      <c r="K951" s="102"/>
      <c r="L951" s="102"/>
      <c r="M951" s="102"/>
      <c r="N951" s="102"/>
      <c r="O951" s="95"/>
      <c r="P951" s="43"/>
    </row>
    <row r="952" ht="14.25" customHeight="1">
      <c r="A952" s="95"/>
      <c r="B952" s="96"/>
      <c r="C952" s="97"/>
      <c r="D952" s="98"/>
      <c r="E952" s="95"/>
      <c r="F952" s="99"/>
      <c r="G952" s="634"/>
      <c r="H952" s="960"/>
      <c r="I952" s="101"/>
      <c r="J952" s="101"/>
      <c r="K952" s="102"/>
      <c r="L952" s="102"/>
      <c r="M952" s="102"/>
      <c r="N952" s="102"/>
      <c r="O952" s="95"/>
      <c r="P952" s="43"/>
    </row>
    <row r="953" ht="14.25" customHeight="1">
      <c r="A953" s="95"/>
      <c r="B953" s="96"/>
      <c r="C953" s="97"/>
      <c r="D953" s="98"/>
      <c r="E953" s="95"/>
      <c r="F953" s="99"/>
      <c r="G953" s="634"/>
      <c r="H953" s="960"/>
      <c r="I953" s="101"/>
      <c r="J953" s="101"/>
      <c r="K953" s="102"/>
      <c r="L953" s="102"/>
      <c r="M953" s="102"/>
      <c r="N953" s="102"/>
      <c r="O953" s="95"/>
      <c r="P953" s="43"/>
    </row>
    <row r="954" ht="14.25" customHeight="1">
      <c r="A954" s="95"/>
      <c r="B954" s="96"/>
      <c r="C954" s="97"/>
      <c r="D954" s="98"/>
      <c r="E954" s="95"/>
      <c r="F954" s="99"/>
      <c r="G954" s="634"/>
      <c r="H954" s="960"/>
      <c r="I954" s="101"/>
      <c r="J954" s="101"/>
      <c r="K954" s="102"/>
      <c r="L954" s="102"/>
      <c r="M954" s="102"/>
      <c r="N954" s="102"/>
      <c r="O954" s="95"/>
      <c r="P954" s="43"/>
    </row>
    <row r="955" ht="14.25" customHeight="1">
      <c r="A955" s="95"/>
      <c r="B955" s="96"/>
      <c r="C955" s="97"/>
      <c r="D955" s="98"/>
      <c r="E955" s="95"/>
      <c r="F955" s="99"/>
      <c r="G955" s="634"/>
      <c r="H955" s="960"/>
      <c r="I955" s="101"/>
      <c r="J955" s="101"/>
      <c r="K955" s="102"/>
      <c r="L955" s="102"/>
      <c r="M955" s="102"/>
      <c r="N955" s="102"/>
      <c r="O955" s="95"/>
      <c r="P955" s="43"/>
    </row>
    <row r="956" ht="14.25" customHeight="1">
      <c r="A956" s="95"/>
      <c r="B956" s="96"/>
      <c r="C956" s="97"/>
      <c r="D956" s="98"/>
      <c r="E956" s="95"/>
      <c r="F956" s="99"/>
      <c r="G956" s="634"/>
      <c r="H956" s="960"/>
      <c r="I956" s="101"/>
      <c r="J956" s="101"/>
      <c r="K956" s="102"/>
      <c r="L956" s="102"/>
      <c r="M956" s="102"/>
      <c r="N956" s="102"/>
      <c r="O956" s="95"/>
      <c r="P956" s="43"/>
    </row>
    <row r="957" ht="14.25" customHeight="1">
      <c r="A957" s="95"/>
      <c r="B957" s="96"/>
      <c r="C957" s="97"/>
      <c r="D957" s="98"/>
      <c r="E957" s="95"/>
      <c r="F957" s="99"/>
      <c r="G957" s="634"/>
      <c r="H957" s="960"/>
      <c r="I957" s="101"/>
      <c r="J957" s="101"/>
      <c r="K957" s="102"/>
      <c r="L957" s="102"/>
      <c r="M957" s="102"/>
      <c r="N957" s="102"/>
      <c r="O957" s="95"/>
      <c r="P957" s="43"/>
    </row>
    <row r="958" ht="14.25" customHeight="1">
      <c r="A958" s="95"/>
      <c r="B958" s="96"/>
      <c r="C958" s="97"/>
      <c r="D958" s="98"/>
      <c r="E958" s="95"/>
      <c r="F958" s="99"/>
      <c r="G958" s="634"/>
      <c r="H958" s="960"/>
      <c r="I958" s="101"/>
      <c r="J958" s="101"/>
      <c r="K958" s="102"/>
      <c r="L958" s="102"/>
      <c r="M958" s="102"/>
      <c r="N958" s="102"/>
      <c r="O958" s="95"/>
      <c r="P958" s="43"/>
    </row>
    <row r="959" ht="14.25" customHeight="1">
      <c r="A959" s="95"/>
      <c r="B959" s="96"/>
      <c r="C959" s="97"/>
      <c r="D959" s="98"/>
      <c r="E959" s="95"/>
      <c r="F959" s="99"/>
      <c r="G959" s="634"/>
      <c r="H959" s="960"/>
      <c r="I959" s="101"/>
      <c r="J959" s="101"/>
      <c r="K959" s="102"/>
      <c r="L959" s="102"/>
      <c r="M959" s="102"/>
      <c r="N959" s="102"/>
      <c r="O959" s="95"/>
      <c r="P959" s="43"/>
    </row>
    <row r="960" ht="14.25" customHeight="1">
      <c r="A960" s="95"/>
      <c r="B960" s="96"/>
      <c r="C960" s="97"/>
      <c r="D960" s="98"/>
      <c r="E960" s="95"/>
      <c r="F960" s="99"/>
      <c r="G960" s="634"/>
      <c r="H960" s="960"/>
      <c r="I960" s="101"/>
      <c r="J960" s="101"/>
      <c r="K960" s="102"/>
      <c r="L960" s="102"/>
      <c r="M960" s="102"/>
      <c r="N960" s="102"/>
      <c r="O960" s="95"/>
      <c r="P960" s="43"/>
    </row>
    <row r="961" ht="14.25" customHeight="1">
      <c r="A961" s="95"/>
      <c r="B961" s="96"/>
      <c r="C961" s="97"/>
      <c r="D961" s="98"/>
      <c r="E961" s="95"/>
      <c r="F961" s="99"/>
      <c r="G961" s="634"/>
      <c r="H961" s="960"/>
      <c r="I961" s="101"/>
      <c r="J961" s="101"/>
      <c r="K961" s="102"/>
      <c r="L961" s="102"/>
      <c r="M961" s="102"/>
      <c r="N961" s="102"/>
      <c r="O961" s="95"/>
      <c r="P961" s="43"/>
    </row>
    <row r="962" ht="14.25" customHeight="1">
      <c r="A962" s="95"/>
      <c r="B962" s="96"/>
      <c r="C962" s="97"/>
      <c r="D962" s="98"/>
      <c r="E962" s="95"/>
      <c r="F962" s="99"/>
      <c r="G962" s="634"/>
      <c r="H962" s="960"/>
      <c r="I962" s="101"/>
      <c r="J962" s="101"/>
      <c r="K962" s="102"/>
      <c r="L962" s="102"/>
      <c r="M962" s="102"/>
      <c r="N962" s="102"/>
      <c r="O962" s="95"/>
      <c r="P962" s="43"/>
    </row>
    <row r="963" ht="14.25" customHeight="1">
      <c r="A963" s="95"/>
      <c r="B963" s="96"/>
      <c r="C963" s="97"/>
      <c r="D963" s="98"/>
      <c r="E963" s="95"/>
      <c r="F963" s="99"/>
      <c r="G963" s="634"/>
      <c r="H963" s="960"/>
      <c r="I963" s="101"/>
      <c r="J963" s="101"/>
      <c r="K963" s="102"/>
      <c r="L963" s="102"/>
      <c r="M963" s="102"/>
      <c r="N963" s="102"/>
      <c r="O963" s="95"/>
      <c r="P963" s="43"/>
    </row>
    <row r="964" ht="14.25" customHeight="1">
      <c r="A964" s="95"/>
      <c r="B964" s="96"/>
      <c r="C964" s="97"/>
      <c r="D964" s="98"/>
      <c r="E964" s="95"/>
      <c r="F964" s="99"/>
      <c r="G964" s="634"/>
      <c r="H964" s="960"/>
      <c r="I964" s="101"/>
      <c r="J964" s="101"/>
      <c r="K964" s="102"/>
      <c r="L964" s="102"/>
      <c r="M964" s="102"/>
      <c r="N964" s="102"/>
      <c r="O964" s="95"/>
      <c r="P964" s="43"/>
    </row>
    <row r="965" ht="14.25" customHeight="1">
      <c r="A965" s="95"/>
      <c r="B965" s="96"/>
      <c r="C965" s="97"/>
      <c r="D965" s="98"/>
      <c r="E965" s="95"/>
      <c r="F965" s="99"/>
      <c r="G965" s="634"/>
      <c r="H965" s="960"/>
      <c r="I965" s="101"/>
      <c r="J965" s="101"/>
      <c r="K965" s="102"/>
      <c r="L965" s="102"/>
      <c r="M965" s="102"/>
      <c r="N965" s="102"/>
      <c r="O965" s="95"/>
      <c r="P965" s="43"/>
    </row>
    <row r="966" ht="14.25" customHeight="1">
      <c r="A966" s="95"/>
      <c r="B966" s="96"/>
      <c r="C966" s="97"/>
      <c r="D966" s="98"/>
      <c r="E966" s="95"/>
      <c r="F966" s="99"/>
      <c r="G966" s="634"/>
      <c r="H966" s="960"/>
      <c r="I966" s="101"/>
      <c r="J966" s="101"/>
      <c r="K966" s="102"/>
      <c r="L966" s="102"/>
      <c r="M966" s="102"/>
      <c r="N966" s="102"/>
      <c r="O966" s="95"/>
      <c r="P966" s="43"/>
    </row>
    <row r="967" ht="14.25" customHeight="1">
      <c r="A967" s="95"/>
      <c r="B967" s="96"/>
      <c r="C967" s="97"/>
      <c r="D967" s="98"/>
      <c r="E967" s="95"/>
      <c r="F967" s="99"/>
      <c r="G967" s="634"/>
      <c r="H967" s="960"/>
      <c r="I967" s="101"/>
      <c r="J967" s="101"/>
      <c r="K967" s="102"/>
      <c r="L967" s="102"/>
      <c r="M967" s="102"/>
      <c r="N967" s="102"/>
      <c r="O967" s="95"/>
      <c r="P967" s="43"/>
    </row>
    <row r="968" ht="14.25" customHeight="1">
      <c r="A968" s="95"/>
      <c r="B968" s="96"/>
      <c r="C968" s="97"/>
      <c r="D968" s="98"/>
      <c r="E968" s="95"/>
      <c r="F968" s="99"/>
      <c r="G968" s="634"/>
      <c r="H968" s="960"/>
      <c r="I968" s="101"/>
      <c r="J968" s="101"/>
      <c r="K968" s="102"/>
      <c r="L968" s="102"/>
      <c r="M968" s="102"/>
      <c r="N968" s="102"/>
      <c r="O968" s="95"/>
      <c r="P968" s="43"/>
    </row>
    <row r="969" ht="14.25" customHeight="1">
      <c r="A969" s="95"/>
      <c r="B969" s="96"/>
      <c r="C969" s="97"/>
      <c r="D969" s="98"/>
      <c r="E969" s="95"/>
      <c r="F969" s="99"/>
      <c r="G969" s="634"/>
      <c r="H969" s="960"/>
      <c r="I969" s="101"/>
      <c r="J969" s="101"/>
      <c r="K969" s="102"/>
      <c r="L969" s="102"/>
      <c r="M969" s="102"/>
      <c r="N969" s="102"/>
      <c r="O969" s="95"/>
      <c r="P969" s="43"/>
    </row>
    <row r="970" ht="14.25" customHeight="1">
      <c r="A970" s="95"/>
      <c r="B970" s="96"/>
      <c r="C970" s="97"/>
      <c r="D970" s="98"/>
      <c r="E970" s="95"/>
      <c r="F970" s="99"/>
      <c r="G970" s="634"/>
      <c r="H970" s="960"/>
      <c r="I970" s="101"/>
      <c r="J970" s="101"/>
      <c r="K970" s="102"/>
      <c r="L970" s="102"/>
      <c r="M970" s="102"/>
      <c r="N970" s="102"/>
      <c r="O970" s="95"/>
      <c r="P970" s="43"/>
    </row>
    <row r="971" ht="14.25" customHeight="1">
      <c r="A971" s="95"/>
      <c r="B971" s="96"/>
      <c r="C971" s="97"/>
      <c r="D971" s="98"/>
      <c r="E971" s="95"/>
      <c r="F971" s="99"/>
      <c r="G971" s="634"/>
      <c r="H971" s="960"/>
      <c r="I971" s="101"/>
      <c r="J971" s="101"/>
      <c r="K971" s="102"/>
      <c r="L971" s="102"/>
      <c r="M971" s="102"/>
      <c r="N971" s="102"/>
      <c r="O971" s="95"/>
      <c r="P971" s="43"/>
    </row>
    <row r="972" ht="14.25" customHeight="1">
      <c r="A972" s="95"/>
      <c r="B972" s="96"/>
      <c r="C972" s="97"/>
      <c r="D972" s="98"/>
      <c r="E972" s="95"/>
      <c r="F972" s="99"/>
      <c r="G972" s="634"/>
      <c r="H972" s="960"/>
      <c r="I972" s="101"/>
      <c r="J972" s="101"/>
      <c r="K972" s="102"/>
      <c r="L972" s="102"/>
      <c r="M972" s="102"/>
      <c r="N972" s="102"/>
      <c r="O972" s="95"/>
      <c r="P972" s="43"/>
    </row>
    <row r="973" ht="14.25" customHeight="1">
      <c r="A973" s="95"/>
      <c r="B973" s="96"/>
      <c r="C973" s="97"/>
      <c r="D973" s="98"/>
      <c r="E973" s="95"/>
      <c r="F973" s="99"/>
      <c r="G973" s="634"/>
      <c r="H973" s="960"/>
      <c r="I973" s="101"/>
      <c r="J973" s="101"/>
      <c r="K973" s="102"/>
      <c r="L973" s="102"/>
      <c r="M973" s="102"/>
      <c r="N973" s="102"/>
      <c r="O973" s="95"/>
      <c r="P973" s="43"/>
    </row>
    <row r="974" ht="14.25" customHeight="1">
      <c r="A974" s="95"/>
      <c r="B974" s="96"/>
      <c r="C974" s="97"/>
      <c r="D974" s="98"/>
      <c r="E974" s="95"/>
      <c r="F974" s="99"/>
      <c r="G974" s="634"/>
      <c r="H974" s="960"/>
      <c r="I974" s="101"/>
      <c r="J974" s="101"/>
      <c r="K974" s="102"/>
      <c r="L974" s="102"/>
      <c r="M974" s="102"/>
      <c r="N974" s="102"/>
      <c r="O974" s="95"/>
      <c r="P974" s="43"/>
    </row>
    <row r="975" ht="14.25" customHeight="1">
      <c r="A975" s="95"/>
      <c r="B975" s="96"/>
      <c r="C975" s="97"/>
      <c r="D975" s="98"/>
      <c r="E975" s="95"/>
      <c r="F975" s="99"/>
      <c r="G975" s="634"/>
      <c r="H975" s="960"/>
      <c r="I975" s="101"/>
      <c r="J975" s="101"/>
      <c r="K975" s="102"/>
      <c r="L975" s="102"/>
      <c r="M975" s="102"/>
      <c r="N975" s="102"/>
      <c r="O975" s="95"/>
      <c r="P975" s="43"/>
    </row>
    <row r="976" ht="14.25" customHeight="1">
      <c r="A976" s="95"/>
      <c r="B976" s="96"/>
      <c r="C976" s="97"/>
      <c r="D976" s="98"/>
      <c r="E976" s="95"/>
      <c r="F976" s="99"/>
      <c r="G976" s="634"/>
      <c r="H976" s="960"/>
      <c r="I976" s="101"/>
      <c r="J976" s="101"/>
      <c r="K976" s="102"/>
      <c r="L976" s="102"/>
      <c r="M976" s="102"/>
      <c r="N976" s="102"/>
      <c r="O976" s="95"/>
      <c r="P976" s="43"/>
    </row>
    <row r="977" ht="14.25" customHeight="1">
      <c r="A977" s="95"/>
      <c r="B977" s="96"/>
      <c r="C977" s="97"/>
      <c r="D977" s="98"/>
      <c r="E977" s="95"/>
      <c r="F977" s="99"/>
      <c r="G977" s="634"/>
      <c r="H977" s="960"/>
      <c r="I977" s="101"/>
      <c r="J977" s="101"/>
      <c r="K977" s="102"/>
      <c r="L977" s="102"/>
      <c r="M977" s="102"/>
      <c r="N977" s="102"/>
      <c r="O977" s="95"/>
      <c r="P977" s="43"/>
    </row>
    <row r="978" ht="14.25" customHeight="1">
      <c r="A978" s="95"/>
      <c r="B978" s="96"/>
      <c r="C978" s="97"/>
      <c r="D978" s="98"/>
      <c r="E978" s="95"/>
      <c r="F978" s="99"/>
      <c r="G978" s="634"/>
      <c r="H978" s="960"/>
      <c r="I978" s="101"/>
      <c r="J978" s="101"/>
      <c r="K978" s="102"/>
      <c r="L978" s="102"/>
      <c r="M978" s="102"/>
      <c r="N978" s="102"/>
      <c r="O978" s="95"/>
      <c r="P978" s="43"/>
    </row>
    <row r="979" ht="14.25" customHeight="1">
      <c r="A979" s="95"/>
      <c r="B979" s="96"/>
      <c r="C979" s="97"/>
      <c r="D979" s="98"/>
      <c r="E979" s="95"/>
      <c r="F979" s="99"/>
      <c r="G979" s="634"/>
      <c r="H979" s="960"/>
      <c r="I979" s="101"/>
      <c r="J979" s="101"/>
      <c r="K979" s="102"/>
      <c r="L979" s="102"/>
      <c r="M979" s="102"/>
      <c r="N979" s="102"/>
      <c r="O979" s="95"/>
      <c r="P979" s="43"/>
    </row>
    <row r="980" ht="14.25" customHeight="1">
      <c r="A980" s="95"/>
      <c r="B980" s="96"/>
      <c r="C980" s="97"/>
      <c r="D980" s="98"/>
      <c r="E980" s="95"/>
      <c r="F980" s="99"/>
      <c r="G980" s="634"/>
      <c r="H980" s="960"/>
      <c r="I980" s="101"/>
      <c r="J980" s="101"/>
      <c r="K980" s="102"/>
      <c r="L980" s="102"/>
      <c r="M980" s="102"/>
      <c r="N980" s="102"/>
      <c r="O980" s="95"/>
      <c r="P980" s="43"/>
    </row>
    <row r="981" ht="14.25" customHeight="1">
      <c r="A981" s="95"/>
      <c r="B981" s="96"/>
      <c r="C981" s="97"/>
      <c r="D981" s="98"/>
      <c r="E981" s="95"/>
      <c r="F981" s="99"/>
      <c r="G981" s="634"/>
      <c r="H981" s="960"/>
      <c r="I981" s="101"/>
      <c r="J981" s="101"/>
      <c r="K981" s="102"/>
      <c r="L981" s="102"/>
      <c r="M981" s="102"/>
      <c r="N981" s="102"/>
      <c r="O981" s="95"/>
      <c r="P981" s="43"/>
    </row>
    <row r="982" ht="14.25" customHeight="1">
      <c r="A982" s="95"/>
      <c r="B982" s="96"/>
      <c r="C982" s="97"/>
      <c r="D982" s="98"/>
      <c r="E982" s="95"/>
      <c r="F982" s="99"/>
      <c r="G982" s="634"/>
      <c r="H982" s="960"/>
      <c r="I982" s="101"/>
      <c r="J982" s="101"/>
      <c r="K982" s="102"/>
      <c r="L982" s="102"/>
      <c r="M982" s="102"/>
      <c r="N982" s="102"/>
      <c r="O982" s="95"/>
      <c r="P982" s="43"/>
    </row>
    <row r="983" ht="14.25" customHeight="1">
      <c r="A983" s="95"/>
      <c r="B983" s="96"/>
      <c r="C983" s="97"/>
      <c r="D983" s="98"/>
      <c r="E983" s="95"/>
      <c r="F983" s="99"/>
      <c r="G983" s="634"/>
      <c r="H983" s="960"/>
      <c r="I983" s="101"/>
      <c r="J983" s="101"/>
      <c r="K983" s="102"/>
      <c r="L983" s="102"/>
      <c r="M983" s="102"/>
      <c r="N983" s="102"/>
      <c r="O983" s="95"/>
      <c r="P983" s="43"/>
    </row>
    <row r="984" ht="14.25" customHeight="1">
      <c r="A984" s="95"/>
      <c r="B984" s="96"/>
      <c r="C984" s="97"/>
      <c r="D984" s="98"/>
      <c r="E984" s="95"/>
      <c r="F984" s="99"/>
      <c r="G984" s="634"/>
      <c r="H984" s="960"/>
      <c r="I984" s="101"/>
      <c r="J984" s="101"/>
      <c r="K984" s="102"/>
      <c r="L984" s="102"/>
      <c r="M984" s="102"/>
      <c r="N984" s="102"/>
      <c r="O984" s="95"/>
      <c r="P984" s="43"/>
    </row>
    <row r="985" ht="14.25" customHeight="1">
      <c r="A985" s="95"/>
      <c r="B985" s="96"/>
      <c r="C985" s="97"/>
      <c r="D985" s="98"/>
      <c r="E985" s="95"/>
      <c r="F985" s="99"/>
      <c r="G985" s="634"/>
      <c r="H985" s="960"/>
      <c r="I985" s="101"/>
      <c r="J985" s="101"/>
      <c r="K985" s="102"/>
      <c r="L985" s="102"/>
      <c r="M985" s="102"/>
      <c r="N985" s="102"/>
      <c r="O985" s="95"/>
      <c r="P985" s="43"/>
    </row>
    <row r="986" ht="14.25" customHeight="1">
      <c r="A986" s="95"/>
      <c r="B986" s="96"/>
      <c r="C986" s="97"/>
      <c r="D986" s="98"/>
      <c r="E986" s="95"/>
      <c r="F986" s="99"/>
      <c r="G986" s="634"/>
      <c r="H986" s="960"/>
      <c r="I986" s="101"/>
      <c r="J986" s="101"/>
      <c r="K986" s="102"/>
      <c r="L986" s="102"/>
      <c r="M986" s="102"/>
      <c r="N986" s="102"/>
      <c r="O986" s="95"/>
      <c r="P986" s="43"/>
    </row>
    <row r="987" ht="14.25" customHeight="1">
      <c r="A987" s="95"/>
      <c r="B987" s="96"/>
      <c r="C987" s="97"/>
      <c r="D987" s="98"/>
      <c r="E987" s="95"/>
      <c r="F987" s="99"/>
      <c r="G987" s="634"/>
      <c r="H987" s="960"/>
      <c r="I987" s="101"/>
      <c r="J987" s="101"/>
      <c r="K987" s="102"/>
      <c r="L987" s="102"/>
      <c r="M987" s="102"/>
      <c r="N987" s="102"/>
      <c r="O987" s="95"/>
      <c r="P987" s="43"/>
    </row>
    <row r="988" ht="14.25" customHeight="1">
      <c r="A988" s="95"/>
      <c r="B988" s="96"/>
      <c r="C988" s="97"/>
      <c r="D988" s="98"/>
      <c r="E988" s="95"/>
      <c r="F988" s="99"/>
      <c r="G988" s="634"/>
      <c r="H988" s="960"/>
      <c r="I988" s="101"/>
      <c r="J988" s="101"/>
      <c r="K988" s="102"/>
      <c r="L988" s="102"/>
      <c r="M988" s="102"/>
      <c r="N988" s="102"/>
      <c r="O988" s="95"/>
      <c r="P988" s="43"/>
    </row>
    <row r="989" ht="14.25" customHeight="1">
      <c r="A989" s="95"/>
      <c r="B989" s="96"/>
      <c r="C989" s="97"/>
      <c r="D989" s="98"/>
      <c r="E989" s="95"/>
      <c r="F989" s="99"/>
      <c r="G989" s="634"/>
      <c r="H989" s="960"/>
      <c r="I989" s="101"/>
      <c r="J989" s="101"/>
      <c r="K989" s="102"/>
      <c r="L989" s="102"/>
      <c r="M989" s="102"/>
      <c r="N989" s="102"/>
      <c r="O989" s="95"/>
      <c r="P989" s="43"/>
    </row>
    <row r="990" ht="14.25" customHeight="1">
      <c r="A990" s="95"/>
      <c r="B990" s="96"/>
      <c r="C990" s="97"/>
      <c r="D990" s="98"/>
      <c r="E990" s="95"/>
      <c r="F990" s="99"/>
      <c r="G990" s="634"/>
      <c r="H990" s="960"/>
      <c r="I990" s="101"/>
      <c r="J990" s="101"/>
      <c r="K990" s="102"/>
      <c r="L990" s="102"/>
      <c r="M990" s="102"/>
      <c r="N990" s="102"/>
      <c r="O990" s="95"/>
      <c r="P990" s="43"/>
    </row>
    <row r="991" ht="14.25" customHeight="1">
      <c r="A991" s="95"/>
      <c r="B991" s="96"/>
      <c r="C991" s="97"/>
      <c r="D991" s="98"/>
      <c r="E991" s="95"/>
      <c r="F991" s="99"/>
      <c r="G991" s="634"/>
      <c r="H991" s="960"/>
      <c r="I991" s="101"/>
      <c r="J991" s="101"/>
      <c r="K991" s="102"/>
      <c r="L991" s="102"/>
      <c r="M991" s="102"/>
      <c r="N991" s="102"/>
      <c r="O991" s="95"/>
      <c r="P991" s="43"/>
    </row>
    <row r="992" ht="14.25" customHeight="1">
      <c r="A992" s="95"/>
      <c r="B992" s="96"/>
      <c r="C992" s="97"/>
      <c r="D992" s="98"/>
      <c r="E992" s="95"/>
      <c r="F992" s="99"/>
      <c r="G992" s="634"/>
      <c r="H992" s="960"/>
      <c r="I992" s="101"/>
      <c r="J992" s="101"/>
      <c r="K992" s="102"/>
      <c r="L992" s="102"/>
      <c r="M992" s="102"/>
      <c r="N992" s="102"/>
      <c r="O992" s="95"/>
      <c r="P992" s="43"/>
    </row>
    <row r="993" ht="14.25" customHeight="1">
      <c r="A993" s="95"/>
      <c r="B993" s="96"/>
      <c r="C993" s="97"/>
      <c r="D993" s="98"/>
      <c r="E993" s="95"/>
      <c r="F993" s="99"/>
      <c r="G993" s="634"/>
      <c r="H993" s="960"/>
      <c r="I993" s="101"/>
      <c r="J993" s="101"/>
      <c r="K993" s="102"/>
      <c r="L993" s="102"/>
      <c r="M993" s="102"/>
      <c r="N993" s="102"/>
      <c r="O993" s="95"/>
      <c r="P993" s="43"/>
    </row>
    <row r="994" ht="14.25" customHeight="1">
      <c r="A994" s="95"/>
      <c r="B994" s="96"/>
      <c r="C994" s="97"/>
      <c r="D994" s="98"/>
      <c r="E994" s="95"/>
      <c r="F994" s="99"/>
      <c r="G994" s="634"/>
      <c r="H994" s="960"/>
      <c r="I994" s="101"/>
      <c r="J994" s="101"/>
      <c r="K994" s="102"/>
      <c r="L994" s="102"/>
      <c r="M994" s="102"/>
      <c r="N994" s="102"/>
      <c r="O994" s="95"/>
      <c r="P994" s="43"/>
    </row>
    <row r="995" ht="14.25" customHeight="1">
      <c r="A995" s="95"/>
      <c r="B995" s="96"/>
      <c r="C995" s="97"/>
      <c r="D995" s="98"/>
      <c r="E995" s="95"/>
      <c r="F995" s="99"/>
      <c r="G995" s="634"/>
      <c r="H995" s="960"/>
      <c r="I995" s="101"/>
      <c r="J995" s="101"/>
      <c r="K995" s="102"/>
      <c r="L995" s="102"/>
      <c r="M995" s="102"/>
      <c r="N995" s="102"/>
      <c r="O995" s="95"/>
      <c r="P995" s="43"/>
    </row>
    <row r="996" ht="14.25" customHeight="1">
      <c r="A996" s="95"/>
      <c r="B996" s="96"/>
      <c r="C996" s="97"/>
      <c r="D996" s="98"/>
      <c r="E996" s="95"/>
      <c r="F996" s="99"/>
      <c r="G996" s="634"/>
      <c r="H996" s="960"/>
      <c r="I996" s="101"/>
      <c r="J996" s="101"/>
      <c r="K996" s="102"/>
      <c r="L996" s="102"/>
      <c r="M996" s="102"/>
      <c r="N996" s="102"/>
      <c r="O996" s="95"/>
      <c r="P996" s="43"/>
    </row>
    <row r="997" ht="14.25" customHeight="1">
      <c r="A997" s="95"/>
      <c r="B997" s="96"/>
      <c r="C997" s="97"/>
      <c r="D997" s="98"/>
      <c r="E997" s="95"/>
      <c r="F997" s="99"/>
      <c r="G997" s="634"/>
      <c r="H997" s="960"/>
      <c r="I997" s="101"/>
      <c r="J997" s="101"/>
      <c r="K997" s="102"/>
      <c r="L997" s="102"/>
      <c r="M997" s="102"/>
      <c r="N997" s="102"/>
      <c r="O997" s="95"/>
      <c r="P997" s="43"/>
    </row>
    <row r="998" ht="14.25" customHeight="1">
      <c r="A998" s="95"/>
      <c r="B998" s="96"/>
      <c r="C998" s="97"/>
      <c r="D998" s="98"/>
      <c r="E998" s="95"/>
      <c r="F998" s="99"/>
      <c r="G998" s="634"/>
      <c r="H998" s="960"/>
      <c r="I998" s="101"/>
      <c r="J998" s="101"/>
      <c r="K998" s="102"/>
      <c r="L998" s="102"/>
      <c r="M998" s="102"/>
      <c r="N998" s="102"/>
      <c r="O998" s="95"/>
      <c r="P998" s="43"/>
    </row>
    <row r="999" ht="14.25" customHeight="1">
      <c r="A999" s="95"/>
      <c r="B999" s="96"/>
      <c r="C999" s="97"/>
      <c r="D999" s="98"/>
      <c r="E999" s="95"/>
      <c r="F999" s="99"/>
      <c r="G999" s="634"/>
      <c r="H999" s="960"/>
      <c r="I999" s="101"/>
      <c r="J999" s="101"/>
      <c r="K999" s="102"/>
      <c r="L999" s="102"/>
      <c r="M999" s="102"/>
      <c r="N999" s="102"/>
      <c r="O999" s="95"/>
      <c r="P999" s="43"/>
    </row>
    <row r="1000" ht="14.25" customHeight="1">
      <c r="A1000" s="95"/>
      <c r="B1000" s="96"/>
      <c r="C1000" s="97"/>
      <c r="D1000" s="98"/>
      <c r="E1000" s="95"/>
      <c r="F1000" s="99"/>
      <c r="G1000" s="634"/>
      <c r="H1000" s="960"/>
      <c r="I1000" s="101"/>
      <c r="J1000" s="101"/>
      <c r="K1000" s="102"/>
      <c r="L1000" s="102"/>
      <c r="M1000" s="102"/>
      <c r="N1000" s="102"/>
      <c r="O1000" s="95"/>
      <c r="P1000" s="43"/>
    </row>
  </sheetData>
  <mergeCells count="12">
    <mergeCell ref="H1:H2"/>
    <mergeCell ref="I1:J1"/>
    <mergeCell ref="K1:L1"/>
    <mergeCell ref="M1:N1"/>
    <mergeCell ref="O1:O2"/>
    <mergeCell ref="A1:A2"/>
    <mergeCell ref="B1:B2"/>
    <mergeCell ref="C1:C2"/>
    <mergeCell ref="D1:D2"/>
    <mergeCell ref="E1:E2"/>
    <mergeCell ref="F1:F2"/>
    <mergeCell ref="G1:G2"/>
  </mergeCells>
  <dataValidations>
    <dataValidation type="custom" allowBlank="1" showErrorMessage="1" sqref="C3:C45 C47:C72">
      <formula1>LTE(LEN(C3),(22))</formula1>
    </dataValidation>
  </dataValidations>
  <printOptions/>
  <pageMargins bottom="0.75" footer="0.0" header="0.0" left="0.7" right="0.7" top="0.75"/>
  <pageSetup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9.57"/>
    <col customWidth="1" min="2" max="2" width="26.14"/>
    <col customWidth="1" min="3" max="3" width="24.86"/>
    <col customWidth="1" min="4" max="4" width="37.0"/>
    <col customWidth="1" min="5" max="5" width="29.14"/>
    <col customWidth="1" min="6" max="6" width="11.43"/>
    <col customWidth="1" min="7" max="7" width="11.57"/>
    <col customWidth="1" min="8" max="8" width="11.14"/>
    <col customWidth="1" min="9" max="14" width="13.0"/>
    <col customWidth="1" min="15" max="15" width="29.14"/>
    <col customWidth="1" min="16" max="16" width="13.57"/>
    <col customWidth="1" min="17" max="17" width="15.14"/>
    <col customWidth="1" min="18" max="18" width="43.0"/>
    <col customWidth="1" min="19" max="26" width="9.86"/>
  </cols>
  <sheetData>
    <row r="1" ht="14.25" customHeight="1">
      <c r="A1" s="1" t="s">
        <v>0</v>
      </c>
      <c r="B1" s="2" t="s">
        <v>43</v>
      </c>
      <c r="C1" s="4" t="s">
        <v>2</v>
      </c>
      <c r="D1" s="4" t="s">
        <v>3</v>
      </c>
      <c r="E1" s="4" t="s">
        <v>4</v>
      </c>
      <c r="F1" s="734" t="s">
        <v>3537</v>
      </c>
      <c r="G1" s="873" t="s">
        <v>3538</v>
      </c>
      <c r="H1" s="6" t="s">
        <v>6</v>
      </c>
      <c r="I1" s="7" t="s">
        <v>7</v>
      </c>
      <c r="J1" s="8"/>
      <c r="K1" s="9" t="s">
        <v>8</v>
      </c>
      <c r="L1" s="8"/>
      <c r="M1" s="10" t="s">
        <v>9</v>
      </c>
      <c r="N1" s="8"/>
      <c r="O1" s="827" t="s">
        <v>10</v>
      </c>
      <c r="P1" s="12"/>
      <c r="Q1" s="13"/>
      <c r="R1" s="13"/>
      <c r="S1" s="13"/>
      <c r="T1" s="13"/>
      <c r="U1" s="13"/>
      <c r="V1" s="13"/>
      <c r="W1" s="13"/>
      <c r="X1" s="13"/>
      <c r="Y1" s="13"/>
      <c r="Z1" s="13"/>
    </row>
    <row r="2" ht="31.5" customHeight="1">
      <c r="A2" s="14"/>
      <c r="B2" s="14"/>
      <c r="C2" s="15"/>
      <c r="D2" s="15"/>
      <c r="E2" s="15"/>
      <c r="F2" s="15"/>
      <c r="G2" s="15"/>
      <c r="H2" s="16"/>
      <c r="I2" s="17" t="s">
        <v>3539</v>
      </c>
      <c r="J2" s="18" t="s">
        <v>3540</v>
      </c>
      <c r="K2" s="19" t="s">
        <v>3541</v>
      </c>
      <c r="L2" s="20" t="s">
        <v>3542</v>
      </c>
      <c r="M2" s="21" t="s">
        <v>3543</v>
      </c>
      <c r="N2" s="22" t="s">
        <v>3544</v>
      </c>
      <c r="O2" s="828" t="s">
        <v>2589</v>
      </c>
      <c r="P2" s="12"/>
      <c r="Q2" s="13"/>
      <c r="R2" s="13"/>
      <c r="S2" s="13"/>
      <c r="T2" s="13"/>
      <c r="U2" s="13"/>
      <c r="V2" s="13"/>
      <c r="W2" s="13"/>
      <c r="X2" s="13"/>
      <c r="Y2" s="13"/>
      <c r="Z2" s="13"/>
    </row>
    <row r="3" ht="14.25" hidden="1" customHeight="1">
      <c r="A3" s="73" t="s">
        <v>3545</v>
      </c>
      <c r="B3" s="55"/>
      <c r="C3" s="887" t="s">
        <v>3546</v>
      </c>
      <c r="D3" s="888" t="s">
        <v>3547</v>
      </c>
      <c r="E3" s="829" t="s">
        <v>3548</v>
      </c>
      <c r="F3" s="961"/>
      <c r="G3" s="962">
        <v>14790.0</v>
      </c>
      <c r="H3" s="832">
        <v>44593.0</v>
      </c>
      <c r="I3" s="31">
        <f t="shared" ref="I3:I732" si="1">F3*0.5+F3</f>
        <v>0</v>
      </c>
      <c r="J3" s="32">
        <f t="shared" ref="J3:J732" si="2">F3*0.3+F3</f>
        <v>0</v>
      </c>
      <c r="K3" s="33">
        <f t="shared" ref="K3:K732" si="3">F3*0.3+F3</f>
        <v>0</v>
      </c>
      <c r="L3" s="34">
        <f t="shared" ref="L3:L732" si="4">F3*0.2+F3</f>
        <v>0</v>
      </c>
      <c r="M3" s="33">
        <f t="shared" ref="M3:M732" si="5">F3*0.15+F3</f>
        <v>0</v>
      </c>
      <c r="N3" s="833">
        <f t="shared" ref="N3:N732" si="6">F3*0.1+F3</f>
        <v>0</v>
      </c>
      <c r="O3" s="73"/>
      <c r="P3" s="43"/>
    </row>
    <row r="4" ht="14.25" hidden="1" customHeight="1">
      <c r="A4" s="73" t="s">
        <v>3545</v>
      </c>
      <c r="B4" s="55"/>
      <c r="C4" s="887" t="s">
        <v>3549</v>
      </c>
      <c r="D4" s="888" t="s">
        <v>3550</v>
      </c>
      <c r="E4" s="829" t="s">
        <v>3548</v>
      </c>
      <c r="F4" s="963"/>
      <c r="G4" s="964">
        <v>16890.0</v>
      </c>
      <c r="H4" s="832">
        <v>44593.0</v>
      </c>
      <c r="I4" s="38">
        <f t="shared" si="1"/>
        <v>0</v>
      </c>
      <c r="J4" s="39">
        <f t="shared" si="2"/>
        <v>0</v>
      </c>
      <c r="K4" s="40">
        <f t="shared" si="3"/>
        <v>0</v>
      </c>
      <c r="L4" s="41">
        <f t="shared" si="4"/>
        <v>0</v>
      </c>
      <c r="M4" s="40">
        <f t="shared" si="5"/>
        <v>0</v>
      </c>
      <c r="N4" s="880">
        <f t="shared" si="6"/>
        <v>0</v>
      </c>
      <c r="O4" s="73"/>
      <c r="P4" s="43"/>
    </row>
    <row r="5" ht="14.25" hidden="1" customHeight="1">
      <c r="A5" s="73" t="s">
        <v>3545</v>
      </c>
      <c r="B5" s="55"/>
      <c r="C5" s="887" t="s">
        <v>3551</v>
      </c>
      <c r="D5" s="888" t="s">
        <v>3552</v>
      </c>
      <c r="E5" s="829" t="s">
        <v>3548</v>
      </c>
      <c r="F5" s="963"/>
      <c r="G5" s="964">
        <v>19710.0</v>
      </c>
      <c r="H5" s="832">
        <v>44593.0</v>
      </c>
      <c r="I5" s="38">
        <f t="shared" si="1"/>
        <v>0</v>
      </c>
      <c r="J5" s="39">
        <f t="shared" si="2"/>
        <v>0</v>
      </c>
      <c r="K5" s="40">
        <f t="shared" si="3"/>
        <v>0</v>
      </c>
      <c r="L5" s="41">
        <f t="shared" si="4"/>
        <v>0</v>
      </c>
      <c r="M5" s="40">
        <f t="shared" si="5"/>
        <v>0</v>
      </c>
      <c r="N5" s="880">
        <f t="shared" si="6"/>
        <v>0</v>
      </c>
      <c r="O5" s="73"/>
      <c r="P5" s="43"/>
    </row>
    <row r="6" ht="14.25" hidden="1" customHeight="1">
      <c r="A6" s="73" t="s">
        <v>3553</v>
      </c>
      <c r="B6" s="55"/>
      <c r="C6" s="863" t="s">
        <v>3554</v>
      </c>
      <c r="D6" s="864" t="s">
        <v>3555</v>
      </c>
      <c r="E6" s="829" t="s">
        <v>3548</v>
      </c>
      <c r="F6" s="963"/>
      <c r="G6" s="964">
        <v>460.0</v>
      </c>
      <c r="H6" s="832">
        <v>44593.0</v>
      </c>
      <c r="I6" s="38">
        <f t="shared" si="1"/>
        <v>0</v>
      </c>
      <c r="J6" s="39">
        <f t="shared" si="2"/>
        <v>0</v>
      </c>
      <c r="K6" s="40">
        <f t="shared" si="3"/>
        <v>0</v>
      </c>
      <c r="L6" s="41">
        <f t="shared" si="4"/>
        <v>0</v>
      </c>
      <c r="M6" s="40">
        <f t="shared" si="5"/>
        <v>0</v>
      </c>
      <c r="N6" s="880">
        <f t="shared" si="6"/>
        <v>0</v>
      </c>
      <c r="O6" s="73"/>
      <c r="P6" s="43"/>
    </row>
    <row r="7" ht="14.25" hidden="1" customHeight="1">
      <c r="A7" s="73" t="s">
        <v>3553</v>
      </c>
      <c r="B7" s="55"/>
      <c r="C7" s="863" t="s">
        <v>3556</v>
      </c>
      <c r="D7" s="864" t="s">
        <v>3557</v>
      </c>
      <c r="E7" s="829" t="s">
        <v>3548</v>
      </c>
      <c r="F7" s="963"/>
      <c r="G7" s="964">
        <v>9020.0</v>
      </c>
      <c r="H7" s="832">
        <v>44593.0</v>
      </c>
      <c r="I7" s="38">
        <f t="shared" si="1"/>
        <v>0</v>
      </c>
      <c r="J7" s="39">
        <f t="shared" si="2"/>
        <v>0</v>
      </c>
      <c r="K7" s="40">
        <f t="shared" si="3"/>
        <v>0</v>
      </c>
      <c r="L7" s="41">
        <f t="shared" si="4"/>
        <v>0</v>
      </c>
      <c r="M7" s="40">
        <f t="shared" si="5"/>
        <v>0</v>
      </c>
      <c r="N7" s="880">
        <f t="shared" si="6"/>
        <v>0</v>
      </c>
      <c r="O7" s="73"/>
      <c r="P7" s="43"/>
    </row>
    <row r="8" ht="14.25" hidden="1" customHeight="1">
      <c r="A8" s="73" t="s">
        <v>3553</v>
      </c>
      <c r="B8" s="55"/>
      <c r="C8" s="863" t="s">
        <v>3558</v>
      </c>
      <c r="D8" s="864" t="s">
        <v>3559</v>
      </c>
      <c r="E8" s="829" t="s">
        <v>3548</v>
      </c>
      <c r="F8" s="963"/>
      <c r="G8" s="964">
        <v>9020.0</v>
      </c>
      <c r="H8" s="832">
        <v>44593.0</v>
      </c>
      <c r="I8" s="38">
        <f t="shared" si="1"/>
        <v>0</v>
      </c>
      <c r="J8" s="39">
        <f t="shared" si="2"/>
        <v>0</v>
      </c>
      <c r="K8" s="40">
        <f t="shared" si="3"/>
        <v>0</v>
      </c>
      <c r="L8" s="41">
        <f t="shared" si="4"/>
        <v>0</v>
      </c>
      <c r="M8" s="40">
        <f t="shared" si="5"/>
        <v>0</v>
      </c>
      <c r="N8" s="880">
        <f t="shared" si="6"/>
        <v>0</v>
      </c>
      <c r="O8" s="73"/>
      <c r="P8" s="43"/>
    </row>
    <row r="9" ht="14.25" hidden="1" customHeight="1">
      <c r="A9" s="73" t="s">
        <v>3553</v>
      </c>
      <c r="B9" s="55"/>
      <c r="C9" s="863" t="s">
        <v>3560</v>
      </c>
      <c r="D9" s="864" t="s">
        <v>3561</v>
      </c>
      <c r="E9" s="829" t="s">
        <v>3548</v>
      </c>
      <c r="F9" s="963"/>
      <c r="G9" s="964">
        <v>12070.0</v>
      </c>
      <c r="H9" s="832">
        <v>44593.0</v>
      </c>
      <c r="I9" s="38">
        <f t="shared" si="1"/>
        <v>0</v>
      </c>
      <c r="J9" s="39">
        <f t="shared" si="2"/>
        <v>0</v>
      </c>
      <c r="K9" s="40">
        <f t="shared" si="3"/>
        <v>0</v>
      </c>
      <c r="L9" s="41">
        <f t="shared" si="4"/>
        <v>0</v>
      </c>
      <c r="M9" s="40">
        <f t="shared" si="5"/>
        <v>0</v>
      </c>
      <c r="N9" s="880">
        <f t="shared" si="6"/>
        <v>0</v>
      </c>
      <c r="O9" s="73"/>
      <c r="P9" s="43"/>
    </row>
    <row r="10" ht="14.25" hidden="1" customHeight="1">
      <c r="A10" s="73" t="s">
        <v>3553</v>
      </c>
      <c r="B10" s="55"/>
      <c r="C10" s="863" t="s">
        <v>3562</v>
      </c>
      <c r="D10" s="864" t="s">
        <v>3563</v>
      </c>
      <c r="E10" s="829" t="s">
        <v>3548</v>
      </c>
      <c r="F10" s="963"/>
      <c r="G10" s="964">
        <v>16280.0</v>
      </c>
      <c r="H10" s="832">
        <v>44593.0</v>
      </c>
      <c r="I10" s="38">
        <f t="shared" si="1"/>
        <v>0</v>
      </c>
      <c r="J10" s="39">
        <f t="shared" si="2"/>
        <v>0</v>
      </c>
      <c r="K10" s="40">
        <f t="shared" si="3"/>
        <v>0</v>
      </c>
      <c r="L10" s="41">
        <f t="shared" si="4"/>
        <v>0</v>
      </c>
      <c r="M10" s="40">
        <f t="shared" si="5"/>
        <v>0</v>
      </c>
      <c r="N10" s="880">
        <f t="shared" si="6"/>
        <v>0</v>
      </c>
      <c r="O10" s="73"/>
      <c r="P10" s="43"/>
    </row>
    <row r="11" ht="14.25" hidden="1" customHeight="1">
      <c r="A11" s="73" t="s">
        <v>3553</v>
      </c>
      <c r="B11" s="55"/>
      <c r="C11" s="863" t="s">
        <v>3564</v>
      </c>
      <c r="D11" s="864" t="s">
        <v>3565</v>
      </c>
      <c r="E11" s="829" t="s">
        <v>3548</v>
      </c>
      <c r="F11" s="963"/>
      <c r="G11" s="964">
        <v>12660.0</v>
      </c>
      <c r="H11" s="832">
        <v>44593.0</v>
      </c>
      <c r="I11" s="38">
        <f t="shared" si="1"/>
        <v>0</v>
      </c>
      <c r="J11" s="39">
        <f t="shared" si="2"/>
        <v>0</v>
      </c>
      <c r="K11" s="40">
        <f t="shared" si="3"/>
        <v>0</v>
      </c>
      <c r="L11" s="41">
        <f t="shared" si="4"/>
        <v>0</v>
      </c>
      <c r="M11" s="40">
        <f t="shared" si="5"/>
        <v>0</v>
      </c>
      <c r="N11" s="880">
        <f t="shared" si="6"/>
        <v>0</v>
      </c>
      <c r="O11" s="73"/>
      <c r="P11" s="43"/>
    </row>
    <row r="12" ht="14.25" hidden="1" customHeight="1">
      <c r="A12" s="73" t="s">
        <v>3553</v>
      </c>
      <c r="B12" s="55"/>
      <c r="C12" s="863" t="s">
        <v>3566</v>
      </c>
      <c r="D12" s="864" t="s">
        <v>3567</v>
      </c>
      <c r="E12" s="829" t="s">
        <v>3548</v>
      </c>
      <c r="F12" s="963"/>
      <c r="G12" s="964">
        <v>26830.0</v>
      </c>
      <c r="H12" s="832">
        <v>44593.0</v>
      </c>
      <c r="I12" s="38">
        <f t="shared" si="1"/>
        <v>0</v>
      </c>
      <c r="J12" s="39">
        <f t="shared" si="2"/>
        <v>0</v>
      </c>
      <c r="K12" s="40">
        <f t="shared" si="3"/>
        <v>0</v>
      </c>
      <c r="L12" s="41">
        <f t="shared" si="4"/>
        <v>0</v>
      </c>
      <c r="M12" s="40">
        <f t="shared" si="5"/>
        <v>0</v>
      </c>
      <c r="N12" s="880">
        <f t="shared" si="6"/>
        <v>0</v>
      </c>
      <c r="O12" s="73"/>
      <c r="P12" s="43"/>
    </row>
    <row r="13" ht="14.25" hidden="1" customHeight="1">
      <c r="A13" s="73" t="s">
        <v>3553</v>
      </c>
      <c r="B13" s="55"/>
      <c r="C13" s="863" t="s">
        <v>3568</v>
      </c>
      <c r="D13" s="864" t="s">
        <v>3569</v>
      </c>
      <c r="E13" s="829" t="s">
        <v>3548</v>
      </c>
      <c r="F13" s="963"/>
      <c r="G13" s="964">
        <v>8150.0</v>
      </c>
      <c r="H13" s="832">
        <v>44593.0</v>
      </c>
      <c r="I13" s="38">
        <f t="shared" si="1"/>
        <v>0</v>
      </c>
      <c r="J13" s="39">
        <f t="shared" si="2"/>
        <v>0</v>
      </c>
      <c r="K13" s="40">
        <f t="shared" si="3"/>
        <v>0</v>
      </c>
      <c r="L13" s="41">
        <f t="shared" si="4"/>
        <v>0</v>
      </c>
      <c r="M13" s="40">
        <f t="shared" si="5"/>
        <v>0</v>
      </c>
      <c r="N13" s="880">
        <f t="shared" si="6"/>
        <v>0</v>
      </c>
      <c r="O13" s="73"/>
      <c r="P13" s="43"/>
    </row>
    <row r="14" ht="14.25" hidden="1" customHeight="1">
      <c r="A14" s="73"/>
      <c r="B14" s="55"/>
      <c r="C14" s="863" t="s">
        <v>3570</v>
      </c>
      <c r="D14" s="893" t="s">
        <v>3571</v>
      </c>
      <c r="E14" s="829" t="s">
        <v>3548</v>
      </c>
      <c r="F14" s="963"/>
      <c r="G14" s="964">
        <v>14780.0</v>
      </c>
      <c r="H14" s="832">
        <v>44593.0</v>
      </c>
      <c r="I14" s="38">
        <f t="shared" si="1"/>
        <v>0</v>
      </c>
      <c r="J14" s="39">
        <f t="shared" si="2"/>
        <v>0</v>
      </c>
      <c r="K14" s="40">
        <f t="shared" si="3"/>
        <v>0</v>
      </c>
      <c r="L14" s="41">
        <f t="shared" si="4"/>
        <v>0</v>
      </c>
      <c r="M14" s="40">
        <f t="shared" si="5"/>
        <v>0</v>
      </c>
      <c r="N14" s="880">
        <f t="shared" si="6"/>
        <v>0</v>
      </c>
      <c r="O14" s="73"/>
      <c r="P14" s="43"/>
    </row>
    <row r="15" ht="14.25" hidden="1" customHeight="1">
      <c r="A15" s="73"/>
      <c r="B15" s="55"/>
      <c r="C15" s="863" t="s">
        <v>3572</v>
      </c>
      <c r="D15" s="864" t="s">
        <v>3573</v>
      </c>
      <c r="E15" s="829" t="s">
        <v>3548</v>
      </c>
      <c r="F15" s="963"/>
      <c r="G15" s="964">
        <v>17790.0</v>
      </c>
      <c r="H15" s="832">
        <v>44593.0</v>
      </c>
      <c r="I15" s="38">
        <f t="shared" si="1"/>
        <v>0</v>
      </c>
      <c r="J15" s="39">
        <f t="shared" si="2"/>
        <v>0</v>
      </c>
      <c r="K15" s="40">
        <f t="shared" si="3"/>
        <v>0</v>
      </c>
      <c r="L15" s="41">
        <f t="shared" si="4"/>
        <v>0</v>
      </c>
      <c r="M15" s="40">
        <f t="shared" si="5"/>
        <v>0</v>
      </c>
      <c r="N15" s="880">
        <f t="shared" si="6"/>
        <v>0</v>
      </c>
      <c r="O15" s="73"/>
      <c r="P15" s="43"/>
    </row>
    <row r="16" ht="14.25" hidden="1" customHeight="1">
      <c r="A16" s="73"/>
      <c r="B16" s="55"/>
      <c r="C16" s="863" t="s">
        <v>3574</v>
      </c>
      <c r="D16" s="864" t="s">
        <v>3575</v>
      </c>
      <c r="E16" s="829" t="s">
        <v>3548</v>
      </c>
      <c r="F16" s="963"/>
      <c r="G16" s="964">
        <v>19750.0</v>
      </c>
      <c r="H16" s="832">
        <v>44593.0</v>
      </c>
      <c r="I16" s="38">
        <f t="shared" si="1"/>
        <v>0</v>
      </c>
      <c r="J16" s="39">
        <f t="shared" si="2"/>
        <v>0</v>
      </c>
      <c r="K16" s="40">
        <f t="shared" si="3"/>
        <v>0</v>
      </c>
      <c r="L16" s="41">
        <f t="shared" si="4"/>
        <v>0</v>
      </c>
      <c r="M16" s="40">
        <f t="shared" si="5"/>
        <v>0</v>
      </c>
      <c r="N16" s="880">
        <f t="shared" si="6"/>
        <v>0</v>
      </c>
      <c r="O16" s="73"/>
      <c r="P16" s="43"/>
    </row>
    <row r="17" ht="14.25" hidden="1" customHeight="1">
      <c r="A17" s="73"/>
      <c r="B17" s="55"/>
      <c r="C17" s="863" t="s">
        <v>3576</v>
      </c>
      <c r="D17" s="965" t="s">
        <v>3577</v>
      </c>
      <c r="E17" s="829" t="s">
        <v>3548</v>
      </c>
      <c r="F17" s="963"/>
      <c r="G17" s="964">
        <v>30760.0</v>
      </c>
      <c r="H17" s="832">
        <v>44593.0</v>
      </c>
      <c r="I17" s="38">
        <f t="shared" si="1"/>
        <v>0</v>
      </c>
      <c r="J17" s="39">
        <f t="shared" si="2"/>
        <v>0</v>
      </c>
      <c r="K17" s="40">
        <f t="shared" si="3"/>
        <v>0</v>
      </c>
      <c r="L17" s="41">
        <f t="shared" si="4"/>
        <v>0</v>
      </c>
      <c r="M17" s="40">
        <f t="shared" si="5"/>
        <v>0</v>
      </c>
      <c r="N17" s="880">
        <f t="shared" si="6"/>
        <v>0</v>
      </c>
      <c r="O17" s="73"/>
      <c r="P17" s="43"/>
    </row>
    <row r="18" ht="14.25" hidden="1" customHeight="1">
      <c r="A18" s="73"/>
      <c r="B18" s="55"/>
      <c r="C18" s="863" t="s">
        <v>3578</v>
      </c>
      <c r="D18" s="888" t="s">
        <v>3579</v>
      </c>
      <c r="E18" s="829" t="s">
        <v>3548</v>
      </c>
      <c r="F18" s="963"/>
      <c r="G18" s="964">
        <v>38770.0</v>
      </c>
      <c r="H18" s="832">
        <v>44593.0</v>
      </c>
      <c r="I18" s="38">
        <f t="shared" si="1"/>
        <v>0</v>
      </c>
      <c r="J18" s="39">
        <f t="shared" si="2"/>
        <v>0</v>
      </c>
      <c r="K18" s="40">
        <f t="shared" si="3"/>
        <v>0</v>
      </c>
      <c r="L18" s="41">
        <f t="shared" si="4"/>
        <v>0</v>
      </c>
      <c r="M18" s="40">
        <f t="shared" si="5"/>
        <v>0</v>
      </c>
      <c r="N18" s="880">
        <f t="shared" si="6"/>
        <v>0</v>
      </c>
      <c r="O18" s="73"/>
      <c r="P18" s="43"/>
    </row>
    <row r="19" ht="14.25" hidden="1" customHeight="1">
      <c r="A19" s="73"/>
      <c r="B19" s="55"/>
      <c r="C19" s="863" t="s">
        <v>3580</v>
      </c>
      <c r="D19" s="888" t="s">
        <v>3581</v>
      </c>
      <c r="E19" s="829" t="s">
        <v>3548</v>
      </c>
      <c r="F19" s="963"/>
      <c r="G19" s="964">
        <v>57660.0</v>
      </c>
      <c r="H19" s="832">
        <v>44593.0</v>
      </c>
      <c r="I19" s="38">
        <f t="shared" si="1"/>
        <v>0</v>
      </c>
      <c r="J19" s="39">
        <f t="shared" si="2"/>
        <v>0</v>
      </c>
      <c r="K19" s="40">
        <f t="shared" si="3"/>
        <v>0</v>
      </c>
      <c r="L19" s="41">
        <f t="shared" si="4"/>
        <v>0</v>
      </c>
      <c r="M19" s="40">
        <f t="shared" si="5"/>
        <v>0</v>
      </c>
      <c r="N19" s="880">
        <f t="shared" si="6"/>
        <v>0</v>
      </c>
      <c r="O19" s="73"/>
      <c r="P19" s="43"/>
    </row>
    <row r="20" ht="14.25" hidden="1" customHeight="1">
      <c r="A20" s="73"/>
      <c r="B20" s="55"/>
      <c r="C20" s="863" t="s">
        <v>3582</v>
      </c>
      <c r="D20" s="888" t="s">
        <v>3583</v>
      </c>
      <c r="E20" s="829" t="s">
        <v>3548</v>
      </c>
      <c r="F20" s="963"/>
      <c r="G20" s="964">
        <v>59960.0</v>
      </c>
      <c r="H20" s="832">
        <v>44593.0</v>
      </c>
      <c r="I20" s="38">
        <f t="shared" si="1"/>
        <v>0</v>
      </c>
      <c r="J20" s="39">
        <f t="shared" si="2"/>
        <v>0</v>
      </c>
      <c r="K20" s="40">
        <f t="shared" si="3"/>
        <v>0</v>
      </c>
      <c r="L20" s="41">
        <f t="shared" si="4"/>
        <v>0</v>
      </c>
      <c r="M20" s="40">
        <f t="shared" si="5"/>
        <v>0</v>
      </c>
      <c r="N20" s="880">
        <f t="shared" si="6"/>
        <v>0</v>
      </c>
      <c r="O20" s="73"/>
      <c r="P20" s="43"/>
    </row>
    <row r="21" ht="14.25" hidden="1" customHeight="1">
      <c r="A21" s="73"/>
      <c r="B21" s="55"/>
      <c r="C21" s="863" t="s">
        <v>3584</v>
      </c>
      <c r="D21" s="888" t="s">
        <v>3585</v>
      </c>
      <c r="E21" s="829" t="s">
        <v>3548</v>
      </c>
      <c r="F21" s="963"/>
      <c r="G21" s="964">
        <v>60270.0</v>
      </c>
      <c r="H21" s="832">
        <v>44593.0</v>
      </c>
      <c r="I21" s="38">
        <f t="shared" si="1"/>
        <v>0</v>
      </c>
      <c r="J21" s="39">
        <f t="shared" si="2"/>
        <v>0</v>
      </c>
      <c r="K21" s="40">
        <f t="shared" si="3"/>
        <v>0</v>
      </c>
      <c r="L21" s="41">
        <f t="shared" si="4"/>
        <v>0</v>
      </c>
      <c r="M21" s="40">
        <f t="shared" si="5"/>
        <v>0</v>
      </c>
      <c r="N21" s="880">
        <f t="shared" si="6"/>
        <v>0</v>
      </c>
      <c r="O21" s="73"/>
      <c r="P21" s="43"/>
    </row>
    <row r="22" ht="14.25" hidden="1" customHeight="1">
      <c r="A22" s="73"/>
      <c r="B22" s="55"/>
      <c r="C22" s="863" t="s">
        <v>3586</v>
      </c>
      <c r="D22" s="888" t="s">
        <v>3587</v>
      </c>
      <c r="E22" s="829" t="s">
        <v>3548</v>
      </c>
      <c r="F22" s="963"/>
      <c r="G22" s="964">
        <v>78060.0</v>
      </c>
      <c r="H22" s="832">
        <v>44593.0</v>
      </c>
      <c r="I22" s="38">
        <f t="shared" si="1"/>
        <v>0</v>
      </c>
      <c r="J22" s="39">
        <f t="shared" si="2"/>
        <v>0</v>
      </c>
      <c r="K22" s="40">
        <f t="shared" si="3"/>
        <v>0</v>
      </c>
      <c r="L22" s="41">
        <f t="shared" si="4"/>
        <v>0</v>
      </c>
      <c r="M22" s="40">
        <f t="shared" si="5"/>
        <v>0</v>
      </c>
      <c r="N22" s="880">
        <f t="shared" si="6"/>
        <v>0</v>
      </c>
      <c r="O22" s="73"/>
      <c r="P22" s="43"/>
    </row>
    <row r="23" ht="14.25" hidden="1" customHeight="1">
      <c r="A23" s="73"/>
      <c r="B23" s="55"/>
      <c r="C23" s="863" t="s">
        <v>3588</v>
      </c>
      <c r="D23" s="888" t="s">
        <v>3589</v>
      </c>
      <c r="E23" s="829" t="s">
        <v>3548</v>
      </c>
      <c r="F23" s="963"/>
      <c r="G23" s="964">
        <v>43400.0</v>
      </c>
      <c r="H23" s="832">
        <v>44593.0</v>
      </c>
      <c r="I23" s="38">
        <f t="shared" si="1"/>
        <v>0</v>
      </c>
      <c r="J23" s="39">
        <f t="shared" si="2"/>
        <v>0</v>
      </c>
      <c r="K23" s="40">
        <f t="shared" si="3"/>
        <v>0</v>
      </c>
      <c r="L23" s="41">
        <f t="shared" si="4"/>
        <v>0</v>
      </c>
      <c r="M23" s="40">
        <f t="shared" si="5"/>
        <v>0</v>
      </c>
      <c r="N23" s="880">
        <f t="shared" si="6"/>
        <v>0</v>
      </c>
      <c r="O23" s="73"/>
      <c r="P23" s="43"/>
    </row>
    <row r="24" ht="14.25" hidden="1" customHeight="1">
      <c r="A24" s="73"/>
      <c r="B24" s="55"/>
      <c r="C24" s="863" t="s">
        <v>3590</v>
      </c>
      <c r="D24" s="888" t="s">
        <v>3591</v>
      </c>
      <c r="E24" s="829" t="s">
        <v>3548</v>
      </c>
      <c r="F24" s="963"/>
      <c r="G24" s="964">
        <v>62020.0</v>
      </c>
      <c r="H24" s="832">
        <v>44593.0</v>
      </c>
      <c r="I24" s="38">
        <f t="shared" si="1"/>
        <v>0</v>
      </c>
      <c r="J24" s="39">
        <f t="shared" si="2"/>
        <v>0</v>
      </c>
      <c r="K24" s="40">
        <f t="shared" si="3"/>
        <v>0</v>
      </c>
      <c r="L24" s="41">
        <f t="shared" si="4"/>
        <v>0</v>
      </c>
      <c r="M24" s="40">
        <f t="shared" si="5"/>
        <v>0</v>
      </c>
      <c r="N24" s="880">
        <f t="shared" si="6"/>
        <v>0</v>
      </c>
      <c r="O24" s="73"/>
      <c r="P24" s="43"/>
    </row>
    <row r="25" ht="14.25" hidden="1" customHeight="1">
      <c r="A25" s="73"/>
      <c r="B25" s="55"/>
      <c r="C25" s="863" t="s">
        <v>3592</v>
      </c>
      <c r="D25" s="864" t="s">
        <v>3593</v>
      </c>
      <c r="E25" s="829" t="s">
        <v>3548</v>
      </c>
      <c r="F25" s="963"/>
      <c r="G25" s="964">
        <v>14480.0</v>
      </c>
      <c r="H25" s="832">
        <v>44593.0</v>
      </c>
      <c r="I25" s="38">
        <f t="shared" si="1"/>
        <v>0</v>
      </c>
      <c r="J25" s="39">
        <f t="shared" si="2"/>
        <v>0</v>
      </c>
      <c r="K25" s="40">
        <f t="shared" si="3"/>
        <v>0</v>
      </c>
      <c r="L25" s="41">
        <f t="shared" si="4"/>
        <v>0</v>
      </c>
      <c r="M25" s="40">
        <f t="shared" si="5"/>
        <v>0</v>
      </c>
      <c r="N25" s="880">
        <f t="shared" si="6"/>
        <v>0</v>
      </c>
      <c r="O25" s="73"/>
      <c r="P25" s="43"/>
    </row>
    <row r="26" ht="14.25" hidden="1" customHeight="1">
      <c r="A26" s="73"/>
      <c r="B26" s="55"/>
      <c r="C26" s="863" t="s">
        <v>3594</v>
      </c>
      <c r="D26" s="864" t="s">
        <v>3595</v>
      </c>
      <c r="E26" s="829" t="s">
        <v>3548</v>
      </c>
      <c r="F26" s="963"/>
      <c r="G26" s="964">
        <v>19410.0</v>
      </c>
      <c r="H26" s="832">
        <v>44593.0</v>
      </c>
      <c r="I26" s="38">
        <f t="shared" si="1"/>
        <v>0</v>
      </c>
      <c r="J26" s="39">
        <f t="shared" si="2"/>
        <v>0</v>
      </c>
      <c r="K26" s="40">
        <f t="shared" si="3"/>
        <v>0</v>
      </c>
      <c r="L26" s="41">
        <f t="shared" si="4"/>
        <v>0</v>
      </c>
      <c r="M26" s="40">
        <f t="shared" si="5"/>
        <v>0</v>
      </c>
      <c r="N26" s="880">
        <f t="shared" si="6"/>
        <v>0</v>
      </c>
      <c r="O26" s="73"/>
      <c r="P26" s="43"/>
    </row>
    <row r="27" ht="14.25" hidden="1" customHeight="1">
      <c r="A27" s="73"/>
      <c r="B27" s="55"/>
      <c r="C27" s="863" t="s">
        <v>3596</v>
      </c>
      <c r="D27" s="864" t="s">
        <v>3597</v>
      </c>
      <c r="E27" s="829" t="s">
        <v>3548</v>
      </c>
      <c r="F27" s="963"/>
      <c r="G27" s="964">
        <v>16100.0</v>
      </c>
      <c r="H27" s="832">
        <v>44593.0</v>
      </c>
      <c r="I27" s="38">
        <f t="shared" si="1"/>
        <v>0</v>
      </c>
      <c r="J27" s="39">
        <f t="shared" si="2"/>
        <v>0</v>
      </c>
      <c r="K27" s="40">
        <f t="shared" si="3"/>
        <v>0</v>
      </c>
      <c r="L27" s="41">
        <f t="shared" si="4"/>
        <v>0</v>
      </c>
      <c r="M27" s="40">
        <f t="shared" si="5"/>
        <v>0</v>
      </c>
      <c r="N27" s="880">
        <f t="shared" si="6"/>
        <v>0</v>
      </c>
      <c r="O27" s="73"/>
      <c r="P27" s="43"/>
    </row>
    <row r="28" ht="14.25" hidden="1" customHeight="1">
      <c r="A28" s="73"/>
      <c r="B28" s="55"/>
      <c r="C28" s="863" t="s">
        <v>3598</v>
      </c>
      <c r="D28" s="864" t="s">
        <v>3599</v>
      </c>
      <c r="E28" s="829" t="s">
        <v>3548</v>
      </c>
      <c r="F28" s="963"/>
      <c r="G28" s="964">
        <v>39180.0</v>
      </c>
      <c r="H28" s="832">
        <v>44593.0</v>
      </c>
      <c r="I28" s="38">
        <f t="shared" si="1"/>
        <v>0</v>
      </c>
      <c r="J28" s="39">
        <f t="shared" si="2"/>
        <v>0</v>
      </c>
      <c r="K28" s="40">
        <f t="shared" si="3"/>
        <v>0</v>
      </c>
      <c r="L28" s="41">
        <f t="shared" si="4"/>
        <v>0</v>
      </c>
      <c r="M28" s="40">
        <f t="shared" si="5"/>
        <v>0</v>
      </c>
      <c r="N28" s="880">
        <f t="shared" si="6"/>
        <v>0</v>
      </c>
      <c r="O28" s="73"/>
      <c r="P28" s="43"/>
    </row>
    <row r="29" ht="14.25" hidden="1" customHeight="1">
      <c r="A29" s="73"/>
      <c r="B29" s="55"/>
      <c r="C29" s="893" t="s">
        <v>3600</v>
      </c>
      <c r="D29" s="893" t="s">
        <v>3601</v>
      </c>
      <c r="E29" s="829" t="s">
        <v>3548</v>
      </c>
      <c r="F29" s="963"/>
      <c r="G29" s="964">
        <v>24900.0</v>
      </c>
      <c r="H29" s="832">
        <v>44593.0</v>
      </c>
      <c r="I29" s="38">
        <f t="shared" si="1"/>
        <v>0</v>
      </c>
      <c r="J29" s="39">
        <f t="shared" si="2"/>
        <v>0</v>
      </c>
      <c r="K29" s="40">
        <f t="shared" si="3"/>
        <v>0</v>
      </c>
      <c r="L29" s="41">
        <f t="shared" si="4"/>
        <v>0</v>
      </c>
      <c r="M29" s="40">
        <f t="shared" si="5"/>
        <v>0</v>
      </c>
      <c r="N29" s="880">
        <f t="shared" si="6"/>
        <v>0</v>
      </c>
      <c r="O29" s="73"/>
      <c r="P29" s="43"/>
    </row>
    <row r="30" ht="14.25" hidden="1" customHeight="1">
      <c r="A30" s="73"/>
      <c r="B30" s="55"/>
      <c r="C30" s="863" t="s">
        <v>3602</v>
      </c>
      <c r="D30" s="864" t="s">
        <v>3603</v>
      </c>
      <c r="E30" s="829" t="s">
        <v>3548</v>
      </c>
      <c r="F30" s="963"/>
      <c r="G30" s="964">
        <v>23640.0</v>
      </c>
      <c r="H30" s="832">
        <v>44593.0</v>
      </c>
      <c r="I30" s="38">
        <f t="shared" si="1"/>
        <v>0</v>
      </c>
      <c r="J30" s="39">
        <f t="shared" si="2"/>
        <v>0</v>
      </c>
      <c r="K30" s="40">
        <f t="shared" si="3"/>
        <v>0</v>
      </c>
      <c r="L30" s="41">
        <f t="shared" si="4"/>
        <v>0</v>
      </c>
      <c r="M30" s="40">
        <f t="shared" si="5"/>
        <v>0</v>
      </c>
      <c r="N30" s="880">
        <f t="shared" si="6"/>
        <v>0</v>
      </c>
      <c r="O30" s="73"/>
      <c r="P30" s="43"/>
    </row>
    <row r="31" ht="14.25" hidden="1" customHeight="1">
      <c r="A31" s="73"/>
      <c r="B31" s="55"/>
      <c r="C31" s="863" t="s">
        <v>3604</v>
      </c>
      <c r="D31" s="864" t="s">
        <v>3605</v>
      </c>
      <c r="E31" s="829" t="s">
        <v>3548</v>
      </c>
      <c r="F31" s="963"/>
      <c r="G31" s="964">
        <v>24900.0</v>
      </c>
      <c r="H31" s="832">
        <v>44593.0</v>
      </c>
      <c r="I31" s="38">
        <f t="shared" si="1"/>
        <v>0</v>
      </c>
      <c r="J31" s="39">
        <f t="shared" si="2"/>
        <v>0</v>
      </c>
      <c r="K31" s="40">
        <f t="shared" si="3"/>
        <v>0</v>
      </c>
      <c r="L31" s="41">
        <f t="shared" si="4"/>
        <v>0</v>
      </c>
      <c r="M31" s="40">
        <f t="shared" si="5"/>
        <v>0</v>
      </c>
      <c r="N31" s="880">
        <f t="shared" si="6"/>
        <v>0</v>
      </c>
      <c r="O31" s="73"/>
      <c r="P31" s="43"/>
    </row>
    <row r="32" ht="14.25" hidden="1" customHeight="1">
      <c r="A32" s="73"/>
      <c r="B32" s="55"/>
      <c r="C32" s="863" t="s">
        <v>3606</v>
      </c>
      <c r="D32" s="864" t="s">
        <v>3607</v>
      </c>
      <c r="E32" s="829" t="s">
        <v>3548</v>
      </c>
      <c r="F32" s="963"/>
      <c r="G32" s="964">
        <v>26170.0</v>
      </c>
      <c r="H32" s="832">
        <v>44593.0</v>
      </c>
      <c r="I32" s="38">
        <f t="shared" si="1"/>
        <v>0</v>
      </c>
      <c r="J32" s="39">
        <f t="shared" si="2"/>
        <v>0</v>
      </c>
      <c r="K32" s="40">
        <f t="shared" si="3"/>
        <v>0</v>
      </c>
      <c r="L32" s="41">
        <f t="shared" si="4"/>
        <v>0</v>
      </c>
      <c r="M32" s="40">
        <f t="shared" si="5"/>
        <v>0</v>
      </c>
      <c r="N32" s="880">
        <f t="shared" si="6"/>
        <v>0</v>
      </c>
      <c r="O32" s="73"/>
      <c r="P32" s="43"/>
    </row>
    <row r="33" ht="14.25" hidden="1" customHeight="1">
      <c r="A33" s="73"/>
      <c r="B33" s="55"/>
      <c r="C33" s="893" t="s">
        <v>3608</v>
      </c>
      <c r="D33" s="893" t="s">
        <v>3609</v>
      </c>
      <c r="E33" s="829" t="s">
        <v>3548</v>
      </c>
      <c r="F33" s="963"/>
      <c r="G33" s="964">
        <v>3030.0</v>
      </c>
      <c r="H33" s="832">
        <v>44593.0</v>
      </c>
      <c r="I33" s="38">
        <f t="shared" si="1"/>
        <v>0</v>
      </c>
      <c r="J33" s="39">
        <f t="shared" si="2"/>
        <v>0</v>
      </c>
      <c r="K33" s="40">
        <f t="shared" si="3"/>
        <v>0</v>
      </c>
      <c r="L33" s="41">
        <f t="shared" si="4"/>
        <v>0</v>
      </c>
      <c r="M33" s="40">
        <f t="shared" si="5"/>
        <v>0</v>
      </c>
      <c r="N33" s="880">
        <f t="shared" si="6"/>
        <v>0</v>
      </c>
      <c r="O33" s="73"/>
      <c r="P33" s="43"/>
    </row>
    <row r="34" ht="14.25" hidden="1" customHeight="1">
      <c r="A34" s="73"/>
      <c r="B34" s="55"/>
      <c r="C34" s="863" t="s">
        <v>3610</v>
      </c>
      <c r="D34" s="893" t="s">
        <v>3611</v>
      </c>
      <c r="E34" s="829" t="s">
        <v>3548</v>
      </c>
      <c r="F34" s="963"/>
      <c r="G34" s="964">
        <v>2120.0</v>
      </c>
      <c r="H34" s="832">
        <v>44593.0</v>
      </c>
      <c r="I34" s="38">
        <f t="shared" si="1"/>
        <v>0</v>
      </c>
      <c r="J34" s="39">
        <f t="shared" si="2"/>
        <v>0</v>
      </c>
      <c r="K34" s="40">
        <f t="shared" si="3"/>
        <v>0</v>
      </c>
      <c r="L34" s="41">
        <f t="shared" si="4"/>
        <v>0</v>
      </c>
      <c r="M34" s="40">
        <f t="shared" si="5"/>
        <v>0</v>
      </c>
      <c r="N34" s="880">
        <f t="shared" si="6"/>
        <v>0</v>
      </c>
      <c r="O34" s="73"/>
      <c r="P34" s="43"/>
    </row>
    <row r="35" ht="14.25" hidden="1" customHeight="1">
      <c r="A35" s="73"/>
      <c r="B35" s="55"/>
      <c r="C35" s="863" t="s">
        <v>3612</v>
      </c>
      <c r="D35" s="888" t="s">
        <v>3613</v>
      </c>
      <c r="E35" s="829" t="s">
        <v>3548</v>
      </c>
      <c r="F35" s="963"/>
      <c r="G35" s="964">
        <v>4170.0</v>
      </c>
      <c r="H35" s="832">
        <v>44593.0</v>
      </c>
      <c r="I35" s="38">
        <f t="shared" si="1"/>
        <v>0</v>
      </c>
      <c r="J35" s="39">
        <f t="shared" si="2"/>
        <v>0</v>
      </c>
      <c r="K35" s="40">
        <f t="shared" si="3"/>
        <v>0</v>
      </c>
      <c r="L35" s="41">
        <f t="shared" si="4"/>
        <v>0</v>
      </c>
      <c r="M35" s="40">
        <f t="shared" si="5"/>
        <v>0</v>
      </c>
      <c r="N35" s="880">
        <f t="shared" si="6"/>
        <v>0</v>
      </c>
      <c r="O35" s="73"/>
      <c r="P35" s="43"/>
    </row>
    <row r="36" ht="14.25" hidden="1" customHeight="1">
      <c r="A36" s="73"/>
      <c r="B36" s="55"/>
      <c r="C36" s="893" t="s">
        <v>3614</v>
      </c>
      <c r="D36" s="893" t="s">
        <v>3615</v>
      </c>
      <c r="E36" s="829" t="s">
        <v>3548</v>
      </c>
      <c r="F36" s="963"/>
      <c r="G36" s="964">
        <v>4980.0</v>
      </c>
      <c r="H36" s="832">
        <v>44593.0</v>
      </c>
      <c r="I36" s="38">
        <f t="shared" si="1"/>
        <v>0</v>
      </c>
      <c r="J36" s="39">
        <f t="shared" si="2"/>
        <v>0</v>
      </c>
      <c r="K36" s="40">
        <f t="shared" si="3"/>
        <v>0</v>
      </c>
      <c r="L36" s="41">
        <f t="shared" si="4"/>
        <v>0</v>
      </c>
      <c r="M36" s="40">
        <f t="shared" si="5"/>
        <v>0</v>
      </c>
      <c r="N36" s="880">
        <f t="shared" si="6"/>
        <v>0</v>
      </c>
      <c r="O36" s="73"/>
      <c r="P36" s="43"/>
    </row>
    <row r="37" ht="14.25" hidden="1" customHeight="1">
      <c r="A37" s="73"/>
      <c r="B37" s="55"/>
      <c r="C37" s="863" t="s">
        <v>3616</v>
      </c>
      <c r="D37" s="888" t="s">
        <v>3617</v>
      </c>
      <c r="E37" s="829" t="s">
        <v>3548</v>
      </c>
      <c r="F37" s="963"/>
      <c r="G37" s="964">
        <v>6640.0</v>
      </c>
      <c r="H37" s="832">
        <v>44593.0</v>
      </c>
      <c r="I37" s="38">
        <f t="shared" si="1"/>
        <v>0</v>
      </c>
      <c r="J37" s="39">
        <f t="shared" si="2"/>
        <v>0</v>
      </c>
      <c r="K37" s="40">
        <f t="shared" si="3"/>
        <v>0</v>
      </c>
      <c r="L37" s="41">
        <f t="shared" si="4"/>
        <v>0</v>
      </c>
      <c r="M37" s="40">
        <f t="shared" si="5"/>
        <v>0</v>
      </c>
      <c r="N37" s="880">
        <f t="shared" si="6"/>
        <v>0</v>
      </c>
      <c r="O37" s="73"/>
      <c r="P37" s="43"/>
    </row>
    <row r="38" ht="14.25" hidden="1" customHeight="1">
      <c r="A38" s="73"/>
      <c r="B38" s="55"/>
      <c r="C38" s="893" t="s">
        <v>3618</v>
      </c>
      <c r="D38" s="893" t="s">
        <v>3619</v>
      </c>
      <c r="E38" s="829" t="s">
        <v>3548</v>
      </c>
      <c r="F38" s="963"/>
      <c r="G38" s="964">
        <v>5100.0</v>
      </c>
      <c r="H38" s="832">
        <v>44593.0</v>
      </c>
      <c r="I38" s="38">
        <f t="shared" si="1"/>
        <v>0</v>
      </c>
      <c r="J38" s="39">
        <f t="shared" si="2"/>
        <v>0</v>
      </c>
      <c r="K38" s="40">
        <f t="shared" si="3"/>
        <v>0</v>
      </c>
      <c r="L38" s="41">
        <f t="shared" si="4"/>
        <v>0</v>
      </c>
      <c r="M38" s="40">
        <f t="shared" si="5"/>
        <v>0</v>
      </c>
      <c r="N38" s="880">
        <f t="shared" si="6"/>
        <v>0</v>
      </c>
      <c r="O38" s="73"/>
      <c r="P38" s="43"/>
    </row>
    <row r="39" ht="14.25" hidden="1" customHeight="1">
      <c r="A39" s="73"/>
      <c r="B39" s="55"/>
      <c r="C39" s="863" t="s">
        <v>3620</v>
      </c>
      <c r="D39" s="888" t="s">
        <v>3621</v>
      </c>
      <c r="E39" s="829" t="s">
        <v>3548</v>
      </c>
      <c r="F39" s="963"/>
      <c r="G39" s="964">
        <v>5830.0</v>
      </c>
      <c r="H39" s="832">
        <v>44593.0</v>
      </c>
      <c r="I39" s="38">
        <f t="shared" si="1"/>
        <v>0</v>
      </c>
      <c r="J39" s="39">
        <f t="shared" si="2"/>
        <v>0</v>
      </c>
      <c r="K39" s="40">
        <f t="shared" si="3"/>
        <v>0</v>
      </c>
      <c r="L39" s="41">
        <f t="shared" si="4"/>
        <v>0</v>
      </c>
      <c r="M39" s="40">
        <f t="shared" si="5"/>
        <v>0</v>
      </c>
      <c r="N39" s="880">
        <f t="shared" si="6"/>
        <v>0</v>
      </c>
      <c r="O39" s="73"/>
      <c r="P39" s="43"/>
    </row>
    <row r="40" ht="14.25" hidden="1" customHeight="1">
      <c r="A40" s="73"/>
      <c r="B40" s="55"/>
      <c r="C40" s="887" t="s">
        <v>3622</v>
      </c>
      <c r="D40" s="888" t="s">
        <v>3623</v>
      </c>
      <c r="E40" s="829" t="s">
        <v>3548</v>
      </c>
      <c r="F40" s="963"/>
      <c r="G40" s="964">
        <v>24120.0</v>
      </c>
      <c r="H40" s="832">
        <v>44593.0</v>
      </c>
      <c r="I40" s="38">
        <f t="shared" si="1"/>
        <v>0</v>
      </c>
      <c r="J40" s="39">
        <f t="shared" si="2"/>
        <v>0</v>
      </c>
      <c r="K40" s="40">
        <f t="shared" si="3"/>
        <v>0</v>
      </c>
      <c r="L40" s="41">
        <f t="shared" si="4"/>
        <v>0</v>
      </c>
      <c r="M40" s="40">
        <f t="shared" si="5"/>
        <v>0</v>
      </c>
      <c r="N40" s="880">
        <f t="shared" si="6"/>
        <v>0</v>
      </c>
      <c r="O40" s="73"/>
      <c r="P40" s="43"/>
    </row>
    <row r="41" ht="14.25" hidden="1" customHeight="1">
      <c r="A41" s="73"/>
      <c r="B41" s="55"/>
      <c r="C41" s="887" t="s">
        <v>3624</v>
      </c>
      <c r="D41" s="888" t="s">
        <v>3625</v>
      </c>
      <c r="E41" s="829" t="s">
        <v>3548</v>
      </c>
      <c r="F41" s="963"/>
      <c r="G41" s="964">
        <v>31950.0</v>
      </c>
      <c r="H41" s="832">
        <v>44593.0</v>
      </c>
      <c r="I41" s="38">
        <f t="shared" si="1"/>
        <v>0</v>
      </c>
      <c r="J41" s="39">
        <f t="shared" si="2"/>
        <v>0</v>
      </c>
      <c r="K41" s="40">
        <f t="shared" si="3"/>
        <v>0</v>
      </c>
      <c r="L41" s="41">
        <f t="shared" si="4"/>
        <v>0</v>
      </c>
      <c r="M41" s="40">
        <f t="shared" si="5"/>
        <v>0</v>
      </c>
      <c r="N41" s="880">
        <f t="shared" si="6"/>
        <v>0</v>
      </c>
      <c r="O41" s="73"/>
      <c r="P41" s="43"/>
    </row>
    <row r="42" ht="14.25" hidden="1" customHeight="1">
      <c r="A42" s="73"/>
      <c r="B42" s="55"/>
      <c r="C42" s="893" t="s">
        <v>3626</v>
      </c>
      <c r="D42" s="864" t="s">
        <v>3627</v>
      </c>
      <c r="E42" s="829" t="s">
        <v>3548</v>
      </c>
      <c r="F42" s="963"/>
      <c r="G42" s="964">
        <v>14780.0</v>
      </c>
      <c r="H42" s="832">
        <v>44593.0</v>
      </c>
      <c r="I42" s="38">
        <f t="shared" si="1"/>
        <v>0</v>
      </c>
      <c r="J42" s="39">
        <f t="shared" si="2"/>
        <v>0</v>
      </c>
      <c r="K42" s="40">
        <f t="shared" si="3"/>
        <v>0</v>
      </c>
      <c r="L42" s="41">
        <f t="shared" si="4"/>
        <v>0</v>
      </c>
      <c r="M42" s="40">
        <f t="shared" si="5"/>
        <v>0</v>
      </c>
      <c r="N42" s="880">
        <f t="shared" si="6"/>
        <v>0</v>
      </c>
      <c r="O42" s="73"/>
      <c r="P42" s="43"/>
    </row>
    <row r="43" ht="14.25" hidden="1" customHeight="1">
      <c r="A43" s="73"/>
      <c r="B43" s="55"/>
      <c r="C43" s="863" t="s">
        <v>3628</v>
      </c>
      <c r="D43" s="864" t="s">
        <v>3629</v>
      </c>
      <c r="E43" s="829" t="s">
        <v>3548</v>
      </c>
      <c r="F43" s="963"/>
      <c r="G43" s="964">
        <v>14780.0</v>
      </c>
      <c r="H43" s="832">
        <v>44593.0</v>
      </c>
      <c r="I43" s="38">
        <f t="shared" si="1"/>
        <v>0</v>
      </c>
      <c r="J43" s="39">
        <f t="shared" si="2"/>
        <v>0</v>
      </c>
      <c r="K43" s="40">
        <f t="shared" si="3"/>
        <v>0</v>
      </c>
      <c r="L43" s="41">
        <f t="shared" si="4"/>
        <v>0</v>
      </c>
      <c r="M43" s="40">
        <f t="shared" si="5"/>
        <v>0</v>
      </c>
      <c r="N43" s="880">
        <f t="shared" si="6"/>
        <v>0</v>
      </c>
      <c r="O43" s="73"/>
      <c r="P43" s="43"/>
    </row>
    <row r="44" ht="14.25" hidden="1" customHeight="1">
      <c r="A44" s="73"/>
      <c r="B44" s="55"/>
      <c r="C44" s="863" t="s">
        <v>3630</v>
      </c>
      <c r="D44" s="864" t="s">
        <v>3631</v>
      </c>
      <c r="E44" s="829" t="s">
        <v>3548</v>
      </c>
      <c r="F44" s="963"/>
      <c r="G44" s="964">
        <v>14780.0</v>
      </c>
      <c r="H44" s="832">
        <v>44593.0</v>
      </c>
      <c r="I44" s="38">
        <f t="shared" si="1"/>
        <v>0</v>
      </c>
      <c r="J44" s="39">
        <f t="shared" si="2"/>
        <v>0</v>
      </c>
      <c r="K44" s="40">
        <f t="shared" si="3"/>
        <v>0</v>
      </c>
      <c r="L44" s="41">
        <f t="shared" si="4"/>
        <v>0</v>
      </c>
      <c r="M44" s="40">
        <f t="shared" si="5"/>
        <v>0</v>
      </c>
      <c r="N44" s="880">
        <f t="shared" si="6"/>
        <v>0</v>
      </c>
      <c r="O44" s="73"/>
      <c r="P44" s="43"/>
    </row>
    <row r="45" ht="14.25" hidden="1" customHeight="1">
      <c r="A45" s="73"/>
      <c r="B45" s="55"/>
      <c r="C45" s="863" t="s">
        <v>3632</v>
      </c>
      <c r="D45" s="864" t="s">
        <v>3633</v>
      </c>
      <c r="E45" s="829" t="s">
        <v>3548</v>
      </c>
      <c r="F45" s="963"/>
      <c r="G45" s="964">
        <v>24120.0</v>
      </c>
      <c r="H45" s="832">
        <v>44593.0</v>
      </c>
      <c r="I45" s="38">
        <f t="shared" si="1"/>
        <v>0</v>
      </c>
      <c r="J45" s="39">
        <f t="shared" si="2"/>
        <v>0</v>
      </c>
      <c r="K45" s="40">
        <f t="shared" si="3"/>
        <v>0</v>
      </c>
      <c r="L45" s="41">
        <f t="shared" si="4"/>
        <v>0</v>
      </c>
      <c r="M45" s="40">
        <f t="shared" si="5"/>
        <v>0</v>
      </c>
      <c r="N45" s="880">
        <f t="shared" si="6"/>
        <v>0</v>
      </c>
      <c r="O45" s="73"/>
      <c r="P45" s="43"/>
    </row>
    <row r="46" ht="14.25" hidden="1" customHeight="1">
      <c r="A46" s="73"/>
      <c r="B46" s="55"/>
      <c r="C46" s="887" t="s">
        <v>3634</v>
      </c>
      <c r="D46" s="867" t="s">
        <v>3635</v>
      </c>
      <c r="E46" s="829" t="s">
        <v>3548</v>
      </c>
      <c r="F46" s="963"/>
      <c r="G46" s="964">
        <v>38260.0</v>
      </c>
      <c r="H46" s="832">
        <v>44593.0</v>
      </c>
      <c r="I46" s="38">
        <f t="shared" si="1"/>
        <v>0</v>
      </c>
      <c r="J46" s="39">
        <f t="shared" si="2"/>
        <v>0</v>
      </c>
      <c r="K46" s="40">
        <f t="shared" si="3"/>
        <v>0</v>
      </c>
      <c r="L46" s="41">
        <f t="shared" si="4"/>
        <v>0</v>
      </c>
      <c r="M46" s="40">
        <f t="shared" si="5"/>
        <v>0</v>
      </c>
      <c r="N46" s="880">
        <f t="shared" si="6"/>
        <v>0</v>
      </c>
      <c r="O46" s="73"/>
      <c r="P46" s="43"/>
    </row>
    <row r="47" ht="14.25" hidden="1" customHeight="1">
      <c r="A47" s="73"/>
      <c r="B47" s="55"/>
      <c r="C47" s="863" t="s">
        <v>3636</v>
      </c>
      <c r="D47" s="864" t="s">
        <v>3637</v>
      </c>
      <c r="E47" s="829" t="s">
        <v>3548</v>
      </c>
      <c r="F47" s="963"/>
      <c r="G47" s="964">
        <v>96810.0</v>
      </c>
      <c r="H47" s="832">
        <v>44593.0</v>
      </c>
      <c r="I47" s="38">
        <f t="shared" si="1"/>
        <v>0</v>
      </c>
      <c r="J47" s="39">
        <f t="shared" si="2"/>
        <v>0</v>
      </c>
      <c r="K47" s="40">
        <f t="shared" si="3"/>
        <v>0</v>
      </c>
      <c r="L47" s="41">
        <f t="shared" si="4"/>
        <v>0</v>
      </c>
      <c r="M47" s="40">
        <f t="shared" si="5"/>
        <v>0</v>
      </c>
      <c r="N47" s="880">
        <f t="shared" si="6"/>
        <v>0</v>
      </c>
      <c r="O47" s="73"/>
      <c r="P47" s="43"/>
    </row>
    <row r="48" ht="14.25" hidden="1" customHeight="1">
      <c r="A48" s="73"/>
      <c r="B48" s="55"/>
      <c r="C48" s="887" t="s">
        <v>3638</v>
      </c>
      <c r="D48" s="893" t="s">
        <v>3639</v>
      </c>
      <c r="E48" s="829" t="s">
        <v>3548</v>
      </c>
      <c r="F48" s="963"/>
      <c r="G48" s="964">
        <v>116520.0</v>
      </c>
      <c r="H48" s="832">
        <v>44593.0</v>
      </c>
      <c r="I48" s="38">
        <f t="shared" si="1"/>
        <v>0</v>
      </c>
      <c r="J48" s="39">
        <f t="shared" si="2"/>
        <v>0</v>
      </c>
      <c r="K48" s="40">
        <f t="shared" si="3"/>
        <v>0</v>
      </c>
      <c r="L48" s="41">
        <f t="shared" si="4"/>
        <v>0</v>
      </c>
      <c r="M48" s="40">
        <f t="shared" si="5"/>
        <v>0</v>
      </c>
      <c r="N48" s="880">
        <f t="shared" si="6"/>
        <v>0</v>
      </c>
      <c r="O48" s="73"/>
      <c r="P48" s="43"/>
    </row>
    <row r="49" ht="14.25" hidden="1" customHeight="1">
      <c r="A49" s="73"/>
      <c r="B49" s="55"/>
      <c r="C49" s="887" t="s">
        <v>3640</v>
      </c>
      <c r="D49" s="888" t="s">
        <v>3641</v>
      </c>
      <c r="E49" s="829" t="s">
        <v>3548</v>
      </c>
      <c r="F49" s="963"/>
      <c r="G49" s="964">
        <v>141890.0</v>
      </c>
      <c r="H49" s="832">
        <v>44593.0</v>
      </c>
      <c r="I49" s="38">
        <f t="shared" si="1"/>
        <v>0</v>
      </c>
      <c r="J49" s="39">
        <f t="shared" si="2"/>
        <v>0</v>
      </c>
      <c r="K49" s="40">
        <f t="shared" si="3"/>
        <v>0</v>
      </c>
      <c r="L49" s="41">
        <f t="shared" si="4"/>
        <v>0</v>
      </c>
      <c r="M49" s="40">
        <f t="shared" si="5"/>
        <v>0</v>
      </c>
      <c r="N49" s="880">
        <f t="shared" si="6"/>
        <v>0</v>
      </c>
      <c r="O49" s="73"/>
      <c r="P49" s="43"/>
    </row>
    <row r="50" ht="14.25" hidden="1" customHeight="1">
      <c r="A50" s="73"/>
      <c r="B50" s="55"/>
      <c r="C50" s="887" t="s">
        <v>3642</v>
      </c>
      <c r="D50" s="888" t="s">
        <v>3643</v>
      </c>
      <c r="E50" s="829" t="s">
        <v>3548</v>
      </c>
      <c r="F50" s="963"/>
      <c r="G50" s="964">
        <v>121550.0</v>
      </c>
      <c r="H50" s="832">
        <v>44593.0</v>
      </c>
      <c r="I50" s="38">
        <f t="shared" si="1"/>
        <v>0</v>
      </c>
      <c r="J50" s="39">
        <f t="shared" si="2"/>
        <v>0</v>
      </c>
      <c r="K50" s="40">
        <f t="shared" si="3"/>
        <v>0</v>
      </c>
      <c r="L50" s="41">
        <f t="shared" si="4"/>
        <v>0</v>
      </c>
      <c r="M50" s="40">
        <f t="shared" si="5"/>
        <v>0</v>
      </c>
      <c r="N50" s="880">
        <f t="shared" si="6"/>
        <v>0</v>
      </c>
      <c r="O50" s="73"/>
      <c r="P50" s="43"/>
    </row>
    <row r="51" ht="14.25" hidden="1" customHeight="1">
      <c r="A51" s="73"/>
      <c r="B51" s="55"/>
      <c r="C51" s="887" t="s">
        <v>3644</v>
      </c>
      <c r="D51" s="888" t="s">
        <v>3645</v>
      </c>
      <c r="E51" s="829" t="s">
        <v>3548</v>
      </c>
      <c r="F51" s="963"/>
      <c r="G51" s="964">
        <v>126520.0</v>
      </c>
      <c r="H51" s="832">
        <v>44593.0</v>
      </c>
      <c r="I51" s="38">
        <f t="shared" si="1"/>
        <v>0</v>
      </c>
      <c r="J51" s="39">
        <f t="shared" si="2"/>
        <v>0</v>
      </c>
      <c r="K51" s="40">
        <f t="shared" si="3"/>
        <v>0</v>
      </c>
      <c r="L51" s="41">
        <f t="shared" si="4"/>
        <v>0</v>
      </c>
      <c r="M51" s="40">
        <f t="shared" si="5"/>
        <v>0</v>
      </c>
      <c r="N51" s="880">
        <f t="shared" si="6"/>
        <v>0</v>
      </c>
      <c r="O51" s="73"/>
      <c r="P51" s="43"/>
    </row>
    <row r="52" ht="14.25" hidden="1" customHeight="1">
      <c r="A52" s="73"/>
      <c r="B52" s="55"/>
      <c r="C52" s="887" t="s">
        <v>3634</v>
      </c>
      <c r="D52" s="867" t="s">
        <v>3635</v>
      </c>
      <c r="E52" s="829" t="s">
        <v>3548</v>
      </c>
      <c r="F52" s="963"/>
      <c r="G52" s="964">
        <v>38260.0</v>
      </c>
      <c r="H52" s="832">
        <v>44593.0</v>
      </c>
      <c r="I52" s="38">
        <f t="shared" si="1"/>
        <v>0</v>
      </c>
      <c r="J52" s="39">
        <f t="shared" si="2"/>
        <v>0</v>
      </c>
      <c r="K52" s="40">
        <f t="shared" si="3"/>
        <v>0</v>
      </c>
      <c r="L52" s="41">
        <f t="shared" si="4"/>
        <v>0</v>
      </c>
      <c r="M52" s="40">
        <f t="shared" si="5"/>
        <v>0</v>
      </c>
      <c r="N52" s="880">
        <f t="shared" si="6"/>
        <v>0</v>
      </c>
      <c r="O52" s="73"/>
      <c r="P52" s="43"/>
    </row>
    <row r="53" ht="14.25" hidden="1" customHeight="1">
      <c r="A53" s="73"/>
      <c r="B53" s="55"/>
      <c r="C53" s="887" t="s">
        <v>3646</v>
      </c>
      <c r="D53" s="864" t="s">
        <v>3647</v>
      </c>
      <c r="E53" s="829" t="s">
        <v>3548</v>
      </c>
      <c r="F53" s="963"/>
      <c r="G53" s="964">
        <v>115620.0</v>
      </c>
      <c r="H53" s="832">
        <v>44593.0</v>
      </c>
      <c r="I53" s="38">
        <f t="shared" si="1"/>
        <v>0</v>
      </c>
      <c r="J53" s="39">
        <f t="shared" si="2"/>
        <v>0</v>
      </c>
      <c r="K53" s="40">
        <f t="shared" si="3"/>
        <v>0</v>
      </c>
      <c r="L53" s="41">
        <f t="shared" si="4"/>
        <v>0</v>
      </c>
      <c r="M53" s="40">
        <f t="shared" si="5"/>
        <v>0</v>
      </c>
      <c r="N53" s="41">
        <f t="shared" si="6"/>
        <v>0</v>
      </c>
      <c r="O53" s="35"/>
      <c r="P53" s="43"/>
    </row>
    <row r="54" ht="14.25" hidden="1" customHeight="1">
      <c r="A54" s="73"/>
      <c r="B54" s="55"/>
      <c r="C54" s="893" t="s">
        <v>3648</v>
      </c>
      <c r="D54" s="893" t="s">
        <v>3649</v>
      </c>
      <c r="E54" s="829" t="s">
        <v>3548</v>
      </c>
      <c r="F54" s="963"/>
      <c r="G54" s="964">
        <v>135390.0</v>
      </c>
      <c r="H54" s="832">
        <v>44593.0</v>
      </c>
      <c r="I54" s="38">
        <f t="shared" si="1"/>
        <v>0</v>
      </c>
      <c r="J54" s="39">
        <f t="shared" si="2"/>
        <v>0</v>
      </c>
      <c r="K54" s="40">
        <f t="shared" si="3"/>
        <v>0</v>
      </c>
      <c r="L54" s="41">
        <f t="shared" si="4"/>
        <v>0</v>
      </c>
      <c r="M54" s="40">
        <f t="shared" si="5"/>
        <v>0</v>
      </c>
      <c r="N54" s="41">
        <f t="shared" si="6"/>
        <v>0</v>
      </c>
      <c r="O54" s="35"/>
      <c r="P54" s="43"/>
    </row>
    <row r="55" ht="14.25" hidden="1" customHeight="1">
      <c r="A55" s="73"/>
      <c r="B55" s="55"/>
      <c r="C55" s="887" t="s">
        <v>3650</v>
      </c>
      <c r="D55" s="888" t="s">
        <v>3651</v>
      </c>
      <c r="E55" s="829" t="s">
        <v>3548</v>
      </c>
      <c r="F55" s="963"/>
      <c r="G55" s="964">
        <v>160700.0</v>
      </c>
      <c r="H55" s="832">
        <v>44593.0</v>
      </c>
      <c r="I55" s="38">
        <f t="shared" si="1"/>
        <v>0</v>
      </c>
      <c r="J55" s="39">
        <f t="shared" si="2"/>
        <v>0</v>
      </c>
      <c r="K55" s="40">
        <f t="shared" si="3"/>
        <v>0</v>
      </c>
      <c r="L55" s="41">
        <f t="shared" si="4"/>
        <v>0</v>
      </c>
      <c r="M55" s="40">
        <f t="shared" si="5"/>
        <v>0</v>
      </c>
      <c r="N55" s="41">
        <f t="shared" si="6"/>
        <v>0</v>
      </c>
      <c r="O55" s="35"/>
      <c r="P55" s="43"/>
    </row>
    <row r="56" ht="14.25" hidden="1" customHeight="1">
      <c r="A56" s="73"/>
      <c r="B56" s="55"/>
      <c r="C56" s="887" t="s">
        <v>3652</v>
      </c>
      <c r="D56" s="888" t="s">
        <v>3653</v>
      </c>
      <c r="E56" s="829" t="s">
        <v>3548</v>
      </c>
      <c r="F56" s="963"/>
      <c r="G56" s="964">
        <v>140360.0</v>
      </c>
      <c r="H56" s="832">
        <v>44593.0</v>
      </c>
      <c r="I56" s="38">
        <f t="shared" si="1"/>
        <v>0</v>
      </c>
      <c r="J56" s="39">
        <f t="shared" si="2"/>
        <v>0</v>
      </c>
      <c r="K56" s="40">
        <f t="shared" si="3"/>
        <v>0</v>
      </c>
      <c r="L56" s="41">
        <f t="shared" si="4"/>
        <v>0</v>
      </c>
      <c r="M56" s="40">
        <f t="shared" si="5"/>
        <v>0</v>
      </c>
      <c r="N56" s="41">
        <f t="shared" si="6"/>
        <v>0</v>
      </c>
      <c r="O56" s="35"/>
      <c r="P56" s="43"/>
    </row>
    <row r="57" ht="14.25" hidden="1" customHeight="1">
      <c r="A57" s="73"/>
      <c r="B57" s="55"/>
      <c r="C57" s="887" t="s">
        <v>3654</v>
      </c>
      <c r="D57" s="893" t="s">
        <v>3655</v>
      </c>
      <c r="E57" s="829" t="s">
        <v>3548</v>
      </c>
      <c r="F57" s="963"/>
      <c r="G57" s="964">
        <v>145340.0</v>
      </c>
      <c r="H57" s="832">
        <v>44593.0</v>
      </c>
      <c r="I57" s="38">
        <f t="shared" si="1"/>
        <v>0</v>
      </c>
      <c r="J57" s="39">
        <f t="shared" si="2"/>
        <v>0</v>
      </c>
      <c r="K57" s="40">
        <f t="shared" si="3"/>
        <v>0</v>
      </c>
      <c r="L57" s="41">
        <f t="shared" si="4"/>
        <v>0</v>
      </c>
      <c r="M57" s="40">
        <f t="shared" si="5"/>
        <v>0</v>
      </c>
      <c r="N57" s="41">
        <f t="shared" si="6"/>
        <v>0</v>
      </c>
      <c r="O57" s="35"/>
      <c r="P57" s="43"/>
    </row>
    <row r="58" ht="14.25" hidden="1" customHeight="1">
      <c r="A58" s="73"/>
      <c r="B58" s="55"/>
      <c r="C58" s="887" t="s">
        <v>3634</v>
      </c>
      <c r="D58" s="867" t="s">
        <v>3635</v>
      </c>
      <c r="E58" s="829" t="s">
        <v>3548</v>
      </c>
      <c r="F58" s="963"/>
      <c r="G58" s="964">
        <v>38260.0</v>
      </c>
      <c r="H58" s="832">
        <v>44593.0</v>
      </c>
      <c r="I58" s="38">
        <f t="shared" si="1"/>
        <v>0</v>
      </c>
      <c r="J58" s="39">
        <f t="shared" si="2"/>
        <v>0</v>
      </c>
      <c r="K58" s="40">
        <f t="shared" si="3"/>
        <v>0</v>
      </c>
      <c r="L58" s="41">
        <f t="shared" si="4"/>
        <v>0</v>
      </c>
      <c r="M58" s="40">
        <f t="shared" si="5"/>
        <v>0</v>
      </c>
      <c r="N58" s="41">
        <f t="shared" si="6"/>
        <v>0</v>
      </c>
      <c r="O58" s="35"/>
      <c r="P58" s="43"/>
    </row>
    <row r="59" ht="14.25" hidden="1" customHeight="1">
      <c r="A59" s="73"/>
      <c r="B59" s="55"/>
      <c r="C59" s="887" t="s">
        <v>3656</v>
      </c>
      <c r="D59" s="864" t="s">
        <v>3657</v>
      </c>
      <c r="E59" s="829" t="s">
        <v>3548</v>
      </c>
      <c r="F59" s="963"/>
      <c r="G59" s="964">
        <v>119550.0</v>
      </c>
      <c r="H59" s="832">
        <v>44593.0</v>
      </c>
      <c r="I59" s="38">
        <f t="shared" si="1"/>
        <v>0</v>
      </c>
      <c r="J59" s="39">
        <f t="shared" si="2"/>
        <v>0</v>
      </c>
      <c r="K59" s="40">
        <f t="shared" si="3"/>
        <v>0</v>
      </c>
      <c r="L59" s="41">
        <f t="shared" si="4"/>
        <v>0</v>
      </c>
      <c r="M59" s="40">
        <f t="shared" si="5"/>
        <v>0</v>
      </c>
      <c r="N59" s="41">
        <f t="shared" si="6"/>
        <v>0</v>
      </c>
      <c r="O59" s="35"/>
      <c r="P59" s="43"/>
    </row>
    <row r="60" ht="14.25" hidden="1" customHeight="1">
      <c r="A60" s="73"/>
      <c r="B60" s="55"/>
      <c r="C60" s="887" t="s">
        <v>3658</v>
      </c>
      <c r="D60" s="864" t="s">
        <v>3659</v>
      </c>
      <c r="E60" s="829" t="s">
        <v>3548</v>
      </c>
      <c r="F60" s="963"/>
      <c r="G60" s="964">
        <v>139320.0</v>
      </c>
      <c r="H60" s="832">
        <v>44593.0</v>
      </c>
      <c r="I60" s="38">
        <f t="shared" si="1"/>
        <v>0</v>
      </c>
      <c r="J60" s="39">
        <f t="shared" si="2"/>
        <v>0</v>
      </c>
      <c r="K60" s="40">
        <f t="shared" si="3"/>
        <v>0</v>
      </c>
      <c r="L60" s="41">
        <f t="shared" si="4"/>
        <v>0</v>
      </c>
      <c r="M60" s="40">
        <f t="shared" si="5"/>
        <v>0</v>
      </c>
      <c r="N60" s="41">
        <f t="shared" si="6"/>
        <v>0</v>
      </c>
      <c r="O60" s="35"/>
      <c r="P60" s="43"/>
    </row>
    <row r="61" ht="14.25" hidden="1" customHeight="1">
      <c r="A61" s="73"/>
      <c r="B61" s="55"/>
      <c r="C61" s="887" t="s">
        <v>3660</v>
      </c>
      <c r="D61" s="864" t="s">
        <v>3661</v>
      </c>
      <c r="E61" s="829" t="s">
        <v>3548</v>
      </c>
      <c r="F61" s="963"/>
      <c r="G61" s="964">
        <v>164630.0</v>
      </c>
      <c r="H61" s="832">
        <v>44593.0</v>
      </c>
      <c r="I61" s="38">
        <f t="shared" si="1"/>
        <v>0</v>
      </c>
      <c r="J61" s="39">
        <f t="shared" si="2"/>
        <v>0</v>
      </c>
      <c r="K61" s="40">
        <f t="shared" si="3"/>
        <v>0</v>
      </c>
      <c r="L61" s="41">
        <f t="shared" si="4"/>
        <v>0</v>
      </c>
      <c r="M61" s="40">
        <f t="shared" si="5"/>
        <v>0</v>
      </c>
      <c r="N61" s="41">
        <f t="shared" si="6"/>
        <v>0</v>
      </c>
      <c r="O61" s="35"/>
      <c r="P61" s="43"/>
    </row>
    <row r="62" ht="14.25" hidden="1" customHeight="1">
      <c r="A62" s="73"/>
      <c r="B62" s="55"/>
      <c r="C62" s="887" t="s">
        <v>3662</v>
      </c>
      <c r="D62" s="864" t="s">
        <v>3663</v>
      </c>
      <c r="E62" s="829" t="s">
        <v>3548</v>
      </c>
      <c r="F62" s="963"/>
      <c r="G62" s="964">
        <v>144290.0</v>
      </c>
      <c r="H62" s="832">
        <v>44593.0</v>
      </c>
      <c r="I62" s="38">
        <f t="shared" si="1"/>
        <v>0</v>
      </c>
      <c r="J62" s="39">
        <f t="shared" si="2"/>
        <v>0</v>
      </c>
      <c r="K62" s="40">
        <f t="shared" si="3"/>
        <v>0</v>
      </c>
      <c r="L62" s="41">
        <f t="shared" si="4"/>
        <v>0</v>
      </c>
      <c r="M62" s="40">
        <f t="shared" si="5"/>
        <v>0</v>
      </c>
      <c r="N62" s="41">
        <f t="shared" si="6"/>
        <v>0</v>
      </c>
      <c r="O62" s="35"/>
      <c r="P62" s="43"/>
    </row>
    <row r="63" ht="14.25" hidden="1" customHeight="1">
      <c r="A63" s="73"/>
      <c r="B63" s="55"/>
      <c r="C63" s="887" t="s">
        <v>3664</v>
      </c>
      <c r="D63" s="893" t="s">
        <v>3665</v>
      </c>
      <c r="E63" s="829" t="s">
        <v>3548</v>
      </c>
      <c r="F63" s="963"/>
      <c r="G63" s="964">
        <v>149270.0</v>
      </c>
      <c r="H63" s="832">
        <v>44593.0</v>
      </c>
      <c r="I63" s="38">
        <f t="shared" si="1"/>
        <v>0</v>
      </c>
      <c r="J63" s="39">
        <f t="shared" si="2"/>
        <v>0</v>
      </c>
      <c r="K63" s="40">
        <f t="shared" si="3"/>
        <v>0</v>
      </c>
      <c r="L63" s="41">
        <f t="shared" si="4"/>
        <v>0</v>
      </c>
      <c r="M63" s="40">
        <f t="shared" si="5"/>
        <v>0</v>
      </c>
      <c r="N63" s="41">
        <f t="shared" si="6"/>
        <v>0</v>
      </c>
      <c r="O63" s="35"/>
      <c r="P63" s="43"/>
    </row>
    <row r="64" ht="14.25" hidden="1" customHeight="1">
      <c r="A64" s="73"/>
      <c r="B64" s="55"/>
      <c r="C64" s="887" t="s">
        <v>3634</v>
      </c>
      <c r="D64" s="867" t="s">
        <v>3666</v>
      </c>
      <c r="E64" s="829" t="s">
        <v>3548</v>
      </c>
      <c r="F64" s="963"/>
      <c r="G64" s="964">
        <v>38260.0</v>
      </c>
      <c r="H64" s="832">
        <v>44593.0</v>
      </c>
      <c r="I64" s="38">
        <f t="shared" si="1"/>
        <v>0</v>
      </c>
      <c r="J64" s="39">
        <f t="shared" si="2"/>
        <v>0</v>
      </c>
      <c r="K64" s="40">
        <f t="shared" si="3"/>
        <v>0</v>
      </c>
      <c r="L64" s="41">
        <f t="shared" si="4"/>
        <v>0</v>
      </c>
      <c r="M64" s="40">
        <f t="shared" si="5"/>
        <v>0</v>
      </c>
      <c r="N64" s="41">
        <f t="shared" si="6"/>
        <v>0</v>
      </c>
      <c r="O64" s="35"/>
      <c r="P64" s="43"/>
    </row>
    <row r="65" ht="14.25" hidden="1" customHeight="1">
      <c r="A65" s="73"/>
      <c r="B65" s="55"/>
      <c r="C65" s="887" t="s">
        <v>3667</v>
      </c>
      <c r="D65" s="864" t="s">
        <v>3668</v>
      </c>
      <c r="E65" s="829" t="s">
        <v>3548</v>
      </c>
      <c r="F65" s="963"/>
      <c r="G65" s="964">
        <v>186930.0</v>
      </c>
      <c r="H65" s="832">
        <v>44593.0</v>
      </c>
      <c r="I65" s="38">
        <f t="shared" si="1"/>
        <v>0</v>
      </c>
      <c r="J65" s="39">
        <f t="shared" si="2"/>
        <v>0</v>
      </c>
      <c r="K65" s="40">
        <f t="shared" si="3"/>
        <v>0</v>
      </c>
      <c r="L65" s="41">
        <f t="shared" si="4"/>
        <v>0</v>
      </c>
      <c r="M65" s="40">
        <f t="shared" si="5"/>
        <v>0</v>
      </c>
      <c r="N65" s="41">
        <f t="shared" si="6"/>
        <v>0</v>
      </c>
      <c r="O65" s="35"/>
      <c r="P65" s="43"/>
    </row>
    <row r="66" ht="14.25" hidden="1" customHeight="1">
      <c r="A66" s="73"/>
      <c r="B66" s="55"/>
      <c r="C66" s="887" t="s">
        <v>3669</v>
      </c>
      <c r="D66" s="864" t="s">
        <v>3670</v>
      </c>
      <c r="E66" s="829" t="s">
        <v>3548</v>
      </c>
      <c r="F66" s="963"/>
      <c r="G66" s="964">
        <v>194620.0</v>
      </c>
      <c r="H66" s="832">
        <v>44593.0</v>
      </c>
      <c r="I66" s="38">
        <f t="shared" si="1"/>
        <v>0</v>
      </c>
      <c r="J66" s="39">
        <f t="shared" si="2"/>
        <v>0</v>
      </c>
      <c r="K66" s="40">
        <f t="shared" si="3"/>
        <v>0</v>
      </c>
      <c r="L66" s="41">
        <f t="shared" si="4"/>
        <v>0</v>
      </c>
      <c r="M66" s="40">
        <f t="shared" si="5"/>
        <v>0</v>
      </c>
      <c r="N66" s="41">
        <f t="shared" si="6"/>
        <v>0</v>
      </c>
      <c r="O66" s="35"/>
      <c r="P66" s="43"/>
    </row>
    <row r="67" ht="14.25" hidden="1" customHeight="1">
      <c r="A67" s="73"/>
      <c r="B67" s="55"/>
      <c r="C67" s="887" t="s">
        <v>3671</v>
      </c>
      <c r="D67" s="864" t="s">
        <v>3672</v>
      </c>
      <c r="E67" s="829" t="s">
        <v>3548</v>
      </c>
      <c r="F67" s="963"/>
      <c r="G67" s="964">
        <v>223690.0</v>
      </c>
      <c r="H67" s="832">
        <v>44593.0</v>
      </c>
      <c r="I67" s="38">
        <f t="shared" si="1"/>
        <v>0</v>
      </c>
      <c r="J67" s="39">
        <f t="shared" si="2"/>
        <v>0</v>
      </c>
      <c r="K67" s="40">
        <f t="shared" si="3"/>
        <v>0</v>
      </c>
      <c r="L67" s="41">
        <f t="shared" si="4"/>
        <v>0</v>
      </c>
      <c r="M67" s="40">
        <f t="shared" si="5"/>
        <v>0</v>
      </c>
      <c r="N67" s="41">
        <f t="shared" si="6"/>
        <v>0</v>
      </c>
      <c r="O67" s="35"/>
      <c r="P67" s="43"/>
    </row>
    <row r="68" ht="14.25" hidden="1" customHeight="1">
      <c r="A68" s="73"/>
      <c r="B68" s="55"/>
      <c r="C68" s="887" t="s">
        <v>3673</v>
      </c>
      <c r="D68" s="864" t="s">
        <v>3674</v>
      </c>
      <c r="E68" s="829" t="s">
        <v>3548</v>
      </c>
      <c r="F68" s="963"/>
      <c r="G68" s="964">
        <v>200140.0</v>
      </c>
      <c r="H68" s="832">
        <v>44593.0</v>
      </c>
      <c r="I68" s="38">
        <f t="shared" si="1"/>
        <v>0</v>
      </c>
      <c r="J68" s="39">
        <f t="shared" si="2"/>
        <v>0</v>
      </c>
      <c r="K68" s="40">
        <f t="shared" si="3"/>
        <v>0</v>
      </c>
      <c r="L68" s="41">
        <f t="shared" si="4"/>
        <v>0</v>
      </c>
      <c r="M68" s="40">
        <f t="shared" si="5"/>
        <v>0</v>
      </c>
      <c r="N68" s="41">
        <f t="shared" si="6"/>
        <v>0</v>
      </c>
      <c r="O68" s="35"/>
      <c r="P68" s="43"/>
    </row>
    <row r="69" ht="14.25" hidden="1" customHeight="1">
      <c r="A69" s="73"/>
      <c r="B69" s="55"/>
      <c r="C69" s="887" t="s">
        <v>3675</v>
      </c>
      <c r="D69" s="893" t="s">
        <v>3676</v>
      </c>
      <c r="E69" s="829" t="s">
        <v>3548</v>
      </c>
      <c r="F69" s="963"/>
      <c r="G69" s="964">
        <v>205920.0</v>
      </c>
      <c r="H69" s="832">
        <v>44593.0</v>
      </c>
      <c r="I69" s="38">
        <f t="shared" si="1"/>
        <v>0</v>
      </c>
      <c r="J69" s="39">
        <f t="shared" si="2"/>
        <v>0</v>
      </c>
      <c r="K69" s="40">
        <f t="shared" si="3"/>
        <v>0</v>
      </c>
      <c r="L69" s="41">
        <f t="shared" si="4"/>
        <v>0</v>
      </c>
      <c r="M69" s="40">
        <f t="shared" si="5"/>
        <v>0</v>
      </c>
      <c r="N69" s="41">
        <f t="shared" si="6"/>
        <v>0</v>
      </c>
      <c r="O69" s="35"/>
      <c r="P69" s="43"/>
      <c r="R69" s="56"/>
      <c r="S69" s="56"/>
      <c r="T69" s="56"/>
      <c r="U69" s="56"/>
      <c r="V69" s="56"/>
      <c r="W69" s="56"/>
      <c r="X69" s="56"/>
      <c r="Y69" s="56"/>
      <c r="Z69" s="56"/>
    </row>
    <row r="70" ht="14.25" hidden="1" customHeight="1">
      <c r="A70" s="73"/>
      <c r="B70" s="55"/>
      <c r="C70" s="887" t="s">
        <v>3634</v>
      </c>
      <c r="D70" s="867" t="s">
        <v>3666</v>
      </c>
      <c r="E70" s="829" t="s">
        <v>3548</v>
      </c>
      <c r="F70" s="963"/>
      <c r="G70" s="964">
        <v>38260.0</v>
      </c>
      <c r="H70" s="832">
        <v>44593.0</v>
      </c>
      <c r="I70" s="38">
        <f t="shared" si="1"/>
        <v>0</v>
      </c>
      <c r="J70" s="39">
        <f t="shared" si="2"/>
        <v>0</v>
      </c>
      <c r="K70" s="40">
        <f t="shared" si="3"/>
        <v>0</v>
      </c>
      <c r="L70" s="41">
        <f t="shared" si="4"/>
        <v>0</v>
      </c>
      <c r="M70" s="40">
        <f t="shared" si="5"/>
        <v>0</v>
      </c>
      <c r="N70" s="41">
        <f t="shared" si="6"/>
        <v>0</v>
      </c>
      <c r="O70" s="35"/>
      <c r="P70" s="43"/>
    </row>
    <row r="71" ht="14.25" hidden="1" customHeight="1">
      <c r="A71" s="73"/>
      <c r="B71" s="55"/>
      <c r="C71" s="887" t="s">
        <v>3677</v>
      </c>
      <c r="D71" s="867" t="s">
        <v>3678</v>
      </c>
      <c r="E71" s="829" t="s">
        <v>3548</v>
      </c>
      <c r="F71" s="963"/>
      <c r="G71" s="964">
        <v>36570.0</v>
      </c>
      <c r="H71" s="832">
        <v>44593.0</v>
      </c>
      <c r="I71" s="38">
        <f t="shared" si="1"/>
        <v>0</v>
      </c>
      <c r="J71" s="39">
        <f t="shared" si="2"/>
        <v>0</v>
      </c>
      <c r="K71" s="40">
        <f t="shared" si="3"/>
        <v>0</v>
      </c>
      <c r="L71" s="41">
        <f t="shared" si="4"/>
        <v>0</v>
      </c>
      <c r="M71" s="40">
        <f t="shared" si="5"/>
        <v>0</v>
      </c>
      <c r="N71" s="41">
        <f t="shared" si="6"/>
        <v>0</v>
      </c>
      <c r="O71" s="35"/>
      <c r="P71" s="43"/>
      <c r="R71" s="56"/>
      <c r="S71" s="56"/>
      <c r="T71" s="56"/>
      <c r="U71" s="56"/>
      <c r="V71" s="56"/>
      <c r="W71" s="56"/>
      <c r="X71" s="56"/>
      <c r="Y71" s="56"/>
      <c r="Z71" s="56"/>
    </row>
    <row r="72" ht="14.25" hidden="1" customHeight="1">
      <c r="A72" s="73"/>
      <c r="B72" s="55"/>
      <c r="C72" s="887" t="s">
        <v>3679</v>
      </c>
      <c r="D72" s="867" t="s">
        <v>3680</v>
      </c>
      <c r="E72" s="829" t="s">
        <v>3548</v>
      </c>
      <c r="F72" s="963"/>
      <c r="G72" s="964">
        <v>39190.0</v>
      </c>
      <c r="H72" s="832">
        <v>44593.0</v>
      </c>
      <c r="I72" s="38">
        <f t="shared" si="1"/>
        <v>0</v>
      </c>
      <c r="J72" s="39">
        <f t="shared" si="2"/>
        <v>0</v>
      </c>
      <c r="K72" s="40">
        <f t="shared" si="3"/>
        <v>0</v>
      </c>
      <c r="L72" s="41">
        <f t="shared" si="4"/>
        <v>0</v>
      </c>
      <c r="M72" s="40">
        <f t="shared" si="5"/>
        <v>0</v>
      </c>
      <c r="N72" s="41">
        <f t="shared" si="6"/>
        <v>0</v>
      </c>
      <c r="O72" s="35"/>
      <c r="P72" s="43"/>
    </row>
    <row r="73" ht="14.25" hidden="1" customHeight="1">
      <c r="A73" s="73"/>
      <c r="B73" s="55"/>
      <c r="C73" s="887" t="s">
        <v>3681</v>
      </c>
      <c r="D73" s="867" t="s">
        <v>3682</v>
      </c>
      <c r="E73" s="829" t="s">
        <v>3548</v>
      </c>
      <c r="F73" s="963"/>
      <c r="G73" s="964">
        <v>24770.0</v>
      </c>
      <c r="H73" s="832">
        <v>44593.0</v>
      </c>
      <c r="I73" s="38">
        <f t="shared" si="1"/>
        <v>0</v>
      </c>
      <c r="J73" s="39">
        <f t="shared" si="2"/>
        <v>0</v>
      </c>
      <c r="K73" s="40">
        <f t="shared" si="3"/>
        <v>0</v>
      </c>
      <c r="L73" s="41">
        <f t="shared" si="4"/>
        <v>0</v>
      </c>
      <c r="M73" s="40">
        <f t="shared" si="5"/>
        <v>0</v>
      </c>
      <c r="N73" s="41">
        <f t="shared" si="6"/>
        <v>0</v>
      </c>
      <c r="O73" s="35"/>
      <c r="P73" s="43"/>
    </row>
    <row r="74" ht="14.25" hidden="1" customHeight="1">
      <c r="A74" s="73"/>
      <c r="B74" s="55"/>
      <c r="C74" s="863" t="s">
        <v>3683</v>
      </c>
      <c r="D74" s="867" t="s">
        <v>3684</v>
      </c>
      <c r="E74" s="829" t="s">
        <v>3548</v>
      </c>
      <c r="F74" s="963"/>
      <c r="G74" s="964">
        <v>18520.0</v>
      </c>
      <c r="H74" s="832">
        <v>44593.0</v>
      </c>
      <c r="I74" s="38">
        <f t="shared" si="1"/>
        <v>0</v>
      </c>
      <c r="J74" s="39">
        <f t="shared" si="2"/>
        <v>0</v>
      </c>
      <c r="K74" s="40">
        <f t="shared" si="3"/>
        <v>0</v>
      </c>
      <c r="L74" s="41">
        <f t="shared" si="4"/>
        <v>0</v>
      </c>
      <c r="M74" s="40">
        <f t="shared" si="5"/>
        <v>0</v>
      </c>
      <c r="N74" s="41">
        <f t="shared" si="6"/>
        <v>0</v>
      </c>
      <c r="O74" s="35"/>
      <c r="P74" s="43"/>
    </row>
    <row r="75" ht="14.25" hidden="1" customHeight="1">
      <c r="A75" s="73"/>
      <c r="B75" s="55"/>
      <c r="C75" s="863" t="s">
        <v>3685</v>
      </c>
      <c r="D75" s="867" t="s">
        <v>3686</v>
      </c>
      <c r="E75" s="829" t="s">
        <v>3548</v>
      </c>
      <c r="F75" s="963"/>
      <c r="G75" s="964">
        <v>18520.0</v>
      </c>
      <c r="H75" s="832">
        <v>44593.0</v>
      </c>
      <c r="I75" s="38">
        <f t="shared" si="1"/>
        <v>0</v>
      </c>
      <c r="J75" s="39">
        <f t="shared" si="2"/>
        <v>0</v>
      </c>
      <c r="K75" s="40">
        <f t="shared" si="3"/>
        <v>0</v>
      </c>
      <c r="L75" s="41">
        <f t="shared" si="4"/>
        <v>0</v>
      </c>
      <c r="M75" s="40">
        <f t="shared" si="5"/>
        <v>0</v>
      </c>
      <c r="N75" s="41">
        <f t="shared" si="6"/>
        <v>0</v>
      </c>
      <c r="O75" s="35"/>
      <c r="P75" s="43"/>
    </row>
    <row r="76" ht="14.25" hidden="1" customHeight="1">
      <c r="A76" s="73"/>
      <c r="B76" s="55"/>
      <c r="C76" s="863" t="s">
        <v>3687</v>
      </c>
      <c r="D76" s="867" t="s">
        <v>3688</v>
      </c>
      <c r="E76" s="829" t="s">
        <v>3548</v>
      </c>
      <c r="F76" s="963"/>
      <c r="G76" s="964">
        <v>19470.0</v>
      </c>
      <c r="H76" s="832">
        <v>44593.0</v>
      </c>
      <c r="I76" s="38">
        <f t="shared" si="1"/>
        <v>0</v>
      </c>
      <c r="J76" s="39">
        <f t="shared" si="2"/>
        <v>0</v>
      </c>
      <c r="K76" s="40">
        <f t="shared" si="3"/>
        <v>0</v>
      </c>
      <c r="L76" s="41">
        <f t="shared" si="4"/>
        <v>0</v>
      </c>
      <c r="M76" s="40">
        <f t="shared" si="5"/>
        <v>0</v>
      </c>
      <c r="N76" s="41">
        <f t="shared" si="6"/>
        <v>0</v>
      </c>
      <c r="O76" s="35"/>
      <c r="P76" s="43"/>
    </row>
    <row r="77" ht="14.25" hidden="1" customHeight="1">
      <c r="A77" s="73"/>
      <c r="B77" s="55"/>
      <c r="C77" s="863" t="s">
        <v>3689</v>
      </c>
      <c r="D77" s="867" t="s">
        <v>3690</v>
      </c>
      <c r="E77" s="829" t="s">
        <v>3548</v>
      </c>
      <c r="F77" s="963"/>
      <c r="G77" s="964">
        <v>19470.0</v>
      </c>
      <c r="H77" s="832">
        <v>44593.0</v>
      </c>
      <c r="I77" s="38">
        <f t="shared" si="1"/>
        <v>0</v>
      </c>
      <c r="J77" s="39">
        <f t="shared" si="2"/>
        <v>0</v>
      </c>
      <c r="K77" s="40">
        <f t="shared" si="3"/>
        <v>0</v>
      </c>
      <c r="L77" s="41">
        <f t="shared" si="4"/>
        <v>0</v>
      </c>
      <c r="M77" s="40">
        <f t="shared" si="5"/>
        <v>0</v>
      </c>
      <c r="N77" s="41">
        <f t="shared" si="6"/>
        <v>0</v>
      </c>
      <c r="O77" s="35"/>
      <c r="P77" s="43"/>
    </row>
    <row r="78" ht="14.25" hidden="1" customHeight="1">
      <c r="A78" s="73"/>
      <c r="B78" s="55"/>
      <c r="C78" s="887" t="s">
        <v>3691</v>
      </c>
      <c r="D78" s="867" t="s">
        <v>3692</v>
      </c>
      <c r="E78" s="829" t="s">
        <v>3548</v>
      </c>
      <c r="F78" s="963"/>
      <c r="G78" s="964">
        <v>6140.0</v>
      </c>
      <c r="H78" s="832">
        <v>44593.0</v>
      </c>
      <c r="I78" s="38">
        <f t="shared" si="1"/>
        <v>0</v>
      </c>
      <c r="J78" s="39">
        <f t="shared" si="2"/>
        <v>0</v>
      </c>
      <c r="K78" s="40">
        <f t="shared" si="3"/>
        <v>0</v>
      </c>
      <c r="L78" s="41">
        <f t="shared" si="4"/>
        <v>0</v>
      </c>
      <c r="M78" s="40">
        <f t="shared" si="5"/>
        <v>0</v>
      </c>
      <c r="N78" s="41">
        <f t="shared" si="6"/>
        <v>0</v>
      </c>
      <c r="O78" s="35"/>
      <c r="P78" s="43"/>
    </row>
    <row r="79" ht="14.25" hidden="1" customHeight="1">
      <c r="A79" s="73"/>
      <c r="B79" s="55"/>
      <c r="C79" s="887" t="s">
        <v>3693</v>
      </c>
      <c r="D79" s="867" t="s">
        <v>3694</v>
      </c>
      <c r="E79" s="829" t="s">
        <v>3548</v>
      </c>
      <c r="F79" s="963"/>
      <c r="G79" s="964">
        <v>47500.0</v>
      </c>
      <c r="H79" s="832">
        <v>44593.0</v>
      </c>
      <c r="I79" s="38">
        <f t="shared" si="1"/>
        <v>0</v>
      </c>
      <c r="J79" s="39">
        <f t="shared" si="2"/>
        <v>0</v>
      </c>
      <c r="K79" s="40">
        <f t="shared" si="3"/>
        <v>0</v>
      </c>
      <c r="L79" s="41">
        <f t="shared" si="4"/>
        <v>0</v>
      </c>
      <c r="M79" s="40">
        <f t="shared" si="5"/>
        <v>0</v>
      </c>
      <c r="N79" s="41">
        <f t="shared" si="6"/>
        <v>0</v>
      </c>
      <c r="O79" s="35"/>
      <c r="P79" s="43"/>
    </row>
    <row r="80" ht="14.25" hidden="1" customHeight="1">
      <c r="A80" s="73"/>
      <c r="B80" s="55"/>
      <c r="C80" s="887" t="s">
        <v>3695</v>
      </c>
      <c r="D80" s="893" t="s">
        <v>3696</v>
      </c>
      <c r="E80" s="829" t="s">
        <v>3548</v>
      </c>
      <c r="F80" s="963"/>
      <c r="G80" s="964">
        <v>15400.0</v>
      </c>
      <c r="H80" s="832">
        <v>44593.0</v>
      </c>
      <c r="I80" s="38">
        <f t="shared" si="1"/>
        <v>0</v>
      </c>
      <c r="J80" s="39">
        <f t="shared" si="2"/>
        <v>0</v>
      </c>
      <c r="K80" s="40">
        <f t="shared" si="3"/>
        <v>0</v>
      </c>
      <c r="L80" s="41">
        <f t="shared" si="4"/>
        <v>0</v>
      </c>
      <c r="M80" s="40">
        <f t="shared" si="5"/>
        <v>0</v>
      </c>
      <c r="N80" s="41">
        <f t="shared" si="6"/>
        <v>0</v>
      </c>
      <c r="O80" s="35"/>
      <c r="P80" s="43"/>
    </row>
    <row r="81" ht="14.25" hidden="1" customHeight="1">
      <c r="A81" s="73"/>
      <c r="B81" s="55"/>
      <c r="C81" s="887" t="s">
        <v>3697</v>
      </c>
      <c r="D81" s="867" t="s">
        <v>3698</v>
      </c>
      <c r="E81" s="829" t="s">
        <v>3548</v>
      </c>
      <c r="F81" s="963"/>
      <c r="G81" s="964">
        <v>14740.0</v>
      </c>
      <c r="H81" s="832">
        <v>44593.0</v>
      </c>
      <c r="I81" s="38">
        <f t="shared" si="1"/>
        <v>0</v>
      </c>
      <c r="J81" s="39">
        <f t="shared" si="2"/>
        <v>0</v>
      </c>
      <c r="K81" s="40">
        <f t="shared" si="3"/>
        <v>0</v>
      </c>
      <c r="L81" s="41">
        <f t="shared" si="4"/>
        <v>0</v>
      </c>
      <c r="M81" s="40">
        <f t="shared" si="5"/>
        <v>0</v>
      </c>
      <c r="N81" s="41">
        <f t="shared" si="6"/>
        <v>0</v>
      </c>
      <c r="O81" s="35"/>
      <c r="P81" s="43"/>
    </row>
    <row r="82" ht="14.25" hidden="1" customHeight="1">
      <c r="A82" s="73"/>
      <c r="B82" s="55"/>
      <c r="C82" s="887" t="s">
        <v>3699</v>
      </c>
      <c r="D82" s="867" t="s">
        <v>3700</v>
      </c>
      <c r="E82" s="829" t="s">
        <v>3548</v>
      </c>
      <c r="F82" s="963"/>
      <c r="G82" s="964">
        <v>13110.0</v>
      </c>
      <c r="H82" s="832">
        <v>44593.0</v>
      </c>
      <c r="I82" s="38">
        <f t="shared" si="1"/>
        <v>0</v>
      </c>
      <c r="J82" s="39">
        <f t="shared" si="2"/>
        <v>0</v>
      </c>
      <c r="K82" s="40">
        <f t="shared" si="3"/>
        <v>0</v>
      </c>
      <c r="L82" s="41">
        <f t="shared" si="4"/>
        <v>0</v>
      </c>
      <c r="M82" s="40">
        <f t="shared" si="5"/>
        <v>0</v>
      </c>
      <c r="N82" s="41">
        <f t="shared" si="6"/>
        <v>0</v>
      </c>
      <c r="O82" s="35"/>
      <c r="P82" s="43"/>
    </row>
    <row r="83" ht="14.25" hidden="1" customHeight="1">
      <c r="A83" s="73"/>
      <c r="B83" s="55"/>
      <c r="C83" s="887" t="s">
        <v>3701</v>
      </c>
      <c r="D83" s="867" t="s">
        <v>3702</v>
      </c>
      <c r="E83" s="829" t="s">
        <v>3548</v>
      </c>
      <c r="F83" s="963"/>
      <c r="G83" s="964">
        <v>6500.0</v>
      </c>
      <c r="H83" s="832">
        <v>44593.0</v>
      </c>
      <c r="I83" s="38">
        <f t="shared" si="1"/>
        <v>0</v>
      </c>
      <c r="J83" s="39">
        <f t="shared" si="2"/>
        <v>0</v>
      </c>
      <c r="K83" s="40">
        <f t="shared" si="3"/>
        <v>0</v>
      </c>
      <c r="L83" s="41">
        <f t="shared" si="4"/>
        <v>0</v>
      </c>
      <c r="M83" s="40">
        <f t="shared" si="5"/>
        <v>0</v>
      </c>
      <c r="N83" s="41">
        <f t="shared" si="6"/>
        <v>0</v>
      </c>
      <c r="O83" s="35"/>
      <c r="P83" s="43"/>
    </row>
    <row r="84" ht="14.25" hidden="1" customHeight="1">
      <c r="A84" s="73"/>
      <c r="B84" s="55"/>
      <c r="C84" s="887" t="s">
        <v>3703</v>
      </c>
      <c r="D84" s="867" t="s">
        <v>3704</v>
      </c>
      <c r="E84" s="829" t="s">
        <v>3548</v>
      </c>
      <c r="F84" s="963"/>
      <c r="G84" s="964">
        <v>25890.0</v>
      </c>
      <c r="H84" s="832">
        <v>44593.0</v>
      </c>
      <c r="I84" s="38">
        <f t="shared" si="1"/>
        <v>0</v>
      </c>
      <c r="J84" s="39">
        <f t="shared" si="2"/>
        <v>0</v>
      </c>
      <c r="K84" s="40">
        <f t="shared" si="3"/>
        <v>0</v>
      </c>
      <c r="L84" s="41">
        <f t="shared" si="4"/>
        <v>0</v>
      </c>
      <c r="M84" s="40">
        <f t="shared" si="5"/>
        <v>0</v>
      </c>
      <c r="N84" s="41">
        <f t="shared" si="6"/>
        <v>0</v>
      </c>
      <c r="O84" s="35"/>
      <c r="P84" s="43"/>
    </row>
    <row r="85" ht="14.25" hidden="1" customHeight="1">
      <c r="A85" s="73"/>
      <c r="B85" s="55"/>
      <c r="C85" s="887" t="s">
        <v>3705</v>
      </c>
      <c r="D85" s="867" t="s">
        <v>3706</v>
      </c>
      <c r="E85" s="829" t="s">
        <v>3548</v>
      </c>
      <c r="F85" s="963"/>
      <c r="G85" s="964">
        <v>11800.0</v>
      </c>
      <c r="H85" s="832">
        <v>44593.0</v>
      </c>
      <c r="I85" s="38">
        <f t="shared" si="1"/>
        <v>0</v>
      </c>
      <c r="J85" s="39">
        <f t="shared" si="2"/>
        <v>0</v>
      </c>
      <c r="K85" s="40">
        <f t="shared" si="3"/>
        <v>0</v>
      </c>
      <c r="L85" s="41">
        <f t="shared" si="4"/>
        <v>0</v>
      </c>
      <c r="M85" s="40">
        <f t="shared" si="5"/>
        <v>0</v>
      </c>
      <c r="N85" s="41">
        <f t="shared" si="6"/>
        <v>0</v>
      </c>
      <c r="O85" s="35"/>
      <c r="P85" s="43"/>
    </row>
    <row r="86" ht="14.25" hidden="1" customHeight="1">
      <c r="A86" s="73"/>
      <c r="B86" s="55"/>
      <c r="C86" s="887" t="s">
        <v>3707</v>
      </c>
      <c r="D86" s="867" t="s">
        <v>3708</v>
      </c>
      <c r="E86" s="829" t="s">
        <v>3548</v>
      </c>
      <c r="F86" s="963"/>
      <c r="G86" s="964">
        <v>2630.0</v>
      </c>
      <c r="H86" s="832">
        <v>44593.0</v>
      </c>
      <c r="I86" s="38">
        <f t="shared" si="1"/>
        <v>0</v>
      </c>
      <c r="J86" s="39">
        <f t="shared" si="2"/>
        <v>0</v>
      </c>
      <c r="K86" s="40">
        <f t="shared" si="3"/>
        <v>0</v>
      </c>
      <c r="L86" s="41">
        <f t="shared" si="4"/>
        <v>0</v>
      </c>
      <c r="M86" s="40">
        <f t="shared" si="5"/>
        <v>0</v>
      </c>
      <c r="N86" s="41">
        <f t="shared" si="6"/>
        <v>0</v>
      </c>
      <c r="O86" s="35"/>
      <c r="P86" s="67"/>
      <c r="Q86" s="56"/>
      <c r="R86" s="56"/>
      <c r="S86" s="56"/>
      <c r="T86" s="56"/>
      <c r="U86" s="56"/>
      <c r="V86" s="56"/>
      <c r="W86" s="56"/>
      <c r="X86" s="56"/>
      <c r="Y86" s="56"/>
      <c r="Z86" s="56"/>
    </row>
    <row r="87" ht="14.25" hidden="1" customHeight="1">
      <c r="A87" s="73"/>
      <c r="B87" s="55"/>
      <c r="C87" s="887" t="s">
        <v>3709</v>
      </c>
      <c r="D87" s="867" t="s">
        <v>3710</v>
      </c>
      <c r="E87" s="829" t="s">
        <v>3548</v>
      </c>
      <c r="F87" s="963"/>
      <c r="G87" s="964">
        <v>1320.0</v>
      </c>
      <c r="H87" s="832">
        <v>44593.0</v>
      </c>
      <c r="I87" s="38">
        <f t="shared" si="1"/>
        <v>0</v>
      </c>
      <c r="J87" s="39">
        <f t="shared" si="2"/>
        <v>0</v>
      </c>
      <c r="K87" s="40">
        <f t="shared" si="3"/>
        <v>0</v>
      </c>
      <c r="L87" s="41">
        <f t="shared" si="4"/>
        <v>0</v>
      </c>
      <c r="M87" s="40">
        <f t="shared" si="5"/>
        <v>0</v>
      </c>
      <c r="N87" s="41">
        <f t="shared" si="6"/>
        <v>0</v>
      </c>
      <c r="O87" s="35"/>
      <c r="P87" s="67"/>
    </row>
    <row r="88" ht="14.25" hidden="1" customHeight="1">
      <c r="A88" s="73"/>
      <c r="B88" s="55"/>
      <c r="C88" s="887" t="s">
        <v>3711</v>
      </c>
      <c r="D88" s="867" t="s">
        <v>3712</v>
      </c>
      <c r="E88" s="829" t="s">
        <v>3548</v>
      </c>
      <c r="F88" s="963"/>
      <c r="G88" s="964">
        <v>36040.0</v>
      </c>
      <c r="H88" s="832">
        <v>44593.0</v>
      </c>
      <c r="I88" s="38">
        <f t="shared" si="1"/>
        <v>0</v>
      </c>
      <c r="J88" s="39">
        <f t="shared" si="2"/>
        <v>0</v>
      </c>
      <c r="K88" s="40">
        <f t="shared" si="3"/>
        <v>0</v>
      </c>
      <c r="L88" s="41">
        <f t="shared" si="4"/>
        <v>0</v>
      </c>
      <c r="M88" s="40">
        <f t="shared" si="5"/>
        <v>0</v>
      </c>
      <c r="N88" s="41">
        <f t="shared" si="6"/>
        <v>0</v>
      </c>
      <c r="O88" s="35"/>
      <c r="P88" s="67"/>
    </row>
    <row r="89" ht="14.25" hidden="1" customHeight="1">
      <c r="A89" s="73"/>
      <c r="B89" s="55"/>
      <c r="C89" s="887" t="s">
        <v>3713</v>
      </c>
      <c r="D89" s="867" t="s">
        <v>3714</v>
      </c>
      <c r="E89" s="829" t="s">
        <v>3548</v>
      </c>
      <c r="F89" s="963"/>
      <c r="G89" s="964">
        <v>25550.0</v>
      </c>
      <c r="H89" s="832">
        <v>44593.0</v>
      </c>
      <c r="I89" s="38">
        <f t="shared" si="1"/>
        <v>0</v>
      </c>
      <c r="J89" s="39">
        <f t="shared" si="2"/>
        <v>0</v>
      </c>
      <c r="K89" s="40">
        <f t="shared" si="3"/>
        <v>0</v>
      </c>
      <c r="L89" s="41">
        <f t="shared" si="4"/>
        <v>0</v>
      </c>
      <c r="M89" s="40">
        <f t="shared" si="5"/>
        <v>0</v>
      </c>
      <c r="N89" s="41">
        <f t="shared" si="6"/>
        <v>0</v>
      </c>
      <c r="O89" s="35"/>
      <c r="P89" s="43"/>
    </row>
    <row r="90" ht="14.25" hidden="1" customHeight="1">
      <c r="A90" s="73"/>
      <c r="B90" s="55"/>
      <c r="C90" s="863" t="s">
        <v>3715</v>
      </c>
      <c r="D90" s="864" t="s">
        <v>3716</v>
      </c>
      <c r="E90" s="829" t="s">
        <v>3548</v>
      </c>
      <c r="F90" s="963"/>
      <c r="G90" s="964">
        <v>30140.0</v>
      </c>
      <c r="H90" s="832">
        <v>44593.0</v>
      </c>
      <c r="I90" s="38">
        <f t="shared" si="1"/>
        <v>0</v>
      </c>
      <c r="J90" s="39">
        <f t="shared" si="2"/>
        <v>0</v>
      </c>
      <c r="K90" s="40">
        <f t="shared" si="3"/>
        <v>0</v>
      </c>
      <c r="L90" s="41">
        <f t="shared" si="4"/>
        <v>0</v>
      </c>
      <c r="M90" s="40">
        <f t="shared" si="5"/>
        <v>0</v>
      </c>
      <c r="N90" s="41">
        <f t="shared" si="6"/>
        <v>0</v>
      </c>
      <c r="O90" s="35"/>
      <c r="P90" s="67"/>
    </row>
    <row r="91" ht="14.25" hidden="1" customHeight="1">
      <c r="A91" s="73"/>
      <c r="B91" s="55"/>
      <c r="C91" s="863" t="s">
        <v>3717</v>
      </c>
      <c r="D91" s="864" t="s">
        <v>3718</v>
      </c>
      <c r="E91" s="829" t="s">
        <v>3548</v>
      </c>
      <c r="F91" s="963"/>
      <c r="G91" s="964">
        <v>12370.0</v>
      </c>
      <c r="H91" s="832">
        <v>44593.0</v>
      </c>
      <c r="I91" s="38">
        <f t="shared" si="1"/>
        <v>0</v>
      </c>
      <c r="J91" s="39">
        <f t="shared" si="2"/>
        <v>0</v>
      </c>
      <c r="K91" s="40">
        <f t="shared" si="3"/>
        <v>0</v>
      </c>
      <c r="L91" s="41">
        <f t="shared" si="4"/>
        <v>0</v>
      </c>
      <c r="M91" s="40">
        <f t="shared" si="5"/>
        <v>0</v>
      </c>
      <c r="N91" s="41">
        <f t="shared" si="6"/>
        <v>0</v>
      </c>
      <c r="O91" s="35"/>
      <c r="P91" s="43"/>
    </row>
    <row r="92" ht="14.25" hidden="1" customHeight="1">
      <c r="A92" s="73"/>
      <c r="B92" s="55"/>
      <c r="C92" s="863" t="s">
        <v>3719</v>
      </c>
      <c r="D92" s="864" t="s">
        <v>3720</v>
      </c>
      <c r="E92" s="829" t="s">
        <v>3548</v>
      </c>
      <c r="F92" s="963"/>
      <c r="G92" s="964">
        <v>16880.0</v>
      </c>
      <c r="H92" s="832">
        <v>44593.0</v>
      </c>
      <c r="I92" s="38">
        <f t="shared" si="1"/>
        <v>0</v>
      </c>
      <c r="J92" s="39">
        <f t="shared" si="2"/>
        <v>0</v>
      </c>
      <c r="K92" s="40">
        <f t="shared" si="3"/>
        <v>0</v>
      </c>
      <c r="L92" s="41">
        <f t="shared" si="4"/>
        <v>0</v>
      </c>
      <c r="M92" s="40">
        <f t="shared" si="5"/>
        <v>0</v>
      </c>
      <c r="N92" s="41">
        <f t="shared" si="6"/>
        <v>0</v>
      </c>
      <c r="O92" s="35"/>
      <c r="P92" s="67"/>
    </row>
    <row r="93" ht="14.25" hidden="1" customHeight="1">
      <c r="A93" s="73"/>
      <c r="B93" s="55"/>
      <c r="C93" s="863" t="s">
        <v>3721</v>
      </c>
      <c r="D93" s="864" t="s">
        <v>3722</v>
      </c>
      <c r="E93" s="829" t="s">
        <v>3548</v>
      </c>
      <c r="F93" s="963"/>
      <c r="G93" s="964">
        <v>8150.0</v>
      </c>
      <c r="H93" s="832">
        <v>44593.0</v>
      </c>
      <c r="I93" s="38">
        <f t="shared" si="1"/>
        <v>0</v>
      </c>
      <c r="J93" s="39">
        <f t="shared" si="2"/>
        <v>0</v>
      </c>
      <c r="K93" s="40">
        <f t="shared" si="3"/>
        <v>0</v>
      </c>
      <c r="L93" s="41">
        <f t="shared" si="4"/>
        <v>0</v>
      </c>
      <c r="M93" s="40">
        <f t="shared" si="5"/>
        <v>0</v>
      </c>
      <c r="N93" s="41">
        <f t="shared" si="6"/>
        <v>0</v>
      </c>
      <c r="O93" s="35"/>
      <c r="P93" s="67"/>
    </row>
    <row r="94" ht="14.25" hidden="1" customHeight="1">
      <c r="A94" s="73"/>
      <c r="B94" s="55"/>
      <c r="C94" s="863" t="s">
        <v>3723</v>
      </c>
      <c r="D94" s="867" t="s">
        <v>3724</v>
      </c>
      <c r="E94" s="829" t="s">
        <v>3548</v>
      </c>
      <c r="F94" s="963"/>
      <c r="G94" s="964">
        <v>37670.0</v>
      </c>
      <c r="H94" s="832">
        <v>44593.0</v>
      </c>
      <c r="I94" s="38">
        <f t="shared" si="1"/>
        <v>0</v>
      </c>
      <c r="J94" s="39">
        <f t="shared" si="2"/>
        <v>0</v>
      </c>
      <c r="K94" s="40">
        <f t="shared" si="3"/>
        <v>0</v>
      </c>
      <c r="L94" s="41">
        <f t="shared" si="4"/>
        <v>0</v>
      </c>
      <c r="M94" s="40">
        <f t="shared" si="5"/>
        <v>0</v>
      </c>
      <c r="N94" s="41">
        <f t="shared" si="6"/>
        <v>0</v>
      </c>
      <c r="O94" s="35"/>
      <c r="P94" s="67"/>
    </row>
    <row r="95" ht="14.25" hidden="1" customHeight="1">
      <c r="A95" s="73"/>
      <c r="B95" s="55"/>
      <c r="C95" s="863" t="s">
        <v>3725</v>
      </c>
      <c r="D95" s="864" t="s">
        <v>3726</v>
      </c>
      <c r="E95" s="829" t="s">
        <v>3548</v>
      </c>
      <c r="F95" s="963"/>
      <c r="G95" s="964">
        <v>41290.0</v>
      </c>
      <c r="H95" s="832">
        <v>44593.0</v>
      </c>
      <c r="I95" s="38">
        <f t="shared" si="1"/>
        <v>0</v>
      </c>
      <c r="J95" s="39">
        <f t="shared" si="2"/>
        <v>0</v>
      </c>
      <c r="K95" s="40">
        <f t="shared" si="3"/>
        <v>0</v>
      </c>
      <c r="L95" s="41">
        <f t="shared" si="4"/>
        <v>0</v>
      </c>
      <c r="M95" s="40">
        <f t="shared" si="5"/>
        <v>0</v>
      </c>
      <c r="N95" s="41">
        <f t="shared" si="6"/>
        <v>0</v>
      </c>
      <c r="O95" s="35"/>
      <c r="P95" s="43"/>
    </row>
    <row r="96" ht="14.25" hidden="1" customHeight="1">
      <c r="A96" s="73"/>
      <c r="B96" s="55"/>
      <c r="C96" s="863" t="s">
        <v>3727</v>
      </c>
      <c r="D96" s="864" t="s">
        <v>3728</v>
      </c>
      <c r="E96" s="829" t="s">
        <v>3548</v>
      </c>
      <c r="F96" s="963"/>
      <c r="G96" s="964">
        <v>66000.0</v>
      </c>
      <c r="H96" s="832">
        <v>44593.0</v>
      </c>
      <c r="I96" s="38">
        <f t="shared" si="1"/>
        <v>0</v>
      </c>
      <c r="J96" s="39">
        <f t="shared" si="2"/>
        <v>0</v>
      </c>
      <c r="K96" s="40">
        <f t="shared" si="3"/>
        <v>0</v>
      </c>
      <c r="L96" s="41">
        <f t="shared" si="4"/>
        <v>0</v>
      </c>
      <c r="M96" s="40">
        <f t="shared" si="5"/>
        <v>0</v>
      </c>
      <c r="N96" s="41">
        <f t="shared" si="6"/>
        <v>0</v>
      </c>
      <c r="O96" s="35"/>
      <c r="P96" s="43"/>
    </row>
    <row r="97" ht="14.25" hidden="1" customHeight="1">
      <c r="A97" s="73"/>
      <c r="B97" s="55"/>
      <c r="C97" s="887" t="s">
        <v>3729</v>
      </c>
      <c r="D97" s="864" t="s">
        <v>3730</v>
      </c>
      <c r="E97" s="829" t="s">
        <v>3548</v>
      </c>
      <c r="F97" s="963"/>
      <c r="G97" s="964">
        <v>60270.0</v>
      </c>
      <c r="H97" s="832">
        <v>44593.0</v>
      </c>
      <c r="I97" s="38">
        <f t="shared" si="1"/>
        <v>0</v>
      </c>
      <c r="J97" s="39">
        <f t="shared" si="2"/>
        <v>0</v>
      </c>
      <c r="K97" s="40">
        <f t="shared" si="3"/>
        <v>0</v>
      </c>
      <c r="L97" s="41">
        <f t="shared" si="4"/>
        <v>0</v>
      </c>
      <c r="M97" s="40">
        <f t="shared" si="5"/>
        <v>0</v>
      </c>
      <c r="N97" s="41">
        <f t="shared" si="6"/>
        <v>0</v>
      </c>
      <c r="O97" s="35"/>
      <c r="P97" s="43"/>
    </row>
    <row r="98" ht="14.25" hidden="1" customHeight="1">
      <c r="A98" s="73"/>
      <c r="B98" s="55"/>
      <c r="C98" s="887" t="s">
        <v>3731</v>
      </c>
      <c r="D98" s="864" t="s">
        <v>3732</v>
      </c>
      <c r="E98" s="829" t="s">
        <v>3548</v>
      </c>
      <c r="F98" s="963"/>
      <c r="G98" s="964">
        <v>69310.0</v>
      </c>
      <c r="H98" s="832">
        <v>44593.0</v>
      </c>
      <c r="I98" s="38">
        <f t="shared" si="1"/>
        <v>0</v>
      </c>
      <c r="J98" s="39">
        <f t="shared" si="2"/>
        <v>0</v>
      </c>
      <c r="K98" s="40">
        <f t="shared" si="3"/>
        <v>0</v>
      </c>
      <c r="L98" s="41">
        <f t="shared" si="4"/>
        <v>0</v>
      </c>
      <c r="M98" s="40">
        <f t="shared" si="5"/>
        <v>0</v>
      </c>
      <c r="N98" s="41">
        <f t="shared" si="6"/>
        <v>0</v>
      </c>
      <c r="O98" s="35"/>
      <c r="P98" s="43"/>
    </row>
    <row r="99" ht="14.25" hidden="1" customHeight="1">
      <c r="A99" s="73"/>
      <c r="B99" s="55"/>
      <c r="C99" s="887" t="s">
        <v>3733</v>
      </c>
      <c r="D99" s="864" t="s">
        <v>3734</v>
      </c>
      <c r="E99" s="829" t="s">
        <v>3548</v>
      </c>
      <c r="F99" s="963"/>
      <c r="G99" s="964">
        <v>85580.0</v>
      </c>
      <c r="H99" s="832">
        <v>44593.0</v>
      </c>
      <c r="I99" s="38">
        <f t="shared" si="1"/>
        <v>0</v>
      </c>
      <c r="J99" s="39">
        <f t="shared" si="2"/>
        <v>0</v>
      </c>
      <c r="K99" s="40">
        <f t="shared" si="3"/>
        <v>0</v>
      </c>
      <c r="L99" s="41">
        <f t="shared" si="4"/>
        <v>0</v>
      </c>
      <c r="M99" s="40">
        <f t="shared" si="5"/>
        <v>0</v>
      </c>
      <c r="N99" s="41">
        <f t="shared" si="6"/>
        <v>0</v>
      </c>
      <c r="O99" s="35"/>
      <c r="P99" s="43"/>
    </row>
    <row r="100" ht="14.25" hidden="1" customHeight="1">
      <c r="A100" s="73"/>
      <c r="B100" s="55"/>
      <c r="C100" s="887" t="s">
        <v>3735</v>
      </c>
      <c r="D100" s="864" t="s">
        <v>3736</v>
      </c>
      <c r="E100" s="829" t="s">
        <v>3548</v>
      </c>
      <c r="F100" s="963"/>
      <c r="G100" s="964">
        <v>103660.0</v>
      </c>
      <c r="H100" s="832">
        <v>44593.0</v>
      </c>
      <c r="I100" s="38">
        <f t="shared" si="1"/>
        <v>0</v>
      </c>
      <c r="J100" s="39">
        <f t="shared" si="2"/>
        <v>0</v>
      </c>
      <c r="K100" s="40">
        <f t="shared" si="3"/>
        <v>0</v>
      </c>
      <c r="L100" s="41">
        <f t="shared" si="4"/>
        <v>0</v>
      </c>
      <c r="M100" s="40">
        <f t="shared" si="5"/>
        <v>0</v>
      </c>
      <c r="N100" s="41">
        <f t="shared" si="6"/>
        <v>0</v>
      </c>
      <c r="O100" s="35"/>
      <c r="P100" s="43"/>
    </row>
    <row r="101" ht="14.25" hidden="1" customHeight="1">
      <c r="A101" s="73"/>
      <c r="B101" s="55"/>
      <c r="C101" s="863" t="s">
        <v>3737</v>
      </c>
      <c r="D101" s="867" t="s">
        <v>3738</v>
      </c>
      <c r="E101" s="829" t="s">
        <v>3548</v>
      </c>
      <c r="F101" s="963"/>
      <c r="G101" s="964">
        <v>23210.0</v>
      </c>
      <c r="H101" s="832">
        <v>44593.0</v>
      </c>
      <c r="I101" s="38">
        <f t="shared" si="1"/>
        <v>0</v>
      </c>
      <c r="J101" s="39">
        <f t="shared" si="2"/>
        <v>0</v>
      </c>
      <c r="K101" s="40">
        <f t="shared" si="3"/>
        <v>0</v>
      </c>
      <c r="L101" s="41">
        <f t="shared" si="4"/>
        <v>0</v>
      </c>
      <c r="M101" s="40">
        <f t="shared" si="5"/>
        <v>0</v>
      </c>
      <c r="N101" s="41">
        <f t="shared" si="6"/>
        <v>0</v>
      </c>
      <c r="O101" s="35"/>
      <c r="P101" s="43"/>
    </row>
    <row r="102" ht="14.25" hidden="1" customHeight="1">
      <c r="A102" s="73"/>
      <c r="B102" s="55"/>
      <c r="C102" s="887" t="s">
        <v>3739</v>
      </c>
      <c r="D102" s="867" t="s">
        <v>3740</v>
      </c>
      <c r="E102" s="829" t="s">
        <v>3548</v>
      </c>
      <c r="F102" s="963"/>
      <c r="G102" s="964">
        <v>4530.0</v>
      </c>
      <c r="H102" s="832">
        <v>44593.0</v>
      </c>
      <c r="I102" s="38">
        <f t="shared" si="1"/>
        <v>0</v>
      </c>
      <c r="J102" s="39">
        <f t="shared" si="2"/>
        <v>0</v>
      </c>
      <c r="K102" s="40">
        <f t="shared" si="3"/>
        <v>0</v>
      </c>
      <c r="L102" s="41">
        <f t="shared" si="4"/>
        <v>0</v>
      </c>
      <c r="M102" s="40">
        <f t="shared" si="5"/>
        <v>0</v>
      </c>
      <c r="N102" s="41">
        <f t="shared" si="6"/>
        <v>0</v>
      </c>
      <c r="O102" s="35"/>
      <c r="P102" s="67"/>
    </row>
    <row r="103" ht="14.25" hidden="1" customHeight="1">
      <c r="A103" s="73"/>
      <c r="B103" s="55"/>
      <c r="C103" s="887" t="s">
        <v>3741</v>
      </c>
      <c r="D103" s="867" t="s">
        <v>3742</v>
      </c>
      <c r="E103" s="829" t="s">
        <v>3548</v>
      </c>
      <c r="F103" s="963"/>
      <c r="G103" s="964">
        <v>5130.0</v>
      </c>
      <c r="H103" s="832">
        <v>44593.0</v>
      </c>
      <c r="I103" s="38">
        <f t="shared" si="1"/>
        <v>0</v>
      </c>
      <c r="J103" s="39">
        <f t="shared" si="2"/>
        <v>0</v>
      </c>
      <c r="K103" s="40">
        <f t="shared" si="3"/>
        <v>0</v>
      </c>
      <c r="L103" s="41">
        <f t="shared" si="4"/>
        <v>0</v>
      </c>
      <c r="M103" s="40">
        <f t="shared" si="5"/>
        <v>0</v>
      </c>
      <c r="N103" s="41">
        <f t="shared" si="6"/>
        <v>0</v>
      </c>
      <c r="O103" s="35"/>
      <c r="P103" s="67"/>
    </row>
    <row r="104" ht="14.25" hidden="1" customHeight="1">
      <c r="A104" s="73"/>
      <c r="B104" s="55"/>
      <c r="C104" s="863" t="s">
        <v>3554</v>
      </c>
      <c r="D104" s="867" t="s">
        <v>3743</v>
      </c>
      <c r="E104" s="829" t="s">
        <v>3548</v>
      </c>
      <c r="F104" s="963"/>
      <c r="G104" s="964">
        <v>460.0</v>
      </c>
      <c r="H104" s="832">
        <v>44593.0</v>
      </c>
      <c r="I104" s="38">
        <f t="shared" si="1"/>
        <v>0</v>
      </c>
      <c r="J104" s="39">
        <f t="shared" si="2"/>
        <v>0</v>
      </c>
      <c r="K104" s="40">
        <f t="shared" si="3"/>
        <v>0</v>
      </c>
      <c r="L104" s="41">
        <f t="shared" si="4"/>
        <v>0</v>
      </c>
      <c r="M104" s="40">
        <f t="shared" si="5"/>
        <v>0</v>
      </c>
      <c r="N104" s="41">
        <f t="shared" si="6"/>
        <v>0</v>
      </c>
      <c r="O104" s="35"/>
      <c r="P104" s="67"/>
    </row>
    <row r="105" ht="14.25" hidden="1" customHeight="1">
      <c r="A105" s="73"/>
      <c r="B105" s="55"/>
      <c r="C105" s="863" t="s">
        <v>3556</v>
      </c>
      <c r="D105" s="867" t="s">
        <v>3744</v>
      </c>
      <c r="E105" s="829" t="s">
        <v>3548</v>
      </c>
      <c r="F105" s="963"/>
      <c r="G105" s="964">
        <v>9020.0</v>
      </c>
      <c r="H105" s="832">
        <v>44593.0</v>
      </c>
      <c r="I105" s="38">
        <f t="shared" si="1"/>
        <v>0</v>
      </c>
      <c r="J105" s="39">
        <f t="shared" si="2"/>
        <v>0</v>
      </c>
      <c r="K105" s="40">
        <f t="shared" si="3"/>
        <v>0</v>
      </c>
      <c r="L105" s="41">
        <f t="shared" si="4"/>
        <v>0</v>
      </c>
      <c r="M105" s="40">
        <f t="shared" si="5"/>
        <v>0</v>
      </c>
      <c r="N105" s="41">
        <f t="shared" si="6"/>
        <v>0</v>
      </c>
      <c r="O105" s="35"/>
      <c r="P105" s="67"/>
    </row>
    <row r="106" ht="14.25" hidden="1" customHeight="1">
      <c r="A106" s="73"/>
      <c r="B106" s="55"/>
      <c r="C106" s="863" t="s">
        <v>3558</v>
      </c>
      <c r="D106" s="867" t="s">
        <v>3745</v>
      </c>
      <c r="E106" s="829" t="s">
        <v>3548</v>
      </c>
      <c r="F106" s="963"/>
      <c r="G106" s="964">
        <v>9020.0</v>
      </c>
      <c r="H106" s="832">
        <v>44593.0</v>
      </c>
      <c r="I106" s="38">
        <f t="shared" si="1"/>
        <v>0</v>
      </c>
      <c r="J106" s="39">
        <f t="shared" si="2"/>
        <v>0</v>
      </c>
      <c r="K106" s="40">
        <f t="shared" si="3"/>
        <v>0</v>
      </c>
      <c r="L106" s="41">
        <f t="shared" si="4"/>
        <v>0</v>
      </c>
      <c r="M106" s="40">
        <f t="shared" si="5"/>
        <v>0</v>
      </c>
      <c r="N106" s="41">
        <f t="shared" si="6"/>
        <v>0</v>
      </c>
      <c r="O106" s="35"/>
      <c r="P106" s="67"/>
    </row>
    <row r="107" ht="14.25" hidden="1" customHeight="1">
      <c r="A107" s="73"/>
      <c r="B107" s="55"/>
      <c r="C107" s="863" t="s">
        <v>3746</v>
      </c>
      <c r="D107" s="893" t="s">
        <v>3747</v>
      </c>
      <c r="E107" s="829" t="s">
        <v>3548</v>
      </c>
      <c r="F107" s="963"/>
      <c r="G107" s="964">
        <v>8750.0</v>
      </c>
      <c r="H107" s="832">
        <v>44593.0</v>
      </c>
      <c r="I107" s="38">
        <f t="shared" si="1"/>
        <v>0</v>
      </c>
      <c r="J107" s="39">
        <f t="shared" si="2"/>
        <v>0</v>
      </c>
      <c r="K107" s="40">
        <f t="shared" si="3"/>
        <v>0</v>
      </c>
      <c r="L107" s="41">
        <f t="shared" si="4"/>
        <v>0</v>
      </c>
      <c r="M107" s="40">
        <f t="shared" si="5"/>
        <v>0</v>
      </c>
      <c r="N107" s="41">
        <f t="shared" si="6"/>
        <v>0</v>
      </c>
      <c r="O107" s="35"/>
      <c r="P107" s="67"/>
    </row>
    <row r="108" ht="14.25" hidden="1" customHeight="1">
      <c r="A108" s="73"/>
      <c r="B108" s="55"/>
      <c r="C108" s="863" t="s">
        <v>3748</v>
      </c>
      <c r="D108" s="864" t="s">
        <v>3749</v>
      </c>
      <c r="E108" s="829" t="s">
        <v>3548</v>
      </c>
      <c r="F108" s="966"/>
      <c r="G108" s="967">
        <v>6940.0</v>
      </c>
      <c r="H108" s="832">
        <v>44593.0</v>
      </c>
      <c r="I108" s="38">
        <f t="shared" si="1"/>
        <v>0</v>
      </c>
      <c r="J108" s="39">
        <f t="shared" si="2"/>
        <v>0</v>
      </c>
      <c r="K108" s="40">
        <f t="shared" si="3"/>
        <v>0</v>
      </c>
      <c r="L108" s="41">
        <f t="shared" si="4"/>
        <v>0</v>
      </c>
      <c r="M108" s="40">
        <f t="shared" si="5"/>
        <v>0</v>
      </c>
      <c r="N108" s="41">
        <f t="shared" si="6"/>
        <v>0</v>
      </c>
      <c r="O108" s="35"/>
      <c r="P108" s="67"/>
    </row>
    <row r="109" ht="14.25" hidden="1" customHeight="1">
      <c r="A109" s="73"/>
      <c r="B109" s="55"/>
      <c r="C109" s="863" t="s">
        <v>3750</v>
      </c>
      <c r="D109" s="864" t="s">
        <v>3751</v>
      </c>
      <c r="E109" s="829" t="s">
        <v>3548</v>
      </c>
      <c r="F109" s="966"/>
      <c r="G109" s="967">
        <v>7540.0</v>
      </c>
      <c r="H109" s="832">
        <v>44593.0</v>
      </c>
      <c r="I109" s="38">
        <f t="shared" si="1"/>
        <v>0</v>
      </c>
      <c r="J109" s="39">
        <f t="shared" si="2"/>
        <v>0</v>
      </c>
      <c r="K109" s="40">
        <f t="shared" si="3"/>
        <v>0</v>
      </c>
      <c r="L109" s="41">
        <f t="shared" si="4"/>
        <v>0</v>
      </c>
      <c r="M109" s="40">
        <f t="shared" si="5"/>
        <v>0</v>
      </c>
      <c r="N109" s="41">
        <f t="shared" si="6"/>
        <v>0</v>
      </c>
      <c r="O109" s="35"/>
      <c r="P109" s="67"/>
    </row>
    <row r="110" ht="14.25" hidden="1" customHeight="1">
      <c r="A110" s="73"/>
      <c r="B110" s="55"/>
      <c r="C110" s="863" t="s">
        <v>3752</v>
      </c>
      <c r="D110" s="864" t="s">
        <v>3753</v>
      </c>
      <c r="E110" s="829" t="s">
        <v>3548</v>
      </c>
      <c r="F110" s="966"/>
      <c r="G110" s="967">
        <v>7540.0</v>
      </c>
      <c r="H110" s="832">
        <v>44593.0</v>
      </c>
      <c r="I110" s="38">
        <f t="shared" si="1"/>
        <v>0</v>
      </c>
      <c r="J110" s="39">
        <f t="shared" si="2"/>
        <v>0</v>
      </c>
      <c r="K110" s="40">
        <f t="shared" si="3"/>
        <v>0</v>
      </c>
      <c r="L110" s="41">
        <f t="shared" si="4"/>
        <v>0</v>
      </c>
      <c r="M110" s="40">
        <f t="shared" si="5"/>
        <v>0</v>
      </c>
      <c r="N110" s="41">
        <f t="shared" si="6"/>
        <v>0</v>
      </c>
      <c r="O110" s="35"/>
      <c r="P110" s="67"/>
    </row>
    <row r="111" ht="14.25" hidden="1" customHeight="1">
      <c r="A111" s="73"/>
      <c r="B111" s="55"/>
      <c r="C111" s="863" t="s">
        <v>3754</v>
      </c>
      <c r="D111" s="864" t="s">
        <v>3755</v>
      </c>
      <c r="E111" s="829" t="s">
        <v>3548</v>
      </c>
      <c r="F111" s="966"/>
      <c r="G111" s="967">
        <v>8450.0</v>
      </c>
      <c r="H111" s="832">
        <v>44593.0</v>
      </c>
      <c r="I111" s="38">
        <f t="shared" si="1"/>
        <v>0</v>
      </c>
      <c r="J111" s="39">
        <f t="shared" si="2"/>
        <v>0</v>
      </c>
      <c r="K111" s="40">
        <f t="shared" si="3"/>
        <v>0</v>
      </c>
      <c r="L111" s="41">
        <f t="shared" si="4"/>
        <v>0</v>
      </c>
      <c r="M111" s="40">
        <f t="shared" si="5"/>
        <v>0</v>
      </c>
      <c r="N111" s="41">
        <f t="shared" si="6"/>
        <v>0</v>
      </c>
      <c r="O111" s="35"/>
      <c r="P111" s="67"/>
    </row>
    <row r="112" ht="14.25" hidden="1" customHeight="1">
      <c r="A112" s="73"/>
      <c r="B112" s="55"/>
      <c r="C112" s="863" t="s">
        <v>3756</v>
      </c>
      <c r="D112" s="864" t="s">
        <v>3755</v>
      </c>
      <c r="E112" s="829" t="s">
        <v>3548</v>
      </c>
      <c r="F112" s="966"/>
      <c r="G112" s="967">
        <v>9950.0</v>
      </c>
      <c r="H112" s="832">
        <v>44593.0</v>
      </c>
      <c r="I112" s="38">
        <f t="shared" si="1"/>
        <v>0</v>
      </c>
      <c r="J112" s="39">
        <f t="shared" si="2"/>
        <v>0</v>
      </c>
      <c r="K112" s="40">
        <f t="shared" si="3"/>
        <v>0</v>
      </c>
      <c r="L112" s="41">
        <f t="shared" si="4"/>
        <v>0</v>
      </c>
      <c r="M112" s="40">
        <f t="shared" si="5"/>
        <v>0</v>
      </c>
      <c r="N112" s="41">
        <f t="shared" si="6"/>
        <v>0</v>
      </c>
      <c r="O112" s="35"/>
      <c r="P112" s="67"/>
    </row>
    <row r="113" ht="14.25" hidden="1" customHeight="1">
      <c r="A113" s="73"/>
      <c r="B113" s="55"/>
      <c r="C113" s="863" t="s">
        <v>3757</v>
      </c>
      <c r="D113" s="864" t="s">
        <v>3758</v>
      </c>
      <c r="E113" s="829" t="s">
        <v>3548</v>
      </c>
      <c r="F113" s="966"/>
      <c r="G113" s="967">
        <v>8450.0</v>
      </c>
      <c r="H113" s="832">
        <v>44593.0</v>
      </c>
      <c r="I113" s="38">
        <f t="shared" si="1"/>
        <v>0</v>
      </c>
      <c r="J113" s="39">
        <f t="shared" si="2"/>
        <v>0</v>
      </c>
      <c r="K113" s="40">
        <f t="shared" si="3"/>
        <v>0</v>
      </c>
      <c r="L113" s="41">
        <f t="shared" si="4"/>
        <v>0</v>
      </c>
      <c r="M113" s="40">
        <f t="shared" si="5"/>
        <v>0</v>
      </c>
      <c r="N113" s="41">
        <f t="shared" si="6"/>
        <v>0</v>
      </c>
      <c r="O113" s="35"/>
      <c r="P113" s="67"/>
    </row>
    <row r="114" ht="14.25" hidden="1" customHeight="1">
      <c r="A114" s="73"/>
      <c r="B114" s="55"/>
      <c r="C114" s="863" t="s">
        <v>3759</v>
      </c>
      <c r="D114" s="864" t="s">
        <v>3760</v>
      </c>
      <c r="E114" s="829" t="s">
        <v>3548</v>
      </c>
      <c r="F114" s="966"/>
      <c r="G114" s="967">
        <v>9950.0</v>
      </c>
      <c r="H114" s="832">
        <v>44593.0</v>
      </c>
      <c r="I114" s="38">
        <f t="shared" si="1"/>
        <v>0</v>
      </c>
      <c r="J114" s="39">
        <f t="shared" si="2"/>
        <v>0</v>
      </c>
      <c r="K114" s="40">
        <f t="shared" si="3"/>
        <v>0</v>
      </c>
      <c r="L114" s="41">
        <f t="shared" si="4"/>
        <v>0</v>
      </c>
      <c r="M114" s="40">
        <f t="shared" si="5"/>
        <v>0</v>
      </c>
      <c r="N114" s="41">
        <f t="shared" si="6"/>
        <v>0</v>
      </c>
      <c r="O114" s="35"/>
      <c r="P114" s="67"/>
    </row>
    <row r="115" ht="14.25" hidden="1" customHeight="1">
      <c r="A115" s="73"/>
      <c r="B115" s="55"/>
      <c r="C115" s="863" t="s">
        <v>3761</v>
      </c>
      <c r="D115" s="864" t="s">
        <v>3762</v>
      </c>
      <c r="E115" s="829" t="s">
        <v>3548</v>
      </c>
      <c r="F115" s="966"/>
      <c r="G115" s="967">
        <v>12660.0</v>
      </c>
      <c r="H115" s="832">
        <v>44593.0</v>
      </c>
      <c r="I115" s="38">
        <f t="shared" si="1"/>
        <v>0</v>
      </c>
      <c r="J115" s="39">
        <f t="shared" si="2"/>
        <v>0</v>
      </c>
      <c r="K115" s="40">
        <f t="shared" si="3"/>
        <v>0</v>
      </c>
      <c r="L115" s="41">
        <f t="shared" si="4"/>
        <v>0</v>
      </c>
      <c r="M115" s="40">
        <f t="shared" si="5"/>
        <v>0</v>
      </c>
      <c r="N115" s="41">
        <f t="shared" si="6"/>
        <v>0</v>
      </c>
      <c r="O115" s="35"/>
      <c r="P115" s="67"/>
    </row>
    <row r="116" ht="14.25" hidden="1" customHeight="1">
      <c r="A116" s="73"/>
      <c r="B116" s="55"/>
      <c r="C116" s="863" t="s">
        <v>3763</v>
      </c>
      <c r="D116" s="864" t="s">
        <v>3764</v>
      </c>
      <c r="E116" s="829" t="s">
        <v>3548</v>
      </c>
      <c r="F116" s="966"/>
      <c r="G116" s="967">
        <v>13270.0</v>
      </c>
      <c r="H116" s="832">
        <v>44593.0</v>
      </c>
      <c r="I116" s="38">
        <f t="shared" si="1"/>
        <v>0</v>
      </c>
      <c r="J116" s="39">
        <f t="shared" si="2"/>
        <v>0</v>
      </c>
      <c r="K116" s="40">
        <f t="shared" si="3"/>
        <v>0</v>
      </c>
      <c r="L116" s="41">
        <f t="shared" si="4"/>
        <v>0</v>
      </c>
      <c r="M116" s="40">
        <f t="shared" si="5"/>
        <v>0</v>
      </c>
      <c r="N116" s="41">
        <f t="shared" si="6"/>
        <v>0</v>
      </c>
      <c r="O116" s="35"/>
      <c r="P116" s="67"/>
    </row>
    <row r="117" ht="14.25" hidden="1" customHeight="1">
      <c r="A117" s="73"/>
      <c r="B117" s="55"/>
      <c r="C117" s="863" t="s">
        <v>3765</v>
      </c>
      <c r="D117" s="864" t="s">
        <v>3766</v>
      </c>
      <c r="E117" s="829" t="s">
        <v>3548</v>
      </c>
      <c r="F117" s="966"/>
      <c r="G117" s="967">
        <v>4170.0</v>
      </c>
      <c r="H117" s="832">
        <v>44593.0</v>
      </c>
      <c r="I117" s="38">
        <f t="shared" si="1"/>
        <v>0</v>
      </c>
      <c r="J117" s="39">
        <f t="shared" si="2"/>
        <v>0</v>
      </c>
      <c r="K117" s="40">
        <f t="shared" si="3"/>
        <v>0</v>
      </c>
      <c r="L117" s="41">
        <f t="shared" si="4"/>
        <v>0</v>
      </c>
      <c r="M117" s="40">
        <f t="shared" si="5"/>
        <v>0</v>
      </c>
      <c r="N117" s="41">
        <f t="shared" si="6"/>
        <v>0</v>
      </c>
      <c r="O117" s="35"/>
      <c r="P117" s="67"/>
    </row>
    <row r="118" ht="14.25" hidden="1" customHeight="1">
      <c r="A118" s="73"/>
      <c r="B118" s="55"/>
      <c r="C118" s="863" t="s">
        <v>3767</v>
      </c>
      <c r="D118" s="864" t="s">
        <v>3768</v>
      </c>
      <c r="E118" s="829" t="s">
        <v>3548</v>
      </c>
      <c r="F118" s="966"/>
      <c r="G118" s="967">
        <v>4170.0</v>
      </c>
      <c r="H118" s="832">
        <v>44593.0</v>
      </c>
      <c r="I118" s="38">
        <f t="shared" si="1"/>
        <v>0</v>
      </c>
      <c r="J118" s="39">
        <f t="shared" si="2"/>
        <v>0</v>
      </c>
      <c r="K118" s="40">
        <f t="shared" si="3"/>
        <v>0</v>
      </c>
      <c r="L118" s="41">
        <f t="shared" si="4"/>
        <v>0</v>
      </c>
      <c r="M118" s="40">
        <f t="shared" si="5"/>
        <v>0</v>
      </c>
      <c r="N118" s="41">
        <f t="shared" si="6"/>
        <v>0</v>
      </c>
      <c r="O118" s="35"/>
      <c r="P118" s="67"/>
    </row>
    <row r="119" ht="14.25" hidden="1" customHeight="1">
      <c r="A119" s="73"/>
      <c r="B119" s="55"/>
      <c r="C119" s="863" t="s">
        <v>3769</v>
      </c>
      <c r="D119" s="864" t="s">
        <v>3770</v>
      </c>
      <c r="E119" s="829" t="s">
        <v>3548</v>
      </c>
      <c r="F119" s="966"/>
      <c r="G119" s="967">
        <v>4170.0</v>
      </c>
      <c r="H119" s="832">
        <v>44593.0</v>
      </c>
      <c r="I119" s="38">
        <f t="shared" si="1"/>
        <v>0</v>
      </c>
      <c r="J119" s="39">
        <f t="shared" si="2"/>
        <v>0</v>
      </c>
      <c r="K119" s="40">
        <f t="shared" si="3"/>
        <v>0</v>
      </c>
      <c r="L119" s="41">
        <f t="shared" si="4"/>
        <v>0</v>
      </c>
      <c r="M119" s="40">
        <f t="shared" si="5"/>
        <v>0</v>
      </c>
      <c r="N119" s="41">
        <f t="shared" si="6"/>
        <v>0</v>
      </c>
      <c r="O119" s="35"/>
      <c r="P119" s="67"/>
    </row>
    <row r="120" ht="14.25" hidden="1" customHeight="1">
      <c r="A120" s="73"/>
      <c r="B120" s="55"/>
      <c r="C120" s="863" t="s">
        <v>3771</v>
      </c>
      <c r="D120" s="864" t="s">
        <v>3772</v>
      </c>
      <c r="E120" s="829" t="s">
        <v>3548</v>
      </c>
      <c r="F120" s="966"/>
      <c r="G120" s="967">
        <v>5070.0</v>
      </c>
      <c r="H120" s="832">
        <v>44593.0</v>
      </c>
      <c r="I120" s="38">
        <f t="shared" si="1"/>
        <v>0</v>
      </c>
      <c r="J120" s="39">
        <f t="shared" si="2"/>
        <v>0</v>
      </c>
      <c r="K120" s="40">
        <f t="shared" si="3"/>
        <v>0</v>
      </c>
      <c r="L120" s="41">
        <f t="shared" si="4"/>
        <v>0</v>
      </c>
      <c r="M120" s="40">
        <f t="shared" si="5"/>
        <v>0</v>
      </c>
      <c r="N120" s="41">
        <f t="shared" si="6"/>
        <v>0</v>
      </c>
      <c r="O120" s="35"/>
      <c r="P120" s="67"/>
    </row>
    <row r="121" ht="14.25" hidden="1" customHeight="1">
      <c r="A121" s="73"/>
      <c r="B121" s="55"/>
      <c r="C121" s="863" t="s">
        <v>3773</v>
      </c>
      <c r="D121" s="864" t="s">
        <v>3774</v>
      </c>
      <c r="E121" s="829" t="s">
        <v>3548</v>
      </c>
      <c r="F121" s="966"/>
      <c r="G121" s="967">
        <v>5070.0</v>
      </c>
      <c r="H121" s="832">
        <v>44593.0</v>
      </c>
      <c r="I121" s="38">
        <f t="shared" si="1"/>
        <v>0</v>
      </c>
      <c r="J121" s="39">
        <f t="shared" si="2"/>
        <v>0</v>
      </c>
      <c r="K121" s="40">
        <f t="shared" si="3"/>
        <v>0</v>
      </c>
      <c r="L121" s="41">
        <f t="shared" si="4"/>
        <v>0</v>
      </c>
      <c r="M121" s="40">
        <f t="shared" si="5"/>
        <v>0</v>
      </c>
      <c r="N121" s="41">
        <f t="shared" si="6"/>
        <v>0</v>
      </c>
      <c r="O121" s="35"/>
      <c r="P121" s="67"/>
    </row>
    <row r="122" ht="14.25" hidden="1" customHeight="1">
      <c r="A122" s="73"/>
      <c r="B122" s="55"/>
      <c r="C122" s="863" t="s">
        <v>3775</v>
      </c>
      <c r="D122" s="864" t="s">
        <v>3776</v>
      </c>
      <c r="E122" s="829" t="s">
        <v>3548</v>
      </c>
      <c r="F122" s="966"/>
      <c r="G122" s="967">
        <v>72320.0</v>
      </c>
      <c r="H122" s="832">
        <v>44593.0</v>
      </c>
      <c r="I122" s="38">
        <f t="shared" si="1"/>
        <v>0</v>
      </c>
      <c r="J122" s="39">
        <f t="shared" si="2"/>
        <v>0</v>
      </c>
      <c r="K122" s="40">
        <f t="shared" si="3"/>
        <v>0</v>
      </c>
      <c r="L122" s="41">
        <f t="shared" si="4"/>
        <v>0</v>
      </c>
      <c r="M122" s="40">
        <f t="shared" si="5"/>
        <v>0</v>
      </c>
      <c r="N122" s="41">
        <f t="shared" si="6"/>
        <v>0</v>
      </c>
      <c r="O122" s="35"/>
      <c r="P122" s="67"/>
    </row>
    <row r="123" ht="14.25" hidden="1" customHeight="1">
      <c r="A123" s="73"/>
      <c r="B123" s="55"/>
      <c r="C123" s="863" t="s">
        <v>3777</v>
      </c>
      <c r="D123" s="864" t="s">
        <v>3778</v>
      </c>
      <c r="E123" s="829" t="s">
        <v>3548</v>
      </c>
      <c r="F123" s="966"/>
      <c r="G123" s="967">
        <v>94920.0</v>
      </c>
      <c r="H123" s="832">
        <v>44593.0</v>
      </c>
      <c r="I123" s="38">
        <f t="shared" si="1"/>
        <v>0</v>
      </c>
      <c r="J123" s="39">
        <f t="shared" si="2"/>
        <v>0</v>
      </c>
      <c r="K123" s="40">
        <f t="shared" si="3"/>
        <v>0</v>
      </c>
      <c r="L123" s="41">
        <f t="shared" si="4"/>
        <v>0</v>
      </c>
      <c r="M123" s="40">
        <f t="shared" si="5"/>
        <v>0</v>
      </c>
      <c r="N123" s="41">
        <f t="shared" si="6"/>
        <v>0</v>
      </c>
      <c r="O123" s="35"/>
      <c r="P123" s="67"/>
    </row>
    <row r="124" ht="14.25" hidden="1" customHeight="1">
      <c r="A124" s="73"/>
      <c r="B124" s="55"/>
      <c r="C124" s="863" t="s">
        <v>3779</v>
      </c>
      <c r="D124" s="864" t="s">
        <v>3780</v>
      </c>
      <c r="E124" s="829" t="s">
        <v>3548</v>
      </c>
      <c r="F124" s="966"/>
      <c r="G124" s="967">
        <v>96440.0</v>
      </c>
      <c r="H124" s="832">
        <v>44593.0</v>
      </c>
      <c r="I124" s="38">
        <f t="shared" si="1"/>
        <v>0</v>
      </c>
      <c r="J124" s="39">
        <f t="shared" si="2"/>
        <v>0</v>
      </c>
      <c r="K124" s="40">
        <f t="shared" si="3"/>
        <v>0</v>
      </c>
      <c r="L124" s="41">
        <f t="shared" si="4"/>
        <v>0</v>
      </c>
      <c r="M124" s="40">
        <f t="shared" si="5"/>
        <v>0</v>
      </c>
      <c r="N124" s="41">
        <f t="shared" si="6"/>
        <v>0</v>
      </c>
      <c r="O124" s="35"/>
      <c r="P124" s="67"/>
    </row>
    <row r="125" ht="14.25" hidden="1" customHeight="1">
      <c r="A125" s="73"/>
      <c r="B125" s="55"/>
      <c r="C125" s="863" t="s">
        <v>3781</v>
      </c>
      <c r="D125" s="864" t="s">
        <v>3782</v>
      </c>
      <c r="E125" s="829" t="s">
        <v>3548</v>
      </c>
      <c r="F125" s="966"/>
      <c r="G125" s="967">
        <v>119040.0</v>
      </c>
      <c r="H125" s="832">
        <v>44593.0</v>
      </c>
      <c r="I125" s="38">
        <f t="shared" si="1"/>
        <v>0</v>
      </c>
      <c r="J125" s="39">
        <f t="shared" si="2"/>
        <v>0</v>
      </c>
      <c r="K125" s="40">
        <f t="shared" si="3"/>
        <v>0</v>
      </c>
      <c r="L125" s="41">
        <f t="shared" si="4"/>
        <v>0</v>
      </c>
      <c r="M125" s="40">
        <f t="shared" si="5"/>
        <v>0</v>
      </c>
      <c r="N125" s="41">
        <f t="shared" si="6"/>
        <v>0</v>
      </c>
      <c r="O125" s="35"/>
      <c r="P125" s="67"/>
    </row>
    <row r="126" ht="14.25" hidden="1" customHeight="1">
      <c r="A126" s="73"/>
      <c r="B126" s="55"/>
      <c r="C126" s="863" t="s">
        <v>3783</v>
      </c>
      <c r="D126" s="864" t="s">
        <v>3784</v>
      </c>
      <c r="E126" s="829" t="s">
        <v>3548</v>
      </c>
      <c r="F126" s="966"/>
      <c r="G126" s="967">
        <v>120540.0</v>
      </c>
      <c r="H126" s="832">
        <v>44593.0</v>
      </c>
      <c r="I126" s="38">
        <f t="shared" si="1"/>
        <v>0</v>
      </c>
      <c r="J126" s="39">
        <f t="shared" si="2"/>
        <v>0</v>
      </c>
      <c r="K126" s="40">
        <f t="shared" si="3"/>
        <v>0</v>
      </c>
      <c r="L126" s="41">
        <f t="shared" si="4"/>
        <v>0</v>
      </c>
      <c r="M126" s="40">
        <f t="shared" si="5"/>
        <v>0</v>
      </c>
      <c r="N126" s="41">
        <f t="shared" si="6"/>
        <v>0</v>
      </c>
      <c r="O126" s="35"/>
      <c r="P126" s="67"/>
    </row>
    <row r="127" ht="14.25" hidden="1" customHeight="1">
      <c r="A127" s="73"/>
      <c r="B127" s="55"/>
      <c r="C127" s="863" t="s">
        <v>3785</v>
      </c>
      <c r="D127" s="864" t="s">
        <v>3786</v>
      </c>
      <c r="E127" s="829" t="s">
        <v>3548</v>
      </c>
      <c r="F127" s="966"/>
      <c r="G127" s="967">
        <v>143140.0</v>
      </c>
      <c r="H127" s="832">
        <v>44593.0</v>
      </c>
      <c r="I127" s="38">
        <f t="shared" si="1"/>
        <v>0</v>
      </c>
      <c r="J127" s="39">
        <f t="shared" si="2"/>
        <v>0</v>
      </c>
      <c r="K127" s="40">
        <f t="shared" si="3"/>
        <v>0</v>
      </c>
      <c r="L127" s="41">
        <f t="shared" si="4"/>
        <v>0</v>
      </c>
      <c r="M127" s="40">
        <f t="shared" si="5"/>
        <v>0</v>
      </c>
      <c r="N127" s="41">
        <f t="shared" si="6"/>
        <v>0</v>
      </c>
      <c r="O127" s="35"/>
      <c r="P127" s="67"/>
    </row>
    <row r="128" ht="14.25" hidden="1" customHeight="1">
      <c r="A128" s="73"/>
      <c r="B128" s="55"/>
      <c r="C128" s="863" t="s">
        <v>3787</v>
      </c>
      <c r="D128" s="864" t="s">
        <v>3788</v>
      </c>
      <c r="E128" s="829" t="s">
        <v>3548</v>
      </c>
      <c r="F128" s="966"/>
      <c r="G128" s="967">
        <v>144640.0</v>
      </c>
      <c r="H128" s="832">
        <v>44593.0</v>
      </c>
      <c r="I128" s="38">
        <f t="shared" si="1"/>
        <v>0</v>
      </c>
      <c r="J128" s="39">
        <f t="shared" si="2"/>
        <v>0</v>
      </c>
      <c r="K128" s="40">
        <f t="shared" si="3"/>
        <v>0</v>
      </c>
      <c r="L128" s="41">
        <f t="shared" si="4"/>
        <v>0</v>
      </c>
      <c r="M128" s="40">
        <f t="shared" si="5"/>
        <v>0</v>
      </c>
      <c r="N128" s="41">
        <f t="shared" si="6"/>
        <v>0</v>
      </c>
      <c r="O128" s="35"/>
      <c r="P128" s="67"/>
    </row>
    <row r="129" ht="14.25" hidden="1" customHeight="1">
      <c r="A129" s="73"/>
      <c r="B129" s="55"/>
      <c r="C129" s="863" t="s">
        <v>3789</v>
      </c>
      <c r="D129" s="864" t="s">
        <v>3790</v>
      </c>
      <c r="E129" s="829" t="s">
        <v>3548</v>
      </c>
      <c r="F129" s="966"/>
      <c r="G129" s="967">
        <v>167240.0</v>
      </c>
      <c r="H129" s="832">
        <v>44593.0</v>
      </c>
      <c r="I129" s="38">
        <f t="shared" si="1"/>
        <v>0</v>
      </c>
      <c r="J129" s="39">
        <f t="shared" si="2"/>
        <v>0</v>
      </c>
      <c r="K129" s="40">
        <f t="shared" si="3"/>
        <v>0</v>
      </c>
      <c r="L129" s="41">
        <f t="shared" si="4"/>
        <v>0</v>
      </c>
      <c r="M129" s="40">
        <f t="shared" si="5"/>
        <v>0</v>
      </c>
      <c r="N129" s="41">
        <f t="shared" si="6"/>
        <v>0</v>
      </c>
      <c r="O129" s="35"/>
      <c r="P129" s="67"/>
    </row>
    <row r="130" ht="14.25" hidden="1" customHeight="1">
      <c r="A130" s="73"/>
      <c r="B130" s="55"/>
      <c r="C130" s="863" t="s">
        <v>3791</v>
      </c>
      <c r="D130" s="864" t="s">
        <v>3749</v>
      </c>
      <c r="E130" s="829" t="s">
        <v>3548</v>
      </c>
      <c r="F130" s="966"/>
      <c r="G130" s="967">
        <v>7760.0</v>
      </c>
      <c r="H130" s="832">
        <v>44593.0</v>
      </c>
      <c r="I130" s="38">
        <f t="shared" si="1"/>
        <v>0</v>
      </c>
      <c r="J130" s="39">
        <f t="shared" si="2"/>
        <v>0</v>
      </c>
      <c r="K130" s="40">
        <f t="shared" si="3"/>
        <v>0</v>
      </c>
      <c r="L130" s="41">
        <f t="shared" si="4"/>
        <v>0</v>
      </c>
      <c r="M130" s="40">
        <f t="shared" si="5"/>
        <v>0</v>
      </c>
      <c r="N130" s="41">
        <f t="shared" si="6"/>
        <v>0</v>
      </c>
      <c r="O130" s="35"/>
      <c r="P130" s="67"/>
    </row>
    <row r="131" ht="14.25" hidden="1" customHeight="1">
      <c r="A131" s="73"/>
      <c r="B131" s="55"/>
      <c r="C131" s="863" t="s">
        <v>3792</v>
      </c>
      <c r="D131" s="864" t="s">
        <v>3753</v>
      </c>
      <c r="E131" s="829" t="s">
        <v>3548</v>
      </c>
      <c r="F131" s="966"/>
      <c r="G131" s="967">
        <v>10860.0</v>
      </c>
      <c r="H131" s="832">
        <v>44593.0</v>
      </c>
      <c r="I131" s="38">
        <f t="shared" si="1"/>
        <v>0</v>
      </c>
      <c r="J131" s="39">
        <f t="shared" si="2"/>
        <v>0</v>
      </c>
      <c r="K131" s="40">
        <f t="shared" si="3"/>
        <v>0</v>
      </c>
      <c r="L131" s="41">
        <f t="shared" si="4"/>
        <v>0</v>
      </c>
      <c r="M131" s="40">
        <f t="shared" si="5"/>
        <v>0</v>
      </c>
      <c r="N131" s="41">
        <f t="shared" si="6"/>
        <v>0</v>
      </c>
      <c r="O131" s="35"/>
      <c r="P131" s="67"/>
    </row>
    <row r="132" ht="14.25" hidden="1" customHeight="1">
      <c r="A132" s="73"/>
      <c r="B132" s="55"/>
      <c r="C132" s="863" t="s">
        <v>3793</v>
      </c>
      <c r="D132" s="864" t="s">
        <v>3794</v>
      </c>
      <c r="E132" s="829" t="s">
        <v>3548</v>
      </c>
      <c r="F132" s="966"/>
      <c r="G132" s="967">
        <v>13270.0</v>
      </c>
      <c r="H132" s="832">
        <v>44593.0</v>
      </c>
      <c r="I132" s="38">
        <f t="shared" si="1"/>
        <v>0</v>
      </c>
      <c r="J132" s="39">
        <f t="shared" si="2"/>
        <v>0</v>
      </c>
      <c r="K132" s="40">
        <f t="shared" si="3"/>
        <v>0</v>
      </c>
      <c r="L132" s="41">
        <f t="shared" si="4"/>
        <v>0</v>
      </c>
      <c r="M132" s="40">
        <f t="shared" si="5"/>
        <v>0</v>
      </c>
      <c r="N132" s="41">
        <f t="shared" si="6"/>
        <v>0</v>
      </c>
      <c r="O132" s="35"/>
      <c r="P132" s="67"/>
    </row>
    <row r="133" ht="14.25" hidden="1" customHeight="1">
      <c r="A133" s="73"/>
      <c r="B133" s="55"/>
      <c r="C133" s="863" t="s">
        <v>3795</v>
      </c>
      <c r="D133" s="864" t="s">
        <v>3758</v>
      </c>
      <c r="E133" s="829" t="s">
        <v>3548</v>
      </c>
      <c r="F133" s="966"/>
      <c r="G133" s="967">
        <v>9050.0</v>
      </c>
      <c r="H133" s="832">
        <v>44593.0</v>
      </c>
      <c r="I133" s="38">
        <f t="shared" si="1"/>
        <v>0</v>
      </c>
      <c r="J133" s="39">
        <f t="shared" si="2"/>
        <v>0</v>
      </c>
      <c r="K133" s="40">
        <f t="shared" si="3"/>
        <v>0</v>
      </c>
      <c r="L133" s="41">
        <f t="shared" si="4"/>
        <v>0</v>
      </c>
      <c r="M133" s="40">
        <f t="shared" si="5"/>
        <v>0</v>
      </c>
      <c r="N133" s="41">
        <f t="shared" si="6"/>
        <v>0</v>
      </c>
      <c r="O133" s="35"/>
      <c r="P133" s="67"/>
    </row>
    <row r="134" ht="14.25" hidden="1" customHeight="1">
      <c r="A134" s="73"/>
      <c r="B134" s="55"/>
      <c r="C134" s="863" t="s">
        <v>3796</v>
      </c>
      <c r="D134" s="864" t="s">
        <v>3797</v>
      </c>
      <c r="E134" s="829" t="s">
        <v>3548</v>
      </c>
      <c r="F134" s="966"/>
      <c r="G134" s="967">
        <v>10860.0</v>
      </c>
      <c r="H134" s="832">
        <v>44593.0</v>
      </c>
      <c r="I134" s="38">
        <f t="shared" si="1"/>
        <v>0</v>
      </c>
      <c r="J134" s="39">
        <f t="shared" si="2"/>
        <v>0</v>
      </c>
      <c r="K134" s="40">
        <f t="shared" si="3"/>
        <v>0</v>
      </c>
      <c r="L134" s="41">
        <f t="shared" si="4"/>
        <v>0</v>
      </c>
      <c r="M134" s="40">
        <f t="shared" si="5"/>
        <v>0</v>
      </c>
      <c r="N134" s="41">
        <f t="shared" si="6"/>
        <v>0</v>
      </c>
      <c r="O134" s="35"/>
      <c r="P134" s="67"/>
    </row>
    <row r="135" ht="14.25" hidden="1" customHeight="1">
      <c r="A135" s="73"/>
      <c r="B135" s="55"/>
      <c r="C135" s="863" t="s">
        <v>3798</v>
      </c>
      <c r="D135" s="864" t="s">
        <v>3799</v>
      </c>
      <c r="E135" s="829" t="s">
        <v>3548</v>
      </c>
      <c r="F135" s="966"/>
      <c r="G135" s="967">
        <v>13270.0</v>
      </c>
      <c r="H135" s="832">
        <v>44593.0</v>
      </c>
      <c r="I135" s="38">
        <f t="shared" si="1"/>
        <v>0</v>
      </c>
      <c r="J135" s="39">
        <f t="shared" si="2"/>
        <v>0</v>
      </c>
      <c r="K135" s="40">
        <f t="shared" si="3"/>
        <v>0</v>
      </c>
      <c r="L135" s="41">
        <f t="shared" si="4"/>
        <v>0</v>
      </c>
      <c r="M135" s="40">
        <f t="shared" si="5"/>
        <v>0</v>
      </c>
      <c r="N135" s="41">
        <f t="shared" si="6"/>
        <v>0</v>
      </c>
      <c r="O135" s="35"/>
      <c r="P135" s="67"/>
    </row>
    <row r="136" ht="14.25" hidden="1" customHeight="1">
      <c r="A136" s="73"/>
      <c r="B136" s="47"/>
      <c r="C136" s="863" t="s">
        <v>3800</v>
      </c>
      <c r="D136" s="864" t="s">
        <v>3801</v>
      </c>
      <c r="E136" s="829" t="s">
        <v>3548</v>
      </c>
      <c r="F136" s="966"/>
      <c r="G136" s="967">
        <v>6300.0</v>
      </c>
      <c r="H136" s="832">
        <v>44593.0</v>
      </c>
      <c r="I136" s="38">
        <f t="shared" si="1"/>
        <v>0</v>
      </c>
      <c r="J136" s="39">
        <f t="shared" si="2"/>
        <v>0</v>
      </c>
      <c r="K136" s="40">
        <f t="shared" si="3"/>
        <v>0</v>
      </c>
      <c r="L136" s="41">
        <f t="shared" si="4"/>
        <v>0</v>
      </c>
      <c r="M136" s="40">
        <f t="shared" si="5"/>
        <v>0</v>
      </c>
      <c r="N136" s="41">
        <f t="shared" si="6"/>
        <v>0</v>
      </c>
      <c r="O136" s="35"/>
      <c r="P136" s="67"/>
    </row>
    <row r="137" ht="14.25" hidden="1" customHeight="1">
      <c r="A137" s="73"/>
      <c r="B137" s="47"/>
      <c r="C137" s="863" t="s">
        <v>3739</v>
      </c>
      <c r="D137" s="864" t="s">
        <v>3802</v>
      </c>
      <c r="E137" s="829" t="s">
        <v>3548</v>
      </c>
      <c r="F137" s="966"/>
      <c r="G137" s="967">
        <v>4530.0</v>
      </c>
      <c r="H137" s="832">
        <v>44593.0</v>
      </c>
      <c r="I137" s="38">
        <f t="shared" si="1"/>
        <v>0</v>
      </c>
      <c r="J137" s="39">
        <f t="shared" si="2"/>
        <v>0</v>
      </c>
      <c r="K137" s="40">
        <f t="shared" si="3"/>
        <v>0</v>
      </c>
      <c r="L137" s="41">
        <f t="shared" si="4"/>
        <v>0</v>
      </c>
      <c r="M137" s="40">
        <f t="shared" si="5"/>
        <v>0</v>
      </c>
      <c r="N137" s="41">
        <f t="shared" si="6"/>
        <v>0</v>
      </c>
      <c r="O137" s="35"/>
      <c r="P137" s="67"/>
    </row>
    <row r="138" ht="14.25" hidden="1" customHeight="1">
      <c r="A138" s="73"/>
      <c r="B138" s="47"/>
      <c r="C138" s="863" t="s">
        <v>3741</v>
      </c>
      <c r="D138" s="864" t="s">
        <v>3803</v>
      </c>
      <c r="E138" s="829" t="s">
        <v>3548</v>
      </c>
      <c r="F138" s="966"/>
      <c r="G138" s="967">
        <v>5130.0</v>
      </c>
      <c r="H138" s="832">
        <v>44593.0</v>
      </c>
      <c r="I138" s="38">
        <f t="shared" si="1"/>
        <v>0</v>
      </c>
      <c r="J138" s="39">
        <f t="shared" si="2"/>
        <v>0</v>
      </c>
      <c r="K138" s="40">
        <f t="shared" si="3"/>
        <v>0</v>
      </c>
      <c r="L138" s="41">
        <f t="shared" si="4"/>
        <v>0</v>
      </c>
      <c r="M138" s="40">
        <f t="shared" si="5"/>
        <v>0</v>
      </c>
      <c r="N138" s="41">
        <f t="shared" si="6"/>
        <v>0</v>
      </c>
      <c r="O138" s="35"/>
      <c r="P138" s="67"/>
    </row>
    <row r="139" ht="14.25" hidden="1" customHeight="1">
      <c r="A139" s="73"/>
      <c r="B139" s="47"/>
      <c r="C139" s="863" t="s">
        <v>3626</v>
      </c>
      <c r="D139" s="867" t="s">
        <v>3804</v>
      </c>
      <c r="E139" s="829" t="s">
        <v>3548</v>
      </c>
      <c r="F139" s="966"/>
      <c r="G139" s="967">
        <v>14780.0</v>
      </c>
      <c r="H139" s="832">
        <v>44593.0</v>
      </c>
      <c r="I139" s="38">
        <f t="shared" si="1"/>
        <v>0</v>
      </c>
      <c r="J139" s="39">
        <f t="shared" si="2"/>
        <v>0</v>
      </c>
      <c r="K139" s="40">
        <f t="shared" si="3"/>
        <v>0</v>
      </c>
      <c r="L139" s="41">
        <f t="shared" si="4"/>
        <v>0</v>
      </c>
      <c r="M139" s="40">
        <f t="shared" si="5"/>
        <v>0</v>
      </c>
      <c r="N139" s="41">
        <f t="shared" si="6"/>
        <v>0</v>
      </c>
      <c r="O139" s="35"/>
      <c r="P139" s="67"/>
    </row>
    <row r="140" ht="14.25" hidden="1" customHeight="1">
      <c r="A140" s="73"/>
      <c r="B140" s="47"/>
      <c r="C140" s="863" t="s">
        <v>3628</v>
      </c>
      <c r="D140" s="867" t="s">
        <v>3805</v>
      </c>
      <c r="E140" s="829" t="s">
        <v>3548</v>
      </c>
      <c r="F140" s="966"/>
      <c r="G140" s="967">
        <v>14780.0</v>
      </c>
      <c r="H140" s="832">
        <v>44593.0</v>
      </c>
      <c r="I140" s="38">
        <f t="shared" si="1"/>
        <v>0</v>
      </c>
      <c r="J140" s="39">
        <f t="shared" si="2"/>
        <v>0</v>
      </c>
      <c r="K140" s="40">
        <f t="shared" si="3"/>
        <v>0</v>
      </c>
      <c r="L140" s="41">
        <f t="shared" si="4"/>
        <v>0</v>
      </c>
      <c r="M140" s="40">
        <f t="shared" si="5"/>
        <v>0</v>
      </c>
      <c r="N140" s="41">
        <f t="shared" si="6"/>
        <v>0</v>
      </c>
      <c r="O140" s="35"/>
      <c r="P140" s="67"/>
    </row>
    <row r="141" ht="14.25" hidden="1" customHeight="1">
      <c r="A141" s="73"/>
      <c r="B141" s="47"/>
      <c r="C141" s="863" t="s">
        <v>3630</v>
      </c>
      <c r="D141" s="867" t="s">
        <v>3806</v>
      </c>
      <c r="E141" s="829" t="s">
        <v>3548</v>
      </c>
      <c r="F141" s="966"/>
      <c r="G141" s="967">
        <v>14780.0</v>
      </c>
      <c r="H141" s="832">
        <v>44593.0</v>
      </c>
      <c r="I141" s="38">
        <f t="shared" si="1"/>
        <v>0</v>
      </c>
      <c r="J141" s="39">
        <f t="shared" si="2"/>
        <v>0</v>
      </c>
      <c r="K141" s="40">
        <f t="shared" si="3"/>
        <v>0</v>
      </c>
      <c r="L141" s="41">
        <f t="shared" si="4"/>
        <v>0</v>
      </c>
      <c r="M141" s="40">
        <f t="shared" si="5"/>
        <v>0</v>
      </c>
      <c r="N141" s="41">
        <f t="shared" si="6"/>
        <v>0</v>
      </c>
      <c r="O141" s="35"/>
      <c r="P141" s="67"/>
    </row>
    <row r="142" ht="14.25" hidden="1" customHeight="1">
      <c r="A142" s="73"/>
      <c r="B142" s="47"/>
      <c r="C142" s="864" t="s">
        <v>3807</v>
      </c>
      <c r="D142" s="864" t="s">
        <v>3808</v>
      </c>
      <c r="E142" s="829" t="s">
        <v>3548</v>
      </c>
      <c r="F142" s="966"/>
      <c r="G142" s="967">
        <v>8150.0</v>
      </c>
      <c r="H142" s="832">
        <v>44593.0</v>
      </c>
      <c r="I142" s="38">
        <f t="shared" si="1"/>
        <v>0</v>
      </c>
      <c r="J142" s="39">
        <f t="shared" si="2"/>
        <v>0</v>
      </c>
      <c r="K142" s="40">
        <f t="shared" si="3"/>
        <v>0</v>
      </c>
      <c r="L142" s="41">
        <f t="shared" si="4"/>
        <v>0</v>
      </c>
      <c r="M142" s="40">
        <f t="shared" si="5"/>
        <v>0</v>
      </c>
      <c r="N142" s="41">
        <f t="shared" si="6"/>
        <v>0</v>
      </c>
      <c r="O142" s="35"/>
      <c r="P142" s="67"/>
    </row>
    <row r="143" ht="14.25" hidden="1" customHeight="1">
      <c r="A143" s="73"/>
      <c r="B143" s="47"/>
      <c r="C143" s="864" t="s">
        <v>3809</v>
      </c>
      <c r="D143" s="864" t="s">
        <v>3810</v>
      </c>
      <c r="E143" s="829" t="s">
        <v>3548</v>
      </c>
      <c r="F143" s="966"/>
      <c r="G143" s="967">
        <v>17190.0</v>
      </c>
      <c r="H143" s="832">
        <v>44593.0</v>
      </c>
      <c r="I143" s="38">
        <f t="shared" si="1"/>
        <v>0</v>
      </c>
      <c r="J143" s="39">
        <f t="shared" si="2"/>
        <v>0</v>
      </c>
      <c r="K143" s="40">
        <f t="shared" si="3"/>
        <v>0</v>
      </c>
      <c r="L143" s="41">
        <f t="shared" si="4"/>
        <v>0</v>
      </c>
      <c r="M143" s="40">
        <f t="shared" si="5"/>
        <v>0</v>
      </c>
      <c r="N143" s="41">
        <f t="shared" si="6"/>
        <v>0</v>
      </c>
      <c r="O143" s="35"/>
      <c r="P143" s="67"/>
    </row>
    <row r="144" ht="14.25" hidden="1" customHeight="1">
      <c r="A144" s="73"/>
      <c r="B144" s="47"/>
      <c r="C144" s="864" t="s">
        <v>3811</v>
      </c>
      <c r="D144" s="864" t="s">
        <v>3812</v>
      </c>
      <c r="E144" s="829" t="s">
        <v>3548</v>
      </c>
      <c r="F144" s="966"/>
      <c r="G144" s="967">
        <v>35260.0</v>
      </c>
      <c r="H144" s="832">
        <v>44593.0</v>
      </c>
      <c r="I144" s="38">
        <f t="shared" si="1"/>
        <v>0</v>
      </c>
      <c r="J144" s="39">
        <f t="shared" si="2"/>
        <v>0</v>
      </c>
      <c r="K144" s="40">
        <f t="shared" si="3"/>
        <v>0</v>
      </c>
      <c r="L144" s="41">
        <f t="shared" si="4"/>
        <v>0</v>
      </c>
      <c r="M144" s="40">
        <f t="shared" si="5"/>
        <v>0</v>
      </c>
      <c r="N144" s="41">
        <f t="shared" si="6"/>
        <v>0</v>
      </c>
      <c r="O144" s="35"/>
      <c r="P144" s="67"/>
    </row>
    <row r="145" ht="14.25" hidden="1" customHeight="1">
      <c r="A145" s="73"/>
      <c r="B145" s="47"/>
      <c r="C145" s="864" t="s">
        <v>3813</v>
      </c>
      <c r="D145" s="864" t="s">
        <v>3814</v>
      </c>
      <c r="E145" s="829" t="s">
        <v>3548</v>
      </c>
      <c r="F145" s="966"/>
      <c r="G145" s="967">
        <v>25320.0</v>
      </c>
      <c r="H145" s="832">
        <v>44593.0</v>
      </c>
      <c r="I145" s="38">
        <f t="shared" si="1"/>
        <v>0</v>
      </c>
      <c r="J145" s="39">
        <f t="shared" si="2"/>
        <v>0</v>
      </c>
      <c r="K145" s="40">
        <f t="shared" si="3"/>
        <v>0</v>
      </c>
      <c r="L145" s="41">
        <f t="shared" si="4"/>
        <v>0</v>
      </c>
      <c r="M145" s="40">
        <f t="shared" si="5"/>
        <v>0</v>
      </c>
      <c r="N145" s="41">
        <f t="shared" si="6"/>
        <v>0</v>
      </c>
      <c r="O145" s="35"/>
      <c r="P145" s="43"/>
    </row>
    <row r="146" ht="14.25" hidden="1" customHeight="1">
      <c r="A146" s="73"/>
      <c r="B146" s="47"/>
      <c r="C146" s="864" t="s">
        <v>3815</v>
      </c>
      <c r="D146" s="864" t="s">
        <v>3816</v>
      </c>
      <c r="E146" s="829" t="s">
        <v>3548</v>
      </c>
      <c r="F146" s="966"/>
      <c r="G146" s="967">
        <v>15670.0</v>
      </c>
      <c r="H146" s="832">
        <v>44593.0</v>
      </c>
      <c r="I146" s="38">
        <f t="shared" si="1"/>
        <v>0</v>
      </c>
      <c r="J146" s="39">
        <f t="shared" si="2"/>
        <v>0</v>
      </c>
      <c r="K146" s="40">
        <f t="shared" si="3"/>
        <v>0</v>
      </c>
      <c r="L146" s="41">
        <f t="shared" si="4"/>
        <v>0</v>
      </c>
      <c r="M146" s="40">
        <f t="shared" si="5"/>
        <v>0</v>
      </c>
      <c r="N146" s="41">
        <f t="shared" si="6"/>
        <v>0</v>
      </c>
      <c r="O146" s="35"/>
      <c r="P146" s="43"/>
    </row>
    <row r="147" ht="14.25" hidden="1" customHeight="1">
      <c r="A147" s="73"/>
      <c r="B147" s="47"/>
      <c r="C147" s="864" t="s">
        <v>3817</v>
      </c>
      <c r="D147" s="864" t="s">
        <v>3818</v>
      </c>
      <c r="E147" s="829" t="s">
        <v>3548</v>
      </c>
      <c r="F147" s="966"/>
      <c r="G147" s="967">
        <v>23300.0</v>
      </c>
      <c r="H147" s="832">
        <v>44593.0</v>
      </c>
      <c r="I147" s="38">
        <f t="shared" si="1"/>
        <v>0</v>
      </c>
      <c r="J147" s="39">
        <f t="shared" si="2"/>
        <v>0</v>
      </c>
      <c r="K147" s="40">
        <f t="shared" si="3"/>
        <v>0</v>
      </c>
      <c r="L147" s="41">
        <f t="shared" si="4"/>
        <v>0</v>
      </c>
      <c r="M147" s="40">
        <f t="shared" si="5"/>
        <v>0</v>
      </c>
      <c r="N147" s="41">
        <f t="shared" si="6"/>
        <v>0</v>
      </c>
      <c r="O147" s="35"/>
      <c r="P147" s="43"/>
    </row>
    <row r="148" ht="14.25" hidden="1" customHeight="1">
      <c r="A148" s="73"/>
      <c r="B148" s="47"/>
      <c r="C148" s="864" t="s">
        <v>3819</v>
      </c>
      <c r="D148" s="864" t="s">
        <v>3820</v>
      </c>
      <c r="E148" s="829" t="s">
        <v>3548</v>
      </c>
      <c r="F148" s="966"/>
      <c r="G148" s="967">
        <v>22670.0</v>
      </c>
      <c r="H148" s="832">
        <v>44593.0</v>
      </c>
      <c r="I148" s="38">
        <f t="shared" si="1"/>
        <v>0</v>
      </c>
      <c r="J148" s="39">
        <f t="shared" si="2"/>
        <v>0</v>
      </c>
      <c r="K148" s="40">
        <f t="shared" si="3"/>
        <v>0</v>
      </c>
      <c r="L148" s="41">
        <f t="shared" si="4"/>
        <v>0</v>
      </c>
      <c r="M148" s="40">
        <f t="shared" si="5"/>
        <v>0</v>
      </c>
      <c r="N148" s="41">
        <f t="shared" si="6"/>
        <v>0</v>
      </c>
      <c r="O148" s="35"/>
      <c r="P148" s="43"/>
    </row>
    <row r="149" ht="14.25" hidden="1" customHeight="1">
      <c r="A149" s="73"/>
      <c r="B149" s="47"/>
      <c r="C149" s="864" t="s">
        <v>3821</v>
      </c>
      <c r="D149" s="864" t="s">
        <v>3822</v>
      </c>
      <c r="E149" s="829" t="s">
        <v>3548</v>
      </c>
      <c r="F149" s="966"/>
      <c r="G149" s="967">
        <v>6520.0</v>
      </c>
      <c r="H149" s="832">
        <v>44593.0</v>
      </c>
      <c r="I149" s="38">
        <f t="shared" si="1"/>
        <v>0</v>
      </c>
      <c r="J149" s="39">
        <f t="shared" si="2"/>
        <v>0</v>
      </c>
      <c r="K149" s="40">
        <f t="shared" si="3"/>
        <v>0</v>
      </c>
      <c r="L149" s="41">
        <f t="shared" si="4"/>
        <v>0</v>
      </c>
      <c r="M149" s="40">
        <f t="shared" si="5"/>
        <v>0</v>
      </c>
      <c r="N149" s="41">
        <f t="shared" si="6"/>
        <v>0</v>
      </c>
      <c r="O149" s="35"/>
      <c r="P149" s="43"/>
    </row>
    <row r="150" ht="14.25" hidden="1" customHeight="1">
      <c r="A150" s="73"/>
      <c r="B150" s="47"/>
      <c r="C150" s="864" t="s">
        <v>3823</v>
      </c>
      <c r="D150" s="864" t="s">
        <v>3824</v>
      </c>
      <c r="E150" s="829" t="s">
        <v>3548</v>
      </c>
      <c r="F150" s="966"/>
      <c r="G150" s="967">
        <v>14710.0</v>
      </c>
      <c r="H150" s="832">
        <v>44593.0</v>
      </c>
      <c r="I150" s="38">
        <f t="shared" si="1"/>
        <v>0</v>
      </c>
      <c r="J150" s="39">
        <f t="shared" si="2"/>
        <v>0</v>
      </c>
      <c r="K150" s="40">
        <f t="shared" si="3"/>
        <v>0</v>
      </c>
      <c r="L150" s="41">
        <f t="shared" si="4"/>
        <v>0</v>
      </c>
      <c r="M150" s="40">
        <f t="shared" si="5"/>
        <v>0</v>
      </c>
      <c r="N150" s="41">
        <f t="shared" si="6"/>
        <v>0</v>
      </c>
      <c r="O150" s="35"/>
      <c r="P150" s="43"/>
    </row>
    <row r="151" ht="14.25" hidden="1" customHeight="1">
      <c r="A151" s="73"/>
      <c r="B151" s="47"/>
      <c r="C151" s="864" t="s">
        <v>3825</v>
      </c>
      <c r="D151" s="864" t="s">
        <v>3826</v>
      </c>
      <c r="E151" s="829" t="s">
        <v>3548</v>
      </c>
      <c r="F151" s="966"/>
      <c r="G151" s="967">
        <v>87990.0</v>
      </c>
      <c r="H151" s="832">
        <v>44593.0</v>
      </c>
      <c r="I151" s="38">
        <f t="shared" si="1"/>
        <v>0</v>
      </c>
      <c r="J151" s="39">
        <f t="shared" si="2"/>
        <v>0</v>
      </c>
      <c r="K151" s="40">
        <f t="shared" si="3"/>
        <v>0</v>
      </c>
      <c r="L151" s="41">
        <f t="shared" si="4"/>
        <v>0</v>
      </c>
      <c r="M151" s="40">
        <f t="shared" si="5"/>
        <v>0</v>
      </c>
      <c r="N151" s="41">
        <f t="shared" si="6"/>
        <v>0</v>
      </c>
      <c r="O151" s="35"/>
      <c r="P151" s="67"/>
    </row>
    <row r="152" ht="14.25" hidden="1" customHeight="1">
      <c r="A152" s="73"/>
      <c r="B152" s="47"/>
      <c r="C152" s="864" t="s">
        <v>3827</v>
      </c>
      <c r="D152" s="864" t="s">
        <v>3828</v>
      </c>
      <c r="E152" s="829" t="s">
        <v>3548</v>
      </c>
      <c r="F152" s="966"/>
      <c r="G152" s="967">
        <v>78650.0</v>
      </c>
      <c r="H152" s="832">
        <v>44593.0</v>
      </c>
      <c r="I152" s="38">
        <f t="shared" si="1"/>
        <v>0</v>
      </c>
      <c r="J152" s="39">
        <f t="shared" si="2"/>
        <v>0</v>
      </c>
      <c r="K152" s="40">
        <f t="shared" si="3"/>
        <v>0</v>
      </c>
      <c r="L152" s="41">
        <f t="shared" si="4"/>
        <v>0</v>
      </c>
      <c r="M152" s="40">
        <f t="shared" si="5"/>
        <v>0</v>
      </c>
      <c r="N152" s="41">
        <f t="shared" si="6"/>
        <v>0</v>
      </c>
      <c r="O152" s="35"/>
      <c r="P152" s="67"/>
    </row>
    <row r="153" ht="14.25" hidden="1" customHeight="1">
      <c r="A153" s="73"/>
      <c r="B153" s="47"/>
      <c r="C153" s="864" t="s">
        <v>3829</v>
      </c>
      <c r="D153" s="864" t="s">
        <v>3830</v>
      </c>
      <c r="E153" s="829" t="s">
        <v>3548</v>
      </c>
      <c r="F153" s="966"/>
      <c r="G153" s="967">
        <v>93420.0</v>
      </c>
      <c r="H153" s="832">
        <v>44593.0</v>
      </c>
      <c r="I153" s="38">
        <f t="shared" si="1"/>
        <v>0</v>
      </c>
      <c r="J153" s="39">
        <f t="shared" si="2"/>
        <v>0</v>
      </c>
      <c r="K153" s="40">
        <f t="shared" si="3"/>
        <v>0</v>
      </c>
      <c r="L153" s="41">
        <f t="shared" si="4"/>
        <v>0</v>
      </c>
      <c r="M153" s="40">
        <f t="shared" si="5"/>
        <v>0</v>
      </c>
      <c r="N153" s="41">
        <f t="shared" si="6"/>
        <v>0</v>
      </c>
      <c r="O153" s="35"/>
      <c r="P153" s="67"/>
    </row>
    <row r="154" ht="14.25" hidden="1" customHeight="1">
      <c r="A154" s="73"/>
      <c r="B154" s="47"/>
      <c r="C154" s="864" t="s">
        <v>3831</v>
      </c>
      <c r="D154" s="864" t="s">
        <v>3832</v>
      </c>
      <c r="E154" s="829" t="s">
        <v>3548</v>
      </c>
      <c r="F154" s="966"/>
      <c r="G154" s="967">
        <v>93420.0</v>
      </c>
      <c r="H154" s="832">
        <v>44593.0</v>
      </c>
      <c r="I154" s="38">
        <f t="shared" si="1"/>
        <v>0</v>
      </c>
      <c r="J154" s="39">
        <f t="shared" si="2"/>
        <v>0</v>
      </c>
      <c r="K154" s="40">
        <f t="shared" si="3"/>
        <v>0</v>
      </c>
      <c r="L154" s="41">
        <f t="shared" si="4"/>
        <v>0</v>
      </c>
      <c r="M154" s="40">
        <f t="shared" si="5"/>
        <v>0</v>
      </c>
      <c r="N154" s="41">
        <f t="shared" si="6"/>
        <v>0</v>
      </c>
      <c r="O154" s="35"/>
      <c r="P154" s="67"/>
    </row>
    <row r="155" ht="14.25" hidden="1" customHeight="1">
      <c r="A155" s="73"/>
      <c r="B155" s="47"/>
      <c r="C155" s="864" t="s">
        <v>3833</v>
      </c>
      <c r="D155" s="864" t="s">
        <v>3834</v>
      </c>
      <c r="E155" s="829" t="s">
        <v>3548</v>
      </c>
      <c r="F155" s="966"/>
      <c r="G155" s="967">
        <v>30140.0</v>
      </c>
      <c r="H155" s="832">
        <v>44593.0</v>
      </c>
      <c r="I155" s="38">
        <f t="shared" si="1"/>
        <v>0</v>
      </c>
      <c r="J155" s="39">
        <f t="shared" si="2"/>
        <v>0</v>
      </c>
      <c r="K155" s="40">
        <f t="shared" si="3"/>
        <v>0</v>
      </c>
      <c r="L155" s="41">
        <f t="shared" si="4"/>
        <v>0</v>
      </c>
      <c r="M155" s="40">
        <f t="shared" si="5"/>
        <v>0</v>
      </c>
      <c r="N155" s="41">
        <f t="shared" si="6"/>
        <v>0</v>
      </c>
      <c r="O155" s="35"/>
      <c r="P155" s="67"/>
    </row>
    <row r="156" ht="14.25" hidden="1" customHeight="1">
      <c r="A156" s="968" t="s">
        <v>3835</v>
      </c>
      <c r="B156" s="233"/>
      <c r="C156" s="969" t="s">
        <v>3836</v>
      </c>
      <c r="D156" s="970" t="s">
        <v>3837</v>
      </c>
      <c r="E156" s="971" t="s">
        <v>3838</v>
      </c>
      <c r="F156" s="972"/>
      <c r="G156" s="973">
        <v>15340.0</v>
      </c>
      <c r="H156" s="832">
        <v>44593.0</v>
      </c>
      <c r="I156" s="38">
        <f t="shared" si="1"/>
        <v>0</v>
      </c>
      <c r="J156" s="39">
        <f t="shared" si="2"/>
        <v>0</v>
      </c>
      <c r="K156" s="40">
        <f t="shared" si="3"/>
        <v>0</v>
      </c>
      <c r="L156" s="41">
        <f t="shared" si="4"/>
        <v>0</v>
      </c>
      <c r="M156" s="40">
        <f t="shared" si="5"/>
        <v>0</v>
      </c>
      <c r="N156" s="41">
        <f t="shared" si="6"/>
        <v>0</v>
      </c>
      <c r="O156" s="35"/>
      <c r="P156" s="67"/>
    </row>
    <row r="157" ht="14.25" hidden="1" customHeight="1">
      <c r="A157" s="968" t="s">
        <v>3835</v>
      </c>
      <c r="B157" s="233"/>
      <c r="C157" s="969" t="s">
        <v>3839</v>
      </c>
      <c r="D157" s="974" t="s">
        <v>3840</v>
      </c>
      <c r="E157" s="975" t="s">
        <v>3838</v>
      </c>
      <c r="F157" s="976"/>
      <c r="G157" s="977">
        <v>18410.0</v>
      </c>
      <c r="H157" s="832">
        <v>44593.0</v>
      </c>
      <c r="I157" s="38">
        <f t="shared" si="1"/>
        <v>0</v>
      </c>
      <c r="J157" s="39">
        <f t="shared" si="2"/>
        <v>0</v>
      </c>
      <c r="K157" s="40">
        <f t="shared" si="3"/>
        <v>0</v>
      </c>
      <c r="L157" s="41">
        <f t="shared" si="4"/>
        <v>0</v>
      </c>
      <c r="M157" s="40">
        <f t="shared" si="5"/>
        <v>0</v>
      </c>
      <c r="N157" s="41">
        <f t="shared" si="6"/>
        <v>0</v>
      </c>
      <c r="O157" s="35"/>
      <c r="P157" s="67"/>
    </row>
    <row r="158" ht="14.25" hidden="1" customHeight="1">
      <c r="A158" s="968" t="s">
        <v>3835</v>
      </c>
      <c r="B158" s="233"/>
      <c r="C158" s="969" t="s">
        <v>3841</v>
      </c>
      <c r="D158" s="978" t="s">
        <v>3842</v>
      </c>
      <c r="E158" s="975" t="s">
        <v>3838</v>
      </c>
      <c r="F158" s="979"/>
      <c r="G158" s="980">
        <v>20780.0</v>
      </c>
      <c r="H158" s="832">
        <v>44593.0</v>
      </c>
      <c r="I158" s="38">
        <f t="shared" si="1"/>
        <v>0</v>
      </c>
      <c r="J158" s="39">
        <f t="shared" si="2"/>
        <v>0</v>
      </c>
      <c r="K158" s="40">
        <f t="shared" si="3"/>
        <v>0</v>
      </c>
      <c r="L158" s="41">
        <f t="shared" si="4"/>
        <v>0</v>
      </c>
      <c r="M158" s="40">
        <f t="shared" si="5"/>
        <v>0</v>
      </c>
      <c r="N158" s="41">
        <f t="shared" si="6"/>
        <v>0</v>
      </c>
      <c r="O158" s="35"/>
      <c r="P158" s="67"/>
    </row>
    <row r="159" ht="14.25" hidden="1" customHeight="1">
      <c r="A159" s="968" t="s">
        <v>3835</v>
      </c>
      <c r="B159" s="233"/>
      <c r="C159" s="981" t="s">
        <v>3843</v>
      </c>
      <c r="D159" s="982" t="s">
        <v>3844</v>
      </c>
      <c r="E159" s="983" t="s">
        <v>3845</v>
      </c>
      <c r="F159" s="979"/>
      <c r="G159" s="980">
        <v>21230.0</v>
      </c>
      <c r="H159" s="832">
        <v>44593.0</v>
      </c>
      <c r="I159" s="38">
        <f t="shared" si="1"/>
        <v>0</v>
      </c>
      <c r="J159" s="39">
        <f t="shared" si="2"/>
        <v>0</v>
      </c>
      <c r="K159" s="40">
        <f t="shared" si="3"/>
        <v>0</v>
      </c>
      <c r="L159" s="41">
        <f t="shared" si="4"/>
        <v>0</v>
      </c>
      <c r="M159" s="40">
        <f t="shared" si="5"/>
        <v>0</v>
      </c>
      <c r="N159" s="41">
        <f t="shared" si="6"/>
        <v>0</v>
      </c>
      <c r="O159" s="35"/>
      <c r="P159" s="67"/>
    </row>
    <row r="160" ht="14.25" hidden="1" customHeight="1">
      <c r="A160" s="968" t="s">
        <v>3835</v>
      </c>
      <c r="B160" s="233"/>
      <c r="C160" s="981" t="s">
        <v>3846</v>
      </c>
      <c r="D160" s="982" t="s">
        <v>3847</v>
      </c>
      <c r="E160" s="983" t="s">
        <v>3845</v>
      </c>
      <c r="F160" s="979"/>
      <c r="G160" s="980">
        <v>22300.0</v>
      </c>
      <c r="H160" s="832">
        <v>44593.0</v>
      </c>
      <c r="I160" s="38">
        <f t="shared" si="1"/>
        <v>0</v>
      </c>
      <c r="J160" s="39">
        <f t="shared" si="2"/>
        <v>0</v>
      </c>
      <c r="K160" s="40">
        <f t="shared" si="3"/>
        <v>0</v>
      </c>
      <c r="L160" s="41">
        <f t="shared" si="4"/>
        <v>0</v>
      </c>
      <c r="M160" s="40">
        <f t="shared" si="5"/>
        <v>0</v>
      </c>
      <c r="N160" s="41">
        <f t="shared" si="6"/>
        <v>0</v>
      </c>
      <c r="O160" s="35"/>
      <c r="P160" s="67"/>
    </row>
    <row r="161" ht="14.25" hidden="1" customHeight="1">
      <c r="A161" s="968" t="s">
        <v>3835</v>
      </c>
      <c r="B161" s="233"/>
      <c r="C161" s="984" t="s">
        <v>3848</v>
      </c>
      <c r="D161" s="982" t="s">
        <v>3849</v>
      </c>
      <c r="E161" s="983" t="s">
        <v>3845</v>
      </c>
      <c r="F161" s="979"/>
      <c r="G161" s="980">
        <v>24420.0</v>
      </c>
      <c r="H161" s="832">
        <v>44593.0</v>
      </c>
      <c r="I161" s="38">
        <f t="shared" si="1"/>
        <v>0</v>
      </c>
      <c r="J161" s="39">
        <f t="shared" si="2"/>
        <v>0</v>
      </c>
      <c r="K161" s="40">
        <f t="shared" si="3"/>
        <v>0</v>
      </c>
      <c r="L161" s="41">
        <f t="shared" si="4"/>
        <v>0</v>
      </c>
      <c r="M161" s="40">
        <f t="shared" si="5"/>
        <v>0</v>
      </c>
      <c r="N161" s="41">
        <f t="shared" si="6"/>
        <v>0</v>
      </c>
      <c r="O161" s="35"/>
      <c r="P161" s="67"/>
    </row>
    <row r="162" ht="14.25" hidden="1" customHeight="1">
      <c r="A162" s="968" t="s">
        <v>3835</v>
      </c>
      <c r="B162" s="233"/>
      <c r="C162" s="985" t="s">
        <v>3546</v>
      </c>
      <c r="D162" s="978" t="s">
        <v>3850</v>
      </c>
      <c r="E162" s="983" t="s">
        <v>3851</v>
      </c>
      <c r="F162" s="979"/>
      <c r="G162" s="980">
        <v>12660.0</v>
      </c>
      <c r="H162" s="832">
        <v>44593.0</v>
      </c>
      <c r="I162" s="38">
        <f t="shared" si="1"/>
        <v>0</v>
      </c>
      <c r="J162" s="39">
        <f t="shared" si="2"/>
        <v>0</v>
      </c>
      <c r="K162" s="40">
        <f t="shared" si="3"/>
        <v>0</v>
      </c>
      <c r="L162" s="41">
        <f t="shared" si="4"/>
        <v>0</v>
      </c>
      <c r="M162" s="40">
        <f t="shared" si="5"/>
        <v>0</v>
      </c>
      <c r="N162" s="41">
        <f t="shared" si="6"/>
        <v>0</v>
      </c>
      <c r="O162" s="35"/>
      <c r="P162" s="67"/>
    </row>
    <row r="163" ht="14.25" hidden="1" customHeight="1">
      <c r="A163" s="968" t="s">
        <v>3835</v>
      </c>
      <c r="B163" s="233"/>
      <c r="C163" s="984" t="s">
        <v>3852</v>
      </c>
      <c r="D163" s="982" t="s">
        <v>3853</v>
      </c>
      <c r="E163" s="983" t="s">
        <v>3854</v>
      </c>
      <c r="F163" s="979"/>
      <c r="G163" s="980">
        <v>3030.0</v>
      </c>
      <c r="H163" s="832">
        <v>44593.0</v>
      </c>
      <c r="I163" s="38">
        <f t="shared" si="1"/>
        <v>0</v>
      </c>
      <c r="J163" s="39">
        <f t="shared" si="2"/>
        <v>0</v>
      </c>
      <c r="K163" s="40">
        <f t="shared" si="3"/>
        <v>0</v>
      </c>
      <c r="L163" s="41">
        <f t="shared" si="4"/>
        <v>0</v>
      </c>
      <c r="M163" s="40">
        <f t="shared" si="5"/>
        <v>0</v>
      </c>
      <c r="N163" s="41">
        <f t="shared" si="6"/>
        <v>0</v>
      </c>
      <c r="O163" s="35"/>
      <c r="P163" s="67"/>
    </row>
    <row r="164" ht="14.25" hidden="1" customHeight="1">
      <c r="A164" s="968" t="s">
        <v>3835</v>
      </c>
      <c r="B164" s="233"/>
      <c r="C164" s="984" t="s">
        <v>3556</v>
      </c>
      <c r="D164" s="982" t="s">
        <v>3855</v>
      </c>
      <c r="E164" s="983" t="s">
        <v>3854</v>
      </c>
      <c r="F164" s="979"/>
      <c r="G164" s="980">
        <v>9020.0</v>
      </c>
      <c r="H164" s="832">
        <v>44593.0</v>
      </c>
      <c r="I164" s="38">
        <f t="shared" si="1"/>
        <v>0</v>
      </c>
      <c r="J164" s="39">
        <f t="shared" si="2"/>
        <v>0</v>
      </c>
      <c r="K164" s="40">
        <f t="shared" si="3"/>
        <v>0</v>
      </c>
      <c r="L164" s="41">
        <f t="shared" si="4"/>
        <v>0</v>
      </c>
      <c r="M164" s="40">
        <f t="shared" si="5"/>
        <v>0</v>
      </c>
      <c r="N164" s="41">
        <f t="shared" si="6"/>
        <v>0</v>
      </c>
      <c r="O164" s="35"/>
      <c r="P164" s="67"/>
    </row>
    <row r="165" ht="14.25" hidden="1" customHeight="1">
      <c r="A165" s="968" t="s">
        <v>3835</v>
      </c>
      <c r="B165" s="233"/>
      <c r="C165" s="984" t="s">
        <v>3856</v>
      </c>
      <c r="D165" s="982" t="s">
        <v>3857</v>
      </c>
      <c r="E165" s="983" t="s">
        <v>3854</v>
      </c>
      <c r="F165" s="979"/>
      <c r="G165" s="980">
        <v>12070.0</v>
      </c>
      <c r="H165" s="832">
        <v>44593.0</v>
      </c>
      <c r="I165" s="38">
        <f t="shared" si="1"/>
        <v>0</v>
      </c>
      <c r="J165" s="39">
        <f t="shared" si="2"/>
        <v>0</v>
      </c>
      <c r="K165" s="40">
        <f t="shared" si="3"/>
        <v>0</v>
      </c>
      <c r="L165" s="41">
        <f t="shared" si="4"/>
        <v>0</v>
      </c>
      <c r="M165" s="40">
        <f t="shared" si="5"/>
        <v>0</v>
      </c>
      <c r="N165" s="41">
        <f t="shared" si="6"/>
        <v>0</v>
      </c>
      <c r="O165" s="35"/>
      <c r="P165" s="67"/>
    </row>
    <row r="166" ht="14.25" customHeight="1">
      <c r="A166" s="986" t="s">
        <v>3858</v>
      </c>
      <c r="B166" s="233"/>
      <c r="C166" s="984" t="s">
        <v>3859</v>
      </c>
      <c r="D166" s="982"/>
      <c r="E166" s="983" t="s">
        <v>3860</v>
      </c>
      <c r="F166" s="979">
        <v>980.0</v>
      </c>
      <c r="G166" s="980"/>
      <c r="H166" s="832">
        <v>45854.0</v>
      </c>
      <c r="I166" s="38">
        <f t="shared" si="1"/>
        <v>1470</v>
      </c>
      <c r="J166" s="39">
        <f t="shared" si="2"/>
        <v>1274</v>
      </c>
      <c r="K166" s="40">
        <f t="shared" si="3"/>
        <v>1274</v>
      </c>
      <c r="L166" s="41">
        <f t="shared" si="4"/>
        <v>1176</v>
      </c>
      <c r="M166" s="40">
        <f t="shared" si="5"/>
        <v>1127</v>
      </c>
      <c r="N166" s="41">
        <f t="shared" si="6"/>
        <v>1078</v>
      </c>
      <c r="O166" s="35"/>
      <c r="P166" s="67"/>
    </row>
    <row r="167" ht="14.25" hidden="1" customHeight="1">
      <c r="A167" s="986" t="s">
        <v>3861</v>
      </c>
      <c r="B167" s="233"/>
      <c r="C167" s="987" t="s">
        <v>3862</v>
      </c>
      <c r="D167" s="988" t="s">
        <v>3863</v>
      </c>
      <c r="E167" s="983" t="s">
        <v>3864</v>
      </c>
      <c r="F167" s="979"/>
      <c r="G167" s="980">
        <v>61830.0</v>
      </c>
      <c r="H167" s="832">
        <v>45854.0</v>
      </c>
      <c r="I167" s="38">
        <f t="shared" si="1"/>
        <v>0</v>
      </c>
      <c r="J167" s="39">
        <f t="shared" si="2"/>
        <v>0</v>
      </c>
      <c r="K167" s="40">
        <f t="shared" si="3"/>
        <v>0</v>
      </c>
      <c r="L167" s="41">
        <f t="shared" si="4"/>
        <v>0</v>
      </c>
      <c r="M167" s="40">
        <f t="shared" si="5"/>
        <v>0</v>
      </c>
      <c r="N167" s="41">
        <f t="shared" si="6"/>
        <v>0</v>
      </c>
      <c r="O167" s="35"/>
      <c r="P167" s="67"/>
    </row>
    <row r="168" ht="14.25" hidden="1" customHeight="1">
      <c r="A168" s="968" t="s">
        <v>3865</v>
      </c>
      <c r="B168" s="233"/>
      <c r="C168" s="987" t="s">
        <v>3866</v>
      </c>
      <c r="D168" s="974" t="s">
        <v>3867</v>
      </c>
      <c r="E168" s="983" t="s">
        <v>3864</v>
      </c>
      <c r="F168" s="979"/>
      <c r="G168" s="980">
        <v>88090.0</v>
      </c>
      <c r="H168" s="832">
        <v>45854.0</v>
      </c>
      <c r="I168" s="38">
        <f t="shared" si="1"/>
        <v>0</v>
      </c>
      <c r="J168" s="39">
        <f t="shared" si="2"/>
        <v>0</v>
      </c>
      <c r="K168" s="40">
        <f t="shared" si="3"/>
        <v>0</v>
      </c>
      <c r="L168" s="41">
        <f t="shared" si="4"/>
        <v>0</v>
      </c>
      <c r="M168" s="40">
        <f t="shared" si="5"/>
        <v>0</v>
      </c>
      <c r="N168" s="41">
        <f t="shared" si="6"/>
        <v>0</v>
      </c>
      <c r="O168" s="35"/>
      <c r="P168" s="67"/>
    </row>
    <row r="169" ht="14.25" hidden="1" customHeight="1">
      <c r="A169" s="968" t="s">
        <v>3865</v>
      </c>
      <c r="B169" s="233"/>
      <c r="C169" s="987" t="s">
        <v>3868</v>
      </c>
      <c r="D169" s="974" t="s">
        <v>3869</v>
      </c>
      <c r="E169" s="983" t="s">
        <v>3864</v>
      </c>
      <c r="F169" s="979"/>
      <c r="G169" s="980">
        <v>32240.0</v>
      </c>
      <c r="H169" s="832">
        <v>45854.0</v>
      </c>
      <c r="I169" s="38">
        <f t="shared" si="1"/>
        <v>0</v>
      </c>
      <c r="J169" s="39">
        <f t="shared" si="2"/>
        <v>0</v>
      </c>
      <c r="K169" s="40">
        <f t="shared" si="3"/>
        <v>0</v>
      </c>
      <c r="L169" s="41">
        <f t="shared" si="4"/>
        <v>0</v>
      </c>
      <c r="M169" s="40">
        <f t="shared" si="5"/>
        <v>0</v>
      </c>
      <c r="N169" s="41">
        <f t="shared" si="6"/>
        <v>0</v>
      </c>
      <c r="O169" s="35"/>
      <c r="P169" s="67"/>
    </row>
    <row r="170" ht="14.25" hidden="1" customHeight="1">
      <c r="A170" s="968" t="s">
        <v>3870</v>
      </c>
      <c r="B170" s="233"/>
      <c r="C170" s="981" t="s">
        <v>3871</v>
      </c>
      <c r="D170" s="978" t="s">
        <v>3872</v>
      </c>
      <c r="E170" s="983" t="s">
        <v>3864</v>
      </c>
      <c r="F170" s="979"/>
      <c r="G170" s="980">
        <v>5130.0</v>
      </c>
      <c r="H170" s="832">
        <v>45854.0</v>
      </c>
      <c r="I170" s="38">
        <f t="shared" si="1"/>
        <v>0</v>
      </c>
      <c r="J170" s="39">
        <f t="shared" si="2"/>
        <v>0</v>
      </c>
      <c r="K170" s="40">
        <f t="shared" si="3"/>
        <v>0</v>
      </c>
      <c r="L170" s="41">
        <f t="shared" si="4"/>
        <v>0</v>
      </c>
      <c r="M170" s="40">
        <f t="shared" si="5"/>
        <v>0</v>
      </c>
      <c r="N170" s="41">
        <f t="shared" si="6"/>
        <v>0</v>
      </c>
      <c r="O170" s="35"/>
      <c r="P170" s="43"/>
      <c r="Q170" s="36"/>
      <c r="R170" s="36"/>
    </row>
    <row r="171" ht="14.25" hidden="1" customHeight="1">
      <c r="A171" s="968" t="s">
        <v>3870</v>
      </c>
      <c r="B171" s="233"/>
      <c r="C171" s="984" t="s">
        <v>3873</v>
      </c>
      <c r="D171" s="978" t="s">
        <v>3874</v>
      </c>
      <c r="E171" s="983" t="s">
        <v>3864</v>
      </c>
      <c r="F171" s="979"/>
      <c r="G171" s="980">
        <v>5130.0</v>
      </c>
      <c r="H171" s="832">
        <v>45854.0</v>
      </c>
      <c r="I171" s="38">
        <f t="shared" si="1"/>
        <v>0</v>
      </c>
      <c r="J171" s="39">
        <f t="shared" si="2"/>
        <v>0</v>
      </c>
      <c r="K171" s="40">
        <f t="shared" si="3"/>
        <v>0</v>
      </c>
      <c r="L171" s="41">
        <f t="shared" si="4"/>
        <v>0</v>
      </c>
      <c r="M171" s="40">
        <f t="shared" si="5"/>
        <v>0</v>
      </c>
      <c r="N171" s="41">
        <f t="shared" si="6"/>
        <v>0</v>
      </c>
      <c r="O171" s="35"/>
      <c r="P171" s="43"/>
      <c r="Q171" s="36"/>
      <c r="R171" s="36"/>
    </row>
    <row r="172" ht="14.25" hidden="1" customHeight="1">
      <c r="A172" s="968" t="s">
        <v>3870</v>
      </c>
      <c r="B172" s="233"/>
      <c r="C172" s="984" t="s">
        <v>3875</v>
      </c>
      <c r="D172" s="978" t="s">
        <v>3876</v>
      </c>
      <c r="E172" s="983" t="s">
        <v>3864</v>
      </c>
      <c r="F172" s="979"/>
      <c r="G172" s="980">
        <v>30500.0</v>
      </c>
      <c r="H172" s="832">
        <v>45854.0</v>
      </c>
      <c r="I172" s="38">
        <f t="shared" si="1"/>
        <v>0</v>
      </c>
      <c r="J172" s="39">
        <f t="shared" si="2"/>
        <v>0</v>
      </c>
      <c r="K172" s="40">
        <f t="shared" si="3"/>
        <v>0</v>
      </c>
      <c r="L172" s="41">
        <f t="shared" si="4"/>
        <v>0</v>
      </c>
      <c r="M172" s="40">
        <f t="shared" si="5"/>
        <v>0</v>
      </c>
      <c r="N172" s="41">
        <f t="shared" si="6"/>
        <v>0</v>
      </c>
      <c r="O172" s="35"/>
      <c r="P172" s="43"/>
      <c r="Q172" s="36"/>
      <c r="R172" s="36"/>
    </row>
    <row r="173" ht="14.25" hidden="1" customHeight="1">
      <c r="A173" s="968" t="s">
        <v>3870</v>
      </c>
      <c r="B173" s="233"/>
      <c r="C173" s="984" t="s">
        <v>3877</v>
      </c>
      <c r="D173" s="989" t="s">
        <v>3878</v>
      </c>
      <c r="E173" s="983" t="s">
        <v>3864</v>
      </c>
      <c r="F173" s="990"/>
      <c r="G173" s="991">
        <v>16580.0</v>
      </c>
      <c r="H173" s="832">
        <v>45854.0</v>
      </c>
      <c r="I173" s="38">
        <f t="shared" si="1"/>
        <v>0</v>
      </c>
      <c r="J173" s="39">
        <f t="shared" si="2"/>
        <v>0</v>
      </c>
      <c r="K173" s="40">
        <f t="shared" si="3"/>
        <v>0</v>
      </c>
      <c r="L173" s="41">
        <f t="shared" si="4"/>
        <v>0</v>
      </c>
      <c r="M173" s="40">
        <f t="shared" si="5"/>
        <v>0</v>
      </c>
      <c r="N173" s="41">
        <f t="shared" si="6"/>
        <v>0</v>
      </c>
      <c r="O173" s="35"/>
      <c r="P173" s="43"/>
      <c r="Q173" s="36"/>
      <c r="R173" s="36"/>
    </row>
    <row r="174" ht="14.25" hidden="1" customHeight="1">
      <c r="A174" s="968" t="s">
        <v>3870</v>
      </c>
      <c r="B174" s="233"/>
      <c r="C174" s="987" t="s">
        <v>3879</v>
      </c>
      <c r="D174" s="989" t="s">
        <v>3880</v>
      </c>
      <c r="E174" s="983" t="s">
        <v>3864</v>
      </c>
      <c r="F174" s="990"/>
      <c r="G174" s="991">
        <v>18990.0</v>
      </c>
      <c r="H174" s="832">
        <v>45854.0</v>
      </c>
      <c r="I174" s="38">
        <f t="shared" si="1"/>
        <v>0</v>
      </c>
      <c r="J174" s="39">
        <f t="shared" si="2"/>
        <v>0</v>
      </c>
      <c r="K174" s="40">
        <f t="shared" si="3"/>
        <v>0</v>
      </c>
      <c r="L174" s="41">
        <f t="shared" si="4"/>
        <v>0</v>
      </c>
      <c r="M174" s="40">
        <f t="shared" si="5"/>
        <v>0</v>
      </c>
      <c r="N174" s="41">
        <f t="shared" si="6"/>
        <v>0</v>
      </c>
      <c r="O174" s="35"/>
      <c r="P174" s="43"/>
      <c r="Q174" s="36"/>
      <c r="R174" s="36"/>
    </row>
    <row r="175" ht="14.25" hidden="1" customHeight="1">
      <c r="A175" s="992" t="s">
        <v>3881</v>
      </c>
      <c r="B175" s="233"/>
      <c r="C175" s="987" t="s">
        <v>3882</v>
      </c>
      <c r="D175" s="989" t="s">
        <v>3883</v>
      </c>
      <c r="E175" s="983" t="s">
        <v>3851</v>
      </c>
      <c r="F175" s="990"/>
      <c r="G175" s="991">
        <v>7370.0</v>
      </c>
      <c r="H175" s="832">
        <v>45854.0</v>
      </c>
      <c r="I175" s="38">
        <f t="shared" si="1"/>
        <v>0</v>
      </c>
      <c r="J175" s="39">
        <f t="shared" si="2"/>
        <v>0</v>
      </c>
      <c r="K175" s="40">
        <f t="shared" si="3"/>
        <v>0</v>
      </c>
      <c r="L175" s="41">
        <f t="shared" si="4"/>
        <v>0</v>
      </c>
      <c r="M175" s="40">
        <f t="shared" si="5"/>
        <v>0</v>
      </c>
      <c r="N175" s="41">
        <f t="shared" si="6"/>
        <v>0</v>
      </c>
      <c r="O175" s="35"/>
      <c r="P175" s="43"/>
      <c r="Q175" s="36"/>
      <c r="R175" s="36"/>
    </row>
    <row r="176" ht="14.25" hidden="1" customHeight="1">
      <c r="A176" s="968" t="s">
        <v>3884</v>
      </c>
      <c r="B176" s="233"/>
      <c r="C176" s="984" t="s">
        <v>3885</v>
      </c>
      <c r="D176" s="989" t="s">
        <v>3886</v>
      </c>
      <c r="E176" s="983" t="s">
        <v>3851</v>
      </c>
      <c r="F176" s="990"/>
      <c r="G176" s="991">
        <v>2050.0</v>
      </c>
      <c r="H176" s="832">
        <v>45854.0</v>
      </c>
      <c r="I176" s="38">
        <f t="shared" si="1"/>
        <v>0</v>
      </c>
      <c r="J176" s="39">
        <f t="shared" si="2"/>
        <v>0</v>
      </c>
      <c r="K176" s="40">
        <f t="shared" si="3"/>
        <v>0</v>
      </c>
      <c r="L176" s="41">
        <f t="shared" si="4"/>
        <v>0</v>
      </c>
      <c r="M176" s="40">
        <f t="shared" si="5"/>
        <v>0</v>
      </c>
      <c r="N176" s="41">
        <f t="shared" si="6"/>
        <v>0</v>
      </c>
      <c r="O176" s="35"/>
      <c r="P176" s="43"/>
      <c r="Q176" s="36"/>
      <c r="R176" s="36"/>
    </row>
    <row r="177" ht="14.25" hidden="1" customHeight="1">
      <c r="A177" s="968" t="s">
        <v>3887</v>
      </c>
      <c r="B177" s="233"/>
      <c r="C177" s="987" t="s">
        <v>3888</v>
      </c>
      <c r="D177" s="989" t="s">
        <v>3889</v>
      </c>
      <c r="E177" s="983" t="s">
        <v>3851</v>
      </c>
      <c r="F177" s="990"/>
      <c r="G177" s="991">
        <v>30760.0</v>
      </c>
      <c r="H177" s="832">
        <v>45854.0</v>
      </c>
      <c r="I177" s="38">
        <f t="shared" si="1"/>
        <v>0</v>
      </c>
      <c r="J177" s="39">
        <f t="shared" si="2"/>
        <v>0</v>
      </c>
      <c r="K177" s="40">
        <f t="shared" si="3"/>
        <v>0</v>
      </c>
      <c r="L177" s="41">
        <f t="shared" si="4"/>
        <v>0</v>
      </c>
      <c r="M177" s="40">
        <f t="shared" si="5"/>
        <v>0</v>
      </c>
      <c r="N177" s="41">
        <f t="shared" si="6"/>
        <v>0</v>
      </c>
      <c r="O177" s="35"/>
      <c r="P177" s="43"/>
      <c r="Q177" s="36"/>
      <c r="R177" s="36"/>
    </row>
    <row r="178" ht="14.25" hidden="1" customHeight="1">
      <c r="A178" s="968" t="s">
        <v>3890</v>
      </c>
      <c r="B178" s="233"/>
      <c r="C178" s="981" t="s">
        <v>3891</v>
      </c>
      <c r="D178" s="993" t="s">
        <v>3892</v>
      </c>
      <c r="E178" s="983" t="s">
        <v>3851</v>
      </c>
      <c r="F178" s="990"/>
      <c r="G178" s="991">
        <v>3920.0</v>
      </c>
      <c r="H178" s="832">
        <v>45854.0</v>
      </c>
      <c r="I178" s="38">
        <f t="shared" si="1"/>
        <v>0</v>
      </c>
      <c r="J178" s="39">
        <f t="shared" si="2"/>
        <v>0</v>
      </c>
      <c r="K178" s="40">
        <f t="shared" si="3"/>
        <v>0</v>
      </c>
      <c r="L178" s="41">
        <f t="shared" si="4"/>
        <v>0</v>
      </c>
      <c r="M178" s="40">
        <f t="shared" si="5"/>
        <v>0</v>
      </c>
      <c r="N178" s="41">
        <f t="shared" si="6"/>
        <v>0</v>
      </c>
      <c r="O178" s="35"/>
      <c r="P178" s="43"/>
      <c r="Q178" s="36"/>
      <c r="R178" s="36"/>
    </row>
    <row r="179" ht="14.25" hidden="1" customHeight="1">
      <c r="A179" s="968" t="s">
        <v>3890</v>
      </c>
      <c r="B179" s="233"/>
      <c r="C179" s="994" t="s">
        <v>3893</v>
      </c>
      <c r="D179" s="989" t="s">
        <v>3894</v>
      </c>
      <c r="E179" s="983" t="s">
        <v>3851</v>
      </c>
      <c r="F179" s="990"/>
      <c r="G179" s="991">
        <v>3920.0</v>
      </c>
      <c r="H179" s="832">
        <v>45854.0</v>
      </c>
      <c r="I179" s="38">
        <f t="shared" si="1"/>
        <v>0</v>
      </c>
      <c r="J179" s="39">
        <f t="shared" si="2"/>
        <v>0</v>
      </c>
      <c r="K179" s="40">
        <f t="shared" si="3"/>
        <v>0</v>
      </c>
      <c r="L179" s="41">
        <f t="shared" si="4"/>
        <v>0</v>
      </c>
      <c r="M179" s="40">
        <f t="shared" si="5"/>
        <v>0</v>
      </c>
      <c r="N179" s="41">
        <f t="shared" si="6"/>
        <v>0</v>
      </c>
      <c r="O179" s="35"/>
      <c r="P179" s="43"/>
      <c r="Q179" s="36"/>
      <c r="R179" s="36"/>
    </row>
    <row r="180" ht="14.25" hidden="1" customHeight="1">
      <c r="A180" s="968" t="s">
        <v>3895</v>
      </c>
      <c r="B180" s="233"/>
      <c r="C180" s="984" t="s">
        <v>3896</v>
      </c>
      <c r="D180" s="989" t="s">
        <v>3897</v>
      </c>
      <c r="E180" s="983" t="s">
        <v>3864</v>
      </c>
      <c r="F180" s="990"/>
      <c r="G180" s="991">
        <v>32250.0</v>
      </c>
      <c r="H180" s="832">
        <v>45854.0</v>
      </c>
      <c r="I180" s="38">
        <f t="shared" si="1"/>
        <v>0</v>
      </c>
      <c r="J180" s="39">
        <f t="shared" si="2"/>
        <v>0</v>
      </c>
      <c r="K180" s="40">
        <f t="shared" si="3"/>
        <v>0</v>
      </c>
      <c r="L180" s="41">
        <f t="shared" si="4"/>
        <v>0</v>
      </c>
      <c r="M180" s="40">
        <f t="shared" si="5"/>
        <v>0</v>
      </c>
      <c r="N180" s="41">
        <f t="shared" si="6"/>
        <v>0</v>
      </c>
      <c r="O180" s="35"/>
      <c r="P180" s="43"/>
      <c r="Q180" s="36"/>
      <c r="R180" s="36"/>
    </row>
    <row r="181" ht="14.25" hidden="1" customHeight="1">
      <c r="A181" s="968" t="s">
        <v>3898</v>
      </c>
      <c r="B181" s="233"/>
      <c r="C181" s="984" t="s">
        <v>3899</v>
      </c>
      <c r="D181" s="989" t="s">
        <v>3900</v>
      </c>
      <c r="E181" s="983" t="s">
        <v>3864</v>
      </c>
      <c r="F181" s="990"/>
      <c r="G181" s="991">
        <v>7240.0</v>
      </c>
      <c r="H181" s="832">
        <v>45854.0</v>
      </c>
      <c r="I181" s="38">
        <f t="shared" si="1"/>
        <v>0</v>
      </c>
      <c r="J181" s="39">
        <f t="shared" si="2"/>
        <v>0</v>
      </c>
      <c r="K181" s="40">
        <f t="shared" si="3"/>
        <v>0</v>
      </c>
      <c r="L181" s="41">
        <f t="shared" si="4"/>
        <v>0</v>
      </c>
      <c r="M181" s="40">
        <f t="shared" si="5"/>
        <v>0</v>
      </c>
      <c r="N181" s="41">
        <f t="shared" si="6"/>
        <v>0</v>
      </c>
      <c r="O181" s="35"/>
      <c r="P181" s="43"/>
      <c r="Q181" s="36"/>
      <c r="R181" s="36"/>
    </row>
    <row r="182" ht="14.25" hidden="1" customHeight="1">
      <c r="A182" s="968" t="s">
        <v>3898</v>
      </c>
      <c r="B182" s="233"/>
      <c r="C182" s="984" t="s">
        <v>3901</v>
      </c>
      <c r="D182" s="989" t="s">
        <v>3902</v>
      </c>
      <c r="E182" s="983" t="s">
        <v>3864</v>
      </c>
      <c r="F182" s="990"/>
      <c r="G182" s="991">
        <v>8150.0</v>
      </c>
      <c r="H182" s="832">
        <v>45854.0</v>
      </c>
      <c r="I182" s="38">
        <f t="shared" si="1"/>
        <v>0</v>
      </c>
      <c r="J182" s="39">
        <f t="shared" si="2"/>
        <v>0</v>
      </c>
      <c r="K182" s="40">
        <f t="shared" si="3"/>
        <v>0</v>
      </c>
      <c r="L182" s="41">
        <f t="shared" si="4"/>
        <v>0</v>
      </c>
      <c r="M182" s="40">
        <f t="shared" si="5"/>
        <v>0</v>
      </c>
      <c r="N182" s="41">
        <f t="shared" si="6"/>
        <v>0</v>
      </c>
      <c r="O182" s="35"/>
      <c r="P182" s="43"/>
      <c r="Q182" s="36"/>
      <c r="R182" s="36"/>
    </row>
    <row r="183" ht="14.25" hidden="1" customHeight="1">
      <c r="A183" s="968" t="s">
        <v>3898</v>
      </c>
      <c r="B183" s="233"/>
      <c r="C183" s="984" t="s">
        <v>3903</v>
      </c>
      <c r="D183" s="989" t="s">
        <v>3904</v>
      </c>
      <c r="E183" s="983" t="s">
        <v>3864</v>
      </c>
      <c r="F183" s="990"/>
      <c r="G183" s="991">
        <v>8150.0</v>
      </c>
      <c r="H183" s="832">
        <v>45854.0</v>
      </c>
      <c r="I183" s="38">
        <f t="shared" si="1"/>
        <v>0</v>
      </c>
      <c r="J183" s="39">
        <f t="shared" si="2"/>
        <v>0</v>
      </c>
      <c r="K183" s="40">
        <f t="shared" si="3"/>
        <v>0</v>
      </c>
      <c r="L183" s="41">
        <f t="shared" si="4"/>
        <v>0</v>
      </c>
      <c r="M183" s="40">
        <f t="shared" si="5"/>
        <v>0</v>
      </c>
      <c r="N183" s="41">
        <f t="shared" si="6"/>
        <v>0</v>
      </c>
      <c r="O183" s="35"/>
      <c r="P183" s="43"/>
      <c r="Q183" s="36"/>
      <c r="R183" s="36"/>
    </row>
    <row r="184" ht="14.25" hidden="1" customHeight="1">
      <c r="A184" s="968" t="s">
        <v>3898</v>
      </c>
      <c r="B184" s="233"/>
      <c r="C184" s="984" t="s">
        <v>3905</v>
      </c>
      <c r="D184" s="989" t="s">
        <v>3906</v>
      </c>
      <c r="E184" s="983" t="s">
        <v>3864</v>
      </c>
      <c r="F184" s="990"/>
      <c r="G184" s="991">
        <v>9050.0</v>
      </c>
      <c r="H184" s="832">
        <v>45854.0</v>
      </c>
      <c r="I184" s="38">
        <f t="shared" si="1"/>
        <v>0</v>
      </c>
      <c r="J184" s="39">
        <f t="shared" si="2"/>
        <v>0</v>
      </c>
      <c r="K184" s="40">
        <f t="shared" si="3"/>
        <v>0</v>
      </c>
      <c r="L184" s="41">
        <f t="shared" si="4"/>
        <v>0</v>
      </c>
      <c r="M184" s="40">
        <f t="shared" si="5"/>
        <v>0</v>
      </c>
      <c r="N184" s="41">
        <f t="shared" si="6"/>
        <v>0</v>
      </c>
      <c r="O184" s="35"/>
      <c r="P184" s="43"/>
      <c r="Q184" s="36"/>
      <c r="R184" s="36"/>
    </row>
    <row r="185" ht="14.25" hidden="1" customHeight="1">
      <c r="A185" s="968" t="s">
        <v>3898</v>
      </c>
      <c r="B185" s="233"/>
      <c r="C185" s="984" t="s">
        <v>3907</v>
      </c>
      <c r="D185" s="989" t="s">
        <v>3908</v>
      </c>
      <c r="E185" s="983" t="s">
        <v>3864</v>
      </c>
      <c r="F185" s="990"/>
      <c r="G185" s="991">
        <v>10860.0</v>
      </c>
      <c r="H185" s="832">
        <v>45854.0</v>
      </c>
      <c r="I185" s="38">
        <f t="shared" si="1"/>
        <v>0</v>
      </c>
      <c r="J185" s="39">
        <f t="shared" si="2"/>
        <v>0</v>
      </c>
      <c r="K185" s="40">
        <f t="shared" si="3"/>
        <v>0</v>
      </c>
      <c r="L185" s="41">
        <f t="shared" si="4"/>
        <v>0</v>
      </c>
      <c r="M185" s="40">
        <f t="shared" si="5"/>
        <v>0</v>
      </c>
      <c r="N185" s="41">
        <f t="shared" si="6"/>
        <v>0</v>
      </c>
      <c r="O185" s="35"/>
      <c r="P185" s="43"/>
      <c r="Q185" s="36"/>
      <c r="R185" s="36"/>
    </row>
    <row r="186" ht="14.25" hidden="1" customHeight="1">
      <c r="A186" s="995" t="s">
        <v>3909</v>
      </c>
      <c r="B186" s="233"/>
      <c r="C186" s="984" t="s">
        <v>3852</v>
      </c>
      <c r="D186" s="989" t="s">
        <v>3910</v>
      </c>
      <c r="E186" s="983" t="s">
        <v>3864</v>
      </c>
      <c r="F186" s="990"/>
      <c r="G186" s="991">
        <v>3030.0</v>
      </c>
      <c r="H186" s="832">
        <v>45854.0</v>
      </c>
      <c r="I186" s="38">
        <f t="shared" si="1"/>
        <v>0</v>
      </c>
      <c r="J186" s="39">
        <f t="shared" si="2"/>
        <v>0</v>
      </c>
      <c r="K186" s="40">
        <f t="shared" si="3"/>
        <v>0</v>
      </c>
      <c r="L186" s="41">
        <f t="shared" si="4"/>
        <v>0</v>
      </c>
      <c r="M186" s="40">
        <f t="shared" si="5"/>
        <v>0</v>
      </c>
      <c r="N186" s="41">
        <f t="shared" si="6"/>
        <v>0</v>
      </c>
      <c r="O186" s="35"/>
      <c r="P186" s="43"/>
      <c r="Q186" s="36"/>
      <c r="R186" s="36"/>
    </row>
    <row r="187" ht="14.25" hidden="1" customHeight="1">
      <c r="A187" s="995" t="s">
        <v>3909</v>
      </c>
      <c r="B187" s="233"/>
      <c r="C187" s="984" t="s">
        <v>3911</v>
      </c>
      <c r="D187" s="989" t="s">
        <v>3912</v>
      </c>
      <c r="E187" s="983" t="s">
        <v>3864</v>
      </c>
      <c r="F187" s="990"/>
      <c r="G187" s="991">
        <v>12070.0</v>
      </c>
      <c r="H187" s="832">
        <v>45854.0</v>
      </c>
      <c r="I187" s="38">
        <f t="shared" si="1"/>
        <v>0</v>
      </c>
      <c r="J187" s="39">
        <f t="shared" si="2"/>
        <v>0</v>
      </c>
      <c r="K187" s="40">
        <f t="shared" si="3"/>
        <v>0</v>
      </c>
      <c r="L187" s="41">
        <f t="shared" si="4"/>
        <v>0</v>
      </c>
      <c r="M187" s="40">
        <f t="shared" si="5"/>
        <v>0</v>
      </c>
      <c r="N187" s="41">
        <f t="shared" si="6"/>
        <v>0</v>
      </c>
      <c r="O187" s="35"/>
      <c r="P187" s="43"/>
      <c r="Q187" s="36"/>
      <c r="R187" s="36"/>
    </row>
    <row r="188" ht="14.25" hidden="1" customHeight="1">
      <c r="A188" s="995" t="s">
        <v>3909</v>
      </c>
      <c r="B188" s="233"/>
      <c r="C188" s="984" t="s">
        <v>3913</v>
      </c>
      <c r="D188" s="989" t="s">
        <v>3914</v>
      </c>
      <c r="E188" s="975" t="s">
        <v>3864</v>
      </c>
      <c r="F188" s="990"/>
      <c r="G188" s="991">
        <v>16880.0</v>
      </c>
      <c r="H188" s="832">
        <v>45854.0</v>
      </c>
      <c r="I188" s="38">
        <f t="shared" si="1"/>
        <v>0</v>
      </c>
      <c r="J188" s="39">
        <f t="shared" si="2"/>
        <v>0</v>
      </c>
      <c r="K188" s="40">
        <f t="shared" si="3"/>
        <v>0</v>
      </c>
      <c r="L188" s="41">
        <f t="shared" si="4"/>
        <v>0</v>
      </c>
      <c r="M188" s="40">
        <f t="shared" si="5"/>
        <v>0</v>
      </c>
      <c r="N188" s="41">
        <f t="shared" si="6"/>
        <v>0</v>
      </c>
      <c r="O188" s="35"/>
      <c r="P188" s="43"/>
      <c r="Q188" s="36"/>
      <c r="R188" s="36"/>
    </row>
    <row r="189" ht="14.25" hidden="1" customHeight="1">
      <c r="A189" s="995" t="s">
        <v>3909</v>
      </c>
      <c r="B189" s="233"/>
      <c r="C189" s="984" t="s">
        <v>3915</v>
      </c>
      <c r="D189" s="989" t="s">
        <v>3916</v>
      </c>
      <c r="E189" s="975" t="s">
        <v>3864</v>
      </c>
      <c r="F189" s="990"/>
      <c r="G189" s="991">
        <v>3920.0</v>
      </c>
      <c r="H189" s="832">
        <v>45854.0</v>
      </c>
      <c r="I189" s="38">
        <f t="shared" si="1"/>
        <v>0</v>
      </c>
      <c r="J189" s="39">
        <f t="shared" si="2"/>
        <v>0</v>
      </c>
      <c r="K189" s="40">
        <f t="shared" si="3"/>
        <v>0</v>
      </c>
      <c r="L189" s="41">
        <f t="shared" si="4"/>
        <v>0</v>
      </c>
      <c r="M189" s="40">
        <f t="shared" si="5"/>
        <v>0</v>
      </c>
      <c r="N189" s="41">
        <f t="shared" si="6"/>
        <v>0</v>
      </c>
      <c r="O189" s="35"/>
      <c r="P189" s="43"/>
      <c r="Q189" s="36"/>
      <c r="R189" s="36"/>
    </row>
    <row r="190" ht="14.25" hidden="1" customHeight="1">
      <c r="A190" s="995" t="s">
        <v>3909</v>
      </c>
      <c r="B190" s="233"/>
      <c r="C190" s="984" t="s">
        <v>3917</v>
      </c>
      <c r="D190" s="989" t="s">
        <v>3918</v>
      </c>
      <c r="E190" s="975" t="s">
        <v>3864</v>
      </c>
      <c r="F190" s="990"/>
      <c r="G190" s="991">
        <v>4530.0</v>
      </c>
      <c r="H190" s="832">
        <v>45854.0</v>
      </c>
      <c r="I190" s="38">
        <f t="shared" si="1"/>
        <v>0</v>
      </c>
      <c r="J190" s="39">
        <f t="shared" si="2"/>
        <v>0</v>
      </c>
      <c r="K190" s="40">
        <f t="shared" si="3"/>
        <v>0</v>
      </c>
      <c r="L190" s="41">
        <f t="shared" si="4"/>
        <v>0</v>
      </c>
      <c r="M190" s="40">
        <f t="shared" si="5"/>
        <v>0</v>
      </c>
      <c r="N190" s="41">
        <f t="shared" si="6"/>
        <v>0</v>
      </c>
      <c r="O190" s="35"/>
      <c r="P190" s="43"/>
      <c r="Q190" s="36"/>
      <c r="R190" s="36"/>
    </row>
    <row r="191" ht="14.25" hidden="1" customHeight="1">
      <c r="A191" s="995" t="s">
        <v>3909</v>
      </c>
      <c r="B191" s="233"/>
      <c r="C191" s="984" t="s">
        <v>3919</v>
      </c>
      <c r="D191" s="989" t="s">
        <v>3920</v>
      </c>
      <c r="E191" s="975" t="s">
        <v>3864</v>
      </c>
      <c r="F191" s="990"/>
      <c r="G191" s="991">
        <v>2120.0</v>
      </c>
      <c r="H191" s="832">
        <v>45854.0</v>
      </c>
      <c r="I191" s="38">
        <f t="shared" si="1"/>
        <v>0</v>
      </c>
      <c r="J191" s="39">
        <f t="shared" si="2"/>
        <v>0</v>
      </c>
      <c r="K191" s="40">
        <f t="shared" si="3"/>
        <v>0</v>
      </c>
      <c r="L191" s="41">
        <f t="shared" si="4"/>
        <v>0</v>
      </c>
      <c r="M191" s="40">
        <f t="shared" si="5"/>
        <v>0</v>
      </c>
      <c r="N191" s="41">
        <f t="shared" si="6"/>
        <v>0</v>
      </c>
      <c r="O191" s="35"/>
      <c r="P191" s="43"/>
      <c r="Q191" s="36"/>
      <c r="R191" s="36"/>
    </row>
    <row r="192" ht="14.25" hidden="1" customHeight="1">
      <c r="A192" s="995" t="s">
        <v>3909</v>
      </c>
      <c r="B192" s="233"/>
      <c r="C192" s="984" t="s">
        <v>3921</v>
      </c>
      <c r="D192" s="989" t="s">
        <v>3922</v>
      </c>
      <c r="E192" s="975" t="s">
        <v>3864</v>
      </c>
      <c r="F192" s="990"/>
      <c r="G192" s="991">
        <v>58170.0</v>
      </c>
      <c r="H192" s="832">
        <v>45854.0</v>
      </c>
      <c r="I192" s="38">
        <f t="shared" si="1"/>
        <v>0</v>
      </c>
      <c r="J192" s="39">
        <f t="shared" si="2"/>
        <v>0</v>
      </c>
      <c r="K192" s="40">
        <f t="shared" si="3"/>
        <v>0</v>
      </c>
      <c r="L192" s="41">
        <f t="shared" si="4"/>
        <v>0</v>
      </c>
      <c r="M192" s="40">
        <f t="shared" si="5"/>
        <v>0</v>
      </c>
      <c r="N192" s="41">
        <f t="shared" si="6"/>
        <v>0</v>
      </c>
      <c r="O192" s="35"/>
      <c r="P192" s="43"/>
      <c r="Q192" s="36"/>
      <c r="R192" s="36"/>
    </row>
    <row r="193" ht="14.25" hidden="1" customHeight="1">
      <c r="A193" s="995" t="s">
        <v>3909</v>
      </c>
      <c r="B193" s="233"/>
      <c r="C193" s="984" t="s">
        <v>3923</v>
      </c>
      <c r="D193" s="989" t="s">
        <v>3924</v>
      </c>
      <c r="E193" s="975" t="s">
        <v>3925</v>
      </c>
      <c r="F193" s="990"/>
      <c r="G193" s="991">
        <v>17610.0</v>
      </c>
      <c r="H193" s="832">
        <v>45854.0</v>
      </c>
      <c r="I193" s="38">
        <f t="shared" si="1"/>
        <v>0</v>
      </c>
      <c r="J193" s="39">
        <f t="shared" si="2"/>
        <v>0</v>
      </c>
      <c r="K193" s="40">
        <f t="shared" si="3"/>
        <v>0</v>
      </c>
      <c r="L193" s="41">
        <f t="shared" si="4"/>
        <v>0</v>
      </c>
      <c r="M193" s="40">
        <f t="shared" si="5"/>
        <v>0</v>
      </c>
      <c r="N193" s="41">
        <f t="shared" si="6"/>
        <v>0</v>
      </c>
      <c r="O193" s="35"/>
      <c r="P193" s="43"/>
      <c r="Q193" s="36"/>
      <c r="R193" s="36"/>
    </row>
    <row r="194" ht="14.25" hidden="1" customHeight="1">
      <c r="A194" s="995" t="s">
        <v>3926</v>
      </c>
      <c r="B194" s="233"/>
      <c r="C194" s="981" t="s">
        <v>3927</v>
      </c>
      <c r="D194" s="993" t="s">
        <v>3928</v>
      </c>
      <c r="E194" s="975" t="s">
        <v>3925</v>
      </c>
      <c r="F194" s="990"/>
      <c r="G194" s="991">
        <v>38280.0</v>
      </c>
      <c r="H194" s="832">
        <v>45854.0</v>
      </c>
      <c r="I194" s="38">
        <f t="shared" si="1"/>
        <v>0</v>
      </c>
      <c r="J194" s="39">
        <f t="shared" si="2"/>
        <v>0</v>
      </c>
      <c r="K194" s="40">
        <f t="shared" si="3"/>
        <v>0</v>
      </c>
      <c r="L194" s="41">
        <f t="shared" si="4"/>
        <v>0</v>
      </c>
      <c r="M194" s="40">
        <f t="shared" si="5"/>
        <v>0</v>
      </c>
      <c r="N194" s="41">
        <f t="shared" si="6"/>
        <v>0</v>
      </c>
      <c r="O194" s="35"/>
      <c r="P194" s="43"/>
      <c r="Q194" s="36"/>
      <c r="R194" s="36"/>
    </row>
    <row r="195" ht="14.25" hidden="1" customHeight="1">
      <c r="A195" s="995" t="s">
        <v>3926</v>
      </c>
      <c r="B195" s="233"/>
      <c r="C195" s="981" t="s">
        <v>3929</v>
      </c>
      <c r="D195" s="993" t="s">
        <v>3930</v>
      </c>
      <c r="E195" s="975" t="s">
        <v>3931</v>
      </c>
      <c r="F195" s="990"/>
      <c r="G195" s="991">
        <v>42800.0</v>
      </c>
      <c r="H195" s="832">
        <v>45854.0</v>
      </c>
      <c r="I195" s="38">
        <f t="shared" si="1"/>
        <v>0</v>
      </c>
      <c r="J195" s="39">
        <f t="shared" si="2"/>
        <v>0</v>
      </c>
      <c r="K195" s="40">
        <f t="shared" si="3"/>
        <v>0</v>
      </c>
      <c r="L195" s="41">
        <f t="shared" si="4"/>
        <v>0</v>
      </c>
      <c r="M195" s="40">
        <f t="shared" si="5"/>
        <v>0</v>
      </c>
      <c r="N195" s="41">
        <f t="shared" si="6"/>
        <v>0</v>
      </c>
      <c r="O195" s="35"/>
      <c r="P195" s="43"/>
      <c r="Q195" s="36"/>
      <c r="R195" s="36"/>
    </row>
    <row r="196" ht="14.25" hidden="1" customHeight="1">
      <c r="A196" s="968" t="s">
        <v>3932</v>
      </c>
      <c r="B196" s="233"/>
      <c r="C196" s="984" t="s">
        <v>3933</v>
      </c>
      <c r="D196" s="989" t="s">
        <v>3934</v>
      </c>
      <c r="E196" s="975" t="s">
        <v>3851</v>
      </c>
      <c r="F196" s="990"/>
      <c r="G196" s="991">
        <v>171220.0</v>
      </c>
      <c r="H196" s="832">
        <v>45854.0</v>
      </c>
      <c r="I196" s="38">
        <f t="shared" si="1"/>
        <v>0</v>
      </c>
      <c r="J196" s="39">
        <f t="shared" si="2"/>
        <v>0</v>
      </c>
      <c r="K196" s="40">
        <f t="shared" si="3"/>
        <v>0</v>
      </c>
      <c r="L196" s="41">
        <f t="shared" si="4"/>
        <v>0</v>
      </c>
      <c r="M196" s="40">
        <f t="shared" si="5"/>
        <v>0</v>
      </c>
      <c r="N196" s="41">
        <f t="shared" si="6"/>
        <v>0</v>
      </c>
      <c r="O196" s="35"/>
      <c r="P196" s="43"/>
      <c r="Q196" s="36"/>
      <c r="R196" s="36"/>
    </row>
    <row r="197" ht="14.25" hidden="1" customHeight="1">
      <c r="A197" s="968" t="s">
        <v>3932</v>
      </c>
      <c r="B197" s="233"/>
      <c r="C197" s="984" t="s">
        <v>3935</v>
      </c>
      <c r="D197" s="989" t="s">
        <v>3936</v>
      </c>
      <c r="E197" s="975" t="s">
        <v>3851</v>
      </c>
      <c r="F197" s="990"/>
      <c r="G197" s="991">
        <v>210790.0</v>
      </c>
      <c r="H197" s="832">
        <v>45854.0</v>
      </c>
      <c r="I197" s="38">
        <f t="shared" si="1"/>
        <v>0</v>
      </c>
      <c r="J197" s="39">
        <f t="shared" si="2"/>
        <v>0</v>
      </c>
      <c r="K197" s="40">
        <f t="shared" si="3"/>
        <v>0</v>
      </c>
      <c r="L197" s="41">
        <f t="shared" si="4"/>
        <v>0</v>
      </c>
      <c r="M197" s="40">
        <f t="shared" si="5"/>
        <v>0</v>
      </c>
      <c r="N197" s="41">
        <f t="shared" si="6"/>
        <v>0</v>
      </c>
      <c r="O197" s="35"/>
      <c r="P197" s="43"/>
      <c r="Q197" s="36"/>
      <c r="R197" s="36"/>
    </row>
    <row r="198" ht="14.25" hidden="1" customHeight="1">
      <c r="A198" s="968" t="s">
        <v>3932</v>
      </c>
      <c r="B198" s="233"/>
      <c r="C198" s="984" t="s">
        <v>3937</v>
      </c>
      <c r="D198" s="989" t="s">
        <v>3938</v>
      </c>
      <c r="E198" s="975" t="s">
        <v>3851</v>
      </c>
      <c r="F198" s="990"/>
      <c r="G198" s="991">
        <v>210220.0</v>
      </c>
      <c r="H198" s="832">
        <v>45854.0</v>
      </c>
      <c r="I198" s="38">
        <f t="shared" si="1"/>
        <v>0</v>
      </c>
      <c r="J198" s="39">
        <f t="shared" si="2"/>
        <v>0</v>
      </c>
      <c r="K198" s="40">
        <f t="shared" si="3"/>
        <v>0</v>
      </c>
      <c r="L198" s="41">
        <f t="shared" si="4"/>
        <v>0</v>
      </c>
      <c r="M198" s="40">
        <f t="shared" si="5"/>
        <v>0</v>
      </c>
      <c r="N198" s="41">
        <f t="shared" si="6"/>
        <v>0</v>
      </c>
      <c r="O198" s="35"/>
      <c r="P198" s="43"/>
      <c r="Q198" s="36"/>
      <c r="R198" s="36"/>
    </row>
    <row r="199" ht="14.25" hidden="1" customHeight="1">
      <c r="A199" s="968" t="s">
        <v>3939</v>
      </c>
      <c r="B199" s="233"/>
      <c r="C199" s="984" t="s">
        <v>3940</v>
      </c>
      <c r="D199" s="989" t="s">
        <v>3941</v>
      </c>
      <c r="E199" s="975" t="s">
        <v>3851</v>
      </c>
      <c r="F199" s="990"/>
      <c r="G199" s="991">
        <v>174960.0</v>
      </c>
      <c r="H199" s="832">
        <v>45854.0</v>
      </c>
      <c r="I199" s="38">
        <f t="shared" si="1"/>
        <v>0</v>
      </c>
      <c r="J199" s="39">
        <f t="shared" si="2"/>
        <v>0</v>
      </c>
      <c r="K199" s="40">
        <f t="shared" si="3"/>
        <v>0</v>
      </c>
      <c r="L199" s="41">
        <f t="shared" si="4"/>
        <v>0</v>
      </c>
      <c r="M199" s="40">
        <f t="shared" si="5"/>
        <v>0</v>
      </c>
      <c r="N199" s="41">
        <f t="shared" si="6"/>
        <v>0</v>
      </c>
      <c r="O199" s="35"/>
      <c r="P199" s="43"/>
      <c r="Q199" s="36"/>
      <c r="R199" s="36"/>
    </row>
    <row r="200" ht="14.25" hidden="1" customHeight="1">
      <c r="A200" s="968" t="s">
        <v>3939</v>
      </c>
      <c r="B200" s="233"/>
      <c r="C200" s="984" t="s">
        <v>3942</v>
      </c>
      <c r="D200" s="989" t="s">
        <v>3943</v>
      </c>
      <c r="E200" s="975" t="s">
        <v>3851</v>
      </c>
      <c r="F200" s="990"/>
      <c r="G200" s="991">
        <v>214530.0</v>
      </c>
      <c r="H200" s="832">
        <v>45854.0</v>
      </c>
      <c r="I200" s="38">
        <f t="shared" si="1"/>
        <v>0</v>
      </c>
      <c r="J200" s="39">
        <f t="shared" si="2"/>
        <v>0</v>
      </c>
      <c r="K200" s="40">
        <f t="shared" si="3"/>
        <v>0</v>
      </c>
      <c r="L200" s="41">
        <f t="shared" si="4"/>
        <v>0</v>
      </c>
      <c r="M200" s="40">
        <f t="shared" si="5"/>
        <v>0</v>
      </c>
      <c r="N200" s="41">
        <f t="shared" si="6"/>
        <v>0</v>
      </c>
      <c r="O200" s="35"/>
      <c r="P200" s="43"/>
      <c r="Q200" s="36"/>
      <c r="R200" s="36"/>
    </row>
    <row r="201" ht="14.25" hidden="1" customHeight="1">
      <c r="A201" s="968" t="s">
        <v>3939</v>
      </c>
      <c r="B201" s="233"/>
      <c r="C201" s="981" t="s">
        <v>3944</v>
      </c>
      <c r="D201" s="989" t="s">
        <v>3945</v>
      </c>
      <c r="E201" s="975" t="s">
        <v>3851</v>
      </c>
      <c r="F201" s="990"/>
      <c r="G201" s="991">
        <v>152180.0</v>
      </c>
      <c r="H201" s="832">
        <v>45854.0</v>
      </c>
      <c r="I201" s="38">
        <f t="shared" si="1"/>
        <v>0</v>
      </c>
      <c r="J201" s="39">
        <f t="shared" si="2"/>
        <v>0</v>
      </c>
      <c r="K201" s="40">
        <f t="shared" si="3"/>
        <v>0</v>
      </c>
      <c r="L201" s="41">
        <f t="shared" si="4"/>
        <v>0</v>
      </c>
      <c r="M201" s="40">
        <f t="shared" si="5"/>
        <v>0</v>
      </c>
      <c r="N201" s="41">
        <f t="shared" si="6"/>
        <v>0</v>
      </c>
      <c r="O201" s="35"/>
      <c r="P201" s="43"/>
      <c r="Q201" s="36"/>
      <c r="R201" s="36"/>
    </row>
    <row r="202" ht="14.25" hidden="1" customHeight="1">
      <c r="A202" s="968" t="s">
        <v>3946</v>
      </c>
      <c r="B202" s="233"/>
      <c r="C202" s="984" t="s">
        <v>3947</v>
      </c>
      <c r="D202" s="989" t="s">
        <v>3948</v>
      </c>
      <c r="E202" s="975" t="s">
        <v>3851</v>
      </c>
      <c r="F202" s="990"/>
      <c r="G202" s="991">
        <v>135000.0</v>
      </c>
      <c r="H202" s="832">
        <v>45854.0</v>
      </c>
      <c r="I202" s="38">
        <f t="shared" si="1"/>
        <v>0</v>
      </c>
      <c r="J202" s="39">
        <f t="shared" si="2"/>
        <v>0</v>
      </c>
      <c r="K202" s="40">
        <f t="shared" si="3"/>
        <v>0</v>
      </c>
      <c r="L202" s="41">
        <f t="shared" si="4"/>
        <v>0</v>
      </c>
      <c r="M202" s="40">
        <f t="shared" si="5"/>
        <v>0</v>
      </c>
      <c r="N202" s="41">
        <f t="shared" si="6"/>
        <v>0</v>
      </c>
      <c r="O202" s="35"/>
      <c r="P202" s="43"/>
      <c r="Q202" s="36"/>
      <c r="R202" s="36"/>
    </row>
    <row r="203" ht="14.25" hidden="1" customHeight="1">
      <c r="A203" s="968" t="s">
        <v>3946</v>
      </c>
      <c r="B203" s="233"/>
      <c r="C203" s="984" t="s">
        <v>3949</v>
      </c>
      <c r="D203" s="989" t="s">
        <v>3950</v>
      </c>
      <c r="E203" s="975" t="s">
        <v>3851</v>
      </c>
      <c r="F203" s="990"/>
      <c r="G203" s="991">
        <v>162000.0</v>
      </c>
      <c r="H203" s="832">
        <v>45854.0</v>
      </c>
      <c r="I203" s="38">
        <f t="shared" si="1"/>
        <v>0</v>
      </c>
      <c r="J203" s="39">
        <f t="shared" si="2"/>
        <v>0</v>
      </c>
      <c r="K203" s="40">
        <f t="shared" si="3"/>
        <v>0</v>
      </c>
      <c r="L203" s="41">
        <f t="shared" si="4"/>
        <v>0</v>
      </c>
      <c r="M203" s="40">
        <f t="shared" si="5"/>
        <v>0</v>
      </c>
      <c r="N203" s="41">
        <f t="shared" si="6"/>
        <v>0</v>
      </c>
      <c r="O203" s="35"/>
      <c r="P203" s="43"/>
      <c r="Q203" s="36"/>
      <c r="R203" s="36"/>
    </row>
    <row r="204" ht="14.25" hidden="1" customHeight="1">
      <c r="A204" s="968" t="s">
        <v>3946</v>
      </c>
      <c r="B204" s="233"/>
      <c r="C204" s="984" t="s">
        <v>3951</v>
      </c>
      <c r="D204" s="993" t="s">
        <v>3952</v>
      </c>
      <c r="E204" s="975" t="s">
        <v>3851</v>
      </c>
      <c r="F204" s="990"/>
      <c r="G204" s="991">
        <v>168150.0</v>
      </c>
      <c r="H204" s="832">
        <v>45854.0</v>
      </c>
      <c r="I204" s="38">
        <f t="shared" si="1"/>
        <v>0</v>
      </c>
      <c r="J204" s="39">
        <f t="shared" si="2"/>
        <v>0</v>
      </c>
      <c r="K204" s="40">
        <f t="shared" si="3"/>
        <v>0</v>
      </c>
      <c r="L204" s="41">
        <f t="shared" si="4"/>
        <v>0</v>
      </c>
      <c r="M204" s="40">
        <f t="shared" si="5"/>
        <v>0</v>
      </c>
      <c r="N204" s="41">
        <f t="shared" si="6"/>
        <v>0</v>
      </c>
      <c r="O204" s="35"/>
      <c r="P204" s="43"/>
      <c r="Q204" s="36"/>
      <c r="R204" s="36"/>
    </row>
    <row r="205" ht="14.25" hidden="1" customHeight="1">
      <c r="A205" s="968" t="s">
        <v>3946</v>
      </c>
      <c r="B205" s="233"/>
      <c r="C205" s="981" t="s">
        <v>3953</v>
      </c>
      <c r="D205" s="993" t="s">
        <v>3954</v>
      </c>
      <c r="E205" s="975" t="s">
        <v>3851</v>
      </c>
      <c r="F205" s="990"/>
      <c r="G205" s="991">
        <v>147530.0</v>
      </c>
      <c r="H205" s="832">
        <v>45854.0</v>
      </c>
      <c r="I205" s="38">
        <f t="shared" si="1"/>
        <v>0</v>
      </c>
      <c r="J205" s="39">
        <f t="shared" si="2"/>
        <v>0</v>
      </c>
      <c r="K205" s="40">
        <f t="shared" si="3"/>
        <v>0</v>
      </c>
      <c r="L205" s="41">
        <f t="shared" si="4"/>
        <v>0</v>
      </c>
      <c r="M205" s="40">
        <f t="shared" si="5"/>
        <v>0</v>
      </c>
      <c r="N205" s="41">
        <f t="shared" si="6"/>
        <v>0</v>
      </c>
      <c r="O205" s="35"/>
      <c r="P205" s="43"/>
      <c r="Q205" s="36"/>
      <c r="R205" s="36"/>
    </row>
    <row r="206" ht="14.25" hidden="1" customHeight="1">
      <c r="A206" s="968" t="s">
        <v>3946</v>
      </c>
      <c r="B206" s="233"/>
      <c r="C206" s="981" t="s">
        <v>3955</v>
      </c>
      <c r="D206" s="993" t="s">
        <v>3956</v>
      </c>
      <c r="E206" s="975" t="s">
        <v>3851</v>
      </c>
      <c r="F206" s="990"/>
      <c r="G206" s="991">
        <v>164590.0</v>
      </c>
      <c r="H206" s="832">
        <v>45854.0</v>
      </c>
      <c r="I206" s="38">
        <f t="shared" si="1"/>
        <v>0</v>
      </c>
      <c r="J206" s="39">
        <f t="shared" si="2"/>
        <v>0</v>
      </c>
      <c r="K206" s="40">
        <f t="shared" si="3"/>
        <v>0</v>
      </c>
      <c r="L206" s="41">
        <f t="shared" si="4"/>
        <v>0</v>
      </c>
      <c r="M206" s="40">
        <f t="shared" si="5"/>
        <v>0</v>
      </c>
      <c r="N206" s="41">
        <f t="shared" si="6"/>
        <v>0</v>
      </c>
      <c r="O206" s="35"/>
      <c r="P206" s="43"/>
      <c r="Q206" s="36"/>
      <c r="R206" s="36"/>
    </row>
    <row r="207" ht="14.25" hidden="1" customHeight="1">
      <c r="A207" s="968" t="s">
        <v>3946</v>
      </c>
      <c r="B207" s="233"/>
      <c r="C207" s="984" t="s">
        <v>3957</v>
      </c>
      <c r="D207" s="993" t="s">
        <v>3958</v>
      </c>
      <c r="E207" s="975" t="s">
        <v>3851</v>
      </c>
      <c r="F207" s="990"/>
      <c r="G207" s="991">
        <v>170174.0</v>
      </c>
      <c r="H207" s="832">
        <v>45854.0</v>
      </c>
      <c r="I207" s="38">
        <f t="shared" si="1"/>
        <v>0</v>
      </c>
      <c r="J207" s="39">
        <f t="shared" si="2"/>
        <v>0</v>
      </c>
      <c r="K207" s="40">
        <f t="shared" si="3"/>
        <v>0</v>
      </c>
      <c r="L207" s="41">
        <f t="shared" si="4"/>
        <v>0</v>
      </c>
      <c r="M207" s="40">
        <f t="shared" si="5"/>
        <v>0</v>
      </c>
      <c r="N207" s="41">
        <f t="shared" si="6"/>
        <v>0</v>
      </c>
      <c r="O207" s="35"/>
      <c r="P207" s="43"/>
    </row>
    <row r="208" ht="14.25" hidden="1" customHeight="1">
      <c r="A208" s="968" t="s">
        <v>3959</v>
      </c>
      <c r="B208" s="233"/>
      <c r="C208" s="984" t="s">
        <v>3960</v>
      </c>
      <c r="D208" s="993" t="s">
        <v>3961</v>
      </c>
      <c r="E208" s="975" t="s">
        <v>3851</v>
      </c>
      <c r="F208" s="990"/>
      <c r="G208" s="991">
        <v>140970.0</v>
      </c>
      <c r="H208" s="832">
        <v>45854.0</v>
      </c>
      <c r="I208" s="38">
        <f t="shared" si="1"/>
        <v>0</v>
      </c>
      <c r="J208" s="39">
        <f t="shared" si="2"/>
        <v>0</v>
      </c>
      <c r="K208" s="40">
        <f t="shared" si="3"/>
        <v>0</v>
      </c>
      <c r="L208" s="41">
        <f t="shared" si="4"/>
        <v>0</v>
      </c>
      <c r="M208" s="40">
        <f t="shared" si="5"/>
        <v>0</v>
      </c>
      <c r="N208" s="41">
        <f t="shared" si="6"/>
        <v>0</v>
      </c>
      <c r="O208" s="35"/>
      <c r="P208" s="43"/>
    </row>
    <row r="209" ht="14.25" hidden="1" customHeight="1">
      <c r="A209" s="968" t="s">
        <v>3959</v>
      </c>
      <c r="B209" s="233"/>
      <c r="C209" s="984" t="s">
        <v>3962</v>
      </c>
      <c r="D209" s="993" t="s">
        <v>3963</v>
      </c>
      <c r="E209" s="975" t="s">
        <v>3851</v>
      </c>
      <c r="F209" s="990"/>
      <c r="G209" s="991">
        <v>169720.0</v>
      </c>
      <c r="H209" s="832">
        <v>45854.0</v>
      </c>
      <c r="I209" s="38">
        <f t="shared" si="1"/>
        <v>0</v>
      </c>
      <c r="J209" s="39">
        <f t="shared" si="2"/>
        <v>0</v>
      </c>
      <c r="K209" s="40">
        <f t="shared" si="3"/>
        <v>0</v>
      </c>
      <c r="L209" s="41">
        <f t="shared" si="4"/>
        <v>0</v>
      </c>
      <c r="M209" s="40">
        <f t="shared" si="5"/>
        <v>0</v>
      </c>
      <c r="N209" s="41">
        <f t="shared" si="6"/>
        <v>0</v>
      </c>
      <c r="O209" s="35"/>
      <c r="P209" s="43"/>
    </row>
    <row r="210" ht="14.25" hidden="1" customHeight="1">
      <c r="A210" s="968" t="s">
        <v>3959</v>
      </c>
      <c r="B210" s="233"/>
      <c r="C210" s="984" t="s">
        <v>3964</v>
      </c>
      <c r="D210" s="993" t="s">
        <v>3965</v>
      </c>
      <c r="E210" s="975" t="s">
        <v>3851</v>
      </c>
      <c r="F210" s="990"/>
      <c r="G210" s="991">
        <v>177310.0</v>
      </c>
      <c r="H210" s="832">
        <v>45854.0</v>
      </c>
      <c r="I210" s="38">
        <f t="shared" si="1"/>
        <v>0</v>
      </c>
      <c r="J210" s="39">
        <f t="shared" si="2"/>
        <v>0</v>
      </c>
      <c r="K210" s="40">
        <f t="shared" si="3"/>
        <v>0</v>
      </c>
      <c r="L210" s="41">
        <f t="shared" si="4"/>
        <v>0</v>
      </c>
      <c r="M210" s="40">
        <f t="shared" si="5"/>
        <v>0</v>
      </c>
      <c r="N210" s="41">
        <f t="shared" si="6"/>
        <v>0</v>
      </c>
      <c r="O210" s="35"/>
      <c r="P210" s="43"/>
    </row>
    <row r="211" ht="14.25" hidden="1" customHeight="1">
      <c r="A211" s="968" t="s">
        <v>3966</v>
      </c>
      <c r="B211" s="233"/>
      <c r="C211" s="984" t="s">
        <v>3967</v>
      </c>
      <c r="D211" s="993" t="s">
        <v>3968</v>
      </c>
      <c r="E211" s="975" t="s">
        <v>3851</v>
      </c>
      <c r="F211" s="990"/>
      <c r="G211" s="991">
        <v>143750.0</v>
      </c>
      <c r="H211" s="832">
        <v>45854.0</v>
      </c>
      <c r="I211" s="38">
        <f t="shared" si="1"/>
        <v>0</v>
      </c>
      <c r="J211" s="39">
        <f t="shared" si="2"/>
        <v>0</v>
      </c>
      <c r="K211" s="40">
        <f t="shared" si="3"/>
        <v>0</v>
      </c>
      <c r="L211" s="41">
        <f t="shared" si="4"/>
        <v>0</v>
      </c>
      <c r="M211" s="40">
        <f t="shared" si="5"/>
        <v>0</v>
      </c>
      <c r="N211" s="41">
        <f t="shared" si="6"/>
        <v>0</v>
      </c>
      <c r="O211" s="35"/>
      <c r="P211" s="43"/>
    </row>
    <row r="212" ht="14.25" hidden="1" customHeight="1">
      <c r="A212" s="968" t="s">
        <v>3966</v>
      </c>
      <c r="B212" s="233"/>
      <c r="C212" s="984" t="s">
        <v>3969</v>
      </c>
      <c r="D212" s="993" t="s">
        <v>3970</v>
      </c>
      <c r="E212" s="975" t="s">
        <v>3851</v>
      </c>
      <c r="F212" s="990"/>
      <c r="G212" s="991">
        <v>172480.0</v>
      </c>
      <c r="H212" s="832">
        <v>45854.0</v>
      </c>
      <c r="I212" s="38">
        <f t="shared" si="1"/>
        <v>0</v>
      </c>
      <c r="J212" s="39">
        <f t="shared" si="2"/>
        <v>0</v>
      </c>
      <c r="K212" s="40">
        <f t="shared" si="3"/>
        <v>0</v>
      </c>
      <c r="L212" s="41">
        <f t="shared" si="4"/>
        <v>0</v>
      </c>
      <c r="M212" s="40">
        <f t="shared" si="5"/>
        <v>0</v>
      </c>
      <c r="N212" s="41">
        <f t="shared" si="6"/>
        <v>0</v>
      </c>
      <c r="O212" s="35"/>
      <c r="P212" s="43"/>
    </row>
    <row r="213" ht="14.25" hidden="1" customHeight="1">
      <c r="A213" s="968" t="s">
        <v>3966</v>
      </c>
      <c r="B213" s="233"/>
      <c r="C213" s="984" t="s">
        <v>3971</v>
      </c>
      <c r="D213" s="993" t="s">
        <v>3972</v>
      </c>
      <c r="E213" s="975" t="s">
        <v>3851</v>
      </c>
      <c r="F213" s="990"/>
      <c r="G213" s="991">
        <v>180080.0</v>
      </c>
      <c r="H213" s="832">
        <v>45854.0</v>
      </c>
      <c r="I213" s="38">
        <f t="shared" si="1"/>
        <v>0</v>
      </c>
      <c r="J213" s="39">
        <f t="shared" si="2"/>
        <v>0</v>
      </c>
      <c r="K213" s="40">
        <f t="shared" si="3"/>
        <v>0</v>
      </c>
      <c r="L213" s="41">
        <f t="shared" si="4"/>
        <v>0</v>
      </c>
      <c r="M213" s="40">
        <f t="shared" si="5"/>
        <v>0</v>
      </c>
      <c r="N213" s="41">
        <f t="shared" si="6"/>
        <v>0</v>
      </c>
      <c r="O213" s="35"/>
      <c r="P213" s="43"/>
    </row>
    <row r="214" ht="14.25" hidden="1" customHeight="1">
      <c r="A214" s="968" t="s">
        <v>3973</v>
      </c>
      <c r="B214" s="233"/>
      <c r="C214" s="984" t="s">
        <v>3974</v>
      </c>
      <c r="D214" s="993" t="s">
        <v>3975</v>
      </c>
      <c r="E214" s="975" t="s">
        <v>3851</v>
      </c>
      <c r="F214" s="990"/>
      <c r="G214" s="991">
        <v>161580.0</v>
      </c>
      <c r="H214" s="832">
        <v>45854.0</v>
      </c>
      <c r="I214" s="38">
        <f t="shared" si="1"/>
        <v>0</v>
      </c>
      <c r="J214" s="39">
        <f t="shared" si="2"/>
        <v>0</v>
      </c>
      <c r="K214" s="40">
        <f t="shared" si="3"/>
        <v>0</v>
      </c>
      <c r="L214" s="41">
        <f t="shared" si="4"/>
        <v>0</v>
      </c>
      <c r="M214" s="40">
        <f t="shared" si="5"/>
        <v>0</v>
      </c>
      <c r="N214" s="41">
        <f t="shared" si="6"/>
        <v>0</v>
      </c>
      <c r="O214" s="35"/>
      <c r="P214" s="43"/>
    </row>
    <row r="215" ht="14.25" hidden="1" customHeight="1">
      <c r="A215" s="968" t="s">
        <v>3973</v>
      </c>
      <c r="B215" s="233"/>
      <c r="C215" s="984" t="s">
        <v>3976</v>
      </c>
      <c r="D215" s="993" t="s">
        <v>3977</v>
      </c>
      <c r="E215" s="975" t="s">
        <v>3851</v>
      </c>
      <c r="F215" s="990"/>
      <c r="G215" s="991">
        <v>190680.0</v>
      </c>
      <c r="H215" s="832">
        <v>45854.0</v>
      </c>
      <c r="I215" s="38">
        <f t="shared" si="1"/>
        <v>0</v>
      </c>
      <c r="J215" s="39">
        <f t="shared" si="2"/>
        <v>0</v>
      </c>
      <c r="K215" s="40">
        <f t="shared" si="3"/>
        <v>0</v>
      </c>
      <c r="L215" s="41">
        <f t="shared" si="4"/>
        <v>0</v>
      </c>
      <c r="M215" s="40">
        <f t="shared" si="5"/>
        <v>0</v>
      </c>
      <c r="N215" s="41">
        <f t="shared" si="6"/>
        <v>0</v>
      </c>
      <c r="O215" s="35"/>
      <c r="P215" s="43"/>
    </row>
    <row r="216" ht="14.25" hidden="1" customHeight="1">
      <c r="A216" s="968" t="s">
        <v>3973</v>
      </c>
      <c r="B216" s="233"/>
      <c r="C216" s="984" t="s">
        <v>3978</v>
      </c>
      <c r="D216" s="993" t="s">
        <v>3979</v>
      </c>
      <c r="E216" s="975" t="s">
        <v>3851</v>
      </c>
      <c r="F216" s="990"/>
      <c r="G216" s="991">
        <v>197260.0</v>
      </c>
      <c r="H216" s="832">
        <v>45854.0</v>
      </c>
      <c r="I216" s="38">
        <f t="shared" si="1"/>
        <v>0</v>
      </c>
      <c r="J216" s="39">
        <f t="shared" si="2"/>
        <v>0</v>
      </c>
      <c r="K216" s="40">
        <f t="shared" si="3"/>
        <v>0</v>
      </c>
      <c r="L216" s="41">
        <f t="shared" si="4"/>
        <v>0</v>
      </c>
      <c r="M216" s="40">
        <f t="shared" si="5"/>
        <v>0</v>
      </c>
      <c r="N216" s="41">
        <f t="shared" si="6"/>
        <v>0</v>
      </c>
      <c r="O216" s="35"/>
      <c r="P216" s="43"/>
    </row>
    <row r="217" ht="14.25" hidden="1" customHeight="1">
      <c r="A217" s="968" t="s">
        <v>3980</v>
      </c>
      <c r="B217" s="233"/>
      <c r="C217" s="984" t="s">
        <v>3981</v>
      </c>
      <c r="D217" s="993" t="s">
        <v>3982</v>
      </c>
      <c r="E217" s="975" t="s">
        <v>3851</v>
      </c>
      <c r="F217" s="990"/>
      <c r="G217" s="991">
        <v>164350.0</v>
      </c>
      <c r="H217" s="832">
        <v>45854.0</v>
      </c>
      <c r="I217" s="38">
        <f t="shared" si="1"/>
        <v>0</v>
      </c>
      <c r="J217" s="39">
        <f t="shared" si="2"/>
        <v>0</v>
      </c>
      <c r="K217" s="40">
        <f t="shared" si="3"/>
        <v>0</v>
      </c>
      <c r="L217" s="41">
        <f t="shared" si="4"/>
        <v>0</v>
      </c>
      <c r="M217" s="40">
        <f t="shared" si="5"/>
        <v>0</v>
      </c>
      <c r="N217" s="41">
        <f t="shared" si="6"/>
        <v>0</v>
      </c>
      <c r="O217" s="35"/>
      <c r="P217" s="43"/>
    </row>
    <row r="218" ht="14.25" hidden="1" customHeight="1">
      <c r="A218" s="968" t="s">
        <v>3980</v>
      </c>
      <c r="B218" s="233"/>
      <c r="C218" s="984" t="s">
        <v>3983</v>
      </c>
      <c r="D218" s="993" t="s">
        <v>3984</v>
      </c>
      <c r="E218" s="975" t="s">
        <v>3851</v>
      </c>
      <c r="F218" s="990"/>
      <c r="G218" s="991">
        <v>193400.0</v>
      </c>
      <c r="H218" s="832">
        <v>45854.0</v>
      </c>
      <c r="I218" s="38">
        <f t="shared" si="1"/>
        <v>0</v>
      </c>
      <c r="J218" s="39">
        <f t="shared" si="2"/>
        <v>0</v>
      </c>
      <c r="K218" s="40">
        <f t="shared" si="3"/>
        <v>0</v>
      </c>
      <c r="L218" s="41">
        <f t="shared" si="4"/>
        <v>0</v>
      </c>
      <c r="M218" s="40">
        <f t="shared" si="5"/>
        <v>0</v>
      </c>
      <c r="N218" s="41">
        <f t="shared" si="6"/>
        <v>0</v>
      </c>
      <c r="O218" s="35"/>
      <c r="P218" s="43"/>
    </row>
    <row r="219" ht="14.25" hidden="1" customHeight="1">
      <c r="A219" s="968" t="s">
        <v>3980</v>
      </c>
      <c r="B219" s="233"/>
      <c r="C219" s="981" t="s">
        <v>3985</v>
      </c>
      <c r="D219" s="993" t="s">
        <v>3986</v>
      </c>
      <c r="E219" s="975" t="s">
        <v>3851</v>
      </c>
      <c r="F219" s="990"/>
      <c r="G219" s="991">
        <v>200030.0</v>
      </c>
      <c r="H219" s="832">
        <v>45854.0</v>
      </c>
      <c r="I219" s="38">
        <f t="shared" si="1"/>
        <v>0</v>
      </c>
      <c r="J219" s="39">
        <f t="shared" si="2"/>
        <v>0</v>
      </c>
      <c r="K219" s="40">
        <f t="shared" si="3"/>
        <v>0</v>
      </c>
      <c r="L219" s="41">
        <f t="shared" si="4"/>
        <v>0</v>
      </c>
      <c r="M219" s="40">
        <f t="shared" si="5"/>
        <v>0</v>
      </c>
      <c r="N219" s="41">
        <f t="shared" si="6"/>
        <v>0</v>
      </c>
      <c r="O219" s="35"/>
      <c r="P219" s="43"/>
    </row>
    <row r="220" ht="14.25" hidden="1" customHeight="1">
      <c r="A220" s="968" t="s">
        <v>3987</v>
      </c>
      <c r="B220" s="233"/>
      <c r="C220" s="981" t="s">
        <v>3988</v>
      </c>
      <c r="D220" s="993" t="s">
        <v>3989</v>
      </c>
      <c r="E220" s="975" t="s">
        <v>3851</v>
      </c>
      <c r="F220" s="990"/>
      <c r="G220" s="991">
        <v>170260.0</v>
      </c>
      <c r="H220" s="832">
        <v>45854.0</v>
      </c>
      <c r="I220" s="38">
        <f t="shared" si="1"/>
        <v>0</v>
      </c>
      <c r="J220" s="39">
        <f t="shared" si="2"/>
        <v>0</v>
      </c>
      <c r="K220" s="40">
        <f t="shared" si="3"/>
        <v>0</v>
      </c>
      <c r="L220" s="41">
        <f t="shared" si="4"/>
        <v>0</v>
      </c>
      <c r="M220" s="40">
        <f t="shared" si="5"/>
        <v>0</v>
      </c>
      <c r="N220" s="41">
        <f t="shared" si="6"/>
        <v>0</v>
      </c>
      <c r="O220" s="35"/>
      <c r="P220" s="43"/>
    </row>
    <row r="221" ht="14.25" hidden="1" customHeight="1">
      <c r="A221" s="968" t="s">
        <v>3987</v>
      </c>
      <c r="B221" s="233"/>
      <c r="C221" s="981" t="s">
        <v>3990</v>
      </c>
      <c r="D221" s="993" t="s">
        <v>3991</v>
      </c>
      <c r="E221" s="975" t="s">
        <v>3851</v>
      </c>
      <c r="F221" s="990"/>
      <c r="G221" s="991">
        <v>201290.0</v>
      </c>
      <c r="H221" s="832">
        <v>45854.0</v>
      </c>
      <c r="I221" s="38">
        <f t="shared" si="1"/>
        <v>0</v>
      </c>
      <c r="J221" s="39">
        <f t="shared" si="2"/>
        <v>0</v>
      </c>
      <c r="K221" s="40">
        <f t="shared" si="3"/>
        <v>0</v>
      </c>
      <c r="L221" s="41">
        <f t="shared" si="4"/>
        <v>0</v>
      </c>
      <c r="M221" s="40">
        <f t="shared" si="5"/>
        <v>0</v>
      </c>
      <c r="N221" s="41">
        <f t="shared" si="6"/>
        <v>0</v>
      </c>
      <c r="O221" s="35"/>
      <c r="P221" s="43"/>
    </row>
    <row r="222" ht="14.25" hidden="1" customHeight="1">
      <c r="A222" s="968" t="s">
        <v>3987</v>
      </c>
      <c r="B222" s="233"/>
      <c r="C222" s="981" t="s">
        <v>3992</v>
      </c>
      <c r="D222" s="993" t="s">
        <v>3993</v>
      </c>
      <c r="E222" s="975" t="s">
        <v>3851</v>
      </c>
      <c r="F222" s="990"/>
      <c r="G222" s="991">
        <v>209490.0</v>
      </c>
      <c r="H222" s="832">
        <v>45854.0</v>
      </c>
      <c r="I222" s="38">
        <f t="shared" si="1"/>
        <v>0</v>
      </c>
      <c r="J222" s="39">
        <f t="shared" si="2"/>
        <v>0</v>
      </c>
      <c r="K222" s="40">
        <f t="shared" si="3"/>
        <v>0</v>
      </c>
      <c r="L222" s="41">
        <f t="shared" si="4"/>
        <v>0</v>
      </c>
      <c r="M222" s="40">
        <f t="shared" si="5"/>
        <v>0</v>
      </c>
      <c r="N222" s="41">
        <f t="shared" si="6"/>
        <v>0</v>
      </c>
      <c r="O222" s="35"/>
      <c r="P222" s="43"/>
    </row>
    <row r="223" ht="14.25" hidden="1" customHeight="1">
      <c r="A223" s="968" t="s">
        <v>3994</v>
      </c>
      <c r="B223" s="233"/>
      <c r="C223" s="981" t="s">
        <v>3995</v>
      </c>
      <c r="D223" s="993" t="s">
        <v>3996</v>
      </c>
      <c r="E223" s="975" t="s">
        <v>3851</v>
      </c>
      <c r="F223" s="990"/>
      <c r="G223" s="991">
        <v>173210.0</v>
      </c>
      <c r="H223" s="832">
        <v>45854.0</v>
      </c>
      <c r="I223" s="38">
        <f t="shared" si="1"/>
        <v>0</v>
      </c>
      <c r="J223" s="39">
        <f t="shared" si="2"/>
        <v>0</v>
      </c>
      <c r="K223" s="40">
        <f t="shared" si="3"/>
        <v>0</v>
      </c>
      <c r="L223" s="41">
        <f t="shared" si="4"/>
        <v>0</v>
      </c>
      <c r="M223" s="40">
        <f t="shared" si="5"/>
        <v>0</v>
      </c>
      <c r="N223" s="41">
        <f t="shared" si="6"/>
        <v>0</v>
      </c>
      <c r="O223" s="35"/>
      <c r="P223" s="43"/>
    </row>
    <row r="224" ht="14.25" hidden="1" customHeight="1">
      <c r="A224" s="968" t="s">
        <v>3994</v>
      </c>
      <c r="B224" s="233"/>
      <c r="C224" s="984" t="s">
        <v>3997</v>
      </c>
      <c r="D224" s="993" t="s">
        <v>3998</v>
      </c>
      <c r="E224" s="975" t="s">
        <v>3851</v>
      </c>
      <c r="F224" s="990"/>
      <c r="G224" s="991">
        <v>204250.0</v>
      </c>
      <c r="H224" s="832">
        <v>45854.0</v>
      </c>
      <c r="I224" s="38">
        <f t="shared" si="1"/>
        <v>0</v>
      </c>
      <c r="J224" s="39">
        <f t="shared" si="2"/>
        <v>0</v>
      </c>
      <c r="K224" s="40">
        <f t="shared" si="3"/>
        <v>0</v>
      </c>
      <c r="L224" s="41">
        <f t="shared" si="4"/>
        <v>0</v>
      </c>
      <c r="M224" s="40">
        <f t="shared" si="5"/>
        <v>0</v>
      </c>
      <c r="N224" s="41">
        <f t="shared" si="6"/>
        <v>0</v>
      </c>
      <c r="O224" s="35"/>
      <c r="P224" s="43"/>
    </row>
    <row r="225" ht="14.25" hidden="1" customHeight="1">
      <c r="A225" s="968" t="s">
        <v>3994</v>
      </c>
      <c r="B225" s="233"/>
      <c r="C225" s="984" t="s">
        <v>3999</v>
      </c>
      <c r="D225" s="993" t="s">
        <v>4000</v>
      </c>
      <c r="E225" s="975" t="s">
        <v>3851</v>
      </c>
      <c r="F225" s="990"/>
      <c r="G225" s="991">
        <v>212500.0</v>
      </c>
      <c r="H225" s="832">
        <v>45854.0</v>
      </c>
      <c r="I225" s="38">
        <f t="shared" si="1"/>
        <v>0</v>
      </c>
      <c r="J225" s="39">
        <f t="shared" si="2"/>
        <v>0</v>
      </c>
      <c r="K225" s="40">
        <f t="shared" si="3"/>
        <v>0</v>
      </c>
      <c r="L225" s="41">
        <f t="shared" si="4"/>
        <v>0</v>
      </c>
      <c r="M225" s="40">
        <f t="shared" si="5"/>
        <v>0</v>
      </c>
      <c r="N225" s="41">
        <f t="shared" si="6"/>
        <v>0</v>
      </c>
      <c r="O225" s="35"/>
      <c r="P225" s="43"/>
    </row>
    <row r="226" ht="14.25" hidden="1" customHeight="1">
      <c r="A226" s="968" t="s">
        <v>4001</v>
      </c>
      <c r="B226" s="233"/>
      <c r="C226" s="984" t="s">
        <v>4002</v>
      </c>
      <c r="D226" s="993" t="s">
        <v>4003</v>
      </c>
      <c r="E226" s="975" t="s">
        <v>3851</v>
      </c>
      <c r="F226" s="990"/>
      <c r="G226" s="991">
        <v>192500.0</v>
      </c>
      <c r="H226" s="832">
        <v>45854.0</v>
      </c>
      <c r="I226" s="38">
        <f t="shared" si="1"/>
        <v>0</v>
      </c>
      <c r="J226" s="39">
        <f t="shared" si="2"/>
        <v>0</v>
      </c>
      <c r="K226" s="40">
        <f t="shared" si="3"/>
        <v>0</v>
      </c>
      <c r="L226" s="41">
        <f t="shared" si="4"/>
        <v>0</v>
      </c>
      <c r="M226" s="40">
        <f t="shared" si="5"/>
        <v>0</v>
      </c>
      <c r="N226" s="41">
        <f t="shared" si="6"/>
        <v>0</v>
      </c>
      <c r="O226" s="35"/>
      <c r="P226" s="43"/>
    </row>
    <row r="227" ht="14.25" hidden="1" customHeight="1">
      <c r="A227" s="968" t="s">
        <v>4001</v>
      </c>
      <c r="B227" s="233"/>
      <c r="C227" s="984" t="s">
        <v>4004</v>
      </c>
      <c r="D227" s="993" t="s">
        <v>4005</v>
      </c>
      <c r="E227" s="975" t="s">
        <v>3851</v>
      </c>
      <c r="F227" s="990"/>
      <c r="G227" s="991">
        <v>223890.0</v>
      </c>
      <c r="H227" s="832">
        <v>45854.0</v>
      </c>
      <c r="I227" s="38">
        <f t="shared" si="1"/>
        <v>0</v>
      </c>
      <c r="J227" s="39">
        <f t="shared" si="2"/>
        <v>0</v>
      </c>
      <c r="K227" s="40">
        <f t="shared" si="3"/>
        <v>0</v>
      </c>
      <c r="L227" s="41">
        <f t="shared" si="4"/>
        <v>0</v>
      </c>
      <c r="M227" s="40">
        <f t="shared" si="5"/>
        <v>0</v>
      </c>
      <c r="N227" s="41">
        <f t="shared" si="6"/>
        <v>0</v>
      </c>
      <c r="O227" s="35"/>
      <c r="P227" s="43"/>
    </row>
    <row r="228" ht="14.25" hidden="1" customHeight="1">
      <c r="A228" s="968" t="s">
        <v>4001</v>
      </c>
      <c r="B228" s="233"/>
      <c r="C228" s="984" t="s">
        <v>4006</v>
      </c>
      <c r="D228" s="993" t="s">
        <v>4007</v>
      </c>
      <c r="E228" s="975" t="s">
        <v>3851</v>
      </c>
      <c r="F228" s="990"/>
      <c r="G228" s="991">
        <v>231000.0</v>
      </c>
      <c r="H228" s="832">
        <v>45854.0</v>
      </c>
      <c r="I228" s="38">
        <f t="shared" si="1"/>
        <v>0</v>
      </c>
      <c r="J228" s="39">
        <f t="shared" si="2"/>
        <v>0</v>
      </c>
      <c r="K228" s="40">
        <f t="shared" si="3"/>
        <v>0</v>
      </c>
      <c r="L228" s="41">
        <f t="shared" si="4"/>
        <v>0</v>
      </c>
      <c r="M228" s="40">
        <f t="shared" si="5"/>
        <v>0</v>
      </c>
      <c r="N228" s="41">
        <f t="shared" si="6"/>
        <v>0</v>
      </c>
      <c r="O228" s="35"/>
      <c r="P228" s="43"/>
    </row>
    <row r="229" ht="14.25" hidden="1" customHeight="1">
      <c r="A229" s="968" t="s">
        <v>4008</v>
      </c>
      <c r="B229" s="233"/>
      <c r="C229" s="984" t="s">
        <v>4009</v>
      </c>
      <c r="D229" s="993" t="s">
        <v>4010</v>
      </c>
      <c r="E229" s="975" t="s">
        <v>3851</v>
      </c>
      <c r="F229" s="990"/>
      <c r="G229" s="991">
        <v>195510.0</v>
      </c>
      <c r="H229" s="832">
        <v>45854.0</v>
      </c>
      <c r="I229" s="38">
        <f t="shared" si="1"/>
        <v>0</v>
      </c>
      <c r="J229" s="39">
        <f t="shared" si="2"/>
        <v>0</v>
      </c>
      <c r="K229" s="40">
        <f t="shared" si="3"/>
        <v>0</v>
      </c>
      <c r="L229" s="41">
        <f t="shared" si="4"/>
        <v>0</v>
      </c>
      <c r="M229" s="40">
        <f t="shared" si="5"/>
        <v>0</v>
      </c>
      <c r="N229" s="41">
        <f t="shared" si="6"/>
        <v>0</v>
      </c>
      <c r="O229" s="35"/>
      <c r="P229" s="43"/>
    </row>
    <row r="230" ht="14.25" hidden="1" customHeight="1">
      <c r="A230" s="968" t="s">
        <v>4008</v>
      </c>
      <c r="B230" s="233"/>
      <c r="C230" s="984" t="s">
        <v>4011</v>
      </c>
      <c r="D230" s="993" t="s">
        <v>4012</v>
      </c>
      <c r="E230" s="975" t="s">
        <v>3851</v>
      </c>
      <c r="F230" s="990"/>
      <c r="G230" s="991">
        <v>226850.0</v>
      </c>
      <c r="H230" s="832">
        <v>45854.0</v>
      </c>
      <c r="I230" s="38">
        <f t="shared" si="1"/>
        <v>0</v>
      </c>
      <c r="J230" s="39">
        <f t="shared" si="2"/>
        <v>0</v>
      </c>
      <c r="K230" s="40">
        <f t="shared" si="3"/>
        <v>0</v>
      </c>
      <c r="L230" s="41">
        <f t="shared" si="4"/>
        <v>0</v>
      </c>
      <c r="M230" s="40">
        <f t="shared" si="5"/>
        <v>0</v>
      </c>
      <c r="N230" s="41">
        <f t="shared" si="6"/>
        <v>0</v>
      </c>
      <c r="O230" s="35"/>
      <c r="P230" s="43"/>
    </row>
    <row r="231" ht="14.25" hidden="1" customHeight="1">
      <c r="A231" s="968" t="s">
        <v>4008</v>
      </c>
      <c r="B231" s="233"/>
      <c r="C231" s="981" t="s">
        <v>4013</v>
      </c>
      <c r="D231" s="993" t="s">
        <v>4014</v>
      </c>
      <c r="E231" s="975" t="s">
        <v>3851</v>
      </c>
      <c r="F231" s="990"/>
      <c r="G231" s="991">
        <v>234020.0</v>
      </c>
      <c r="H231" s="832">
        <v>45854.0</v>
      </c>
      <c r="I231" s="38">
        <f t="shared" si="1"/>
        <v>0</v>
      </c>
      <c r="J231" s="39">
        <f t="shared" si="2"/>
        <v>0</v>
      </c>
      <c r="K231" s="40">
        <f t="shared" si="3"/>
        <v>0</v>
      </c>
      <c r="L231" s="41">
        <f t="shared" si="4"/>
        <v>0</v>
      </c>
      <c r="M231" s="40">
        <f t="shared" si="5"/>
        <v>0</v>
      </c>
      <c r="N231" s="41">
        <f t="shared" si="6"/>
        <v>0</v>
      </c>
      <c r="O231" s="35"/>
      <c r="P231" s="43"/>
    </row>
    <row r="232" ht="14.25" hidden="1" customHeight="1">
      <c r="A232" s="968" t="s">
        <v>4015</v>
      </c>
      <c r="B232" s="233"/>
      <c r="C232" s="981" t="s">
        <v>4016</v>
      </c>
      <c r="D232" s="993" t="s">
        <v>4017</v>
      </c>
      <c r="E232" s="975" t="s">
        <v>3851</v>
      </c>
      <c r="F232" s="990"/>
      <c r="G232" s="991">
        <v>228830.0</v>
      </c>
      <c r="H232" s="832">
        <v>45854.0</v>
      </c>
      <c r="I232" s="38">
        <f t="shared" si="1"/>
        <v>0</v>
      </c>
      <c r="J232" s="39">
        <f t="shared" si="2"/>
        <v>0</v>
      </c>
      <c r="K232" s="40">
        <f t="shared" si="3"/>
        <v>0</v>
      </c>
      <c r="L232" s="41">
        <f t="shared" si="4"/>
        <v>0</v>
      </c>
      <c r="M232" s="40">
        <f t="shared" si="5"/>
        <v>0</v>
      </c>
      <c r="N232" s="41">
        <f t="shared" si="6"/>
        <v>0</v>
      </c>
      <c r="O232" s="35"/>
      <c r="P232" s="43"/>
    </row>
    <row r="233" ht="14.25" hidden="1" customHeight="1">
      <c r="A233" s="968" t="s">
        <v>4015</v>
      </c>
      <c r="B233" s="233"/>
      <c r="C233" s="984" t="s">
        <v>4018</v>
      </c>
      <c r="D233" s="993" t="s">
        <v>4019</v>
      </c>
      <c r="E233" s="975" t="s">
        <v>3851</v>
      </c>
      <c r="F233" s="990"/>
      <c r="G233" s="991">
        <v>262880.0</v>
      </c>
      <c r="H233" s="832">
        <v>45854.0</v>
      </c>
      <c r="I233" s="38">
        <f t="shared" si="1"/>
        <v>0</v>
      </c>
      <c r="J233" s="39">
        <f t="shared" si="2"/>
        <v>0</v>
      </c>
      <c r="K233" s="40">
        <f t="shared" si="3"/>
        <v>0</v>
      </c>
      <c r="L233" s="41">
        <f t="shared" si="4"/>
        <v>0</v>
      </c>
      <c r="M233" s="40">
        <f t="shared" si="5"/>
        <v>0</v>
      </c>
      <c r="N233" s="41">
        <f t="shared" si="6"/>
        <v>0</v>
      </c>
      <c r="O233" s="35"/>
      <c r="P233" s="43"/>
    </row>
    <row r="234" ht="14.25" hidden="1" customHeight="1">
      <c r="A234" s="968" t="s">
        <v>4015</v>
      </c>
      <c r="B234" s="233"/>
      <c r="C234" s="981" t="s">
        <v>4020</v>
      </c>
      <c r="D234" s="993" t="s">
        <v>4021</v>
      </c>
      <c r="E234" s="975" t="s">
        <v>3851</v>
      </c>
      <c r="F234" s="990"/>
      <c r="G234" s="991">
        <v>270660.0</v>
      </c>
      <c r="H234" s="832">
        <v>45854.0</v>
      </c>
      <c r="I234" s="38">
        <f t="shared" si="1"/>
        <v>0</v>
      </c>
      <c r="J234" s="39">
        <f t="shared" si="2"/>
        <v>0</v>
      </c>
      <c r="K234" s="40">
        <f t="shared" si="3"/>
        <v>0</v>
      </c>
      <c r="L234" s="41">
        <f t="shared" si="4"/>
        <v>0</v>
      </c>
      <c r="M234" s="40">
        <f t="shared" si="5"/>
        <v>0</v>
      </c>
      <c r="N234" s="41">
        <f t="shared" si="6"/>
        <v>0</v>
      </c>
      <c r="O234" s="35"/>
      <c r="P234" s="43"/>
    </row>
    <row r="235" ht="14.25" hidden="1" customHeight="1">
      <c r="A235" s="968" t="s">
        <v>4022</v>
      </c>
      <c r="B235" s="233"/>
      <c r="C235" s="981" t="s">
        <v>4023</v>
      </c>
      <c r="D235" s="993" t="s">
        <v>4024</v>
      </c>
      <c r="E235" s="975" t="s">
        <v>3851</v>
      </c>
      <c r="F235" s="990"/>
      <c r="G235" s="991">
        <v>232020.0</v>
      </c>
      <c r="H235" s="832">
        <v>45854.0</v>
      </c>
      <c r="I235" s="38">
        <f t="shared" si="1"/>
        <v>0</v>
      </c>
      <c r="J235" s="39">
        <f t="shared" si="2"/>
        <v>0</v>
      </c>
      <c r="K235" s="40">
        <f t="shared" si="3"/>
        <v>0</v>
      </c>
      <c r="L235" s="41">
        <f t="shared" si="4"/>
        <v>0</v>
      </c>
      <c r="M235" s="40">
        <f t="shared" si="5"/>
        <v>0</v>
      </c>
      <c r="N235" s="41">
        <f t="shared" si="6"/>
        <v>0</v>
      </c>
      <c r="O235" s="35"/>
      <c r="P235" s="43"/>
    </row>
    <row r="236" ht="14.25" hidden="1" customHeight="1">
      <c r="A236" s="968" t="s">
        <v>4022</v>
      </c>
      <c r="B236" s="233"/>
      <c r="C236" s="981" t="s">
        <v>4025</v>
      </c>
      <c r="D236" s="993" t="s">
        <v>4026</v>
      </c>
      <c r="E236" s="975" t="s">
        <v>3851</v>
      </c>
      <c r="F236" s="990"/>
      <c r="G236" s="991">
        <v>266140.0</v>
      </c>
      <c r="H236" s="832">
        <v>45854.0</v>
      </c>
      <c r="I236" s="38">
        <f t="shared" si="1"/>
        <v>0</v>
      </c>
      <c r="J236" s="39">
        <f t="shared" si="2"/>
        <v>0</v>
      </c>
      <c r="K236" s="40">
        <f t="shared" si="3"/>
        <v>0</v>
      </c>
      <c r="L236" s="41">
        <f t="shared" si="4"/>
        <v>0</v>
      </c>
      <c r="M236" s="40">
        <f t="shared" si="5"/>
        <v>0</v>
      </c>
      <c r="N236" s="41">
        <f t="shared" si="6"/>
        <v>0</v>
      </c>
      <c r="O236" s="35"/>
      <c r="P236" s="43"/>
    </row>
    <row r="237" ht="14.25" hidden="1" customHeight="1">
      <c r="A237" s="968" t="s">
        <v>4022</v>
      </c>
      <c r="B237" s="233"/>
      <c r="C237" s="984" t="s">
        <v>4027</v>
      </c>
      <c r="D237" s="993" t="s">
        <v>4028</v>
      </c>
      <c r="E237" s="975" t="s">
        <v>3851</v>
      </c>
      <c r="F237" s="990"/>
      <c r="G237" s="991">
        <v>273910.0</v>
      </c>
      <c r="H237" s="832">
        <v>45854.0</v>
      </c>
      <c r="I237" s="38">
        <f t="shared" si="1"/>
        <v>0</v>
      </c>
      <c r="J237" s="39">
        <f t="shared" si="2"/>
        <v>0</v>
      </c>
      <c r="K237" s="40">
        <f t="shared" si="3"/>
        <v>0</v>
      </c>
      <c r="L237" s="41">
        <f t="shared" si="4"/>
        <v>0</v>
      </c>
      <c r="M237" s="40">
        <f t="shared" si="5"/>
        <v>0</v>
      </c>
      <c r="N237" s="41">
        <f t="shared" si="6"/>
        <v>0</v>
      </c>
      <c r="O237" s="35"/>
      <c r="P237" s="43"/>
    </row>
    <row r="238" ht="14.25" hidden="1" customHeight="1">
      <c r="A238" s="968" t="s">
        <v>4029</v>
      </c>
      <c r="B238" s="233"/>
      <c r="C238" s="984" t="s">
        <v>4030</v>
      </c>
      <c r="D238" s="993" t="s">
        <v>4031</v>
      </c>
      <c r="E238" s="975" t="s">
        <v>3851</v>
      </c>
      <c r="F238" s="990"/>
      <c r="G238" s="991">
        <v>315070.0</v>
      </c>
      <c r="H238" s="832">
        <v>45854.0</v>
      </c>
      <c r="I238" s="38">
        <f t="shared" si="1"/>
        <v>0</v>
      </c>
      <c r="J238" s="39">
        <f t="shared" si="2"/>
        <v>0</v>
      </c>
      <c r="K238" s="40">
        <f t="shared" si="3"/>
        <v>0</v>
      </c>
      <c r="L238" s="41">
        <f t="shared" si="4"/>
        <v>0</v>
      </c>
      <c r="M238" s="40">
        <f t="shared" si="5"/>
        <v>0</v>
      </c>
      <c r="N238" s="41">
        <f t="shared" si="6"/>
        <v>0</v>
      </c>
      <c r="O238" s="35"/>
      <c r="P238" s="43"/>
    </row>
    <row r="239" ht="14.25" hidden="1" customHeight="1">
      <c r="A239" s="968" t="s">
        <v>4029</v>
      </c>
      <c r="B239" s="233"/>
      <c r="C239" s="984" t="s">
        <v>4032</v>
      </c>
      <c r="D239" s="993" t="s">
        <v>4033</v>
      </c>
      <c r="E239" s="975" t="s">
        <v>3851</v>
      </c>
      <c r="F239" s="990"/>
      <c r="G239" s="991">
        <v>323570.0</v>
      </c>
      <c r="H239" s="832">
        <v>45854.0</v>
      </c>
      <c r="I239" s="38">
        <f t="shared" si="1"/>
        <v>0</v>
      </c>
      <c r="J239" s="39">
        <f t="shared" si="2"/>
        <v>0</v>
      </c>
      <c r="K239" s="40">
        <f t="shared" si="3"/>
        <v>0</v>
      </c>
      <c r="L239" s="41">
        <f t="shared" si="4"/>
        <v>0</v>
      </c>
      <c r="M239" s="40">
        <f t="shared" si="5"/>
        <v>0</v>
      </c>
      <c r="N239" s="41">
        <f t="shared" si="6"/>
        <v>0</v>
      </c>
      <c r="O239" s="35"/>
      <c r="P239" s="43"/>
    </row>
    <row r="240" ht="14.25" hidden="1" customHeight="1">
      <c r="A240" s="968" t="s">
        <v>4034</v>
      </c>
      <c r="B240" s="233"/>
      <c r="C240" s="984" t="s">
        <v>4035</v>
      </c>
      <c r="D240" s="993" t="s">
        <v>4036</v>
      </c>
      <c r="E240" s="975" t="s">
        <v>3851</v>
      </c>
      <c r="F240" s="990"/>
      <c r="G240" s="991">
        <v>314540.0</v>
      </c>
      <c r="H240" s="832">
        <v>45854.0</v>
      </c>
      <c r="I240" s="38">
        <f t="shared" si="1"/>
        <v>0</v>
      </c>
      <c r="J240" s="39">
        <f t="shared" si="2"/>
        <v>0</v>
      </c>
      <c r="K240" s="40">
        <f t="shared" si="3"/>
        <v>0</v>
      </c>
      <c r="L240" s="41">
        <f t="shared" si="4"/>
        <v>0</v>
      </c>
      <c r="M240" s="40">
        <f t="shared" si="5"/>
        <v>0</v>
      </c>
      <c r="N240" s="41">
        <f t="shared" si="6"/>
        <v>0</v>
      </c>
      <c r="O240" s="35"/>
      <c r="P240" s="43"/>
    </row>
    <row r="241" ht="14.25" hidden="1" customHeight="1">
      <c r="A241" s="968" t="s">
        <v>4034</v>
      </c>
      <c r="B241" s="233"/>
      <c r="C241" s="984" t="s">
        <v>4037</v>
      </c>
      <c r="D241" s="993" t="s">
        <v>4038</v>
      </c>
      <c r="E241" s="975" t="s">
        <v>3851</v>
      </c>
      <c r="F241" s="990"/>
      <c r="G241" s="991">
        <v>348280.0</v>
      </c>
      <c r="H241" s="832">
        <v>45854.0</v>
      </c>
      <c r="I241" s="38">
        <f t="shared" si="1"/>
        <v>0</v>
      </c>
      <c r="J241" s="39">
        <f t="shared" si="2"/>
        <v>0</v>
      </c>
      <c r="K241" s="40">
        <f t="shared" si="3"/>
        <v>0</v>
      </c>
      <c r="L241" s="41">
        <f t="shared" si="4"/>
        <v>0</v>
      </c>
      <c r="M241" s="40">
        <f t="shared" si="5"/>
        <v>0</v>
      </c>
      <c r="N241" s="41">
        <f t="shared" si="6"/>
        <v>0</v>
      </c>
      <c r="O241" s="35"/>
      <c r="P241" s="43"/>
    </row>
    <row r="242" ht="14.25" hidden="1" customHeight="1">
      <c r="A242" s="968" t="s">
        <v>4034</v>
      </c>
      <c r="B242" s="233"/>
      <c r="C242" s="984" t="s">
        <v>4039</v>
      </c>
      <c r="D242" s="993" t="s">
        <v>4040</v>
      </c>
      <c r="E242" s="975" t="s">
        <v>3851</v>
      </c>
      <c r="F242" s="990"/>
      <c r="G242" s="991">
        <v>357200.0</v>
      </c>
      <c r="H242" s="832">
        <v>45854.0</v>
      </c>
      <c r="I242" s="38">
        <f t="shared" si="1"/>
        <v>0</v>
      </c>
      <c r="J242" s="39">
        <f t="shared" si="2"/>
        <v>0</v>
      </c>
      <c r="K242" s="40">
        <f t="shared" si="3"/>
        <v>0</v>
      </c>
      <c r="L242" s="41">
        <f t="shared" si="4"/>
        <v>0</v>
      </c>
      <c r="M242" s="40">
        <f t="shared" si="5"/>
        <v>0</v>
      </c>
      <c r="N242" s="41">
        <f t="shared" si="6"/>
        <v>0</v>
      </c>
      <c r="O242" s="35"/>
      <c r="P242" s="43"/>
    </row>
    <row r="243" ht="14.25" hidden="1" customHeight="1">
      <c r="A243" s="968" t="s">
        <v>4041</v>
      </c>
      <c r="B243" s="233"/>
      <c r="C243" s="984" t="s">
        <v>4042</v>
      </c>
      <c r="D243" s="993" t="s">
        <v>4043</v>
      </c>
      <c r="E243" s="975" t="s">
        <v>3851</v>
      </c>
      <c r="F243" s="990"/>
      <c r="G243" s="991">
        <v>349240.0</v>
      </c>
      <c r="H243" s="832">
        <v>45854.0</v>
      </c>
      <c r="I243" s="38">
        <f t="shared" si="1"/>
        <v>0</v>
      </c>
      <c r="J243" s="39">
        <f t="shared" si="2"/>
        <v>0</v>
      </c>
      <c r="K243" s="40">
        <f t="shared" si="3"/>
        <v>0</v>
      </c>
      <c r="L243" s="41">
        <f t="shared" si="4"/>
        <v>0</v>
      </c>
      <c r="M243" s="40">
        <f t="shared" si="5"/>
        <v>0</v>
      </c>
      <c r="N243" s="41">
        <f t="shared" si="6"/>
        <v>0</v>
      </c>
      <c r="O243" s="35"/>
      <c r="P243" s="43"/>
    </row>
    <row r="244" ht="14.25" hidden="1" customHeight="1">
      <c r="A244" s="968" t="s">
        <v>4041</v>
      </c>
      <c r="B244" s="233"/>
      <c r="C244" s="984" t="s">
        <v>4044</v>
      </c>
      <c r="D244" s="993" t="s">
        <v>4045</v>
      </c>
      <c r="E244" s="975" t="s">
        <v>3851</v>
      </c>
      <c r="F244" s="990"/>
      <c r="G244" s="991">
        <v>384560.0</v>
      </c>
      <c r="H244" s="832">
        <v>45854.0</v>
      </c>
      <c r="I244" s="38">
        <f t="shared" si="1"/>
        <v>0</v>
      </c>
      <c r="J244" s="39">
        <f t="shared" si="2"/>
        <v>0</v>
      </c>
      <c r="K244" s="40">
        <f t="shared" si="3"/>
        <v>0</v>
      </c>
      <c r="L244" s="41">
        <f t="shared" si="4"/>
        <v>0</v>
      </c>
      <c r="M244" s="40">
        <f t="shared" si="5"/>
        <v>0</v>
      </c>
      <c r="N244" s="41">
        <f t="shared" si="6"/>
        <v>0</v>
      </c>
      <c r="O244" s="35"/>
      <c r="P244" s="43"/>
    </row>
    <row r="245" ht="14.25" hidden="1" customHeight="1">
      <c r="A245" s="968" t="s">
        <v>4041</v>
      </c>
      <c r="B245" s="233"/>
      <c r="C245" s="981" t="s">
        <v>4046</v>
      </c>
      <c r="D245" s="993" t="s">
        <v>4047</v>
      </c>
      <c r="E245" s="975" t="s">
        <v>3851</v>
      </c>
      <c r="F245" s="990"/>
      <c r="G245" s="991">
        <v>393900.0</v>
      </c>
      <c r="H245" s="832">
        <v>45854.0</v>
      </c>
      <c r="I245" s="38">
        <f t="shared" si="1"/>
        <v>0</v>
      </c>
      <c r="J245" s="39">
        <f t="shared" si="2"/>
        <v>0</v>
      </c>
      <c r="K245" s="40">
        <f t="shared" si="3"/>
        <v>0</v>
      </c>
      <c r="L245" s="41">
        <f t="shared" si="4"/>
        <v>0</v>
      </c>
      <c r="M245" s="40">
        <f t="shared" si="5"/>
        <v>0</v>
      </c>
      <c r="N245" s="41">
        <f t="shared" si="6"/>
        <v>0</v>
      </c>
      <c r="O245" s="35"/>
      <c r="P245" s="43"/>
    </row>
    <row r="246" ht="14.25" hidden="1" customHeight="1">
      <c r="A246" s="968" t="s">
        <v>4048</v>
      </c>
      <c r="B246" s="233"/>
      <c r="C246" s="981" t="s">
        <v>4049</v>
      </c>
      <c r="D246" s="993" t="s">
        <v>4050</v>
      </c>
      <c r="E246" s="975" t="s">
        <v>3851</v>
      </c>
      <c r="F246" s="990"/>
      <c r="G246" s="991">
        <v>362440.0</v>
      </c>
      <c r="H246" s="832">
        <v>45854.0</v>
      </c>
      <c r="I246" s="38">
        <f t="shared" si="1"/>
        <v>0</v>
      </c>
      <c r="J246" s="39">
        <f t="shared" si="2"/>
        <v>0</v>
      </c>
      <c r="K246" s="40">
        <f t="shared" si="3"/>
        <v>0</v>
      </c>
      <c r="L246" s="41">
        <f t="shared" si="4"/>
        <v>0</v>
      </c>
      <c r="M246" s="40">
        <f t="shared" si="5"/>
        <v>0</v>
      </c>
      <c r="N246" s="41">
        <f t="shared" si="6"/>
        <v>0</v>
      </c>
      <c r="O246" s="35"/>
      <c r="P246" s="43"/>
    </row>
    <row r="247" ht="14.25" hidden="1" customHeight="1">
      <c r="A247" s="968" t="s">
        <v>4048</v>
      </c>
      <c r="B247" s="233"/>
      <c r="C247" s="981" t="s">
        <v>4051</v>
      </c>
      <c r="D247" s="993" t="s">
        <v>4052</v>
      </c>
      <c r="E247" s="975" t="s">
        <v>3851</v>
      </c>
      <c r="F247" s="990"/>
      <c r="G247" s="991">
        <v>399320.0</v>
      </c>
      <c r="H247" s="832">
        <v>45854.0</v>
      </c>
      <c r="I247" s="38">
        <f t="shared" si="1"/>
        <v>0</v>
      </c>
      <c r="J247" s="39">
        <f t="shared" si="2"/>
        <v>0</v>
      </c>
      <c r="K247" s="40">
        <f t="shared" si="3"/>
        <v>0</v>
      </c>
      <c r="L247" s="41">
        <f t="shared" si="4"/>
        <v>0</v>
      </c>
      <c r="M247" s="40">
        <f t="shared" si="5"/>
        <v>0</v>
      </c>
      <c r="N247" s="41">
        <f t="shared" si="6"/>
        <v>0</v>
      </c>
      <c r="O247" s="35"/>
      <c r="P247" s="43"/>
    </row>
    <row r="248" ht="14.25" hidden="1" customHeight="1">
      <c r="A248" s="968" t="s">
        <v>4048</v>
      </c>
      <c r="B248" s="233"/>
      <c r="C248" s="981" t="s">
        <v>4053</v>
      </c>
      <c r="D248" s="989" t="s">
        <v>4054</v>
      </c>
      <c r="E248" s="975" t="s">
        <v>3851</v>
      </c>
      <c r="F248" s="990"/>
      <c r="G248" s="991">
        <v>409150.0</v>
      </c>
      <c r="H248" s="832">
        <v>45854.0</v>
      </c>
      <c r="I248" s="38">
        <f t="shared" si="1"/>
        <v>0</v>
      </c>
      <c r="J248" s="39">
        <f t="shared" si="2"/>
        <v>0</v>
      </c>
      <c r="K248" s="40">
        <f t="shared" si="3"/>
        <v>0</v>
      </c>
      <c r="L248" s="41">
        <f t="shared" si="4"/>
        <v>0</v>
      </c>
      <c r="M248" s="40">
        <f t="shared" si="5"/>
        <v>0</v>
      </c>
      <c r="N248" s="41">
        <f t="shared" si="6"/>
        <v>0</v>
      </c>
      <c r="O248" s="35"/>
      <c r="P248" s="43"/>
    </row>
    <row r="249" ht="14.25" hidden="1" customHeight="1">
      <c r="A249" s="968" t="s">
        <v>4055</v>
      </c>
      <c r="B249" s="233"/>
      <c r="C249" s="981" t="s">
        <v>4056</v>
      </c>
      <c r="D249" s="993" t="s">
        <v>4057</v>
      </c>
      <c r="E249" s="975" t="s">
        <v>3851</v>
      </c>
      <c r="F249" s="990"/>
      <c r="G249" s="991">
        <v>383770.0</v>
      </c>
      <c r="H249" s="832">
        <v>45854.0</v>
      </c>
      <c r="I249" s="38">
        <f t="shared" si="1"/>
        <v>0</v>
      </c>
      <c r="J249" s="39">
        <f t="shared" si="2"/>
        <v>0</v>
      </c>
      <c r="K249" s="40">
        <f t="shared" si="3"/>
        <v>0</v>
      </c>
      <c r="L249" s="41">
        <f t="shared" si="4"/>
        <v>0</v>
      </c>
      <c r="M249" s="40">
        <f t="shared" si="5"/>
        <v>0</v>
      </c>
      <c r="N249" s="41">
        <f t="shared" si="6"/>
        <v>0</v>
      </c>
      <c r="O249" s="35"/>
      <c r="P249" s="43"/>
    </row>
    <row r="250" ht="14.25" hidden="1" customHeight="1">
      <c r="A250" s="968" t="s">
        <v>4058</v>
      </c>
      <c r="B250" s="233"/>
      <c r="C250" s="981" t="s">
        <v>4059</v>
      </c>
      <c r="D250" s="993" t="s">
        <v>4060</v>
      </c>
      <c r="E250" s="975" t="s">
        <v>3851</v>
      </c>
      <c r="F250" s="990"/>
      <c r="G250" s="991">
        <v>387330.0</v>
      </c>
      <c r="H250" s="832">
        <v>45854.0</v>
      </c>
      <c r="I250" s="38">
        <f t="shared" si="1"/>
        <v>0</v>
      </c>
      <c r="J250" s="39">
        <f t="shared" si="2"/>
        <v>0</v>
      </c>
      <c r="K250" s="40">
        <f t="shared" si="3"/>
        <v>0</v>
      </c>
      <c r="L250" s="41">
        <f t="shared" si="4"/>
        <v>0</v>
      </c>
      <c r="M250" s="40">
        <f t="shared" si="5"/>
        <v>0</v>
      </c>
      <c r="N250" s="41">
        <f t="shared" si="6"/>
        <v>0</v>
      </c>
      <c r="O250" s="35"/>
      <c r="P250" s="43"/>
    </row>
    <row r="251" ht="14.25" hidden="1" customHeight="1">
      <c r="A251" s="968" t="s">
        <v>4058</v>
      </c>
      <c r="B251" s="233"/>
      <c r="C251" s="981" t="s">
        <v>4061</v>
      </c>
      <c r="D251" s="993" t="s">
        <v>4062</v>
      </c>
      <c r="E251" s="975" t="s">
        <v>3851</v>
      </c>
      <c r="F251" s="990"/>
      <c r="G251" s="991">
        <v>424270.0</v>
      </c>
      <c r="H251" s="832">
        <v>45854.0</v>
      </c>
      <c r="I251" s="38">
        <f t="shared" si="1"/>
        <v>0</v>
      </c>
      <c r="J251" s="39">
        <f t="shared" si="2"/>
        <v>0</v>
      </c>
      <c r="K251" s="40">
        <f t="shared" si="3"/>
        <v>0</v>
      </c>
      <c r="L251" s="41">
        <f t="shared" si="4"/>
        <v>0</v>
      </c>
      <c r="M251" s="40">
        <f t="shared" si="5"/>
        <v>0</v>
      </c>
      <c r="N251" s="41">
        <f t="shared" si="6"/>
        <v>0</v>
      </c>
      <c r="O251" s="35"/>
      <c r="P251" s="43"/>
    </row>
    <row r="252" ht="14.25" hidden="1" customHeight="1">
      <c r="A252" s="968" t="s">
        <v>4058</v>
      </c>
      <c r="B252" s="233"/>
      <c r="C252" s="981" t="s">
        <v>4063</v>
      </c>
      <c r="D252" s="993" t="s">
        <v>4064</v>
      </c>
      <c r="E252" s="975" t="s">
        <v>3851</v>
      </c>
      <c r="F252" s="990"/>
      <c r="G252" s="991">
        <v>434040.0</v>
      </c>
      <c r="H252" s="832">
        <v>45854.0</v>
      </c>
      <c r="I252" s="38">
        <f t="shared" si="1"/>
        <v>0</v>
      </c>
      <c r="J252" s="39">
        <f t="shared" si="2"/>
        <v>0</v>
      </c>
      <c r="K252" s="40">
        <f t="shared" si="3"/>
        <v>0</v>
      </c>
      <c r="L252" s="41">
        <f t="shared" si="4"/>
        <v>0</v>
      </c>
      <c r="M252" s="40">
        <f t="shared" si="5"/>
        <v>0</v>
      </c>
      <c r="N252" s="41">
        <f t="shared" si="6"/>
        <v>0</v>
      </c>
      <c r="O252" s="35"/>
      <c r="P252" s="43"/>
    </row>
    <row r="253" ht="14.25" hidden="1" customHeight="1">
      <c r="A253" s="995" t="s">
        <v>4065</v>
      </c>
      <c r="B253" s="233"/>
      <c r="C253" s="996"/>
      <c r="D253" s="993" t="s">
        <v>4066</v>
      </c>
      <c r="E253" s="975" t="s">
        <v>3851</v>
      </c>
      <c r="F253" s="990"/>
      <c r="G253" s="991">
        <v>400710.0</v>
      </c>
      <c r="H253" s="832">
        <v>45854.0</v>
      </c>
      <c r="I253" s="38">
        <f t="shared" si="1"/>
        <v>0</v>
      </c>
      <c r="J253" s="39">
        <f t="shared" si="2"/>
        <v>0</v>
      </c>
      <c r="K253" s="40">
        <f t="shared" si="3"/>
        <v>0</v>
      </c>
      <c r="L253" s="41">
        <f t="shared" si="4"/>
        <v>0</v>
      </c>
      <c r="M253" s="40">
        <f t="shared" si="5"/>
        <v>0</v>
      </c>
      <c r="N253" s="41">
        <f t="shared" si="6"/>
        <v>0</v>
      </c>
      <c r="O253" s="35"/>
      <c r="P253" s="43"/>
    </row>
    <row r="254" ht="14.25" hidden="1" customHeight="1">
      <c r="A254" s="995" t="s">
        <v>4065</v>
      </c>
      <c r="B254" s="233"/>
      <c r="C254" s="981" t="s">
        <v>4067</v>
      </c>
      <c r="D254" s="993" t="s">
        <v>4068</v>
      </c>
      <c r="E254" s="975" t="s">
        <v>3851</v>
      </c>
      <c r="F254" s="990"/>
      <c r="G254" s="991">
        <v>51000.0</v>
      </c>
      <c r="H254" s="832">
        <v>45854.0</v>
      </c>
      <c r="I254" s="38">
        <f t="shared" si="1"/>
        <v>0</v>
      </c>
      <c r="J254" s="39">
        <f t="shared" si="2"/>
        <v>0</v>
      </c>
      <c r="K254" s="40">
        <f t="shared" si="3"/>
        <v>0</v>
      </c>
      <c r="L254" s="41">
        <f t="shared" si="4"/>
        <v>0</v>
      </c>
      <c r="M254" s="40">
        <f t="shared" si="5"/>
        <v>0</v>
      </c>
      <c r="N254" s="41">
        <f t="shared" si="6"/>
        <v>0</v>
      </c>
      <c r="O254" s="35"/>
      <c r="P254" s="43"/>
    </row>
    <row r="255" ht="14.25" hidden="1" customHeight="1">
      <c r="A255" s="995" t="s">
        <v>4065</v>
      </c>
      <c r="B255" s="233"/>
      <c r="C255" s="981" t="s">
        <v>4069</v>
      </c>
      <c r="D255" s="993" t="s">
        <v>4070</v>
      </c>
      <c r="E255" s="975" t="s">
        <v>3851</v>
      </c>
      <c r="F255" s="990"/>
      <c r="G255" s="991">
        <v>51000.0</v>
      </c>
      <c r="H255" s="832">
        <v>45854.0</v>
      </c>
      <c r="I255" s="38">
        <f t="shared" si="1"/>
        <v>0</v>
      </c>
      <c r="J255" s="39">
        <f t="shared" si="2"/>
        <v>0</v>
      </c>
      <c r="K255" s="40">
        <f t="shared" si="3"/>
        <v>0</v>
      </c>
      <c r="L255" s="41">
        <f t="shared" si="4"/>
        <v>0</v>
      </c>
      <c r="M255" s="40">
        <f t="shared" si="5"/>
        <v>0</v>
      </c>
      <c r="N255" s="41">
        <f t="shared" si="6"/>
        <v>0</v>
      </c>
      <c r="O255" s="35"/>
      <c r="P255" s="43"/>
    </row>
    <row r="256" ht="14.25" hidden="1" customHeight="1">
      <c r="A256" s="995" t="s">
        <v>4065</v>
      </c>
      <c r="B256" s="233"/>
      <c r="C256" s="981" t="s">
        <v>4071</v>
      </c>
      <c r="D256" s="989" t="s">
        <v>4072</v>
      </c>
      <c r="E256" s="975" t="s">
        <v>3851</v>
      </c>
      <c r="F256" s="990"/>
      <c r="G256" s="991">
        <v>16580.0</v>
      </c>
      <c r="H256" s="832">
        <v>45854.0</v>
      </c>
      <c r="I256" s="38">
        <f t="shared" si="1"/>
        <v>0</v>
      </c>
      <c r="J256" s="39">
        <f t="shared" si="2"/>
        <v>0</v>
      </c>
      <c r="K256" s="40">
        <f t="shared" si="3"/>
        <v>0</v>
      </c>
      <c r="L256" s="41">
        <f t="shared" si="4"/>
        <v>0</v>
      </c>
      <c r="M256" s="40">
        <f t="shared" si="5"/>
        <v>0</v>
      </c>
      <c r="N256" s="41">
        <f t="shared" si="6"/>
        <v>0</v>
      </c>
      <c r="O256" s="35"/>
      <c r="P256" s="43"/>
    </row>
    <row r="257" ht="14.25" hidden="1" customHeight="1">
      <c r="A257" s="995" t="s">
        <v>4065</v>
      </c>
      <c r="B257" s="233"/>
      <c r="C257" s="981" t="s">
        <v>4073</v>
      </c>
      <c r="D257" s="989" t="s">
        <v>4074</v>
      </c>
      <c r="E257" s="975" t="s">
        <v>3851</v>
      </c>
      <c r="F257" s="990"/>
      <c r="G257" s="991">
        <v>22490.0</v>
      </c>
      <c r="H257" s="832">
        <v>45854.0</v>
      </c>
      <c r="I257" s="38">
        <f t="shared" si="1"/>
        <v>0</v>
      </c>
      <c r="J257" s="39">
        <f t="shared" si="2"/>
        <v>0</v>
      </c>
      <c r="K257" s="40">
        <f t="shared" si="3"/>
        <v>0</v>
      </c>
      <c r="L257" s="41">
        <f t="shared" si="4"/>
        <v>0</v>
      </c>
      <c r="M257" s="40">
        <f t="shared" si="5"/>
        <v>0</v>
      </c>
      <c r="N257" s="41">
        <f t="shared" si="6"/>
        <v>0</v>
      </c>
      <c r="O257" s="35"/>
      <c r="P257" s="43"/>
    </row>
    <row r="258" ht="14.25" hidden="1" customHeight="1">
      <c r="A258" s="995" t="s">
        <v>4065</v>
      </c>
      <c r="B258" s="233"/>
      <c r="C258" s="981" t="s">
        <v>4075</v>
      </c>
      <c r="D258" s="989" t="s">
        <v>4076</v>
      </c>
      <c r="E258" s="975" t="s">
        <v>3851</v>
      </c>
      <c r="F258" s="990"/>
      <c r="G258" s="991">
        <v>14830.0</v>
      </c>
      <c r="H258" s="832">
        <v>45854.0</v>
      </c>
      <c r="I258" s="38">
        <f t="shared" si="1"/>
        <v>0</v>
      </c>
      <c r="J258" s="39">
        <f t="shared" si="2"/>
        <v>0</v>
      </c>
      <c r="K258" s="40">
        <f t="shared" si="3"/>
        <v>0</v>
      </c>
      <c r="L258" s="41">
        <f t="shared" si="4"/>
        <v>0</v>
      </c>
      <c r="M258" s="40">
        <f t="shared" si="5"/>
        <v>0</v>
      </c>
      <c r="N258" s="41">
        <f t="shared" si="6"/>
        <v>0</v>
      </c>
      <c r="O258" s="35"/>
      <c r="P258" s="43"/>
    </row>
    <row r="259" ht="14.25" hidden="1" customHeight="1">
      <c r="A259" s="995" t="s">
        <v>4065</v>
      </c>
      <c r="B259" s="233"/>
      <c r="C259" s="981" t="s">
        <v>4077</v>
      </c>
      <c r="D259" s="989" t="s">
        <v>4078</v>
      </c>
      <c r="E259" s="975" t="s">
        <v>3851</v>
      </c>
      <c r="F259" s="990"/>
      <c r="G259" s="991">
        <v>36160.0</v>
      </c>
      <c r="H259" s="832">
        <v>45854.0</v>
      </c>
      <c r="I259" s="38">
        <f t="shared" si="1"/>
        <v>0</v>
      </c>
      <c r="J259" s="39">
        <f t="shared" si="2"/>
        <v>0</v>
      </c>
      <c r="K259" s="40">
        <f t="shared" si="3"/>
        <v>0</v>
      </c>
      <c r="L259" s="41">
        <f t="shared" si="4"/>
        <v>0</v>
      </c>
      <c r="M259" s="40">
        <f t="shared" si="5"/>
        <v>0</v>
      </c>
      <c r="N259" s="41">
        <f t="shared" si="6"/>
        <v>0</v>
      </c>
      <c r="O259" s="35"/>
      <c r="P259" s="43"/>
    </row>
    <row r="260" ht="14.25" hidden="1" customHeight="1">
      <c r="A260" s="995" t="s">
        <v>4065</v>
      </c>
      <c r="B260" s="233"/>
      <c r="C260" s="981" t="s">
        <v>4079</v>
      </c>
      <c r="D260" s="989" t="s">
        <v>4080</v>
      </c>
      <c r="E260" s="975" t="s">
        <v>3851</v>
      </c>
      <c r="F260" s="990"/>
      <c r="G260" s="991">
        <v>42070.0</v>
      </c>
      <c r="H260" s="832">
        <v>45854.0</v>
      </c>
      <c r="I260" s="38">
        <f t="shared" si="1"/>
        <v>0</v>
      </c>
      <c r="J260" s="39">
        <f t="shared" si="2"/>
        <v>0</v>
      </c>
      <c r="K260" s="40">
        <f t="shared" si="3"/>
        <v>0</v>
      </c>
      <c r="L260" s="41">
        <f t="shared" si="4"/>
        <v>0</v>
      </c>
      <c r="M260" s="40">
        <f t="shared" si="5"/>
        <v>0</v>
      </c>
      <c r="N260" s="41">
        <f t="shared" si="6"/>
        <v>0</v>
      </c>
      <c r="O260" s="35"/>
      <c r="P260" s="43"/>
    </row>
    <row r="261" ht="14.25" hidden="1" customHeight="1">
      <c r="A261" s="995" t="s">
        <v>4065</v>
      </c>
      <c r="B261" s="233"/>
      <c r="C261" s="981" t="s">
        <v>4081</v>
      </c>
      <c r="D261" s="989" t="s">
        <v>4082</v>
      </c>
      <c r="E261" s="975" t="s">
        <v>3851</v>
      </c>
      <c r="F261" s="990"/>
      <c r="G261" s="991">
        <v>43710.0</v>
      </c>
      <c r="H261" s="832">
        <v>45854.0</v>
      </c>
      <c r="I261" s="38">
        <f t="shared" si="1"/>
        <v>0</v>
      </c>
      <c r="J261" s="39">
        <f t="shared" si="2"/>
        <v>0</v>
      </c>
      <c r="K261" s="40">
        <f t="shared" si="3"/>
        <v>0</v>
      </c>
      <c r="L261" s="41">
        <f t="shared" si="4"/>
        <v>0</v>
      </c>
      <c r="M261" s="40">
        <f t="shared" si="5"/>
        <v>0</v>
      </c>
      <c r="N261" s="41">
        <f t="shared" si="6"/>
        <v>0</v>
      </c>
      <c r="O261" s="35"/>
      <c r="P261" s="43"/>
    </row>
    <row r="262" ht="14.25" hidden="1" customHeight="1">
      <c r="A262" s="995" t="s">
        <v>4065</v>
      </c>
      <c r="B262" s="233"/>
      <c r="C262" s="981" t="s">
        <v>4083</v>
      </c>
      <c r="D262" s="989" t="s">
        <v>4084</v>
      </c>
      <c r="E262" s="975" t="s">
        <v>3851</v>
      </c>
      <c r="F262" s="990"/>
      <c r="G262" s="991">
        <v>14170.0</v>
      </c>
      <c r="H262" s="832">
        <v>45854.0</v>
      </c>
      <c r="I262" s="38">
        <f t="shared" si="1"/>
        <v>0</v>
      </c>
      <c r="J262" s="39">
        <f t="shared" si="2"/>
        <v>0</v>
      </c>
      <c r="K262" s="40">
        <f t="shared" si="3"/>
        <v>0</v>
      </c>
      <c r="L262" s="41">
        <f t="shared" si="4"/>
        <v>0</v>
      </c>
      <c r="M262" s="40">
        <f t="shared" si="5"/>
        <v>0</v>
      </c>
      <c r="N262" s="41">
        <f t="shared" si="6"/>
        <v>0</v>
      </c>
      <c r="O262" s="35"/>
      <c r="P262" s="43"/>
    </row>
    <row r="263" ht="14.25" hidden="1" customHeight="1">
      <c r="A263" s="995" t="s">
        <v>4065</v>
      </c>
      <c r="B263" s="233"/>
      <c r="C263" s="981" t="s">
        <v>4085</v>
      </c>
      <c r="D263" s="989" t="s">
        <v>4086</v>
      </c>
      <c r="E263" s="975" t="s">
        <v>3851</v>
      </c>
      <c r="F263" s="990"/>
      <c r="G263" s="991">
        <v>10860.0</v>
      </c>
      <c r="H263" s="832">
        <v>45854.0</v>
      </c>
      <c r="I263" s="38">
        <f t="shared" si="1"/>
        <v>0</v>
      </c>
      <c r="J263" s="39">
        <f t="shared" si="2"/>
        <v>0</v>
      </c>
      <c r="K263" s="40">
        <f t="shared" si="3"/>
        <v>0</v>
      </c>
      <c r="L263" s="41">
        <f t="shared" si="4"/>
        <v>0</v>
      </c>
      <c r="M263" s="40">
        <f t="shared" si="5"/>
        <v>0</v>
      </c>
      <c r="N263" s="41">
        <f t="shared" si="6"/>
        <v>0</v>
      </c>
      <c r="O263" s="35"/>
      <c r="P263" s="43"/>
    </row>
    <row r="264" ht="14.25" hidden="1" customHeight="1">
      <c r="A264" s="995" t="s">
        <v>4065</v>
      </c>
      <c r="B264" s="233"/>
      <c r="C264" s="984" t="s">
        <v>4087</v>
      </c>
      <c r="D264" s="993" t="s">
        <v>4088</v>
      </c>
      <c r="E264" s="975" t="s">
        <v>3851</v>
      </c>
      <c r="F264" s="990"/>
      <c r="G264" s="991">
        <v>29240.0</v>
      </c>
      <c r="H264" s="832">
        <v>45854.0</v>
      </c>
      <c r="I264" s="38">
        <f t="shared" si="1"/>
        <v>0</v>
      </c>
      <c r="J264" s="39">
        <f t="shared" si="2"/>
        <v>0</v>
      </c>
      <c r="K264" s="40">
        <f t="shared" si="3"/>
        <v>0</v>
      </c>
      <c r="L264" s="41">
        <f t="shared" si="4"/>
        <v>0</v>
      </c>
      <c r="M264" s="40">
        <f t="shared" si="5"/>
        <v>0</v>
      </c>
      <c r="N264" s="41">
        <f t="shared" si="6"/>
        <v>0</v>
      </c>
      <c r="O264" s="35"/>
      <c r="P264" s="43"/>
    </row>
    <row r="265" ht="14.25" hidden="1" customHeight="1">
      <c r="A265" s="995" t="s">
        <v>4065</v>
      </c>
      <c r="B265" s="233"/>
      <c r="C265" s="984" t="s">
        <v>4089</v>
      </c>
      <c r="D265" s="993" t="s">
        <v>4090</v>
      </c>
      <c r="E265" s="975" t="s">
        <v>3851</v>
      </c>
      <c r="F265" s="990"/>
      <c r="G265" s="991">
        <v>5970.0</v>
      </c>
      <c r="H265" s="832">
        <v>45854.0</v>
      </c>
      <c r="I265" s="38">
        <f t="shared" si="1"/>
        <v>0</v>
      </c>
      <c r="J265" s="39">
        <f t="shared" si="2"/>
        <v>0</v>
      </c>
      <c r="K265" s="40">
        <f t="shared" si="3"/>
        <v>0</v>
      </c>
      <c r="L265" s="41">
        <f t="shared" si="4"/>
        <v>0</v>
      </c>
      <c r="M265" s="40">
        <f t="shared" si="5"/>
        <v>0</v>
      </c>
      <c r="N265" s="41">
        <f t="shared" si="6"/>
        <v>0</v>
      </c>
      <c r="O265" s="35"/>
      <c r="P265" s="43"/>
    </row>
    <row r="266" ht="14.25" hidden="1" customHeight="1">
      <c r="A266" s="995" t="s">
        <v>4065</v>
      </c>
      <c r="B266" s="233"/>
      <c r="C266" s="984" t="s">
        <v>4091</v>
      </c>
      <c r="D266" s="993" t="s">
        <v>4092</v>
      </c>
      <c r="E266" s="975" t="s">
        <v>3851</v>
      </c>
      <c r="F266" s="990"/>
      <c r="G266" s="991">
        <v>13570.0</v>
      </c>
      <c r="H266" s="832">
        <v>45854.0</v>
      </c>
      <c r="I266" s="38">
        <f t="shared" si="1"/>
        <v>0</v>
      </c>
      <c r="J266" s="39">
        <f t="shared" si="2"/>
        <v>0</v>
      </c>
      <c r="K266" s="40">
        <f t="shared" si="3"/>
        <v>0</v>
      </c>
      <c r="L266" s="41">
        <f t="shared" si="4"/>
        <v>0</v>
      </c>
      <c r="M266" s="40">
        <f t="shared" si="5"/>
        <v>0</v>
      </c>
      <c r="N266" s="41">
        <f t="shared" si="6"/>
        <v>0</v>
      </c>
      <c r="O266" s="35"/>
      <c r="P266" s="43"/>
    </row>
    <row r="267" ht="14.25" hidden="1" customHeight="1">
      <c r="A267" s="995" t="s">
        <v>4065</v>
      </c>
      <c r="B267" s="233"/>
      <c r="C267" s="984" t="s">
        <v>4093</v>
      </c>
      <c r="D267" s="993" t="s">
        <v>4094</v>
      </c>
      <c r="E267" s="975" t="s">
        <v>3851</v>
      </c>
      <c r="F267" s="990"/>
      <c r="G267" s="991">
        <v>12070.0</v>
      </c>
      <c r="H267" s="832">
        <v>45854.0</v>
      </c>
      <c r="I267" s="38">
        <f t="shared" si="1"/>
        <v>0</v>
      </c>
      <c r="J267" s="39">
        <f t="shared" si="2"/>
        <v>0</v>
      </c>
      <c r="K267" s="40">
        <f t="shared" si="3"/>
        <v>0</v>
      </c>
      <c r="L267" s="41">
        <f t="shared" si="4"/>
        <v>0</v>
      </c>
      <c r="M267" s="40">
        <f t="shared" si="5"/>
        <v>0</v>
      </c>
      <c r="N267" s="41">
        <f t="shared" si="6"/>
        <v>0</v>
      </c>
      <c r="O267" s="35"/>
      <c r="P267" s="43"/>
    </row>
    <row r="268" ht="14.25" hidden="1" customHeight="1">
      <c r="A268" s="995" t="s">
        <v>4065</v>
      </c>
      <c r="B268" s="233"/>
      <c r="C268" s="981" t="s">
        <v>4095</v>
      </c>
      <c r="D268" s="993" t="s">
        <v>4096</v>
      </c>
      <c r="E268" s="975" t="s">
        <v>3851</v>
      </c>
      <c r="F268" s="990"/>
      <c r="G268" s="991">
        <v>6830.0</v>
      </c>
      <c r="H268" s="832">
        <v>45854.0</v>
      </c>
      <c r="I268" s="38">
        <f t="shared" si="1"/>
        <v>0</v>
      </c>
      <c r="J268" s="39">
        <f t="shared" si="2"/>
        <v>0</v>
      </c>
      <c r="K268" s="40">
        <f t="shared" si="3"/>
        <v>0</v>
      </c>
      <c r="L268" s="41">
        <f t="shared" si="4"/>
        <v>0</v>
      </c>
      <c r="M268" s="40">
        <f t="shared" si="5"/>
        <v>0</v>
      </c>
      <c r="N268" s="41">
        <f t="shared" si="6"/>
        <v>0</v>
      </c>
      <c r="O268" s="35"/>
      <c r="P268" s="43"/>
    </row>
    <row r="269" ht="14.25" hidden="1" customHeight="1">
      <c r="A269" s="995" t="s">
        <v>4065</v>
      </c>
      <c r="B269" s="233"/>
      <c r="C269" s="984" t="s">
        <v>4097</v>
      </c>
      <c r="D269" s="993" t="s">
        <v>4098</v>
      </c>
      <c r="E269" s="975" t="s">
        <v>3851</v>
      </c>
      <c r="F269" s="990"/>
      <c r="G269" s="991">
        <v>6830.0</v>
      </c>
      <c r="H269" s="832">
        <v>45854.0</v>
      </c>
      <c r="I269" s="38">
        <f t="shared" si="1"/>
        <v>0</v>
      </c>
      <c r="J269" s="39">
        <f t="shared" si="2"/>
        <v>0</v>
      </c>
      <c r="K269" s="40">
        <f t="shared" si="3"/>
        <v>0</v>
      </c>
      <c r="L269" s="41">
        <f t="shared" si="4"/>
        <v>0</v>
      </c>
      <c r="M269" s="40">
        <f t="shared" si="5"/>
        <v>0</v>
      </c>
      <c r="N269" s="41">
        <f t="shared" si="6"/>
        <v>0</v>
      </c>
      <c r="O269" s="35"/>
      <c r="P269" s="43"/>
    </row>
    <row r="270" ht="14.25" hidden="1" customHeight="1">
      <c r="A270" s="995" t="s">
        <v>4065</v>
      </c>
      <c r="B270" s="233"/>
      <c r="C270" s="984" t="s">
        <v>4099</v>
      </c>
      <c r="D270" s="993" t="s">
        <v>4100</v>
      </c>
      <c r="E270" s="975" t="s">
        <v>3851</v>
      </c>
      <c r="F270" s="990"/>
      <c r="G270" s="991">
        <v>2480.0</v>
      </c>
      <c r="H270" s="832">
        <v>45854.0</v>
      </c>
      <c r="I270" s="38">
        <f t="shared" si="1"/>
        <v>0</v>
      </c>
      <c r="J270" s="39">
        <f t="shared" si="2"/>
        <v>0</v>
      </c>
      <c r="K270" s="40">
        <f t="shared" si="3"/>
        <v>0</v>
      </c>
      <c r="L270" s="41">
        <f t="shared" si="4"/>
        <v>0</v>
      </c>
      <c r="M270" s="40">
        <f t="shared" si="5"/>
        <v>0</v>
      </c>
      <c r="N270" s="41">
        <f t="shared" si="6"/>
        <v>0</v>
      </c>
      <c r="O270" s="35"/>
      <c r="P270" s="43"/>
    </row>
    <row r="271" ht="14.25" hidden="1" customHeight="1">
      <c r="A271" s="995" t="s">
        <v>4065</v>
      </c>
      <c r="B271" s="233"/>
      <c r="C271" s="984" t="s">
        <v>4101</v>
      </c>
      <c r="D271" s="993" t="s">
        <v>4100</v>
      </c>
      <c r="E271" s="975" t="s">
        <v>3851</v>
      </c>
      <c r="F271" s="990"/>
      <c r="G271" s="991">
        <v>2480.0</v>
      </c>
      <c r="H271" s="832">
        <v>45854.0</v>
      </c>
      <c r="I271" s="38">
        <f t="shared" si="1"/>
        <v>0</v>
      </c>
      <c r="J271" s="39">
        <f t="shared" si="2"/>
        <v>0</v>
      </c>
      <c r="K271" s="40">
        <f t="shared" si="3"/>
        <v>0</v>
      </c>
      <c r="L271" s="41">
        <f t="shared" si="4"/>
        <v>0</v>
      </c>
      <c r="M271" s="40">
        <f t="shared" si="5"/>
        <v>0</v>
      </c>
      <c r="N271" s="41">
        <f t="shared" si="6"/>
        <v>0</v>
      </c>
      <c r="O271" s="35"/>
      <c r="P271" s="43"/>
    </row>
    <row r="272" ht="14.25" hidden="1" customHeight="1">
      <c r="A272" s="995" t="s">
        <v>4065</v>
      </c>
      <c r="B272" s="233"/>
      <c r="C272" s="984" t="s">
        <v>4102</v>
      </c>
      <c r="D272" s="993" t="s">
        <v>4103</v>
      </c>
      <c r="E272" s="975" t="s">
        <v>3851</v>
      </c>
      <c r="F272" s="990"/>
      <c r="G272" s="991">
        <v>7240.0</v>
      </c>
      <c r="H272" s="832">
        <v>45854.0</v>
      </c>
      <c r="I272" s="38">
        <f t="shared" si="1"/>
        <v>0</v>
      </c>
      <c r="J272" s="39">
        <f t="shared" si="2"/>
        <v>0</v>
      </c>
      <c r="K272" s="40">
        <f t="shared" si="3"/>
        <v>0</v>
      </c>
      <c r="L272" s="41">
        <f t="shared" si="4"/>
        <v>0</v>
      </c>
      <c r="M272" s="40">
        <f t="shared" si="5"/>
        <v>0</v>
      </c>
      <c r="N272" s="41">
        <f t="shared" si="6"/>
        <v>0</v>
      </c>
      <c r="O272" s="35"/>
      <c r="P272" s="43"/>
    </row>
    <row r="273" ht="14.25" hidden="1" customHeight="1">
      <c r="A273" s="995" t="s">
        <v>4104</v>
      </c>
      <c r="B273" s="233"/>
      <c r="C273" s="984" t="s">
        <v>4105</v>
      </c>
      <c r="D273" s="993" t="s">
        <v>4106</v>
      </c>
      <c r="E273" s="975" t="s">
        <v>4107</v>
      </c>
      <c r="F273" s="990"/>
      <c r="G273" s="991">
        <v>46130.0</v>
      </c>
      <c r="H273" s="832">
        <v>45854.0</v>
      </c>
      <c r="I273" s="38">
        <f t="shared" si="1"/>
        <v>0</v>
      </c>
      <c r="J273" s="39">
        <f t="shared" si="2"/>
        <v>0</v>
      </c>
      <c r="K273" s="40">
        <f t="shared" si="3"/>
        <v>0</v>
      </c>
      <c r="L273" s="41">
        <f t="shared" si="4"/>
        <v>0</v>
      </c>
      <c r="M273" s="40">
        <f t="shared" si="5"/>
        <v>0</v>
      </c>
      <c r="N273" s="41">
        <f t="shared" si="6"/>
        <v>0</v>
      </c>
      <c r="O273" s="35"/>
      <c r="P273" s="43"/>
    </row>
    <row r="274" ht="14.25" customHeight="1">
      <c r="A274" s="968" t="s">
        <v>4108</v>
      </c>
      <c r="B274" s="233"/>
      <c r="C274" s="987" t="s">
        <v>4109</v>
      </c>
      <c r="D274" s="993" t="s">
        <v>4110</v>
      </c>
      <c r="E274" s="975" t="s">
        <v>4111</v>
      </c>
      <c r="F274" s="990">
        <v>753.0</v>
      </c>
      <c r="G274" s="991">
        <v>690.0</v>
      </c>
      <c r="H274" s="832">
        <v>45854.0</v>
      </c>
      <c r="I274" s="38">
        <f t="shared" si="1"/>
        <v>1129.5</v>
      </c>
      <c r="J274" s="39">
        <f t="shared" si="2"/>
        <v>978.9</v>
      </c>
      <c r="K274" s="40">
        <f t="shared" si="3"/>
        <v>978.9</v>
      </c>
      <c r="L274" s="41">
        <f t="shared" si="4"/>
        <v>903.6</v>
      </c>
      <c r="M274" s="40">
        <f t="shared" si="5"/>
        <v>865.95</v>
      </c>
      <c r="N274" s="41">
        <f t="shared" si="6"/>
        <v>828.3</v>
      </c>
      <c r="O274" s="35"/>
      <c r="P274" s="43"/>
    </row>
    <row r="275" ht="14.25" hidden="1" customHeight="1">
      <c r="A275" s="968" t="s">
        <v>4108</v>
      </c>
      <c r="B275" s="233"/>
      <c r="C275" s="987" t="s">
        <v>4112</v>
      </c>
      <c r="D275" s="993" t="s">
        <v>4113</v>
      </c>
      <c r="E275" s="975" t="s">
        <v>4111</v>
      </c>
      <c r="F275" s="990"/>
      <c r="G275" s="991">
        <v>1200.0</v>
      </c>
      <c r="H275" s="832">
        <v>45854.0</v>
      </c>
      <c r="I275" s="38">
        <f t="shared" si="1"/>
        <v>0</v>
      </c>
      <c r="J275" s="39">
        <f t="shared" si="2"/>
        <v>0</v>
      </c>
      <c r="K275" s="40">
        <f t="shared" si="3"/>
        <v>0</v>
      </c>
      <c r="L275" s="41">
        <f t="shared" si="4"/>
        <v>0</v>
      </c>
      <c r="M275" s="40">
        <f t="shared" si="5"/>
        <v>0</v>
      </c>
      <c r="N275" s="41">
        <f t="shared" si="6"/>
        <v>0</v>
      </c>
      <c r="O275" s="35"/>
      <c r="P275" s="43"/>
    </row>
    <row r="276" ht="14.25" customHeight="1">
      <c r="A276" s="968" t="s">
        <v>4108</v>
      </c>
      <c r="B276" s="233"/>
      <c r="C276" s="987" t="s">
        <v>4114</v>
      </c>
      <c r="D276" s="993" t="s">
        <v>4115</v>
      </c>
      <c r="E276" s="975" t="s">
        <v>4111</v>
      </c>
      <c r="F276" s="990">
        <v>795.0</v>
      </c>
      <c r="G276" s="991">
        <v>720.0</v>
      </c>
      <c r="H276" s="832">
        <v>45854.0</v>
      </c>
      <c r="I276" s="38">
        <f t="shared" si="1"/>
        <v>1192.5</v>
      </c>
      <c r="J276" s="39">
        <f t="shared" si="2"/>
        <v>1033.5</v>
      </c>
      <c r="K276" s="40">
        <f t="shared" si="3"/>
        <v>1033.5</v>
      </c>
      <c r="L276" s="41">
        <f t="shared" si="4"/>
        <v>954</v>
      </c>
      <c r="M276" s="40">
        <f t="shared" si="5"/>
        <v>914.25</v>
      </c>
      <c r="N276" s="41">
        <f t="shared" si="6"/>
        <v>874.5</v>
      </c>
      <c r="O276" s="35"/>
      <c r="P276" s="43"/>
    </row>
    <row r="277" ht="14.25" customHeight="1">
      <c r="A277" s="968" t="s">
        <v>4108</v>
      </c>
      <c r="B277" s="233"/>
      <c r="C277" s="987" t="s">
        <v>4116</v>
      </c>
      <c r="D277" s="993" t="s">
        <v>4117</v>
      </c>
      <c r="E277" s="975" t="s">
        <v>4111</v>
      </c>
      <c r="F277" s="990">
        <v>166.0</v>
      </c>
      <c r="G277" s="991">
        <v>140.0</v>
      </c>
      <c r="H277" s="832">
        <v>45854.0</v>
      </c>
      <c r="I277" s="38">
        <f t="shared" si="1"/>
        <v>249</v>
      </c>
      <c r="J277" s="39">
        <f t="shared" si="2"/>
        <v>215.8</v>
      </c>
      <c r="K277" s="40">
        <f t="shared" si="3"/>
        <v>215.8</v>
      </c>
      <c r="L277" s="41">
        <f t="shared" si="4"/>
        <v>199.2</v>
      </c>
      <c r="M277" s="40">
        <f t="shared" si="5"/>
        <v>190.9</v>
      </c>
      <c r="N277" s="41">
        <f t="shared" si="6"/>
        <v>182.6</v>
      </c>
      <c r="O277" s="35"/>
      <c r="P277" s="43"/>
    </row>
    <row r="278" ht="14.25" hidden="1" customHeight="1">
      <c r="A278" s="968" t="s">
        <v>4108</v>
      </c>
      <c r="B278" s="233"/>
      <c r="C278" s="984" t="s">
        <v>4118</v>
      </c>
      <c r="D278" s="993" t="s">
        <v>4119</v>
      </c>
      <c r="E278" s="975" t="s">
        <v>4111</v>
      </c>
      <c r="F278" s="990"/>
      <c r="G278" s="991">
        <v>1380.0</v>
      </c>
      <c r="H278" s="832">
        <v>45854.0</v>
      </c>
      <c r="I278" s="38">
        <f t="shared" si="1"/>
        <v>0</v>
      </c>
      <c r="J278" s="39">
        <f t="shared" si="2"/>
        <v>0</v>
      </c>
      <c r="K278" s="40">
        <f t="shared" si="3"/>
        <v>0</v>
      </c>
      <c r="L278" s="41">
        <f t="shared" si="4"/>
        <v>0</v>
      </c>
      <c r="M278" s="40">
        <f t="shared" si="5"/>
        <v>0</v>
      </c>
      <c r="N278" s="41">
        <f t="shared" si="6"/>
        <v>0</v>
      </c>
      <c r="O278" s="35"/>
      <c r="P278" s="43"/>
    </row>
    <row r="279" ht="14.25" hidden="1" customHeight="1">
      <c r="A279" s="968" t="s">
        <v>4108</v>
      </c>
      <c r="B279" s="233"/>
      <c r="C279" s="997" t="s">
        <v>4120</v>
      </c>
      <c r="D279" s="993" t="s">
        <v>4121</v>
      </c>
      <c r="E279" s="975" t="s">
        <v>4111</v>
      </c>
      <c r="F279" s="998"/>
      <c r="G279" s="999">
        <v>990.0</v>
      </c>
      <c r="H279" s="832">
        <v>45854.0</v>
      </c>
      <c r="I279" s="38">
        <f t="shared" si="1"/>
        <v>0</v>
      </c>
      <c r="J279" s="39">
        <f t="shared" si="2"/>
        <v>0</v>
      </c>
      <c r="K279" s="40">
        <f t="shared" si="3"/>
        <v>0</v>
      </c>
      <c r="L279" s="41">
        <f t="shared" si="4"/>
        <v>0</v>
      </c>
      <c r="M279" s="40">
        <f t="shared" si="5"/>
        <v>0</v>
      </c>
      <c r="N279" s="41">
        <f t="shared" si="6"/>
        <v>0</v>
      </c>
      <c r="O279" s="35"/>
      <c r="P279" s="43"/>
    </row>
    <row r="280" ht="14.25" hidden="1" customHeight="1">
      <c r="A280" s="968" t="s">
        <v>4122</v>
      </c>
      <c r="B280" s="233"/>
      <c r="C280" s="984" t="s">
        <v>4123</v>
      </c>
      <c r="D280" s="993" t="s">
        <v>4124</v>
      </c>
      <c r="E280" s="975" t="s">
        <v>4111</v>
      </c>
      <c r="F280" s="998"/>
      <c r="G280" s="999">
        <v>530.0</v>
      </c>
      <c r="H280" s="832">
        <v>45854.0</v>
      </c>
      <c r="I280" s="38">
        <f t="shared" si="1"/>
        <v>0</v>
      </c>
      <c r="J280" s="39">
        <f t="shared" si="2"/>
        <v>0</v>
      </c>
      <c r="K280" s="40">
        <f t="shared" si="3"/>
        <v>0</v>
      </c>
      <c r="L280" s="41">
        <f t="shared" si="4"/>
        <v>0</v>
      </c>
      <c r="M280" s="40">
        <f t="shared" si="5"/>
        <v>0</v>
      </c>
      <c r="N280" s="41">
        <f t="shared" si="6"/>
        <v>0</v>
      </c>
      <c r="O280" s="35"/>
      <c r="P280" s="43"/>
    </row>
    <row r="281" ht="14.25" customHeight="1">
      <c r="A281" s="968" t="s">
        <v>4125</v>
      </c>
      <c r="B281" s="233"/>
      <c r="C281" s="987" t="s">
        <v>4126</v>
      </c>
      <c r="D281" s="993" t="s">
        <v>4127</v>
      </c>
      <c r="E281" s="975" t="s">
        <v>4111</v>
      </c>
      <c r="F281" s="998">
        <v>1202.0</v>
      </c>
      <c r="G281" s="999">
        <v>720.0</v>
      </c>
      <c r="H281" s="832">
        <v>45854.0</v>
      </c>
      <c r="I281" s="38">
        <f t="shared" si="1"/>
        <v>1803</v>
      </c>
      <c r="J281" s="39">
        <f t="shared" si="2"/>
        <v>1562.6</v>
      </c>
      <c r="K281" s="40">
        <f t="shared" si="3"/>
        <v>1562.6</v>
      </c>
      <c r="L281" s="41">
        <f t="shared" si="4"/>
        <v>1442.4</v>
      </c>
      <c r="M281" s="40">
        <f t="shared" si="5"/>
        <v>1382.3</v>
      </c>
      <c r="N281" s="41">
        <f t="shared" si="6"/>
        <v>1322.2</v>
      </c>
      <c r="O281" s="35"/>
      <c r="P281" s="43"/>
    </row>
    <row r="282" ht="14.25" hidden="1" customHeight="1">
      <c r="A282" s="968" t="s">
        <v>4125</v>
      </c>
      <c r="B282" s="233"/>
      <c r="C282" s="984" t="s">
        <v>4128</v>
      </c>
      <c r="D282" s="1000" t="s">
        <v>4129</v>
      </c>
      <c r="E282" s="975" t="s">
        <v>4111</v>
      </c>
      <c r="F282" s="998"/>
      <c r="G282" s="999">
        <v>5950.0</v>
      </c>
      <c r="H282" s="832">
        <v>45854.0</v>
      </c>
      <c r="I282" s="38">
        <f t="shared" si="1"/>
        <v>0</v>
      </c>
      <c r="J282" s="39">
        <f t="shared" si="2"/>
        <v>0</v>
      </c>
      <c r="K282" s="40">
        <f t="shared" si="3"/>
        <v>0</v>
      </c>
      <c r="L282" s="41">
        <f t="shared" si="4"/>
        <v>0</v>
      </c>
      <c r="M282" s="40">
        <f t="shared" si="5"/>
        <v>0</v>
      </c>
      <c r="N282" s="41">
        <f t="shared" si="6"/>
        <v>0</v>
      </c>
      <c r="O282" s="35"/>
      <c r="P282" s="43"/>
    </row>
    <row r="283" ht="14.25" hidden="1" customHeight="1">
      <c r="A283" s="968" t="s">
        <v>4125</v>
      </c>
      <c r="B283" s="233"/>
      <c r="C283" s="981" t="s">
        <v>4130</v>
      </c>
      <c r="D283" s="993" t="s">
        <v>4131</v>
      </c>
      <c r="E283" s="975" t="s">
        <v>4111</v>
      </c>
      <c r="F283" s="998"/>
      <c r="G283" s="999">
        <v>53190.0</v>
      </c>
      <c r="H283" s="832">
        <v>45854.0</v>
      </c>
      <c r="I283" s="38">
        <f t="shared" si="1"/>
        <v>0</v>
      </c>
      <c r="J283" s="39">
        <f t="shared" si="2"/>
        <v>0</v>
      </c>
      <c r="K283" s="40">
        <f t="shared" si="3"/>
        <v>0</v>
      </c>
      <c r="L283" s="41">
        <f t="shared" si="4"/>
        <v>0</v>
      </c>
      <c r="M283" s="40">
        <f t="shared" si="5"/>
        <v>0</v>
      </c>
      <c r="N283" s="41">
        <f t="shared" si="6"/>
        <v>0</v>
      </c>
      <c r="O283" s="35"/>
      <c r="P283" s="43"/>
    </row>
    <row r="284" ht="14.25" hidden="1" customHeight="1">
      <c r="A284" s="968" t="s">
        <v>4125</v>
      </c>
      <c r="B284" s="233"/>
      <c r="C284" s="981" t="s">
        <v>4132</v>
      </c>
      <c r="D284" s="989" t="s">
        <v>4133</v>
      </c>
      <c r="E284" s="975" t="s">
        <v>4111</v>
      </c>
      <c r="F284" s="998"/>
      <c r="G284" s="999">
        <v>15710.0</v>
      </c>
      <c r="H284" s="832">
        <v>45854.0</v>
      </c>
      <c r="I284" s="38">
        <f t="shared" si="1"/>
        <v>0</v>
      </c>
      <c r="J284" s="39">
        <f t="shared" si="2"/>
        <v>0</v>
      </c>
      <c r="K284" s="40">
        <f t="shared" si="3"/>
        <v>0</v>
      </c>
      <c r="L284" s="41">
        <f t="shared" si="4"/>
        <v>0</v>
      </c>
      <c r="M284" s="40">
        <f t="shared" si="5"/>
        <v>0</v>
      </c>
      <c r="N284" s="41">
        <f t="shared" si="6"/>
        <v>0</v>
      </c>
      <c r="O284" s="35"/>
      <c r="P284" s="43"/>
    </row>
    <row r="285" ht="14.25" hidden="1" customHeight="1">
      <c r="A285" s="968" t="s">
        <v>4125</v>
      </c>
      <c r="B285" s="233"/>
      <c r="C285" s="981" t="s">
        <v>4134</v>
      </c>
      <c r="D285" s="989" t="s">
        <v>4135</v>
      </c>
      <c r="E285" s="975" t="s">
        <v>4111</v>
      </c>
      <c r="F285" s="998"/>
      <c r="G285" s="999">
        <v>12560.0</v>
      </c>
      <c r="H285" s="832">
        <v>45854.0</v>
      </c>
      <c r="I285" s="38">
        <f t="shared" si="1"/>
        <v>0</v>
      </c>
      <c r="J285" s="39">
        <f t="shared" si="2"/>
        <v>0</v>
      </c>
      <c r="K285" s="40">
        <f t="shared" si="3"/>
        <v>0</v>
      </c>
      <c r="L285" s="41">
        <f t="shared" si="4"/>
        <v>0</v>
      </c>
      <c r="M285" s="40">
        <f t="shared" si="5"/>
        <v>0</v>
      </c>
      <c r="N285" s="41">
        <f t="shared" si="6"/>
        <v>0</v>
      </c>
      <c r="O285" s="35"/>
      <c r="P285" s="43"/>
    </row>
    <row r="286" ht="14.25" hidden="1" customHeight="1">
      <c r="A286" s="968" t="s">
        <v>4125</v>
      </c>
      <c r="B286" s="233"/>
      <c r="C286" s="1001" t="s">
        <v>4136</v>
      </c>
      <c r="D286" s="993" t="s">
        <v>4137</v>
      </c>
      <c r="E286" s="975" t="s">
        <v>4111</v>
      </c>
      <c r="F286" s="998"/>
      <c r="G286" s="999">
        <v>17240.0</v>
      </c>
      <c r="H286" s="832">
        <v>45854.0</v>
      </c>
      <c r="I286" s="38">
        <f t="shared" si="1"/>
        <v>0</v>
      </c>
      <c r="J286" s="39">
        <f t="shared" si="2"/>
        <v>0</v>
      </c>
      <c r="K286" s="40">
        <f t="shared" si="3"/>
        <v>0</v>
      </c>
      <c r="L286" s="41">
        <f t="shared" si="4"/>
        <v>0</v>
      </c>
      <c r="M286" s="40">
        <f t="shared" si="5"/>
        <v>0</v>
      </c>
      <c r="N286" s="41">
        <f t="shared" si="6"/>
        <v>0</v>
      </c>
      <c r="O286" s="35"/>
      <c r="P286" s="43"/>
    </row>
    <row r="287" ht="14.25" hidden="1" customHeight="1">
      <c r="A287" s="968" t="s">
        <v>4125</v>
      </c>
      <c r="B287" s="233"/>
      <c r="C287" s="985" t="s">
        <v>4138</v>
      </c>
      <c r="D287" s="993" t="s">
        <v>4139</v>
      </c>
      <c r="E287" s="975" t="s">
        <v>4111</v>
      </c>
      <c r="F287" s="1002"/>
      <c r="G287" s="1003">
        <v>11460.0</v>
      </c>
      <c r="H287" s="832">
        <v>45854.0</v>
      </c>
      <c r="I287" s="38">
        <f t="shared" si="1"/>
        <v>0</v>
      </c>
      <c r="J287" s="39">
        <f t="shared" si="2"/>
        <v>0</v>
      </c>
      <c r="K287" s="40">
        <f t="shared" si="3"/>
        <v>0</v>
      </c>
      <c r="L287" s="41">
        <f t="shared" si="4"/>
        <v>0</v>
      </c>
      <c r="M287" s="40">
        <f t="shared" si="5"/>
        <v>0</v>
      </c>
      <c r="N287" s="41">
        <f t="shared" si="6"/>
        <v>0</v>
      </c>
      <c r="O287" s="35"/>
      <c r="P287" s="43"/>
    </row>
    <row r="288" ht="14.25" hidden="1" customHeight="1">
      <c r="A288" s="968" t="s">
        <v>4125</v>
      </c>
      <c r="B288" s="233"/>
      <c r="C288" s="985" t="s">
        <v>4140</v>
      </c>
      <c r="D288" s="993" t="s">
        <v>4141</v>
      </c>
      <c r="E288" s="975" t="s">
        <v>4111</v>
      </c>
      <c r="F288" s="998"/>
      <c r="G288" s="999">
        <v>3960.0</v>
      </c>
      <c r="H288" s="832">
        <v>45854.0</v>
      </c>
      <c r="I288" s="38">
        <f t="shared" si="1"/>
        <v>0</v>
      </c>
      <c r="J288" s="39">
        <f t="shared" si="2"/>
        <v>0</v>
      </c>
      <c r="K288" s="40">
        <f t="shared" si="3"/>
        <v>0</v>
      </c>
      <c r="L288" s="41">
        <f t="shared" si="4"/>
        <v>0</v>
      </c>
      <c r="M288" s="40">
        <f t="shared" si="5"/>
        <v>0</v>
      </c>
      <c r="N288" s="41">
        <f t="shared" si="6"/>
        <v>0</v>
      </c>
      <c r="O288" s="35"/>
      <c r="P288" s="43"/>
    </row>
    <row r="289" ht="14.25" hidden="1" customHeight="1">
      <c r="A289" s="968" t="s">
        <v>4125</v>
      </c>
      <c r="B289" s="233"/>
      <c r="C289" s="984" t="s">
        <v>4142</v>
      </c>
      <c r="D289" s="993" t="s">
        <v>4143</v>
      </c>
      <c r="E289" s="975" t="s">
        <v>4111</v>
      </c>
      <c r="F289" s="998"/>
      <c r="G289" s="999">
        <v>1560.0</v>
      </c>
      <c r="H289" s="832">
        <v>45854.0</v>
      </c>
      <c r="I289" s="38">
        <f t="shared" si="1"/>
        <v>0</v>
      </c>
      <c r="J289" s="39">
        <f t="shared" si="2"/>
        <v>0</v>
      </c>
      <c r="K289" s="40">
        <f t="shared" si="3"/>
        <v>0</v>
      </c>
      <c r="L289" s="41">
        <f t="shared" si="4"/>
        <v>0</v>
      </c>
      <c r="M289" s="40">
        <f t="shared" si="5"/>
        <v>0</v>
      </c>
      <c r="N289" s="41">
        <f t="shared" si="6"/>
        <v>0</v>
      </c>
      <c r="O289" s="35"/>
      <c r="P289" s="43"/>
    </row>
    <row r="290" ht="14.25" hidden="1" customHeight="1">
      <c r="A290" s="968" t="s">
        <v>4125</v>
      </c>
      <c r="B290" s="233"/>
      <c r="C290" s="984" t="s">
        <v>4144</v>
      </c>
      <c r="D290" s="993" t="s">
        <v>4145</v>
      </c>
      <c r="E290" s="975" t="s">
        <v>4111</v>
      </c>
      <c r="F290" s="998"/>
      <c r="G290" s="999">
        <v>49350.0</v>
      </c>
      <c r="H290" s="832">
        <v>45854.0</v>
      </c>
      <c r="I290" s="38">
        <f t="shared" si="1"/>
        <v>0</v>
      </c>
      <c r="J290" s="39">
        <f t="shared" si="2"/>
        <v>0</v>
      </c>
      <c r="K290" s="40">
        <f t="shared" si="3"/>
        <v>0</v>
      </c>
      <c r="L290" s="41">
        <f t="shared" si="4"/>
        <v>0</v>
      </c>
      <c r="M290" s="40">
        <f t="shared" si="5"/>
        <v>0</v>
      </c>
      <c r="N290" s="41">
        <f t="shared" si="6"/>
        <v>0</v>
      </c>
      <c r="O290" s="35"/>
      <c r="P290" s="43"/>
    </row>
    <row r="291" ht="14.25" customHeight="1">
      <c r="A291" s="968" t="s">
        <v>4146</v>
      </c>
      <c r="B291" s="233"/>
      <c r="C291" s="984" t="s">
        <v>4128</v>
      </c>
      <c r="D291" s="993" t="s">
        <v>4147</v>
      </c>
      <c r="E291" s="975" t="s">
        <v>4111</v>
      </c>
      <c r="F291" s="998">
        <v>11225.0</v>
      </c>
      <c r="G291" s="999">
        <v>5670.0</v>
      </c>
      <c r="H291" s="832">
        <v>45854.0</v>
      </c>
      <c r="I291" s="38">
        <f t="shared" si="1"/>
        <v>16837.5</v>
      </c>
      <c r="J291" s="39">
        <f t="shared" si="2"/>
        <v>14592.5</v>
      </c>
      <c r="K291" s="40">
        <f t="shared" si="3"/>
        <v>14592.5</v>
      </c>
      <c r="L291" s="41">
        <f t="shared" si="4"/>
        <v>13470</v>
      </c>
      <c r="M291" s="40">
        <f t="shared" si="5"/>
        <v>12908.75</v>
      </c>
      <c r="N291" s="41">
        <f t="shared" si="6"/>
        <v>12347.5</v>
      </c>
      <c r="O291" s="35"/>
      <c r="P291" s="43"/>
    </row>
    <row r="292" ht="14.25" customHeight="1">
      <c r="A292" s="968" t="s">
        <v>4146</v>
      </c>
      <c r="B292" s="233"/>
      <c r="C292" s="984" t="s">
        <v>4148</v>
      </c>
      <c r="D292" s="993" t="s">
        <v>4149</v>
      </c>
      <c r="E292" s="975" t="s">
        <v>4111</v>
      </c>
      <c r="F292" s="998">
        <v>11214.0</v>
      </c>
      <c r="G292" s="999">
        <v>7830.0</v>
      </c>
      <c r="H292" s="832">
        <v>45854.0</v>
      </c>
      <c r="I292" s="38">
        <f t="shared" si="1"/>
        <v>16821</v>
      </c>
      <c r="J292" s="39">
        <f t="shared" si="2"/>
        <v>14578.2</v>
      </c>
      <c r="K292" s="40">
        <f t="shared" si="3"/>
        <v>14578.2</v>
      </c>
      <c r="L292" s="41">
        <f t="shared" si="4"/>
        <v>13456.8</v>
      </c>
      <c r="M292" s="40">
        <f t="shared" si="5"/>
        <v>12896.1</v>
      </c>
      <c r="N292" s="41">
        <f t="shared" si="6"/>
        <v>12335.4</v>
      </c>
      <c r="O292" s="35"/>
      <c r="P292" s="43"/>
    </row>
    <row r="293" ht="14.25" customHeight="1">
      <c r="A293" s="968" t="s">
        <v>4150</v>
      </c>
      <c r="B293" s="233"/>
      <c r="C293" s="987" t="s">
        <v>4151</v>
      </c>
      <c r="D293" s="993" t="s">
        <v>4152</v>
      </c>
      <c r="E293" s="975" t="s">
        <v>4111</v>
      </c>
      <c r="F293" s="998">
        <v>2424.0</v>
      </c>
      <c r="G293" s="999">
        <v>2220.0</v>
      </c>
      <c r="H293" s="832">
        <v>45854.0</v>
      </c>
      <c r="I293" s="38">
        <f t="shared" si="1"/>
        <v>3636</v>
      </c>
      <c r="J293" s="39">
        <f t="shared" si="2"/>
        <v>3151.2</v>
      </c>
      <c r="K293" s="40">
        <f t="shared" si="3"/>
        <v>3151.2</v>
      </c>
      <c r="L293" s="41">
        <f t="shared" si="4"/>
        <v>2908.8</v>
      </c>
      <c r="M293" s="40">
        <f t="shared" si="5"/>
        <v>2787.6</v>
      </c>
      <c r="N293" s="41">
        <f t="shared" si="6"/>
        <v>2666.4</v>
      </c>
      <c r="O293" s="35"/>
      <c r="P293" s="43"/>
    </row>
    <row r="294" ht="14.25" customHeight="1">
      <c r="A294" s="968" t="s">
        <v>4150</v>
      </c>
      <c r="B294" s="233"/>
      <c r="C294" s="987" t="s">
        <v>4153</v>
      </c>
      <c r="D294" s="993" t="s">
        <v>4154</v>
      </c>
      <c r="E294" s="975" t="s">
        <v>4111</v>
      </c>
      <c r="F294" s="998">
        <v>3730.0</v>
      </c>
      <c r="G294" s="999">
        <v>3230.0</v>
      </c>
      <c r="H294" s="832">
        <v>45854.0</v>
      </c>
      <c r="I294" s="38">
        <f t="shared" si="1"/>
        <v>5595</v>
      </c>
      <c r="J294" s="39">
        <f t="shared" si="2"/>
        <v>4849</v>
      </c>
      <c r="K294" s="40">
        <f t="shared" si="3"/>
        <v>4849</v>
      </c>
      <c r="L294" s="41">
        <f t="shared" si="4"/>
        <v>4476</v>
      </c>
      <c r="M294" s="40">
        <f t="shared" si="5"/>
        <v>4289.5</v>
      </c>
      <c r="N294" s="41">
        <f t="shared" si="6"/>
        <v>4103</v>
      </c>
      <c r="O294" s="35"/>
      <c r="P294" s="43"/>
    </row>
    <row r="295" ht="14.25" hidden="1" customHeight="1">
      <c r="A295" s="968" t="s">
        <v>4150</v>
      </c>
      <c r="B295" s="233"/>
      <c r="C295" s="969" t="s">
        <v>4155</v>
      </c>
      <c r="D295" s="1000" t="s">
        <v>4156</v>
      </c>
      <c r="E295" s="975" t="s">
        <v>4111</v>
      </c>
      <c r="F295" s="998"/>
      <c r="G295" s="999">
        <v>510.0</v>
      </c>
      <c r="H295" s="832">
        <v>45854.0</v>
      </c>
      <c r="I295" s="38">
        <f t="shared" si="1"/>
        <v>0</v>
      </c>
      <c r="J295" s="39">
        <f t="shared" si="2"/>
        <v>0</v>
      </c>
      <c r="K295" s="40">
        <f t="shared" si="3"/>
        <v>0</v>
      </c>
      <c r="L295" s="41">
        <f t="shared" si="4"/>
        <v>0</v>
      </c>
      <c r="M295" s="40">
        <f t="shared" si="5"/>
        <v>0</v>
      </c>
      <c r="N295" s="41">
        <f t="shared" si="6"/>
        <v>0</v>
      </c>
      <c r="O295" s="35"/>
      <c r="P295" s="43"/>
    </row>
    <row r="296" ht="14.25" customHeight="1">
      <c r="A296" s="968" t="s">
        <v>4150</v>
      </c>
      <c r="B296" s="233"/>
      <c r="C296" s="981" t="s">
        <v>4157</v>
      </c>
      <c r="D296" s="989" t="s">
        <v>4158</v>
      </c>
      <c r="E296" s="975" t="s">
        <v>4111</v>
      </c>
      <c r="F296" s="998">
        <v>597.0</v>
      </c>
      <c r="G296" s="999"/>
      <c r="H296" s="832">
        <v>45854.0</v>
      </c>
      <c r="I296" s="38">
        <f t="shared" si="1"/>
        <v>895.5</v>
      </c>
      <c r="J296" s="39">
        <f t="shared" si="2"/>
        <v>776.1</v>
      </c>
      <c r="K296" s="40">
        <f t="shared" si="3"/>
        <v>776.1</v>
      </c>
      <c r="L296" s="41">
        <f t="shared" si="4"/>
        <v>716.4</v>
      </c>
      <c r="M296" s="40">
        <f t="shared" si="5"/>
        <v>686.55</v>
      </c>
      <c r="N296" s="41">
        <f t="shared" si="6"/>
        <v>656.7</v>
      </c>
      <c r="O296" s="35"/>
      <c r="P296" s="43"/>
    </row>
    <row r="297" ht="14.25" hidden="1" customHeight="1">
      <c r="A297" s="968" t="s">
        <v>4150</v>
      </c>
      <c r="B297" s="233"/>
      <c r="C297" s="981" t="s">
        <v>4159</v>
      </c>
      <c r="D297" s="989" t="s">
        <v>4160</v>
      </c>
      <c r="E297" s="975" t="s">
        <v>4111</v>
      </c>
      <c r="F297" s="998"/>
      <c r="G297" s="999">
        <v>42170.0</v>
      </c>
      <c r="H297" s="832">
        <v>45854.0</v>
      </c>
      <c r="I297" s="38">
        <f t="shared" si="1"/>
        <v>0</v>
      </c>
      <c r="J297" s="39">
        <f t="shared" si="2"/>
        <v>0</v>
      </c>
      <c r="K297" s="40">
        <f t="shared" si="3"/>
        <v>0</v>
      </c>
      <c r="L297" s="41">
        <f t="shared" si="4"/>
        <v>0</v>
      </c>
      <c r="M297" s="40">
        <f t="shared" si="5"/>
        <v>0</v>
      </c>
      <c r="N297" s="41">
        <f t="shared" si="6"/>
        <v>0</v>
      </c>
      <c r="O297" s="35"/>
      <c r="P297" s="43"/>
    </row>
    <row r="298" ht="14.25" customHeight="1">
      <c r="A298" s="968" t="s">
        <v>4161</v>
      </c>
      <c r="B298" s="233"/>
      <c r="C298" s="1004" t="s">
        <v>4162</v>
      </c>
      <c r="D298" s="993" t="s">
        <v>4163</v>
      </c>
      <c r="E298" s="975" t="s">
        <v>4111</v>
      </c>
      <c r="F298" s="998">
        <v>212.0</v>
      </c>
      <c r="G298" s="999">
        <v>160.0</v>
      </c>
      <c r="H298" s="832">
        <v>45854.0</v>
      </c>
      <c r="I298" s="38">
        <f t="shared" si="1"/>
        <v>318</v>
      </c>
      <c r="J298" s="39">
        <f t="shared" si="2"/>
        <v>275.6</v>
      </c>
      <c r="K298" s="40">
        <f t="shared" si="3"/>
        <v>275.6</v>
      </c>
      <c r="L298" s="41">
        <f t="shared" si="4"/>
        <v>254.4</v>
      </c>
      <c r="M298" s="40">
        <f t="shared" si="5"/>
        <v>243.8</v>
      </c>
      <c r="N298" s="41">
        <f t="shared" si="6"/>
        <v>233.2</v>
      </c>
      <c r="O298" s="35"/>
      <c r="P298" s="43"/>
    </row>
    <row r="299" ht="14.25" customHeight="1">
      <c r="A299" s="968" t="s">
        <v>4161</v>
      </c>
      <c r="B299" s="233"/>
      <c r="C299" s="987" t="s">
        <v>4164</v>
      </c>
      <c r="D299" s="993" t="s">
        <v>4165</v>
      </c>
      <c r="E299" s="975" t="s">
        <v>4111</v>
      </c>
      <c r="F299" s="998">
        <v>2312.0</v>
      </c>
      <c r="G299" s="999">
        <v>1770.0</v>
      </c>
      <c r="H299" s="832">
        <v>45854.0</v>
      </c>
      <c r="I299" s="38">
        <f t="shared" si="1"/>
        <v>3468</v>
      </c>
      <c r="J299" s="39">
        <f t="shared" si="2"/>
        <v>3005.6</v>
      </c>
      <c r="K299" s="40">
        <f t="shared" si="3"/>
        <v>3005.6</v>
      </c>
      <c r="L299" s="41">
        <f t="shared" si="4"/>
        <v>2774.4</v>
      </c>
      <c r="M299" s="40">
        <f t="shared" si="5"/>
        <v>2658.8</v>
      </c>
      <c r="N299" s="41">
        <f t="shared" si="6"/>
        <v>2543.2</v>
      </c>
      <c r="O299" s="35"/>
      <c r="P299" s="43"/>
    </row>
    <row r="300" ht="14.25" customHeight="1">
      <c r="A300" s="968" t="s">
        <v>4161</v>
      </c>
      <c r="B300" s="233"/>
      <c r="C300" s="987" t="s">
        <v>4166</v>
      </c>
      <c r="D300" s="993" t="s">
        <v>4167</v>
      </c>
      <c r="E300" s="975" t="s">
        <v>4111</v>
      </c>
      <c r="F300" s="998">
        <v>2814.0</v>
      </c>
      <c r="G300" s="999">
        <v>2030.0</v>
      </c>
      <c r="H300" s="832">
        <v>45854.0</v>
      </c>
      <c r="I300" s="38">
        <f t="shared" si="1"/>
        <v>4221</v>
      </c>
      <c r="J300" s="39">
        <f t="shared" si="2"/>
        <v>3658.2</v>
      </c>
      <c r="K300" s="40">
        <f t="shared" si="3"/>
        <v>3658.2</v>
      </c>
      <c r="L300" s="41">
        <f t="shared" si="4"/>
        <v>3376.8</v>
      </c>
      <c r="M300" s="40">
        <f t="shared" si="5"/>
        <v>3236.1</v>
      </c>
      <c r="N300" s="41">
        <f t="shared" si="6"/>
        <v>3095.4</v>
      </c>
      <c r="O300" s="35"/>
      <c r="P300" s="43"/>
    </row>
    <row r="301" ht="14.25" customHeight="1">
      <c r="A301" s="968" t="s">
        <v>4161</v>
      </c>
      <c r="B301" s="233"/>
      <c r="C301" s="987" t="s">
        <v>4168</v>
      </c>
      <c r="D301" s="993" t="s">
        <v>4169</v>
      </c>
      <c r="E301" s="975" t="s">
        <v>4111</v>
      </c>
      <c r="F301" s="998">
        <v>2285.0</v>
      </c>
      <c r="G301" s="999">
        <v>1620.0</v>
      </c>
      <c r="H301" s="832">
        <v>45854.0</v>
      </c>
      <c r="I301" s="38">
        <f t="shared" si="1"/>
        <v>3427.5</v>
      </c>
      <c r="J301" s="39">
        <f t="shared" si="2"/>
        <v>2970.5</v>
      </c>
      <c r="K301" s="40">
        <f t="shared" si="3"/>
        <v>2970.5</v>
      </c>
      <c r="L301" s="41">
        <f t="shared" si="4"/>
        <v>2742</v>
      </c>
      <c r="M301" s="40">
        <f t="shared" si="5"/>
        <v>2627.75</v>
      </c>
      <c r="N301" s="41">
        <f t="shared" si="6"/>
        <v>2513.5</v>
      </c>
      <c r="O301" s="35"/>
      <c r="P301" s="43"/>
    </row>
    <row r="302" ht="14.25" hidden="1" customHeight="1">
      <c r="A302" s="968" t="s">
        <v>4161</v>
      </c>
      <c r="B302" s="233"/>
      <c r="C302" s="987" t="s">
        <v>4170</v>
      </c>
      <c r="D302" s="993" t="s">
        <v>4171</v>
      </c>
      <c r="E302" s="975" t="s">
        <v>4111</v>
      </c>
      <c r="F302" s="998"/>
      <c r="G302" s="999">
        <v>2660.0</v>
      </c>
      <c r="H302" s="832">
        <v>45854.0</v>
      </c>
      <c r="I302" s="38">
        <f t="shared" si="1"/>
        <v>0</v>
      </c>
      <c r="J302" s="39">
        <f t="shared" si="2"/>
        <v>0</v>
      </c>
      <c r="K302" s="40">
        <f t="shared" si="3"/>
        <v>0</v>
      </c>
      <c r="L302" s="41">
        <f t="shared" si="4"/>
        <v>0</v>
      </c>
      <c r="M302" s="40">
        <f t="shared" si="5"/>
        <v>0</v>
      </c>
      <c r="N302" s="41">
        <f t="shared" si="6"/>
        <v>0</v>
      </c>
      <c r="O302" s="35"/>
      <c r="P302" s="43"/>
    </row>
    <row r="303" ht="14.25" customHeight="1">
      <c r="A303" s="968" t="s">
        <v>4161</v>
      </c>
      <c r="B303" s="233"/>
      <c r="C303" s="987" t="s">
        <v>4172</v>
      </c>
      <c r="D303" s="989" t="s">
        <v>4173</v>
      </c>
      <c r="E303" s="975" t="s">
        <v>4111</v>
      </c>
      <c r="F303" s="998">
        <v>4514.0</v>
      </c>
      <c r="G303" s="999">
        <v>2660.0</v>
      </c>
      <c r="H303" s="832">
        <v>45854.0</v>
      </c>
      <c r="I303" s="38">
        <f t="shared" si="1"/>
        <v>6771</v>
      </c>
      <c r="J303" s="39">
        <f t="shared" si="2"/>
        <v>5868.2</v>
      </c>
      <c r="K303" s="40">
        <f t="shared" si="3"/>
        <v>5868.2</v>
      </c>
      <c r="L303" s="41">
        <f t="shared" si="4"/>
        <v>5416.8</v>
      </c>
      <c r="M303" s="40">
        <f t="shared" si="5"/>
        <v>5191.1</v>
      </c>
      <c r="N303" s="41">
        <f t="shared" si="6"/>
        <v>4965.4</v>
      </c>
      <c r="O303" s="35"/>
      <c r="P303" s="43"/>
    </row>
    <row r="304" ht="14.25" customHeight="1">
      <c r="A304" s="968" t="s">
        <v>4161</v>
      </c>
      <c r="B304" s="233"/>
      <c r="C304" s="984" t="s">
        <v>4174</v>
      </c>
      <c r="D304" s="989" t="s">
        <v>4175</v>
      </c>
      <c r="E304" s="975" t="s">
        <v>4111</v>
      </c>
      <c r="F304" s="998">
        <v>3699.0</v>
      </c>
      <c r="G304" s="999">
        <v>2590.0</v>
      </c>
      <c r="H304" s="832">
        <v>45854.0</v>
      </c>
      <c r="I304" s="38">
        <f t="shared" si="1"/>
        <v>5548.5</v>
      </c>
      <c r="J304" s="39">
        <f t="shared" si="2"/>
        <v>4808.7</v>
      </c>
      <c r="K304" s="40">
        <f t="shared" si="3"/>
        <v>4808.7</v>
      </c>
      <c r="L304" s="41">
        <f t="shared" si="4"/>
        <v>4438.8</v>
      </c>
      <c r="M304" s="40">
        <f t="shared" si="5"/>
        <v>4253.85</v>
      </c>
      <c r="N304" s="41">
        <f t="shared" si="6"/>
        <v>4068.9</v>
      </c>
      <c r="O304" s="35"/>
      <c r="P304" s="43"/>
    </row>
    <row r="305" ht="14.25" customHeight="1">
      <c r="A305" s="968" t="s">
        <v>4161</v>
      </c>
      <c r="B305" s="233"/>
      <c r="C305" s="984" t="s">
        <v>4176</v>
      </c>
      <c r="D305" s="989" t="s">
        <v>4177</v>
      </c>
      <c r="E305" s="975" t="s">
        <v>4111</v>
      </c>
      <c r="F305" s="998">
        <v>3638.0</v>
      </c>
      <c r="G305" s="999">
        <v>2500.0</v>
      </c>
      <c r="H305" s="832">
        <v>45854.0</v>
      </c>
      <c r="I305" s="38">
        <f t="shared" si="1"/>
        <v>5457</v>
      </c>
      <c r="J305" s="39">
        <f t="shared" si="2"/>
        <v>4729.4</v>
      </c>
      <c r="K305" s="40">
        <f t="shared" si="3"/>
        <v>4729.4</v>
      </c>
      <c r="L305" s="41">
        <f t="shared" si="4"/>
        <v>4365.6</v>
      </c>
      <c r="M305" s="40">
        <f t="shared" si="5"/>
        <v>4183.7</v>
      </c>
      <c r="N305" s="41">
        <f t="shared" si="6"/>
        <v>4001.8</v>
      </c>
      <c r="O305" s="35"/>
      <c r="P305" s="43"/>
    </row>
    <row r="306" ht="14.25" customHeight="1">
      <c r="A306" s="968" t="s">
        <v>4161</v>
      </c>
      <c r="B306" s="233"/>
      <c r="C306" s="984" t="s">
        <v>4178</v>
      </c>
      <c r="D306" s="989" t="s">
        <v>4179</v>
      </c>
      <c r="E306" s="975" t="s">
        <v>4111</v>
      </c>
      <c r="F306" s="998">
        <v>2811.0</v>
      </c>
      <c r="G306" s="999">
        <v>2070.0</v>
      </c>
      <c r="H306" s="832">
        <v>45854.0</v>
      </c>
      <c r="I306" s="38">
        <f t="shared" si="1"/>
        <v>4216.5</v>
      </c>
      <c r="J306" s="39">
        <f t="shared" si="2"/>
        <v>3654.3</v>
      </c>
      <c r="K306" s="40">
        <f t="shared" si="3"/>
        <v>3654.3</v>
      </c>
      <c r="L306" s="41">
        <f t="shared" si="4"/>
        <v>3373.2</v>
      </c>
      <c r="M306" s="40">
        <f t="shared" si="5"/>
        <v>3232.65</v>
      </c>
      <c r="N306" s="41">
        <f t="shared" si="6"/>
        <v>3092.1</v>
      </c>
      <c r="O306" s="35"/>
      <c r="P306" s="43"/>
    </row>
    <row r="307" ht="14.25" hidden="1" customHeight="1">
      <c r="A307" s="968" t="s">
        <v>4161</v>
      </c>
      <c r="B307" s="233"/>
      <c r="C307" s="985" t="s">
        <v>4180</v>
      </c>
      <c r="D307" s="989" t="s">
        <v>4181</v>
      </c>
      <c r="E307" s="975" t="s">
        <v>4111</v>
      </c>
      <c r="F307" s="998"/>
      <c r="G307" s="999">
        <v>2270.0</v>
      </c>
      <c r="H307" s="832">
        <v>45854.0</v>
      </c>
      <c r="I307" s="38">
        <f t="shared" si="1"/>
        <v>0</v>
      </c>
      <c r="J307" s="39">
        <f t="shared" si="2"/>
        <v>0</v>
      </c>
      <c r="K307" s="40">
        <f t="shared" si="3"/>
        <v>0</v>
      </c>
      <c r="L307" s="41">
        <f t="shared" si="4"/>
        <v>0</v>
      </c>
      <c r="M307" s="40">
        <f t="shared" si="5"/>
        <v>0</v>
      </c>
      <c r="N307" s="41">
        <f t="shared" si="6"/>
        <v>0</v>
      </c>
      <c r="O307" s="35"/>
      <c r="P307" s="43"/>
    </row>
    <row r="308" ht="14.25" hidden="1" customHeight="1">
      <c r="A308" s="968" t="s">
        <v>4161</v>
      </c>
      <c r="B308" s="233"/>
      <c r="C308" s="985" t="s">
        <v>4182</v>
      </c>
      <c r="D308" s="989" t="s">
        <v>4183</v>
      </c>
      <c r="E308" s="975" t="s">
        <v>4111</v>
      </c>
      <c r="F308" s="998"/>
      <c r="G308" s="999">
        <v>2270.0</v>
      </c>
      <c r="H308" s="832">
        <v>45854.0</v>
      </c>
      <c r="I308" s="38">
        <f t="shared" si="1"/>
        <v>0</v>
      </c>
      <c r="J308" s="39">
        <f t="shared" si="2"/>
        <v>0</v>
      </c>
      <c r="K308" s="40">
        <f t="shared" si="3"/>
        <v>0</v>
      </c>
      <c r="L308" s="41">
        <f t="shared" si="4"/>
        <v>0</v>
      </c>
      <c r="M308" s="40">
        <f t="shared" si="5"/>
        <v>0</v>
      </c>
      <c r="N308" s="41">
        <f t="shared" si="6"/>
        <v>0</v>
      </c>
      <c r="O308" s="35"/>
      <c r="P308" s="43"/>
    </row>
    <row r="309" ht="14.25" hidden="1" customHeight="1">
      <c r="A309" s="968" t="s">
        <v>4161</v>
      </c>
      <c r="B309" s="233"/>
      <c r="C309" s="984" t="s">
        <v>4184</v>
      </c>
      <c r="D309" s="989" t="s">
        <v>4185</v>
      </c>
      <c r="E309" s="975" t="s">
        <v>4111</v>
      </c>
      <c r="F309" s="998"/>
      <c r="G309" s="999">
        <v>650.0</v>
      </c>
      <c r="H309" s="832">
        <v>45854.0</v>
      </c>
      <c r="I309" s="38">
        <f t="shared" si="1"/>
        <v>0</v>
      </c>
      <c r="J309" s="39">
        <f t="shared" si="2"/>
        <v>0</v>
      </c>
      <c r="K309" s="40">
        <f t="shared" si="3"/>
        <v>0</v>
      </c>
      <c r="L309" s="41">
        <f t="shared" si="4"/>
        <v>0</v>
      </c>
      <c r="M309" s="40">
        <f t="shared" si="5"/>
        <v>0</v>
      </c>
      <c r="N309" s="41">
        <f t="shared" si="6"/>
        <v>0</v>
      </c>
      <c r="O309" s="35"/>
      <c r="P309" s="43"/>
    </row>
    <row r="310" ht="14.25" hidden="1" customHeight="1">
      <c r="A310" s="968" t="s">
        <v>4161</v>
      </c>
      <c r="B310" s="233"/>
      <c r="C310" s="984" t="s">
        <v>4186</v>
      </c>
      <c r="D310" s="989" t="s">
        <v>4187</v>
      </c>
      <c r="E310" s="975" t="s">
        <v>4111</v>
      </c>
      <c r="F310" s="998"/>
      <c r="G310" s="999">
        <v>16640.0</v>
      </c>
      <c r="H310" s="832">
        <v>45854.0</v>
      </c>
      <c r="I310" s="38">
        <f t="shared" si="1"/>
        <v>0</v>
      </c>
      <c r="J310" s="39">
        <f t="shared" si="2"/>
        <v>0</v>
      </c>
      <c r="K310" s="40">
        <f t="shared" si="3"/>
        <v>0</v>
      </c>
      <c r="L310" s="41">
        <f t="shared" si="4"/>
        <v>0</v>
      </c>
      <c r="M310" s="40">
        <f t="shared" si="5"/>
        <v>0</v>
      </c>
      <c r="N310" s="41">
        <f t="shared" si="6"/>
        <v>0</v>
      </c>
      <c r="O310" s="35"/>
      <c r="P310" s="43"/>
    </row>
    <row r="311" ht="14.25" hidden="1" customHeight="1">
      <c r="A311" s="968" t="s">
        <v>4161</v>
      </c>
      <c r="B311" s="233"/>
      <c r="C311" s="984" t="s">
        <v>4188</v>
      </c>
      <c r="D311" s="989" t="s">
        <v>4187</v>
      </c>
      <c r="E311" s="975" t="s">
        <v>4111</v>
      </c>
      <c r="F311" s="998"/>
      <c r="G311" s="999">
        <v>16680.0</v>
      </c>
      <c r="H311" s="832">
        <v>45854.0</v>
      </c>
      <c r="I311" s="38">
        <f t="shared" si="1"/>
        <v>0</v>
      </c>
      <c r="J311" s="39">
        <f t="shared" si="2"/>
        <v>0</v>
      </c>
      <c r="K311" s="40">
        <f t="shared" si="3"/>
        <v>0</v>
      </c>
      <c r="L311" s="41">
        <f t="shared" si="4"/>
        <v>0</v>
      </c>
      <c r="M311" s="40">
        <f t="shared" si="5"/>
        <v>0</v>
      </c>
      <c r="N311" s="41">
        <f t="shared" si="6"/>
        <v>0</v>
      </c>
      <c r="O311" s="35"/>
      <c r="P311" s="43"/>
    </row>
    <row r="312" ht="14.25" customHeight="1">
      <c r="A312" s="968" t="s">
        <v>4161</v>
      </c>
      <c r="B312" s="233"/>
      <c r="C312" s="984" t="s">
        <v>4189</v>
      </c>
      <c r="D312" s="989" t="s">
        <v>4190</v>
      </c>
      <c r="E312" s="975" t="s">
        <v>4191</v>
      </c>
      <c r="F312" s="998">
        <v>2968.0</v>
      </c>
      <c r="G312" s="999"/>
      <c r="H312" s="832">
        <v>45854.0</v>
      </c>
      <c r="I312" s="38">
        <f t="shared" si="1"/>
        <v>4452</v>
      </c>
      <c r="J312" s="39">
        <f t="shared" si="2"/>
        <v>3858.4</v>
      </c>
      <c r="K312" s="40">
        <f t="shared" si="3"/>
        <v>3858.4</v>
      </c>
      <c r="L312" s="41">
        <f t="shared" si="4"/>
        <v>3561.6</v>
      </c>
      <c r="M312" s="40">
        <f t="shared" si="5"/>
        <v>3413.2</v>
      </c>
      <c r="N312" s="41">
        <f t="shared" si="6"/>
        <v>3264.8</v>
      </c>
      <c r="O312" s="35"/>
      <c r="P312" s="43"/>
    </row>
    <row r="313" ht="14.25" customHeight="1">
      <c r="A313" s="968" t="s">
        <v>4161</v>
      </c>
      <c r="B313" s="233"/>
      <c r="C313" s="984" t="s">
        <v>4192</v>
      </c>
      <c r="D313" s="989" t="s">
        <v>4193</v>
      </c>
      <c r="E313" s="975" t="s">
        <v>4191</v>
      </c>
      <c r="F313" s="998">
        <v>2968.0</v>
      </c>
      <c r="G313" s="999"/>
      <c r="H313" s="832">
        <v>45854.0</v>
      </c>
      <c r="I313" s="38">
        <f t="shared" si="1"/>
        <v>4452</v>
      </c>
      <c r="J313" s="39">
        <f t="shared" si="2"/>
        <v>3858.4</v>
      </c>
      <c r="K313" s="40">
        <f t="shared" si="3"/>
        <v>3858.4</v>
      </c>
      <c r="L313" s="41">
        <f t="shared" si="4"/>
        <v>3561.6</v>
      </c>
      <c r="M313" s="40">
        <f t="shared" si="5"/>
        <v>3413.2</v>
      </c>
      <c r="N313" s="41">
        <f t="shared" si="6"/>
        <v>3264.8</v>
      </c>
      <c r="O313" s="35"/>
      <c r="P313" s="43"/>
    </row>
    <row r="314" ht="14.25" customHeight="1">
      <c r="A314" s="968" t="s">
        <v>4161</v>
      </c>
      <c r="B314" s="233"/>
      <c r="C314" s="984" t="s">
        <v>4194</v>
      </c>
      <c r="D314" s="989" t="s">
        <v>4195</v>
      </c>
      <c r="E314" s="975" t="s">
        <v>4191</v>
      </c>
      <c r="F314" s="998">
        <v>3915.0</v>
      </c>
      <c r="G314" s="999"/>
      <c r="H314" s="832">
        <v>45854.0</v>
      </c>
      <c r="I314" s="38">
        <f t="shared" si="1"/>
        <v>5872.5</v>
      </c>
      <c r="J314" s="39">
        <f t="shared" si="2"/>
        <v>5089.5</v>
      </c>
      <c r="K314" s="40">
        <f t="shared" si="3"/>
        <v>5089.5</v>
      </c>
      <c r="L314" s="41">
        <f t="shared" si="4"/>
        <v>4698</v>
      </c>
      <c r="M314" s="40">
        <f t="shared" si="5"/>
        <v>4502.25</v>
      </c>
      <c r="N314" s="41">
        <f t="shared" si="6"/>
        <v>4306.5</v>
      </c>
      <c r="O314" s="35"/>
      <c r="P314" s="43"/>
    </row>
    <row r="315" ht="14.25" customHeight="1">
      <c r="A315" s="968" t="s">
        <v>4161</v>
      </c>
      <c r="B315" s="233"/>
      <c r="C315" s="984" t="s">
        <v>4196</v>
      </c>
      <c r="D315" s="989" t="s">
        <v>4197</v>
      </c>
      <c r="E315" s="975" t="s">
        <v>4191</v>
      </c>
      <c r="F315" s="998">
        <v>3773.0</v>
      </c>
      <c r="G315" s="999"/>
      <c r="H315" s="832">
        <v>45854.0</v>
      </c>
      <c r="I315" s="38">
        <f t="shared" si="1"/>
        <v>5659.5</v>
      </c>
      <c r="J315" s="39">
        <f t="shared" si="2"/>
        <v>4904.9</v>
      </c>
      <c r="K315" s="40">
        <f t="shared" si="3"/>
        <v>4904.9</v>
      </c>
      <c r="L315" s="41">
        <f t="shared" si="4"/>
        <v>4527.6</v>
      </c>
      <c r="M315" s="40">
        <f t="shared" si="5"/>
        <v>4338.95</v>
      </c>
      <c r="N315" s="41">
        <f t="shared" si="6"/>
        <v>4150.3</v>
      </c>
      <c r="O315" s="35"/>
      <c r="P315" s="43"/>
    </row>
    <row r="316" ht="14.25" customHeight="1">
      <c r="A316" s="968" t="s">
        <v>4161</v>
      </c>
      <c r="B316" s="233"/>
      <c r="C316" s="984" t="s">
        <v>4198</v>
      </c>
      <c r="D316" s="989" t="s">
        <v>4199</v>
      </c>
      <c r="E316" s="975" t="s">
        <v>4191</v>
      </c>
      <c r="F316" s="998">
        <v>236.0</v>
      </c>
      <c r="G316" s="999"/>
      <c r="H316" s="832">
        <v>45854.0</v>
      </c>
      <c r="I316" s="38">
        <f t="shared" si="1"/>
        <v>354</v>
      </c>
      <c r="J316" s="39">
        <f t="shared" si="2"/>
        <v>306.8</v>
      </c>
      <c r="K316" s="40">
        <f t="shared" si="3"/>
        <v>306.8</v>
      </c>
      <c r="L316" s="41">
        <f t="shared" si="4"/>
        <v>283.2</v>
      </c>
      <c r="M316" s="40">
        <f t="shared" si="5"/>
        <v>271.4</v>
      </c>
      <c r="N316" s="41">
        <f t="shared" si="6"/>
        <v>259.6</v>
      </c>
      <c r="O316" s="35"/>
      <c r="P316" s="43"/>
    </row>
    <row r="317" ht="14.25" customHeight="1">
      <c r="A317" s="968" t="s">
        <v>4200</v>
      </c>
      <c r="B317" s="233"/>
      <c r="C317" s="969" t="s">
        <v>4201</v>
      </c>
      <c r="D317" s="1000" t="s">
        <v>4202</v>
      </c>
      <c r="E317" s="975" t="s">
        <v>4111</v>
      </c>
      <c r="F317" s="998">
        <v>3653.0</v>
      </c>
      <c r="G317" s="999">
        <v>2660.0</v>
      </c>
      <c r="H317" s="832">
        <v>45854.0</v>
      </c>
      <c r="I317" s="38">
        <f t="shared" si="1"/>
        <v>5479.5</v>
      </c>
      <c r="J317" s="39">
        <f t="shared" si="2"/>
        <v>4748.9</v>
      </c>
      <c r="K317" s="40">
        <f t="shared" si="3"/>
        <v>4748.9</v>
      </c>
      <c r="L317" s="41">
        <f t="shared" si="4"/>
        <v>4383.6</v>
      </c>
      <c r="M317" s="40">
        <f t="shared" si="5"/>
        <v>4200.95</v>
      </c>
      <c r="N317" s="41">
        <f t="shared" si="6"/>
        <v>4018.3</v>
      </c>
      <c r="O317" s="35"/>
      <c r="P317" s="43"/>
    </row>
    <row r="318" ht="14.25" customHeight="1">
      <c r="A318" s="968" t="s">
        <v>4200</v>
      </c>
      <c r="B318" s="233"/>
      <c r="C318" s="969" t="s">
        <v>4203</v>
      </c>
      <c r="D318" s="1000" t="s">
        <v>4204</v>
      </c>
      <c r="E318" s="975" t="s">
        <v>4111</v>
      </c>
      <c r="F318" s="998">
        <v>4400.0</v>
      </c>
      <c r="G318" s="999">
        <v>3540.0</v>
      </c>
      <c r="H318" s="832">
        <v>45854.0</v>
      </c>
      <c r="I318" s="38">
        <f t="shared" si="1"/>
        <v>6600</v>
      </c>
      <c r="J318" s="39">
        <f t="shared" si="2"/>
        <v>5720</v>
      </c>
      <c r="K318" s="40">
        <f t="shared" si="3"/>
        <v>5720</v>
      </c>
      <c r="L318" s="41">
        <f t="shared" si="4"/>
        <v>5280</v>
      </c>
      <c r="M318" s="40">
        <f t="shared" si="5"/>
        <v>5060</v>
      </c>
      <c r="N318" s="41">
        <f t="shared" si="6"/>
        <v>4840</v>
      </c>
      <c r="O318" s="35"/>
      <c r="P318" s="43"/>
    </row>
    <row r="319" ht="14.25" customHeight="1">
      <c r="A319" s="968" t="s">
        <v>4200</v>
      </c>
      <c r="B319" s="233"/>
      <c r="C319" s="987" t="s">
        <v>4205</v>
      </c>
      <c r="D319" s="989" t="s">
        <v>4206</v>
      </c>
      <c r="E319" s="975" t="s">
        <v>4111</v>
      </c>
      <c r="F319" s="998">
        <v>8218.0</v>
      </c>
      <c r="G319" s="999">
        <v>3580.0</v>
      </c>
      <c r="H319" s="832">
        <v>45854.0</v>
      </c>
      <c r="I319" s="38">
        <f t="shared" si="1"/>
        <v>12327</v>
      </c>
      <c r="J319" s="39">
        <f t="shared" si="2"/>
        <v>10683.4</v>
      </c>
      <c r="K319" s="40">
        <f t="shared" si="3"/>
        <v>10683.4</v>
      </c>
      <c r="L319" s="41">
        <f t="shared" si="4"/>
        <v>9861.6</v>
      </c>
      <c r="M319" s="40">
        <f t="shared" si="5"/>
        <v>9450.7</v>
      </c>
      <c r="N319" s="41">
        <f t="shared" si="6"/>
        <v>9039.8</v>
      </c>
      <c r="O319" s="35"/>
      <c r="P319" s="43"/>
    </row>
    <row r="320" ht="14.25" customHeight="1">
      <c r="A320" s="968" t="s">
        <v>4200</v>
      </c>
      <c r="B320" s="233"/>
      <c r="C320" s="994" t="s">
        <v>4207</v>
      </c>
      <c r="D320" s="989" t="s">
        <v>4208</v>
      </c>
      <c r="E320" s="975" t="s">
        <v>4111</v>
      </c>
      <c r="F320" s="998">
        <v>7582.0</v>
      </c>
      <c r="G320" s="999"/>
      <c r="H320" s="832">
        <v>45854.0</v>
      </c>
      <c r="I320" s="38">
        <f t="shared" si="1"/>
        <v>11373</v>
      </c>
      <c r="J320" s="39">
        <f t="shared" si="2"/>
        <v>9856.6</v>
      </c>
      <c r="K320" s="40">
        <f t="shared" si="3"/>
        <v>9856.6</v>
      </c>
      <c r="L320" s="41">
        <f t="shared" si="4"/>
        <v>9098.4</v>
      </c>
      <c r="M320" s="40">
        <f t="shared" si="5"/>
        <v>8719.3</v>
      </c>
      <c r="N320" s="41">
        <f t="shared" si="6"/>
        <v>8340.2</v>
      </c>
      <c r="O320" s="35"/>
      <c r="P320" s="43"/>
    </row>
    <row r="321" ht="14.25" hidden="1" customHeight="1">
      <c r="A321" s="968" t="s">
        <v>4209</v>
      </c>
      <c r="B321" s="233"/>
      <c r="C321" s="994" t="s">
        <v>4210</v>
      </c>
      <c r="D321" s="989" t="s">
        <v>4211</v>
      </c>
      <c r="E321" s="975" t="s">
        <v>4111</v>
      </c>
      <c r="F321" s="998"/>
      <c r="G321" s="999">
        <v>2720.0</v>
      </c>
      <c r="H321" s="832">
        <v>45854.0</v>
      </c>
      <c r="I321" s="38">
        <f t="shared" si="1"/>
        <v>0</v>
      </c>
      <c r="J321" s="39">
        <f t="shared" si="2"/>
        <v>0</v>
      </c>
      <c r="K321" s="40">
        <f t="shared" si="3"/>
        <v>0</v>
      </c>
      <c r="L321" s="41">
        <f t="shared" si="4"/>
        <v>0</v>
      </c>
      <c r="M321" s="40">
        <f t="shared" si="5"/>
        <v>0</v>
      </c>
      <c r="N321" s="41">
        <f t="shared" si="6"/>
        <v>0</v>
      </c>
      <c r="O321" s="35"/>
      <c r="P321" s="43"/>
    </row>
    <row r="322" ht="14.25" customHeight="1">
      <c r="A322" s="968" t="s">
        <v>4209</v>
      </c>
      <c r="B322" s="233"/>
      <c r="C322" s="1005" t="s">
        <v>4212</v>
      </c>
      <c r="D322" s="989" t="s">
        <v>4213</v>
      </c>
      <c r="E322" s="975"/>
      <c r="F322" s="998">
        <v>3365.0</v>
      </c>
      <c r="G322" s="999"/>
      <c r="H322" s="832">
        <v>45854.0</v>
      </c>
      <c r="I322" s="38">
        <f t="shared" si="1"/>
        <v>5047.5</v>
      </c>
      <c r="J322" s="39">
        <f t="shared" si="2"/>
        <v>4374.5</v>
      </c>
      <c r="K322" s="40">
        <f t="shared" si="3"/>
        <v>4374.5</v>
      </c>
      <c r="L322" s="41">
        <f t="shared" si="4"/>
        <v>4038</v>
      </c>
      <c r="M322" s="40">
        <f t="shared" si="5"/>
        <v>3869.75</v>
      </c>
      <c r="N322" s="41">
        <f t="shared" si="6"/>
        <v>3701.5</v>
      </c>
      <c r="O322" s="35"/>
      <c r="P322" s="43"/>
    </row>
    <row r="323" ht="14.25" customHeight="1">
      <c r="A323" s="968" t="s">
        <v>4209</v>
      </c>
      <c r="B323" s="233"/>
      <c r="C323" s="1005" t="s">
        <v>4214</v>
      </c>
      <c r="D323" s="989" t="s">
        <v>4215</v>
      </c>
      <c r="E323" s="975"/>
      <c r="F323" s="998">
        <v>3502.0</v>
      </c>
      <c r="G323" s="999"/>
      <c r="H323" s="832">
        <v>45854.0</v>
      </c>
      <c r="I323" s="38">
        <f t="shared" si="1"/>
        <v>5253</v>
      </c>
      <c r="J323" s="39">
        <f t="shared" si="2"/>
        <v>4552.6</v>
      </c>
      <c r="K323" s="40">
        <f t="shared" si="3"/>
        <v>4552.6</v>
      </c>
      <c r="L323" s="41">
        <f t="shared" si="4"/>
        <v>4202.4</v>
      </c>
      <c r="M323" s="40">
        <f t="shared" si="5"/>
        <v>4027.3</v>
      </c>
      <c r="N323" s="41">
        <f t="shared" si="6"/>
        <v>3852.2</v>
      </c>
      <c r="O323" s="35"/>
      <c r="P323" s="43"/>
    </row>
    <row r="324" ht="14.25" customHeight="1">
      <c r="A324" s="968" t="s">
        <v>4209</v>
      </c>
      <c r="B324" s="233"/>
      <c r="C324" s="987" t="s">
        <v>4216</v>
      </c>
      <c r="D324" s="989" t="s">
        <v>4217</v>
      </c>
      <c r="E324" s="975" t="s">
        <v>4111</v>
      </c>
      <c r="F324" s="998">
        <v>3576.0</v>
      </c>
      <c r="G324" s="999">
        <v>2880.0</v>
      </c>
      <c r="H324" s="832">
        <v>45854.0</v>
      </c>
      <c r="I324" s="38">
        <f t="shared" si="1"/>
        <v>5364</v>
      </c>
      <c r="J324" s="39">
        <f t="shared" si="2"/>
        <v>4648.8</v>
      </c>
      <c r="K324" s="40">
        <f t="shared" si="3"/>
        <v>4648.8</v>
      </c>
      <c r="L324" s="41">
        <f t="shared" si="4"/>
        <v>4291.2</v>
      </c>
      <c r="M324" s="40">
        <f t="shared" si="5"/>
        <v>4112.4</v>
      </c>
      <c r="N324" s="41">
        <f t="shared" si="6"/>
        <v>3933.6</v>
      </c>
      <c r="O324" s="35"/>
      <c r="P324" s="43"/>
    </row>
    <row r="325" ht="14.25" customHeight="1">
      <c r="A325" s="968" t="s">
        <v>4209</v>
      </c>
      <c r="B325" s="233"/>
      <c r="C325" s="994" t="s">
        <v>4218</v>
      </c>
      <c r="D325" s="989" t="s">
        <v>4219</v>
      </c>
      <c r="E325" s="975" t="s">
        <v>4111</v>
      </c>
      <c r="F325" s="998">
        <v>4202.0</v>
      </c>
      <c r="G325" s="999">
        <v>2970.0</v>
      </c>
      <c r="H325" s="832">
        <v>45854.0</v>
      </c>
      <c r="I325" s="38">
        <f t="shared" si="1"/>
        <v>6303</v>
      </c>
      <c r="J325" s="39">
        <f t="shared" si="2"/>
        <v>5462.6</v>
      </c>
      <c r="K325" s="40">
        <f t="shared" si="3"/>
        <v>5462.6</v>
      </c>
      <c r="L325" s="41">
        <f t="shared" si="4"/>
        <v>5042.4</v>
      </c>
      <c r="M325" s="40">
        <f t="shared" si="5"/>
        <v>4832.3</v>
      </c>
      <c r="N325" s="41">
        <f t="shared" si="6"/>
        <v>4622.2</v>
      </c>
      <c r="O325" s="35"/>
      <c r="P325" s="43"/>
    </row>
    <row r="326" ht="14.25" customHeight="1">
      <c r="A326" s="968" t="s">
        <v>4209</v>
      </c>
      <c r="B326" s="233"/>
      <c r="C326" s="987" t="s">
        <v>4220</v>
      </c>
      <c r="D326" s="989" t="s">
        <v>4221</v>
      </c>
      <c r="E326" s="975" t="s">
        <v>4111</v>
      </c>
      <c r="F326" s="998">
        <v>5203.0</v>
      </c>
      <c r="G326" s="999">
        <v>3810.0</v>
      </c>
      <c r="H326" s="832">
        <v>45854.0</v>
      </c>
      <c r="I326" s="38">
        <f t="shared" si="1"/>
        <v>7804.5</v>
      </c>
      <c r="J326" s="39">
        <f t="shared" si="2"/>
        <v>6763.9</v>
      </c>
      <c r="K326" s="40">
        <f t="shared" si="3"/>
        <v>6763.9</v>
      </c>
      <c r="L326" s="41">
        <f t="shared" si="4"/>
        <v>6243.6</v>
      </c>
      <c r="M326" s="40">
        <f t="shared" si="5"/>
        <v>5983.45</v>
      </c>
      <c r="N326" s="41">
        <f t="shared" si="6"/>
        <v>5723.3</v>
      </c>
      <c r="O326" s="35"/>
      <c r="P326" s="43"/>
    </row>
    <row r="327" ht="14.25" hidden="1" customHeight="1">
      <c r="A327" s="968" t="s">
        <v>4209</v>
      </c>
      <c r="B327" s="233"/>
      <c r="C327" s="969" t="s">
        <v>4222</v>
      </c>
      <c r="D327" s="989" t="s">
        <v>4223</v>
      </c>
      <c r="E327" s="975" t="s">
        <v>4111</v>
      </c>
      <c r="F327" s="998"/>
      <c r="G327" s="999">
        <v>3000.0</v>
      </c>
      <c r="H327" s="832">
        <v>45854.0</v>
      </c>
      <c r="I327" s="38">
        <f t="shared" si="1"/>
        <v>0</v>
      </c>
      <c r="J327" s="39">
        <f t="shared" si="2"/>
        <v>0</v>
      </c>
      <c r="K327" s="40">
        <f t="shared" si="3"/>
        <v>0</v>
      </c>
      <c r="L327" s="41">
        <f t="shared" si="4"/>
        <v>0</v>
      </c>
      <c r="M327" s="40">
        <f t="shared" si="5"/>
        <v>0</v>
      </c>
      <c r="N327" s="41">
        <f t="shared" si="6"/>
        <v>0</v>
      </c>
      <c r="O327" s="35"/>
      <c r="P327" s="43"/>
    </row>
    <row r="328" ht="14.25" customHeight="1">
      <c r="A328" s="968" t="s">
        <v>4209</v>
      </c>
      <c r="B328" s="233"/>
      <c r="C328" s="984" t="s">
        <v>4224</v>
      </c>
      <c r="D328" s="989" t="s">
        <v>4225</v>
      </c>
      <c r="E328" s="975" t="s">
        <v>4111</v>
      </c>
      <c r="F328" s="998">
        <v>4121.0</v>
      </c>
      <c r="G328" s="999">
        <v>2860.0</v>
      </c>
      <c r="H328" s="832">
        <v>45854.0</v>
      </c>
      <c r="I328" s="38">
        <f t="shared" si="1"/>
        <v>6181.5</v>
      </c>
      <c r="J328" s="39">
        <f t="shared" si="2"/>
        <v>5357.3</v>
      </c>
      <c r="K328" s="40">
        <f t="shared" si="3"/>
        <v>5357.3</v>
      </c>
      <c r="L328" s="41">
        <f t="shared" si="4"/>
        <v>4945.2</v>
      </c>
      <c r="M328" s="40">
        <f t="shared" si="5"/>
        <v>4739.15</v>
      </c>
      <c r="N328" s="41">
        <f t="shared" si="6"/>
        <v>4533.1</v>
      </c>
      <c r="O328" s="35"/>
      <c r="P328" s="43"/>
    </row>
    <row r="329" ht="14.25" hidden="1" customHeight="1">
      <c r="A329" s="968" t="s">
        <v>4209</v>
      </c>
      <c r="B329" s="233"/>
      <c r="C329" s="1006" t="s">
        <v>4226</v>
      </c>
      <c r="D329" s="989" t="s">
        <v>4227</v>
      </c>
      <c r="E329" s="975" t="s">
        <v>4111</v>
      </c>
      <c r="F329" s="998"/>
      <c r="G329" s="999">
        <v>2740.0</v>
      </c>
      <c r="H329" s="832">
        <v>45854.0</v>
      </c>
      <c r="I329" s="38">
        <f t="shared" si="1"/>
        <v>0</v>
      </c>
      <c r="J329" s="39">
        <f t="shared" si="2"/>
        <v>0</v>
      </c>
      <c r="K329" s="40">
        <f t="shared" si="3"/>
        <v>0</v>
      </c>
      <c r="L329" s="41">
        <f t="shared" si="4"/>
        <v>0</v>
      </c>
      <c r="M329" s="40">
        <f t="shared" si="5"/>
        <v>0</v>
      </c>
      <c r="N329" s="41">
        <f t="shared" si="6"/>
        <v>0</v>
      </c>
      <c r="O329" s="35"/>
      <c r="P329" s="43"/>
    </row>
    <row r="330" ht="14.25" customHeight="1">
      <c r="A330" s="968" t="s">
        <v>4228</v>
      </c>
      <c r="B330" s="233"/>
      <c r="C330" s="997" t="s">
        <v>4229</v>
      </c>
      <c r="D330" s="989" t="s">
        <v>4230</v>
      </c>
      <c r="E330" s="975" t="s">
        <v>4111</v>
      </c>
      <c r="F330" s="998">
        <v>70890.0</v>
      </c>
      <c r="G330" s="999">
        <v>45620.0</v>
      </c>
      <c r="H330" s="832">
        <v>45854.0</v>
      </c>
      <c r="I330" s="38">
        <f t="shared" si="1"/>
        <v>106335</v>
      </c>
      <c r="J330" s="39">
        <f t="shared" si="2"/>
        <v>92157</v>
      </c>
      <c r="K330" s="40">
        <f t="shared" si="3"/>
        <v>92157</v>
      </c>
      <c r="L330" s="41">
        <f t="shared" si="4"/>
        <v>85068</v>
      </c>
      <c r="M330" s="40">
        <f t="shared" si="5"/>
        <v>81523.5</v>
      </c>
      <c r="N330" s="41">
        <f t="shared" si="6"/>
        <v>77979</v>
      </c>
      <c r="O330" s="35"/>
      <c r="P330" s="43"/>
    </row>
    <row r="331" ht="14.25" hidden="1" customHeight="1">
      <c r="A331" s="968" t="s">
        <v>4231</v>
      </c>
      <c r="B331" s="233"/>
      <c r="C331" s="1007" t="s">
        <v>4232</v>
      </c>
      <c r="D331" s="989" t="s">
        <v>4233</v>
      </c>
      <c r="E331" s="975" t="s">
        <v>4111</v>
      </c>
      <c r="F331" s="998"/>
      <c r="G331" s="999">
        <v>42590.0</v>
      </c>
      <c r="H331" s="832">
        <v>45854.0</v>
      </c>
      <c r="I331" s="38">
        <f t="shared" si="1"/>
        <v>0</v>
      </c>
      <c r="J331" s="39">
        <f t="shared" si="2"/>
        <v>0</v>
      </c>
      <c r="K331" s="40">
        <f t="shared" si="3"/>
        <v>0</v>
      </c>
      <c r="L331" s="41">
        <f t="shared" si="4"/>
        <v>0</v>
      </c>
      <c r="M331" s="40">
        <f t="shared" si="5"/>
        <v>0</v>
      </c>
      <c r="N331" s="41">
        <f t="shared" si="6"/>
        <v>0</v>
      </c>
      <c r="O331" s="35"/>
      <c r="P331" s="43"/>
    </row>
    <row r="332" ht="15.75" hidden="1" customHeight="1">
      <c r="A332" s="968" t="s">
        <v>4231</v>
      </c>
      <c r="B332" s="233"/>
      <c r="C332" s="994" t="s">
        <v>4232</v>
      </c>
      <c r="D332" s="993" t="s">
        <v>4234</v>
      </c>
      <c r="E332" s="975" t="s">
        <v>4111</v>
      </c>
      <c r="F332" s="998"/>
      <c r="G332" s="999">
        <v>50700.0</v>
      </c>
      <c r="H332" s="832">
        <v>45854.0</v>
      </c>
      <c r="I332" s="38">
        <f t="shared" si="1"/>
        <v>0</v>
      </c>
      <c r="J332" s="39">
        <f t="shared" si="2"/>
        <v>0</v>
      </c>
      <c r="K332" s="40">
        <f t="shared" si="3"/>
        <v>0</v>
      </c>
      <c r="L332" s="41">
        <f t="shared" si="4"/>
        <v>0</v>
      </c>
      <c r="M332" s="40">
        <f t="shared" si="5"/>
        <v>0</v>
      </c>
      <c r="N332" s="41">
        <f t="shared" si="6"/>
        <v>0</v>
      </c>
      <c r="O332" s="35"/>
      <c r="P332" s="43"/>
    </row>
    <row r="333" ht="15.75" customHeight="1">
      <c r="A333" s="968" t="s">
        <v>4231</v>
      </c>
      <c r="B333" s="233"/>
      <c r="C333" s="1005" t="s">
        <v>4235</v>
      </c>
      <c r="D333" s="993" t="s">
        <v>4236</v>
      </c>
      <c r="E333" s="975" t="s">
        <v>4111</v>
      </c>
      <c r="F333" s="998">
        <v>66772.0</v>
      </c>
      <c r="G333" s="999"/>
      <c r="H333" s="832">
        <v>45854.0</v>
      </c>
      <c r="I333" s="38">
        <f t="shared" si="1"/>
        <v>100158</v>
      </c>
      <c r="J333" s="39">
        <f t="shared" si="2"/>
        <v>86803.6</v>
      </c>
      <c r="K333" s="40">
        <f t="shared" si="3"/>
        <v>86803.6</v>
      </c>
      <c r="L333" s="41">
        <f t="shared" si="4"/>
        <v>80126.4</v>
      </c>
      <c r="M333" s="40">
        <f t="shared" si="5"/>
        <v>76787.8</v>
      </c>
      <c r="N333" s="41">
        <f t="shared" si="6"/>
        <v>73449.2</v>
      </c>
      <c r="O333" s="35"/>
      <c r="P333" s="43"/>
    </row>
    <row r="334" ht="15.75" customHeight="1">
      <c r="A334" s="968" t="s">
        <v>4231</v>
      </c>
      <c r="B334" s="233"/>
      <c r="C334" s="1008" t="s">
        <v>4237</v>
      </c>
      <c r="D334" s="993" t="s">
        <v>4234</v>
      </c>
      <c r="E334" s="975" t="s">
        <v>4111</v>
      </c>
      <c r="F334" s="998">
        <v>78408.0</v>
      </c>
      <c r="G334" s="999"/>
      <c r="H334" s="832">
        <v>45854.0</v>
      </c>
      <c r="I334" s="38">
        <f t="shared" si="1"/>
        <v>117612</v>
      </c>
      <c r="J334" s="39">
        <f t="shared" si="2"/>
        <v>101930.4</v>
      </c>
      <c r="K334" s="40">
        <f t="shared" si="3"/>
        <v>101930.4</v>
      </c>
      <c r="L334" s="41">
        <f t="shared" si="4"/>
        <v>94089.6</v>
      </c>
      <c r="M334" s="40">
        <f t="shared" si="5"/>
        <v>90169.2</v>
      </c>
      <c r="N334" s="41">
        <f t="shared" si="6"/>
        <v>86248.8</v>
      </c>
      <c r="O334" s="35"/>
      <c r="P334" s="43"/>
    </row>
    <row r="335" ht="14.25" customHeight="1">
      <c r="A335" s="968" t="s">
        <v>4238</v>
      </c>
      <c r="B335" s="233"/>
      <c r="C335" s="997" t="s">
        <v>4239</v>
      </c>
      <c r="D335" s="993" t="s">
        <v>4240</v>
      </c>
      <c r="E335" s="975" t="s">
        <v>4111</v>
      </c>
      <c r="F335" s="998">
        <v>7799.0</v>
      </c>
      <c r="G335" s="999">
        <v>3510.0</v>
      </c>
      <c r="H335" s="832">
        <v>45854.0</v>
      </c>
      <c r="I335" s="38">
        <f t="shared" si="1"/>
        <v>11698.5</v>
      </c>
      <c r="J335" s="39">
        <f t="shared" si="2"/>
        <v>10138.7</v>
      </c>
      <c r="K335" s="40">
        <f t="shared" si="3"/>
        <v>10138.7</v>
      </c>
      <c r="L335" s="41">
        <f t="shared" si="4"/>
        <v>9358.8</v>
      </c>
      <c r="M335" s="40">
        <f t="shared" si="5"/>
        <v>8968.85</v>
      </c>
      <c r="N335" s="41">
        <f t="shared" si="6"/>
        <v>8578.9</v>
      </c>
      <c r="O335" s="35"/>
      <c r="P335" s="43"/>
    </row>
    <row r="336" ht="14.25" customHeight="1">
      <c r="A336" s="968" t="s">
        <v>4241</v>
      </c>
      <c r="B336" s="233"/>
      <c r="C336" s="997" t="s">
        <v>4242</v>
      </c>
      <c r="D336" s="993" t="s">
        <v>4243</v>
      </c>
      <c r="E336" s="975" t="s">
        <v>4111</v>
      </c>
      <c r="F336" s="1009">
        <v>65451.0</v>
      </c>
      <c r="G336" s="1010">
        <v>35120.0</v>
      </c>
      <c r="H336" s="832">
        <v>45854.0</v>
      </c>
      <c r="I336" s="38">
        <f t="shared" si="1"/>
        <v>98176.5</v>
      </c>
      <c r="J336" s="39">
        <f t="shared" si="2"/>
        <v>85086.3</v>
      </c>
      <c r="K336" s="40">
        <f t="shared" si="3"/>
        <v>85086.3</v>
      </c>
      <c r="L336" s="41">
        <f t="shared" si="4"/>
        <v>78541.2</v>
      </c>
      <c r="M336" s="40">
        <f t="shared" si="5"/>
        <v>75268.65</v>
      </c>
      <c r="N336" s="41">
        <f t="shared" si="6"/>
        <v>71996.1</v>
      </c>
      <c r="O336" s="35"/>
      <c r="P336" s="43"/>
    </row>
    <row r="337" ht="14.25" customHeight="1">
      <c r="A337" s="968" t="s">
        <v>4241</v>
      </c>
      <c r="B337" s="233"/>
      <c r="C337" s="984" t="s">
        <v>4244</v>
      </c>
      <c r="D337" s="993" t="s">
        <v>4245</v>
      </c>
      <c r="E337" s="975" t="s">
        <v>4111</v>
      </c>
      <c r="F337" s="1009">
        <v>63716.0</v>
      </c>
      <c r="G337" s="1010">
        <v>31080.0</v>
      </c>
      <c r="H337" s="832">
        <v>45854.0</v>
      </c>
      <c r="I337" s="38">
        <f t="shared" si="1"/>
        <v>95574</v>
      </c>
      <c r="J337" s="39">
        <f t="shared" si="2"/>
        <v>82830.8</v>
      </c>
      <c r="K337" s="40">
        <f t="shared" si="3"/>
        <v>82830.8</v>
      </c>
      <c r="L337" s="41">
        <f t="shared" si="4"/>
        <v>76459.2</v>
      </c>
      <c r="M337" s="40">
        <f t="shared" si="5"/>
        <v>73273.4</v>
      </c>
      <c r="N337" s="41">
        <f t="shared" si="6"/>
        <v>70087.6</v>
      </c>
      <c r="O337" s="35"/>
      <c r="P337" s="43"/>
    </row>
    <row r="338" ht="14.25" customHeight="1">
      <c r="A338" s="968" t="s">
        <v>4241</v>
      </c>
      <c r="B338" s="233"/>
      <c r="C338" s="984" t="s">
        <v>4246</v>
      </c>
      <c r="D338" s="993" t="s">
        <v>4247</v>
      </c>
      <c r="E338" s="975" t="s">
        <v>4111</v>
      </c>
      <c r="F338" s="1009">
        <v>11662.0</v>
      </c>
      <c r="G338" s="1010">
        <v>8120.0</v>
      </c>
      <c r="H338" s="832">
        <v>45854.0</v>
      </c>
      <c r="I338" s="38">
        <f t="shared" si="1"/>
        <v>17493</v>
      </c>
      <c r="J338" s="39">
        <f t="shared" si="2"/>
        <v>15160.6</v>
      </c>
      <c r="K338" s="40">
        <f t="shared" si="3"/>
        <v>15160.6</v>
      </c>
      <c r="L338" s="41">
        <f t="shared" si="4"/>
        <v>13994.4</v>
      </c>
      <c r="M338" s="40">
        <f t="shared" si="5"/>
        <v>13411.3</v>
      </c>
      <c r="N338" s="41">
        <f t="shared" si="6"/>
        <v>12828.2</v>
      </c>
      <c r="O338" s="35"/>
      <c r="P338" s="43"/>
    </row>
    <row r="339" ht="14.25" customHeight="1">
      <c r="A339" s="968" t="s">
        <v>4241</v>
      </c>
      <c r="B339" s="233"/>
      <c r="C339" s="984" t="s">
        <v>4248</v>
      </c>
      <c r="D339" s="993" t="s">
        <v>4249</v>
      </c>
      <c r="E339" s="975" t="s">
        <v>4111</v>
      </c>
      <c r="F339" s="1009">
        <v>15077.0</v>
      </c>
      <c r="G339" s="1010">
        <v>8730.0</v>
      </c>
      <c r="H339" s="832">
        <v>45854.0</v>
      </c>
      <c r="I339" s="38">
        <f t="shared" si="1"/>
        <v>22615.5</v>
      </c>
      <c r="J339" s="39">
        <f t="shared" si="2"/>
        <v>19600.1</v>
      </c>
      <c r="K339" s="40">
        <f t="shared" si="3"/>
        <v>19600.1</v>
      </c>
      <c r="L339" s="41">
        <f t="shared" si="4"/>
        <v>18092.4</v>
      </c>
      <c r="M339" s="40">
        <f t="shared" si="5"/>
        <v>17338.55</v>
      </c>
      <c r="N339" s="41">
        <f t="shared" si="6"/>
        <v>16584.7</v>
      </c>
      <c r="O339" s="35"/>
      <c r="P339" s="43"/>
    </row>
    <row r="340" ht="14.25" customHeight="1">
      <c r="A340" s="968" t="s">
        <v>4241</v>
      </c>
      <c r="B340" s="233"/>
      <c r="C340" s="984" t="s">
        <v>4250</v>
      </c>
      <c r="D340" s="993" t="s">
        <v>4251</v>
      </c>
      <c r="E340" s="975" t="s">
        <v>4111</v>
      </c>
      <c r="F340" s="1009">
        <v>7366.0</v>
      </c>
      <c r="G340" s="1010">
        <v>4930.0</v>
      </c>
      <c r="H340" s="832">
        <v>45854.0</v>
      </c>
      <c r="I340" s="38">
        <f t="shared" si="1"/>
        <v>11049</v>
      </c>
      <c r="J340" s="39">
        <f t="shared" si="2"/>
        <v>9575.8</v>
      </c>
      <c r="K340" s="40">
        <f t="shared" si="3"/>
        <v>9575.8</v>
      </c>
      <c r="L340" s="41">
        <f t="shared" si="4"/>
        <v>8839.2</v>
      </c>
      <c r="M340" s="40">
        <f t="shared" si="5"/>
        <v>8470.9</v>
      </c>
      <c r="N340" s="41">
        <f t="shared" si="6"/>
        <v>8102.6</v>
      </c>
      <c r="O340" s="35"/>
      <c r="P340" s="43"/>
    </row>
    <row r="341" ht="14.25" customHeight="1">
      <c r="A341" s="968" t="s">
        <v>4241</v>
      </c>
      <c r="B341" s="233"/>
      <c r="C341" s="984" t="s">
        <v>4252</v>
      </c>
      <c r="D341" s="993" t="s">
        <v>4253</v>
      </c>
      <c r="E341" s="975" t="s">
        <v>4111</v>
      </c>
      <c r="F341" s="1009">
        <v>7634.0</v>
      </c>
      <c r="G341" s="1010">
        <v>4870.0</v>
      </c>
      <c r="H341" s="832">
        <v>45854.0</v>
      </c>
      <c r="I341" s="38">
        <f t="shared" si="1"/>
        <v>11451</v>
      </c>
      <c r="J341" s="39">
        <f t="shared" si="2"/>
        <v>9924.2</v>
      </c>
      <c r="K341" s="40">
        <f t="shared" si="3"/>
        <v>9924.2</v>
      </c>
      <c r="L341" s="41">
        <f t="shared" si="4"/>
        <v>9160.8</v>
      </c>
      <c r="M341" s="40">
        <f t="shared" si="5"/>
        <v>8779.1</v>
      </c>
      <c r="N341" s="41">
        <f t="shared" si="6"/>
        <v>8397.4</v>
      </c>
      <c r="O341" s="35"/>
      <c r="P341" s="43"/>
    </row>
    <row r="342" ht="14.25" customHeight="1">
      <c r="A342" s="968" t="s">
        <v>4241</v>
      </c>
      <c r="B342" s="233"/>
      <c r="C342" s="984" t="s">
        <v>4254</v>
      </c>
      <c r="D342" s="993" t="s">
        <v>4255</v>
      </c>
      <c r="E342" s="975" t="s">
        <v>4111</v>
      </c>
      <c r="F342" s="1009">
        <v>6598.0</v>
      </c>
      <c r="G342" s="1010">
        <v>4690.0</v>
      </c>
      <c r="H342" s="832">
        <v>45854.0</v>
      </c>
      <c r="I342" s="38">
        <f t="shared" si="1"/>
        <v>9897</v>
      </c>
      <c r="J342" s="39">
        <f t="shared" si="2"/>
        <v>8577.4</v>
      </c>
      <c r="K342" s="40">
        <f t="shared" si="3"/>
        <v>8577.4</v>
      </c>
      <c r="L342" s="41">
        <f t="shared" si="4"/>
        <v>7917.6</v>
      </c>
      <c r="M342" s="40">
        <f t="shared" si="5"/>
        <v>7587.7</v>
      </c>
      <c r="N342" s="41">
        <f t="shared" si="6"/>
        <v>7257.8</v>
      </c>
      <c r="O342" s="35"/>
      <c r="P342" s="43"/>
    </row>
    <row r="343" ht="14.25" hidden="1" customHeight="1">
      <c r="A343" s="968" t="s">
        <v>4256</v>
      </c>
      <c r="B343" s="233"/>
      <c r="C343" s="997" t="s">
        <v>4257</v>
      </c>
      <c r="D343" s="993" t="s">
        <v>4258</v>
      </c>
      <c r="E343" s="975" t="s">
        <v>4111</v>
      </c>
      <c r="F343" s="1009"/>
      <c r="G343" s="1010">
        <v>30.0</v>
      </c>
      <c r="H343" s="832">
        <v>45854.0</v>
      </c>
      <c r="I343" s="38">
        <f t="shared" si="1"/>
        <v>0</v>
      </c>
      <c r="J343" s="39">
        <f t="shared" si="2"/>
        <v>0</v>
      </c>
      <c r="K343" s="40">
        <f t="shared" si="3"/>
        <v>0</v>
      </c>
      <c r="L343" s="41">
        <f t="shared" si="4"/>
        <v>0</v>
      </c>
      <c r="M343" s="40">
        <f t="shared" si="5"/>
        <v>0</v>
      </c>
      <c r="N343" s="41">
        <f t="shared" si="6"/>
        <v>0</v>
      </c>
      <c r="O343" s="35"/>
      <c r="P343" s="43"/>
    </row>
    <row r="344" ht="14.25" customHeight="1">
      <c r="A344" s="968" t="s">
        <v>4256</v>
      </c>
      <c r="B344" s="233"/>
      <c r="C344" s="997" t="s">
        <v>4259</v>
      </c>
      <c r="D344" s="993" t="s">
        <v>4260</v>
      </c>
      <c r="E344" s="975" t="s">
        <v>4111</v>
      </c>
      <c r="F344" s="1009">
        <v>577.0</v>
      </c>
      <c r="G344" s="1010"/>
      <c r="H344" s="832">
        <v>45854.0</v>
      </c>
      <c r="I344" s="38">
        <f t="shared" si="1"/>
        <v>865.5</v>
      </c>
      <c r="J344" s="39">
        <f t="shared" si="2"/>
        <v>750.1</v>
      </c>
      <c r="K344" s="40">
        <f t="shared" si="3"/>
        <v>750.1</v>
      </c>
      <c r="L344" s="41">
        <f t="shared" si="4"/>
        <v>692.4</v>
      </c>
      <c r="M344" s="40">
        <f t="shared" si="5"/>
        <v>663.55</v>
      </c>
      <c r="N344" s="41">
        <f t="shared" si="6"/>
        <v>634.7</v>
      </c>
      <c r="O344" s="35"/>
      <c r="P344" s="43"/>
    </row>
    <row r="345" ht="14.25" hidden="1" customHeight="1">
      <c r="A345" s="995" t="s">
        <v>4261</v>
      </c>
      <c r="B345" s="233"/>
      <c r="C345" s="997" t="s">
        <v>4262</v>
      </c>
      <c r="D345" s="993" t="s">
        <v>4263</v>
      </c>
      <c r="E345" s="975" t="s">
        <v>4111</v>
      </c>
      <c r="F345" s="1009"/>
      <c r="G345" s="1010">
        <v>3280.0</v>
      </c>
      <c r="H345" s="832">
        <v>45854.0</v>
      </c>
      <c r="I345" s="38">
        <f t="shared" si="1"/>
        <v>0</v>
      </c>
      <c r="J345" s="39">
        <f t="shared" si="2"/>
        <v>0</v>
      </c>
      <c r="K345" s="40">
        <f t="shared" si="3"/>
        <v>0</v>
      </c>
      <c r="L345" s="41">
        <f t="shared" si="4"/>
        <v>0</v>
      </c>
      <c r="M345" s="40">
        <f t="shared" si="5"/>
        <v>0</v>
      </c>
      <c r="N345" s="41">
        <f t="shared" si="6"/>
        <v>0</v>
      </c>
      <c r="O345" s="35"/>
      <c r="P345" s="43"/>
    </row>
    <row r="346" ht="14.25" hidden="1" customHeight="1">
      <c r="A346" s="995" t="s">
        <v>4261</v>
      </c>
      <c r="B346" s="233"/>
      <c r="C346" s="984" t="s">
        <v>4264</v>
      </c>
      <c r="D346" s="993" t="s">
        <v>4265</v>
      </c>
      <c r="E346" s="975" t="s">
        <v>4111</v>
      </c>
      <c r="F346" s="1009"/>
      <c r="G346" s="1010">
        <v>4980.0</v>
      </c>
      <c r="H346" s="832">
        <v>45854.0</v>
      </c>
      <c r="I346" s="38">
        <f t="shared" si="1"/>
        <v>0</v>
      </c>
      <c r="J346" s="39">
        <f t="shared" si="2"/>
        <v>0</v>
      </c>
      <c r="K346" s="40">
        <f t="shared" si="3"/>
        <v>0</v>
      </c>
      <c r="L346" s="41">
        <f t="shared" si="4"/>
        <v>0</v>
      </c>
      <c r="M346" s="40">
        <f t="shared" si="5"/>
        <v>0</v>
      </c>
      <c r="N346" s="41">
        <f t="shared" si="6"/>
        <v>0</v>
      </c>
      <c r="O346" s="35"/>
      <c r="P346" s="43"/>
    </row>
    <row r="347" ht="14.25" hidden="1" customHeight="1">
      <c r="A347" s="995" t="s">
        <v>4261</v>
      </c>
      <c r="B347" s="233"/>
      <c r="C347" s="984" t="s">
        <v>4266</v>
      </c>
      <c r="D347" s="993" t="s">
        <v>4267</v>
      </c>
      <c r="E347" s="975" t="s">
        <v>4111</v>
      </c>
      <c r="F347" s="1011"/>
      <c r="G347" s="1012">
        <v>9540.0</v>
      </c>
      <c r="H347" s="832">
        <v>45854.0</v>
      </c>
      <c r="I347" s="38">
        <f t="shared" si="1"/>
        <v>0</v>
      </c>
      <c r="J347" s="39">
        <f t="shared" si="2"/>
        <v>0</v>
      </c>
      <c r="K347" s="40">
        <f t="shared" si="3"/>
        <v>0</v>
      </c>
      <c r="L347" s="41">
        <f t="shared" si="4"/>
        <v>0</v>
      </c>
      <c r="M347" s="40">
        <f t="shared" si="5"/>
        <v>0</v>
      </c>
      <c r="N347" s="41">
        <f t="shared" si="6"/>
        <v>0</v>
      </c>
      <c r="O347" s="35"/>
      <c r="P347" s="43"/>
    </row>
    <row r="348" ht="14.25" hidden="1" customHeight="1">
      <c r="A348" s="995" t="s">
        <v>4261</v>
      </c>
      <c r="B348" s="233"/>
      <c r="C348" s="981" t="s">
        <v>4268</v>
      </c>
      <c r="D348" s="993" t="s">
        <v>4269</v>
      </c>
      <c r="E348" s="975" t="s">
        <v>4111</v>
      </c>
      <c r="F348" s="1009"/>
      <c r="G348" s="1010">
        <v>3570.0</v>
      </c>
      <c r="H348" s="832">
        <v>45854.0</v>
      </c>
      <c r="I348" s="38">
        <f t="shared" si="1"/>
        <v>0</v>
      </c>
      <c r="J348" s="39">
        <f t="shared" si="2"/>
        <v>0</v>
      </c>
      <c r="K348" s="40">
        <f t="shared" si="3"/>
        <v>0</v>
      </c>
      <c r="L348" s="41">
        <f t="shared" si="4"/>
        <v>0</v>
      </c>
      <c r="M348" s="40">
        <f t="shared" si="5"/>
        <v>0</v>
      </c>
      <c r="N348" s="41">
        <f t="shared" si="6"/>
        <v>0</v>
      </c>
      <c r="O348" s="35"/>
      <c r="P348" s="43"/>
    </row>
    <row r="349" ht="14.25" hidden="1" customHeight="1">
      <c r="A349" s="995" t="s">
        <v>4261</v>
      </c>
      <c r="B349" s="233"/>
      <c r="C349" s="1013" t="s">
        <v>4270</v>
      </c>
      <c r="D349" s="993" t="s">
        <v>4271</v>
      </c>
      <c r="E349" s="975" t="s">
        <v>4111</v>
      </c>
      <c r="F349" s="1009"/>
      <c r="G349" s="1010">
        <v>2560.0</v>
      </c>
      <c r="H349" s="832">
        <v>45854.0</v>
      </c>
      <c r="I349" s="38">
        <f t="shared" si="1"/>
        <v>0</v>
      </c>
      <c r="J349" s="39">
        <f t="shared" si="2"/>
        <v>0</v>
      </c>
      <c r="K349" s="40">
        <f t="shared" si="3"/>
        <v>0</v>
      </c>
      <c r="L349" s="41">
        <f t="shared" si="4"/>
        <v>0</v>
      </c>
      <c r="M349" s="40">
        <f t="shared" si="5"/>
        <v>0</v>
      </c>
      <c r="N349" s="41">
        <f t="shared" si="6"/>
        <v>0</v>
      </c>
      <c r="O349" s="35"/>
      <c r="P349" s="43"/>
    </row>
    <row r="350" ht="14.25" hidden="1" customHeight="1">
      <c r="A350" s="995" t="s">
        <v>4261</v>
      </c>
      <c r="B350" s="233"/>
      <c r="C350" s="981" t="s">
        <v>4272</v>
      </c>
      <c r="D350" s="993" t="s">
        <v>4273</v>
      </c>
      <c r="E350" s="1014"/>
      <c r="F350" s="1009"/>
      <c r="G350" s="1010">
        <v>710.0</v>
      </c>
      <c r="H350" s="832">
        <v>45854.0</v>
      </c>
      <c r="I350" s="38">
        <f t="shared" si="1"/>
        <v>0</v>
      </c>
      <c r="J350" s="39">
        <f t="shared" si="2"/>
        <v>0</v>
      </c>
      <c r="K350" s="40">
        <f t="shared" si="3"/>
        <v>0</v>
      </c>
      <c r="L350" s="41">
        <f t="shared" si="4"/>
        <v>0</v>
      </c>
      <c r="M350" s="40">
        <f t="shared" si="5"/>
        <v>0</v>
      </c>
      <c r="N350" s="41">
        <f t="shared" si="6"/>
        <v>0</v>
      </c>
      <c r="O350" s="35"/>
      <c r="P350" s="43"/>
    </row>
    <row r="351" ht="14.25" hidden="1" customHeight="1">
      <c r="A351" s="995" t="s">
        <v>4261</v>
      </c>
      <c r="B351" s="233"/>
      <c r="C351" s="969" t="s">
        <v>4274</v>
      </c>
      <c r="D351" s="993" t="s">
        <v>4275</v>
      </c>
      <c r="E351" s="975" t="s">
        <v>4111</v>
      </c>
      <c r="F351" s="1009"/>
      <c r="G351" s="1010">
        <v>6720.0</v>
      </c>
      <c r="H351" s="832">
        <v>45854.0</v>
      </c>
      <c r="I351" s="38">
        <f t="shared" si="1"/>
        <v>0</v>
      </c>
      <c r="J351" s="39">
        <f t="shared" si="2"/>
        <v>0</v>
      </c>
      <c r="K351" s="40">
        <f t="shared" si="3"/>
        <v>0</v>
      </c>
      <c r="L351" s="41">
        <f t="shared" si="4"/>
        <v>0</v>
      </c>
      <c r="M351" s="40">
        <f t="shared" si="5"/>
        <v>0</v>
      </c>
      <c r="N351" s="41">
        <f t="shared" si="6"/>
        <v>0</v>
      </c>
      <c r="O351" s="35"/>
      <c r="P351" s="43"/>
    </row>
    <row r="352" ht="14.25" hidden="1" customHeight="1">
      <c r="A352" s="995" t="s">
        <v>4276</v>
      </c>
      <c r="B352" s="233"/>
      <c r="C352" s="1013" t="s">
        <v>4277</v>
      </c>
      <c r="D352" s="993" t="s">
        <v>4278</v>
      </c>
      <c r="E352" s="975" t="s">
        <v>4111</v>
      </c>
      <c r="F352" s="1009"/>
      <c r="G352" s="1010">
        <v>13250.0</v>
      </c>
      <c r="H352" s="832">
        <v>45854.0</v>
      </c>
      <c r="I352" s="38">
        <f t="shared" si="1"/>
        <v>0</v>
      </c>
      <c r="J352" s="39">
        <f t="shared" si="2"/>
        <v>0</v>
      </c>
      <c r="K352" s="40">
        <f t="shared" si="3"/>
        <v>0</v>
      </c>
      <c r="L352" s="41">
        <f t="shared" si="4"/>
        <v>0</v>
      </c>
      <c r="M352" s="40">
        <f t="shared" si="5"/>
        <v>0</v>
      </c>
      <c r="N352" s="41">
        <f t="shared" si="6"/>
        <v>0</v>
      </c>
      <c r="O352" s="35"/>
      <c r="P352" s="43"/>
    </row>
    <row r="353" ht="14.25" hidden="1" customHeight="1">
      <c r="A353" s="995" t="s">
        <v>4276</v>
      </c>
      <c r="B353" s="233"/>
      <c r="C353" s="984" t="s">
        <v>4279</v>
      </c>
      <c r="D353" s="993" t="s">
        <v>4280</v>
      </c>
      <c r="E353" s="975" t="s">
        <v>4111</v>
      </c>
      <c r="F353" s="1009"/>
      <c r="G353" s="1010">
        <v>13250.0</v>
      </c>
      <c r="H353" s="832">
        <v>45854.0</v>
      </c>
      <c r="I353" s="38">
        <f t="shared" si="1"/>
        <v>0</v>
      </c>
      <c r="J353" s="39">
        <f t="shared" si="2"/>
        <v>0</v>
      </c>
      <c r="K353" s="40">
        <f t="shared" si="3"/>
        <v>0</v>
      </c>
      <c r="L353" s="41">
        <f t="shared" si="4"/>
        <v>0</v>
      </c>
      <c r="M353" s="40">
        <f t="shared" si="5"/>
        <v>0</v>
      </c>
      <c r="N353" s="41">
        <f t="shared" si="6"/>
        <v>0</v>
      </c>
      <c r="O353" s="35"/>
      <c r="P353" s="43"/>
    </row>
    <row r="354" ht="14.25" hidden="1" customHeight="1">
      <c r="A354" s="995" t="s">
        <v>4276</v>
      </c>
      <c r="B354" s="233"/>
      <c r="C354" s="984" t="s">
        <v>4281</v>
      </c>
      <c r="D354" s="993" t="s">
        <v>4282</v>
      </c>
      <c r="E354" s="975" t="s">
        <v>4111</v>
      </c>
      <c r="F354" s="1009"/>
      <c r="G354" s="1010">
        <v>13250.0</v>
      </c>
      <c r="H354" s="832">
        <v>45854.0</v>
      </c>
      <c r="I354" s="38">
        <f t="shared" si="1"/>
        <v>0</v>
      </c>
      <c r="J354" s="39">
        <f t="shared" si="2"/>
        <v>0</v>
      </c>
      <c r="K354" s="40">
        <f t="shared" si="3"/>
        <v>0</v>
      </c>
      <c r="L354" s="41">
        <f t="shared" si="4"/>
        <v>0</v>
      </c>
      <c r="M354" s="40">
        <f t="shared" si="5"/>
        <v>0</v>
      </c>
      <c r="N354" s="41">
        <f t="shared" si="6"/>
        <v>0</v>
      </c>
      <c r="O354" s="35"/>
      <c r="P354" s="43"/>
    </row>
    <row r="355" ht="14.25" hidden="1" customHeight="1">
      <c r="A355" s="995" t="s">
        <v>4276</v>
      </c>
      <c r="B355" s="233"/>
      <c r="C355" s="984" t="s">
        <v>4283</v>
      </c>
      <c r="D355" s="993" t="s">
        <v>4284</v>
      </c>
      <c r="E355" s="975" t="s">
        <v>4111</v>
      </c>
      <c r="F355" s="1009"/>
      <c r="G355" s="1010">
        <v>16890.0</v>
      </c>
      <c r="H355" s="832">
        <v>45854.0</v>
      </c>
      <c r="I355" s="38">
        <f t="shared" si="1"/>
        <v>0</v>
      </c>
      <c r="J355" s="39">
        <f t="shared" si="2"/>
        <v>0</v>
      </c>
      <c r="K355" s="40">
        <f t="shared" si="3"/>
        <v>0</v>
      </c>
      <c r="L355" s="41">
        <f t="shared" si="4"/>
        <v>0</v>
      </c>
      <c r="M355" s="40">
        <f t="shared" si="5"/>
        <v>0</v>
      </c>
      <c r="N355" s="41">
        <f t="shared" si="6"/>
        <v>0</v>
      </c>
      <c r="O355" s="35"/>
      <c r="P355" s="43"/>
    </row>
    <row r="356" ht="14.25" hidden="1" customHeight="1">
      <c r="A356" s="995" t="s">
        <v>4276</v>
      </c>
      <c r="B356" s="233"/>
      <c r="C356" s="984" t="s">
        <v>4285</v>
      </c>
      <c r="D356" s="993" t="s">
        <v>4286</v>
      </c>
      <c r="E356" s="975" t="s">
        <v>4111</v>
      </c>
      <c r="F356" s="1009"/>
      <c r="G356" s="1010">
        <v>16580.0</v>
      </c>
      <c r="H356" s="832">
        <v>45854.0</v>
      </c>
      <c r="I356" s="38">
        <f t="shared" si="1"/>
        <v>0</v>
      </c>
      <c r="J356" s="39">
        <f t="shared" si="2"/>
        <v>0</v>
      </c>
      <c r="K356" s="40">
        <f t="shared" si="3"/>
        <v>0</v>
      </c>
      <c r="L356" s="41">
        <f t="shared" si="4"/>
        <v>0</v>
      </c>
      <c r="M356" s="40">
        <f t="shared" si="5"/>
        <v>0</v>
      </c>
      <c r="N356" s="41">
        <f t="shared" si="6"/>
        <v>0</v>
      </c>
      <c r="O356" s="35"/>
      <c r="P356" s="43"/>
    </row>
    <row r="357" ht="14.25" hidden="1" customHeight="1">
      <c r="A357" s="995" t="s">
        <v>4276</v>
      </c>
      <c r="B357" s="233"/>
      <c r="C357" s="984" t="s">
        <v>4287</v>
      </c>
      <c r="D357" s="993" t="s">
        <v>4288</v>
      </c>
      <c r="E357" s="975" t="s">
        <v>4111</v>
      </c>
      <c r="F357" s="1011"/>
      <c r="G357" s="1012">
        <v>22430.0</v>
      </c>
      <c r="H357" s="832">
        <v>45854.0</v>
      </c>
      <c r="I357" s="38">
        <f t="shared" si="1"/>
        <v>0</v>
      </c>
      <c r="J357" s="39">
        <f t="shared" si="2"/>
        <v>0</v>
      </c>
      <c r="K357" s="40">
        <f t="shared" si="3"/>
        <v>0</v>
      </c>
      <c r="L357" s="41">
        <f t="shared" si="4"/>
        <v>0</v>
      </c>
      <c r="M357" s="40">
        <f t="shared" si="5"/>
        <v>0</v>
      </c>
      <c r="N357" s="41">
        <f t="shared" si="6"/>
        <v>0</v>
      </c>
      <c r="O357" s="35"/>
      <c r="P357" s="43"/>
    </row>
    <row r="358" ht="14.25" hidden="1" customHeight="1">
      <c r="A358" s="995" t="s">
        <v>4276</v>
      </c>
      <c r="B358" s="233"/>
      <c r="C358" s="984" t="s">
        <v>4289</v>
      </c>
      <c r="D358" s="993" t="s">
        <v>4290</v>
      </c>
      <c r="E358" s="975" t="s">
        <v>4111</v>
      </c>
      <c r="F358" s="1009"/>
      <c r="G358" s="1010">
        <v>22430.0</v>
      </c>
      <c r="H358" s="832">
        <v>45854.0</v>
      </c>
      <c r="I358" s="38">
        <f t="shared" si="1"/>
        <v>0</v>
      </c>
      <c r="J358" s="39">
        <f t="shared" si="2"/>
        <v>0</v>
      </c>
      <c r="K358" s="40">
        <f t="shared" si="3"/>
        <v>0</v>
      </c>
      <c r="L358" s="41">
        <f t="shared" si="4"/>
        <v>0</v>
      </c>
      <c r="M358" s="40">
        <f t="shared" si="5"/>
        <v>0</v>
      </c>
      <c r="N358" s="41">
        <f t="shared" si="6"/>
        <v>0</v>
      </c>
      <c r="O358" s="35"/>
      <c r="P358" s="43"/>
    </row>
    <row r="359" ht="14.25" hidden="1" customHeight="1">
      <c r="A359" s="995" t="s">
        <v>4276</v>
      </c>
      <c r="B359" s="233"/>
      <c r="C359" s="984" t="s">
        <v>4291</v>
      </c>
      <c r="D359" s="993" t="s">
        <v>4292</v>
      </c>
      <c r="E359" s="975" t="s">
        <v>4111</v>
      </c>
      <c r="F359" s="1011"/>
      <c r="G359" s="1012">
        <v>23380.0</v>
      </c>
      <c r="H359" s="832">
        <v>45854.0</v>
      </c>
      <c r="I359" s="38">
        <f t="shared" si="1"/>
        <v>0</v>
      </c>
      <c r="J359" s="39">
        <f t="shared" si="2"/>
        <v>0</v>
      </c>
      <c r="K359" s="40">
        <f t="shared" si="3"/>
        <v>0</v>
      </c>
      <c r="L359" s="41">
        <f t="shared" si="4"/>
        <v>0</v>
      </c>
      <c r="M359" s="40">
        <f t="shared" si="5"/>
        <v>0</v>
      </c>
      <c r="N359" s="41">
        <f t="shared" si="6"/>
        <v>0</v>
      </c>
      <c r="O359" s="35"/>
      <c r="P359" s="43"/>
    </row>
    <row r="360" ht="14.25" hidden="1" customHeight="1">
      <c r="A360" s="995" t="s">
        <v>4276</v>
      </c>
      <c r="B360" s="233"/>
      <c r="C360" s="981" t="s">
        <v>4293</v>
      </c>
      <c r="D360" s="993" t="s">
        <v>4294</v>
      </c>
      <c r="E360" s="975" t="s">
        <v>4111</v>
      </c>
      <c r="F360" s="998"/>
      <c r="G360" s="999">
        <v>23380.0</v>
      </c>
      <c r="H360" s="832">
        <v>45854.0</v>
      </c>
      <c r="I360" s="38">
        <f t="shared" si="1"/>
        <v>0</v>
      </c>
      <c r="J360" s="39">
        <f t="shared" si="2"/>
        <v>0</v>
      </c>
      <c r="K360" s="40">
        <f t="shared" si="3"/>
        <v>0</v>
      </c>
      <c r="L360" s="41">
        <f t="shared" si="4"/>
        <v>0</v>
      </c>
      <c r="M360" s="40">
        <f t="shared" si="5"/>
        <v>0</v>
      </c>
      <c r="N360" s="41">
        <f t="shared" si="6"/>
        <v>0</v>
      </c>
      <c r="O360" s="35"/>
      <c r="P360" s="43"/>
    </row>
    <row r="361" ht="14.25" hidden="1" customHeight="1">
      <c r="A361" s="995" t="s">
        <v>4276</v>
      </c>
      <c r="B361" s="233"/>
      <c r="C361" s="981" t="s">
        <v>4295</v>
      </c>
      <c r="D361" s="993" t="s">
        <v>4296</v>
      </c>
      <c r="E361" s="975" t="s">
        <v>4111</v>
      </c>
      <c r="F361" s="1011"/>
      <c r="G361" s="1012">
        <v>23380.0</v>
      </c>
      <c r="H361" s="832">
        <v>45854.0</v>
      </c>
      <c r="I361" s="38">
        <f t="shared" si="1"/>
        <v>0</v>
      </c>
      <c r="J361" s="39">
        <f t="shared" si="2"/>
        <v>0</v>
      </c>
      <c r="K361" s="40">
        <f t="shared" si="3"/>
        <v>0</v>
      </c>
      <c r="L361" s="41">
        <f t="shared" si="4"/>
        <v>0</v>
      </c>
      <c r="M361" s="40">
        <f t="shared" si="5"/>
        <v>0</v>
      </c>
      <c r="N361" s="41">
        <f t="shared" si="6"/>
        <v>0</v>
      </c>
      <c r="O361" s="35"/>
      <c r="P361" s="43"/>
    </row>
    <row r="362" ht="14.25" hidden="1" customHeight="1">
      <c r="A362" s="995" t="s">
        <v>4276</v>
      </c>
      <c r="B362" s="233"/>
      <c r="C362" s="984" t="s">
        <v>4297</v>
      </c>
      <c r="D362" s="993" t="s">
        <v>4298</v>
      </c>
      <c r="E362" s="975" t="s">
        <v>4111</v>
      </c>
      <c r="F362" s="1009"/>
      <c r="G362" s="1010">
        <v>26000.0</v>
      </c>
      <c r="H362" s="832">
        <v>45854.0</v>
      </c>
      <c r="I362" s="38">
        <f t="shared" si="1"/>
        <v>0</v>
      </c>
      <c r="J362" s="39">
        <f t="shared" si="2"/>
        <v>0</v>
      </c>
      <c r="K362" s="40">
        <f t="shared" si="3"/>
        <v>0</v>
      </c>
      <c r="L362" s="41">
        <f t="shared" si="4"/>
        <v>0</v>
      </c>
      <c r="M362" s="40">
        <f t="shared" si="5"/>
        <v>0</v>
      </c>
      <c r="N362" s="41">
        <f t="shared" si="6"/>
        <v>0</v>
      </c>
      <c r="O362" s="35"/>
      <c r="P362" s="43"/>
    </row>
    <row r="363" ht="14.25" hidden="1" customHeight="1">
      <c r="A363" s="995" t="s">
        <v>4276</v>
      </c>
      <c r="B363" s="233"/>
      <c r="C363" s="981" t="s">
        <v>4299</v>
      </c>
      <c r="D363" s="993" t="s">
        <v>4300</v>
      </c>
      <c r="E363" s="975" t="s">
        <v>4111</v>
      </c>
      <c r="F363" s="1009"/>
      <c r="G363" s="1010">
        <v>26000.0</v>
      </c>
      <c r="H363" s="832">
        <v>45854.0</v>
      </c>
      <c r="I363" s="38">
        <f t="shared" si="1"/>
        <v>0</v>
      </c>
      <c r="J363" s="39">
        <f t="shared" si="2"/>
        <v>0</v>
      </c>
      <c r="K363" s="40">
        <f t="shared" si="3"/>
        <v>0</v>
      </c>
      <c r="L363" s="41">
        <f t="shared" si="4"/>
        <v>0</v>
      </c>
      <c r="M363" s="40">
        <f t="shared" si="5"/>
        <v>0</v>
      </c>
      <c r="N363" s="41">
        <f t="shared" si="6"/>
        <v>0</v>
      </c>
      <c r="O363" s="35"/>
      <c r="P363" s="43"/>
    </row>
    <row r="364" ht="14.25" hidden="1" customHeight="1">
      <c r="A364" s="995" t="s">
        <v>4276</v>
      </c>
      <c r="B364" s="233"/>
      <c r="C364" s="981" t="s">
        <v>4301</v>
      </c>
      <c r="D364" s="993" t="s">
        <v>4302</v>
      </c>
      <c r="E364" s="975" t="s">
        <v>4111</v>
      </c>
      <c r="F364" s="1009"/>
      <c r="G364" s="1010">
        <v>26000.0</v>
      </c>
      <c r="H364" s="832">
        <v>45854.0</v>
      </c>
      <c r="I364" s="38">
        <f t="shared" si="1"/>
        <v>0</v>
      </c>
      <c r="J364" s="39">
        <f t="shared" si="2"/>
        <v>0</v>
      </c>
      <c r="K364" s="40">
        <f t="shared" si="3"/>
        <v>0</v>
      </c>
      <c r="L364" s="41">
        <f t="shared" si="4"/>
        <v>0</v>
      </c>
      <c r="M364" s="40">
        <f t="shared" si="5"/>
        <v>0</v>
      </c>
      <c r="N364" s="41">
        <f t="shared" si="6"/>
        <v>0</v>
      </c>
      <c r="O364" s="35"/>
      <c r="P364" s="43"/>
    </row>
    <row r="365" ht="14.25" hidden="1" customHeight="1">
      <c r="A365" s="995" t="s">
        <v>4276</v>
      </c>
      <c r="B365" s="233"/>
      <c r="C365" s="981" t="s">
        <v>4303</v>
      </c>
      <c r="D365" s="993" t="s">
        <v>4304</v>
      </c>
      <c r="E365" s="975" t="s">
        <v>4111</v>
      </c>
      <c r="F365" s="1009"/>
      <c r="G365" s="1010">
        <v>27190.0</v>
      </c>
      <c r="H365" s="832">
        <v>45854.0</v>
      </c>
      <c r="I365" s="38">
        <f t="shared" si="1"/>
        <v>0</v>
      </c>
      <c r="J365" s="39">
        <f t="shared" si="2"/>
        <v>0</v>
      </c>
      <c r="K365" s="40">
        <f t="shared" si="3"/>
        <v>0</v>
      </c>
      <c r="L365" s="41">
        <f t="shared" si="4"/>
        <v>0</v>
      </c>
      <c r="M365" s="40">
        <f t="shared" si="5"/>
        <v>0</v>
      </c>
      <c r="N365" s="41">
        <f t="shared" si="6"/>
        <v>0</v>
      </c>
      <c r="O365" s="35"/>
      <c r="P365" s="43"/>
    </row>
    <row r="366" ht="14.25" hidden="1" customHeight="1">
      <c r="A366" s="995" t="s">
        <v>4276</v>
      </c>
      <c r="B366" s="233"/>
      <c r="C366" s="984" t="s">
        <v>4305</v>
      </c>
      <c r="D366" s="993" t="s">
        <v>4306</v>
      </c>
      <c r="E366" s="975" t="s">
        <v>4111</v>
      </c>
      <c r="F366" s="998"/>
      <c r="G366" s="999">
        <v>27190.0</v>
      </c>
      <c r="H366" s="832">
        <v>45854.0</v>
      </c>
      <c r="I366" s="38">
        <f t="shared" si="1"/>
        <v>0</v>
      </c>
      <c r="J366" s="39">
        <f t="shared" si="2"/>
        <v>0</v>
      </c>
      <c r="K366" s="40">
        <f t="shared" si="3"/>
        <v>0</v>
      </c>
      <c r="L366" s="41">
        <f t="shared" si="4"/>
        <v>0</v>
      </c>
      <c r="M366" s="40">
        <f t="shared" si="5"/>
        <v>0</v>
      </c>
      <c r="N366" s="41">
        <f t="shared" si="6"/>
        <v>0</v>
      </c>
      <c r="O366" s="35"/>
      <c r="P366" s="43"/>
    </row>
    <row r="367" ht="14.25" hidden="1" customHeight="1">
      <c r="A367" s="995" t="s">
        <v>4276</v>
      </c>
      <c r="B367" s="233"/>
      <c r="C367" s="984" t="s">
        <v>4307</v>
      </c>
      <c r="D367" s="993" t="s">
        <v>4308</v>
      </c>
      <c r="E367" s="975" t="s">
        <v>4111</v>
      </c>
      <c r="F367" s="998"/>
      <c r="G367" s="999">
        <v>4290.0</v>
      </c>
      <c r="H367" s="832">
        <v>45854.0</v>
      </c>
      <c r="I367" s="38">
        <f t="shared" si="1"/>
        <v>0</v>
      </c>
      <c r="J367" s="39">
        <f t="shared" si="2"/>
        <v>0</v>
      </c>
      <c r="K367" s="40">
        <f t="shared" si="3"/>
        <v>0</v>
      </c>
      <c r="L367" s="41">
        <f t="shared" si="4"/>
        <v>0</v>
      </c>
      <c r="M367" s="40">
        <f t="shared" si="5"/>
        <v>0</v>
      </c>
      <c r="N367" s="41">
        <f t="shared" si="6"/>
        <v>0</v>
      </c>
      <c r="O367" s="35"/>
      <c r="P367" s="43"/>
    </row>
    <row r="368" ht="14.25" hidden="1" customHeight="1">
      <c r="A368" s="995" t="s">
        <v>4276</v>
      </c>
      <c r="B368" s="233"/>
      <c r="C368" s="984" t="s">
        <v>4309</v>
      </c>
      <c r="D368" s="993" t="s">
        <v>4310</v>
      </c>
      <c r="E368" s="975" t="s">
        <v>4111</v>
      </c>
      <c r="F368" s="998"/>
      <c r="G368" s="999">
        <v>4290.0</v>
      </c>
      <c r="H368" s="832">
        <v>45854.0</v>
      </c>
      <c r="I368" s="38">
        <f t="shared" si="1"/>
        <v>0</v>
      </c>
      <c r="J368" s="39">
        <f t="shared" si="2"/>
        <v>0</v>
      </c>
      <c r="K368" s="40">
        <f t="shared" si="3"/>
        <v>0</v>
      </c>
      <c r="L368" s="41">
        <f t="shared" si="4"/>
        <v>0</v>
      </c>
      <c r="M368" s="40">
        <f t="shared" si="5"/>
        <v>0</v>
      </c>
      <c r="N368" s="41">
        <f t="shared" si="6"/>
        <v>0</v>
      </c>
      <c r="O368" s="35"/>
      <c r="P368" s="43"/>
    </row>
    <row r="369" ht="14.25" hidden="1" customHeight="1">
      <c r="A369" s="995" t="s">
        <v>4276</v>
      </c>
      <c r="B369" s="233"/>
      <c r="C369" s="984" t="s">
        <v>4311</v>
      </c>
      <c r="D369" s="993" t="s">
        <v>4312</v>
      </c>
      <c r="E369" s="975" t="s">
        <v>4111</v>
      </c>
      <c r="F369" s="998"/>
      <c r="G369" s="999">
        <v>14050.0</v>
      </c>
      <c r="H369" s="832">
        <v>45854.0</v>
      </c>
      <c r="I369" s="38">
        <f t="shared" si="1"/>
        <v>0</v>
      </c>
      <c r="J369" s="39">
        <f t="shared" si="2"/>
        <v>0</v>
      </c>
      <c r="K369" s="40">
        <f t="shared" si="3"/>
        <v>0</v>
      </c>
      <c r="L369" s="41">
        <f t="shared" si="4"/>
        <v>0</v>
      </c>
      <c r="M369" s="40">
        <f t="shared" si="5"/>
        <v>0</v>
      </c>
      <c r="N369" s="41">
        <f t="shared" si="6"/>
        <v>0</v>
      </c>
      <c r="O369" s="35"/>
      <c r="P369" s="43"/>
    </row>
    <row r="370" ht="14.25" hidden="1" customHeight="1">
      <c r="A370" s="995" t="s">
        <v>4276</v>
      </c>
      <c r="B370" s="233"/>
      <c r="C370" s="984" t="s">
        <v>4313</v>
      </c>
      <c r="D370" s="993" t="s">
        <v>4314</v>
      </c>
      <c r="E370" s="975" t="s">
        <v>4111</v>
      </c>
      <c r="F370" s="998"/>
      <c r="G370" s="999">
        <v>16890.0</v>
      </c>
      <c r="H370" s="832">
        <v>45854.0</v>
      </c>
      <c r="I370" s="38">
        <f t="shared" si="1"/>
        <v>0</v>
      </c>
      <c r="J370" s="39">
        <f t="shared" si="2"/>
        <v>0</v>
      </c>
      <c r="K370" s="40">
        <f t="shared" si="3"/>
        <v>0</v>
      </c>
      <c r="L370" s="41">
        <f t="shared" si="4"/>
        <v>0</v>
      </c>
      <c r="M370" s="40">
        <f t="shared" si="5"/>
        <v>0</v>
      </c>
      <c r="N370" s="41">
        <f t="shared" si="6"/>
        <v>0</v>
      </c>
      <c r="O370" s="35"/>
      <c r="P370" s="43"/>
    </row>
    <row r="371" ht="14.25" hidden="1" customHeight="1">
      <c r="A371" s="995" t="s">
        <v>4276</v>
      </c>
      <c r="B371" s="233"/>
      <c r="C371" s="984" t="s">
        <v>4315</v>
      </c>
      <c r="D371" s="993" t="s">
        <v>4316</v>
      </c>
      <c r="E371" s="975" t="s">
        <v>4111</v>
      </c>
      <c r="F371" s="998"/>
      <c r="G371" s="999">
        <v>24040.0</v>
      </c>
      <c r="H371" s="832">
        <v>45854.0</v>
      </c>
      <c r="I371" s="38">
        <f t="shared" si="1"/>
        <v>0</v>
      </c>
      <c r="J371" s="39">
        <f t="shared" si="2"/>
        <v>0</v>
      </c>
      <c r="K371" s="40">
        <f t="shared" si="3"/>
        <v>0</v>
      </c>
      <c r="L371" s="41">
        <f t="shared" si="4"/>
        <v>0</v>
      </c>
      <c r="M371" s="40">
        <f t="shared" si="5"/>
        <v>0</v>
      </c>
      <c r="N371" s="41">
        <f t="shared" si="6"/>
        <v>0</v>
      </c>
      <c r="O371" s="35"/>
      <c r="P371" s="43"/>
    </row>
    <row r="372" ht="14.25" hidden="1" customHeight="1">
      <c r="A372" s="995" t="s">
        <v>4276</v>
      </c>
      <c r="B372" s="233"/>
      <c r="C372" s="984" t="s">
        <v>4317</v>
      </c>
      <c r="D372" s="993" t="s">
        <v>4318</v>
      </c>
      <c r="E372" s="975" t="s">
        <v>4111</v>
      </c>
      <c r="F372" s="998"/>
      <c r="G372" s="999">
        <v>11710.0</v>
      </c>
      <c r="H372" s="832">
        <v>45854.0</v>
      </c>
      <c r="I372" s="38">
        <f t="shared" si="1"/>
        <v>0</v>
      </c>
      <c r="J372" s="39">
        <f t="shared" si="2"/>
        <v>0</v>
      </c>
      <c r="K372" s="40">
        <f t="shared" si="3"/>
        <v>0</v>
      </c>
      <c r="L372" s="41">
        <f t="shared" si="4"/>
        <v>0</v>
      </c>
      <c r="M372" s="40">
        <f t="shared" si="5"/>
        <v>0</v>
      </c>
      <c r="N372" s="41">
        <f t="shared" si="6"/>
        <v>0</v>
      </c>
      <c r="O372" s="35"/>
      <c r="P372" s="43"/>
    </row>
    <row r="373" ht="14.25" hidden="1" customHeight="1">
      <c r="A373" s="995" t="s">
        <v>4276</v>
      </c>
      <c r="B373" s="233"/>
      <c r="C373" s="984" t="s">
        <v>4319</v>
      </c>
      <c r="D373" s="993" t="s">
        <v>4320</v>
      </c>
      <c r="E373" s="975" t="s">
        <v>4111</v>
      </c>
      <c r="F373" s="998"/>
      <c r="G373" s="999">
        <v>4290.0</v>
      </c>
      <c r="H373" s="832">
        <v>45854.0</v>
      </c>
      <c r="I373" s="38">
        <f t="shared" si="1"/>
        <v>0</v>
      </c>
      <c r="J373" s="39">
        <f t="shared" si="2"/>
        <v>0</v>
      </c>
      <c r="K373" s="40">
        <f t="shared" si="3"/>
        <v>0</v>
      </c>
      <c r="L373" s="41">
        <f t="shared" si="4"/>
        <v>0</v>
      </c>
      <c r="M373" s="40">
        <f t="shared" si="5"/>
        <v>0</v>
      </c>
      <c r="N373" s="41">
        <f t="shared" si="6"/>
        <v>0</v>
      </c>
      <c r="O373" s="35"/>
      <c r="P373" s="43"/>
    </row>
    <row r="374" ht="14.25" hidden="1" customHeight="1">
      <c r="A374" s="995" t="s">
        <v>4276</v>
      </c>
      <c r="B374" s="233"/>
      <c r="C374" s="981" t="s">
        <v>4321</v>
      </c>
      <c r="D374" s="993" t="s">
        <v>4322</v>
      </c>
      <c r="E374" s="975" t="s">
        <v>4111</v>
      </c>
      <c r="F374" s="1002"/>
      <c r="G374" s="1003">
        <v>16440.0</v>
      </c>
      <c r="H374" s="832">
        <v>45854.0</v>
      </c>
      <c r="I374" s="38">
        <f t="shared" si="1"/>
        <v>0</v>
      </c>
      <c r="J374" s="39">
        <f t="shared" si="2"/>
        <v>0</v>
      </c>
      <c r="K374" s="40">
        <f t="shared" si="3"/>
        <v>0</v>
      </c>
      <c r="L374" s="41">
        <f t="shared" si="4"/>
        <v>0</v>
      </c>
      <c r="M374" s="40">
        <f t="shared" si="5"/>
        <v>0</v>
      </c>
      <c r="N374" s="41">
        <f t="shared" si="6"/>
        <v>0</v>
      </c>
      <c r="O374" s="35"/>
      <c r="P374" s="43"/>
    </row>
    <row r="375" ht="14.25" hidden="1" customHeight="1">
      <c r="A375" s="995" t="s">
        <v>4276</v>
      </c>
      <c r="B375" s="233"/>
      <c r="C375" s="981" t="s">
        <v>4323</v>
      </c>
      <c r="D375" s="993" t="s">
        <v>4324</v>
      </c>
      <c r="E375" s="975" t="s">
        <v>4111</v>
      </c>
      <c r="F375" s="1002"/>
      <c r="G375" s="1003">
        <v>17480.0</v>
      </c>
      <c r="H375" s="832">
        <v>45854.0</v>
      </c>
      <c r="I375" s="38">
        <f t="shared" si="1"/>
        <v>0</v>
      </c>
      <c r="J375" s="39">
        <f t="shared" si="2"/>
        <v>0</v>
      </c>
      <c r="K375" s="40">
        <f t="shared" si="3"/>
        <v>0</v>
      </c>
      <c r="L375" s="41">
        <f t="shared" si="4"/>
        <v>0</v>
      </c>
      <c r="M375" s="40">
        <f t="shared" si="5"/>
        <v>0</v>
      </c>
      <c r="N375" s="41">
        <f t="shared" si="6"/>
        <v>0</v>
      </c>
      <c r="O375" s="35"/>
      <c r="P375" s="43"/>
    </row>
    <row r="376" ht="14.25" hidden="1" customHeight="1">
      <c r="A376" s="995" t="s">
        <v>4276</v>
      </c>
      <c r="B376" s="233"/>
      <c r="C376" s="981" t="s">
        <v>4325</v>
      </c>
      <c r="D376" s="993" t="s">
        <v>4326</v>
      </c>
      <c r="E376" s="975" t="s">
        <v>4111</v>
      </c>
      <c r="F376" s="1002"/>
      <c r="G376" s="1003">
        <v>6650.0</v>
      </c>
      <c r="H376" s="832">
        <v>45854.0</v>
      </c>
      <c r="I376" s="38">
        <f t="shared" si="1"/>
        <v>0</v>
      </c>
      <c r="J376" s="39">
        <f t="shared" si="2"/>
        <v>0</v>
      </c>
      <c r="K376" s="40">
        <f t="shared" si="3"/>
        <v>0</v>
      </c>
      <c r="L376" s="41">
        <f t="shared" si="4"/>
        <v>0</v>
      </c>
      <c r="M376" s="40">
        <f t="shared" si="5"/>
        <v>0</v>
      </c>
      <c r="N376" s="41">
        <f t="shared" si="6"/>
        <v>0</v>
      </c>
      <c r="O376" s="35"/>
      <c r="P376" s="43"/>
    </row>
    <row r="377" ht="14.25" hidden="1" customHeight="1">
      <c r="A377" s="995" t="s">
        <v>4276</v>
      </c>
      <c r="B377" s="233"/>
      <c r="C377" s="981" t="s">
        <v>4327</v>
      </c>
      <c r="D377" s="989" t="s">
        <v>4328</v>
      </c>
      <c r="E377" s="975" t="s">
        <v>4111</v>
      </c>
      <c r="F377" s="1002"/>
      <c r="G377" s="1003">
        <v>6590.0</v>
      </c>
      <c r="H377" s="832">
        <v>45854.0</v>
      </c>
      <c r="I377" s="38">
        <f t="shared" si="1"/>
        <v>0</v>
      </c>
      <c r="J377" s="39">
        <f t="shared" si="2"/>
        <v>0</v>
      </c>
      <c r="K377" s="40">
        <f t="shared" si="3"/>
        <v>0</v>
      </c>
      <c r="L377" s="41">
        <f t="shared" si="4"/>
        <v>0</v>
      </c>
      <c r="M377" s="40">
        <f t="shared" si="5"/>
        <v>0</v>
      </c>
      <c r="N377" s="41">
        <f t="shared" si="6"/>
        <v>0</v>
      </c>
      <c r="O377" s="35"/>
      <c r="P377" s="43"/>
    </row>
    <row r="378" ht="14.25" hidden="1" customHeight="1">
      <c r="A378" s="995" t="s">
        <v>4276</v>
      </c>
      <c r="B378" s="233"/>
      <c r="C378" s="981" t="s">
        <v>4329</v>
      </c>
      <c r="D378" s="993" t="s">
        <v>4330</v>
      </c>
      <c r="E378" s="975" t="s">
        <v>4111</v>
      </c>
      <c r="F378" s="1002"/>
      <c r="G378" s="1003">
        <v>6650.0</v>
      </c>
      <c r="H378" s="832">
        <v>45854.0</v>
      </c>
      <c r="I378" s="38">
        <f t="shared" si="1"/>
        <v>0</v>
      </c>
      <c r="J378" s="39">
        <f t="shared" si="2"/>
        <v>0</v>
      </c>
      <c r="K378" s="40">
        <f t="shared" si="3"/>
        <v>0</v>
      </c>
      <c r="L378" s="41">
        <f t="shared" si="4"/>
        <v>0</v>
      </c>
      <c r="M378" s="40">
        <f t="shared" si="5"/>
        <v>0</v>
      </c>
      <c r="N378" s="41">
        <f t="shared" si="6"/>
        <v>0</v>
      </c>
      <c r="O378" s="35"/>
      <c r="P378" s="43"/>
    </row>
    <row r="379" ht="14.25" hidden="1" customHeight="1">
      <c r="A379" s="995" t="s">
        <v>4276</v>
      </c>
      <c r="B379" s="233"/>
      <c r="C379" s="981" t="s">
        <v>4331</v>
      </c>
      <c r="D379" s="993" t="s">
        <v>4332</v>
      </c>
      <c r="E379" s="975" t="s">
        <v>4111</v>
      </c>
      <c r="F379" s="1002"/>
      <c r="G379" s="1003">
        <v>5120.0</v>
      </c>
      <c r="H379" s="832">
        <v>45854.0</v>
      </c>
      <c r="I379" s="38">
        <f t="shared" si="1"/>
        <v>0</v>
      </c>
      <c r="J379" s="39">
        <f t="shared" si="2"/>
        <v>0</v>
      </c>
      <c r="K379" s="40">
        <f t="shared" si="3"/>
        <v>0</v>
      </c>
      <c r="L379" s="41">
        <f t="shared" si="4"/>
        <v>0</v>
      </c>
      <c r="M379" s="40">
        <f t="shared" si="5"/>
        <v>0</v>
      </c>
      <c r="N379" s="41">
        <f t="shared" si="6"/>
        <v>0</v>
      </c>
      <c r="O379" s="35"/>
      <c r="P379" s="43"/>
    </row>
    <row r="380" ht="14.25" hidden="1" customHeight="1">
      <c r="A380" s="995" t="s">
        <v>4276</v>
      </c>
      <c r="B380" s="233"/>
      <c r="C380" s="981" t="s">
        <v>4333</v>
      </c>
      <c r="D380" s="993" t="s">
        <v>4334</v>
      </c>
      <c r="E380" s="975" t="s">
        <v>4111</v>
      </c>
      <c r="F380" s="1002"/>
      <c r="G380" s="1003">
        <v>5120.0</v>
      </c>
      <c r="H380" s="832">
        <v>45854.0</v>
      </c>
      <c r="I380" s="38">
        <f t="shared" si="1"/>
        <v>0</v>
      </c>
      <c r="J380" s="39">
        <f t="shared" si="2"/>
        <v>0</v>
      </c>
      <c r="K380" s="40">
        <f t="shared" si="3"/>
        <v>0</v>
      </c>
      <c r="L380" s="41">
        <f t="shared" si="4"/>
        <v>0</v>
      </c>
      <c r="M380" s="40">
        <f t="shared" si="5"/>
        <v>0</v>
      </c>
      <c r="N380" s="41">
        <f t="shared" si="6"/>
        <v>0</v>
      </c>
      <c r="O380" s="35"/>
      <c r="P380" s="43"/>
    </row>
    <row r="381" ht="14.25" hidden="1" customHeight="1">
      <c r="A381" s="995" t="s">
        <v>4276</v>
      </c>
      <c r="B381" s="233"/>
      <c r="C381" s="981" t="s">
        <v>4335</v>
      </c>
      <c r="D381" s="993" t="s">
        <v>4336</v>
      </c>
      <c r="E381" s="975" t="s">
        <v>4111</v>
      </c>
      <c r="F381" s="1002"/>
      <c r="G381" s="1003">
        <v>21210.0</v>
      </c>
      <c r="H381" s="832">
        <v>45854.0</v>
      </c>
      <c r="I381" s="38">
        <f t="shared" si="1"/>
        <v>0</v>
      </c>
      <c r="J381" s="39">
        <f t="shared" si="2"/>
        <v>0</v>
      </c>
      <c r="K381" s="40">
        <f t="shared" si="3"/>
        <v>0</v>
      </c>
      <c r="L381" s="41">
        <f t="shared" si="4"/>
        <v>0</v>
      </c>
      <c r="M381" s="40">
        <f t="shared" si="5"/>
        <v>0</v>
      </c>
      <c r="N381" s="41">
        <f t="shared" si="6"/>
        <v>0</v>
      </c>
      <c r="O381" s="35"/>
      <c r="P381" s="43"/>
    </row>
    <row r="382" ht="14.25" hidden="1" customHeight="1">
      <c r="A382" s="995" t="s">
        <v>4276</v>
      </c>
      <c r="B382" s="233"/>
      <c r="C382" s="981" t="s">
        <v>4337</v>
      </c>
      <c r="D382" s="993" t="s">
        <v>4338</v>
      </c>
      <c r="E382" s="975" t="s">
        <v>4111</v>
      </c>
      <c r="F382" s="1002"/>
      <c r="G382" s="1003">
        <v>12580.0</v>
      </c>
      <c r="H382" s="832">
        <v>45854.0</v>
      </c>
      <c r="I382" s="38">
        <f t="shared" si="1"/>
        <v>0</v>
      </c>
      <c r="J382" s="39">
        <f t="shared" si="2"/>
        <v>0</v>
      </c>
      <c r="K382" s="40">
        <f t="shared" si="3"/>
        <v>0</v>
      </c>
      <c r="L382" s="41">
        <f t="shared" si="4"/>
        <v>0</v>
      </c>
      <c r="M382" s="40">
        <f t="shared" si="5"/>
        <v>0</v>
      </c>
      <c r="N382" s="41">
        <f t="shared" si="6"/>
        <v>0</v>
      </c>
      <c r="O382" s="35"/>
      <c r="P382" s="43"/>
    </row>
    <row r="383" ht="14.25" hidden="1" customHeight="1">
      <c r="A383" s="995" t="s">
        <v>4276</v>
      </c>
      <c r="B383" s="233"/>
      <c r="C383" s="981" t="s">
        <v>4339</v>
      </c>
      <c r="D383" s="993" t="s">
        <v>4340</v>
      </c>
      <c r="E383" s="975" t="s">
        <v>4111</v>
      </c>
      <c r="F383" s="1002"/>
      <c r="G383" s="1003">
        <v>17400.0</v>
      </c>
      <c r="H383" s="832">
        <v>45854.0</v>
      </c>
      <c r="I383" s="38">
        <f t="shared" si="1"/>
        <v>0</v>
      </c>
      <c r="J383" s="39">
        <f t="shared" si="2"/>
        <v>0</v>
      </c>
      <c r="K383" s="40">
        <f t="shared" si="3"/>
        <v>0</v>
      </c>
      <c r="L383" s="41">
        <f t="shared" si="4"/>
        <v>0</v>
      </c>
      <c r="M383" s="40">
        <f t="shared" si="5"/>
        <v>0</v>
      </c>
      <c r="N383" s="41">
        <f t="shared" si="6"/>
        <v>0</v>
      </c>
      <c r="O383" s="35"/>
      <c r="P383" s="43"/>
    </row>
    <row r="384" ht="14.25" hidden="1" customHeight="1">
      <c r="A384" s="995" t="s">
        <v>4276</v>
      </c>
      <c r="B384" s="233"/>
      <c r="C384" s="981" t="s">
        <v>4341</v>
      </c>
      <c r="D384" s="993" t="s">
        <v>4342</v>
      </c>
      <c r="E384" s="975" t="s">
        <v>4111</v>
      </c>
      <c r="F384" s="1002"/>
      <c r="G384" s="1003">
        <v>16470.0</v>
      </c>
      <c r="H384" s="832">
        <v>45854.0</v>
      </c>
      <c r="I384" s="38">
        <f t="shared" si="1"/>
        <v>0</v>
      </c>
      <c r="J384" s="39">
        <f t="shared" si="2"/>
        <v>0</v>
      </c>
      <c r="K384" s="40">
        <f t="shared" si="3"/>
        <v>0</v>
      </c>
      <c r="L384" s="41">
        <f t="shared" si="4"/>
        <v>0</v>
      </c>
      <c r="M384" s="40">
        <f t="shared" si="5"/>
        <v>0</v>
      </c>
      <c r="N384" s="41">
        <f t="shared" si="6"/>
        <v>0</v>
      </c>
      <c r="O384" s="35"/>
      <c r="P384" s="43"/>
    </row>
    <row r="385" ht="14.25" hidden="1" customHeight="1">
      <c r="A385" s="995" t="s">
        <v>4276</v>
      </c>
      <c r="B385" s="233"/>
      <c r="C385" s="981" t="s">
        <v>4343</v>
      </c>
      <c r="D385" s="989" t="s">
        <v>4344</v>
      </c>
      <c r="E385" s="975" t="s">
        <v>4111</v>
      </c>
      <c r="F385" s="1002"/>
      <c r="G385" s="1003">
        <v>11130.0</v>
      </c>
      <c r="H385" s="832">
        <v>45854.0</v>
      </c>
      <c r="I385" s="38">
        <f t="shared" si="1"/>
        <v>0</v>
      </c>
      <c r="J385" s="39">
        <f t="shared" si="2"/>
        <v>0</v>
      </c>
      <c r="K385" s="40">
        <f t="shared" si="3"/>
        <v>0</v>
      </c>
      <c r="L385" s="41">
        <f t="shared" si="4"/>
        <v>0</v>
      </c>
      <c r="M385" s="40">
        <f t="shared" si="5"/>
        <v>0</v>
      </c>
      <c r="N385" s="41">
        <f t="shared" si="6"/>
        <v>0</v>
      </c>
      <c r="O385" s="35"/>
      <c r="P385" s="43"/>
    </row>
    <row r="386" ht="14.25" hidden="1" customHeight="1">
      <c r="A386" s="995" t="s">
        <v>4276</v>
      </c>
      <c r="B386" s="233"/>
      <c r="C386" s="981" t="s">
        <v>4345</v>
      </c>
      <c r="D386" s="1015" t="s">
        <v>4346</v>
      </c>
      <c r="E386" s="975" t="s">
        <v>4111</v>
      </c>
      <c r="F386" s="1002"/>
      <c r="G386" s="1003">
        <v>17110.0</v>
      </c>
      <c r="H386" s="832">
        <v>45854.0</v>
      </c>
      <c r="I386" s="38">
        <f t="shared" si="1"/>
        <v>0</v>
      </c>
      <c r="J386" s="39">
        <f t="shared" si="2"/>
        <v>0</v>
      </c>
      <c r="K386" s="40">
        <f t="shared" si="3"/>
        <v>0</v>
      </c>
      <c r="L386" s="41">
        <f t="shared" si="4"/>
        <v>0</v>
      </c>
      <c r="M386" s="40">
        <f t="shared" si="5"/>
        <v>0</v>
      </c>
      <c r="N386" s="41">
        <f t="shared" si="6"/>
        <v>0</v>
      </c>
      <c r="O386" s="35"/>
      <c r="P386" s="43"/>
    </row>
    <row r="387" ht="14.25" hidden="1" customHeight="1">
      <c r="A387" s="995" t="s">
        <v>4276</v>
      </c>
      <c r="B387" s="233"/>
      <c r="C387" s="981" t="s">
        <v>4347</v>
      </c>
      <c r="D387" s="989" t="s">
        <v>4348</v>
      </c>
      <c r="E387" s="975" t="s">
        <v>4111</v>
      </c>
      <c r="F387" s="1002"/>
      <c r="G387" s="1003">
        <v>21210.0</v>
      </c>
      <c r="H387" s="832">
        <v>45854.0</v>
      </c>
      <c r="I387" s="38">
        <f t="shared" si="1"/>
        <v>0</v>
      </c>
      <c r="J387" s="39">
        <f t="shared" si="2"/>
        <v>0</v>
      </c>
      <c r="K387" s="40">
        <f t="shared" si="3"/>
        <v>0</v>
      </c>
      <c r="L387" s="41">
        <f t="shared" si="4"/>
        <v>0</v>
      </c>
      <c r="M387" s="40">
        <f t="shared" si="5"/>
        <v>0</v>
      </c>
      <c r="N387" s="41">
        <f t="shared" si="6"/>
        <v>0</v>
      </c>
      <c r="O387" s="35"/>
      <c r="P387" s="43"/>
    </row>
    <row r="388" ht="14.25" hidden="1" customHeight="1">
      <c r="A388" s="995" t="s">
        <v>4276</v>
      </c>
      <c r="B388" s="233"/>
      <c r="C388" s="981" t="s">
        <v>4349</v>
      </c>
      <c r="D388" s="989" t="s">
        <v>4350</v>
      </c>
      <c r="E388" s="975" t="s">
        <v>4111</v>
      </c>
      <c r="F388" s="1002"/>
      <c r="G388" s="1003">
        <v>21350.0</v>
      </c>
      <c r="H388" s="832">
        <v>45854.0</v>
      </c>
      <c r="I388" s="38">
        <f t="shared" si="1"/>
        <v>0</v>
      </c>
      <c r="J388" s="39">
        <f t="shared" si="2"/>
        <v>0</v>
      </c>
      <c r="K388" s="40">
        <f t="shared" si="3"/>
        <v>0</v>
      </c>
      <c r="L388" s="41">
        <f t="shared" si="4"/>
        <v>0</v>
      </c>
      <c r="M388" s="40">
        <f t="shared" si="5"/>
        <v>0</v>
      </c>
      <c r="N388" s="41">
        <f t="shared" si="6"/>
        <v>0</v>
      </c>
      <c r="O388" s="35"/>
      <c r="P388" s="43"/>
    </row>
    <row r="389" ht="14.25" hidden="1" customHeight="1">
      <c r="A389" s="995" t="s">
        <v>4276</v>
      </c>
      <c r="B389" s="233"/>
      <c r="C389" s="981" t="s">
        <v>4351</v>
      </c>
      <c r="D389" s="989" t="s">
        <v>4352</v>
      </c>
      <c r="E389" s="975" t="s">
        <v>4111</v>
      </c>
      <c r="F389" s="1002"/>
      <c r="G389" s="1003">
        <v>26710.0</v>
      </c>
      <c r="H389" s="832">
        <v>45854.0</v>
      </c>
      <c r="I389" s="38">
        <f t="shared" si="1"/>
        <v>0</v>
      </c>
      <c r="J389" s="39">
        <f t="shared" si="2"/>
        <v>0</v>
      </c>
      <c r="K389" s="40">
        <f t="shared" si="3"/>
        <v>0</v>
      </c>
      <c r="L389" s="41">
        <f t="shared" si="4"/>
        <v>0</v>
      </c>
      <c r="M389" s="40">
        <f t="shared" si="5"/>
        <v>0</v>
      </c>
      <c r="N389" s="41">
        <f t="shared" si="6"/>
        <v>0</v>
      </c>
      <c r="O389" s="35"/>
      <c r="P389" s="43"/>
    </row>
    <row r="390" ht="14.25" hidden="1" customHeight="1">
      <c r="A390" s="995" t="s">
        <v>4276</v>
      </c>
      <c r="B390" s="233"/>
      <c r="C390" s="981" t="s">
        <v>4353</v>
      </c>
      <c r="D390" s="989" t="s">
        <v>4354</v>
      </c>
      <c r="E390" s="975" t="s">
        <v>4111</v>
      </c>
      <c r="F390" s="1002"/>
      <c r="G390" s="1003">
        <v>28200.0</v>
      </c>
      <c r="H390" s="832">
        <v>45854.0</v>
      </c>
      <c r="I390" s="38">
        <f t="shared" si="1"/>
        <v>0</v>
      </c>
      <c r="J390" s="39">
        <f t="shared" si="2"/>
        <v>0</v>
      </c>
      <c r="K390" s="40">
        <f t="shared" si="3"/>
        <v>0</v>
      </c>
      <c r="L390" s="41">
        <f t="shared" si="4"/>
        <v>0</v>
      </c>
      <c r="M390" s="40">
        <f t="shared" si="5"/>
        <v>0</v>
      </c>
      <c r="N390" s="41">
        <f t="shared" si="6"/>
        <v>0</v>
      </c>
      <c r="O390" s="35"/>
      <c r="P390" s="43"/>
    </row>
    <row r="391" ht="14.25" hidden="1" customHeight="1">
      <c r="A391" s="995" t="s">
        <v>4276</v>
      </c>
      <c r="B391" s="233"/>
      <c r="C391" s="981" t="s">
        <v>4355</v>
      </c>
      <c r="D391" s="989" t="s">
        <v>4356</v>
      </c>
      <c r="E391" s="975" t="s">
        <v>4111</v>
      </c>
      <c r="F391" s="1002"/>
      <c r="G391" s="1003">
        <v>12240.0</v>
      </c>
      <c r="H391" s="832">
        <v>45854.0</v>
      </c>
      <c r="I391" s="38">
        <f t="shared" si="1"/>
        <v>0</v>
      </c>
      <c r="J391" s="39">
        <f t="shared" si="2"/>
        <v>0</v>
      </c>
      <c r="K391" s="40">
        <f t="shared" si="3"/>
        <v>0</v>
      </c>
      <c r="L391" s="41">
        <f t="shared" si="4"/>
        <v>0</v>
      </c>
      <c r="M391" s="40">
        <f t="shared" si="5"/>
        <v>0</v>
      </c>
      <c r="N391" s="41">
        <f t="shared" si="6"/>
        <v>0</v>
      </c>
      <c r="O391" s="35"/>
      <c r="P391" s="43"/>
    </row>
    <row r="392" ht="14.25" hidden="1" customHeight="1">
      <c r="A392" s="968" t="s">
        <v>4357</v>
      </c>
      <c r="B392" s="233"/>
      <c r="C392" s="981" t="s">
        <v>4358</v>
      </c>
      <c r="D392" s="989" t="s">
        <v>4359</v>
      </c>
      <c r="E392" s="975" t="s">
        <v>4111</v>
      </c>
      <c r="F392" s="1002"/>
      <c r="G392" s="1003">
        <v>4900.0</v>
      </c>
      <c r="H392" s="832">
        <v>45854.0</v>
      </c>
      <c r="I392" s="38">
        <f t="shared" si="1"/>
        <v>0</v>
      </c>
      <c r="J392" s="39">
        <f t="shared" si="2"/>
        <v>0</v>
      </c>
      <c r="K392" s="40">
        <f t="shared" si="3"/>
        <v>0</v>
      </c>
      <c r="L392" s="41">
        <f t="shared" si="4"/>
        <v>0</v>
      </c>
      <c r="M392" s="40">
        <f t="shared" si="5"/>
        <v>0</v>
      </c>
      <c r="N392" s="41">
        <f t="shared" si="6"/>
        <v>0</v>
      </c>
      <c r="O392" s="35"/>
      <c r="P392" s="43"/>
    </row>
    <row r="393" ht="14.25" hidden="1" customHeight="1">
      <c r="A393" s="968" t="s">
        <v>4357</v>
      </c>
      <c r="B393" s="233"/>
      <c r="C393" s="984" t="s">
        <v>4360</v>
      </c>
      <c r="D393" s="993" t="s">
        <v>4361</v>
      </c>
      <c r="E393" s="975" t="s">
        <v>4111</v>
      </c>
      <c r="F393" s="1002"/>
      <c r="G393" s="1003">
        <v>4400.0</v>
      </c>
      <c r="H393" s="832">
        <v>45854.0</v>
      </c>
      <c r="I393" s="38">
        <f t="shared" si="1"/>
        <v>0</v>
      </c>
      <c r="J393" s="39">
        <f t="shared" si="2"/>
        <v>0</v>
      </c>
      <c r="K393" s="40">
        <f t="shared" si="3"/>
        <v>0</v>
      </c>
      <c r="L393" s="41">
        <f t="shared" si="4"/>
        <v>0</v>
      </c>
      <c r="M393" s="40">
        <f t="shared" si="5"/>
        <v>0</v>
      </c>
      <c r="N393" s="41">
        <f t="shared" si="6"/>
        <v>0</v>
      </c>
      <c r="O393" s="35"/>
      <c r="P393" s="43"/>
    </row>
    <row r="394" ht="14.25" hidden="1" customHeight="1">
      <c r="A394" s="968" t="s">
        <v>4357</v>
      </c>
      <c r="B394" s="233"/>
      <c r="C394" s="984" t="s">
        <v>4362</v>
      </c>
      <c r="D394" s="993" t="s">
        <v>4363</v>
      </c>
      <c r="E394" s="975" t="s">
        <v>4111</v>
      </c>
      <c r="F394" s="1002"/>
      <c r="G394" s="1003">
        <v>3340.0</v>
      </c>
      <c r="H394" s="832">
        <v>45854.0</v>
      </c>
      <c r="I394" s="38">
        <f t="shared" si="1"/>
        <v>0</v>
      </c>
      <c r="J394" s="39">
        <f t="shared" si="2"/>
        <v>0</v>
      </c>
      <c r="K394" s="40">
        <f t="shared" si="3"/>
        <v>0</v>
      </c>
      <c r="L394" s="41">
        <f t="shared" si="4"/>
        <v>0</v>
      </c>
      <c r="M394" s="40">
        <f t="shared" si="5"/>
        <v>0</v>
      </c>
      <c r="N394" s="41">
        <f t="shared" si="6"/>
        <v>0</v>
      </c>
      <c r="O394" s="35"/>
      <c r="P394" s="43"/>
    </row>
    <row r="395" ht="14.25" customHeight="1">
      <c r="A395" s="968" t="s">
        <v>4357</v>
      </c>
      <c r="B395" s="233"/>
      <c r="C395" s="984" t="s">
        <v>4364</v>
      </c>
      <c r="D395" s="993" t="s">
        <v>4163</v>
      </c>
      <c r="E395" s="975" t="s">
        <v>4111</v>
      </c>
      <c r="F395" s="1002">
        <v>212.0</v>
      </c>
      <c r="G395" s="1003">
        <v>160.0</v>
      </c>
      <c r="H395" s="832">
        <v>45854.0</v>
      </c>
      <c r="I395" s="38">
        <f t="shared" si="1"/>
        <v>318</v>
      </c>
      <c r="J395" s="39">
        <f t="shared" si="2"/>
        <v>275.6</v>
      </c>
      <c r="K395" s="40">
        <f t="shared" si="3"/>
        <v>275.6</v>
      </c>
      <c r="L395" s="41">
        <f t="shared" si="4"/>
        <v>254.4</v>
      </c>
      <c r="M395" s="40">
        <f t="shared" si="5"/>
        <v>243.8</v>
      </c>
      <c r="N395" s="41">
        <f t="shared" si="6"/>
        <v>233.2</v>
      </c>
      <c r="O395" s="35"/>
      <c r="P395" s="43"/>
    </row>
    <row r="396" ht="14.25" hidden="1" customHeight="1">
      <c r="A396" s="995" t="s">
        <v>4365</v>
      </c>
      <c r="B396" s="233"/>
      <c r="C396" s="984" t="s">
        <v>4366</v>
      </c>
      <c r="D396" s="993" t="s">
        <v>4367</v>
      </c>
      <c r="E396" s="975" t="s">
        <v>4111</v>
      </c>
      <c r="F396" s="1002"/>
      <c r="G396" s="1003">
        <v>4440.0</v>
      </c>
      <c r="H396" s="832">
        <v>45854.0</v>
      </c>
      <c r="I396" s="38">
        <f t="shared" si="1"/>
        <v>0</v>
      </c>
      <c r="J396" s="39">
        <f t="shared" si="2"/>
        <v>0</v>
      </c>
      <c r="K396" s="40">
        <f t="shared" si="3"/>
        <v>0</v>
      </c>
      <c r="L396" s="41">
        <f t="shared" si="4"/>
        <v>0</v>
      </c>
      <c r="M396" s="40">
        <f t="shared" si="5"/>
        <v>0</v>
      </c>
      <c r="N396" s="41">
        <f t="shared" si="6"/>
        <v>0</v>
      </c>
      <c r="O396" s="35"/>
      <c r="P396" s="43"/>
    </row>
    <row r="397" ht="14.25" hidden="1" customHeight="1">
      <c r="A397" s="995" t="s">
        <v>4365</v>
      </c>
      <c r="B397" s="233"/>
      <c r="C397" s="981" t="s">
        <v>4368</v>
      </c>
      <c r="D397" s="993" t="s">
        <v>4369</v>
      </c>
      <c r="E397" s="975" t="s">
        <v>4111</v>
      </c>
      <c r="F397" s="1002"/>
      <c r="G397" s="1003">
        <v>580.0</v>
      </c>
      <c r="H397" s="832">
        <v>45854.0</v>
      </c>
      <c r="I397" s="38">
        <f t="shared" si="1"/>
        <v>0</v>
      </c>
      <c r="J397" s="39">
        <f t="shared" si="2"/>
        <v>0</v>
      </c>
      <c r="K397" s="40">
        <f t="shared" si="3"/>
        <v>0</v>
      </c>
      <c r="L397" s="41">
        <f t="shared" si="4"/>
        <v>0</v>
      </c>
      <c r="M397" s="40">
        <f t="shared" si="5"/>
        <v>0</v>
      </c>
      <c r="N397" s="41">
        <f t="shared" si="6"/>
        <v>0</v>
      </c>
      <c r="O397" s="35"/>
      <c r="P397" s="43"/>
    </row>
    <row r="398" ht="14.25" hidden="1" customHeight="1">
      <c r="A398" s="995" t="s">
        <v>4365</v>
      </c>
      <c r="B398" s="233"/>
      <c r="C398" s="984" t="s">
        <v>4370</v>
      </c>
      <c r="D398" s="993" t="s">
        <v>4371</v>
      </c>
      <c r="E398" s="975" t="s">
        <v>4111</v>
      </c>
      <c r="F398" s="1002"/>
      <c r="G398" s="1003">
        <v>6130.0</v>
      </c>
      <c r="H398" s="832">
        <v>45854.0</v>
      </c>
      <c r="I398" s="38">
        <f t="shared" si="1"/>
        <v>0</v>
      </c>
      <c r="J398" s="39">
        <f t="shared" si="2"/>
        <v>0</v>
      </c>
      <c r="K398" s="40">
        <f t="shared" si="3"/>
        <v>0</v>
      </c>
      <c r="L398" s="41">
        <f t="shared" si="4"/>
        <v>0</v>
      </c>
      <c r="M398" s="40">
        <f t="shared" si="5"/>
        <v>0</v>
      </c>
      <c r="N398" s="41">
        <f t="shared" si="6"/>
        <v>0</v>
      </c>
      <c r="O398" s="35"/>
      <c r="P398" s="43"/>
    </row>
    <row r="399" ht="14.25" hidden="1" customHeight="1">
      <c r="A399" s="995" t="s">
        <v>4365</v>
      </c>
      <c r="B399" s="233"/>
      <c r="C399" s="985" t="s">
        <v>4372</v>
      </c>
      <c r="D399" s="993" t="s">
        <v>4373</v>
      </c>
      <c r="E399" s="975" t="s">
        <v>4111</v>
      </c>
      <c r="F399" s="1002"/>
      <c r="G399" s="1003">
        <v>580.0</v>
      </c>
      <c r="H399" s="832">
        <v>45854.0</v>
      </c>
      <c r="I399" s="38">
        <f t="shared" si="1"/>
        <v>0</v>
      </c>
      <c r="J399" s="39">
        <f t="shared" si="2"/>
        <v>0</v>
      </c>
      <c r="K399" s="40">
        <f t="shared" si="3"/>
        <v>0</v>
      </c>
      <c r="L399" s="41">
        <f t="shared" si="4"/>
        <v>0</v>
      </c>
      <c r="M399" s="40">
        <f t="shared" si="5"/>
        <v>0</v>
      </c>
      <c r="N399" s="41">
        <f t="shared" si="6"/>
        <v>0</v>
      </c>
      <c r="O399" s="35"/>
      <c r="P399" s="43"/>
    </row>
    <row r="400" ht="14.25" hidden="1" customHeight="1">
      <c r="A400" s="995" t="s">
        <v>4365</v>
      </c>
      <c r="B400" s="233"/>
      <c r="C400" s="997" t="s">
        <v>4370</v>
      </c>
      <c r="D400" s="993" t="s">
        <v>4374</v>
      </c>
      <c r="E400" s="975" t="s">
        <v>4111</v>
      </c>
      <c r="F400" s="1002"/>
      <c r="G400" s="1003">
        <v>6130.0</v>
      </c>
      <c r="H400" s="832">
        <v>45854.0</v>
      </c>
      <c r="I400" s="38">
        <f t="shared" si="1"/>
        <v>0</v>
      </c>
      <c r="J400" s="39">
        <f t="shared" si="2"/>
        <v>0</v>
      </c>
      <c r="K400" s="40">
        <f t="shared" si="3"/>
        <v>0</v>
      </c>
      <c r="L400" s="41">
        <f t="shared" si="4"/>
        <v>0</v>
      </c>
      <c r="M400" s="40">
        <f t="shared" si="5"/>
        <v>0</v>
      </c>
      <c r="N400" s="41">
        <f t="shared" si="6"/>
        <v>0</v>
      </c>
      <c r="O400" s="35"/>
      <c r="P400" s="43"/>
    </row>
    <row r="401" ht="14.25" hidden="1" customHeight="1">
      <c r="A401" s="968" t="s">
        <v>4375</v>
      </c>
      <c r="B401" s="233"/>
      <c r="C401" s="985" t="s">
        <v>4376</v>
      </c>
      <c r="D401" s="993" t="s">
        <v>4377</v>
      </c>
      <c r="E401" s="975" t="s">
        <v>4111</v>
      </c>
      <c r="F401" s="1002"/>
      <c r="G401" s="1003">
        <v>1180.0</v>
      </c>
      <c r="H401" s="832">
        <v>45854.0</v>
      </c>
      <c r="I401" s="38">
        <f t="shared" si="1"/>
        <v>0</v>
      </c>
      <c r="J401" s="39">
        <f t="shared" si="2"/>
        <v>0</v>
      </c>
      <c r="K401" s="40">
        <f t="shared" si="3"/>
        <v>0</v>
      </c>
      <c r="L401" s="41">
        <f t="shared" si="4"/>
        <v>0</v>
      </c>
      <c r="M401" s="40">
        <f t="shared" si="5"/>
        <v>0</v>
      </c>
      <c r="N401" s="41">
        <f t="shared" si="6"/>
        <v>0</v>
      </c>
      <c r="O401" s="35"/>
      <c r="P401" s="43"/>
    </row>
    <row r="402" ht="14.25" hidden="1" customHeight="1">
      <c r="A402" s="968" t="s">
        <v>4375</v>
      </c>
      <c r="B402" s="233"/>
      <c r="C402" s="985" t="s">
        <v>4378</v>
      </c>
      <c r="D402" s="993" t="s">
        <v>4379</v>
      </c>
      <c r="E402" s="975" t="s">
        <v>4111</v>
      </c>
      <c r="F402" s="1002"/>
      <c r="G402" s="1003">
        <v>210.0</v>
      </c>
      <c r="H402" s="832">
        <v>45854.0</v>
      </c>
      <c r="I402" s="38">
        <f t="shared" si="1"/>
        <v>0</v>
      </c>
      <c r="J402" s="39">
        <f t="shared" si="2"/>
        <v>0</v>
      </c>
      <c r="K402" s="40">
        <f t="shared" si="3"/>
        <v>0</v>
      </c>
      <c r="L402" s="41">
        <f t="shared" si="4"/>
        <v>0</v>
      </c>
      <c r="M402" s="40">
        <f t="shared" si="5"/>
        <v>0</v>
      </c>
      <c r="N402" s="41">
        <f t="shared" si="6"/>
        <v>0</v>
      </c>
      <c r="O402" s="35"/>
      <c r="P402" s="43"/>
    </row>
    <row r="403" ht="14.25" hidden="1" customHeight="1">
      <c r="A403" s="968" t="s">
        <v>4375</v>
      </c>
      <c r="B403" s="233"/>
      <c r="C403" s="985" t="s">
        <v>4380</v>
      </c>
      <c r="D403" s="993" t="s">
        <v>4381</v>
      </c>
      <c r="E403" s="975" t="s">
        <v>4111</v>
      </c>
      <c r="F403" s="1002"/>
      <c r="G403" s="1003">
        <v>1050.0</v>
      </c>
      <c r="H403" s="832">
        <v>45854.0</v>
      </c>
      <c r="I403" s="38">
        <f t="shared" si="1"/>
        <v>0</v>
      </c>
      <c r="J403" s="39">
        <f t="shared" si="2"/>
        <v>0</v>
      </c>
      <c r="K403" s="40">
        <f t="shared" si="3"/>
        <v>0</v>
      </c>
      <c r="L403" s="41">
        <f t="shared" si="4"/>
        <v>0</v>
      </c>
      <c r="M403" s="40">
        <f t="shared" si="5"/>
        <v>0</v>
      </c>
      <c r="N403" s="41">
        <f t="shared" si="6"/>
        <v>0</v>
      </c>
      <c r="O403" s="35"/>
      <c r="P403" s="43"/>
    </row>
    <row r="404" ht="14.25" hidden="1" customHeight="1">
      <c r="A404" s="968" t="s">
        <v>4375</v>
      </c>
      <c r="B404" s="233"/>
      <c r="C404" s="997" t="s">
        <v>4382</v>
      </c>
      <c r="D404" s="993" t="s">
        <v>4383</v>
      </c>
      <c r="E404" s="975" t="s">
        <v>4111</v>
      </c>
      <c r="F404" s="1002"/>
      <c r="G404" s="1003">
        <v>1050.0</v>
      </c>
      <c r="H404" s="832">
        <v>45854.0</v>
      </c>
      <c r="I404" s="38">
        <f t="shared" si="1"/>
        <v>0</v>
      </c>
      <c r="J404" s="39">
        <f t="shared" si="2"/>
        <v>0</v>
      </c>
      <c r="K404" s="40">
        <f t="shared" si="3"/>
        <v>0</v>
      </c>
      <c r="L404" s="41">
        <f t="shared" si="4"/>
        <v>0</v>
      </c>
      <c r="M404" s="40">
        <f t="shared" si="5"/>
        <v>0</v>
      </c>
      <c r="N404" s="41">
        <f t="shared" si="6"/>
        <v>0</v>
      </c>
      <c r="O404" s="35"/>
      <c r="P404" s="43"/>
    </row>
    <row r="405" ht="14.25" hidden="1" customHeight="1">
      <c r="A405" s="968" t="s">
        <v>4384</v>
      </c>
      <c r="B405" s="233"/>
      <c r="C405" s="984" t="s">
        <v>4385</v>
      </c>
      <c r="D405" s="993" t="s">
        <v>4386</v>
      </c>
      <c r="E405" s="233"/>
      <c r="F405" s="1002"/>
      <c r="G405" s="1003">
        <v>47310.0</v>
      </c>
      <c r="H405" s="832">
        <v>45854.0</v>
      </c>
      <c r="I405" s="38">
        <f t="shared" si="1"/>
        <v>0</v>
      </c>
      <c r="J405" s="39">
        <f t="shared" si="2"/>
        <v>0</v>
      </c>
      <c r="K405" s="40">
        <f t="shared" si="3"/>
        <v>0</v>
      </c>
      <c r="L405" s="41">
        <f t="shared" si="4"/>
        <v>0</v>
      </c>
      <c r="M405" s="40">
        <f t="shared" si="5"/>
        <v>0</v>
      </c>
      <c r="N405" s="41">
        <f t="shared" si="6"/>
        <v>0</v>
      </c>
      <c r="O405" s="35"/>
      <c r="P405" s="43"/>
    </row>
    <row r="406" ht="14.25" hidden="1" customHeight="1">
      <c r="A406" s="995" t="s">
        <v>4387</v>
      </c>
      <c r="B406" s="233"/>
      <c r="C406" s="987" t="s">
        <v>4388</v>
      </c>
      <c r="D406" s="993" t="s">
        <v>4389</v>
      </c>
      <c r="E406" s="233"/>
      <c r="F406" s="1002"/>
      <c r="G406" s="1003">
        <v>150.0</v>
      </c>
      <c r="H406" s="832">
        <v>45854.0</v>
      </c>
      <c r="I406" s="38">
        <f t="shared" si="1"/>
        <v>0</v>
      </c>
      <c r="J406" s="39">
        <f t="shared" si="2"/>
        <v>0</v>
      </c>
      <c r="K406" s="40">
        <f t="shared" si="3"/>
        <v>0</v>
      </c>
      <c r="L406" s="41">
        <f t="shared" si="4"/>
        <v>0</v>
      </c>
      <c r="M406" s="40">
        <f t="shared" si="5"/>
        <v>0</v>
      </c>
      <c r="N406" s="41">
        <f t="shared" si="6"/>
        <v>0</v>
      </c>
      <c r="O406" s="35"/>
      <c r="P406" s="43"/>
    </row>
    <row r="407" ht="14.25" hidden="1" customHeight="1">
      <c r="A407" s="995" t="s">
        <v>4387</v>
      </c>
      <c r="B407" s="233"/>
      <c r="C407" s="987" t="s">
        <v>4390</v>
      </c>
      <c r="D407" s="1016" t="s">
        <v>4391</v>
      </c>
      <c r="E407" s="233"/>
      <c r="F407" s="1002"/>
      <c r="G407" s="1003">
        <v>1440.0</v>
      </c>
      <c r="H407" s="832">
        <v>45854.0</v>
      </c>
      <c r="I407" s="38">
        <f t="shared" si="1"/>
        <v>0</v>
      </c>
      <c r="J407" s="39">
        <f t="shared" si="2"/>
        <v>0</v>
      </c>
      <c r="K407" s="40">
        <f t="shared" si="3"/>
        <v>0</v>
      </c>
      <c r="L407" s="41">
        <f t="shared" si="4"/>
        <v>0</v>
      </c>
      <c r="M407" s="40">
        <f t="shared" si="5"/>
        <v>0</v>
      </c>
      <c r="N407" s="41">
        <f t="shared" si="6"/>
        <v>0</v>
      </c>
      <c r="O407" s="35"/>
      <c r="P407" s="43"/>
    </row>
    <row r="408" ht="14.25" hidden="1" customHeight="1">
      <c r="A408" s="995" t="s">
        <v>4392</v>
      </c>
      <c r="B408" s="233"/>
      <c r="C408" s="997" t="s">
        <v>4393</v>
      </c>
      <c r="D408" s="1016" t="s">
        <v>4394</v>
      </c>
      <c r="E408" s="233"/>
      <c r="F408" s="1002"/>
      <c r="G408" s="1003">
        <v>580.0</v>
      </c>
      <c r="H408" s="832">
        <v>45854.0</v>
      </c>
      <c r="I408" s="38">
        <f t="shared" si="1"/>
        <v>0</v>
      </c>
      <c r="J408" s="39">
        <f t="shared" si="2"/>
        <v>0</v>
      </c>
      <c r="K408" s="40">
        <f t="shared" si="3"/>
        <v>0</v>
      </c>
      <c r="L408" s="41">
        <f t="shared" si="4"/>
        <v>0</v>
      </c>
      <c r="M408" s="40">
        <f t="shared" si="5"/>
        <v>0</v>
      </c>
      <c r="N408" s="41">
        <f t="shared" si="6"/>
        <v>0</v>
      </c>
      <c r="O408" s="35"/>
      <c r="P408" s="43"/>
    </row>
    <row r="409" ht="14.25" hidden="1" customHeight="1">
      <c r="A409" s="968" t="s">
        <v>4395</v>
      </c>
      <c r="B409" s="233"/>
      <c r="C409" s="984" t="s">
        <v>4396</v>
      </c>
      <c r="D409" s="1016" t="s">
        <v>4397</v>
      </c>
      <c r="E409" s="975" t="s">
        <v>4111</v>
      </c>
      <c r="F409" s="1002"/>
      <c r="G409" s="1003">
        <v>4990.0</v>
      </c>
      <c r="H409" s="832">
        <v>45854.0</v>
      </c>
      <c r="I409" s="38">
        <f t="shared" si="1"/>
        <v>0</v>
      </c>
      <c r="J409" s="39">
        <f t="shared" si="2"/>
        <v>0</v>
      </c>
      <c r="K409" s="40">
        <f t="shared" si="3"/>
        <v>0</v>
      </c>
      <c r="L409" s="41">
        <f t="shared" si="4"/>
        <v>0</v>
      </c>
      <c r="M409" s="40">
        <f t="shared" si="5"/>
        <v>0</v>
      </c>
      <c r="N409" s="41">
        <f t="shared" si="6"/>
        <v>0</v>
      </c>
      <c r="O409" s="35"/>
      <c r="P409" s="43"/>
    </row>
    <row r="410" ht="14.25" hidden="1" customHeight="1">
      <c r="A410" s="968" t="s">
        <v>4395</v>
      </c>
      <c r="B410" s="233"/>
      <c r="C410" s="984" t="s">
        <v>4398</v>
      </c>
      <c r="D410" s="1016" t="s">
        <v>4399</v>
      </c>
      <c r="E410" s="975" t="s">
        <v>4111</v>
      </c>
      <c r="F410" s="1002"/>
      <c r="G410" s="1003">
        <v>4990.0</v>
      </c>
      <c r="H410" s="832">
        <v>45854.0</v>
      </c>
      <c r="I410" s="38">
        <f t="shared" si="1"/>
        <v>0</v>
      </c>
      <c r="J410" s="39">
        <f t="shared" si="2"/>
        <v>0</v>
      </c>
      <c r="K410" s="40">
        <f t="shared" si="3"/>
        <v>0</v>
      </c>
      <c r="L410" s="41">
        <f t="shared" si="4"/>
        <v>0</v>
      </c>
      <c r="M410" s="40">
        <f t="shared" si="5"/>
        <v>0</v>
      </c>
      <c r="N410" s="41">
        <f t="shared" si="6"/>
        <v>0</v>
      </c>
      <c r="O410" s="35"/>
      <c r="P410" s="43"/>
    </row>
    <row r="411" ht="14.25" hidden="1" customHeight="1">
      <c r="A411" s="995" t="s">
        <v>4400</v>
      </c>
      <c r="B411" s="233"/>
      <c r="C411" s="984" t="s">
        <v>4401</v>
      </c>
      <c r="D411" s="1016" t="s">
        <v>4402</v>
      </c>
      <c r="E411" s="975" t="s">
        <v>4111</v>
      </c>
      <c r="F411" s="1002"/>
      <c r="G411" s="1003">
        <v>29890.0</v>
      </c>
      <c r="H411" s="832">
        <v>45854.0</v>
      </c>
      <c r="I411" s="38">
        <f t="shared" si="1"/>
        <v>0</v>
      </c>
      <c r="J411" s="39">
        <f t="shared" si="2"/>
        <v>0</v>
      </c>
      <c r="K411" s="40">
        <f t="shared" si="3"/>
        <v>0</v>
      </c>
      <c r="L411" s="41">
        <f t="shared" si="4"/>
        <v>0</v>
      </c>
      <c r="M411" s="40">
        <f t="shared" si="5"/>
        <v>0</v>
      </c>
      <c r="N411" s="41">
        <f t="shared" si="6"/>
        <v>0</v>
      </c>
      <c r="O411" s="35"/>
      <c r="P411" s="43"/>
    </row>
    <row r="412" ht="14.25" hidden="1" customHeight="1">
      <c r="A412" s="995" t="s">
        <v>4400</v>
      </c>
      <c r="B412" s="233"/>
      <c r="C412" s="981" t="s">
        <v>4403</v>
      </c>
      <c r="D412" s="1016" t="s">
        <v>4404</v>
      </c>
      <c r="E412" s="975" t="s">
        <v>4111</v>
      </c>
      <c r="F412" s="1002"/>
      <c r="G412" s="1003">
        <v>24530.0</v>
      </c>
      <c r="H412" s="832">
        <v>45854.0</v>
      </c>
      <c r="I412" s="38">
        <f t="shared" si="1"/>
        <v>0</v>
      </c>
      <c r="J412" s="39">
        <f t="shared" si="2"/>
        <v>0</v>
      </c>
      <c r="K412" s="40">
        <f t="shared" si="3"/>
        <v>0</v>
      </c>
      <c r="L412" s="41">
        <f t="shared" si="4"/>
        <v>0</v>
      </c>
      <c r="M412" s="40">
        <f t="shared" si="5"/>
        <v>0</v>
      </c>
      <c r="N412" s="41">
        <f t="shared" si="6"/>
        <v>0</v>
      </c>
      <c r="O412" s="35"/>
      <c r="P412" s="43"/>
    </row>
    <row r="413" ht="14.25" customHeight="1">
      <c r="A413" s="995" t="s">
        <v>4405</v>
      </c>
      <c r="B413" s="233"/>
      <c r="C413" s="981" t="s">
        <v>4406</v>
      </c>
      <c r="D413" s="1017" t="s">
        <v>4407</v>
      </c>
      <c r="E413" s="975" t="s">
        <v>4111</v>
      </c>
      <c r="F413" s="1002">
        <v>2804.0</v>
      </c>
      <c r="G413" s="1003"/>
      <c r="H413" s="832">
        <v>45854.0</v>
      </c>
      <c r="I413" s="38">
        <f t="shared" si="1"/>
        <v>4206</v>
      </c>
      <c r="J413" s="39">
        <f t="shared" si="2"/>
        <v>3645.2</v>
      </c>
      <c r="K413" s="40">
        <f t="shared" si="3"/>
        <v>3645.2</v>
      </c>
      <c r="L413" s="41">
        <f t="shared" si="4"/>
        <v>3364.8</v>
      </c>
      <c r="M413" s="40">
        <f t="shared" si="5"/>
        <v>3224.6</v>
      </c>
      <c r="N413" s="41">
        <f t="shared" si="6"/>
        <v>3084.4</v>
      </c>
      <c r="O413" s="35"/>
      <c r="P413" s="43"/>
    </row>
    <row r="414" ht="14.25" hidden="1" customHeight="1">
      <c r="A414" s="995" t="s">
        <v>4400</v>
      </c>
      <c r="B414" s="233"/>
      <c r="C414" s="981" t="s">
        <v>4408</v>
      </c>
      <c r="D414" s="1017" t="s">
        <v>4409</v>
      </c>
      <c r="E414" s="975" t="s">
        <v>4111</v>
      </c>
      <c r="F414" s="1002"/>
      <c r="G414" s="1003">
        <v>8180.0</v>
      </c>
      <c r="H414" s="832">
        <v>45854.0</v>
      </c>
      <c r="I414" s="38">
        <f t="shared" si="1"/>
        <v>0</v>
      </c>
      <c r="J414" s="39">
        <f t="shared" si="2"/>
        <v>0</v>
      </c>
      <c r="K414" s="40">
        <f t="shared" si="3"/>
        <v>0</v>
      </c>
      <c r="L414" s="41">
        <f t="shared" si="4"/>
        <v>0</v>
      </c>
      <c r="M414" s="40">
        <f t="shared" si="5"/>
        <v>0</v>
      </c>
      <c r="N414" s="41">
        <f t="shared" si="6"/>
        <v>0</v>
      </c>
      <c r="O414" s="35"/>
      <c r="P414" s="43"/>
    </row>
    <row r="415" ht="14.25" hidden="1" customHeight="1">
      <c r="A415" s="995" t="s">
        <v>4400</v>
      </c>
      <c r="B415" s="233"/>
      <c r="C415" s="981" t="s">
        <v>4410</v>
      </c>
      <c r="D415" s="1017" t="s">
        <v>4409</v>
      </c>
      <c r="E415" s="975" t="s">
        <v>4111</v>
      </c>
      <c r="F415" s="1002"/>
      <c r="G415" s="1003">
        <v>9260.0</v>
      </c>
      <c r="H415" s="832">
        <v>45854.0</v>
      </c>
      <c r="I415" s="38">
        <f t="shared" si="1"/>
        <v>0</v>
      </c>
      <c r="J415" s="39">
        <f t="shared" si="2"/>
        <v>0</v>
      </c>
      <c r="K415" s="40">
        <f t="shared" si="3"/>
        <v>0</v>
      </c>
      <c r="L415" s="41">
        <f t="shared" si="4"/>
        <v>0</v>
      </c>
      <c r="M415" s="40">
        <f t="shared" si="5"/>
        <v>0</v>
      </c>
      <c r="N415" s="41">
        <f t="shared" si="6"/>
        <v>0</v>
      </c>
      <c r="O415" s="35"/>
      <c r="P415" s="43"/>
    </row>
    <row r="416" ht="14.25" hidden="1" customHeight="1">
      <c r="A416" s="995" t="s">
        <v>4400</v>
      </c>
      <c r="B416" s="233"/>
      <c r="C416" s="981" t="s">
        <v>4411</v>
      </c>
      <c r="D416" s="1016" t="s">
        <v>4412</v>
      </c>
      <c r="E416" s="975" t="s">
        <v>4111</v>
      </c>
      <c r="F416" s="1002"/>
      <c r="G416" s="1003">
        <v>131180.0</v>
      </c>
      <c r="H416" s="832">
        <v>45854.0</v>
      </c>
      <c r="I416" s="38">
        <f t="shared" si="1"/>
        <v>0</v>
      </c>
      <c r="J416" s="39">
        <f t="shared" si="2"/>
        <v>0</v>
      </c>
      <c r="K416" s="40">
        <f t="shared" si="3"/>
        <v>0</v>
      </c>
      <c r="L416" s="41">
        <f t="shared" si="4"/>
        <v>0</v>
      </c>
      <c r="M416" s="40">
        <f t="shared" si="5"/>
        <v>0</v>
      </c>
      <c r="N416" s="41">
        <f t="shared" si="6"/>
        <v>0</v>
      </c>
      <c r="O416" s="35"/>
      <c r="P416" s="43"/>
    </row>
    <row r="417" ht="14.25" hidden="1" customHeight="1">
      <c r="A417" s="995" t="s">
        <v>4400</v>
      </c>
      <c r="B417" s="233"/>
      <c r="C417" s="984" t="s">
        <v>4413</v>
      </c>
      <c r="D417" s="1016" t="s">
        <v>4414</v>
      </c>
      <c r="E417" s="975" t="s">
        <v>4111</v>
      </c>
      <c r="F417" s="1002"/>
      <c r="G417" s="1003">
        <v>111640.0</v>
      </c>
      <c r="H417" s="832">
        <v>45854.0</v>
      </c>
      <c r="I417" s="38">
        <f t="shared" si="1"/>
        <v>0</v>
      </c>
      <c r="J417" s="39">
        <f t="shared" si="2"/>
        <v>0</v>
      </c>
      <c r="K417" s="40">
        <f t="shared" si="3"/>
        <v>0</v>
      </c>
      <c r="L417" s="41">
        <f t="shared" si="4"/>
        <v>0</v>
      </c>
      <c r="M417" s="40">
        <f t="shared" si="5"/>
        <v>0</v>
      </c>
      <c r="N417" s="41">
        <f t="shared" si="6"/>
        <v>0</v>
      </c>
      <c r="O417" s="35"/>
      <c r="P417" s="43"/>
    </row>
    <row r="418" ht="14.25" hidden="1" customHeight="1">
      <c r="A418" s="995" t="s">
        <v>4400</v>
      </c>
      <c r="B418" s="233"/>
      <c r="C418" s="984" t="s">
        <v>4415</v>
      </c>
      <c r="D418" s="1016" t="s">
        <v>4416</v>
      </c>
      <c r="E418" s="975" t="s">
        <v>4111</v>
      </c>
      <c r="F418" s="1002"/>
      <c r="G418" s="1003">
        <v>49800.0</v>
      </c>
      <c r="H418" s="832">
        <v>45854.0</v>
      </c>
      <c r="I418" s="38">
        <f t="shared" si="1"/>
        <v>0</v>
      </c>
      <c r="J418" s="39">
        <f t="shared" si="2"/>
        <v>0</v>
      </c>
      <c r="K418" s="40">
        <f t="shared" si="3"/>
        <v>0</v>
      </c>
      <c r="L418" s="41">
        <f t="shared" si="4"/>
        <v>0</v>
      </c>
      <c r="M418" s="40">
        <f t="shared" si="5"/>
        <v>0</v>
      </c>
      <c r="N418" s="41">
        <f t="shared" si="6"/>
        <v>0</v>
      </c>
      <c r="O418" s="35"/>
      <c r="P418" s="43"/>
    </row>
    <row r="419" ht="14.25" hidden="1" customHeight="1">
      <c r="A419" s="995" t="s">
        <v>4400</v>
      </c>
      <c r="B419" s="233"/>
      <c r="C419" s="984" t="s">
        <v>4417</v>
      </c>
      <c r="D419" s="1016" t="s">
        <v>4418</v>
      </c>
      <c r="E419" s="975" t="s">
        <v>4111</v>
      </c>
      <c r="F419" s="1002"/>
      <c r="G419" s="1003">
        <v>135920.0</v>
      </c>
      <c r="H419" s="832">
        <v>45854.0</v>
      </c>
      <c r="I419" s="38">
        <f t="shared" si="1"/>
        <v>0</v>
      </c>
      <c r="J419" s="39">
        <f t="shared" si="2"/>
        <v>0</v>
      </c>
      <c r="K419" s="40">
        <f t="shared" si="3"/>
        <v>0</v>
      </c>
      <c r="L419" s="41">
        <f t="shared" si="4"/>
        <v>0</v>
      </c>
      <c r="M419" s="40">
        <f t="shared" si="5"/>
        <v>0</v>
      </c>
      <c r="N419" s="41">
        <f t="shared" si="6"/>
        <v>0</v>
      </c>
      <c r="O419" s="35"/>
      <c r="P419" s="43"/>
    </row>
    <row r="420" ht="14.25" hidden="1" customHeight="1">
      <c r="A420" s="968" t="s">
        <v>4419</v>
      </c>
      <c r="B420" s="233"/>
      <c r="C420" s="984" t="s">
        <v>4420</v>
      </c>
      <c r="D420" s="1016" t="s">
        <v>4421</v>
      </c>
      <c r="E420" s="975" t="s">
        <v>4111</v>
      </c>
      <c r="F420" s="1002"/>
      <c r="G420" s="1003">
        <v>5300.0</v>
      </c>
      <c r="H420" s="832">
        <v>45854.0</v>
      </c>
      <c r="I420" s="38">
        <f t="shared" si="1"/>
        <v>0</v>
      </c>
      <c r="J420" s="39">
        <f t="shared" si="2"/>
        <v>0</v>
      </c>
      <c r="K420" s="40">
        <f t="shared" si="3"/>
        <v>0</v>
      </c>
      <c r="L420" s="41">
        <f t="shared" si="4"/>
        <v>0</v>
      </c>
      <c r="M420" s="40">
        <f t="shared" si="5"/>
        <v>0</v>
      </c>
      <c r="N420" s="41">
        <f t="shared" si="6"/>
        <v>0</v>
      </c>
      <c r="O420" s="35"/>
      <c r="P420" s="43"/>
    </row>
    <row r="421" ht="14.25" hidden="1" customHeight="1">
      <c r="A421" s="968" t="s">
        <v>4419</v>
      </c>
      <c r="B421" s="233"/>
      <c r="C421" s="984" t="s">
        <v>4422</v>
      </c>
      <c r="D421" s="1016" t="s">
        <v>4423</v>
      </c>
      <c r="E421" s="975" t="s">
        <v>4111</v>
      </c>
      <c r="F421" s="1002"/>
      <c r="G421" s="1003">
        <v>11280.0</v>
      </c>
      <c r="H421" s="832">
        <v>45854.0</v>
      </c>
      <c r="I421" s="38">
        <f t="shared" si="1"/>
        <v>0</v>
      </c>
      <c r="J421" s="39">
        <f t="shared" si="2"/>
        <v>0</v>
      </c>
      <c r="K421" s="40">
        <f t="shared" si="3"/>
        <v>0</v>
      </c>
      <c r="L421" s="41">
        <f t="shared" si="4"/>
        <v>0</v>
      </c>
      <c r="M421" s="40">
        <f t="shared" si="5"/>
        <v>0</v>
      </c>
      <c r="N421" s="41">
        <f t="shared" si="6"/>
        <v>0</v>
      </c>
      <c r="O421" s="35"/>
      <c r="P421" s="43"/>
    </row>
    <row r="422" ht="14.25" hidden="1" customHeight="1">
      <c r="A422" s="968" t="s">
        <v>4419</v>
      </c>
      <c r="B422" s="233"/>
      <c r="C422" s="984" t="s">
        <v>4424</v>
      </c>
      <c r="D422" s="1016" t="s">
        <v>4425</v>
      </c>
      <c r="E422" s="975" t="s">
        <v>4111</v>
      </c>
      <c r="F422" s="1002"/>
      <c r="G422" s="1003">
        <v>11380.0</v>
      </c>
      <c r="H422" s="832">
        <v>45854.0</v>
      </c>
      <c r="I422" s="38">
        <f t="shared" si="1"/>
        <v>0</v>
      </c>
      <c r="J422" s="39">
        <f t="shared" si="2"/>
        <v>0</v>
      </c>
      <c r="K422" s="40">
        <f t="shared" si="3"/>
        <v>0</v>
      </c>
      <c r="L422" s="41">
        <f t="shared" si="4"/>
        <v>0</v>
      </c>
      <c r="M422" s="40">
        <f t="shared" si="5"/>
        <v>0</v>
      </c>
      <c r="N422" s="41">
        <f t="shared" si="6"/>
        <v>0</v>
      </c>
      <c r="O422" s="35"/>
      <c r="P422" s="43"/>
    </row>
    <row r="423" ht="14.25" hidden="1" customHeight="1">
      <c r="A423" s="968" t="s">
        <v>4419</v>
      </c>
      <c r="B423" s="233"/>
      <c r="C423" s="984" t="s">
        <v>4426</v>
      </c>
      <c r="D423" s="1016" t="s">
        <v>4427</v>
      </c>
      <c r="E423" s="975" t="s">
        <v>4111</v>
      </c>
      <c r="F423" s="1002"/>
      <c r="G423" s="1003">
        <v>540.0</v>
      </c>
      <c r="H423" s="832">
        <v>45854.0</v>
      </c>
      <c r="I423" s="38">
        <f t="shared" si="1"/>
        <v>0</v>
      </c>
      <c r="J423" s="39">
        <f t="shared" si="2"/>
        <v>0</v>
      </c>
      <c r="K423" s="40">
        <f t="shared" si="3"/>
        <v>0</v>
      </c>
      <c r="L423" s="41">
        <f t="shared" si="4"/>
        <v>0</v>
      </c>
      <c r="M423" s="40">
        <f t="shared" si="5"/>
        <v>0</v>
      </c>
      <c r="N423" s="41">
        <f t="shared" si="6"/>
        <v>0</v>
      </c>
      <c r="O423" s="35"/>
      <c r="P423" s="43"/>
    </row>
    <row r="424" ht="14.25" hidden="1" customHeight="1">
      <c r="A424" s="968" t="s">
        <v>4428</v>
      </c>
      <c r="B424" s="233"/>
      <c r="C424" s="984" t="s">
        <v>4429</v>
      </c>
      <c r="D424" s="1016" t="s">
        <v>4430</v>
      </c>
      <c r="E424" s="975" t="s">
        <v>4111</v>
      </c>
      <c r="F424" s="1002"/>
      <c r="G424" s="1003">
        <v>15450.0</v>
      </c>
      <c r="H424" s="832">
        <v>45854.0</v>
      </c>
      <c r="I424" s="38">
        <f t="shared" si="1"/>
        <v>0</v>
      </c>
      <c r="J424" s="39">
        <f t="shared" si="2"/>
        <v>0</v>
      </c>
      <c r="K424" s="40">
        <f t="shared" si="3"/>
        <v>0</v>
      </c>
      <c r="L424" s="41">
        <f t="shared" si="4"/>
        <v>0</v>
      </c>
      <c r="M424" s="40">
        <f t="shared" si="5"/>
        <v>0</v>
      </c>
      <c r="N424" s="41">
        <f t="shared" si="6"/>
        <v>0</v>
      </c>
      <c r="O424" s="35"/>
      <c r="P424" s="43"/>
    </row>
    <row r="425" ht="14.25" hidden="1" customHeight="1">
      <c r="A425" s="968" t="s">
        <v>4428</v>
      </c>
      <c r="B425" s="233"/>
      <c r="C425" s="981" t="s">
        <v>4431</v>
      </c>
      <c r="D425" s="1017" t="s">
        <v>4432</v>
      </c>
      <c r="E425" s="975" t="s">
        <v>4111</v>
      </c>
      <c r="F425" s="1002"/>
      <c r="G425" s="1003">
        <v>12720.0</v>
      </c>
      <c r="H425" s="832">
        <v>45854.0</v>
      </c>
      <c r="I425" s="38">
        <f t="shared" si="1"/>
        <v>0</v>
      </c>
      <c r="J425" s="39">
        <f t="shared" si="2"/>
        <v>0</v>
      </c>
      <c r="K425" s="40">
        <f t="shared" si="3"/>
        <v>0</v>
      </c>
      <c r="L425" s="41">
        <f t="shared" si="4"/>
        <v>0</v>
      </c>
      <c r="M425" s="40">
        <f t="shared" si="5"/>
        <v>0</v>
      </c>
      <c r="N425" s="41">
        <f t="shared" si="6"/>
        <v>0</v>
      </c>
      <c r="O425" s="35"/>
      <c r="P425" s="43"/>
    </row>
    <row r="426" ht="14.25" hidden="1" customHeight="1">
      <c r="A426" s="995" t="s">
        <v>4433</v>
      </c>
      <c r="B426" s="233"/>
      <c r="C426" s="981" t="s">
        <v>4434</v>
      </c>
      <c r="D426" s="1017" t="s">
        <v>4435</v>
      </c>
      <c r="E426" s="975" t="s">
        <v>4111</v>
      </c>
      <c r="F426" s="1002"/>
      <c r="G426" s="1003">
        <v>4360.0</v>
      </c>
      <c r="H426" s="832">
        <v>45854.0</v>
      </c>
      <c r="I426" s="38">
        <f t="shared" si="1"/>
        <v>0</v>
      </c>
      <c r="J426" s="39">
        <f t="shared" si="2"/>
        <v>0</v>
      </c>
      <c r="K426" s="40">
        <f t="shared" si="3"/>
        <v>0</v>
      </c>
      <c r="L426" s="41">
        <f t="shared" si="4"/>
        <v>0</v>
      </c>
      <c r="M426" s="40">
        <f t="shared" si="5"/>
        <v>0</v>
      </c>
      <c r="N426" s="41">
        <f t="shared" si="6"/>
        <v>0</v>
      </c>
      <c r="O426" s="35"/>
      <c r="P426" s="43"/>
    </row>
    <row r="427" ht="14.25" hidden="1" customHeight="1">
      <c r="A427" s="995" t="s">
        <v>4436</v>
      </c>
      <c r="B427" s="233"/>
      <c r="C427" s="984" t="s">
        <v>4437</v>
      </c>
      <c r="D427" s="1016" t="s">
        <v>4438</v>
      </c>
      <c r="E427" s="975" t="s">
        <v>4111</v>
      </c>
      <c r="F427" s="1002"/>
      <c r="G427" s="1003">
        <v>330.0</v>
      </c>
      <c r="H427" s="832">
        <v>45854.0</v>
      </c>
      <c r="I427" s="38">
        <f t="shared" si="1"/>
        <v>0</v>
      </c>
      <c r="J427" s="39">
        <f t="shared" si="2"/>
        <v>0</v>
      </c>
      <c r="K427" s="40">
        <f t="shared" si="3"/>
        <v>0</v>
      </c>
      <c r="L427" s="41">
        <f t="shared" si="4"/>
        <v>0</v>
      </c>
      <c r="M427" s="40">
        <f t="shared" si="5"/>
        <v>0</v>
      </c>
      <c r="N427" s="41">
        <f t="shared" si="6"/>
        <v>0</v>
      </c>
      <c r="O427" s="35"/>
      <c r="P427" s="43"/>
    </row>
    <row r="428" ht="14.25" hidden="1" customHeight="1">
      <c r="A428" s="995" t="s">
        <v>4439</v>
      </c>
      <c r="B428" s="233"/>
      <c r="C428" s="984" t="s">
        <v>4440</v>
      </c>
      <c r="D428" s="1016" t="s">
        <v>4441</v>
      </c>
      <c r="E428" s="975" t="s">
        <v>4111</v>
      </c>
      <c r="F428" s="1002"/>
      <c r="G428" s="1003">
        <v>2160.0</v>
      </c>
      <c r="H428" s="832">
        <v>45854.0</v>
      </c>
      <c r="I428" s="38">
        <f t="shared" si="1"/>
        <v>0</v>
      </c>
      <c r="J428" s="39">
        <f t="shared" si="2"/>
        <v>0</v>
      </c>
      <c r="K428" s="40">
        <f t="shared" si="3"/>
        <v>0</v>
      </c>
      <c r="L428" s="41">
        <f t="shared" si="4"/>
        <v>0</v>
      </c>
      <c r="M428" s="40">
        <f t="shared" si="5"/>
        <v>0</v>
      </c>
      <c r="N428" s="41">
        <f t="shared" si="6"/>
        <v>0</v>
      </c>
      <c r="O428" s="35"/>
      <c r="P428" s="43"/>
    </row>
    <row r="429" ht="14.25" hidden="1" customHeight="1">
      <c r="A429" s="995" t="s">
        <v>4439</v>
      </c>
      <c r="B429" s="233"/>
      <c r="C429" s="985" t="s">
        <v>4442</v>
      </c>
      <c r="D429" s="1016" t="s">
        <v>4443</v>
      </c>
      <c r="E429" s="975" t="s">
        <v>4111</v>
      </c>
      <c r="F429" s="1002"/>
      <c r="G429" s="1003">
        <v>1520.0</v>
      </c>
      <c r="H429" s="832">
        <v>45854.0</v>
      </c>
      <c r="I429" s="38">
        <f t="shared" si="1"/>
        <v>0</v>
      </c>
      <c r="J429" s="39">
        <f t="shared" si="2"/>
        <v>0</v>
      </c>
      <c r="K429" s="40">
        <f t="shared" si="3"/>
        <v>0</v>
      </c>
      <c r="L429" s="41">
        <f t="shared" si="4"/>
        <v>0</v>
      </c>
      <c r="M429" s="40">
        <f t="shared" si="5"/>
        <v>0</v>
      </c>
      <c r="N429" s="41">
        <f t="shared" si="6"/>
        <v>0</v>
      </c>
      <c r="O429" s="35"/>
      <c r="P429" s="43"/>
    </row>
    <row r="430" ht="14.25" hidden="1" customHeight="1">
      <c r="A430" s="995" t="s">
        <v>4439</v>
      </c>
      <c r="B430" s="233"/>
      <c r="C430" s="985" t="s">
        <v>4444</v>
      </c>
      <c r="D430" s="1016" t="s">
        <v>4445</v>
      </c>
      <c r="E430" s="975" t="s">
        <v>4111</v>
      </c>
      <c r="F430" s="1002"/>
      <c r="G430" s="1003">
        <v>450.0</v>
      </c>
      <c r="H430" s="832">
        <v>45854.0</v>
      </c>
      <c r="I430" s="38">
        <f t="shared" si="1"/>
        <v>0</v>
      </c>
      <c r="J430" s="39">
        <f t="shared" si="2"/>
        <v>0</v>
      </c>
      <c r="K430" s="40">
        <f t="shared" si="3"/>
        <v>0</v>
      </c>
      <c r="L430" s="41">
        <f t="shared" si="4"/>
        <v>0</v>
      </c>
      <c r="M430" s="40">
        <f t="shared" si="5"/>
        <v>0</v>
      </c>
      <c r="N430" s="41">
        <f t="shared" si="6"/>
        <v>0</v>
      </c>
      <c r="O430" s="35"/>
      <c r="P430" s="43"/>
    </row>
    <row r="431" ht="14.25" hidden="1" customHeight="1">
      <c r="A431" s="995" t="s">
        <v>4439</v>
      </c>
      <c r="B431" s="233"/>
      <c r="C431" s="997" t="s">
        <v>4446</v>
      </c>
      <c r="D431" s="1016" t="s">
        <v>4447</v>
      </c>
      <c r="E431" s="975" t="s">
        <v>4111</v>
      </c>
      <c r="F431" s="1002"/>
      <c r="G431" s="1003">
        <v>2160.0</v>
      </c>
      <c r="H431" s="832">
        <v>45854.0</v>
      </c>
      <c r="I431" s="38">
        <f t="shared" si="1"/>
        <v>0</v>
      </c>
      <c r="J431" s="39">
        <f t="shared" si="2"/>
        <v>0</v>
      </c>
      <c r="K431" s="40">
        <f t="shared" si="3"/>
        <v>0</v>
      </c>
      <c r="L431" s="41">
        <f t="shared" si="4"/>
        <v>0</v>
      </c>
      <c r="M431" s="40">
        <f t="shared" si="5"/>
        <v>0</v>
      </c>
      <c r="N431" s="41">
        <f t="shared" si="6"/>
        <v>0</v>
      </c>
      <c r="O431" s="35"/>
      <c r="P431" s="43"/>
    </row>
    <row r="432" ht="14.25" hidden="1" customHeight="1">
      <c r="A432" s="995" t="s">
        <v>4439</v>
      </c>
      <c r="B432" s="233"/>
      <c r="C432" s="997" t="s">
        <v>4448</v>
      </c>
      <c r="D432" s="1017" t="s">
        <v>4449</v>
      </c>
      <c r="E432" s="975" t="s">
        <v>4111</v>
      </c>
      <c r="F432" s="1002"/>
      <c r="G432" s="1003">
        <v>3890.0</v>
      </c>
      <c r="H432" s="832">
        <v>45854.0</v>
      </c>
      <c r="I432" s="38">
        <f t="shared" si="1"/>
        <v>0</v>
      </c>
      <c r="J432" s="39">
        <f t="shared" si="2"/>
        <v>0</v>
      </c>
      <c r="K432" s="40">
        <f t="shared" si="3"/>
        <v>0</v>
      </c>
      <c r="L432" s="41">
        <f t="shared" si="4"/>
        <v>0</v>
      </c>
      <c r="M432" s="40">
        <f t="shared" si="5"/>
        <v>0</v>
      </c>
      <c r="N432" s="41">
        <f t="shared" si="6"/>
        <v>0</v>
      </c>
      <c r="O432" s="35"/>
      <c r="P432" s="43"/>
    </row>
    <row r="433" ht="14.25" hidden="1" customHeight="1">
      <c r="A433" s="995" t="s">
        <v>4439</v>
      </c>
      <c r="B433" s="233"/>
      <c r="C433" s="981" t="s">
        <v>4450</v>
      </c>
      <c r="D433" s="995" t="s">
        <v>4451</v>
      </c>
      <c r="E433" s="975" t="s">
        <v>4111</v>
      </c>
      <c r="F433" s="1002"/>
      <c r="G433" s="1003">
        <v>35780.0</v>
      </c>
      <c r="H433" s="832">
        <v>45854.0</v>
      </c>
      <c r="I433" s="38">
        <f t="shared" si="1"/>
        <v>0</v>
      </c>
      <c r="J433" s="39">
        <f t="shared" si="2"/>
        <v>0</v>
      </c>
      <c r="K433" s="40">
        <f t="shared" si="3"/>
        <v>0</v>
      </c>
      <c r="L433" s="41">
        <f t="shared" si="4"/>
        <v>0</v>
      </c>
      <c r="M433" s="40">
        <f t="shared" si="5"/>
        <v>0</v>
      </c>
      <c r="N433" s="41">
        <f t="shared" si="6"/>
        <v>0</v>
      </c>
      <c r="O433" s="35"/>
      <c r="P433" s="43"/>
    </row>
    <row r="434" ht="14.25" hidden="1" customHeight="1">
      <c r="A434" s="995" t="s">
        <v>4439</v>
      </c>
      <c r="B434" s="233"/>
      <c r="C434" s="981" t="s">
        <v>4452</v>
      </c>
      <c r="D434" s="995" t="s">
        <v>4453</v>
      </c>
      <c r="E434" s="975" t="s">
        <v>4111</v>
      </c>
      <c r="F434" s="1002"/>
      <c r="G434" s="1003">
        <v>3480.0</v>
      </c>
      <c r="H434" s="832">
        <v>45854.0</v>
      </c>
      <c r="I434" s="38">
        <f t="shared" si="1"/>
        <v>0</v>
      </c>
      <c r="J434" s="39">
        <f t="shared" si="2"/>
        <v>0</v>
      </c>
      <c r="K434" s="40">
        <f t="shared" si="3"/>
        <v>0</v>
      </c>
      <c r="L434" s="41">
        <f t="shared" si="4"/>
        <v>0</v>
      </c>
      <c r="M434" s="40">
        <f t="shared" si="5"/>
        <v>0</v>
      </c>
      <c r="N434" s="41">
        <f t="shared" si="6"/>
        <v>0</v>
      </c>
      <c r="O434" s="35"/>
      <c r="P434" s="43"/>
    </row>
    <row r="435" ht="14.25" hidden="1" customHeight="1">
      <c r="A435" s="995" t="s">
        <v>4439</v>
      </c>
      <c r="B435" s="233"/>
      <c r="C435" s="984" t="s">
        <v>4454</v>
      </c>
      <c r="D435" s="1017" t="s">
        <v>4455</v>
      </c>
      <c r="E435" s="975" t="s">
        <v>4111</v>
      </c>
      <c r="F435" s="1002"/>
      <c r="G435" s="1003">
        <v>310.0</v>
      </c>
      <c r="H435" s="832">
        <v>45854.0</v>
      </c>
      <c r="I435" s="38">
        <f t="shared" si="1"/>
        <v>0</v>
      </c>
      <c r="J435" s="39">
        <f t="shared" si="2"/>
        <v>0</v>
      </c>
      <c r="K435" s="40">
        <f t="shared" si="3"/>
        <v>0</v>
      </c>
      <c r="L435" s="41">
        <f t="shared" si="4"/>
        <v>0</v>
      </c>
      <c r="M435" s="40">
        <f t="shared" si="5"/>
        <v>0</v>
      </c>
      <c r="N435" s="41">
        <f t="shared" si="6"/>
        <v>0</v>
      </c>
      <c r="O435" s="35"/>
      <c r="P435" s="43"/>
    </row>
    <row r="436" ht="14.25" hidden="1" customHeight="1">
      <c r="A436" s="995" t="s">
        <v>4439</v>
      </c>
      <c r="B436" s="233"/>
      <c r="C436" s="984" t="s">
        <v>4456</v>
      </c>
      <c r="D436" s="1017" t="s">
        <v>4457</v>
      </c>
      <c r="E436" s="975" t="s">
        <v>4111</v>
      </c>
      <c r="F436" s="1002"/>
      <c r="G436" s="1003">
        <v>3310.0</v>
      </c>
      <c r="H436" s="832">
        <v>45854.0</v>
      </c>
      <c r="I436" s="38">
        <f t="shared" si="1"/>
        <v>0</v>
      </c>
      <c r="J436" s="39">
        <f t="shared" si="2"/>
        <v>0</v>
      </c>
      <c r="K436" s="40">
        <f t="shared" si="3"/>
        <v>0</v>
      </c>
      <c r="L436" s="41">
        <f t="shared" si="4"/>
        <v>0</v>
      </c>
      <c r="M436" s="40">
        <f t="shared" si="5"/>
        <v>0</v>
      </c>
      <c r="N436" s="41">
        <f t="shared" si="6"/>
        <v>0</v>
      </c>
      <c r="O436" s="35"/>
      <c r="P436" s="43"/>
    </row>
    <row r="437" ht="14.25" hidden="1" customHeight="1">
      <c r="A437" s="995" t="s">
        <v>4439</v>
      </c>
      <c r="B437" s="233"/>
      <c r="C437" s="984" t="s">
        <v>4458</v>
      </c>
      <c r="D437" s="1017" t="s">
        <v>4459</v>
      </c>
      <c r="E437" s="975" t="s">
        <v>4111</v>
      </c>
      <c r="F437" s="1002"/>
      <c r="G437" s="1003">
        <v>450.0</v>
      </c>
      <c r="H437" s="832">
        <v>45854.0</v>
      </c>
      <c r="I437" s="38">
        <f t="shared" si="1"/>
        <v>0</v>
      </c>
      <c r="J437" s="39">
        <f t="shared" si="2"/>
        <v>0</v>
      </c>
      <c r="K437" s="40">
        <f t="shared" si="3"/>
        <v>0</v>
      </c>
      <c r="L437" s="41">
        <f t="shared" si="4"/>
        <v>0</v>
      </c>
      <c r="M437" s="40">
        <f t="shared" si="5"/>
        <v>0</v>
      </c>
      <c r="N437" s="41">
        <f t="shared" si="6"/>
        <v>0</v>
      </c>
      <c r="O437" s="35"/>
      <c r="P437" s="43"/>
    </row>
    <row r="438" ht="14.25" hidden="1" customHeight="1">
      <c r="A438" s="995" t="s">
        <v>4439</v>
      </c>
      <c r="B438" s="233"/>
      <c r="C438" s="984" t="s">
        <v>4159</v>
      </c>
      <c r="D438" s="1017" t="s">
        <v>4160</v>
      </c>
      <c r="E438" s="975" t="s">
        <v>4111</v>
      </c>
      <c r="F438" s="1002"/>
      <c r="G438" s="1003">
        <v>44390.0</v>
      </c>
      <c r="H438" s="832">
        <v>45854.0</v>
      </c>
      <c r="I438" s="38">
        <f t="shared" si="1"/>
        <v>0</v>
      </c>
      <c r="J438" s="39">
        <f t="shared" si="2"/>
        <v>0</v>
      </c>
      <c r="K438" s="40">
        <f t="shared" si="3"/>
        <v>0</v>
      </c>
      <c r="L438" s="41">
        <f t="shared" si="4"/>
        <v>0</v>
      </c>
      <c r="M438" s="40">
        <f t="shared" si="5"/>
        <v>0</v>
      </c>
      <c r="N438" s="41">
        <f t="shared" si="6"/>
        <v>0</v>
      </c>
      <c r="O438" s="35"/>
      <c r="P438" s="43"/>
    </row>
    <row r="439" ht="14.25" hidden="1" customHeight="1">
      <c r="A439" s="995" t="s">
        <v>4439</v>
      </c>
      <c r="B439" s="233"/>
      <c r="C439" s="981" t="s">
        <v>4460</v>
      </c>
      <c r="D439" s="1018" t="s">
        <v>4461</v>
      </c>
      <c r="E439" s="975" t="s">
        <v>4111</v>
      </c>
      <c r="F439" s="1002"/>
      <c r="G439" s="1003">
        <v>10970.0</v>
      </c>
      <c r="H439" s="832">
        <v>45854.0</v>
      </c>
      <c r="I439" s="38">
        <f t="shared" si="1"/>
        <v>0</v>
      </c>
      <c r="J439" s="39">
        <f t="shared" si="2"/>
        <v>0</v>
      </c>
      <c r="K439" s="40">
        <f t="shared" si="3"/>
        <v>0</v>
      </c>
      <c r="L439" s="41">
        <f t="shared" si="4"/>
        <v>0</v>
      </c>
      <c r="M439" s="40">
        <f t="shared" si="5"/>
        <v>0</v>
      </c>
      <c r="N439" s="41">
        <f t="shared" si="6"/>
        <v>0</v>
      </c>
      <c r="O439" s="35"/>
      <c r="P439" s="43"/>
    </row>
    <row r="440" ht="14.25" hidden="1" customHeight="1">
      <c r="A440" s="995" t="s">
        <v>4439</v>
      </c>
      <c r="B440" s="233"/>
      <c r="C440" s="981" t="s">
        <v>4462</v>
      </c>
      <c r="D440" s="1018" t="s">
        <v>4463</v>
      </c>
      <c r="E440" s="975" t="s">
        <v>4111</v>
      </c>
      <c r="F440" s="1002"/>
      <c r="G440" s="1003">
        <v>6000.0</v>
      </c>
      <c r="H440" s="832">
        <v>45854.0</v>
      </c>
      <c r="I440" s="38">
        <f t="shared" si="1"/>
        <v>0</v>
      </c>
      <c r="J440" s="39">
        <f t="shared" si="2"/>
        <v>0</v>
      </c>
      <c r="K440" s="40">
        <f t="shared" si="3"/>
        <v>0</v>
      </c>
      <c r="L440" s="41">
        <f t="shared" si="4"/>
        <v>0</v>
      </c>
      <c r="M440" s="40">
        <f t="shared" si="5"/>
        <v>0</v>
      </c>
      <c r="N440" s="41">
        <f t="shared" si="6"/>
        <v>0</v>
      </c>
      <c r="O440" s="35"/>
      <c r="P440" s="43"/>
    </row>
    <row r="441" ht="14.25" hidden="1" customHeight="1">
      <c r="A441" s="995" t="s">
        <v>4439</v>
      </c>
      <c r="B441" s="233"/>
      <c r="C441" s="981" t="s">
        <v>4464</v>
      </c>
      <c r="D441" s="995" t="s">
        <v>4465</v>
      </c>
      <c r="E441" s="975" t="s">
        <v>4111</v>
      </c>
      <c r="F441" s="1002"/>
      <c r="G441" s="1003">
        <v>4900.0</v>
      </c>
      <c r="H441" s="832">
        <v>45854.0</v>
      </c>
      <c r="I441" s="38">
        <f t="shared" si="1"/>
        <v>0</v>
      </c>
      <c r="J441" s="39">
        <f t="shared" si="2"/>
        <v>0</v>
      </c>
      <c r="K441" s="40">
        <f t="shared" si="3"/>
        <v>0</v>
      </c>
      <c r="L441" s="41">
        <f t="shared" si="4"/>
        <v>0</v>
      </c>
      <c r="M441" s="40">
        <f t="shared" si="5"/>
        <v>0</v>
      </c>
      <c r="N441" s="41">
        <f t="shared" si="6"/>
        <v>0</v>
      </c>
      <c r="O441" s="35"/>
      <c r="P441" s="43"/>
    </row>
    <row r="442" ht="14.25" hidden="1" customHeight="1">
      <c r="A442" s="995" t="s">
        <v>4439</v>
      </c>
      <c r="B442" s="233"/>
      <c r="C442" s="981" t="s">
        <v>4466</v>
      </c>
      <c r="D442" s="1017" t="s">
        <v>4467</v>
      </c>
      <c r="E442" s="975" t="s">
        <v>4111</v>
      </c>
      <c r="F442" s="1002"/>
      <c r="G442" s="1003">
        <v>203500.0</v>
      </c>
      <c r="H442" s="832">
        <v>45854.0</v>
      </c>
      <c r="I442" s="38">
        <f t="shared" si="1"/>
        <v>0</v>
      </c>
      <c r="J442" s="39">
        <f t="shared" si="2"/>
        <v>0</v>
      </c>
      <c r="K442" s="40">
        <f t="shared" si="3"/>
        <v>0</v>
      </c>
      <c r="L442" s="41">
        <f t="shared" si="4"/>
        <v>0</v>
      </c>
      <c r="M442" s="40">
        <f t="shared" si="5"/>
        <v>0</v>
      </c>
      <c r="N442" s="41">
        <f t="shared" si="6"/>
        <v>0</v>
      </c>
      <c r="O442" s="35"/>
      <c r="P442" s="43"/>
    </row>
    <row r="443" ht="14.25" hidden="1" customHeight="1">
      <c r="A443" s="995" t="s">
        <v>4439</v>
      </c>
      <c r="B443" s="233"/>
      <c r="C443" s="981" t="s">
        <v>4468</v>
      </c>
      <c r="D443" s="1017" t="s">
        <v>4469</v>
      </c>
      <c r="E443" s="975" t="s">
        <v>4111</v>
      </c>
      <c r="F443" s="1002"/>
      <c r="G443" s="1003">
        <v>143450.0</v>
      </c>
      <c r="H443" s="832">
        <v>45854.0</v>
      </c>
      <c r="I443" s="38">
        <f t="shared" si="1"/>
        <v>0</v>
      </c>
      <c r="J443" s="39">
        <f t="shared" si="2"/>
        <v>0</v>
      </c>
      <c r="K443" s="40">
        <f t="shared" si="3"/>
        <v>0</v>
      </c>
      <c r="L443" s="41">
        <f t="shared" si="4"/>
        <v>0</v>
      </c>
      <c r="M443" s="40">
        <f t="shared" si="5"/>
        <v>0</v>
      </c>
      <c r="N443" s="41">
        <f t="shared" si="6"/>
        <v>0</v>
      </c>
      <c r="O443" s="35"/>
      <c r="P443" s="43"/>
    </row>
    <row r="444" ht="14.25" hidden="1" customHeight="1">
      <c r="A444" s="968" t="s">
        <v>4470</v>
      </c>
      <c r="B444" s="233"/>
      <c r="C444" s="981" t="s">
        <v>4471</v>
      </c>
      <c r="D444" s="1017" t="s">
        <v>4472</v>
      </c>
      <c r="E444" s="975" t="s">
        <v>4111</v>
      </c>
      <c r="F444" s="1002"/>
      <c r="G444" s="1003">
        <v>1490.0</v>
      </c>
      <c r="H444" s="832">
        <v>45854.0</v>
      </c>
      <c r="I444" s="38">
        <f t="shared" si="1"/>
        <v>0</v>
      </c>
      <c r="J444" s="39">
        <f t="shared" si="2"/>
        <v>0</v>
      </c>
      <c r="K444" s="40">
        <f t="shared" si="3"/>
        <v>0</v>
      </c>
      <c r="L444" s="41">
        <f t="shared" si="4"/>
        <v>0</v>
      </c>
      <c r="M444" s="40">
        <f t="shared" si="5"/>
        <v>0</v>
      </c>
      <c r="N444" s="41">
        <f t="shared" si="6"/>
        <v>0</v>
      </c>
      <c r="O444" s="35"/>
      <c r="P444" s="43"/>
    </row>
    <row r="445" ht="14.25" hidden="1" customHeight="1">
      <c r="A445" s="968" t="s">
        <v>4470</v>
      </c>
      <c r="B445" s="233"/>
      <c r="C445" s="981" t="s">
        <v>4473</v>
      </c>
      <c r="D445" s="1017" t="s">
        <v>4474</v>
      </c>
      <c r="E445" s="975" t="s">
        <v>4111</v>
      </c>
      <c r="F445" s="1002"/>
      <c r="G445" s="1003">
        <v>3540.0</v>
      </c>
      <c r="H445" s="832">
        <v>45854.0</v>
      </c>
      <c r="I445" s="38">
        <f t="shared" si="1"/>
        <v>0</v>
      </c>
      <c r="J445" s="39">
        <f t="shared" si="2"/>
        <v>0</v>
      </c>
      <c r="K445" s="40">
        <f t="shared" si="3"/>
        <v>0</v>
      </c>
      <c r="L445" s="41">
        <f t="shared" si="4"/>
        <v>0</v>
      </c>
      <c r="M445" s="40">
        <f t="shared" si="5"/>
        <v>0</v>
      </c>
      <c r="N445" s="41">
        <f t="shared" si="6"/>
        <v>0</v>
      </c>
      <c r="O445" s="35"/>
      <c r="P445" s="43"/>
    </row>
    <row r="446" ht="14.25" hidden="1" customHeight="1">
      <c r="A446" s="968" t="s">
        <v>4470</v>
      </c>
      <c r="B446" s="233"/>
      <c r="C446" s="981" t="s">
        <v>4475</v>
      </c>
      <c r="D446" s="1017" t="s">
        <v>4476</v>
      </c>
      <c r="E446" s="975" t="s">
        <v>4111</v>
      </c>
      <c r="F446" s="1002"/>
      <c r="G446" s="1003">
        <v>4960.0</v>
      </c>
      <c r="H446" s="832">
        <v>45854.0</v>
      </c>
      <c r="I446" s="38">
        <f t="shared" si="1"/>
        <v>0</v>
      </c>
      <c r="J446" s="39">
        <f t="shared" si="2"/>
        <v>0</v>
      </c>
      <c r="K446" s="40">
        <f t="shared" si="3"/>
        <v>0</v>
      </c>
      <c r="L446" s="41">
        <f t="shared" si="4"/>
        <v>0</v>
      </c>
      <c r="M446" s="40">
        <f t="shared" si="5"/>
        <v>0</v>
      </c>
      <c r="N446" s="41">
        <f t="shared" si="6"/>
        <v>0</v>
      </c>
      <c r="O446" s="35"/>
      <c r="P446" s="43"/>
    </row>
    <row r="447" ht="14.25" hidden="1" customHeight="1">
      <c r="A447" s="968" t="s">
        <v>4470</v>
      </c>
      <c r="B447" s="233"/>
      <c r="C447" s="981" t="s">
        <v>4477</v>
      </c>
      <c r="D447" s="1017" t="s">
        <v>4478</v>
      </c>
      <c r="E447" s="975" t="s">
        <v>4111</v>
      </c>
      <c r="F447" s="1002"/>
      <c r="G447" s="1003">
        <v>12820.0</v>
      </c>
      <c r="H447" s="832">
        <v>45854.0</v>
      </c>
      <c r="I447" s="38">
        <f t="shared" si="1"/>
        <v>0</v>
      </c>
      <c r="J447" s="39">
        <f t="shared" si="2"/>
        <v>0</v>
      </c>
      <c r="K447" s="40">
        <f t="shared" si="3"/>
        <v>0</v>
      </c>
      <c r="L447" s="41">
        <f t="shared" si="4"/>
        <v>0</v>
      </c>
      <c r="M447" s="40">
        <f t="shared" si="5"/>
        <v>0</v>
      </c>
      <c r="N447" s="41">
        <f t="shared" si="6"/>
        <v>0</v>
      </c>
      <c r="O447" s="35"/>
      <c r="P447" s="43"/>
    </row>
    <row r="448" ht="14.25" hidden="1" customHeight="1">
      <c r="A448" s="968" t="s">
        <v>4479</v>
      </c>
      <c r="B448" s="233"/>
      <c r="C448" s="1013" t="s">
        <v>4480</v>
      </c>
      <c r="D448" s="1017" t="s">
        <v>4481</v>
      </c>
      <c r="E448" s="975" t="s">
        <v>4111</v>
      </c>
      <c r="F448" s="1002"/>
      <c r="G448" s="1003">
        <v>49060.0</v>
      </c>
      <c r="H448" s="832">
        <v>45854.0</v>
      </c>
      <c r="I448" s="38">
        <f t="shared" si="1"/>
        <v>0</v>
      </c>
      <c r="J448" s="39">
        <f t="shared" si="2"/>
        <v>0</v>
      </c>
      <c r="K448" s="40">
        <f t="shared" si="3"/>
        <v>0</v>
      </c>
      <c r="L448" s="41">
        <f t="shared" si="4"/>
        <v>0</v>
      </c>
      <c r="M448" s="40">
        <f t="shared" si="5"/>
        <v>0</v>
      </c>
      <c r="N448" s="41">
        <f t="shared" si="6"/>
        <v>0</v>
      </c>
      <c r="O448" s="35"/>
      <c r="P448" s="43"/>
    </row>
    <row r="449" ht="14.25" hidden="1" customHeight="1">
      <c r="A449" s="968" t="s">
        <v>4479</v>
      </c>
      <c r="B449" s="233"/>
      <c r="C449" s="981" t="s">
        <v>4482</v>
      </c>
      <c r="D449" s="1017" t="s">
        <v>4483</v>
      </c>
      <c r="E449" s="975" t="s">
        <v>4111</v>
      </c>
      <c r="F449" s="1002"/>
      <c r="G449" s="1003">
        <v>61320.0</v>
      </c>
      <c r="H449" s="832">
        <v>45854.0</v>
      </c>
      <c r="I449" s="38">
        <f t="shared" si="1"/>
        <v>0</v>
      </c>
      <c r="J449" s="39">
        <f t="shared" si="2"/>
        <v>0</v>
      </c>
      <c r="K449" s="40">
        <f t="shared" si="3"/>
        <v>0</v>
      </c>
      <c r="L449" s="41">
        <f t="shared" si="4"/>
        <v>0</v>
      </c>
      <c r="M449" s="40">
        <f t="shared" si="5"/>
        <v>0</v>
      </c>
      <c r="N449" s="41">
        <f t="shared" si="6"/>
        <v>0</v>
      </c>
      <c r="O449" s="35"/>
      <c r="P449" s="43"/>
    </row>
    <row r="450" ht="14.25" hidden="1" customHeight="1">
      <c r="A450" s="968" t="s">
        <v>4484</v>
      </c>
      <c r="B450" s="233"/>
      <c r="C450" s="1013" t="s">
        <v>4485</v>
      </c>
      <c r="D450" s="995" t="s">
        <v>4486</v>
      </c>
      <c r="E450" s="995" t="s">
        <v>4191</v>
      </c>
      <c r="F450" s="1002"/>
      <c r="G450" s="1003">
        <v>780.0</v>
      </c>
      <c r="H450" s="832">
        <v>45854.0</v>
      </c>
      <c r="I450" s="38">
        <f t="shared" si="1"/>
        <v>0</v>
      </c>
      <c r="J450" s="39">
        <f t="shared" si="2"/>
        <v>0</v>
      </c>
      <c r="K450" s="40">
        <f t="shared" si="3"/>
        <v>0</v>
      </c>
      <c r="L450" s="41">
        <f t="shared" si="4"/>
        <v>0</v>
      </c>
      <c r="M450" s="40">
        <f t="shared" si="5"/>
        <v>0</v>
      </c>
      <c r="N450" s="41">
        <f t="shared" si="6"/>
        <v>0</v>
      </c>
      <c r="O450" s="35"/>
      <c r="P450" s="43"/>
    </row>
    <row r="451" ht="14.25" hidden="1" customHeight="1">
      <c r="A451" s="968" t="s">
        <v>4484</v>
      </c>
      <c r="B451" s="233"/>
      <c r="C451" s="1013" t="s">
        <v>4487</v>
      </c>
      <c r="D451" s="1019" t="s">
        <v>4488</v>
      </c>
      <c r="E451" s="995" t="s">
        <v>4489</v>
      </c>
      <c r="F451" s="1002"/>
      <c r="G451" s="1003">
        <v>810.0</v>
      </c>
      <c r="H451" s="832">
        <v>45854.0</v>
      </c>
      <c r="I451" s="38">
        <f t="shared" si="1"/>
        <v>0</v>
      </c>
      <c r="J451" s="39">
        <f t="shared" si="2"/>
        <v>0</v>
      </c>
      <c r="K451" s="40">
        <f t="shared" si="3"/>
        <v>0</v>
      </c>
      <c r="L451" s="41">
        <f t="shared" si="4"/>
        <v>0</v>
      </c>
      <c r="M451" s="40">
        <f t="shared" si="5"/>
        <v>0</v>
      </c>
      <c r="N451" s="41">
        <f t="shared" si="6"/>
        <v>0</v>
      </c>
      <c r="O451" s="35"/>
      <c r="P451" s="43"/>
    </row>
    <row r="452" ht="14.25" hidden="1" customHeight="1">
      <c r="A452" s="968" t="s">
        <v>4484</v>
      </c>
      <c r="B452" s="233"/>
      <c r="C452" s="969" t="s">
        <v>4490</v>
      </c>
      <c r="D452" s="1020" t="s">
        <v>4491</v>
      </c>
      <c r="E452" s="995" t="s">
        <v>4489</v>
      </c>
      <c r="F452" s="1002"/>
      <c r="G452" s="1003">
        <v>1350.0</v>
      </c>
      <c r="H452" s="832">
        <v>45854.0</v>
      </c>
      <c r="I452" s="38">
        <f t="shared" si="1"/>
        <v>0</v>
      </c>
      <c r="J452" s="39">
        <f t="shared" si="2"/>
        <v>0</v>
      </c>
      <c r="K452" s="40">
        <f t="shared" si="3"/>
        <v>0</v>
      </c>
      <c r="L452" s="41">
        <f t="shared" si="4"/>
        <v>0</v>
      </c>
      <c r="M452" s="40">
        <f t="shared" si="5"/>
        <v>0</v>
      </c>
      <c r="N452" s="41">
        <f t="shared" si="6"/>
        <v>0</v>
      </c>
      <c r="O452" s="35"/>
      <c r="P452" s="43"/>
    </row>
    <row r="453" ht="14.25" hidden="1" customHeight="1">
      <c r="A453" s="968" t="s">
        <v>4484</v>
      </c>
      <c r="B453" s="233"/>
      <c r="C453" s="987" t="s">
        <v>4492</v>
      </c>
      <c r="D453" s="1016" t="s">
        <v>4493</v>
      </c>
      <c r="E453" s="995" t="s">
        <v>4489</v>
      </c>
      <c r="F453" s="1002"/>
      <c r="G453" s="1003">
        <v>160.0</v>
      </c>
      <c r="H453" s="832">
        <v>45854.0</v>
      </c>
      <c r="I453" s="38">
        <f t="shared" si="1"/>
        <v>0</v>
      </c>
      <c r="J453" s="39">
        <f t="shared" si="2"/>
        <v>0</v>
      </c>
      <c r="K453" s="40">
        <f t="shared" si="3"/>
        <v>0</v>
      </c>
      <c r="L453" s="41">
        <f t="shared" si="4"/>
        <v>0</v>
      </c>
      <c r="M453" s="40">
        <f t="shared" si="5"/>
        <v>0</v>
      </c>
      <c r="N453" s="41">
        <f t="shared" si="6"/>
        <v>0</v>
      </c>
      <c r="O453" s="35"/>
      <c r="P453" s="43"/>
    </row>
    <row r="454" ht="14.25" hidden="1" customHeight="1">
      <c r="A454" s="968" t="s">
        <v>4484</v>
      </c>
      <c r="B454" s="233"/>
      <c r="C454" s="984" t="s">
        <v>4494</v>
      </c>
      <c r="D454" s="1016" t="s">
        <v>4495</v>
      </c>
      <c r="E454" s="995" t="s">
        <v>4496</v>
      </c>
      <c r="F454" s="1002"/>
      <c r="G454" s="1003">
        <v>1150.0</v>
      </c>
      <c r="H454" s="832">
        <v>45854.0</v>
      </c>
      <c r="I454" s="38">
        <f t="shared" si="1"/>
        <v>0</v>
      </c>
      <c r="J454" s="39">
        <f t="shared" si="2"/>
        <v>0</v>
      </c>
      <c r="K454" s="40">
        <f t="shared" si="3"/>
        <v>0</v>
      </c>
      <c r="L454" s="41">
        <f t="shared" si="4"/>
        <v>0</v>
      </c>
      <c r="M454" s="40">
        <f t="shared" si="5"/>
        <v>0</v>
      </c>
      <c r="N454" s="41">
        <f t="shared" si="6"/>
        <v>0</v>
      </c>
      <c r="O454" s="35"/>
      <c r="P454" s="43"/>
    </row>
    <row r="455" ht="14.25" hidden="1" customHeight="1">
      <c r="A455" s="968" t="s">
        <v>4484</v>
      </c>
      <c r="B455" s="233"/>
      <c r="C455" s="984" t="s">
        <v>4497</v>
      </c>
      <c r="D455" s="1016" t="s">
        <v>4498</v>
      </c>
      <c r="E455" s="995" t="s">
        <v>4496</v>
      </c>
      <c r="F455" s="1002"/>
      <c r="G455" s="1003">
        <v>1080.0</v>
      </c>
      <c r="H455" s="832">
        <v>45854.0</v>
      </c>
      <c r="I455" s="38">
        <f t="shared" si="1"/>
        <v>0</v>
      </c>
      <c r="J455" s="39">
        <f t="shared" si="2"/>
        <v>0</v>
      </c>
      <c r="K455" s="40">
        <f t="shared" si="3"/>
        <v>0</v>
      </c>
      <c r="L455" s="41">
        <f t="shared" si="4"/>
        <v>0</v>
      </c>
      <c r="M455" s="40">
        <f t="shared" si="5"/>
        <v>0</v>
      </c>
      <c r="N455" s="41">
        <f t="shared" si="6"/>
        <v>0</v>
      </c>
      <c r="O455" s="35"/>
      <c r="P455" s="43"/>
    </row>
    <row r="456" ht="14.25" hidden="1" customHeight="1">
      <c r="A456" s="968" t="s">
        <v>4484</v>
      </c>
      <c r="B456" s="233"/>
      <c r="C456" s="984" t="s">
        <v>4499</v>
      </c>
      <c r="D456" s="1016" t="s">
        <v>4500</v>
      </c>
      <c r="E456" s="995" t="s">
        <v>4496</v>
      </c>
      <c r="F456" s="1002"/>
      <c r="G456" s="1003">
        <v>1180.0</v>
      </c>
      <c r="H456" s="832">
        <v>45854.0</v>
      </c>
      <c r="I456" s="38">
        <f t="shared" si="1"/>
        <v>0</v>
      </c>
      <c r="J456" s="39">
        <f t="shared" si="2"/>
        <v>0</v>
      </c>
      <c r="K456" s="40">
        <f t="shared" si="3"/>
        <v>0</v>
      </c>
      <c r="L456" s="41">
        <f t="shared" si="4"/>
        <v>0</v>
      </c>
      <c r="M456" s="40">
        <f t="shared" si="5"/>
        <v>0</v>
      </c>
      <c r="N456" s="41">
        <f t="shared" si="6"/>
        <v>0</v>
      </c>
      <c r="O456" s="35"/>
      <c r="P456" s="43"/>
    </row>
    <row r="457" ht="14.25" hidden="1" customHeight="1">
      <c r="A457" s="968" t="s">
        <v>4484</v>
      </c>
      <c r="B457" s="233"/>
      <c r="C457" s="984" t="s">
        <v>4501</v>
      </c>
      <c r="D457" s="1016" t="s">
        <v>4502</v>
      </c>
      <c r="E457" s="995" t="s">
        <v>4496</v>
      </c>
      <c r="F457" s="1002"/>
      <c r="G457" s="1003">
        <v>1110.0</v>
      </c>
      <c r="H457" s="832">
        <v>45854.0</v>
      </c>
      <c r="I457" s="38">
        <f t="shared" si="1"/>
        <v>0</v>
      </c>
      <c r="J457" s="39">
        <f t="shared" si="2"/>
        <v>0</v>
      </c>
      <c r="K457" s="40">
        <f t="shared" si="3"/>
        <v>0</v>
      </c>
      <c r="L457" s="41">
        <f t="shared" si="4"/>
        <v>0</v>
      </c>
      <c r="M457" s="40">
        <f t="shared" si="5"/>
        <v>0</v>
      </c>
      <c r="N457" s="41">
        <f t="shared" si="6"/>
        <v>0</v>
      </c>
      <c r="O457" s="35"/>
      <c r="P457" s="43"/>
    </row>
    <row r="458" ht="14.25" hidden="1" customHeight="1">
      <c r="A458" s="968" t="s">
        <v>4484</v>
      </c>
      <c r="B458" s="233"/>
      <c r="C458" s="984" t="s">
        <v>4503</v>
      </c>
      <c r="D458" s="1016" t="s">
        <v>4504</v>
      </c>
      <c r="E458" s="995" t="s">
        <v>4496</v>
      </c>
      <c r="F458" s="1002"/>
      <c r="G458" s="1003">
        <v>2140.0</v>
      </c>
      <c r="H458" s="832">
        <v>45854.0</v>
      </c>
      <c r="I458" s="38">
        <f t="shared" si="1"/>
        <v>0</v>
      </c>
      <c r="J458" s="39">
        <f t="shared" si="2"/>
        <v>0</v>
      </c>
      <c r="K458" s="40">
        <f t="shared" si="3"/>
        <v>0</v>
      </c>
      <c r="L458" s="41">
        <f t="shared" si="4"/>
        <v>0</v>
      </c>
      <c r="M458" s="40">
        <f t="shared" si="5"/>
        <v>0</v>
      </c>
      <c r="N458" s="41">
        <f t="shared" si="6"/>
        <v>0</v>
      </c>
      <c r="O458" s="35"/>
      <c r="P458" s="43"/>
    </row>
    <row r="459" ht="14.25" hidden="1" customHeight="1">
      <c r="A459" s="968" t="s">
        <v>4484</v>
      </c>
      <c r="B459" s="233"/>
      <c r="C459" s="984" t="s">
        <v>4505</v>
      </c>
      <c r="D459" s="1016" t="s">
        <v>4506</v>
      </c>
      <c r="E459" s="995" t="s">
        <v>4496</v>
      </c>
      <c r="F459" s="1002"/>
      <c r="G459" s="1003">
        <v>1960.0</v>
      </c>
      <c r="H459" s="832">
        <v>45854.0</v>
      </c>
      <c r="I459" s="38">
        <f t="shared" si="1"/>
        <v>0</v>
      </c>
      <c r="J459" s="39">
        <f t="shared" si="2"/>
        <v>0</v>
      </c>
      <c r="K459" s="40">
        <f t="shared" si="3"/>
        <v>0</v>
      </c>
      <c r="L459" s="41">
        <f t="shared" si="4"/>
        <v>0</v>
      </c>
      <c r="M459" s="40">
        <f t="shared" si="5"/>
        <v>0</v>
      </c>
      <c r="N459" s="41">
        <f t="shared" si="6"/>
        <v>0</v>
      </c>
      <c r="O459" s="35"/>
      <c r="P459" s="43"/>
    </row>
    <row r="460" ht="14.25" hidden="1" customHeight="1">
      <c r="A460" s="968" t="s">
        <v>4484</v>
      </c>
      <c r="B460" s="233"/>
      <c r="C460" s="981" t="s">
        <v>4507</v>
      </c>
      <c r="D460" s="1017" t="s">
        <v>4508</v>
      </c>
      <c r="E460" s="995" t="s">
        <v>4496</v>
      </c>
      <c r="F460" s="1002"/>
      <c r="G460" s="1003">
        <v>1280.0</v>
      </c>
      <c r="H460" s="832">
        <v>45854.0</v>
      </c>
      <c r="I460" s="38">
        <f t="shared" si="1"/>
        <v>0</v>
      </c>
      <c r="J460" s="39">
        <f t="shared" si="2"/>
        <v>0</v>
      </c>
      <c r="K460" s="40">
        <f t="shared" si="3"/>
        <v>0</v>
      </c>
      <c r="L460" s="41">
        <f t="shared" si="4"/>
        <v>0</v>
      </c>
      <c r="M460" s="40">
        <f t="shared" si="5"/>
        <v>0</v>
      </c>
      <c r="N460" s="41">
        <f t="shared" si="6"/>
        <v>0</v>
      </c>
      <c r="O460" s="35"/>
      <c r="P460" s="43"/>
    </row>
    <row r="461" ht="14.25" hidden="1" customHeight="1">
      <c r="A461" s="968" t="s">
        <v>4484</v>
      </c>
      <c r="B461" s="233"/>
      <c r="C461" s="981" t="s">
        <v>4509</v>
      </c>
      <c r="D461" s="995" t="s">
        <v>4510</v>
      </c>
      <c r="E461" s="995" t="s">
        <v>4496</v>
      </c>
      <c r="F461" s="1002"/>
      <c r="G461" s="1003">
        <v>1210.0</v>
      </c>
      <c r="H461" s="832">
        <v>45854.0</v>
      </c>
      <c r="I461" s="38">
        <f t="shared" si="1"/>
        <v>0</v>
      </c>
      <c r="J461" s="39">
        <f t="shared" si="2"/>
        <v>0</v>
      </c>
      <c r="K461" s="40">
        <f t="shared" si="3"/>
        <v>0</v>
      </c>
      <c r="L461" s="41">
        <f t="shared" si="4"/>
        <v>0</v>
      </c>
      <c r="M461" s="40">
        <f t="shared" si="5"/>
        <v>0</v>
      </c>
      <c r="N461" s="41">
        <f t="shared" si="6"/>
        <v>0</v>
      </c>
      <c r="O461" s="35"/>
      <c r="P461" s="43"/>
    </row>
    <row r="462" ht="14.25" hidden="1" customHeight="1">
      <c r="A462" s="968" t="s">
        <v>4511</v>
      </c>
      <c r="B462" s="233"/>
      <c r="C462" s="969" t="s">
        <v>4512</v>
      </c>
      <c r="D462" s="995" t="s">
        <v>4513</v>
      </c>
      <c r="E462" s="995" t="s">
        <v>4191</v>
      </c>
      <c r="F462" s="1002"/>
      <c r="G462" s="1003">
        <v>2100.0</v>
      </c>
      <c r="H462" s="832">
        <v>45854.0</v>
      </c>
      <c r="I462" s="38">
        <f t="shared" si="1"/>
        <v>0</v>
      </c>
      <c r="J462" s="39">
        <f t="shared" si="2"/>
        <v>0</v>
      </c>
      <c r="K462" s="40">
        <f t="shared" si="3"/>
        <v>0</v>
      </c>
      <c r="L462" s="41">
        <f t="shared" si="4"/>
        <v>0</v>
      </c>
      <c r="M462" s="40">
        <f t="shared" si="5"/>
        <v>0</v>
      </c>
      <c r="N462" s="41">
        <f t="shared" si="6"/>
        <v>0</v>
      </c>
      <c r="O462" s="35"/>
      <c r="P462" s="43"/>
    </row>
    <row r="463" ht="14.25" hidden="1" customHeight="1">
      <c r="A463" s="968" t="s">
        <v>4511</v>
      </c>
      <c r="B463" s="233"/>
      <c r="C463" s="969" t="s">
        <v>4514</v>
      </c>
      <c r="D463" s="995" t="s">
        <v>4515</v>
      </c>
      <c r="E463" s="995" t="s">
        <v>4191</v>
      </c>
      <c r="F463" s="1002"/>
      <c r="G463" s="1003">
        <v>2480.0</v>
      </c>
      <c r="H463" s="832">
        <v>45854.0</v>
      </c>
      <c r="I463" s="38">
        <f t="shared" si="1"/>
        <v>0</v>
      </c>
      <c r="J463" s="39">
        <f t="shared" si="2"/>
        <v>0</v>
      </c>
      <c r="K463" s="40">
        <f t="shared" si="3"/>
        <v>0</v>
      </c>
      <c r="L463" s="41">
        <f t="shared" si="4"/>
        <v>0</v>
      </c>
      <c r="M463" s="40">
        <f t="shared" si="5"/>
        <v>0</v>
      </c>
      <c r="N463" s="41">
        <f t="shared" si="6"/>
        <v>0</v>
      </c>
      <c r="O463" s="35"/>
      <c r="P463" s="43"/>
    </row>
    <row r="464" ht="14.25" hidden="1" customHeight="1">
      <c r="A464" s="968" t="s">
        <v>4511</v>
      </c>
      <c r="B464" s="233"/>
      <c r="C464" s="969" t="s">
        <v>4516</v>
      </c>
      <c r="D464" s="995" t="s">
        <v>4517</v>
      </c>
      <c r="E464" s="995" t="s">
        <v>4191</v>
      </c>
      <c r="F464" s="1002"/>
      <c r="G464" s="1003">
        <v>1920.0</v>
      </c>
      <c r="H464" s="832">
        <v>45854.0</v>
      </c>
      <c r="I464" s="38">
        <f t="shared" si="1"/>
        <v>0</v>
      </c>
      <c r="J464" s="39">
        <f t="shared" si="2"/>
        <v>0</v>
      </c>
      <c r="K464" s="40">
        <f t="shared" si="3"/>
        <v>0</v>
      </c>
      <c r="L464" s="41">
        <f t="shared" si="4"/>
        <v>0</v>
      </c>
      <c r="M464" s="40">
        <f t="shared" si="5"/>
        <v>0</v>
      </c>
      <c r="N464" s="41">
        <f t="shared" si="6"/>
        <v>0</v>
      </c>
      <c r="O464" s="35"/>
      <c r="P464" s="43"/>
    </row>
    <row r="465" ht="14.25" hidden="1" customHeight="1">
      <c r="A465" s="968" t="s">
        <v>4511</v>
      </c>
      <c r="B465" s="233"/>
      <c r="C465" s="969" t="s">
        <v>4518</v>
      </c>
      <c r="D465" s="995" t="s">
        <v>4163</v>
      </c>
      <c r="E465" s="995" t="s">
        <v>4191</v>
      </c>
      <c r="F465" s="1002"/>
      <c r="G465" s="1003">
        <v>180.0</v>
      </c>
      <c r="H465" s="832">
        <v>45854.0</v>
      </c>
      <c r="I465" s="38">
        <f t="shared" si="1"/>
        <v>0</v>
      </c>
      <c r="J465" s="39">
        <f t="shared" si="2"/>
        <v>0</v>
      </c>
      <c r="K465" s="40">
        <f t="shared" si="3"/>
        <v>0</v>
      </c>
      <c r="L465" s="41">
        <f t="shared" si="4"/>
        <v>0</v>
      </c>
      <c r="M465" s="40">
        <f t="shared" si="5"/>
        <v>0</v>
      </c>
      <c r="N465" s="41">
        <f t="shared" si="6"/>
        <v>0</v>
      </c>
      <c r="O465" s="35"/>
      <c r="P465" s="43"/>
    </row>
    <row r="466" ht="14.25" hidden="1" customHeight="1">
      <c r="A466" s="968" t="s">
        <v>4511</v>
      </c>
      <c r="B466" s="233"/>
      <c r="C466" s="1001" t="s">
        <v>4519</v>
      </c>
      <c r="D466" s="995" t="s">
        <v>4520</v>
      </c>
      <c r="E466" s="995" t="s">
        <v>4496</v>
      </c>
      <c r="F466" s="1002"/>
      <c r="G466" s="1003">
        <v>1960.0</v>
      </c>
      <c r="H466" s="832">
        <v>45854.0</v>
      </c>
      <c r="I466" s="38">
        <f t="shared" si="1"/>
        <v>0</v>
      </c>
      <c r="J466" s="39">
        <f t="shared" si="2"/>
        <v>0</v>
      </c>
      <c r="K466" s="40">
        <f t="shared" si="3"/>
        <v>0</v>
      </c>
      <c r="L466" s="41">
        <f t="shared" si="4"/>
        <v>0</v>
      </c>
      <c r="M466" s="40">
        <f t="shared" si="5"/>
        <v>0</v>
      </c>
      <c r="N466" s="41">
        <f t="shared" si="6"/>
        <v>0</v>
      </c>
      <c r="O466" s="35"/>
      <c r="P466" s="43"/>
    </row>
    <row r="467" ht="14.25" hidden="1" customHeight="1">
      <c r="A467" s="968" t="s">
        <v>4511</v>
      </c>
      <c r="B467" s="233"/>
      <c r="C467" s="1001" t="s">
        <v>4521</v>
      </c>
      <c r="D467" s="995" t="s">
        <v>4522</v>
      </c>
      <c r="E467" s="995" t="s">
        <v>4496</v>
      </c>
      <c r="F467" s="1002"/>
      <c r="G467" s="1003">
        <v>220.0</v>
      </c>
      <c r="H467" s="832">
        <v>45854.0</v>
      </c>
      <c r="I467" s="38">
        <f t="shared" si="1"/>
        <v>0</v>
      </c>
      <c r="J467" s="39">
        <f t="shared" si="2"/>
        <v>0</v>
      </c>
      <c r="K467" s="40">
        <f t="shared" si="3"/>
        <v>0</v>
      </c>
      <c r="L467" s="41">
        <f t="shared" si="4"/>
        <v>0</v>
      </c>
      <c r="M467" s="40">
        <f t="shared" si="5"/>
        <v>0</v>
      </c>
      <c r="N467" s="41">
        <f t="shared" si="6"/>
        <v>0</v>
      </c>
      <c r="O467" s="35"/>
      <c r="P467" s="43"/>
    </row>
    <row r="468" ht="14.25" customHeight="1">
      <c r="A468" s="968" t="s">
        <v>4357</v>
      </c>
      <c r="B468" s="233"/>
      <c r="C468" s="981" t="s">
        <v>4523</v>
      </c>
      <c r="D468" s="995" t="s">
        <v>4524</v>
      </c>
      <c r="E468" s="995" t="s">
        <v>4496</v>
      </c>
      <c r="F468" s="1002">
        <v>4156.0</v>
      </c>
      <c r="G468" s="1003">
        <v>1980.0</v>
      </c>
      <c r="H468" s="832">
        <v>45854.0</v>
      </c>
      <c r="I468" s="38">
        <f t="shared" si="1"/>
        <v>6234</v>
      </c>
      <c r="J468" s="39">
        <f t="shared" si="2"/>
        <v>5402.8</v>
      </c>
      <c r="K468" s="40">
        <f t="shared" si="3"/>
        <v>5402.8</v>
      </c>
      <c r="L468" s="41">
        <f t="shared" si="4"/>
        <v>4987.2</v>
      </c>
      <c r="M468" s="40">
        <f t="shared" si="5"/>
        <v>4779.4</v>
      </c>
      <c r="N468" s="41">
        <f t="shared" si="6"/>
        <v>4571.6</v>
      </c>
      <c r="O468" s="35"/>
      <c r="P468" s="43"/>
    </row>
    <row r="469" ht="14.25" customHeight="1">
      <c r="A469" s="968" t="s">
        <v>4525</v>
      </c>
      <c r="B469" s="233"/>
      <c r="C469" s="981" t="s">
        <v>4526</v>
      </c>
      <c r="D469" s="995" t="s">
        <v>4527</v>
      </c>
      <c r="E469" s="995" t="s">
        <v>4191</v>
      </c>
      <c r="F469" s="1002">
        <v>3802.0</v>
      </c>
      <c r="G469" s="1003">
        <v>1920.0</v>
      </c>
      <c r="H469" s="832">
        <v>45854.0</v>
      </c>
      <c r="I469" s="38">
        <f t="shared" si="1"/>
        <v>5703</v>
      </c>
      <c r="J469" s="39">
        <f t="shared" si="2"/>
        <v>4942.6</v>
      </c>
      <c r="K469" s="40">
        <f t="shared" si="3"/>
        <v>4942.6</v>
      </c>
      <c r="L469" s="41">
        <f t="shared" si="4"/>
        <v>4562.4</v>
      </c>
      <c r="M469" s="40">
        <f t="shared" si="5"/>
        <v>4372.3</v>
      </c>
      <c r="N469" s="41">
        <f t="shared" si="6"/>
        <v>4182.2</v>
      </c>
      <c r="O469" s="35"/>
      <c r="P469" s="43"/>
    </row>
    <row r="470" ht="14.25" hidden="1" customHeight="1">
      <c r="A470" s="968" t="s">
        <v>4525</v>
      </c>
      <c r="B470" s="233"/>
      <c r="C470" s="981" t="s">
        <v>4528</v>
      </c>
      <c r="D470" s="995" t="s">
        <v>4529</v>
      </c>
      <c r="E470" s="995" t="s">
        <v>4191</v>
      </c>
      <c r="F470" s="1002"/>
      <c r="G470" s="1003">
        <v>4220.0</v>
      </c>
      <c r="H470" s="832">
        <v>45854.0</v>
      </c>
      <c r="I470" s="38">
        <f t="shared" si="1"/>
        <v>0</v>
      </c>
      <c r="J470" s="39">
        <f t="shared" si="2"/>
        <v>0</v>
      </c>
      <c r="K470" s="40">
        <f t="shared" si="3"/>
        <v>0</v>
      </c>
      <c r="L470" s="41">
        <f t="shared" si="4"/>
        <v>0</v>
      </c>
      <c r="M470" s="40">
        <f t="shared" si="5"/>
        <v>0</v>
      </c>
      <c r="N470" s="41">
        <f t="shared" si="6"/>
        <v>0</v>
      </c>
      <c r="O470" s="35"/>
      <c r="P470" s="43"/>
    </row>
    <row r="471" ht="14.25" hidden="1" customHeight="1">
      <c r="A471" s="968" t="s">
        <v>4525</v>
      </c>
      <c r="B471" s="233"/>
      <c r="C471" s="981" t="s">
        <v>4530</v>
      </c>
      <c r="D471" s="995" t="s">
        <v>4531</v>
      </c>
      <c r="E471" s="995" t="s">
        <v>4191</v>
      </c>
      <c r="F471" s="1002"/>
      <c r="G471" s="1003">
        <v>2100.0</v>
      </c>
      <c r="H471" s="832">
        <v>45854.0</v>
      </c>
      <c r="I471" s="38">
        <f t="shared" si="1"/>
        <v>0</v>
      </c>
      <c r="J471" s="39">
        <f t="shared" si="2"/>
        <v>0</v>
      </c>
      <c r="K471" s="40">
        <f t="shared" si="3"/>
        <v>0</v>
      </c>
      <c r="L471" s="41">
        <f t="shared" si="4"/>
        <v>0</v>
      </c>
      <c r="M471" s="40">
        <f t="shared" si="5"/>
        <v>0</v>
      </c>
      <c r="N471" s="41">
        <f t="shared" si="6"/>
        <v>0</v>
      </c>
      <c r="O471" s="35"/>
      <c r="P471" s="43"/>
    </row>
    <row r="472" ht="14.25" customHeight="1">
      <c r="A472" s="968" t="s">
        <v>4525</v>
      </c>
      <c r="B472" s="233"/>
      <c r="C472" s="981" t="s">
        <v>4532</v>
      </c>
      <c r="D472" s="995" t="s">
        <v>4533</v>
      </c>
      <c r="E472" s="995" t="s">
        <v>4191</v>
      </c>
      <c r="F472" s="1002">
        <v>3543.0</v>
      </c>
      <c r="G472" s="1003">
        <v>3600.0</v>
      </c>
      <c r="H472" s="832">
        <v>45854.0</v>
      </c>
      <c r="I472" s="38">
        <f t="shared" si="1"/>
        <v>5314.5</v>
      </c>
      <c r="J472" s="39">
        <f t="shared" si="2"/>
        <v>4605.9</v>
      </c>
      <c r="K472" s="40">
        <f t="shared" si="3"/>
        <v>4605.9</v>
      </c>
      <c r="L472" s="41">
        <f t="shared" si="4"/>
        <v>4251.6</v>
      </c>
      <c r="M472" s="40">
        <f t="shared" si="5"/>
        <v>4074.45</v>
      </c>
      <c r="N472" s="41">
        <f t="shared" si="6"/>
        <v>3897.3</v>
      </c>
      <c r="O472" s="35"/>
      <c r="P472" s="43"/>
    </row>
    <row r="473" ht="14.25" customHeight="1">
      <c r="A473" s="968" t="s">
        <v>4534</v>
      </c>
      <c r="B473" s="233"/>
      <c r="C473" s="969" t="s">
        <v>4535</v>
      </c>
      <c r="D473" s="995" t="s">
        <v>4536</v>
      </c>
      <c r="E473" s="995" t="s">
        <v>4191</v>
      </c>
      <c r="F473" s="1002">
        <v>2981.0</v>
      </c>
      <c r="G473" s="1003">
        <v>2480.0</v>
      </c>
      <c r="H473" s="832">
        <v>45854.0</v>
      </c>
      <c r="I473" s="38">
        <f t="shared" si="1"/>
        <v>4471.5</v>
      </c>
      <c r="J473" s="39">
        <f t="shared" si="2"/>
        <v>3875.3</v>
      </c>
      <c r="K473" s="40">
        <f t="shared" si="3"/>
        <v>3875.3</v>
      </c>
      <c r="L473" s="41">
        <f t="shared" si="4"/>
        <v>3577.2</v>
      </c>
      <c r="M473" s="40">
        <f t="shared" si="5"/>
        <v>3428.15</v>
      </c>
      <c r="N473" s="41">
        <f t="shared" si="6"/>
        <v>3279.1</v>
      </c>
      <c r="O473" s="35"/>
      <c r="P473" s="43"/>
    </row>
    <row r="474" ht="14.25" customHeight="1">
      <c r="A474" s="968" t="s">
        <v>4534</v>
      </c>
      <c r="B474" s="233"/>
      <c r="C474" s="969" t="s">
        <v>4537</v>
      </c>
      <c r="D474" s="995" t="s">
        <v>4538</v>
      </c>
      <c r="E474" s="995" t="s">
        <v>3860</v>
      </c>
      <c r="F474" s="1002">
        <v>994.0</v>
      </c>
      <c r="G474" s="1003">
        <v>830.0</v>
      </c>
      <c r="H474" s="832">
        <v>45854.0</v>
      </c>
      <c r="I474" s="38">
        <f t="shared" si="1"/>
        <v>1491</v>
      </c>
      <c r="J474" s="39">
        <f t="shared" si="2"/>
        <v>1292.2</v>
      </c>
      <c r="K474" s="40">
        <f t="shared" si="3"/>
        <v>1292.2</v>
      </c>
      <c r="L474" s="41">
        <f t="shared" si="4"/>
        <v>1192.8</v>
      </c>
      <c r="M474" s="40">
        <f t="shared" si="5"/>
        <v>1143.1</v>
      </c>
      <c r="N474" s="41">
        <f t="shared" si="6"/>
        <v>1093.4</v>
      </c>
      <c r="O474" s="35"/>
      <c r="P474" s="43"/>
    </row>
    <row r="475" ht="14.25" customHeight="1">
      <c r="A475" s="968" t="s">
        <v>4534</v>
      </c>
      <c r="B475" s="233"/>
      <c r="C475" s="969" t="s">
        <v>4539</v>
      </c>
      <c r="D475" s="995" t="s">
        <v>4540</v>
      </c>
      <c r="E475" s="995" t="s">
        <v>3860</v>
      </c>
      <c r="F475" s="1002">
        <v>4395.0</v>
      </c>
      <c r="G475" s="1003">
        <v>3580.0</v>
      </c>
      <c r="H475" s="832">
        <v>45854.0</v>
      </c>
      <c r="I475" s="38">
        <f t="shared" si="1"/>
        <v>6592.5</v>
      </c>
      <c r="J475" s="39">
        <f t="shared" si="2"/>
        <v>5713.5</v>
      </c>
      <c r="K475" s="40">
        <f t="shared" si="3"/>
        <v>5713.5</v>
      </c>
      <c r="L475" s="41">
        <f t="shared" si="4"/>
        <v>5274</v>
      </c>
      <c r="M475" s="40">
        <f t="shared" si="5"/>
        <v>5054.25</v>
      </c>
      <c r="N475" s="41">
        <f t="shared" si="6"/>
        <v>4834.5</v>
      </c>
      <c r="O475" s="35"/>
      <c r="P475" s="43"/>
    </row>
    <row r="476" ht="14.25" customHeight="1">
      <c r="A476" s="968" t="s">
        <v>4534</v>
      </c>
      <c r="B476" s="233"/>
      <c r="C476" s="969" t="s">
        <v>4541</v>
      </c>
      <c r="D476" s="995" t="s">
        <v>4542</v>
      </c>
      <c r="E476" s="995" t="s">
        <v>3860</v>
      </c>
      <c r="F476" s="1002">
        <v>4581.0</v>
      </c>
      <c r="G476" s="1003">
        <v>3990.0</v>
      </c>
      <c r="H476" s="832">
        <v>45854.0</v>
      </c>
      <c r="I476" s="38">
        <f t="shared" si="1"/>
        <v>6871.5</v>
      </c>
      <c r="J476" s="39">
        <f t="shared" si="2"/>
        <v>5955.3</v>
      </c>
      <c r="K476" s="40">
        <f t="shared" si="3"/>
        <v>5955.3</v>
      </c>
      <c r="L476" s="41">
        <f t="shared" si="4"/>
        <v>5497.2</v>
      </c>
      <c r="M476" s="40">
        <f t="shared" si="5"/>
        <v>5268.15</v>
      </c>
      <c r="N476" s="41">
        <f t="shared" si="6"/>
        <v>5039.1</v>
      </c>
      <c r="O476" s="35"/>
      <c r="P476" s="43"/>
    </row>
    <row r="477" ht="14.25" customHeight="1">
      <c r="A477" s="995" t="s">
        <v>4543</v>
      </c>
      <c r="B477" s="233"/>
      <c r="C477" s="969" t="s">
        <v>4544</v>
      </c>
      <c r="D477" s="995" t="s">
        <v>4545</v>
      </c>
      <c r="E477" s="995" t="s">
        <v>3860</v>
      </c>
      <c r="F477" s="1002">
        <v>2862.0</v>
      </c>
      <c r="G477" s="1003">
        <v>2330.0</v>
      </c>
      <c r="H477" s="832">
        <v>45854.0</v>
      </c>
      <c r="I477" s="38">
        <f t="shared" si="1"/>
        <v>4293</v>
      </c>
      <c r="J477" s="39">
        <f t="shared" si="2"/>
        <v>3720.6</v>
      </c>
      <c r="K477" s="40">
        <f t="shared" si="3"/>
        <v>3720.6</v>
      </c>
      <c r="L477" s="41">
        <f t="shared" si="4"/>
        <v>3434.4</v>
      </c>
      <c r="M477" s="40">
        <f t="shared" si="5"/>
        <v>3291.3</v>
      </c>
      <c r="N477" s="41">
        <f t="shared" si="6"/>
        <v>3148.2</v>
      </c>
      <c r="O477" s="35"/>
      <c r="P477" s="43"/>
    </row>
    <row r="478" ht="14.25" customHeight="1">
      <c r="A478" s="995" t="s">
        <v>4543</v>
      </c>
      <c r="B478" s="233"/>
      <c r="C478" s="969" t="s">
        <v>4546</v>
      </c>
      <c r="D478" s="995" t="s">
        <v>4547</v>
      </c>
      <c r="E478" s="995" t="s">
        <v>3860</v>
      </c>
      <c r="F478" s="1002">
        <v>2862.0</v>
      </c>
      <c r="G478" s="1003">
        <v>2720.0</v>
      </c>
      <c r="H478" s="832">
        <v>45854.0</v>
      </c>
      <c r="I478" s="38">
        <f t="shared" si="1"/>
        <v>4293</v>
      </c>
      <c r="J478" s="39">
        <f t="shared" si="2"/>
        <v>3720.6</v>
      </c>
      <c r="K478" s="40">
        <f t="shared" si="3"/>
        <v>3720.6</v>
      </c>
      <c r="L478" s="41">
        <f t="shared" si="4"/>
        <v>3434.4</v>
      </c>
      <c r="M478" s="40">
        <f t="shared" si="5"/>
        <v>3291.3</v>
      </c>
      <c r="N478" s="41">
        <f t="shared" si="6"/>
        <v>3148.2</v>
      </c>
      <c r="O478" s="35"/>
      <c r="P478" s="43"/>
    </row>
    <row r="479" ht="14.25" customHeight="1">
      <c r="A479" s="995" t="s">
        <v>4543</v>
      </c>
      <c r="B479" s="233"/>
      <c r="C479" s="981" t="s">
        <v>4548</v>
      </c>
      <c r="D479" s="995" t="s">
        <v>4549</v>
      </c>
      <c r="E479" s="995" t="s">
        <v>3860</v>
      </c>
      <c r="F479" s="1002">
        <v>4830.0</v>
      </c>
      <c r="G479" s="1003">
        <v>3120.0</v>
      </c>
      <c r="H479" s="832">
        <v>45854.0</v>
      </c>
      <c r="I479" s="38">
        <f t="shared" si="1"/>
        <v>7245</v>
      </c>
      <c r="J479" s="39">
        <f t="shared" si="2"/>
        <v>6279</v>
      </c>
      <c r="K479" s="40">
        <f t="shared" si="3"/>
        <v>6279</v>
      </c>
      <c r="L479" s="41">
        <f t="shared" si="4"/>
        <v>5796</v>
      </c>
      <c r="M479" s="40">
        <f t="shared" si="5"/>
        <v>5554.5</v>
      </c>
      <c r="N479" s="41">
        <f t="shared" si="6"/>
        <v>5313</v>
      </c>
      <c r="O479" s="35"/>
      <c r="P479" s="43"/>
    </row>
    <row r="480" ht="14.25" customHeight="1">
      <c r="A480" s="995" t="s">
        <v>4543</v>
      </c>
      <c r="B480" s="233"/>
      <c r="C480" s="1021" t="s">
        <v>4550</v>
      </c>
      <c r="D480" s="995" t="s">
        <v>4551</v>
      </c>
      <c r="E480" s="995" t="s">
        <v>3860</v>
      </c>
      <c r="F480" s="1002">
        <v>2955.0</v>
      </c>
      <c r="G480" s="1003">
        <v>2800.0</v>
      </c>
      <c r="H480" s="832">
        <v>45854.0</v>
      </c>
      <c r="I480" s="38">
        <f t="shared" si="1"/>
        <v>4432.5</v>
      </c>
      <c r="J480" s="39">
        <f t="shared" si="2"/>
        <v>3841.5</v>
      </c>
      <c r="K480" s="40">
        <f t="shared" si="3"/>
        <v>3841.5</v>
      </c>
      <c r="L480" s="41">
        <f t="shared" si="4"/>
        <v>3546</v>
      </c>
      <c r="M480" s="40">
        <f t="shared" si="5"/>
        <v>3398.25</v>
      </c>
      <c r="N480" s="41">
        <f t="shared" si="6"/>
        <v>3250.5</v>
      </c>
      <c r="O480" s="35"/>
      <c r="P480" s="43"/>
    </row>
    <row r="481" ht="14.25" customHeight="1">
      <c r="A481" s="995" t="s">
        <v>4543</v>
      </c>
      <c r="B481" s="233"/>
      <c r="C481" s="969" t="s">
        <v>4552</v>
      </c>
      <c r="D481" s="995" t="s">
        <v>4553</v>
      </c>
      <c r="E481" s="995" t="s">
        <v>3860</v>
      </c>
      <c r="F481" s="1002">
        <v>5060.0</v>
      </c>
      <c r="G481" s="1003">
        <v>3810.0</v>
      </c>
      <c r="H481" s="832">
        <v>45854.0</v>
      </c>
      <c r="I481" s="38">
        <f t="shared" si="1"/>
        <v>7590</v>
      </c>
      <c r="J481" s="39">
        <f t="shared" si="2"/>
        <v>6578</v>
      </c>
      <c r="K481" s="40">
        <f t="shared" si="3"/>
        <v>6578</v>
      </c>
      <c r="L481" s="41">
        <f t="shared" si="4"/>
        <v>6072</v>
      </c>
      <c r="M481" s="40">
        <f t="shared" si="5"/>
        <v>5819</v>
      </c>
      <c r="N481" s="41">
        <f t="shared" si="6"/>
        <v>5566</v>
      </c>
      <c r="O481" s="35"/>
      <c r="P481" s="43"/>
    </row>
    <row r="482" ht="14.25" customHeight="1">
      <c r="A482" s="995" t="s">
        <v>4543</v>
      </c>
      <c r="B482" s="233"/>
      <c r="C482" s="981" t="s">
        <v>4554</v>
      </c>
      <c r="D482" s="995" t="s">
        <v>4555</v>
      </c>
      <c r="E482" s="995" t="s">
        <v>3860</v>
      </c>
      <c r="F482" s="1002">
        <v>3601.0</v>
      </c>
      <c r="G482" s="1003">
        <v>2720.0</v>
      </c>
      <c r="H482" s="832">
        <v>45854.0</v>
      </c>
      <c r="I482" s="38">
        <f t="shared" si="1"/>
        <v>5401.5</v>
      </c>
      <c r="J482" s="39">
        <f t="shared" si="2"/>
        <v>4681.3</v>
      </c>
      <c r="K482" s="40">
        <f t="shared" si="3"/>
        <v>4681.3</v>
      </c>
      <c r="L482" s="41">
        <f t="shared" si="4"/>
        <v>4321.2</v>
      </c>
      <c r="M482" s="40">
        <f t="shared" si="5"/>
        <v>4141.15</v>
      </c>
      <c r="N482" s="41">
        <f t="shared" si="6"/>
        <v>3961.1</v>
      </c>
      <c r="O482" s="35"/>
      <c r="P482" s="43"/>
    </row>
    <row r="483" ht="14.25" customHeight="1">
      <c r="A483" s="995" t="s">
        <v>4543</v>
      </c>
      <c r="B483" s="233"/>
      <c r="C483" s="981" t="s">
        <v>4556</v>
      </c>
      <c r="D483" s="995" t="s">
        <v>4557</v>
      </c>
      <c r="E483" s="995" t="s">
        <v>3860</v>
      </c>
      <c r="F483" s="1002">
        <v>4057.0</v>
      </c>
      <c r="G483" s="1003">
        <v>2800.0</v>
      </c>
      <c r="H483" s="832">
        <v>45854.0</v>
      </c>
      <c r="I483" s="38">
        <f t="shared" si="1"/>
        <v>6085.5</v>
      </c>
      <c r="J483" s="39">
        <f t="shared" si="2"/>
        <v>5274.1</v>
      </c>
      <c r="K483" s="40">
        <f t="shared" si="3"/>
        <v>5274.1</v>
      </c>
      <c r="L483" s="41">
        <f t="shared" si="4"/>
        <v>4868.4</v>
      </c>
      <c r="M483" s="40">
        <f t="shared" si="5"/>
        <v>4665.55</v>
      </c>
      <c r="N483" s="41">
        <f t="shared" si="6"/>
        <v>4462.7</v>
      </c>
      <c r="O483" s="35"/>
      <c r="P483" s="43"/>
    </row>
    <row r="484" ht="14.25" customHeight="1">
      <c r="A484" s="995" t="s">
        <v>4543</v>
      </c>
      <c r="B484" s="233"/>
      <c r="C484" s="981" t="s">
        <v>4558</v>
      </c>
      <c r="D484" s="995" t="s">
        <v>4559</v>
      </c>
      <c r="E484" s="995" t="s">
        <v>3860</v>
      </c>
      <c r="F484" s="1002">
        <v>3979.0</v>
      </c>
      <c r="G484" s="1003">
        <v>3010.0</v>
      </c>
      <c r="H484" s="832">
        <v>45854.0</v>
      </c>
      <c r="I484" s="38">
        <f t="shared" si="1"/>
        <v>5968.5</v>
      </c>
      <c r="J484" s="39">
        <f t="shared" si="2"/>
        <v>5172.7</v>
      </c>
      <c r="K484" s="40">
        <f t="shared" si="3"/>
        <v>5172.7</v>
      </c>
      <c r="L484" s="41">
        <f t="shared" si="4"/>
        <v>4774.8</v>
      </c>
      <c r="M484" s="40">
        <f t="shared" si="5"/>
        <v>4575.85</v>
      </c>
      <c r="N484" s="41">
        <f t="shared" si="6"/>
        <v>4376.9</v>
      </c>
      <c r="O484" s="35"/>
      <c r="P484" s="43"/>
    </row>
    <row r="485" ht="14.25" customHeight="1">
      <c r="A485" s="995" t="s">
        <v>4543</v>
      </c>
      <c r="B485" s="233"/>
      <c r="C485" s="1013" t="s">
        <v>4560</v>
      </c>
      <c r="D485" s="995" t="s">
        <v>4561</v>
      </c>
      <c r="E485" s="995" t="s">
        <v>3860</v>
      </c>
      <c r="F485" s="1002">
        <v>4278.0</v>
      </c>
      <c r="G485" s="1003">
        <v>3480.0</v>
      </c>
      <c r="H485" s="832">
        <v>45854.0</v>
      </c>
      <c r="I485" s="38">
        <f t="shared" si="1"/>
        <v>6417</v>
      </c>
      <c r="J485" s="39">
        <f t="shared" si="2"/>
        <v>5561.4</v>
      </c>
      <c r="K485" s="40">
        <f t="shared" si="3"/>
        <v>5561.4</v>
      </c>
      <c r="L485" s="41">
        <f t="shared" si="4"/>
        <v>5133.6</v>
      </c>
      <c r="M485" s="40">
        <f t="shared" si="5"/>
        <v>4919.7</v>
      </c>
      <c r="N485" s="41">
        <f t="shared" si="6"/>
        <v>4705.8</v>
      </c>
      <c r="O485" s="35"/>
      <c r="P485" s="43"/>
    </row>
    <row r="486" ht="14.25" customHeight="1">
      <c r="A486" s="995" t="s">
        <v>4543</v>
      </c>
      <c r="B486" s="233"/>
      <c r="C486" s="1013" t="s">
        <v>4562</v>
      </c>
      <c r="D486" s="995" t="s">
        <v>4563</v>
      </c>
      <c r="E486" s="995" t="s">
        <v>3860</v>
      </c>
      <c r="F486" s="1002">
        <v>3859.0</v>
      </c>
      <c r="G486" s="1003"/>
      <c r="H486" s="832">
        <v>45854.0</v>
      </c>
      <c r="I486" s="38">
        <f t="shared" si="1"/>
        <v>5788.5</v>
      </c>
      <c r="J486" s="39">
        <f t="shared" si="2"/>
        <v>5016.7</v>
      </c>
      <c r="K486" s="40">
        <f t="shared" si="3"/>
        <v>5016.7</v>
      </c>
      <c r="L486" s="41">
        <f t="shared" si="4"/>
        <v>4630.8</v>
      </c>
      <c r="M486" s="40">
        <f t="shared" si="5"/>
        <v>4437.85</v>
      </c>
      <c r="N486" s="41">
        <f t="shared" si="6"/>
        <v>4244.9</v>
      </c>
      <c r="O486" s="35"/>
      <c r="P486" s="43"/>
    </row>
    <row r="487" ht="14.25" hidden="1" customHeight="1">
      <c r="A487" s="995" t="s">
        <v>4387</v>
      </c>
      <c r="B487" s="233"/>
      <c r="C487" s="969" t="s">
        <v>4388</v>
      </c>
      <c r="D487" s="968" t="s">
        <v>4389</v>
      </c>
      <c r="E487" s="233"/>
      <c r="F487" s="1002"/>
      <c r="G487" s="1003">
        <v>160.0</v>
      </c>
      <c r="H487" s="832">
        <v>44593.0</v>
      </c>
      <c r="I487" s="38">
        <f t="shared" si="1"/>
        <v>0</v>
      </c>
      <c r="J487" s="39">
        <f t="shared" si="2"/>
        <v>0</v>
      </c>
      <c r="K487" s="40">
        <f t="shared" si="3"/>
        <v>0</v>
      </c>
      <c r="L487" s="41">
        <f t="shared" si="4"/>
        <v>0</v>
      </c>
      <c r="M487" s="40">
        <f t="shared" si="5"/>
        <v>0</v>
      </c>
      <c r="N487" s="41">
        <f t="shared" si="6"/>
        <v>0</v>
      </c>
      <c r="O487" s="35"/>
      <c r="P487" s="43"/>
    </row>
    <row r="488" ht="14.25" hidden="1" customHeight="1">
      <c r="A488" s="995" t="s">
        <v>4387</v>
      </c>
      <c r="B488" s="233"/>
      <c r="C488" s="969" t="s">
        <v>4390</v>
      </c>
      <c r="D488" s="968" t="s">
        <v>4391</v>
      </c>
      <c r="E488" s="233"/>
      <c r="F488" s="1002"/>
      <c r="G488" s="1003">
        <v>1510.0</v>
      </c>
      <c r="H488" s="832">
        <v>44593.0</v>
      </c>
      <c r="I488" s="38">
        <f t="shared" si="1"/>
        <v>0</v>
      </c>
      <c r="J488" s="39">
        <f t="shared" si="2"/>
        <v>0</v>
      </c>
      <c r="K488" s="40">
        <f t="shared" si="3"/>
        <v>0</v>
      </c>
      <c r="L488" s="41">
        <f t="shared" si="4"/>
        <v>0</v>
      </c>
      <c r="M488" s="40">
        <f t="shared" si="5"/>
        <v>0</v>
      </c>
      <c r="N488" s="41">
        <f t="shared" si="6"/>
        <v>0</v>
      </c>
      <c r="O488" s="35"/>
      <c r="P488" s="43"/>
    </row>
    <row r="489" ht="14.25" hidden="1" customHeight="1">
      <c r="A489" s="968" t="s">
        <v>4564</v>
      </c>
      <c r="B489" s="233"/>
      <c r="C489" s="1013" t="s">
        <v>4565</v>
      </c>
      <c r="D489" s="995" t="s">
        <v>4566</v>
      </c>
      <c r="E489" s="995" t="s">
        <v>3860</v>
      </c>
      <c r="F489" s="1002"/>
      <c r="G489" s="1003">
        <v>5740.0</v>
      </c>
      <c r="H489" s="832">
        <v>44593.0</v>
      </c>
      <c r="I489" s="38">
        <f t="shared" si="1"/>
        <v>0</v>
      </c>
      <c r="J489" s="39">
        <f t="shared" si="2"/>
        <v>0</v>
      </c>
      <c r="K489" s="40">
        <f t="shared" si="3"/>
        <v>0</v>
      </c>
      <c r="L489" s="41">
        <f t="shared" si="4"/>
        <v>0</v>
      </c>
      <c r="M489" s="40">
        <f t="shared" si="5"/>
        <v>0</v>
      </c>
      <c r="N489" s="41">
        <f t="shared" si="6"/>
        <v>0</v>
      </c>
      <c r="O489" s="35"/>
      <c r="P489" s="43"/>
    </row>
    <row r="490" ht="14.25" hidden="1" customHeight="1">
      <c r="A490" s="995" t="s">
        <v>4567</v>
      </c>
      <c r="B490" s="233"/>
      <c r="C490" s="1013" t="s">
        <v>4568</v>
      </c>
      <c r="D490" s="995" t="s">
        <v>4569</v>
      </c>
      <c r="E490" s="995" t="s">
        <v>3860</v>
      </c>
      <c r="F490" s="1002"/>
      <c r="G490" s="1003">
        <v>330.0</v>
      </c>
      <c r="H490" s="832">
        <v>44593.0</v>
      </c>
      <c r="I490" s="38">
        <f t="shared" si="1"/>
        <v>0</v>
      </c>
      <c r="J490" s="39">
        <f t="shared" si="2"/>
        <v>0</v>
      </c>
      <c r="K490" s="40">
        <f t="shared" si="3"/>
        <v>0</v>
      </c>
      <c r="L490" s="41">
        <f t="shared" si="4"/>
        <v>0</v>
      </c>
      <c r="M490" s="40">
        <f t="shared" si="5"/>
        <v>0</v>
      </c>
      <c r="N490" s="41">
        <f t="shared" si="6"/>
        <v>0</v>
      </c>
      <c r="O490" s="35"/>
      <c r="P490" s="43"/>
    </row>
    <row r="491" ht="14.25" hidden="1" customHeight="1">
      <c r="A491" s="968" t="s">
        <v>4570</v>
      </c>
      <c r="B491" s="233"/>
      <c r="C491" s="981" t="s">
        <v>4571</v>
      </c>
      <c r="D491" s="995" t="s">
        <v>4572</v>
      </c>
      <c r="E491" s="995" t="s">
        <v>4573</v>
      </c>
      <c r="F491" s="1002"/>
      <c r="G491" s="1003">
        <v>61100.0</v>
      </c>
      <c r="H491" s="832">
        <v>44593.0</v>
      </c>
      <c r="I491" s="38">
        <f t="shared" si="1"/>
        <v>0</v>
      </c>
      <c r="J491" s="39">
        <f t="shared" si="2"/>
        <v>0</v>
      </c>
      <c r="K491" s="40">
        <f t="shared" si="3"/>
        <v>0</v>
      </c>
      <c r="L491" s="41">
        <f t="shared" si="4"/>
        <v>0</v>
      </c>
      <c r="M491" s="40">
        <f t="shared" si="5"/>
        <v>0</v>
      </c>
      <c r="N491" s="41">
        <f t="shared" si="6"/>
        <v>0</v>
      </c>
      <c r="O491" s="35"/>
      <c r="P491" s="43"/>
    </row>
    <row r="492" ht="14.25" hidden="1" customHeight="1">
      <c r="A492" s="968" t="s">
        <v>4570</v>
      </c>
      <c r="B492" s="233"/>
      <c r="C492" s="981" t="s">
        <v>4574</v>
      </c>
      <c r="D492" s="995" t="s">
        <v>4575</v>
      </c>
      <c r="E492" s="995" t="s">
        <v>4573</v>
      </c>
      <c r="F492" s="1002"/>
      <c r="G492" s="1003">
        <v>65830.0</v>
      </c>
      <c r="H492" s="832">
        <v>44593.0</v>
      </c>
      <c r="I492" s="38">
        <f t="shared" si="1"/>
        <v>0</v>
      </c>
      <c r="J492" s="39">
        <f t="shared" si="2"/>
        <v>0</v>
      </c>
      <c r="K492" s="40">
        <f t="shared" si="3"/>
        <v>0</v>
      </c>
      <c r="L492" s="41">
        <f t="shared" si="4"/>
        <v>0</v>
      </c>
      <c r="M492" s="40">
        <f t="shared" si="5"/>
        <v>0</v>
      </c>
      <c r="N492" s="41">
        <f t="shared" si="6"/>
        <v>0</v>
      </c>
      <c r="O492" s="35"/>
      <c r="P492" s="43"/>
    </row>
    <row r="493" ht="14.25" hidden="1" customHeight="1">
      <c r="A493" s="968" t="s">
        <v>4570</v>
      </c>
      <c r="B493" s="233"/>
      <c r="C493" s="981" t="s">
        <v>4576</v>
      </c>
      <c r="D493" s="995" t="s">
        <v>4577</v>
      </c>
      <c r="E493" s="995" t="s">
        <v>4573</v>
      </c>
      <c r="F493" s="1002"/>
      <c r="G493" s="1003">
        <v>76680.0</v>
      </c>
      <c r="H493" s="832">
        <v>44593.0</v>
      </c>
      <c r="I493" s="38">
        <f t="shared" si="1"/>
        <v>0</v>
      </c>
      <c r="J493" s="39">
        <f t="shared" si="2"/>
        <v>0</v>
      </c>
      <c r="K493" s="40">
        <f t="shared" si="3"/>
        <v>0</v>
      </c>
      <c r="L493" s="41">
        <f t="shared" si="4"/>
        <v>0</v>
      </c>
      <c r="M493" s="40">
        <f t="shared" si="5"/>
        <v>0</v>
      </c>
      <c r="N493" s="41">
        <f t="shared" si="6"/>
        <v>0</v>
      </c>
      <c r="O493" s="35"/>
      <c r="P493" s="43"/>
    </row>
    <row r="494" ht="14.25" hidden="1" customHeight="1">
      <c r="A494" s="968" t="s">
        <v>4570</v>
      </c>
      <c r="B494" s="233"/>
      <c r="C494" s="1013" t="s">
        <v>4578</v>
      </c>
      <c r="D494" s="995" t="s">
        <v>4579</v>
      </c>
      <c r="E494" s="995" t="s">
        <v>4573</v>
      </c>
      <c r="F494" s="1002"/>
      <c r="G494" s="1003">
        <v>103820.0</v>
      </c>
      <c r="H494" s="832">
        <v>44593.0</v>
      </c>
      <c r="I494" s="38">
        <f t="shared" si="1"/>
        <v>0</v>
      </c>
      <c r="J494" s="39">
        <f t="shared" si="2"/>
        <v>0</v>
      </c>
      <c r="K494" s="40">
        <f t="shared" si="3"/>
        <v>0</v>
      </c>
      <c r="L494" s="41">
        <f t="shared" si="4"/>
        <v>0</v>
      </c>
      <c r="M494" s="40">
        <f t="shared" si="5"/>
        <v>0</v>
      </c>
      <c r="N494" s="41">
        <f t="shared" si="6"/>
        <v>0</v>
      </c>
      <c r="O494" s="35"/>
      <c r="P494" s="43"/>
    </row>
    <row r="495" ht="14.25" hidden="1" customHeight="1">
      <c r="A495" s="968" t="s">
        <v>4570</v>
      </c>
      <c r="B495" s="233"/>
      <c r="C495" s="969" t="s">
        <v>4580</v>
      </c>
      <c r="D495" s="995" t="s">
        <v>4581</v>
      </c>
      <c r="E495" s="995" t="s">
        <v>4573</v>
      </c>
      <c r="F495" s="1002"/>
      <c r="G495" s="1003">
        <v>158780.0</v>
      </c>
      <c r="H495" s="832">
        <v>44593.0</v>
      </c>
      <c r="I495" s="38">
        <f t="shared" si="1"/>
        <v>0</v>
      </c>
      <c r="J495" s="39">
        <f t="shared" si="2"/>
        <v>0</v>
      </c>
      <c r="K495" s="40">
        <f t="shared" si="3"/>
        <v>0</v>
      </c>
      <c r="L495" s="41">
        <f t="shared" si="4"/>
        <v>0</v>
      </c>
      <c r="M495" s="40">
        <f t="shared" si="5"/>
        <v>0</v>
      </c>
      <c r="N495" s="41">
        <f t="shared" si="6"/>
        <v>0</v>
      </c>
      <c r="O495" s="35"/>
      <c r="P495" s="43"/>
    </row>
    <row r="496" ht="14.25" hidden="1" customHeight="1">
      <c r="A496" s="968" t="s">
        <v>4570</v>
      </c>
      <c r="B496" s="233"/>
      <c r="C496" s="981" t="s">
        <v>4582</v>
      </c>
      <c r="D496" s="995" t="s">
        <v>4583</v>
      </c>
      <c r="E496" s="995" t="s">
        <v>4573</v>
      </c>
      <c r="F496" s="1002"/>
      <c r="G496" s="1003">
        <v>325860.0</v>
      </c>
      <c r="H496" s="832">
        <v>44593.0</v>
      </c>
      <c r="I496" s="38">
        <f t="shared" si="1"/>
        <v>0</v>
      </c>
      <c r="J496" s="39">
        <f t="shared" si="2"/>
        <v>0</v>
      </c>
      <c r="K496" s="40">
        <f t="shared" si="3"/>
        <v>0</v>
      </c>
      <c r="L496" s="41">
        <f t="shared" si="4"/>
        <v>0</v>
      </c>
      <c r="M496" s="40">
        <f t="shared" si="5"/>
        <v>0</v>
      </c>
      <c r="N496" s="41">
        <f t="shared" si="6"/>
        <v>0</v>
      </c>
      <c r="O496" s="35"/>
      <c r="P496" s="43"/>
    </row>
    <row r="497" ht="14.25" hidden="1" customHeight="1">
      <c r="A497" s="968" t="s">
        <v>4570</v>
      </c>
      <c r="B497" s="233"/>
      <c r="C497" s="981" t="s">
        <v>4584</v>
      </c>
      <c r="D497" s="995" t="s">
        <v>4585</v>
      </c>
      <c r="E497" s="995" t="s">
        <v>4573</v>
      </c>
      <c r="F497" s="1002"/>
      <c r="G497" s="1003">
        <v>465150.0</v>
      </c>
      <c r="H497" s="832">
        <v>44593.0</v>
      </c>
      <c r="I497" s="38">
        <f t="shared" si="1"/>
        <v>0</v>
      </c>
      <c r="J497" s="39">
        <f t="shared" si="2"/>
        <v>0</v>
      </c>
      <c r="K497" s="40">
        <f t="shared" si="3"/>
        <v>0</v>
      </c>
      <c r="L497" s="41">
        <f t="shared" si="4"/>
        <v>0</v>
      </c>
      <c r="M497" s="40">
        <f t="shared" si="5"/>
        <v>0</v>
      </c>
      <c r="N497" s="41">
        <f t="shared" si="6"/>
        <v>0</v>
      </c>
      <c r="O497" s="35"/>
      <c r="P497" s="43"/>
    </row>
    <row r="498" ht="14.25" hidden="1" customHeight="1">
      <c r="A498" s="968" t="s">
        <v>4586</v>
      </c>
      <c r="B498" s="233"/>
      <c r="C498" s="981" t="s">
        <v>4587</v>
      </c>
      <c r="D498" s="995" t="s">
        <v>4588</v>
      </c>
      <c r="E498" s="995" t="s">
        <v>4573</v>
      </c>
      <c r="F498" s="1002"/>
      <c r="G498" s="1003">
        <v>177080.0</v>
      </c>
      <c r="H498" s="832">
        <v>44593.0</v>
      </c>
      <c r="I498" s="38">
        <f t="shared" si="1"/>
        <v>0</v>
      </c>
      <c r="J498" s="39">
        <f t="shared" si="2"/>
        <v>0</v>
      </c>
      <c r="K498" s="40">
        <f t="shared" si="3"/>
        <v>0</v>
      </c>
      <c r="L498" s="41">
        <f t="shared" si="4"/>
        <v>0</v>
      </c>
      <c r="M498" s="40">
        <f t="shared" si="5"/>
        <v>0</v>
      </c>
      <c r="N498" s="41">
        <f t="shared" si="6"/>
        <v>0</v>
      </c>
      <c r="O498" s="35"/>
      <c r="P498" s="43"/>
    </row>
    <row r="499" ht="14.25" hidden="1" customHeight="1">
      <c r="A499" s="968" t="s">
        <v>4586</v>
      </c>
      <c r="B499" s="233"/>
      <c r="C499" s="981" t="s">
        <v>4589</v>
      </c>
      <c r="D499" s="995" t="s">
        <v>4590</v>
      </c>
      <c r="E499" s="995" t="s">
        <v>4573</v>
      </c>
      <c r="F499" s="1002"/>
      <c r="G499" s="1003">
        <v>204110.0</v>
      </c>
      <c r="H499" s="832">
        <v>44593.0</v>
      </c>
      <c r="I499" s="38">
        <f t="shared" si="1"/>
        <v>0</v>
      </c>
      <c r="J499" s="39">
        <f t="shared" si="2"/>
        <v>0</v>
      </c>
      <c r="K499" s="40">
        <f t="shared" si="3"/>
        <v>0</v>
      </c>
      <c r="L499" s="41">
        <f t="shared" si="4"/>
        <v>0</v>
      </c>
      <c r="M499" s="40">
        <f t="shared" si="5"/>
        <v>0</v>
      </c>
      <c r="N499" s="41">
        <f t="shared" si="6"/>
        <v>0</v>
      </c>
      <c r="O499" s="35"/>
      <c r="P499" s="43"/>
    </row>
    <row r="500" ht="14.25" hidden="1" customHeight="1">
      <c r="A500" s="968" t="s">
        <v>4586</v>
      </c>
      <c r="B500" s="233"/>
      <c r="C500" s="981" t="s">
        <v>4591</v>
      </c>
      <c r="D500" s="995" t="s">
        <v>4592</v>
      </c>
      <c r="E500" s="995" t="s">
        <v>4573</v>
      </c>
      <c r="F500" s="1002"/>
      <c r="G500" s="1003">
        <v>259080.0</v>
      </c>
      <c r="H500" s="832">
        <v>44593.0</v>
      </c>
      <c r="I500" s="38">
        <f t="shared" si="1"/>
        <v>0</v>
      </c>
      <c r="J500" s="39">
        <f t="shared" si="2"/>
        <v>0</v>
      </c>
      <c r="K500" s="40">
        <f t="shared" si="3"/>
        <v>0</v>
      </c>
      <c r="L500" s="41">
        <f t="shared" si="4"/>
        <v>0</v>
      </c>
      <c r="M500" s="40">
        <f t="shared" si="5"/>
        <v>0</v>
      </c>
      <c r="N500" s="41">
        <f t="shared" si="6"/>
        <v>0</v>
      </c>
      <c r="O500" s="35"/>
      <c r="P500" s="43"/>
    </row>
    <row r="501" ht="14.25" hidden="1" customHeight="1">
      <c r="A501" s="968" t="s">
        <v>4593</v>
      </c>
      <c r="B501" s="233"/>
      <c r="C501" s="981" t="s">
        <v>4594</v>
      </c>
      <c r="D501" s="995" t="s">
        <v>4595</v>
      </c>
      <c r="E501" s="995" t="s">
        <v>4573</v>
      </c>
      <c r="F501" s="1002"/>
      <c r="G501" s="1003">
        <v>202710.0</v>
      </c>
      <c r="H501" s="832">
        <v>44593.0</v>
      </c>
      <c r="I501" s="38">
        <f t="shared" si="1"/>
        <v>0</v>
      </c>
      <c r="J501" s="39">
        <f t="shared" si="2"/>
        <v>0</v>
      </c>
      <c r="K501" s="40">
        <f t="shared" si="3"/>
        <v>0</v>
      </c>
      <c r="L501" s="41">
        <f t="shared" si="4"/>
        <v>0</v>
      </c>
      <c r="M501" s="40">
        <f t="shared" si="5"/>
        <v>0</v>
      </c>
      <c r="N501" s="41">
        <f t="shared" si="6"/>
        <v>0</v>
      </c>
      <c r="O501" s="35"/>
      <c r="P501" s="43"/>
    </row>
    <row r="502" ht="14.25" hidden="1" customHeight="1">
      <c r="A502" s="968" t="s">
        <v>4593</v>
      </c>
      <c r="B502" s="233"/>
      <c r="C502" s="981" t="s">
        <v>4596</v>
      </c>
      <c r="D502" s="995" t="s">
        <v>4597</v>
      </c>
      <c r="E502" s="995" t="s">
        <v>4573</v>
      </c>
      <c r="F502" s="1002"/>
      <c r="G502" s="1003">
        <v>229940.0</v>
      </c>
      <c r="H502" s="832">
        <v>44593.0</v>
      </c>
      <c r="I502" s="38">
        <f t="shared" si="1"/>
        <v>0</v>
      </c>
      <c r="J502" s="39">
        <f t="shared" si="2"/>
        <v>0</v>
      </c>
      <c r="K502" s="40">
        <f t="shared" si="3"/>
        <v>0</v>
      </c>
      <c r="L502" s="41">
        <f t="shared" si="4"/>
        <v>0</v>
      </c>
      <c r="M502" s="40">
        <f t="shared" si="5"/>
        <v>0</v>
      </c>
      <c r="N502" s="41">
        <f t="shared" si="6"/>
        <v>0</v>
      </c>
      <c r="O502" s="35"/>
      <c r="P502" s="43"/>
    </row>
    <row r="503" ht="14.25" hidden="1" customHeight="1">
      <c r="A503" s="968" t="s">
        <v>4593</v>
      </c>
      <c r="B503" s="233"/>
      <c r="C503" s="981" t="s">
        <v>4598</v>
      </c>
      <c r="D503" s="995" t="s">
        <v>4599</v>
      </c>
      <c r="E503" s="995" t="s">
        <v>4573</v>
      </c>
      <c r="F503" s="1002"/>
      <c r="G503" s="1003">
        <v>284900.0</v>
      </c>
      <c r="H503" s="832">
        <v>44593.0</v>
      </c>
      <c r="I503" s="38">
        <f t="shared" si="1"/>
        <v>0</v>
      </c>
      <c r="J503" s="39">
        <f t="shared" si="2"/>
        <v>0</v>
      </c>
      <c r="K503" s="40">
        <f t="shared" si="3"/>
        <v>0</v>
      </c>
      <c r="L503" s="41">
        <f t="shared" si="4"/>
        <v>0</v>
      </c>
      <c r="M503" s="40">
        <f t="shared" si="5"/>
        <v>0</v>
      </c>
      <c r="N503" s="41">
        <f t="shared" si="6"/>
        <v>0</v>
      </c>
      <c r="O503" s="35"/>
      <c r="P503" s="43"/>
    </row>
    <row r="504" ht="14.25" hidden="1" customHeight="1">
      <c r="A504" s="968" t="s">
        <v>4600</v>
      </c>
      <c r="B504" s="233"/>
      <c r="C504" s="981" t="s">
        <v>4601</v>
      </c>
      <c r="D504" s="995" t="s">
        <v>4602</v>
      </c>
      <c r="E504" s="995" t="s">
        <v>4573</v>
      </c>
      <c r="F504" s="1002"/>
      <c r="G504" s="1003">
        <v>9290.0</v>
      </c>
      <c r="H504" s="832">
        <v>44593.0</v>
      </c>
      <c r="I504" s="38">
        <f t="shared" si="1"/>
        <v>0</v>
      </c>
      <c r="J504" s="39">
        <f t="shared" si="2"/>
        <v>0</v>
      </c>
      <c r="K504" s="40">
        <f t="shared" si="3"/>
        <v>0</v>
      </c>
      <c r="L504" s="41">
        <f t="shared" si="4"/>
        <v>0</v>
      </c>
      <c r="M504" s="40">
        <f t="shared" si="5"/>
        <v>0</v>
      </c>
      <c r="N504" s="41">
        <f t="shared" si="6"/>
        <v>0</v>
      </c>
      <c r="O504" s="35"/>
      <c r="P504" s="43"/>
    </row>
    <row r="505" ht="14.25" hidden="1" customHeight="1">
      <c r="A505" s="968" t="s">
        <v>4600</v>
      </c>
      <c r="B505" s="233"/>
      <c r="C505" s="981" t="s">
        <v>4603</v>
      </c>
      <c r="D505" s="995" t="s">
        <v>4604</v>
      </c>
      <c r="E505" s="995" t="s">
        <v>4573</v>
      </c>
      <c r="F505" s="1002"/>
      <c r="G505" s="1003">
        <v>5440.0</v>
      </c>
      <c r="H505" s="832">
        <v>44593.0</v>
      </c>
      <c r="I505" s="38">
        <f t="shared" si="1"/>
        <v>0</v>
      </c>
      <c r="J505" s="39">
        <f t="shared" si="2"/>
        <v>0</v>
      </c>
      <c r="K505" s="40">
        <f t="shared" si="3"/>
        <v>0</v>
      </c>
      <c r="L505" s="41">
        <f t="shared" si="4"/>
        <v>0</v>
      </c>
      <c r="M505" s="40">
        <f t="shared" si="5"/>
        <v>0</v>
      </c>
      <c r="N505" s="41">
        <f t="shared" si="6"/>
        <v>0</v>
      </c>
      <c r="O505" s="35"/>
      <c r="P505" s="43"/>
    </row>
    <row r="506" ht="14.25" hidden="1" customHeight="1">
      <c r="A506" s="968" t="s">
        <v>4600</v>
      </c>
      <c r="B506" s="233"/>
      <c r="C506" s="981" t="s">
        <v>4605</v>
      </c>
      <c r="D506" s="995" t="s">
        <v>4606</v>
      </c>
      <c r="E506" s="995" t="s">
        <v>4573</v>
      </c>
      <c r="F506" s="1002"/>
      <c r="G506" s="1003">
        <v>5440.0</v>
      </c>
      <c r="H506" s="832">
        <v>44593.0</v>
      </c>
      <c r="I506" s="38">
        <f t="shared" si="1"/>
        <v>0</v>
      </c>
      <c r="J506" s="39">
        <f t="shared" si="2"/>
        <v>0</v>
      </c>
      <c r="K506" s="40">
        <f t="shared" si="3"/>
        <v>0</v>
      </c>
      <c r="L506" s="41">
        <f t="shared" si="4"/>
        <v>0</v>
      </c>
      <c r="M506" s="40">
        <f t="shared" si="5"/>
        <v>0</v>
      </c>
      <c r="N506" s="41">
        <f t="shared" si="6"/>
        <v>0</v>
      </c>
      <c r="O506" s="35"/>
      <c r="P506" s="43"/>
    </row>
    <row r="507" ht="14.25" hidden="1" customHeight="1">
      <c r="A507" s="968" t="s">
        <v>4600</v>
      </c>
      <c r="B507" s="233"/>
      <c r="C507" s="981" t="s">
        <v>4607</v>
      </c>
      <c r="D507" s="995" t="s">
        <v>4608</v>
      </c>
      <c r="E507" s="995" t="s">
        <v>4573</v>
      </c>
      <c r="F507" s="1002"/>
      <c r="G507" s="1003">
        <v>9460.0</v>
      </c>
      <c r="H507" s="832">
        <v>44593.0</v>
      </c>
      <c r="I507" s="38">
        <f t="shared" si="1"/>
        <v>0</v>
      </c>
      <c r="J507" s="39">
        <f t="shared" si="2"/>
        <v>0</v>
      </c>
      <c r="K507" s="40">
        <f t="shared" si="3"/>
        <v>0</v>
      </c>
      <c r="L507" s="41">
        <f t="shared" si="4"/>
        <v>0</v>
      </c>
      <c r="M507" s="40">
        <f t="shared" si="5"/>
        <v>0</v>
      </c>
      <c r="N507" s="41">
        <f t="shared" si="6"/>
        <v>0</v>
      </c>
      <c r="O507" s="35"/>
      <c r="P507" s="43"/>
    </row>
    <row r="508" ht="14.25" hidden="1" customHeight="1">
      <c r="A508" s="968" t="s">
        <v>4600</v>
      </c>
      <c r="B508" s="233"/>
      <c r="C508" s="981" t="s">
        <v>4609</v>
      </c>
      <c r="D508" s="995" t="s">
        <v>4610</v>
      </c>
      <c r="E508" s="995" t="s">
        <v>4573</v>
      </c>
      <c r="F508" s="1002"/>
      <c r="G508" s="1003">
        <v>9640.0</v>
      </c>
      <c r="H508" s="832">
        <v>44593.0</v>
      </c>
      <c r="I508" s="38">
        <f t="shared" si="1"/>
        <v>0</v>
      </c>
      <c r="J508" s="39">
        <f t="shared" si="2"/>
        <v>0</v>
      </c>
      <c r="K508" s="40">
        <f t="shared" si="3"/>
        <v>0</v>
      </c>
      <c r="L508" s="41">
        <f t="shared" si="4"/>
        <v>0</v>
      </c>
      <c r="M508" s="40">
        <f t="shared" si="5"/>
        <v>0</v>
      </c>
      <c r="N508" s="41">
        <f t="shared" si="6"/>
        <v>0</v>
      </c>
      <c r="O508" s="35"/>
      <c r="P508" s="43"/>
    </row>
    <row r="509" ht="14.25" hidden="1" customHeight="1">
      <c r="A509" s="968" t="s">
        <v>4600</v>
      </c>
      <c r="B509" s="233"/>
      <c r="C509" s="981" t="s">
        <v>4611</v>
      </c>
      <c r="D509" s="995" t="s">
        <v>4612</v>
      </c>
      <c r="E509" s="995" t="s">
        <v>4573</v>
      </c>
      <c r="F509" s="1002"/>
      <c r="G509" s="1003">
        <v>8760.0</v>
      </c>
      <c r="H509" s="832">
        <v>44593.0</v>
      </c>
      <c r="I509" s="38">
        <f t="shared" si="1"/>
        <v>0</v>
      </c>
      <c r="J509" s="39">
        <f t="shared" si="2"/>
        <v>0</v>
      </c>
      <c r="K509" s="40">
        <f t="shared" si="3"/>
        <v>0</v>
      </c>
      <c r="L509" s="41">
        <f t="shared" si="4"/>
        <v>0</v>
      </c>
      <c r="M509" s="40">
        <f t="shared" si="5"/>
        <v>0</v>
      </c>
      <c r="N509" s="41">
        <f t="shared" si="6"/>
        <v>0</v>
      </c>
      <c r="O509" s="35"/>
      <c r="P509" s="43"/>
    </row>
    <row r="510" ht="14.25" hidden="1" customHeight="1">
      <c r="A510" s="968" t="s">
        <v>4600</v>
      </c>
      <c r="B510" s="233"/>
      <c r="C510" s="981" t="s">
        <v>4613</v>
      </c>
      <c r="D510" s="995" t="s">
        <v>4614</v>
      </c>
      <c r="E510" s="995" t="s">
        <v>4573</v>
      </c>
      <c r="F510" s="1002"/>
      <c r="G510" s="1003">
        <v>8580.0</v>
      </c>
      <c r="H510" s="832">
        <v>44593.0</v>
      </c>
      <c r="I510" s="38">
        <f t="shared" si="1"/>
        <v>0</v>
      </c>
      <c r="J510" s="39">
        <f t="shared" si="2"/>
        <v>0</v>
      </c>
      <c r="K510" s="40">
        <f t="shared" si="3"/>
        <v>0</v>
      </c>
      <c r="L510" s="41">
        <f t="shared" si="4"/>
        <v>0</v>
      </c>
      <c r="M510" s="40">
        <f t="shared" si="5"/>
        <v>0</v>
      </c>
      <c r="N510" s="41">
        <f t="shared" si="6"/>
        <v>0</v>
      </c>
      <c r="O510" s="35"/>
      <c r="P510" s="43"/>
    </row>
    <row r="511" ht="14.25" hidden="1" customHeight="1">
      <c r="A511" s="968" t="s">
        <v>4600</v>
      </c>
      <c r="B511" s="233"/>
      <c r="C511" s="981" t="s">
        <v>4615</v>
      </c>
      <c r="D511" s="995" t="s">
        <v>4616</v>
      </c>
      <c r="E511" s="995" t="s">
        <v>4573</v>
      </c>
      <c r="F511" s="1002"/>
      <c r="G511" s="1003">
        <v>890.0</v>
      </c>
      <c r="H511" s="832">
        <v>44593.0</v>
      </c>
      <c r="I511" s="38">
        <f t="shared" si="1"/>
        <v>0</v>
      </c>
      <c r="J511" s="39">
        <f t="shared" si="2"/>
        <v>0</v>
      </c>
      <c r="K511" s="40">
        <f t="shared" si="3"/>
        <v>0</v>
      </c>
      <c r="L511" s="41">
        <f t="shared" si="4"/>
        <v>0</v>
      </c>
      <c r="M511" s="40">
        <f t="shared" si="5"/>
        <v>0</v>
      </c>
      <c r="N511" s="41">
        <f t="shared" si="6"/>
        <v>0</v>
      </c>
      <c r="O511" s="35"/>
      <c r="P511" s="43"/>
    </row>
    <row r="512" ht="14.25" hidden="1" customHeight="1">
      <c r="A512" s="968" t="s">
        <v>4600</v>
      </c>
      <c r="B512" s="233"/>
      <c r="C512" s="981" t="s">
        <v>4617</v>
      </c>
      <c r="D512" s="995" t="s">
        <v>4618</v>
      </c>
      <c r="E512" s="995" t="s">
        <v>4573</v>
      </c>
      <c r="F512" s="1002"/>
      <c r="G512" s="1003">
        <v>970.0</v>
      </c>
      <c r="H512" s="832">
        <v>44593.0</v>
      </c>
      <c r="I512" s="38">
        <f t="shared" si="1"/>
        <v>0</v>
      </c>
      <c r="J512" s="39">
        <f t="shared" si="2"/>
        <v>0</v>
      </c>
      <c r="K512" s="40">
        <f t="shared" si="3"/>
        <v>0</v>
      </c>
      <c r="L512" s="41">
        <f t="shared" si="4"/>
        <v>0</v>
      </c>
      <c r="M512" s="40">
        <f t="shared" si="5"/>
        <v>0</v>
      </c>
      <c r="N512" s="41">
        <f t="shared" si="6"/>
        <v>0</v>
      </c>
      <c r="O512" s="35"/>
      <c r="P512" s="43"/>
    </row>
    <row r="513" ht="14.25" hidden="1" customHeight="1">
      <c r="A513" s="968" t="s">
        <v>4600</v>
      </c>
      <c r="B513" s="233"/>
      <c r="C513" s="981" t="s">
        <v>4619</v>
      </c>
      <c r="D513" s="995" t="s">
        <v>4620</v>
      </c>
      <c r="E513" s="995" t="s">
        <v>4573</v>
      </c>
      <c r="F513" s="998"/>
      <c r="G513" s="999">
        <v>970.0</v>
      </c>
      <c r="H513" s="832">
        <v>44593.0</v>
      </c>
      <c r="I513" s="38">
        <f t="shared" si="1"/>
        <v>0</v>
      </c>
      <c r="J513" s="39">
        <f t="shared" si="2"/>
        <v>0</v>
      </c>
      <c r="K513" s="40">
        <f t="shared" si="3"/>
        <v>0</v>
      </c>
      <c r="L513" s="41">
        <f t="shared" si="4"/>
        <v>0</v>
      </c>
      <c r="M513" s="40">
        <f t="shared" si="5"/>
        <v>0</v>
      </c>
      <c r="N513" s="41">
        <f t="shared" si="6"/>
        <v>0</v>
      </c>
      <c r="O513" s="35"/>
      <c r="P513" s="43"/>
    </row>
    <row r="514" ht="14.25" hidden="1" customHeight="1">
      <c r="A514" s="968" t="s">
        <v>4600</v>
      </c>
      <c r="B514" s="233"/>
      <c r="C514" s="981" t="s">
        <v>4621</v>
      </c>
      <c r="D514" s="995" t="s">
        <v>4622</v>
      </c>
      <c r="E514" s="995" t="s">
        <v>4573</v>
      </c>
      <c r="F514" s="998"/>
      <c r="G514" s="999">
        <v>4380.0</v>
      </c>
      <c r="H514" s="832">
        <v>44593.0</v>
      </c>
      <c r="I514" s="38">
        <f t="shared" si="1"/>
        <v>0</v>
      </c>
      <c r="J514" s="39">
        <f t="shared" si="2"/>
        <v>0</v>
      </c>
      <c r="K514" s="40">
        <f t="shared" si="3"/>
        <v>0</v>
      </c>
      <c r="L514" s="41">
        <f t="shared" si="4"/>
        <v>0</v>
      </c>
      <c r="M514" s="40">
        <f t="shared" si="5"/>
        <v>0</v>
      </c>
      <c r="N514" s="41">
        <f t="shared" si="6"/>
        <v>0</v>
      </c>
      <c r="O514" s="35"/>
      <c r="P514" s="43"/>
    </row>
    <row r="515" ht="14.25" hidden="1" customHeight="1">
      <c r="A515" s="968" t="s">
        <v>4600</v>
      </c>
      <c r="B515" s="233"/>
      <c r="C515" s="981" t="s">
        <v>4623</v>
      </c>
      <c r="D515" s="995" t="s">
        <v>4624</v>
      </c>
      <c r="E515" s="995" t="s">
        <v>4573</v>
      </c>
      <c r="F515" s="998"/>
      <c r="G515" s="999">
        <v>4910.0</v>
      </c>
      <c r="H515" s="832">
        <v>44593.0</v>
      </c>
      <c r="I515" s="38">
        <f t="shared" si="1"/>
        <v>0</v>
      </c>
      <c r="J515" s="39">
        <f t="shared" si="2"/>
        <v>0</v>
      </c>
      <c r="K515" s="40">
        <f t="shared" si="3"/>
        <v>0</v>
      </c>
      <c r="L515" s="41">
        <f t="shared" si="4"/>
        <v>0</v>
      </c>
      <c r="M515" s="40">
        <f t="shared" si="5"/>
        <v>0</v>
      </c>
      <c r="N515" s="41">
        <f t="shared" si="6"/>
        <v>0</v>
      </c>
      <c r="O515" s="35"/>
      <c r="P515" s="43"/>
    </row>
    <row r="516" ht="14.25" hidden="1" customHeight="1">
      <c r="A516" s="968" t="s">
        <v>4600</v>
      </c>
      <c r="B516" s="233"/>
      <c r="C516" s="981" t="s">
        <v>4625</v>
      </c>
      <c r="D516" s="995" t="s">
        <v>4626</v>
      </c>
      <c r="E516" s="995" t="s">
        <v>4573</v>
      </c>
      <c r="F516" s="998"/>
      <c r="G516" s="999">
        <v>17000.0</v>
      </c>
      <c r="H516" s="832">
        <v>44593.0</v>
      </c>
      <c r="I516" s="38">
        <f t="shared" si="1"/>
        <v>0</v>
      </c>
      <c r="J516" s="39">
        <f t="shared" si="2"/>
        <v>0</v>
      </c>
      <c r="K516" s="40">
        <f t="shared" si="3"/>
        <v>0</v>
      </c>
      <c r="L516" s="41">
        <f t="shared" si="4"/>
        <v>0</v>
      </c>
      <c r="M516" s="40">
        <f t="shared" si="5"/>
        <v>0</v>
      </c>
      <c r="N516" s="41">
        <f t="shared" si="6"/>
        <v>0</v>
      </c>
      <c r="O516" s="35"/>
      <c r="P516" s="43"/>
    </row>
    <row r="517" ht="14.25" hidden="1" customHeight="1">
      <c r="A517" s="968" t="s">
        <v>4600</v>
      </c>
      <c r="B517" s="233"/>
      <c r="C517" s="981" t="s">
        <v>4627</v>
      </c>
      <c r="D517" s="995" t="s">
        <v>4628</v>
      </c>
      <c r="E517" s="995" t="s">
        <v>4573</v>
      </c>
      <c r="F517" s="998"/>
      <c r="G517" s="999">
        <v>2980.0</v>
      </c>
      <c r="H517" s="832">
        <v>44593.0</v>
      </c>
      <c r="I517" s="38">
        <f t="shared" si="1"/>
        <v>0</v>
      </c>
      <c r="J517" s="39">
        <f t="shared" si="2"/>
        <v>0</v>
      </c>
      <c r="K517" s="40">
        <f t="shared" si="3"/>
        <v>0</v>
      </c>
      <c r="L517" s="41">
        <f t="shared" si="4"/>
        <v>0</v>
      </c>
      <c r="M517" s="40">
        <f t="shared" si="5"/>
        <v>0</v>
      </c>
      <c r="N517" s="41">
        <f t="shared" si="6"/>
        <v>0</v>
      </c>
      <c r="O517" s="35"/>
      <c r="P517" s="43"/>
    </row>
    <row r="518" ht="14.25" hidden="1" customHeight="1">
      <c r="A518" s="968" t="s">
        <v>4600</v>
      </c>
      <c r="B518" s="233"/>
      <c r="C518" s="981" t="s">
        <v>4629</v>
      </c>
      <c r="D518" s="995" t="s">
        <v>4630</v>
      </c>
      <c r="E518" s="995" t="s">
        <v>4573</v>
      </c>
      <c r="F518" s="998"/>
      <c r="G518" s="999">
        <v>8240.0</v>
      </c>
      <c r="H518" s="832">
        <v>44593.0</v>
      </c>
      <c r="I518" s="38">
        <f t="shared" si="1"/>
        <v>0</v>
      </c>
      <c r="J518" s="39">
        <f t="shared" si="2"/>
        <v>0</v>
      </c>
      <c r="K518" s="40">
        <f t="shared" si="3"/>
        <v>0</v>
      </c>
      <c r="L518" s="41">
        <f t="shared" si="4"/>
        <v>0</v>
      </c>
      <c r="M518" s="40">
        <f t="shared" si="5"/>
        <v>0</v>
      </c>
      <c r="N518" s="41">
        <f t="shared" si="6"/>
        <v>0</v>
      </c>
      <c r="O518" s="35"/>
      <c r="P518" s="43"/>
    </row>
    <row r="519" ht="14.25" hidden="1" customHeight="1">
      <c r="A519" s="968" t="s">
        <v>4631</v>
      </c>
      <c r="B519" s="233"/>
      <c r="C519" s="981" t="s">
        <v>4632</v>
      </c>
      <c r="D519" s="995" t="s">
        <v>4633</v>
      </c>
      <c r="E519" s="995" t="s">
        <v>4573</v>
      </c>
      <c r="F519" s="998"/>
      <c r="G519" s="999">
        <v>16910.0</v>
      </c>
      <c r="H519" s="832">
        <v>44593.0</v>
      </c>
      <c r="I519" s="38">
        <f t="shared" si="1"/>
        <v>0</v>
      </c>
      <c r="J519" s="39">
        <f t="shared" si="2"/>
        <v>0</v>
      </c>
      <c r="K519" s="40">
        <f t="shared" si="3"/>
        <v>0</v>
      </c>
      <c r="L519" s="41">
        <f t="shared" si="4"/>
        <v>0</v>
      </c>
      <c r="M519" s="40">
        <f t="shared" si="5"/>
        <v>0</v>
      </c>
      <c r="N519" s="41">
        <f t="shared" si="6"/>
        <v>0</v>
      </c>
      <c r="O519" s="35"/>
      <c r="P519" s="43"/>
    </row>
    <row r="520" ht="14.25" hidden="1" customHeight="1">
      <c r="A520" s="968" t="s">
        <v>4631</v>
      </c>
      <c r="B520" s="233"/>
      <c r="C520" s="981" t="s">
        <v>4634</v>
      </c>
      <c r="D520" s="995" t="s">
        <v>4635</v>
      </c>
      <c r="E520" s="995" t="s">
        <v>4573</v>
      </c>
      <c r="F520" s="998"/>
      <c r="G520" s="999">
        <v>7020.0</v>
      </c>
      <c r="H520" s="832">
        <v>44593.0</v>
      </c>
      <c r="I520" s="38">
        <f t="shared" si="1"/>
        <v>0</v>
      </c>
      <c r="J520" s="39">
        <f t="shared" si="2"/>
        <v>0</v>
      </c>
      <c r="K520" s="40">
        <f t="shared" si="3"/>
        <v>0</v>
      </c>
      <c r="L520" s="41">
        <f t="shared" si="4"/>
        <v>0</v>
      </c>
      <c r="M520" s="40">
        <f t="shared" si="5"/>
        <v>0</v>
      </c>
      <c r="N520" s="41">
        <f t="shared" si="6"/>
        <v>0</v>
      </c>
      <c r="O520" s="35"/>
      <c r="P520" s="43"/>
    </row>
    <row r="521" ht="14.25" hidden="1" customHeight="1">
      <c r="A521" s="968" t="s">
        <v>4631</v>
      </c>
      <c r="B521" s="233"/>
      <c r="C521" s="981" t="s">
        <v>4636</v>
      </c>
      <c r="D521" s="995" t="s">
        <v>4637</v>
      </c>
      <c r="E521" s="995" t="s">
        <v>4573</v>
      </c>
      <c r="F521" s="998"/>
      <c r="G521" s="999">
        <v>7020.0</v>
      </c>
      <c r="H521" s="832">
        <v>44593.0</v>
      </c>
      <c r="I521" s="38">
        <f t="shared" si="1"/>
        <v>0</v>
      </c>
      <c r="J521" s="39">
        <f t="shared" si="2"/>
        <v>0</v>
      </c>
      <c r="K521" s="40">
        <f t="shared" si="3"/>
        <v>0</v>
      </c>
      <c r="L521" s="41">
        <f t="shared" si="4"/>
        <v>0</v>
      </c>
      <c r="M521" s="40">
        <f t="shared" si="5"/>
        <v>0</v>
      </c>
      <c r="N521" s="41">
        <f t="shared" si="6"/>
        <v>0</v>
      </c>
      <c r="O521" s="35"/>
      <c r="P521" s="43"/>
    </row>
    <row r="522" ht="14.25" hidden="1" customHeight="1">
      <c r="A522" s="968" t="s">
        <v>4631</v>
      </c>
      <c r="B522" s="233"/>
      <c r="C522" s="981" t="s">
        <v>4638</v>
      </c>
      <c r="D522" s="995" t="s">
        <v>4639</v>
      </c>
      <c r="E522" s="995" t="s">
        <v>4573</v>
      </c>
      <c r="F522" s="998"/>
      <c r="G522" s="999">
        <v>7020.0</v>
      </c>
      <c r="H522" s="832">
        <v>44593.0</v>
      </c>
      <c r="I522" s="38">
        <f t="shared" si="1"/>
        <v>0</v>
      </c>
      <c r="J522" s="39">
        <f t="shared" si="2"/>
        <v>0</v>
      </c>
      <c r="K522" s="40">
        <f t="shared" si="3"/>
        <v>0</v>
      </c>
      <c r="L522" s="41">
        <f t="shared" si="4"/>
        <v>0</v>
      </c>
      <c r="M522" s="40">
        <f t="shared" si="5"/>
        <v>0</v>
      </c>
      <c r="N522" s="41">
        <f t="shared" si="6"/>
        <v>0</v>
      </c>
      <c r="O522" s="35"/>
      <c r="P522" s="43"/>
    </row>
    <row r="523" ht="14.25" hidden="1" customHeight="1">
      <c r="A523" s="968" t="s">
        <v>4631</v>
      </c>
      <c r="B523" s="233"/>
      <c r="C523" s="981" t="s">
        <v>4640</v>
      </c>
      <c r="D523" s="995" t="s">
        <v>4641</v>
      </c>
      <c r="E523" s="995" t="s">
        <v>4573</v>
      </c>
      <c r="F523" s="998"/>
      <c r="G523" s="999">
        <v>10160.0</v>
      </c>
      <c r="H523" s="832">
        <v>44593.0</v>
      </c>
      <c r="I523" s="38">
        <f t="shared" si="1"/>
        <v>0</v>
      </c>
      <c r="J523" s="39">
        <f t="shared" si="2"/>
        <v>0</v>
      </c>
      <c r="K523" s="40">
        <f t="shared" si="3"/>
        <v>0</v>
      </c>
      <c r="L523" s="41">
        <f t="shared" si="4"/>
        <v>0</v>
      </c>
      <c r="M523" s="40">
        <f t="shared" si="5"/>
        <v>0</v>
      </c>
      <c r="N523" s="41">
        <f t="shared" si="6"/>
        <v>0</v>
      </c>
      <c r="O523" s="35"/>
      <c r="P523" s="43"/>
    </row>
    <row r="524" ht="14.25" hidden="1" customHeight="1">
      <c r="A524" s="968" t="s">
        <v>4631</v>
      </c>
      <c r="B524" s="233"/>
      <c r="C524" s="981" t="s">
        <v>4642</v>
      </c>
      <c r="D524" s="995" t="s">
        <v>4643</v>
      </c>
      <c r="E524" s="995" t="s">
        <v>4573</v>
      </c>
      <c r="F524" s="998"/>
      <c r="G524" s="999">
        <v>27580.0</v>
      </c>
      <c r="H524" s="832">
        <v>44593.0</v>
      </c>
      <c r="I524" s="38">
        <f t="shared" si="1"/>
        <v>0</v>
      </c>
      <c r="J524" s="39">
        <f t="shared" si="2"/>
        <v>0</v>
      </c>
      <c r="K524" s="40">
        <f t="shared" si="3"/>
        <v>0</v>
      </c>
      <c r="L524" s="41">
        <f t="shared" si="4"/>
        <v>0</v>
      </c>
      <c r="M524" s="40">
        <f t="shared" si="5"/>
        <v>0</v>
      </c>
      <c r="N524" s="41">
        <f t="shared" si="6"/>
        <v>0</v>
      </c>
      <c r="O524" s="35"/>
      <c r="P524" s="43"/>
    </row>
    <row r="525" ht="14.25" hidden="1" customHeight="1">
      <c r="A525" s="968" t="s">
        <v>4631</v>
      </c>
      <c r="B525" s="233"/>
      <c r="C525" s="981" t="s">
        <v>4644</v>
      </c>
      <c r="D525" s="995" t="s">
        <v>4645</v>
      </c>
      <c r="E525" s="995" t="s">
        <v>4573</v>
      </c>
      <c r="F525" s="998"/>
      <c r="G525" s="999">
        <v>10420.0</v>
      </c>
      <c r="H525" s="832">
        <v>44593.0</v>
      </c>
      <c r="I525" s="38">
        <f t="shared" si="1"/>
        <v>0</v>
      </c>
      <c r="J525" s="39">
        <f t="shared" si="2"/>
        <v>0</v>
      </c>
      <c r="K525" s="40">
        <f t="shared" si="3"/>
        <v>0</v>
      </c>
      <c r="L525" s="41">
        <f t="shared" si="4"/>
        <v>0</v>
      </c>
      <c r="M525" s="40">
        <f t="shared" si="5"/>
        <v>0</v>
      </c>
      <c r="N525" s="41">
        <f t="shared" si="6"/>
        <v>0</v>
      </c>
      <c r="O525" s="35"/>
      <c r="P525" s="43"/>
    </row>
    <row r="526" ht="14.25" hidden="1" customHeight="1">
      <c r="A526" s="968" t="s">
        <v>4631</v>
      </c>
      <c r="B526" s="233"/>
      <c r="C526" s="981" t="s">
        <v>4646</v>
      </c>
      <c r="D526" s="995" t="s">
        <v>4637</v>
      </c>
      <c r="E526" s="995" t="s">
        <v>4573</v>
      </c>
      <c r="F526" s="998"/>
      <c r="G526" s="999">
        <v>10420.0</v>
      </c>
      <c r="H526" s="832">
        <v>44593.0</v>
      </c>
      <c r="I526" s="38">
        <f t="shared" si="1"/>
        <v>0</v>
      </c>
      <c r="J526" s="39">
        <f t="shared" si="2"/>
        <v>0</v>
      </c>
      <c r="K526" s="40">
        <f t="shared" si="3"/>
        <v>0</v>
      </c>
      <c r="L526" s="41">
        <f t="shared" si="4"/>
        <v>0</v>
      </c>
      <c r="M526" s="40">
        <f t="shared" si="5"/>
        <v>0</v>
      </c>
      <c r="N526" s="41">
        <f t="shared" si="6"/>
        <v>0</v>
      </c>
      <c r="O526" s="35"/>
      <c r="P526" s="43"/>
    </row>
    <row r="527" ht="14.25" hidden="1" customHeight="1">
      <c r="A527" s="968" t="s">
        <v>4631</v>
      </c>
      <c r="B527" s="233"/>
      <c r="C527" s="981" t="s">
        <v>4647</v>
      </c>
      <c r="D527" s="1022" t="s">
        <v>4648</v>
      </c>
      <c r="E527" s="995" t="s">
        <v>4573</v>
      </c>
      <c r="F527" s="998"/>
      <c r="G527" s="999">
        <v>10420.0</v>
      </c>
      <c r="H527" s="832">
        <v>44593.0</v>
      </c>
      <c r="I527" s="38">
        <f t="shared" si="1"/>
        <v>0</v>
      </c>
      <c r="J527" s="39">
        <f t="shared" si="2"/>
        <v>0</v>
      </c>
      <c r="K527" s="40">
        <f t="shared" si="3"/>
        <v>0</v>
      </c>
      <c r="L527" s="41">
        <f t="shared" si="4"/>
        <v>0</v>
      </c>
      <c r="M527" s="40">
        <f t="shared" si="5"/>
        <v>0</v>
      </c>
      <c r="N527" s="41">
        <f t="shared" si="6"/>
        <v>0</v>
      </c>
      <c r="O527" s="35"/>
      <c r="P527" s="43"/>
    </row>
    <row r="528" ht="14.25" hidden="1" customHeight="1">
      <c r="A528" s="968" t="s">
        <v>4631</v>
      </c>
      <c r="B528" s="233"/>
      <c r="C528" s="981" t="s">
        <v>4649</v>
      </c>
      <c r="D528" s="995" t="s">
        <v>4650</v>
      </c>
      <c r="E528" s="995" t="s">
        <v>4573</v>
      </c>
      <c r="F528" s="998"/>
      <c r="G528" s="999">
        <v>16910.0</v>
      </c>
      <c r="H528" s="832">
        <v>44593.0</v>
      </c>
      <c r="I528" s="38">
        <f t="shared" si="1"/>
        <v>0</v>
      </c>
      <c r="J528" s="39">
        <f t="shared" si="2"/>
        <v>0</v>
      </c>
      <c r="K528" s="40">
        <f t="shared" si="3"/>
        <v>0</v>
      </c>
      <c r="L528" s="41">
        <f t="shared" si="4"/>
        <v>0</v>
      </c>
      <c r="M528" s="40">
        <f t="shared" si="5"/>
        <v>0</v>
      </c>
      <c r="N528" s="41">
        <f t="shared" si="6"/>
        <v>0</v>
      </c>
      <c r="O528" s="35"/>
      <c r="P528" s="43"/>
    </row>
    <row r="529" ht="14.25" hidden="1" customHeight="1">
      <c r="A529" s="968" t="s">
        <v>4651</v>
      </c>
      <c r="B529" s="233"/>
      <c r="C529" s="981" t="s">
        <v>4652</v>
      </c>
      <c r="D529" s="995" t="s">
        <v>4653</v>
      </c>
      <c r="E529" s="995" t="s">
        <v>4573</v>
      </c>
      <c r="F529" s="998"/>
      <c r="G529" s="999">
        <v>31340.0</v>
      </c>
      <c r="H529" s="832">
        <v>44593.0</v>
      </c>
      <c r="I529" s="38">
        <f t="shared" si="1"/>
        <v>0</v>
      </c>
      <c r="J529" s="39">
        <f t="shared" si="2"/>
        <v>0</v>
      </c>
      <c r="K529" s="40">
        <f t="shared" si="3"/>
        <v>0</v>
      </c>
      <c r="L529" s="41">
        <f t="shared" si="4"/>
        <v>0</v>
      </c>
      <c r="M529" s="40">
        <f t="shared" si="5"/>
        <v>0</v>
      </c>
      <c r="N529" s="41">
        <f t="shared" si="6"/>
        <v>0</v>
      </c>
      <c r="O529" s="35"/>
      <c r="P529" s="43"/>
    </row>
    <row r="530" ht="14.25" hidden="1" customHeight="1">
      <c r="A530" s="968" t="s">
        <v>4651</v>
      </c>
      <c r="B530" s="233"/>
      <c r="C530" s="981" t="s">
        <v>4654</v>
      </c>
      <c r="D530" s="995" t="s">
        <v>4655</v>
      </c>
      <c r="E530" s="995" t="s">
        <v>4573</v>
      </c>
      <c r="F530" s="998"/>
      <c r="G530" s="999">
        <v>31340.0</v>
      </c>
      <c r="H530" s="832">
        <v>44593.0</v>
      </c>
      <c r="I530" s="38">
        <f t="shared" si="1"/>
        <v>0</v>
      </c>
      <c r="J530" s="39">
        <f t="shared" si="2"/>
        <v>0</v>
      </c>
      <c r="K530" s="40">
        <f t="shared" si="3"/>
        <v>0</v>
      </c>
      <c r="L530" s="41">
        <f t="shared" si="4"/>
        <v>0</v>
      </c>
      <c r="M530" s="40">
        <f t="shared" si="5"/>
        <v>0</v>
      </c>
      <c r="N530" s="41">
        <f t="shared" si="6"/>
        <v>0</v>
      </c>
      <c r="O530" s="35"/>
      <c r="P530" s="43"/>
    </row>
    <row r="531" ht="14.25" hidden="1" customHeight="1">
      <c r="A531" s="968" t="s">
        <v>4651</v>
      </c>
      <c r="B531" s="233"/>
      <c r="C531" s="981" t="s">
        <v>4656</v>
      </c>
      <c r="D531" s="995" t="s">
        <v>4657</v>
      </c>
      <c r="E531" s="995" t="s">
        <v>4573</v>
      </c>
      <c r="F531" s="998"/>
      <c r="G531" s="999">
        <v>33800.0</v>
      </c>
      <c r="H531" s="832">
        <v>44593.0</v>
      </c>
      <c r="I531" s="38">
        <f t="shared" si="1"/>
        <v>0</v>
      </c>
      <c r="J531" s="39">
        <f t="shared" si="2"/>
        <v>0</v>
      </c>
      <c r="K531" s="40">
        <f t="shared" si="3"/>
        <v>0</v>
      </c>
      <c r="L531" s="41">
        <f t="shared" si="4"/>
        <v>0</v>
      </c>
      <c r="M531" s="40">
        <f t="shared" si="5"/>
        <v>0</v>
      </c>
      <c r="N531" s="41">
        <f t="shared" si="6"/>
        <v>0</v>
      </c>
      <c r="O531" s="35"/>
      <c r="P531" s="43"/>
    </row>
    <row r="532" ht="14.25" hidden="1" customHeight="1">
      <c r="A532" s="968" t="s">
        <v>4651</v>
      </c>
      <c r="B532" s="233"/>
      <c r="C532" s="981" t="s">
        <v>4658</v>
      </c>
      <c r="D532" s="995" t="s">
        <v>4659</v>
      </c>
      <c r="E532" s="995" t="s">
        <v>4573</v>
      </c>
      <c r="F532" s="998"/>
      <c r="G532" s="999">
        <v>47630.0</v>
      </c>
      <c r="H532" s="832">
        <v>44593.0</v>
      </c>
      <c r="I532" s="38">
        <f t="shared" si="1"/>
        <v>0</v>
      </c>
      <c r="J532" s="39">
        <f t="shared" si="2"/>
        <v>0</v>
      </c>
      <c r="K532" s="40">
        <f t="shared" si="3"/>
        <v>0</v>
      </c>
      <c r="L532" s="41">
        <f t="shared" si="4"/>
        <v>0</v>
      </c>
      <c r="M532" s="40">
        <f t="shared" si="5"/>
        <v>0</v>
      </c>
      <c r="N532" s="41">
        <f t="shared" si="6"/>
        <v>0</v>
      </c>
      <c r="O532" s="35"/>
      <c r="P532" s="43"/>
    </row>
    <row r="533" ht="14.25" hidden="1" customHeight="1">
      <c r="A533" s="968" t="s">
        <v>4651</v>
      </c>
      <c r="B533" s="233"/>
      <c r="C533" s="981" t="s">
        <v>4660</v>
      </c>
      <c r="D533" s="995" t="s">
        <v>4661</v>
      </c>
      <c r="E533" s="995" t="s">
        <v>4573</v>
      </c>
      <c r="F533" s="998"/>
      <c r="G533" s="999">
        <v>57950.0</v>
      </c>
      <c r="H533" s="832">
        <v>44593.0</v>
      </c>
      <c r="I533" s="38">
        <f t="shared" si="1"/>
        <v>0</v>
      </c>
      <c r="J533" s="39">
        <f t="shared" si="2"/>
        <v>0</v>
      </c>
      <c r="K533" s="40">
        <f t="shared" si="3"/>
        <v>0</v>
      </c>
      <c r="L533" s="41">
        <f t="shared" si="4"/>
        <v>0</v>
      </c>
      <c r="M533" s="40">
        <f t="shared" si="5"/>
        <v>0</v>
      </c>
      <c r="N533" s="41">
        <f t="shared" si="6"/>
        <v>0</v>
      </c>
      <c r="O533" s="35"/>
      <c r="P533" s="43"/>
    </row>
    <row r="534" ht="14.25" hidden="1" customHeight="1">
      <c r="A534" s="968" t="s">
        <v>4651</v>
      </c>
      <c r="B534" s="233"/>
      <c r="C534" s="981" t="s">
        <v>4662</v>
      </c>
      <c r="D534" s="995" t="s">
        <v>4663</v>
      </c>
      <c r="E534" s="995" t="s">
        <v>4573</v>
      </c>
      <c r="F534" s="998"/>
      <c r="G534" s="999">
        <v>2460.0</v>
      </c>
      <c r="H534" s="832">
        <v>44593.0</v>
      </c>
      <c r="I534" s="38">
        <f t="shared" si="1"/>
        <v>0</v>
      </c>
      <c r="J534" s="39">
        <f t="shared" si="2"/>
        <v>0</v>
      </c>
      <c r="K534" s="40">
        <f t="shared" si="3"/>
        <v>0</v>
      </c>
      <c r="L534" s="41">
        <f t="shared" si="4"/>
        <v>0</v>
      </c>
      <c r="M534" s="40">
        <f t="shared" si="5"/>
        <v>0</v>
      </c>
      <c r="N534" s="41">
        <f t="shared" si="6"/>
        <v>0</v>
      </c>
      <c r="O534" s="35"/>
      <c r="P534" s="43"/>
    </row>
    <row r="535" ht="14.25" hidden="1" customHeight="1">
      <c r="A535" s="968" t="s">
        <v>4664</v>
      </c>
      <c r="B535" s="233"/>
      <c r="C535" s="981" t="s">
        <v>4665</v>
      </c>
      <c r="D535" s="995" t="s">
        <v>4666</v>
      </c>
      <c r="E535" s="995" t="s">
        <v>4573</v>
      </c>
      <c r="F535" s="998"/>
      <c r="G535" s="999">
        <v>29600.0</v>
      </c>
      <c r="H535" s="832">
        <v>44593.0</v>
      </c>
      <c r="I535" s="38">
        <f t="shared" si="1"/>
        <v>0</v>
      </c>
      <c r="J535" s="39">
        <f t="shared" si="2"/>
        <v>0</v>
      </c>
      <c r="K535" s="40">
        <f t="shared" si="3"/>
        <v>0</v>
      </c>
      <c r="L535" s="41">
        <f t="shared" si="4"/>
        <v>0</v>
      </c>
      <c r="M535" s="40">
        <f t="shared" si="5"/>
        <v>0</v>
      </c>
      <c r="N535" s="41">
        <f t="shared" si="6"/>
        <v>0</v>
      </c>
      <c r="O535" s="35"/>
      <c r="P535" s="43"/>
    </row>
    <row r="536" ht="14.25" hidden="1" customHeight="1">
      <c r="A536" s="968" t="s">
        <v>4664</v>
      </c>
      <c r="B536" s="233"/>
      <c r="C536" s="981" t="s">
        <v>4667</v>
      </c>
      <c r="D536" s="995" t="s">
        <v>4668</v>
      </c>
      <c r="E536" s="995" t="s">
        <v>4573</v>
      </c>
      <c r="F536" s="998"/>
      <c r="G536" s="999">
        <v>8940.0</v>
      </c>
      <c r="H536" s="832">
        <v>44593.0</v>
      </c>
      <c r="I536" s="38">
        <f t="shared" si="1"/>
        <v>0</v>
      </c>
      <c r="J536" s="39">
        <f t="shared" si="2"/>
        <v>0</v>
      </c>
      <c r="K536" s="40">
        <f t="shared" si="3"/>
        <v>0</v>
      </c>
      <c r="L536" s="41">
        <f t="shared" si="4"/>
        <v>0</v>
      </c>
      <c r="M536" s="40">
        <f t="shared" si="5"/>
        <v>0</v>
      </c>
      <c r="N536" s="41">
        <f t="shared" si="6"/>
        <v>0</v>
      </c>
      <c r="O536" s="35"/>
      <c r="P536" s="43"/>
    </row>
    <row r="537" ht="14.25" hidden="1" customHeight="1">
      <c r="A537" s="968" t="s">
        <v>4664</v>
      </c>
      <c r="B537" s="233"/>
      <c r="C537" s="981" t="s">
        <v>4669</v>
      </c>
      <c r="D537" s="995" t="s">
        <v>4670</v>
      </c>
      <c r="E537" s="995" t="s">
        <v>4573</v>
      </c>
      <c r="F537" s="998"/>
      <c r="G537" s="999">
        <v>23470.0</v>
      </c>
      <c r="H537" s="832">
        <v>44593.0</v>
      </c>
      <c r="I537" s="38">
        <f t="shared" si="1"/>
        <v>0</v>
      </c>
      <c r="J537" s="39">
        <f t="shared" si="2"/>
        <v>0</v>
      </c>
      <c r="K537" s="40">
        <f t="shared" si="3"/>
        <v>0</v>
      </c>
      <c r="L537" s="41">
        <f t="shared" si="4"/>
        <v>0</v>
      </c>
      <c r="M537" s="40">
        <f t="shared" si="5"/>
        <v>0</v>
      </c>
      <c r="N537" s="41">
        <f t="shared" si="6"/>
        <v>0</v>
      </c>
      <c r="O537" s="35"/>
      <c r="P537" s="43"/>
    </row>
    <row r="538" ht="14.25" hidden="1" customHeight="1">
      <c r="A538" s="968" t="s">
        <v>4664</v>
      </c>
      <c r="B538" s="233"/>
      <c r="C538" s="981" t="s">
        <v>4671</v>
      </c>
      <c r="D538" s="995" t="s">
        <v>4672</v>
      </c>
      <c r="E538" s="995" t="s">
        <v>4573</v>
      </c>
      <c r="F538" s="998"/>
      <c r="G538" s="999">
        <v>23470.0</v>
      </c>
      <c r="H538" s="832">
        <v>44593.0</v>
      </c>
      <c r="I538" s="38">
        <f t="shared" si="1"/>
        <v>0</v>
      </c>
      <c r="J538" s="39">
        <f t="shared" si="2"/>
        <v>0</v>
      </c>
      <c r="K538" s="40">
        <f t="shared" si="3"/>
        <v>0</v>
      </c>
      <c r="L538" s="41">
        <f t="shared" si="4"/>
        <v>0</v>
      </c>
      <c r="M538" s="40">
        <f t="shared" si="5"/>
        <v>0</v>
      </c>
      <c r="N538" s="41">
        <f t="shared" si="6"/>
        <v>0</v>
      </c>
      <c r="O538" s="35"/>
      <c r="P538" s="43"/>
    </row>
    <row r="539" ht="14.25" hidden="1" customHeight="1">
      <c r="A539" s="968" t="s">
        <v>4664</v>
      </c>
      <c r="B539" s="233"/>
      <c r="C539" s="981" t="s">
        <v>4673</v>
      </c>
      <c r="D539" s="995" t="s">
        <v>4674</v>
      </c>
      <c r="E539" s="995" t="s">
        <v>4573</v>
      </c>
      <c r="F539" s="998"/>
      <c r="G539" s="999">
        <v>23470.0</v>
      </c>
      <c r="H539" s="832">
        <v>44593.0</v>
      </c>
      <c r="I539" s="38">
        <f t="shared" si="1"/>
        <v>0</v>
      </c>
      <c r="J539" s="39">
        <f t="shared" si="2"/>
        <v>0</v>
      </c>
      <c r="K539" s="40">
        <f t="shared" si="3"/>
        <v>0</v>
      </c>
      <c r="L539" s="41">
        <f t="shared" si="4"/>
        <v>0</v>
      </c>
      <c r="M539" s="40">
        <f t="shared" si="5"/>
        <v>0</v>
      </c>
      <c r="N539" s="41">
        <f t="shared" si="6"/>
        <v>0</v>
      </c>
      <c r="O539" s="35"/>
      <c r="P539" s="43"/>
    </row>
    <row r="540" ht="14.25" hidden="1" customHeight="1">
      <c r="A540" s="968" t="s">
        <v>4664</v>
      </c>
      <c r="B540" s="233"/>
      <c r="C540" s="981" t="s">
        <v>4675</v>
      </c>
      <c r="D540" s="995" t="s">
        <v>4676</v>
      </c>
      <c r="E540" s="995" t="s">
        <v>4573</v>
      </c>
      <c r="F540" s="998"/>
      <c r="G540" s="999">
        <v>15510.0</v>
      </c>
      <c r="H540" s="832">
        <v>44593.0</v>
      </c>
      <c r="I540" s="38">
        <f t="shared" si="1"/>
        <v>0</v>
      </c>
      <c r="J540" s="39">
        <f t="shared" si="2"/>
        <v>0</v>
      </c>
      <c r="K540" s="40">
        <f t="shared" si="3"/>
        <v>0</v>
      </c>
      <c r="L540" s="41">
        <f t="shared" si="4"/>
        <v>0</v>
      </c>
      <c r="M540" s="40">
        <f t="shared" si="5"/>
        <v>0</v>
      </c>
      <c r="N540" s="41">
        <f t="shared" si="6"/>
        <v>0</v>
      </c>
      <c r="O540" s="35"/>
      <c r="P540" s="43"/>
    </row>
    <row r="541" ht="14.25" hidden="1" customHeight="1">
      <c r="A541" s="968" t="s">
        <v>4664</v>
      </c>
      <c r="B541" s="233"/>
      <c r="C541" s="981" t="s">
        <v>4677</v>
      </c>
      <c r="D541" s="995" t="s">
        <v>4678</v>
      </c>
      <c r="E541" s="995" t="s">
        <v>4573</v>
      </c>
      <c r="F541" s="998"/>
      <c r="G541" s="999">
        <v>15510.0</v>
      </c>
      <c r="H541" s="832">
        <v>44593.0</v>
      </c>
      <c r="I541" s="38">
        <f t="shared" si="1"/>
        <v>0</v>
      </c>
      <c r="J541" s="39">
        <f t="shared" si="2"/>
        <v>0</v>
      </c>
      <c r="K541" s="40">
        <f t="shared" si="3"/>
        <v>0</v>
      </c>
      <c r="L541" s="41">
        <f t="shared" si="4"/>
        <v>0</v>
      </c>
      <c r="M541" s="40">
        <f t="shared" si="5"/>
        <v>0</v>
      </c>
      <c r="N541" s="41">
        <f t="shared" si="6"/>
        <v>0</v>
      </c>
      <c r="O541" s="35"/>
      <c r="P541" s="43"/>
    </row>
    <row r="542" ht="14.25" hidden="1" customHeight="1">
      <c r="A542" s="968" t="s">
        <v>4664</v>
      </c>
      <c r="B542" s="233"/>
      <c r="C542" s="981" t="s">
        <v>4679</v>
      </c>
      <c r="D542" s="995" t="s">
        <v>4680</v>
      </c>
      <c r="E542" s="995" t="s">
        <v>4573</v>
      </c>
      <c r="F542" s="998"/>
      <c r="G542" s="999">
        <v>19960.0</v>
      </c>
      <c r="H542" s="832">
        <v>44593.0</v>
      </c>
      <c r="I542" s="38">
        <f t="shared" si="1"/>
        <v>0</v>
      </c>
      <c r="J542" s="39">
        <f t="shared" si="2"/>
        <v>0</v>
      </c>
      <c r="K542" s="40">
        <f t="shared" si="3"/>
        <v>0</v>
      </c>
      <c r="L542" s="41">
        <f t="shared" si="4"/>
        <v>0</v>
      </c>
      <c r="M542" s="40">
        <f t="shared" si="5"/>
        <v>0</v>
      </c>
      <c r="N542" s="41">
        <f t="shared" si="6"/>
        <v>0</v>
      </c>
      <c r="O542" s="35"/>
      <c r="P542" s="43"/>
    </row>
    <row r="543" ht="14.25" hidden="1" customHeight="1">
      <c r="A543" s="968" t="s">
        <v>4664</v>
      </c>
      <c r="B543" s="233"/>
      <c r="C543" s="981" t="s">
        <v>4681</v>
      </c>
      <c r="D543" s="995" t="s">
        <v>4682</v>
      </c>
      <c r="E543" s="995" t="s">
        <v>4573</v>
      </c>
      <c r="F543" s="998"/>
      <c r="G543" s="999">
        <v>19960.0</v>
      </c>
      <c r="H543" s="832">
        <v>44593.0</v>
      </c>
      <c r="I543" s="38">
        <f t="shared" si="1"/>
        <v>0</v>
      </c>
      <c r="J543" s="39">
        <f t="shared" si="2"/>
        <v>0</v>
      </c>
      <c r="K543" s="40">
        <f t="shared" si="3"/>
        <v>0</v>
      </c>
      <c r="L543" s="41">
        <f t="shared" si="4"/>
        <v>0</v>
      </c>
      <c r="M543" s="40">
        <f t="shared" si="5"/>
        <v>0</v>
      </c>
      <c r="N543" s="41">
        <f t="shared" si="6"/>
        <v>0</v>
      </c>
      <c r="O543" s="35"/>
      <c r="P543" s="43"/>
    </row>
    <row r="544" ht="14.25" hidden="1" customHeight="1">
      <c r="A544" s="968" t="s">
        <v>4664</v>
      </c>
      <c r="B544" s="233"/>
      <c r="C544" s="981" t="s">
        <v>4683</v>
      </c>
      <c r="D544" s="995" t="s">
        <v>4684</v>
      </c>
      <c r="E544" s="995" t="s">
        <v>4573</v>
      </c>
      <c r="F544" s="998"/>
      <c r="G544" s="999">
        <v>23470.0</v>
      </c>
      <c r="H544" s="832">
        <v>44593.0</v>
      </c>
      <c r="I544" s="38">
        <f t="shared" si="1"/>
        <v>0</v>
      </c>
      <c r="J544" s="39">
        <f t="shared" si="2"/>
        <v>0</v>
      </c>
      <c r="K544" s="40">
        <f t="shared" si="3"/>
        <v>0</v>
      </c>
      <c r="L544" s="41">
        <f t="shared" si="4"/>
        <v>0</v>
      </c>
      <c r="M544" s="40">
        <f t="shared" si="5"/>
        <v>0</v>
      </c>
      <c r="N544" s="41">
        <f t="shared" si="6"/>
        <v>0</v>
      </c>
      <c r="O544" s="35"/>
      <c r="P544" s="43"/>
    </row>
    <row r="545" ht="14.25" hidden="1" customHeight="1">
      <c r="A545" s="968" t="s">
        <v>4664</v>
      </c>
      <c r="B545" s="233"/>
      <c r="C545" s="981" t="s">
        <v>4685</v>
      </c>
      <c r="D545" s="995" t="s">
        <v>4686</v>
      </c>
      <c r="E545" s="995" t="s">
        <v>4573</v>
      </c>
      <c r="F545" s="998"/>
      <c r="G545" s="999">
        <v>23470.0</v>
      </c>
      <c r="H545" s="832">
        <v>44593.0</v>
      </c>
      <c r="I545" s="38">
        <f t="shared" si="1"/>
        <v>0</v>
      </c>
      <c r="J545" s="39">
        <f t="shared" si="2"/>
        <v>0</v>
      </c>
      <c r="K545" s="40">
        <f t="shared" si="3"/>
        <v>0</v>
      </c>
      <c r="L545" s="41">
        <f t="shared" si="4"/>
        <v>0</v>
      </c>
      <c r="M545" s="40">
        <f t="shared" si="5"/>
        <v>0</v>
      </c>
      <c r="N545" s="41">
        <f t="shared" si="6"/>
        <v>0</v>
      </c>
      <c r="O545" s="95"/>
      <c r="P545" s="43"/>
    </row>
    <row r="546" ht="14.25" hidden="1" customHeight="1">
      <c r="A546" s="968" t="s">
        <v>4664</v>
      </c>
      <c r="B546" s="233"/>
      <c r="C546" s="981" t="s">
        <v>4687</v>
      </c>
      <c r="D546" s="995" t="s">
        <v>4688</v>
      </c>
      <c r="E546" s="995" t="s">
        <v>4573</v>
      </c>
      <c r="F546" s="998"/>
      <c r="G546" s="999">
        <v>5260.0</v>
      </c>
      <c r="H546" s="832">
        <v>44593.0</v>
      </c>
      <c r="I546" s="38">
        <f t="shared" si="1"/>
        <v>0</v>
      </c>
      <c r="J546" s="39">
        <f t="shared" si="2"/>
        <v>0</v>
      </c>
      <c r="K546" s="40">
        <f t="shared" si="3"/>
        <v>0</v>
      </c>
      <c r="L546" s="41">
        <f t="shared" si="4"/>
        <v>0</v>
      </c>
      <c r="M546" s="40">
        <f t="shared" si="5"/>
        <v>0</v>
      </c>
      <c r="N546" s="41">
        <f t="shared" si="6"/>
        <v>0</v>
      </c>
      <c r="O546" s="95"/>
      <c r="P546" s="43"/>
    </row>
    <row r="547" ht="14.25" hidden="1" customHeight="1">
      <c r="A547" s="968" t="s">
        <v>4664</v>
      </c>
      <c r="B547" s="233"/>
      <c r="C547" s="981" t="s">
        <v>4689</v>
      </c>
      <c r="D547" s="995" t="s">
        <v>4690</v>
      </c>
      <c r="E547" s="995" t="s">
        <v>4573</v>
      </c>
      <c r="F547" s="998"/>
      <c r="G547" s="999">
        <v>5260.0</v>
      </c>
      <c r="H547" s="832">
        <v>44593.0</v>
      </c>
      <c r="I547" s="38">
        <f t="shared" si="1"/>
        <v>0</v>
      </c>
      <c r="J547" s="39">
        <f t="shared" si="2"/>
        <v>0</v>
      </c>
      <c r="K547" s="40">
        <f t="shared" si="3"/>
        <v>0</v>
      </c>
      <c r="L547" s="41">
        <f t="shared" si="4"/>
        <v>0</v>
      </c>
      <c r="M547" s="40">
        <f t="shared" si="5"/>
        <v>0</v>
      </c>
      <c r="N547" s="41">
        <f t="shared" si="6"/>
        <v>0</v>
      </c>
      <c r="O547" s="95"/>
      <c r="P547" s="43"/>
    </row>
    <row r="548" ht="14.25" hidden="1" customHeight="1">
      <c r="A548" s="968" t="s">
        <v>4664</v>
      </c>
      <c r="B548" s="233"/>
      <c r="C548" s="981" t="s">
        <v>4691</v>
      </c>
      <c r="D548" s="995" t="s">
        <v>4692</v>
      </c>
      <c r="E548" s="995" t="s">
        <v>4573</v>
      </c>
      <c r="F548" s="998"/>
      <c r="G548" s="999">
        <v>24000.0</v>
      </c>
      <c r="H548" s="832">
        <v>44593.0</v>
      </c>
      <c r="I548" s="38">
        <f t="shared" si="1"/>
        <v>0</v>
      </c>
      <c r="J548" s="39">
        <f t="shared" si="2"/>
        <v>0</v>
      </c>
      <c r="K548" s="40">
        <f t="shared" si="3"/>
        <v>0</v>
      </c>
      <c r="L548" s="41">
        <f t="shared" si="4"/>
        <v>0</v>
      </c>
      <c r="M548" s="40">
        <f t="shared" si="5"/>
        <v>0</v>
      </c>
      <c r="N548" s="41">
        <f t="shared" si="6"/>
        <v>0</v>
      </c>
      <c r="O548" s="95"/>
      <c r="P548" s="43"/>
    </row>
    <row r="549" ht="14.25" hidden="1" customHeight="1">
      <c r="A549" s="968" t="s">
        <v>4664</v>
      </c>
      <c r="B549" s="233"/>
      <c r="C549" s="981" t="s">
        <v>4693</v>
      </c>
      <c r="D549" s="995" t="s">
        <v>4694</v>
      </c>
      <c r="E549" s="995" t="s">
        <v>4573</v>
      </c>
      <c r="F549" s="998"/>
      <c r="G549" s="999">
        <v>24000.0</v>
      </c>
      <c r="H549" s="832">
        <v>44593.0</v>
      </c>
      <c r="I549" s="38">
        <f t="shared" si="1"/>
        <v>0</v>
      </c>
      <c r="J549" s="39">
        <f t="shared" si="2"/>
        <v>0</v>
      </c>
      <c r="K549" s="40">
        <f t="shared" si="3"/>
        <v>0</v>
      </c>
      <c r="L549" s="41">
        <f t="shared" si="4"/>
        <v>0</v>
      </c>
      <c r="M549" s="40">
        <f t="shared" si="5"/>
        <v>0</v>
      </c>
      <c r="N549" s="41">
        <f t="shared" si="6"/>
        <v>0</v>
      </c>
      <c r="O549" s="95"/>
      <c r="P549" s="43"/>
    </row>
    <row r="550" ht="14.25" hidden="1" customHeight="1">
      <c r="A550" s="968" t="s">
        <v>4664</v>
      </c>
      <c r="B550" s="233"/>
      <c r="C550" s="981" t="s">
        <v>4695</v>
      </c>
      <c r="D550" s="995" t="s">
        <v>4696</v>
      </c>
      <c r="E550" s="995" t="s">
        <v>4573</v>
      </c>
      <c r="F550" s="998"/>
      <c r="G550" s="999">
        <v>20670.0</v>
      </c>
      <c r="H550" s="832">
        <v>44593.0</v>
      </c>
      <c r="I550" s="38">
        <f t="shared" si="1"/>
        <v>0</v>
      </c>
      <c r="J550" s="39">
        <f t="shared" si="2"/>
        <v>0</v>
      </c>
      <c r="K550" s="40">
        <f t="shared" si="3"/>
        <v>0</v>
      </c>
      <c r="L550" s="41">
        <f t="shared" si="4"/>
        <v>0</v>
      </c>
      <c r="M550" s="40">
        <f t="shared" si="5"/>
        <v>0</v>
      </c>
      <c r="N550" s="41">
        <f t="shared" si="6"/>
        <v>0</v>
      </c>
      <c r="O550" s="95"/>
      <c r="P550" s="43"/>
    </row>
    <row r="551" ht="14.25" hidden="1" customHeight="1">
      <c r="A551" s="968" t="s">
        <v>4664</v>
      </c>
      <c r="B551" s="233"/>
      <c r="C551" s="981" t="s">
        <v>4697</v>
      </c>
      <c r="D551" s="995" t="s">
        <v>4698</v>
      </c>
      <c r="E551" s="995" t="s">
        <v>4573</v>
      </c>
      <c r="F551" s="998"/>
      <c r="G551" s="999">
        <v>18310.0</v>
      </c>
      <c r="H551" s="832">
        <v>44593.0</v>
      </c>
      <c r="I551" s="38">
        <f t="shared" si="1"/>
        <v>0</v>
      </c>
      <c r="J551" s="39">
        <f t="shared" si="2"/>
        <v>0</v>
      </c>
      <c r="K551" s="40">
        <f t="shared" si="3"/>
        <v>0</v>
      </c>
      <c r="L551" s="41">
        <f t="shared" si="4"/>
        <v>0</v>
      </c>
      <c r="M551" s="40">
        <f t="shared" si="5"/>
        <v>0</v>
      </c>
      <c r="N551" s="41">
        <f t="shared" si="6"/>
        <v>0</v>
      </c>
      <c r="O551" s="95"/>
      <c r="P551" s="43"/>
    </row>
    <row r="552" ht="14.25" hidden="1" customHeight="1">
      <c r="A552" s="968" t="s">
        <v>4664</v>
      </c>
      <c r="B552" s="233"/>
      <c r="C552" s="981" t="s">
        <v>4699</v>
      </c>
      <c r="D552" s="995" t="s">
        <v>4700</v>
      </c>
      <c r="E552" s="995" t="s">
        <v>4573</v>
      </c>
      <c r="F552" s="998"/>
      <c r="G552" s="999">
        <v>19720.0</v>
      </c>
      <c r="H552" s="832">
        <v>44593.0</v>
      </c>
      <c r="I552" s="38">
        <f t="shared" si="1"/>
        <v>0</v>
      </c>
      <c r="J552" s="39">
        <f t="shared" si="2"/>
        <v>0</v>
      </c>
      <c r="K552" s="40">
        <f t="shared" si="3"/>
        <v>0</v>
      </c>
      <c r="L552" s="41">
        <f t="shared" si="4"/>
        <v>0</v>
      </c>
      <c r="M552" s="40">
        <f t="shared" si="5"/>
        <v>0</v>
      </c>
      <c r="N552" s="41">
        <f t="shared" si="6"/>
        <v>0</v>
      </c>
      <c r="O552" s="95"/>
      <c r="P552" s="43"/>
    </row>
    <row r="553" ht="14.25" hidden="1" customHeight="1">
      <c r="A553" s="968" t="s">
        <v>4664</v>
      </c>
      <c r="B553" s="233"/>
      <c r="C553" s="981" t="s">
        <v>4701</v>
      </c>
      <c r="D553" s="995" t="s">
        <v>4702</v>
      </c>
      <c r="E553" s="995" t="s">
        <v>4573</v>
      </c>
      <c r="F553" s="998"/>
      <c r="G553" s="999">
        <v>8940.0</v>
      </c>
      <c r="H553" s="832">
        <v>44593.0</v>
      </c>
      <c r="I553" s="38">
        <f t="shared" si="1"/>
        <v>0</v>
      </c>
      <c r="J553" s="39">
        <f t="shared" si="2"/>
        <v>0</v>
      </c>
      <c r="K553" s="40">
        <f t="shared" si="3"/>
        <v>0</v>
      </c>
      <c r="L553" s="41">
        <f t="shared" si="4"/>
        <v>0</v>
      </c>
      <c r="M553" s="40">
        <f t="shared" si="5"/>
        <v>0</v>
      </c>
      <c r="N553" s="41">
        <f t="shared" si="6"/>
        <v>0</v>
      </c>
      <c r="O553" s="95"/>
      <c r="P553" s="43"/>
    </row>
    <row r="554" ht="14.25" hidden="1" customHeight="1">
      <c r="A554" s="968" t="s">
        <v>4664</v>
      </c>
      <c r="B554" s="233"/>
      <c r="C554" s="981" t="s">
        <v>4703</v>
      </c>
      <c r="D554" s="995" t="s">
        <v>4704</v>
      </c>
      <c r="E554" s="995" t="s">
        <v>4573</v>
      </c>
      <c r="F554" s="998"/>
      <c r="G554" s="999">
        <v>25830.0</v>
      </c>
      <c r="H554" s="832">
        <v>44593.0</v>
      </c>
      <c r="I554" s="38">
        <f t="shared" si="1"/>
        <v>0</v>
      </c>
      <c r="J554" s="39">
        <f t="shared" si="2"/>
        <v>0</v>
      </c>
      <c r="K554" s="40">
        <f t="shared" si="3"/>
        <v>0</v>
      </c>
      <c r="L554" s="41">
        <f t="shared" si="4"/>
        <v>0</v>
      </c>
      <c r="M554" s="40">
        <f t="shared" si="5"/>
        <v>0</v>
      </c>
      <c r="N554" s="41">
        <f t="shared" si="6"/>
        <v>0</v>
      </c>
      <c r="O554" s="95"/>
      <c r="P554" s="43"/>
    </row>
    <row r="555" ht="14.25" hidden="1" customHeight="1">
      <c r="A555" s="968" t="s">
        <v>4664</v>
      </c>
      <c r="B555" s="233"/>
      <c r="C555" s="981" t="s">
        <v>4705</v>
      </c>
      <c r="D555" s="995" t="s">
        <v>4706</v>
      </c>
      <c r="E555" s="995" t="s">
        <v>4573</v>
      </c>
      <c r="F555" s="998"/>
      <c r="G555" s="999">
        <v>4290.0</v>
      </c>
      <c r="H555" s="832">
        <v>44593.0</v>
      </c>
      <c r="I555" s="38">
        <f t="shared" si="1"/>
        <v>0</v>
      </c>
      <c r="J555" s="39">
        <f t="shared" si="2"/>
        <v>0</v>
      </c>
      <c r="K555" s="40">
        <f t="shared" si="3"/>
        <v>0</v>
      </c>
      <c r="L555" s="41">
        <f t="shared" si="4"/>
        <v>0</v>
      </c>
      <c r="M555" s="40">
        <f t="shared" si="5"/>
        <v>0</v>
      </c>
      <c r="N555" s="41">
        <f t="shared" si="6"/>
        <v>0</v>
      </c>
      <c r="O555" s="95"/>
      <c r="P555" s="43"/>
    </row>
    <row r="556" ht="14.25" hidden="1" customHeight="1">
      <c r="A556" s="968" t="s">
        <v>4664</v>
      </c>
      <c r="B556" s="233"/>
      <c r="C556" s="981" t="s">
        <v>4707</v>
      </c>
      <c r="D556" s="995" t="s">
        <v>4708</v>
      </c>
      <c r="E556" s="995" t="s">
        <v>4573</v>
      </c>
      <c r="F556" s="998"/>
      <c r="G556" s="999">
        <v>29160.0</v>
      </c>
      <c r="H556" s="832">
        <v>44593.0</v>
      </c>
      <c r="I556" s="38">
        <f t="shared" si="1"/>
        <v>0</v>
      </c>
      <c r="J556" s="39">
        <f t="shared" si="2"/>
        <v>0</v>
      </c>
      <c r="K556" s="40">
        <f t="shared" si="3"/>
        <v>0</v>
      </c>
      <c r="L556" s="41">
        <f t="shared" si="4"/>
        <v>0</v>
      </c>
      <c r="M556" s="40">
        <f t="shared" si="5"/>
        <v>0</v>
      </c>
      <c r="N556" s="41">
        <f t="shared" si="6"/>
        <v>0</v>
      </c>
      <c r="O556" s="95"/>
      <c r="P556" s="43"/>
    </row>
    <row r="557" ht="14.25" hidden="1" customHeight="1">
      <c r="A557" s="968" t="s">
        <v>4664</v>
      </c>
      <c r="B557" s="233"/>
      <c r="C557" s="981" t="s">
        <v>4709</v>
      </c>
      <c r="D557" s="995" t="s">
        <v>4710</v>
      </c>
      <c r="E557" s="995" t="s">
        <v>4573</v>
      </c>
      <c r="F557" s="998"/>
      <c r="G557" s="999">
        <v>64250.0</v>
      </c>
      <c r="H557" s="832">
        <v>44593.0</v>
      </c>
      <c r="I557" s="38">
        <f t="shared" si="1"/>
        <v>0</v>
      </c>
      <c r="J557" s="39">
        <f t="shared" si="2"/>
        <v>0</v>
      </c>
      <c r="K557" s="40">
        <f t="shared" si="3"/>
        <v>0</v>
      </c>
      <c r="L557" s="41">
        <f t="shared" si="4"/>
        <v>0</v>
      </c>
      <c r="M557" s="40">
        <f t="shared" si="5"/>
        <v>0</v>
      </c>
      <c r="N557" s="41">
        <f t="shared" si="6"/>
        <v>0</v>
      </c>
      <c r="O557" s="95"/>
      <c r="P557" s="43"/>
    </row>
    <row r="558" ht="14.25" hidden="1" customHeight="1">
      <c r="A558" s="968" t="s">
        <v>4664</v>
      </c>
      <c r="B558" s="233"/>
      <c r="C558" s="981" t="s">
        <v>4711</v>
      </c>
      <c r="D558" s="995" t="s">
        <v>4712</v>
      </c>
      <c r="E558" s="995" t="s">
        <v>4573</v>
      </c>
      <c r="F558" s="998"/>
      <c r="G558" s="999">
        <v>6680.0</v>
      </c>
      <c r="H558" s="832">
        <v>44593.0</v>
      </c>
      <c r="I558" s="38">
        <f t="shared" si="1"/>
        <v>0</v>
      </c>
      <c r="J558" s="39">
        <f t="shared" si="2"/>
        <v>0</v>
      </c>
      <c r="K558" s="40">
        <f t="shared" si="3"/>
        <v>0</v>
      </c>
      <c r="L558" s="41">
        <f t="shared" si="4"/>
        <v>0</v>
      </c>
      <c r="M558" s="40">
        <f t="shared" si="5"/>
        <v>0</v>
      </c>
      <c r="N558" s="41">
        <f t="shared" si="6"/>
        <v>0</v>
      </c>
      <c r="O558" s="95"/>
      <c r="P558" s="43"/>
    </row>
    <row r="559" ht="14.25" hidden="1" customHeight="1">
      <c r="A559" s="968" t="s">
        <v>4664</v>
      </c>
      <c r="B559" s="233"/>
      <c r="C559" s="981" t="s">
        <v>4713</v>
      </c>
      <c r="D559" s="995" t="s">
        <v>4714</v>
      </c>
      <c r="E559" s="995" t="s">
        <v>4573</v>
      </c>
      <c r="F559" s="998"/>
      <c r="G559" s="999">
        <v>7490.0</v>
      </c>
      <c r="H559" s="832">
        <v>44593.0</v>
      </c>
      <c r="I559" s="38">
        <f t="shared" si="1"/>
        <v>0</v>
      </c>
      <c r="J559" s="39">
        <f t="shared" si="2"/>
        <v>0</v>
      </c>
      <c r="K559" s="40">
        <f t="shared" si="3"/>
        <v>0</v>
      </c>
      <c r="L559" s="41">
        <f t="shared" si="4"/>
        <v>0</v>
      </c>
      <c r="M559" s="40">
        <f t="shared" si="5"/>
        <v>0</v>
      </c>
      <c r="N559" s="41">
        <f t="shared" si="6"/>
        <v>0</v>
      </c>
      <c r="O559" s="95"/>
      <c r="P559" s="43"/>
    </row>
    <row r="560" ht="14.25" hidden="1" customHeight="1">
      <c r="A560" s="995" t="s">
        <v>4715</v>
      </c>
      <c r="B560" s="233"/>
      <c r="C560" s="981" t="s">
        <v>4716</v>
      </c>
      <c r="D560" s="995" t="s">
        <v>4717</v>
      </c>
      <c r="E560" s="995" t="s">
        <v>4573</v>
      </c>
      <c r="F560" s="998"/>
      <c r="G560" s="999">
        <v>57680.0</v>
      </c>
      <c r="H560" s="832">
        <v>44593.0</v>
      </c>
      <c r="I560" s="38">
        <f t="shared" si="1"/>
        <v>0</v>
      </c>
      <c r="J560" s="39">
        <f t="shared" si="2"/>
        <v>0</v>
      </c>
      <c r="K560" s="40">
        <f t="shared" si="3"/>
        <v>0</v>
      </c>
      <c r="L560" s="41">
        <f t="shared" si="4"/>
        <v>0</v>
      </c>
      <c r="M560" s="40">
        <f t="shared" si="5"/>
        <v>0</v>
      </c>
      <c r="N560" s="41">
        <f t="shared" si="6"/>
        <v>0</v>
      </c>
      <c r="O560" s="95"/>
      <c r="P560" s="43"/>
    </row>
    <row r="561" ht="14.25" hidden="1" customHeight="1">
      <c r="A561" s="995" t="s">
        <v>4715</v>
      </c>
      <c r="B561" s="233"/>
      <c r="C561" s="981" t="s">
        <v>4718</v>
      </c>
      <c r="D561" s="995" t="s">
        <v>4719</v>
      </c>
      <c r="E561" s="995" t="s">
        <v>4573</v>
      </c>
      <c r="F561" s="998"/>
      <c r="G561" s="999">
        <v>13140.0</v>
      </c>
      <c r="H561" s="832">
        <v>44593.0</v>
      </c>
      <c r="I561" s="38">
        <f t="shared" si="1"/>
        <v>0</v>
      </c>
      <c r="J561" s="39">
        <f t="shared" si="2"/>
        <v>0</v>
      </c>
      <c r="K561" s="40">
        <f t="shared" si="3"/>
        <v>0</v>
      </c>
      <c r="L561" s="41">
        <f t="shared" si="4"/>
        <v>0</v>
      </c>
      <c r="M561" s="40">
        <f t="shared" si="5"/>
        <v>0</v>
      </c>
      <c r="N561" s="41">
        <f t="shared" si="6"/>
        <v>0</v>
      </c>
      <c r="O561" s="95"/>
      <c r="P561" s="43"/>
    </row>
    <row r="562" ht="14.25" hidden="1" customHeight="1">
      <c r="A562" s="995" t="s">
        <v>4715</v>
      </c>
      <c r="B562" s="233"/>
      <c r="C562" s="981" t="s">
        <v>4720</v>
      </c>
      <c r="D562" s="995" t="s">
        <v>4721</v>
      </c>
      <c r="E562" s="995" t="s">
        <v>4573</v>
      </c>
      <c r="F562" s="998"/>
      <c r="G562" s="999">
        <v>9380.0</v>
      </c>
      <c r="H562" s="832">
        <v>44593.0</v>
      </c>
      <c r="I562" s="38">
        <f t="shared" si="1"/>
        <v>0</v>
      </c>
      <c r="J562" s="39">
        <f t="shared" si="2"/>
        <v>0</v>
      </c>
      <c r="K562" s="40">
        <f t="shared" si="3"/>
        <v>0</v>
      </c>
      <c r="L562" s="41">
        <f t="shared" si="4"/>
        <v>0</v>
      </c>
      <c r="M562" s="40">
        <f t="shared" si="5"/>
        <v>0</v>
      </c>
      <c r="N562" s="41">
        <f t="shared" si="6"/>
        <v>0</v>
      </c>
      <c r="O562" s="95"/>
      <c r="P562" s="43"/>
    </row>
    <row r="563" ht="14.25" hidden="1" customHeight="1">
      <c r="A563" s="995" t="s">
        <v>4715</v>
      </c>
      <c r="B563" s="233"/>
      <c r="C563" s="981" t="s">
        <v>4722</v>
      </c>
      <c r="D563" s="995" t="s">
        <v>4723</v>
      </c>
      <c r="E563" s="995" t="s">
        <v>4573</v>
      </c>
      <c r="F563" s="998"/>
      <c r="G563" s="999">
        <v>11740.0</v>
      </c>
      <c r="H563" s="832">
        <v>44593.0</v>
      </c>
      <c r="I563" s="38">
        <f t="shared" si="1"/>
        <v>0</v>
      </c>
      <c r="J563" s="39">
        <f t="shared" si="2"/>
        <v>0</v>
      </c>
      <c r="K563" s="40">
        <f t="shared" si="3"/>
        <v>0</v>
      </c>
      <c r="L563" s="41">
        <f t="shared" si="4"/>
        <v>0</v>
      </c>
      <c r="M563" s="40">
        <f t="shared" si="5"/>
        <v>0</v>
      </c>
      <c r="N563" s="41">
        <f t="shared" si="6"/>
        <v>0</v>
      </c>
      <c r="O563" s="95"/>
      <c r="P563" s="43"/>
    </row>
    <row r="564" ht="14.25" hidden="1" customHeight="1">
      <c r="A564" s="995" t="s">
        <v>4715</v>
      </c>
      <c r="B564" s="233"/>
      <c r="C564" s="981" t="s">
        <v>4724</v>
      </c>
      <c r="D564" s="995" t="s">
        <v>4725</v>
      </c>
      <c r="E564" s="995" t="s">
        <v>4573</v>
      </c>
      <c r="F564" s="998"/>
      <c r="G564" s="999">
        <v>12620.0</v>
      </c>
      <c r="H564" s="832">
        <v>44593.0</v>
      </c>
      <c r="I564" s="38">
        <f t="shared" si="1"/>
        <v>0</v>
      </c>
      <c r="J564" s="39">
        <f t="shared" si="2"/>
        <v>0</v>
      </c>
      <c r="K564" s="40">
        <f t="shared" si="3"/>
        <v>0</v>
      </c>
      <c r="L564" s="41">
        <f t="shared" si="4"/>
        <v>0</v>
      </c>
      <c r="M564" s="40">
        <f t="shared" si="5"/>
        <v>0</v>
      </c>
      <c r="N564" s="41">
        <f t="shared" si="6"/>
        <v>0</v>
      </c>
      <c r="O564" s="95"/>
      <c r="P564" s="43"/>
    </row>
    <row r="565" ht="14.25" hidden="1" customHeight="1">
      <c r="A565" s="995" t="s">
        <v>4726</v>
      </c>
      <c r="B565" s="233"/>
      <c r="C565" s="981" t="s">
        <v>4727</v>
      </c>
      <c r="D565" s="995" t="s">
        <v>4728</v>
      </c>
      <c r="E565" s="995" t="s">
        <v>4573</v>
      </c>
      <c r="F565" s="998"/>
      <c r="G565" s="999">
        <v>67660.0</v>
      </c>
      <c r="H565" s="832">
        <v>44593.0</v>
      </c>
      <c r="I565" s="38">
        <f t="shared" si="1"/>
        <v>0</v>
      </c>
      <c r="J565" s="39">
        <f t="shared" si="2"/>
        <v>0</v>
      </c>
      <c r="K565" s="40">
        <f t="shared" si="3"/>
        <v>0</v>
      </c>
      <c r="L565" s="41">
        <f t="shared" si="4"/>
        <v>0</v>
      </c>
      <c r="M565" s="40">
        <f t="shared" si="5"/>
        <v>0</v>
      </c>
      <c r="N565" s="41">
        <f t="shared" si="6"/>
        <v>0</v>
      </c>
      <c r="O565" s="95"/>
      <c r="P565" s="43"/>
    </row>
    <row r="566" ht="14.25" hidden="1" customHeight="1">
      <c r="A566" s="995" t="s">
        <v>4726</v>
      </c>
      <c r="B566" s="233"/>
      <c r="C566" s="981" t="s">
        <v>4729</v>
      </c>
      <c r="D566" s="995" t="s">
        <v>4730</v>
      </c>
      <c r="E566" s="995" t="s">
        <v>4573</v>
      </c>
      <c r="F566" s="998"/>
      <c r="G566" s="999">
        <v>101190.0</v>
      </c>
      <c r="H566" s="832">
        <v>44593.0</v>
      </c>
      <c r="I566" s="38">
        <f t="shared" si="1"/>
        <v>0</v>
      </c>
      <c r="J566" s="39">
        <f t="shared" si="2"/>
        <v>0</v>
      </c>
      <c r="K566" s="40">
        <f t="shared" si="3"/>
        <v>0</v>
      </c>
      <c r="L566" s="41">
        <f t="shared" si="4"/>
        <v>0</v>
      </c>
      <c r="M566" s="40">
        <f t="shared" si="5"/>
        <v>0</v>
      </c>
      <c r="N566" s="41">
        <f t="shared" si="6"/>
        <v>0</v>
      </c>
      <c r="O566" s="95"/>
      <c r="P566" s="43"/>
    </row>
    <row r="567" ht="14.25" hidden="1" customHeight="1">
      <c r="A567" s="968" t="s">
        <v>4731</v>
      </c>
      <c r="B567" s="233"/>
      <c r="C567" s="981" t="s">
        <v>4732</v>
      </c>
      <c r="D567" s="995" t="s">
        <v>4733</v>
      </c>
      <c r="E567" s="995" t="s">
        <v>4573</v>
      </c>
      <c r="F567" s="998"/>
      <c r="G567" s="999">
        <v>17000.0</v>
      </c>
      <c r="H567" s="832">
        <v>44593.0</v>
      </c>
      <c r="I567" s="38">
        <f t="shared" si="1"/>
        <v>0</v>
      </c>
      <c r="J567" s="39">
        <f t="shared" si="2"/>
        <v>0</v>
      </c>
      <c r="K567" s="40">
        <f t="shared" si="3"/>
        <v>0</v>
      </c>
      <c r="L567" s="41">
        <f t="shared" si="4"/>
        <v>0</v>
      </c>
      <c r="M567" s="40">
        <f t="shared" si="5"/>
        <v>0</v>
      </c>
      <c r="N567" s="41">
        <f t="shared" si="6"/>
        <v>0</v>
      </c>
      <c r="O567" s="95"/>
      <c r="P567" s="43"/>
    </row>
    <row r="568" ht="14.25" hidden="1" customHeight="1">
      <c r="A568" s="968" t="s">
        <v>4731</v>
      </c>
      <c r="B568" s="233"/>
      <c r="C568" s="981" t="s">
        <v>4734</v>
      </c>
      <c r="D568" s="995" t="s">
        <v>4735</v>
      </c>
      <c r="E568" s="995" t="s">
        <v>4573</v>
      </c>
      <c r="F568" s="998"/>
      <c r="G568" s="999">
        <v>36600.0</v>
      </c>
      <c r="H568" s="832">
        <v>44593.0</v>
      </c>
      <c r="I568" s="38">
        <f t="shared" si="1"/>
        <v>0</v>
      </c>
      <c r="J568" s="39">
        <f t="shared" si="2"/>
        <v>0</v>
      </c>
      <c r="K568" s="40">
        <f t="shared" si="3"/>
        <v>0</v>
      </c>
      <c r="L568" s="41">
        <f t="shared" si="4"/>
        <v>0</v>
      </c>
      <c r="M568" s="40">
        <f t="shared" si="5"/>
        <v>0</v>
      </c>
      <c r="N568" s="41">
        <f t="shared" si="6"/>
        <v>0</v>
      </c>
      <c r="O568" s="95"/>
      <c r="P568" s="43"/>
    </row>
    <row r="569" ht="14.25" hidden="1" customHeight="1">
      <c r="A569" s="968" t="s">
        <v>4731</v>
      </c>
      <c r="B569" s="233"/>
      <c r="C569" s="981" t="s">
        <v>4736</v>
      </c>
      <c r="D569" s="995" t="s">
        <v>4737</v>
      </c>
      <c r="E569" s="995" t="s">
        <v>4573</v>
      </c>
      <c r="F569" s="998"/>
      <c r="G569" s="999">
        <v>32830.0</v>
      </c>
      <c r="H569" s="832">
        <v>44593.0</v>
      </c>
      <c r="I569" s="38">
        <f t="shared" si="1"/>
        <v>0</v>
      </c>
      <c r="J569" s="39">
        <f t="shared" si="2"/>
        <v>0</v>
      </c>
      <c r="K569" s="40">
        <f t="shared" si="3"/>
        <v>0</v>
      </c>
      <c r="L569" s="41">
        <f t="shared" si="4"/>
        <v>0</v>
      </c>
      <c r="M569" s="40">
        <f t="shared" si="5"/>
        <v>0</v>
      </c>
      <c r="N569" s="41">
        <f t="shared" si="6"/>
        <v>0</v>
      </c>
      <c r="O569" s="95"/>
      <c r="P569" s="43"/>
    </row>
    <row r="570" ht="14.25" hidden="1" customHeight="1">
      <c r="A570" s="968" t="s">
        <v>4731</v>
      </c>
      <c r="B570" s="233"/>
      <c r="C570" s="981" t="s">
        <v>4738</v>
      </c>
      <c r="D570" s="995" t="s">
        <v>4739</v>
      </c>
      <c r="E570" s="995" t="s">
        <v>4573</v>
      </c>
      <c r="F570" s="998"/>
      <c r="G570" s="999">
        <v>3780.0</v>
      </c>
      <c r="H570" s="832">
        <v>44593.0</v>
      </c>
      <c r="I570" s="38">
        <f t="shared" si="1"/>
        <v>0</v>
      </c>
      <c r="J570" s="39">
        <f t="shared" si="2"/>
        <v>0</v>
      </c>
      <c r="K570" s="40">
        <f t="shared" si="3"/>
        <v>0</v>
      </c>
      <c r="L570" s="41">
        <f t="shared" si="4"/>
        <v>0</v>
      </c>
      <c r="M570" s="40">
        <f t="shared" si="5"/>
        <v>0</v>
      </c>
      <c r="N570" s="41">
        <f t="shared" si="6"/>
        <v>0</v>
      </c>
      <c r="O570" s="95"/>
      <c r="P570" s="43"/>
    </row>
    <row r="571" ht="14.25" hidden="1" customHeight="1">
      <c r="A571" s="968" t="s">
        <v>4731</v>
      </c>
      <c r="B571" s="233"/>
      <c r="C571" s="981" t="s">
        <v>4740</v>
      </c>
      <c r="D571" s="995" t="s">
        <v>4741</v>
      </c>
      <c r="E571" s="995" t="s">
        <v>4573</v>
      </c>
      <c r="F571" s="998"/>
      <c r="G571" s="999">
        <v>7620.0</v>
      </c>
      <c r="H571" s="832">
        <v>44593.0</v>
      </c>
      <c r="I571" s="38">
        <f t="shared" si="1"/>
        <v>0</v>
      </c>
      <c r="J571" s="39">
        <f t="shared" si="2"/>
        <v>0</v>
      </c>
      <c r="K571" s="40">
        <f t="shared" si="3"/>
        <v>0</v>
      </c>
      <c r="L571" s="41">
        <f t="shared" si="4"/>
        <v>0</v>
      </c>
      <c r="M571" s="40">
        <f t="shared" si="5"/>
        <v>0</v>
      </c>
      <c r="N571" s="41">
        <f t="shared" si="6"/>
        <v>0</v>
      </c>
      <c r="O571" s="95"/>
      <c r="P571" s="43"/>
    </row>
    <row r="572" ht="14.25" hidden="1" customHeight="1">
      <c r="A572" s="968" t="s">
        <v>4742</v>
      </c>
      <c r="B572" s="233"/>
      <c r="C572" s="981" t="s">
        <v>4743</v>
      </c>
      <c r="D572" s="995" t="s">
        <v>4744</v>
      </c>
      <c r="E572" s="995" t="s">
        <v>4573</v>
      </c>
      <c r="F572" s="998"/>
      <c r="G572" s="999">
        <v>22600.0</v>
      </c>
      <c r="H572" s="832">
        <v>44593.0</v>
      </c>
      <c r="I572" s="38">
        <f t="shared" si="1"/>
        <v>0</v>
      </c>
      <c r="J572" s="39">
        <f t="shared" si="2"/>
        <v>0</v>
      </c>
      <c r="K572" s="40">
        <f t="shared" si="3"/>
        <v>0</v>
      </c>
      <c r="L572" s="41">
        <f t="shared" si="4"/>
        <v>0</v>
      </c>
      <c r="M572" s="40">
        <f t="shared" si="5"/>
        <v>0</v>
      </c>
      <c r="N572" s="41">
        <f t="shared" si="6"/>
        <v>0</v>
      </c>
      <c r="O572" s="95"/>
      <c r="P572" s="43"/>
    </row>
    <row r="573" ht="14.25" hidden="1" customHeight="1">
      <c r="A573" s="968" t="s">
        <v>4742</v>
      </c>
      <c r="B573" s="233"/>
      <c r="C573" s="969" t="s">
        <v>4745</v>
      </c>
      <c r="D573" s="995" t="s">
        <v>4746</v>
      </c>
      <c r="E573" s="995" t="s">
        <v>4573</v>
      </c>
      <c r="F573" s="998"/>
      <c r="G573" s="999">
        <v>4220.0</v>
      </c>
      <c r="H573" s="832">
        <v>44593.0</v>
      </c>
      <c r="I573" s="38">
        <f t="shared" si="1"/>
        <v>0</v>
      </c>
      <c r="J573" s="39">
        <f t="shared" si="2"/>
        <v>0</v>
      </c>
      <c r="K573" s="40">
        <f t="shared" si="3"/>
        <v>0</v>
      </c>
      <c r="L573" s="41">
        <f t="shared" si="4"/>
        <v>0</v>
      </c>
      <c r="M573" s="40">
        <f t="shared" si="5"/>
        <v>0</v>
      </c>
      <c r="N573" s="41">
        <f t="shared" si="6"/>
        <v>0</v>
      </c>
      <c r="O573" s="95"/>
      <c r="P573" s="43"/>
    </row>
    <row r="574" ht="14.25" hidden="1" customHeight="1">
      <c r="A574" s="968" t="s">
        <v>4742</v>
      </c>
      <c r="B574" s="233"/>
      <c r="C574" s="981" t="s">
        <v>4747</v>
      </c>
      <c r="D574" s="995" t="s">
        <v>4748</v>
      </c>
      <c r="E574" s="995" t="s">
        <v>4573</v>
      </c>
      <c r="F574" s="998"/>
      <c r="G574" s="999">
        <v>9420.0</v>
      </c>
      <c r="H574" s="832">
        <v>44593.0</v>
      </c>
      <c r="I574" s="38">
        <f t="shared" si="1"/>
        <v>0</v>
      </c>
      <c r="J574" s="39">
        <f t="shared" si="2"/>
        <v>0</v>
      </c>
      <c r="K574" s="40">
        <f t="shared" si="3"/>
        <v>0</v>
      </c>
      <c r="L574" s="41">
        <f t="shared" si="4"/>
        <v>0</v>
      </c>
      <c r="M574" s="40">
        <f t="shared" si="5"/>
        <v>0</v>
      </c>
      <c r="N574" s="41">
        <f t="shared" si="6"/>
        <v>0</v>
      </c>
      <c r="O574" s="95"/>
      <c r="P574" s="43"/>
    </row>
    <row r="575" ht="14.25" hidden="1" customHeight="1">
      <c r="A575" s="968" t="s">
        <v>4742</v>
      </c>
      <c r="B575" s="233"/>
      <c r="C575" s="981" t="s">
        <v>4749</v>
      </c>
      <c r="D575" s="995" t="s">
        <v>4750</v>
      </c>
      <c r="E575" s="995" t="s">
        <v>4573</v>
      </c>
      <c r="F575" s="998"/>
      <c r="G575" s="999">
        <v>13140.0</v>
      </c>
      <c r="H575" s="832">
        <v>44593.0</v>
      </c>
      <c r="I575" s="38">
        <f t="shared" si="1"/>
        <v>0</v>
      </c>
      <c r="J575" s="39">
        <f t="shared" si="2"/>
        <v>0</v>
      </c>
      <c r="K575" s="40">
        <f t="shared" si="3"/>
        <v>0</v>
      </c>
      <c r="L575" s="41">
        <f t="shared" si="4"/>
        <v>0</v>
      </c>
      <c r="M575" s="40">
        <f t="shared" si="5"/>
        <v>0</v>
      </c>
      <c r="N575" s="41">
        <f t="shared" si="6"/>
        <v>0</v>
      </c>
      <c r="O575" s="95"/>
      <c r="P575" s="43"/>
    </row>
    <row r="576" ht="14.25" hidden="1" customHeight="1">
      <c r="A576" s="968" t="s">
        <v>4742</v>
      </c>
      <c r="B576" s="233"/>
      <c r="C576" s="969" t="s">
        <v>4751</v>
      </c>
      <c r="D576" s="995" t="s">
        <v>4752</v>
      </c>
      <c r="E576" s="995" t="s">
        <v>4573</v>
      </c>
      <c r="F576" s="998"/>
      <c r="G576" s="999">
        <v>4550.0</v>
      </c>
      <c r="H576" s="832">
        <v>44593.0</v>
      </c>
      <c r="I576" s="38">
        <f t="shared" si="1"/>
        <v>0</v>
      </c>
      <c r="J576" s="39">
        <f t="shared" si="2"/>
        <v>0</v>
      </c>
      <c r="K576" s="40">
        <f t="shared" si="3"/>
        <v>0</v>
      </c>
      <c r="L576" s="41">
        <f t="shared" si="4"/>
        <v>0</v>
      </c>
      <c r="M576" s="40">
        <f t="shared" si="5"/>
        <v>0</v>
      </c>
      <c r="N576" s="41">
        <f t="shared" si="6"/>
        <v>0</v>
      </c>
      <c r="O576" s="95"/>
      <c r="P576" s="43"/>
    </row>
    <row r="577" ht="14.25" hidden="1" customHeight="1">
      <c r="A577" s="968" t="s">
        <v>4742</v>
      </c>
      <c r="B577" s="233"/>
      <c r="C577" s="981" t="s">
        <v>4753</v>
      </c>
      <c r="D577" s="995" t="s">
        <v>4754</v>
      </c>
      <c r="E577" s="995" t="s">
        <v>4573</v>
      </c>
      <c r="F577" s="998"/>
      <c r="G577" s="999">
        <v>33800.0</v>
      </c>
      <c r="H577" s="832">
        <v>44593.0</v>
      </c>
      <c r="I577" s="38">
        <f t="shared" si="1"/>
        <v>0</v>
      </c>
      <c r="J577" s="39">
        <f t="shared" si="2"/>
        <v>0</v>
      </c>
      <c r="K577" s="40">
        <f t="shared" si="3"/>
        <v>0</v>
      </c>
      <c r="L577" s="41">
        <f t="shared" si="4"/>
        <v>0</v>
      </c>
      <c r="M577" s="40">
        <f t="shared" si="5"/>
        <v>0</v>
      </c>
      <c r="N577" s="41">
        <f t="shared" si="6"/>
        <v>0</v>
      </c>
      <c r="O577" s="95"/>
      <c r="P577" s="43"/>
    </row>
    <row r="578" ht="14.25" hidden="1" customHeight="1">
      <c r="A578" s="968" t="s">
        <v>4742</v>
      </c>
      <c r="B578" s="233"/>
      <c r="C578" s="981" t="s">
        <v>4755</v>
      </c>
      <c r="D578" s="995" t="s">
        <v>4756</v>
      </c>
      <c r="E578" s="995" t="s">
        <v>4573</v>
      </c>
      <c r="F578" s="998"/>
      <c r="G578" s="999">
        <v>65650.0</v>
      </c>
      <c r="H578" s="832">
        <v>44593.0</v>
      </c>
      <c r="I578" s="38">
        <f t="shared" si="1"/>
        <v>0</v>
      </c>
      <c r="J578" s="39">
        <f t="shared" si="2"/>
        <v>0</v>
      </c>
      <c r="K578" s="40">
        <f t="shared" si="3"/>
        <v>0</v>
      </c>
      <c r="L578" s="41">
        <f t="shared" si="4"/>
        <v>0</v>
      </c>
      <c r="M578" s="40">
        <f t="shared" si="5"/>
        <v>0</v>
      </c>
      <c r="N578" s="41">
        <f t="shared" si="6"/>
        <v>0</v>
      </c>
      <c r="O578" s="95"/>
      <c r="P578" s="43"/>
    </row>
    <row r="579" ht="14.25" hidden="1" customHeight="1">
      <c r="A579" s="968" t="s">
        <v>4742</v>
      </c>
      <c r="B579" s="233"/>
      <c r="C579" s="981" t="s">
        <v>4757</v>
      </c>
      <c r="D579" s="995" t="s">
        <v>4758</v>
      </c>
      <c r="E579" s="995" t="s">
        <v>4573</v>
      </c>
      <c r="F579" s="998"/>
      <c r="G579" s="999">
        <v>13670.0</v>
      </c>
      <c r="H579" s="832">
        <v>44593.0</v>
      </c>
      <c r="I579" s="38">
        <f t="shared" si="1"/>
        <v>0</v>
      </c>
      <c r="J579" s="39">
        <f t="shared" si="2"/>
        <v>0</v>
      </c>
      <c r="K579" s="40">
        <f t="shared" si="3"/>
        <v>0</v>
      </c>
      <c r="L579" s="41">
        <f t="shared" si="4"/>
        <v>0</v>
      </c>
      <c r="M579" s="40">
        <f t="shared" si="5"/>
        <v>0</v>
      </c>
      <c r="N579" s="41">
        <f t="shared" si="6"/>
        <v>0</v>
      </c>
      <c r="O579" s="95"/>
      <c r="P579" s="43"/>
    </row>
    <row r="580" ht="14.25" hidden="1" customHeight="1">
      <c r="A580" s="968" t="s">
        <v>4742</v>
      </c>
      <c r="B580" s="233"/>
      <c r="C580" s="981" t="s">
        <v>4759</v>
      </c>
      <c r="D580" s="995" t="s">
        <v>4760</v>
      </c>
      <c r="E580" s="995" t="s">
        <v>4573</v>
      </c>
      <c r="F580" s="998"/>
      <c r="G580" s="999">
        <v>20670.0</v>
      </c>
      <c r="H580" s="832">
        <v>44593.0</v>
      </c>
      <c r="I580" s="38">
        <f t="shared" si="1"/>
        <v>0</v>
      </c>
      <c r="J580" s="39">
        <f t="shared" si="2"/>
        <v>0</v>
      </c>
      <c r="K580" s="40">
        <f t="shared" si="3"/>
        <v>0</v>
      </c>
      <c r="L580" s="41">
        <f t="shared" si="4"/>
        <v>0</v>
      </c>
      <c r="M580" s="40">
        <f t="shared" si="5"/>
        <v>0</v>
      </c>
      <c r="N580" s="41">
        <f t="shared" si="6"/>
        <v>0</v>
      </c>
      <c r="O580" s="95"/>
      <c r="P580" s="43"/>
    </row>
    <row r="581" ht="14.25" hidden="1" customHeight="1">
      <c r="A581" s="968" t="s">
        <v>4742</v>
      </c>
      <c r="B581" s="233"/>
      <c r="C581" s="981" t="s">
        <v>4761</v>
      </c>
      <c r="D581" s="995" t="s">
        <v>4762</v>
      </c>
      <c r="E581" s="995" t="s">
        <v>4573</v>
      </c>
      <c r="F581" s="998"/>
      <c r="G581" s="999">
        <v>5540.0</v>
      </c>
      <c r="H581" s="832">
        <v>44593.0</v>
      </c>
      <c r="I581" s="38">
        <f t="shared" si="1"/>
        <v>0</v>
      </c>
      <c r="J581" s="39">
        <f t="shared" si="2"/>
        <v>0</v>
      </c>
      <c r="K581" s="40">
        <f t="shared" si="3"/>
        <v>0</v>
      </c>
      <c r="L581" s="41">
        <f t="shared" si="4"/>
        <v>0</v>
      </c>
      <c r="M581" s="40">
        <f t="shared" si="5"/>
        <v>0</v>
      </c>
      <c r="N581" s="41">
        <f t="shared" si="6"/>
        <v>0</v>
      </c>
      <c r="O581" s="95"/>
      <c r="P581" s="43"/>
    </row>
    <row r="582" ht="14.25" hidden="1" customHeight="1">
      <c r="A582" s="968" t="s">
        <v>4742</v>
      </c>
      <c r="B582" s="233"/>
      <c r="C582" s="981" t="s">
        <v>4763</v>
      </c>
      <c r="D582" s="995" t="s">
        <v>4764</v>
      </c>
      <c r="E582" s="995" t="s">
        <v>4573</v>
      </c>
      <c r="F582" s="998"/>
      <c r="G582" s="999">
        <v>4220.0</v>
      </c>
      <c r="H582" s="832">
        <v>44593.0</v>
      </c>
      <c r="I582" s="38">
        <f t="shared" si="1"/>
        <v>0</v>
      </c>
      <c r="J582" s="39">
        <f t="shared" si="2"/>
        <v>0</v>
      </c>
      <c r="K582" s="40">
        <f t="shared" si="3"/>
        <v>0</v>
      </c>
      <c r="L582" s="41">
        <f t="shared" si="4"/>
        <v>0</v>
      </c>
      <c r="M582" s="40">
        <f t="shared" si="5"/>
        <v>0</v>
      </c>
      <c r="N582" s="41">
        <f t="shared" si="6"/>
        <v>0</v>
      </c>
      <c r="O582" s="95"/>
      <c r="P582" s="43"/>
    </row>
    <row r="583" ht="14.25" hidden="1" customHeight="1">
      <c r="A583" s="968" t="s">
        <v>4742</v>
      </c>
      <c r="B583" s="233"/>
      <c r="C583" s="981" t="s">
        <v>4765</v>
      </c>
      <c r="D583" s="995" t="s">
        <v>4766</v>
      </c>
      <c r="E583" s="995" t="s">
        <v>4573</v>
      </c>
      <c r="F583" s="998"/>
      <c r="G583" s="999">
        <v>2200.0</v>
      </c>
      <c r="H583" s="832">
        <v>44593.0</v>
      </c>
      <c r="I583" s="38">
        <f t="shared" si="1"/>
        <v>0</v>
      </c>
      <c r="J583" s="39">
        <f t="shared" si="2"/>
        <v>0</v>
      </c>
      <c r="K583" s="40">
        <f t="shared" si="3"/>
        <v>0</v>
      </c>
      <c r="L583" s="41">
        <f t="shared" si="4"/>
        <v>0</v>
      </c>
      <c r="M583" s="40">
        <f t="shared" si="5"/>
        <v>0</v>
      </c>
      <c r="N583" s="41">
        <f t="shared" si="6"/>
        <v>0</v>
      </c>
      <c r="O583" s="95"/>
      <c r="P583" s="43"/>
    </row>
    <row r="584" ht="14.25" hidden="1" customHeight="1">
      <c r="A584" s="968" t="s">
        <v>4742</v>
      </c>
      <c r="B584" s="233"/>
      <c r="C584" s="981" t="s">
        <v>4767</v>
      </c>
      <c r="D584" s="995" t="s">
        <v>4768</v>
      </c>
      <c r="E584" s="995" t="s">
        <v>4573</v>
      </c>
      <c r="F584" s="998"/>
      <c r="G584" s="999">
        <v>3300.0</v>
      </c>
      <c r="H584" s="832">
        <v>44593.0</v>
      </c>
      <c r="I584" s="38">
        <f t="shared" si="1"/>
        <v>0</v>
      </c>
      <c r="J584" s="39">
        <f t="shared" si="2"/>
        <v>0</v>
      </c>
      <c r="K584" s="40">
        <f t="shared" si="3"/>
        <v>0</v>
      </c>
      <c r="L584" s="41">
        <f t="shared" si="4"/>
        <v>0</v>
      </c>
      <c r="M584" s="40">
        <f t="shared" si="5"/>
        <v>0</v>
      </c>
      <c r="N584" s="41">
        <f t="shared" si="6"/>
        <v>0</v>
      </c>
      <c r="O584" s="95"/>
      <c r="P584" s="43"/>
    </row>
    <row r="585" ht="14.25" hidden="1" customHeight="1">
      <c r="A585" s="968" t="s">
        <v>4742</v>
      </c>
      <c r="B585" s="233"/>
      <c r="C585" s="981" t="s">
        <v>4769</v>
      </c>
      <c r="D585" s="995" t="s">
        <v>4770</v>
      </c>
      <c r="E585" s="995" t="s">
        <v>4573</v>
      </c>
      <c r="F585" s="998"/>
      <c r="G585" s="999">
        <v>5000.0</v>
      </c>
      <c r="H585" s="832">
        <v>44593.0</v>
      </c>
      <c r="I585" s="38">
        <f t="shared" si="1"/>
        <v>0</v>
      </c>
      <c r="J585" s="39">
        <f t="shared" si="2"/>
        <v>0</v>
      </c>
      <c r="K585" s="40">
        <f t="shared" si="3"/>
        <v>0</v>
      </c>
      <c r="L585" s="41">
        <f t="shared" si="4"/>
        <v>0</v>
      </c>
      <c r="M585" s="40">
        <f t="shared" si="5"/>
        <v>0</v>
      </c>
      <c r="N585" s="41">
        <f t="shared" si="6"/>
        <v>0</v>
      </c>
      <c r="O585" s="95"/>
      <c r="P585" s="43"/>
    </row>
    <row r="586" ht="14.25" hidden="1" customHeight="1">
      <c r="A586" s="968" t="s">
        <v>4771</v>
      </c>
      <c r="B586" s="233"/>
      <c r="C586" s="981" t="s">
        <v>4772</v>
      </c>
      <c r="D586" s="995" t="s">
        <v>4773</v>
      </c>
      <c r="E586" s="995" t="s">
        <v>4573</v>
      </c>
      <c r="F586" s="998"/>
      <c r="G586" s="999">
        <v>14110.0</v>
      </c>
      <c r="H586" s="832">
        <v>44593.0</v>
      </c>
      <c r="I586" s="38">
        <f t="shared" si="1"/>
        <v>0</v>
      </c>
      <c r="J586" s="39">
        <f t="shared" si="2"/>
        <v>0</v>
      </c>
      <c r="K586" s="40">
        <f t="shared" si="3"/>
        <v>0</v>
      </c>
      <c r="L586" s="41">
        <f t="shared" si="4"/>
        <v>0</v>
      </c>
      <c r="M586" s="40">
        <f t="shared" si="5"/>
        <v>0</v>
      </c>
      <c r="N586" s="41">
        <f t="shared" si="6"/>
        <v>0</v>
      </c>
      <c r="O586" s="95"/>
      <c r="P586" s="43"/>
    </row>
    <row r="587" ht="14.25" hidden="1" customHeight="1">
      <c r="A587" s="968" t="s">
        <v>4771</v>
      </c>
      <c r="B587" s="233"/>
      <c r="C587" s="981" t="s">
        <v>4774</v>
      </c>
      <c r="D587" s="995" t="s">
        <v>4775</v>
      </c>
      <c r="E587" s="995" t="s">
        <v>4573</v>
      </c>
      <c r="F587" s="998"/>
      <c r="G587" s="999">
        <v>35200.0</v>
      </c>
      <c r="H587" s="832">
        <v>44593.0</v>
      </c>
      <c r="I587" s="38">
        <f t="shared" si="1"/>
        <v>0</v>
      </c>
      <c r="J587" s="39">
        <f t="shared" si="2"/>
        <v>0</v>
      </c>
      <c r="K587" s="40">
        <f t="shared" si="3"/>
        <v>0</v>
      </c>
      <c r="L587" s="41">
        <f t="shared" si="4"/>
        <v>0</v>
      </c>
      <c r="M587" s="40">
        <f t="shared" si="5"/>
        <v>0</v>
      </c>
      <c r="N587" s="41">
        <f t="shared" si="6"/>
        <v>0</v>
      </c>
      <c r="O587" s="95"/>
      <c r="P587" s="43"/>
    </row>
    <row r="588" ht="14.25" hidden="1" customHeight="1">
      <c r="A588" s="968" t="s">
        <v>4771</v>
      </c>
      <c r="B588" s="233"/>
      <c r="C588" s="981" t="s">
        <v>4776</v>
      </c>
      <c r="D588" s="995" t="s">
        <v>4777</v>
      </c>
      <c r="E588" s="995" t="s">
        <v>4573</v>
      </c>
      <c r="F588" s="998"/>
      <c r="G588" s="999">
        <v>6580.0</v>
      </c>
      <c r="H588" s="832">
        <v>44593.0</v>
      </c>
      <c r="I588" s="38">
        <f t="shared" si="1"/>
        <v>0</v>
      </c>
      <c r="J588" s="39">
        <f t="shared" si="2"/>
        <v>0</v>
      </c>
      <c r="K588" s="40">
        <f t="shared" si="3"/>
        <v>0</v>
      </c>
      <c r="L588" s="41">
        <f t="shared" si="4"/>
        <v>0</v>
      </c>
      <c r="M588" s="40">
        <f t="shared" si="5"/>
        <v>0</v>
      </c>
      <c r="N588" s="41">
        <f t="shared" si="6"/>
        <v>0</v>
      </c>
      <c r="O588" s="95"/>
      <c r="P588" s="43"/>
    </row>
    <row r="589" ht="14.25" hidden="1" customHeight="1">
      <c r="A589" s="968" t="s">
        <v>4771</v>
      </c>
      <c r="B589" s="233"/>
      <c r="C589" s="981" t="s">
        <v>4778</v>
      </c>
      <c r="D589" s="995" t="s">
        <v>4779</v>
      </c>
      <c r="E589" s="995" t="s">
        <v>4573</v>
      </c>
      <c r="F589" s="998"/>
      <c r="G589" s="999">
        <v>36160.0</v>
      </c>
      <c r="H589" s="832">
        <v>44593.0</v>
      </c>
      <c r="I589" s="38">
        <f t="shared" si="1"/>
        <v>0</v>
      </c>
      <c r="J589" s="39">
        <f t="shared" si="2"/>
        <v>0</v>
      </c>
      <c r="K589" s="40">
        <f t="shared" si="3"/>
        <v>0</v>
      </c>
      <c r="L589" s="41">
        <f t="shared" si="4"/>
        <v>0</v>
      </c>
      <c r="M589" s="40">
        <f t="shared" si="5"/>
        <v>0</v>
      </c>
      <c r="N589" s="41">
        <f t="shared" si="6"/>
        <v>0</v>
      </c>
      <c r="O589" s="95"/>
      <c r="P589" s="43"/>
    </row>
    <row r="590" ht="14.25" hidden="1" customHeight="1">
      <c r="A590" s="968" t="s">
        <v>4771</v>
      </c>
      <c r="B590" s="233"/>
      <c r="C590" s="981" t="s">
        <v>4780</v>
      </c>
      <c r="D590" s="995" t="s">
        <v>4781</v>
      </c>
      <c r="E590" s="995" t="s">
        <v>4573</v>
      </c>
      <c r="F590" s="998"/>
      <c r="G590" s="999">
        <v>55320.0</v>
      </c>
      <c r="H590" s="832">
        <v>44593.0</v>
      </c>
      <c r="I590" s="38">
        <f t="shared" si="1"/>
        <v>0</v>
      </c>
      <c r="J590" s="39">
        <f t="shared" si="2"/>
        <v>0</v>
      </c>
      <c r="K590" s="40">
        <f t="shared" si="3"/>
        <v>0</v>
      </c>
      <c r="L590" s="41">
        <f t="shared" si="4"/>
        <v>0</v>
      </c>
      <c r="M590" s="40">
        <f t="shared" si="5"/>
        <v>0</v>
      </c>
      <c r="N590" s="41">
        <f t="shared" si="6"/>
        <v>0</v>
      </c>
      <c r="O590" s="95"/>
      <c r="P590" s="43"/>
    </row>
    <row r="591" ht="14.25" hidden="1" customHeight="1">
      <c r="A591" s="968" t="s">
        <v>4782</v>
      </c>
      <c r="B591" s="233"/>
      <c r="C591" s="1023" t="s">
        <v>4783</v>
      </c>
      <c r="D591" s="995" t="s">
        <v>4784</v>
      </c>
      <c r="E591" s="995" t="s">
        <v>4573</v>
      </c>
      <c r="F591" s="998"/>
      <c r="G591" s="999">
        <v>37030.0</v>
      </c>
      <c r="H591" s="832">
        <v>44593.0</v>
      </c>
      <c r="I591" s="38">
        <f t="shared" si="1"/>
        <v>0</v>
      </c>
      <c r="J591" s="39">
        <f t="shared" si="2"/>
        <v>0</v>
      </c>
      <c r="K591" s="40">
        <f t="shared" si="3"/>
        <v>0</v>
      </c>
      <c r="L591" s="41">
        <f t="shared" si="4"/>
        <v>0</v>
      </c>
      <c r="M591" s="40">
        <f t="shared" si="5"/>
        <v>0</v>
      </c>
      <c r="N591" s="41">
        <f t="shared" si="6"/>
        <v>0</v>
      </c>
      <c r="O591" s="95"/>
      <c r="P591" s="43"/>
    </row>
    <row r="592" ht="14.25" hidden="1" customHeight="1">
      <c r="A592" s="968" t="s">
        <v>4782</v>
      </c>
      <c r="B592" s="233"/>
      <c r="C592" s="981" t="s">
        <v>4785</v>
      </c>
      <c r="D592" s="995" t="s">
        <v>4786</v>
      </c>
      <c r="E592" s="995" t="s">
        <v>4573</v>
      </c>
      <c r="F592" s="998"/>
      <c r="G592" s="999">
        <v>72220.0</v>
      </c>
      <c r="H592" s="832">
        <v>44593.0</v>
      </c>
      <c r="I592" s="38">
        <f t="shared" si="1"/>
        <v>0</v>
      </c>
      <c r="J592" s="39">
        <f t="shared" si="2"/>
        <v>0</v>
      </c>
      <c r="K592" s="40">
        <f t="shared" si="3"/>
        <v>0</v>
      </c>
      <c r="L592" s="41">
        <f t="shared" si="4"/>
        <v>0</v>
      </c>
      <c r="M592" s="40">
        <f t="shared" si="5"/>
        <v>0</v>
      </c>
      <c r="N592" s="41">
        <f t="shared" si="6"/>
        <v>0</v>
      </c>
      <c r="O592" s="95"/>
      <c r="P592" s="43"/>
    </row>
    <row r="593" ht="14.25" hidden="1" customHeight="1">
      <c r="A593" s="968" t="s">
        <v>4782</v>
      </c>
      <c r="B593" s="233"/>
      <c r="C593" s="981" t="s">
        <v>4787</v>
      </c>
      <c r="D593" s="995" t="s">
        <v>4788</v>
      </c>
      <c r="E593" s="995" t="s">
        <v>4573</v>
      </c>
      <c r="F593" s="998"/>
      <c r="G593" s="999">
        <v>46400.0</v>
      </c>
      <c r="H593" s="832">
        <v>44593.0</v>
      </c>
      <c r="I593" s="38">
        <f t="shared" si="1"/>
        <v>0</v>
      </c>
      <c r="J593" s="39">
        <f t="shared" si="2"/>
        <v>0</v>
      </c>
      <c r="K593" s="40">
        <f t="shared" si="3"/>
        <v>0</v>
      </c>
      <c r="L593" s="41">
        <f t="shared" si="4"/>
        <v>0</v>
      </c>
      <c r="M593" s="40">
        <f t="shared" si="5"/>
        <v>0</v>
      </c>
      <c r="N593" s="41">
        <f t="shared" si="6"/>
        <v>0</v>
      </c>
      <c r="O593" s="95"/>
      <c r="P593" s="43"/>
    </row>
    <row r="594" ht="14.25" hidden="1" customHeight="1">
      <c r="A594" s="968" t="s">
        <v>4782</v>
      </c>
      <c r="B594" s="233"/>
      <c r="C594" s="981" t="s">
        <v>4789</v>
      </c>
      <c r="D594" s="995" t="s">
        <v>4790</v>
      </c>
      <c r="E594" s="995" t="s">
        <v>4573</v>
      </c>
      <c r="F594" s="998"/>
      <c r="G594" s="999">
        <v>79220.0</v>
      </c>
      <c r="H594" s="832">
        <v>44593.0</v>
      </c>
      <c r="I594" s="38">
        <f t="shared" si="1"/>
        <v>0</v>
      </c>
      <c r="J594" s="39">
        <f t="shared" si="2"/>
        <v>0</v>
      </c>
      <c r="K594" s="40">
        <f t="shared" si="3"/>
        <v>0</v>
      </c>
      <c r="L594" s="41">
        <f t="shared" si="4"/>
        <v>0</v>
      </c>
      <c r="M594" s="40">
        <f t="shared" si="5"/>
        <v>0</v>
      </c>
      <c r="N594" s="41">
        <f t="shared" si="6"/>
        <v>0</v>
      </c>
      <c r="O594" s="95"/>
      <c r="P594" s="43"/>
    </row>
    <row r="595" ht="14.25" hidden="1" customHeight="1">
      <c r="A595" s="968" t="s">
        <v>4782</v>
      </c>
      <c r="B595" s="233"/>
      <c r="C595" s="981" t="s">
        <v>4791</v>
      </c>
      <c r="D595" s="995" t="s">
        <v>4792</v>
      </c>
      <c r="E595" s="995" t="s">
        <v>4573</v>
      </c>
      <c r="F595" s="998"/>
      <c r="G595" s="999">
        <v>4730.0</v>
      </c>
      <c r="H595" s="832">
        <v>44593.0</v>
      </c>
      <c r="I595" s="38">
        <f t="shared" si="1"/>
        <v>0</v>
      </c>
      <c r="J595" s="39">
        <f t="shared" si="2"/>
        <v>0</v>
      </c>
      <c r="K595" s="40">
        <f t="shared" si="3"/>
        <v>0</v>
      </c>
      <c r="L595" s="41">
        <f t="shared" si="4"/>
        <v>0</v>
      </c>
      <c r="M595" s="40">
        <f t="shared" si="5"/>
        <v>0</v>
      </c>
      <c r="N595" s="41">
        <f t="shared" si="6"/>
        <v>0</v>
      </c>
      <c r="O595" s="95"/>
      <c r="P595" s="43"/>
    </row>
    <row r="596" ht="14.25" hidden="1" customHeight="1">
      <c r="A596" s="968" t="s">
        <v>4782</v>
      </c>
      <c r="B596" s="233"/>
      <c r="C596" s="981" t="s">
        <v>4793</v>
      </c>
      <c r="D596" s="995" t="s">
        <v>4794</v>
      </c>
      <c r="E596" s="995" t="s">
        <v>4573</v>
      </c>
      <c r="F596" s="998"/>
      <c r="G596" s="999">
        <v>3330.0</v>
      </c>
      <c r="H596" s="832">
        <v>44593.0</v>
      </c>
      <c r="I596" s="38">
        <f t="shared" si="1"/>
        <v>0</v>
      </c>
      <c r="J596" s="39">
        <f t="shared" si="2"/>
        <v>0</v>
      </c>
      <c r="K596" s="40">
        <f t="shared" si="3"/>
        <v>0</v>
      </c>
      <c r="L596" s="41">
        <f t="shared" si="4"/>
        <v>0</v>
      </c>
      <c r="M596" s="40">
        <f t="shared" si="5"/>
        <v>0</v>
      </c>
      <c r="N596" s="41">
        <f t="shared" si="6"/>
        <v>0</v>
      </c>
      <c r="O596" s="95"/>
      <c r="P596" s="43"/>
    </row>
    <row r="597" ht="14.25" hidden="1" customHeight="1">
      <c r="A597" s="968" t="s">
        <v>4782</v>
      </c>
      <c r="B597" s="233"/>
      <c r="C597" s="981" t="s">
        <v>4795</v>
      </c>
      <c r="D597" s="995" t="s">
        <v>4796</v>
      </c>
      <c r="E597" s="995" t="s">
        <v>4573</v>
      </c>
      <c r="F597" s="998"/>
      <c r="G597" s="999">
        <v>3330.0</v>
      </c>
      <c r="H597" s="832">
        <v>44593.0</v>
      </c>
      <c r="I597" s="38">
        <f t="shared" si="1"/>
        <v>0</v>
      </c>
      <c r="J597" s="39">
        <f t="shared" si="2"/>
        <v>0</v>
      </c>
      <c r="K597" s="40">
        <f t="shared" si="3"/>
        <v>0</v>
      </c>
      <c r="L597" s="41">
        <f t="shared" si="4"/>
        <v>0</v>
      </c>
      <c r="M597" s="40">
        <f t="shared" si="5"/>
        <v>0</v>
      </c>
      <c r="N597" s="41">
        <f t="shared" si="6"/>
        <v>0</v>
      </c>
      <c r="O597" s="95"/>
      <c r="P597" s="43"/>
    </row>
    <row r="598" ht="14.25" hidden="1" customHeight="1">
      <c r="A598" s="968" t="s">
        <v>4782</v>
      </c>
      <c r="B598" s="233"/>
      <c r="C598" s="981" t="s">
        <v>4797</v>
      </c>
      <c r="D598" s="995" t="s">
        <v>4798</v>
      </c>
      <c r="E598" s="995" t="s">
        <v>4573</v>
      </c>
      <c r="F598" s="998"/>
      <c r="G598" s="999">
        <v>8630.0</v>
      </c>
      <c r="H598" s="832">
        <v>44593.0</v>
      </c>
      <c r="I598" s="38">
        <f t="shared" si="1"/>
        <v>0</v>
      </c>
      <c r="J598" s="39">
        <f t="shared" si="2"/>
        <v>0</v>
      </c>
      <c r="K598" s="40">
        <f t="shared" si="3"/>
        <v>0</v>
      </c>
      <c r="L598" s="41">
        <f t="shared" si="4"/>
        <v>0</v>
      </c>
      <c r="M598" s="40">
        <f t="shared" si="5"/>
        <v>0</v>
      </c>
      <c r="N598" s="41">
        <f t="shared" si="6"/>
        <v>0</v>
      </c>
      <c r="O598" s="95"/>
      <c r="P598" s="43"/>
    </row>
    <row r="599" ht="14.25" hidden="1" customHeight="1">
      <c r="A599" s="968" t="s">
        <v>4782</v>
      </c>
      <c r="B599" s="233"/>
      <c r="C599" s="981" t="s">
        <v>4799</v>
      </c>
      <c r="D599" s="995" t="s">
        <v>4800</v>
      </c>
      <c r="E599" s="995" t="s">
        <v>4573</v>
      </c>
      <c r="F599" s="998"/>
      <c r="G599" s="999">
        <v>12090.0</v>
      </c>
      <c r="H599" s="832">
        <v>44593.0</v>
      </c>
      <c r="I599" s="38">
        <f t="shared" si="1"/>
        <v>0</v>
      </c>
      <c r="J599" s="39">
        <f t="shared" si="2"/>
        <v>0</v>
      </c>
      <c r="K599" s="40">
        <f t="shared" si="3"/>
        <v>0</v>
      </c>
      <c r="L599" s="41">
        <f t="shared" si="4"/>
        <v>0</v>
      </c>
      <c r="M599" s="40">
        <f t="shared" si="5"/>
        <v>0</v>
      </c>
      <c r="N599" s="41">
        <f t="shared" si="6"/>
        <v>0</v>
      </c>
      <c r="O599" s="95"/>
      <c r="P599" s="43"/>
    </row>
    <row r="600" ht="14.25" hidden="1" customHeight="1">
      <c r="A600" s="968" t="s">
        <v>4801</v>
      </c>
      <c r="B600" s="233"/>
      <c r="C600" s="981" t="s">
        <v>4802</v>
      </c>
      <c r="D600" s="995" t="s">
        <v>4803</v>
      </c>
      <c r="E600" s="995" t="s">
        <v>4573</v>
      </c>
      <c r="F600" s="998"/>
      <c r="G600" s="999">
        <v>14110.0</v>
      </c>
      <c r="H600" s="832">
        <v>44593.0</v>
      </c>
      <c r="I600" s="38">
        <f t="shared" si="1"/>
        <v>0</v>
      </c>
      <c r="J600" s="39">
        <f t="shared" si="2"/>
        <v>0</v>
      </c>
      <c r="K600" s="40">
        <f t="shared" si="3"/>
        <v>0</v>
      </c>
      <c r="L600" s="41">
        <f t="shared" si="4"/>
        <v>0</v>
      </c>
      <c r="M600" s="40">
        <f t="shared" si="5"/>
        <v>0</v>
      </c>
      <c r="N600" s="41">
        <f t="shared" si="6"/>
        <v>0</v>
      </c>
      <c r="O600" s="95"/>
      <c r="P600" s="43"/>
    </row>
    <row r="601" ht="14.25" hidden="1" customHeight="1">
      <c r="A601" s="968" t="s">
        <v>4801</v>
      </c>
      <c r="B601" s="233"/>
      <c r="C601" s="981" t="s">
        <v>4804</v>
      </c>
      <c r="D601" s="995" t="s">
        <v>4805</v>
      </c>
      <c r="E601" s="995" t="s">
        <v>4573</v>
      </c>
      <c r="F601" s="998"/>
      <c r="G601" s="999">
        <v>14110.0</v>
      </c>
      <c r="H601" s="832">
        <v>44593.0</v>
      </c>
      <c r="I601" s="38">
        <f t="shared" si="1"/>
        <v>0</v>
      </c>
      <c r="J601" s="39">
        <f t="shared" si="2"/>
        <v>0</v>
      </c>
      <c r="K601" s="40">
        <f t="shared" si="3"/>
        <v>0</v>
      </c>
      <c r="L601" s="41">
        <f t="shared" si="4"/>
        <v>0</v>
      </c>
      <c r="M601" s="40">
        <f t="shared" si="5"/>
        <v>0</v>
      </c>
      <c r="N601" s="41">
        <f t="shared" si="6"/>
        <v>0</v>
      </c>
      <c r="O601" s="95"/>
      <c r="P601" s="43"/>
    </row>
    <row r="602" ht="14.25" hidden="1" customHeight="1">
      <c r="A602" s="968" t="s">
        <v>4801</v>
      </c>
      <c r="B602" s="233"/>
      <c r="C602" s="981" t="s">
        <v>4806</v>
      </c>
      <c r="D602" s="995" t="s">
        <v>4807</v>
      </c>
      <c r="E602" s="995" t="s">
        <v>4573</v>
      </c>
      <c r="F602" s="998"/>
      <c r="G602" s="999">
        <v>14110.0</v>
      </c>
      <c r="H602" s="832">
        <v>44593.0</v>
      </c>
      <c r="I602" s="38">
        <f t="shared" si="1"/>
        <v>0</v>
      </c>
      <c r="J602" s="39">
        <f t="shared" si="2"/>
        <v>0</v>
      </c>
      <c r="K602" s="40">
        <f t="shared" si="3"/>
        <v>0</v>
      </c>
      <c r="L602" s="41">
        <f t="shared" si="4"/>
        <v>0</v>
      </c>
      <c r="M602" s="40">
        <f t="shared" si="5"/>
        <v>0</v>
      </c>
      <c r="N602" s="41">
        <f t="shared" si="6"/>
        <v>0</v>
      </c>
      <c r="O602" s="95"/>
      <c r="P602" s="43"/>
    </row>
    <row r="603" ht="14.25" hidden="1" customHeight="1">
      <c r="A603" s="968" t="s">
        <v>4801</v>
      </c>
      <c r="B603" s="233"/>
      <c r="C603" s="981" t="s">
        <v>4808</v>
      </c>
      <c r="D603" s="995" t="s">
        <v>4809</v>
      </c>
      <c r="E603" s="995" t="s">
        <v>4573</v>
      </c>
      <c r="F603" s="998"/>
      <c r="G603" s="999">
        <v>14110.0</v>
      </c>
      <c r="H603" s="832">
        <v>44593.0</v>
      </c>
      <c r="I603" s="38">
        <f t="shared" si="1"/>
        <v>0</v>
      </c>
      <c r="J603" s="39">
        <f t="shared" si="2"/>
        <v>0</v>
      </c>
      <c r="K603" s="40">
        <f t="shared" si="3"/>
        <v>0</v>
      </c>
      <c r="L603" s="41">
        <f t="shared" si="4"/>
        <v>0</v>
      </c>
      <c r="M603" s="40">
        <f t="shared" si="5"/>
        <v>0</v>
      </c>
      <c r="N603" s="41">
        <f t="shared" si="6"/>
        <v>0</v>
      </c>
      <c r="O603" s="95"/>
      <c r="P603" s="43"/>
    </row>
    <row r="604" ht="14.25" hidden="1" customHeight="1">
      <c r="A604" s="968" t="s">
        <v>4801</v>
      </c>
      <c r="B604" s="233"/>
      <c r="C604" s="981" t="s">
        <v>4810</v>
      </c>
      <c r="D604" s="995" t="s">
        <v>4811</v>
      </c>
      <c r="E604" s="995" t="s">
        <v>4573</v>
      </c>
      <c r="F604" s="998"/>
      <c r="G604" s="999">
        <v>14110.0</v>
      </c>
      <c r="H604" s="832">
        <v>44593.0</v>
      </c>
      <c r="I604" s="38">
        <f t="shared" si="1"/>
        <v>0</v>
      </c>
      <c r="J604" s="39">
        <f t="shared" si="2"/>
        <v>0</v>
      </c>
      <c r="K604" s="40">
        <f t="shared" si="3"/>
        <v>0</v>
      </c>
      <c r="L604" s="41">
        <f t="shared" si="4"/>
        <v>0</v>
      </c>
      <c r="M604" s="40">
        <f t="shared" si="5"/>
        <v>0</v>
      </c>
      <c r="N604" s="41">
        <f t="shared" si="6"/>
        <v>0</v>
      </c>
      <c r="O604" s="95"/>
      <c r="P604" s="43"/>
    </row>
    <row r="605" ht="14.25" hidden="1" customHeight="1">
      <c r="A605" s="968" t="s">
        <v>4801</v>
      </c>
      <c r="B605" s="233"/>
      <c r="C605" s="981" t="s">
        <v>4812</v>
      </c>
      <c r="D605" s="995" t="s">
        <v>4813</v>
      </c>
      <c r="E605" s="995" t="s">
        <v>4573</v>
      </c>
      <c r="F605" s="998"/>
      <c r="G605" s="999">
        <v>14110.0</v>
      </c>
      <c r="H605" s="832">
        <v>44593.0</v>
      </c>
      <c r="I605" s="38">
        <f t="shared" si="1"/>
        <v>0</v>
      </c>
      <c r="J605" s="39">
        <f t="shared" si="2"/>
        <v>0</v>
      </c>
      <c r="K605" s="40">
        <f t="shared" si="3"/>
        <v>0</v>
      </c>
      <c r="L605" s="41">
        <f t="shared" si="4"/>
        <v>0</v>
      </c>
      <c r="M605" s="40">
        <f t="shared" si="5"/>
        <v>0</v>
      </c>
      <c r="N605" s="41">
        <f t="shared" si="6"/>
        <v>0</v>
      </c>
      <c r="O605" s="95"/>
      <c r="P605" s="43"/>
    </row>
    <row r="606" ht="14.25" hidden="1" customHeight="1">
      <c r="A606" s="968" t="s">
        <v>4801</v>
      </c>
      <c r="B606" s="233"/>
      <c r="C606" s="981" t="s">
        <v>4814</v>
      </c>
      <c r="D606" s="995" t="s">
        <v>4815</v>
      </c>
      <c r="E606" s="995" t="s">
        <v>4573</v>
      </c>
      <c r="F606" s="998"/>
      <c r="G606" s="999">
        <v>7620.0</v>
      </c>
      <c r="H606" s="832">
        <v>44593.0</v>
      </c>
      <c r="I606" s="38">
        <f t="shared" si="1"/>
        <v>0</v>
      </c>
      <c r="J606" s="39">
        <f t="shared" si="2"/>
        <v>0</v>
      </c>
      <c r="K606" s="40">
        <f t="shared" si="3"/>
        <v>0</v>
      </c>
      <c r="L606" s="41">
        <f t="shared" si="4"/>
        <v>0</v>
      </c>
      <c r="M606" s="40">
        <f t="shared" si="5"/>
        <v>0</v>
      </c>
      <c r="N606" s="41">
        <f t="shared" si="6"/>
        <v>0</v>
      </c>
      <c r="O606" s="95"/>
      <c r="P606" s="43"/>
    </row>
    <row r="607" ht="14.25" hidden="1" customHeight="1">
      <c r="A607" s="968" t="s">
        <v>4801</v>
      </c>
      <c r="B607" s="233"/>
      <c r="C607" s="981" t="s">
        <v>4816</v>
      </c>
      <c r="D607" s="995" t="s">
        <v>4817</v>
      </c>
      <c r="E607" s="995" t="s">
        <v>4573</v>
      </c>
      <c r="F607" s="998"/>
      <c r="G607" s="999">
        <v>9380.0</v>
      </c>
      <c r="H607" s="832">
        <v>44593.0</v>
      </c>
      <c r="I607" s="38">
        <f t="shared" si="1"/>
        <v>0</v>
      </c>
      <c r="J607" s="39">
        <f t="shared" si="2"/>
        <v>0</v>
      </c>
      <c r="K607" s="40">
        <f t="shared" si="3"/>
        <v>0</v>
      </c>
      <c r="L607" s="41">
        <f t="shared" si="4"/>
        <v>0</v>
      </c>
      <c r="M607" s="40">
        <f t="shared" si="5"/>
        <v>0</v>
      </c>
      <c r="N607" s="41">
        <f t="shared" si="6"/>
        <v>0</v>
      </c>
      <c r="O607" s="95"/>
      <c r="P607" s="43"/>
    </row>
    <row r="608" ht="14.25" hidden="1" customHeight="1">
      <c r="A608" s="968" t="s">
        <v>4801</v>
      </c>
      <c r="B608" s="233"/>
      <c r="C608" s="981" t="s">
        <v>4818</v>
      </c>
      <c r="D608" s="995" t="s">
        <v>4819</v>
      </c>
      <c r="E608" s="995" t="s">
        <v>4573</v>
      </c>
      <c r="F608" s="998"/>
      <c r="G608" s="999">
        <v>14710.0</v>
      </c>
      <c r="H608" s="832">
        <v>44593.0</v>
      </c>
      <c r="I608" s="38">
        <f t="shared" si="1"/>
        <v>0</v>
      </c>
      <c r="J608" s="39">
        <f t="shared" si="2"/>
        <v>0</v>
      </c>
      <c r="K608" s="40">
        <f t="shared" si="3"/>
        <v>0</v>
      </c>
      <c r="L608" s="41">
        <f t="shared" si="4"/>
        <v>0</v>
      </c>
      <c r="M608" s="40">
        <f t="shared" si="5"/>
        <v>0</v>
      </c>
      <c r="N608" s="41">
        <f t="shared" si="6"/>
        <v>0</v>
      </c>
      <c r="O608" s="95"/>
      <c r="P608" s="43"/>
    </row>
    <row r="609" ht="14.25" hidden="1" customHeight="1">
      <c r="A609" s="968" t="s">
        <v>4801</v>
      </c>
      <c r="B609" s="233"/>
      <c r="C609" s="981" t="s">
        <v>4820</v>
      </c>
      <c r="D609" s="995" t="s">
        <v>4821</v>
      </c>
      <c r="E609" s="995" t="s">
        <v>4573</v>
      </c>
      <c r="F609" s="998"/>
      <c r="G609" s="999">
        <v>2890.0</v>
      </c>
      <c r="H609" s="832">
        <v>44593.0</v>
      </c>
      <c r="I609" s="38">
        <f t="shared" si="1"/>
        <v>0</v>
      </c>
      <c r="J609" s="39">
        <f t="shared" si="2"/>
        <v>0</v>
      </c>
      <c r="K609" s="40">
        <f t="shared" si="3"/>
        <v>0</v>
      </c>
      <c r="L609" s="41">
        <f t="shared" si="4"/>
        <v>0</v>
      </c>
      <c r="M609" s="40">
        <f t="shared" si="5"/>
        <v>0</v>
      </c>
      <c r="N609" s="41">
        <f t="shared" si="6"/>
        <v>0</v>
      </c>
      <c r="O609" s="95"/>
      <c r="P609" s="43"/>
    </row>
    <row r="610" ht="14.25" hidden="1" customHeight="1">
      <c r="A610" s="968" t="s">
        <v>4801</v>
      </c>
      <c r="B610" s="233"/>
      <c r="C610" s="981" t="s">
        <v>4822</v>
      </c>
      <c r="D610" s="995" t="s">
        <v>4823</v>
      </c>
      <c r="E610" s="995" t="s">
        <v>4573</v>
      </c>
      <c r="F610" s="998"/>
      <c r="G610" s="999">
        <v>3330.0</v>
      </c>
      <c r="H610" s="832">
        <v>44593.0</v>
      </c>
      <c r="I610" s="38">
        <f t="shared" si="1"/>
        <v>0</v>
      </c>
      <c r="J610" s="39">
        <f t="shared" si="2"/>
        <v>0</v>
      </c>
      <c r="K610" s="40">
        <f t="shared" si="3"/>
        <v>0</v>
      </c>
      <c r="L610" s="41">
        <f t="shared" si="4"/>
        <v>0</v>
      </c>
      <c r="M610" s="40">
        <f t="shared" si="5"/>
        <v>0</v>
      </c>
      <c r="N610" s="41">
        <f t="shared" si="6"/>
        <v>0</v>
      </c>
      <c r="O610" s="95"/>
      <c r="P610" s="43"/>
    </row>
    <row r="611" ht="14.25" hidden="1" customHeight="1">
      <c r="A611" s="968" t="s">
        <v>4801</v>
      </c>
      <c r="B611" s="233"/>
      <c r="C611" s="981" t="s">
        <v>4824</v>
      </c>
      <c r="D611" s="995" t="s">
        <v>4823</v>
      </c>
      <c r="E611" s="995" t="s">
        <v>4573</v>
      </c>
      <c r="F611" s="998"/>
      <c r="G611" s="999">
        <v>3690.0</v>
      </c>
      <c r="H611" s="832">
        <v>44593.0</v>
      </c>
      <c r="I611" s="38">
        <f t="shared" si="1"/>
        <v>0</v>
      </c>
      <c r="J611" s="39">
        <f t="shared" si="2"/>
        <v>0</v>
      </c>
      <c r="K611" s="40">
        <f t="shared" si="3"/>
        <v>0</v>
      </c>
      <c r="L611" s="41">
        <f t="shared" si="4"/>
        <v>0</v>
      </c>
      <c r="M611" s="40">
        <f t="shared" si="5"/>
        <v>0</v>
      </c>
      <c r="N611" s="41">
        <f t="shared" si="6"/>
        <v>0</v>
      </c>
      <c r="O611" s="95"/>
      <c r="P611" s="43"/>
    </row>
    <row r="612" ht="14.25" hidden="1" customHeight="1">
      <c r="A612" s="968" t="s">
        <v>4825</v>
      </c>
      <c r="B612" s="233"/>
      <c r="C612" s="981" t="s">
        <v>4826</v>
      </c>
      <c r="D612" s="995" t="s">
        <v>4827</v>
      </c>
      <c r="E612" s="995" t="s">
        <v>4573</v>
      </c>
      <c r="F612" s="998"/>
      <c r="G612" s="999">
        <v>37030.0</v>
      </c>
      <c r="H612" s="832">
        <v>44593.0</v>
      </c>
      <c r="I612" s="38">
        <f t="shared" si="1"/>
        <v>0</v>
      </c>
      <c r="J612" s="39">
        <f t="shared" si="2"/>
        <v>0</v>
      </c>
      <c r="K612" s="40">
        <f t="shared" si="3"/>
        <v>0</v>
      </c>
      <c r="L612" s="41">
        <f t="shared" si="4"/>
        <v>0</v>
      </c>
      <c r="M612" s="40">
        <f t="shared" si="5"/>
        <v>0</v>
      </c>
      <c r="N612" s="41">
        <f t="shared" si="6"/>
        <v>0</v>
      </c>
      <c r="O612" s="95"/>
      <c r="P612" s="43"/>
    </row>
    <row r="613" ht="14.25" hidden="1" customHeight="1">
      <c r="A613" s="968" t="s">
        <v>4825</v>
      </c>
      <c r="B613" s="233"/>
      <c r="C613" s="981" t="s">
        <v>4828</v>
      </c>
      <c r="D613" s="995" t="s">
        <v>4829</v>
      </c>
      <c r="E613" s="995" t="s">
        <v>4573</v>
      </c>
      <c r="F613" s="998"/>
      <c r="G613" s="999">
        <v>70120.0</v>
      </c>
      <c r="H613" s="832">
        <v>44593.0</v>
      </c>
      <c r="I613" s="38">
        <f t="shared" si="1"/>
        <v>0</v>
      </c>
      <c r="J613" s="39">
        <f t="shared" si="2"/>
        <v>0</v>
      </c>
      <c r="K613" s="40">
        <f t="shared" si="3"/>
        <v>0</v>
      </c>
      <c r="L613" s="41">
        <f t="shared" si="4"/>
        <v>0</v>
      </c>
      <c r="M613" s="40">
        <f t="shared" si="5"/>
        <v>0</v>
      </c>
      <c r="N613" s="41">
        <f t="shared" si="6"/>
        <v>0</v>
      </c>
      <c r="O613" s="95"/>
      <c r="P613" s="43"/>
    </row>
    <row r="614" ht="14.25" hidden="1" customHeight="1">
      <c r="A614" s="968" t="s">
        <v>4825</v>
      </c>
      <c r="B614" s="233"/>
      <c r="C614" s="981" t="s">
        <v>4830</v>
      </c>
      <c r="D614" s="995" t="s">
        <v>4831</v>
      </c>
      <c r="E614" s="995" t="s">
        <v>4573</v>
      </c>
      <c r="F614" s="998"/>
      <c r="G614" s="999">
        <v>28280.0</v>
      </c>
      <c r="H614" s="832">
        <v>44593.0</v>
      </c>
      <c r="I614" s="38">
        <f t="shared" si="1"/>
        <v>0</v>
      </c>
      <c r="J614" s="39">
        <f t="shared" si="2"/>
        <v>0</v>
      </c>
      <c r="K614" s="40">
        <f t="shared" si="3"/>
        <v>0</v>
      </c>
      <c r="L614" s="41">
        <f t="shared" si="4"/>
        <v>0</v>
      </c>
      <c r="M614" s="40">
        <f t="shared" si="5"/>
        <v>0</v>
      </c>
      <c r="N614" s="41">
        <f t="shared" si="6"/>
        <v>0</v>
      </c>
      <c r="O614" s="95"/>
      <c r="P614" s="43"/>
    </row>
    <row r="615" ht="14.25" hidden="1" customHeight="1">
      <c r="A615" s="968" t="s">
        <v>4825</v>
      </c>
      <c r="B615" s="233"/>
      <c r="C615" s="981" t="s">
        <v>4832</v>
      </c>
      <c r="D615" s="995" t="s">
        <v>4833</v>
      </c>
      <c r="E615" s="995" t="s">
        <v>4573</v>
      </c>
      <c r="F615" s="998"/>
      <c r="G615" s="999">
        <v>64250.0</v>
      </c>
      <c r="H615" s="832">
        <v>44593.0</v>
      </c>
      <c r="I615" s="38">
        <f t="shared" si="1"/>
        <v>0</v>
      </c>
      <c r="J615" s="39">
        <f t="shared" si="2"/>
        <v>0</v>
      </c>
      <c r="K615" s="40">
        <f t="shared" si="3"/>
        <v>0</v>
      </c>
      <c r="L615" s="41">
        <f t="shared" si="4"/>
        <v>0</v>
      </c>
      <c r="M615" s="40">
        <f t="shared" si="5"/>
        <v>0</v>
      </c>
      <c r="N615" s="41">
        <f t="shared" si="6"/>
        <v>0</v>
      </c>
      <c r="O615" s="95"/>
      <c r="P615" s="43"/>
    </row>
    <row r="616" ht="14.25" hidden="1" customHeight="1">
      <c r="A616" s="968" t="s">
        <v>4825</v>
      </c>
      <c r="B616" s="233"/>
      <c r="C616" s="981" t="s">
        <v>4834</v>
      </c>
      <c r="D616" s="995" t="s">
        <v>4835</v>
      </c>
      <c r="E616" s="995" t="s">
        <v>4573</v>
      </c>
      <c r="F616" s="998"/>
      <c r="G616" s="999">
        <v>46400.0</v>
      </c>
      <c r="H616" s="832">
        <v>44593.0</v>
      </c>
      <c r="I616" s="38">
        <f t="shared" si="1"/>
        <v>0</v>
      </c>
      <c r="J616" s="39">
        <f t="shared" si="2"/>
        <v>0</v>
      </c>
      <c r="K616" s="40">
        <f t="shared" si="3"/>
        <v>0</v>
      </c>
      <c r="L616" s="41">
        <f t="shared" si="4"/>
        <v>0</v>
      </c>
      <c r="M616" s="40">
        <f t="shared" si="5"/>
        <v>0</v>
      </c>
      <c r="N616" s="41">
        <f t="shared" si="6"/>
        <v>0</v>
      </c>
      <c r="O616" s="95"/>
      <c r="P616" s="43"/>
    </row>
    <row r="617" ht="14.25" hidden="1" customHeight="1">
      <c r="A617" s="968" t="s">
        <v>4825</v>
      </c>
      <c r="B617" s="233"/>
      <c r="C617" s="981" t="s">
        <v>4836</v>
      </c>
      <c r="D617" s="995" t="s">
        <v>4837</v>
      </c>
      <c r="E617" s="995" t="s">
        <v>4573</v>
      </c>
      <c r="F617" s="998"/>
      <c r="G617" s="999">
        <v>81680.0</v>
      </c>
      <c r="H617" s="832">
        <v>44593.0</v>
      </c>
      <c r="I617" s="38">
        <f t="shared" si="1"/>
        <v>0</v>
      </c>
      <c r="J617" s="39">
        <f t="shared" si="2"/>
        <v>0</v>
      </c>
      <c r="K617" s="40">
        <f t="shared" si="3"/>
        <v>0</v>
      </c>
      <c r="L617" s="41">
        <f t="shared" si="4"/>
        <v>0</v>
      </c>
      <c r="M617" s="40">
        <f t="shared" si="5"/>
        <v>0</v>
      </c>
      <c r="N617" s="41">
        <f t="shared" si="6"/>
        <v>0</v>
      </c>
      <c r="O617" s="95"/>
      <c r="P617" s="43"/>
    </row>
    <row r="618" ht="14.25" hidden="1" customHeight="1">
      <c r="A618" s="968" t="s">
        <v>4825</v>
      </c>
      <c r="B618" s="233"/>
      <c r="C618" s="981" t="s">
        <v>4838</v>
      </c>
      <c r="D618" s="995" t="s">
        <v>4839</v>
      </c>
      <c r="E618" s="995" t="s">
        <v>4573</v>
      </c>
      <c r="F618" s="998"/>
      <c r="G618" s="999">
        <v>38252.0</v>
      </c>
      <c r="H618" s="832">
        <v>44593.0</v>
      </c>
      <c r="I618" s="38">
        <f t="shared" si="1"/>
        <v>0</v>
      </c>
      <c r="J618" s="39">
        <f t="shared" si="2"/>
        <v>0</v>
      </c>
      <c r="K618" s="40">
        <f t="shared" si="3"/>
        <v>0</v>
      </c>
      <c r="L618" s="41">
        <f t="shared" si="4"/>
        <v>0</v>
      </c>
      <c r="M618" s="40">
        <f t="shared" si="5"/>
        <v>0</v>
      </c>
      <c r="N618" s="41">
        <f t="shared" si="6"/>
        <v>0</v>
      </c>
      <c r="O618" s="95"/>
      <c r="P618" s="43"/>
    </row>
    <row r="619" ht="14.25" hidden="1" customHeight="1">
      <c r="A619" s="968" t="s">
        <v>4825</v>
      </c>
      <c r="B619" s="233"/>
      <c r="C619" s="981" t="s">
        <v>4840</v>
      </c>
      <c r="D619" s="995" t="s">
        <v>4841</v>
      </c>
      <c r="E619" s="995" t="s">
        <v>4573</v>
      </c>
      <c r="F619" s="998"/>
      <c r="G619" s="999">
        <v>73700.0</v>
      </c>
      <c r="H619" s="832">
        <v>44593.0</v>
      </c>
      <c r="I619" s="38">
        <f t="shared" si="1"/>
        <v>0</v>
      </c>
      <c r="J619" s="39">
        <f t="shared" si="2"/>
        <v>0</v>
      </c>
      <c r="K619" s="40">
        <f t="shared" si="3"/>
        <v>0</v>
      </c>
      <c r="L619" s="41">
        <f t="shared" si="4"/>
        <v>0</v>
      </c>
      <c r="M619" s="40">
        <f t="shared" si="5"/>
        <v>0</v>
      </c>
      <c r="N619" s="41">
        <f t="shared" si="6"/>
        <v>0</v>
      </c>
      <c r="O619" s="95"/>
      <c r="P619" s="43"/>
    </row>
    <row r="620" ht="14.25" hidden="1" customHeight="1">
      <c r="A620" s="968" t="s">
        <v>4825</v>
      </c>
      <c r="B620" s="233"/>
      <c r="C620" s="981" t="s">
        <v>4842</v>
      </c>
      <c r="D620" s="995" t="s">
        <v>4843</v>
      </c>
      <c r="E620" s="995" t="s">
        <v>4573</v>
      </c>
      <c r="F620" s="998"/>
      <c r="G620" s="999">
        <v>8060.0</v>
      </c>
      <c r="H620" s="832">
        <v>44593.0</v>
      </c>
      <c r="I620" s="38">
        <f t="shared" si="1"/>
        <v>0</v>
      </c>
      <c r="J620" s="39">
        <f t="shared" si="2"/>
        <v>0</v>
      </c>
      <c r="K620" s="40">
        <f t="shared" si="3"/>
        <v>0</v>
      </c>
      <c r="L620" s="41">
        <f t="shared" si="4"/>
        <v>0</v>
      </c>
      <c r="M620" s="40">
        <f t="shared" si="5"/>
        <v>0</v>
      </c>
      <c r="N620" s="41">
        <f t="shared" si="6"/>
        <v>0</v>
      </c>
      <c r="O620" s="95"/>
      <c r="P620" s="43"/>
    </row>
    <row r="621" ht="14.25" hidden="1" customHeight="1">
      <c r="A621" s="968" t="s">
        <v>4844</v>
      </c>
      <c r="B621" s="233"/>
      <c r="C621" s="981" t="s">
        <v>4845</v>
      </c>
      <c r="D621" s="995" t="s">
        <v>4846</v>
      </c>
      <c r="E621" s="995" t="s">
        <v>4573</v>
      </c>
      <c r="F621" s="998"/>
      <c r="G621" s="999">
        <v>7020.0</v>
      </c>
      <c r="H621" s="832">
        <v>44593.0</v>
      </c>
      <c r="I621" s="38">
        <f t="shared" si="1"/>
        <v>0</v>
      </c>
      <c r="J621" s="39">
        <f t="shared" si="2"/>
        <v>0</v>
      </c>
      <c r="K621" s="40">
        <f t="shared" si="3"/>
        <v>0</v>
      </c>
      <c r="L621" s="41">
        <f t="shared" si="4"/>
        <v>0</v>
      </c>
      <c r="M621" s="40">
        <f t="shared" si="5"/>
        <v>0</v>
      </c>
      <c r="N621" s="41">
        <f t="shared" si="6"/>
        <v>0</v>
      </c>
      <c r="O621" s="95"/>
      <c r="P621" s="43"/>
    </row>
    <row r="622" ht="14.25" hidden="1" customHeight="1">
      <c r="A622" s="968" t="s">
        <v>4844</v>
      </c>
      <c r="B622" s="233"/>
      <c r="C622" s="981" t="s">
        <v>4847</v>
      </c>
      <c r="D622" s="995" t="s">
        <v>4848</v>
      </c>
      <c r="E622" s="995" t="s">
        <v>4573</v>
      </c>
      <c r="F622" s="998"/>
      <c r="G622" s="999">
        <v>7020.0</v>
      </c>
      <c r="H622" s="832">
        <v>44593.0</v>
      </c>
      <c r="I622" s="38">
        <f t="shared" si="1"/>
        <v>0</v>
      </c>
      <c r="J622" s="39">
        <f t="shared" si="2"/>
        <v>0</v>
      </c>
      <c r="K622" s="40">
        <f t="shared" si="3"/>
        <v>0</v>
      </c>
      <c r="L622" s="41">
        <f t="shared" si="4"/>
        <v>0</v>
      </c>
      <c r="M622" s="40">
        <f t="shared" si="5"/>
        <v>0</v>
      </c>
      <c r="N622" s="41">
        <f t="shared" si="6"/>
        <v>0</v>
      </c>
      <c r="O622" s="95"/>
      <c r="P622" s="43"/>
    </row>
    <row r="623" ht="14.25" hidden="1" customHeight="1">
      <c r="A623" s="968" t="s">
        <v>4844</v>
      </c>
      <c r="B623" s="233"/>
      <c r="C623" s="981" t="s">
        <v>4849</v>
      </c>
      <c r="D623" s="995" t="s">
        <v>4850</v>
      </c>
      <c r="E623" s="995" t="s">
        <v>4573</v>
      </c>
      <c r="F623" s="998"/>
      <c r="G623" s="999">
        <v>2020.0</v>
      </c>
      <c r="H623" s="832">
        <v>44593.0</v>
      </c>
      <c r="I623" s="38">
        <f t="shared" si="1"/>
        <v>0</v>
      </c>
      <c r="J623" s="39">
        <f t="shared" si="2"/>
        <v>0</v>
      </c>
      <c r="K623" s="40">
        <f t="shared" si="3"/>
        <v>0</v>
      </c>
      <c r="L623" s="41">
        <f t="shared" si="4"/>
        <v>0</v>
      </c>
      <c r="M623" s="40">
        <f t="shared" si="5"/>
        <v>0</v>
      </c>
      <c r="N623" s="41">
        <f t="shared" si="6"/>
        <v>0</v>
      </c>
      <c r="O623" s="95"/>
      <c r="P623" s="43"/>
    </row>
    <row r="624" ht="14.25" hidden="1" customHeight="1">
      <c r="A624" s="968" t="s">
        <v>4844</v>
      </c>
      <c r="B624" s="233"/>
      <c r="C624" s="981" t="s">
        <v>4851</v>
      </c>
      <c r="D624" s="995" t="s">
        <v>4852</v>
      </c>
      <c r="E624" s="995" t="s">
        <v>4573</v>
      </c>
      <c r="F624" s="998"/>
      <c r="G624" s="999">
        <v>8060.0</v>
      </c>
      <c r="H624" s="832">
        <v>44593.0</v>
      </c>
      <c r="I624" s="38">
        <f t="shared" si="1"/>
        <v>0</v>
      </c>
      <c r="J624" s="39">
        <f t="shared" si="2"/>
        <v>0</v>
      </c>
      <c r="K624" s="40">
        <f t="shared" si="3"/>
        <v>0</v>
      </c>
      <c r="L624" s="41">
        <f t="shared" si="4"/>
        <v>0</v>
      </c>
      <c r="M624" s="40">
        <f t="shared" si="5"/>
        <v>0</v>
      </c>
      <c r="N624" s="41">
        <f t="shared" si="6"/>
        <v>0</v>
      </c>
      <c r="O624" s="95"/>
      <c r="P624" s="43"/>
    </row>
    <row r="625" ht="14.25" hidden="1" customHeight="1">
      <c r="A625" s="968" t="s">
        <v>4853</v>
      </c>
      <c r="B625" s="233"/>
      <c r="C625" s="981" t="s">
        <v>4854</v>
      </c>
      <c r="D625" s="995" t="s">
        <v>4855</v>
      </c>
      <c r="E625" s="995" t="s">
        <v>4856</v>
      </c>
      <c r="F625" s="998"/>
      <c r="G625" s="999">
        <v>202890.0</v>
      </c>
      <c r="H625" s="832">
        <v>44593.0</v>
      </c>
      <c r="I625" s="38">
        <f t="shared" si="1"/>
        <v>0</v>
      </c>
      <c r="J625" s="39">
        <f t="shared" si="2"/>
        <v>0</v>
      </c>
      <c r="K625" s="40">
        <f t="shared" si="3"/>
        <v>0</v>
      </c>
      <c r="L625" s="41">
        <f t="shared" si="4"/>
        <v>0</v>
      </c>
      <c r="M625" s="40">
        <f t="shared" si="5"/>
        <v>0</v>
      </c>
      <c r="N625" s="41">
        <f t="shared" si="6"/>
        <v>0</v>
      </c>
      <c r="O625" s="95"/>
      <c r="P625" s="43"/>
    </row>
    <row r="626" ht="14.25" hidden="1" customHeight="1">
      <c r="A626" s="968" t="s">
        <v>4853</v>
      </c>
      <c r="B626" s="233"/>
      <c r="C626" s="981" t="s">
        <v>4857</v>
      </c>
      <c r="D626" s="995" t="s">
        <v>4858</v>
      </c>
      <c r="E626" s="995" t="s">
        <v>4856</v>
      </c>
      <c r="F626" s="998"/>
      <c r="G626" s="999">
        <v>289720.0</v>
      </c>
      <c r="H626" s="832">
        <v>44593.0</v>
      </c>
      <c r="I626" s="38">
        <f t="shared" si="1"/>
        <v>0</v>
      </c>
      <c r="J626" s="39">
        <f t="shared" si="2"/>
        <v>0</v>
      </c>
      <c r="K626" s="40">
        <f t="shared" si="3"/>
        <v>0</v>
      </c>
      <c r="L626" s="41">
        <f t="shared" si="4"/>
        <v>0</v>
      </c>
      <c r="M626" s="40">
        <f t="shared" si="5"/>
        <v>0</v>
      </c>
      <c r="N626" s="41">
        <f t="shared" si="6"/>
        <v>0</v>
      </c>
      <c r="O626" s="95"/>
      <c r="P626" s="43"/>
    </row>
    <row r="627" ht="14.25" hidden="1" customHeight="1">
      <c r="A627" s="968" t="s">
        <v>4853</v>
      </c>
      <c r="B627" s="233"/>
      <c r="C627" s="981" t="s">
        <v>4859</v>
      </c>
      <c r="D627" s="995" t="s">
        <v>4860</v>
      </c>
      <c r="E627" s="995" t="s">
        <v>4856</v>
      </c>
      <c r="F627" s="998"/>
      <c r="G627" s="999">
        <v>434720.0</v>
      </c>
      <c r="H627" s="832">
        <v>44593.0</v>
      </c>
      <c r="I627" s="38">
        <f t="shared" si="1"/>
        <v>0</v>
      </c>
      <c r="J627" s="39">
        <f t="shared" si="2"/>
        <v>0</v>
      </c>
      <c r="K627" s="40">
        <f t="shared" si="3"/>
        <v>0</v>
      </c>
      <c r="L627" s="41">
        <f t="shared" si="4"/>
        <v>0</v>
      </c>
      <c r="M627" s="40">
        <f t="shared" si="5"/>
        <v>0</v>
      </c>
      <c r="N627" s="41">
        <f t="shared" si="6"/>
        <v>0</v>
      </c>
      <c r="O627" s="95"/>
      <c r="P627" s="43"/>
    </row>
    <row r="628" ht="14.25" hidden="1" customHeight="1">
      <c r="A628" s="968" t="s">
        <v>4853</v>
      </c>
      <c r="B628" s="233"/>
      <c r="C628" s="981" t="s">
        <v>4861</v>
      </c>
      <c r="D628" s="995" t="s">
        <v>4862</v>
      </c>
      <c r="E628" s="995" t="s">
        <v>4856</v>
      </c>
      <c r="F628" s="998"/>
      <c r="G628" s="999">
        <v>541000.0</v>
      </c>
      <c r="H628" s="832">
        <v>44593.0</v>
      </c>
      <c r="I628" s="38">
        <f t="shared" si="1"/>
        <v>0</v>
      </c>
      <c r="J628" s="39">
        <f t="shared" si="2"/>
        <v>0</v>
      </c>
      <c r="K628" s="40">
        <f t="shared" si="3"/>
        <v>0</v>
      </c>
      <c r="L628" s="41">
        <f t="shared" si="4"/>
        <v>0</v>
      </c>
      <c r="M628" s="40">
        <f t="shared" si="5"/>
        <v>0</v>
      </c>
      <c r="N628" s="41">
        <f t="shared" si="6"/>
        <v>0</v>
      </c>
      <c r="O628" s="95"/>
      <c r="P628" s="43"/>
    </row>
    <row r="629" ht="14.25" hidden="1" customHeight="1">
      <c r="A629" s="968" t="s">
        <v>4853</v>
      </c>
      <c r="B629" s="233"/>
      <c r="C629" s="981" t="s">
        <v>4863</v>
      </c>
      <c r="D629" s="995" t="s">
        <v>4864</v>
      </c>
      <c r="E629" s="995" t="s">
        <v>4856</v>
      </c>
      <c r="F629" s="998"/>
      <c r="G629" s="999">
        <v>666600.0</v>
      </c>
      <c r="H629" s="832">
        <v>44593.0</v>
      </c>
      <c r="I629" s="38">
        <f t="shared" si="1"/>
        <v>0</v>
      </c>
      <c r="J629" s="39">
        <f t="shared" si="2"/>
        <v>0</v>
      </c>
      <c r="K629" s="40">
        <f t="shared" si="3"/>
        <v>0</v>
      </c>
      <c r="L629" s="41">
        <f t="shared" si="4"/>
        <v>0</v>
      </c>
      <c r="M629" s="40">
        <f t="shared" si="5"/>
        <v>0</v>
      </c>
      <c r="N629" s="41">
        <f t="shared" si="6"/>
        <v>0</v>
      </c>
      <c r="O629" s="95"/>
      <c r="P629" s="43"/>
    </row>
    <row r="630" ht="14.25" hidden="1" customHeight="1">
      <c r="A630" s="968" t="s">
        <v>4853</v>
      </c>
      <c r="B630" s="233"/>
      <c r="C630" s="981" t="s">
        <v>4865</v>
      </c>
      <c r="D630" s="995" t="s">
        <v>4866</v>
      </c>
      <c r="E630" s="995" t="s">
        <v>4867</v>
      </c>
      <c r="F630" s="998"/>
      <c r="G630" s="999">
        <v>115110.0</v>
      </c>
      <c r="H630" s="832">
        <v>44593.0</v>
      </c>
      <c r="I630" s="38">
        <f t="shared" si="1"/>
        <v>0</v>
      </c>
      <c r="J630" s="39">
        <f t="shared" si="2"/>
        <v>0</v>
      </c>
      <c r="K630" s="40">
        <f t="shared" si="3"/>
        <v>0</v>
      </c>
      <c r="L630" s="41">
        <f t="shared" si="4"/>
        <v>0</v>
      </c>
      <c r="M630" s="40">
        <f t="shared" si="5"/>
        <v>0</v>
      </c>
      <c r="N630" s="41">
        <f t="shared" si="6"/>
        <v>0</v>
      </c>
      <c r="O630" s="95"/>
      <c r="P630" s="43"/>
    </row>
    <row r="631" ht="14.25" hidden="1" customHeight="1">
      <c r="A631" s="968" t="s">
        <v>4853</v>
      </c>
      <c r="B631" s="233"/>
      <c r="C631" s="981" t="s">
        <v>4868</v>
      </c>
      <c r="D631" s="995" t="s">
        <v>4869</v>
      </c>
      <c r="E631" s="995" t="s">
        <v>4867</v>
      </c>
      <c r="F631" s="998"/>
      <c r="G631" s="999">
        <v>279560.0</v>
      </c>
      <c r="H631" s="832">
        <v>44593.0</v>
      </c>
      <c r="I631" s="38">
        <f t="shared" si="1"/>
        <v>0</v>
      </c>
      <c r="J631" s="39">
        <f t="shared" si="2"/>
        <v>0</v>
      </c>
      <c r="K631" s="40">
        <f t="shared" si="3"/>
        <v>0</v>
      </c>
      <c r="L631" s="41">
        <f t="shared" si="4"/>
        <v>0</v>
      </c>
      <c r="M631" s="40">
        <f t="shared" si="5"/>
        <v>0</v>
      </c>
      <c r="N631" s="41">
        <f t="shared" si="6"/>
        <v>0</v>
      </c>
      <c r="O631" s="95"/>
      <c r="P631" s="43"/>
    </row>
    <row r="632" ht="14.25" hidden="1" customHeight="1">
      <c r="A632" s="968" t="s">
        <v>4853</v>
      </c>
      <c r="B632" s="233"/>
      <c r="C632" s="981" t="s">
        <v>4870</v>
      </c>
      <c r="D632" s="995" t="s">
        <v>4871</v>
      </c>
      <c r="E632" s="995" t="s">
        <v>4867</v>
      </c>
      <c r="F632" s="998"/>
      <c r="G632" s="999">
        <v>173310.0</v>
      </c>
      <c r="H632" s="832">
        <v>44593.0</v>
      </c>
      <c r="I632" s="38">
        <f t="shared" si="1"/>
        <v>0</v>
      </c>
      <c r="J632" s="39">
        <f t="shared" si="2"/>
        <v>0</v>
      </c>
      <c r="K632" s="40">
        <f t="shared" si="3"/>
        <v>0</v>
      </c>
      <c r="L632" s="41">
        <f t="shared" si="4"/>
        <v>0</v>
      </c>
      <c r="M632" s="40">
        <f t="shared" si="5"/>
        <v>0</v>
      </c>
      <c r="N632" s="41">
        <f t="shared" si="6"/>
        <v>0</v>
      </c>
      <c r="O632" s="95"/>
      <c r="P632" s="43"/>
    </row>
    <row r="633" ht="14.25" hidden="1" customHeight="1">
      <c r="A633" s="968" t="s">
        <v>4853</v>
      </c>
      <c r="B633" s="233"/>
      <c r="C633" s="981" t="s">
        <v>4872</v>
      </c>
      <c r="D633" s="995" t="s">
        <v>4873</v>
      </c>
      <c r="E633" s="995" t="s">
        <v>4867</v>
      </c>
      <c r="F633" s="998"/>
      <c r="G633" s="999">
        <v>260300.0</v>
      </c>
      <c r="H633" s="832">
        <v>44593.0</v>
      </c>
      <c r="I633" s="38">
        <f t="shared" si="1"/>
        <v>0</v>
      </c>
      <c r="J633" s="39">
        <f t="shared" si="2"/>
        <v>0</v>
      </c>
      <c r="K633" s="40">
        <f t="shared" si="3"/>
        <v>0</v>
      </c>
      <c r="L633" s="41">
        <f t="shared" si="4"/>
        <v>0</v>
      </c>
      <c r="M633" s="40">
        <f t="shared" si="5"/>
        <v>0</v>
      </c>
      <c r="N633" s="41">
        <f t="shared" si="6"/>
        <v>0</v>
      </c>
      <c r="O633" s="95"/>
      <c r="P633" s="43"/>
    </row>
    <row r="634" ht="14.25" hidden="1" customHeight="1">
      <c r="A634" s="968" t="s">
        <v>4853</v>
      </c>
      <c r="B634" s="233"/>
      <c r="C634" s="981" t="s">
        <v>4874</v>
      </c>
      <c r="D634" s="995" t="s">
        <v>4875</v>
      </c>
      <c r="E634" s="995" t="s">
        <v>4867</v>
      </c>
      <c r="F634" s="998"/>
      <c r="G634" s="999">
        <v>158690.0</v>
      </c>
      <c r="H634" s="832">
        <v>44593.0</v>
      </c>
      <c r="I634" s="38">
        <f t="shared" si="1"/>
        <v>0</v>
      </c>
      <c r="J634" s="39">
        <f t="shared" si="2"/>
        <v>0</v>
      </c>
      <c r="K634" s="40">
        <f t="shared" si="3"/>
        <v>0</v>
      </c>
      <c r="L634" s="41">
        <f t="shared" si="4"/>
        <v>0</v>
      </c>
      <c r="M634" s="40">
        <f t="shared" si="5"/>
        <v>0</v>
      </c>
      <c r="N634" s="41">
        <f t="shared" si="6"/>
        <v>0</v>
      </c>
      <c r="O634" s="95"/>
      <c r="P634" s="43"/>
    </row>
    <row r="635" ht="14.25" hidden="1" customHeight="1">
      <c r="A635" s="995" t="s">
        <v>4876</v>
      </c>
      <c r="B635" s="233"/>
      <c r="C635" s="981" t="s">
        <v>4877</v>
      </c>
      <c r="D635" s="995" t="s">
        <v>4878</v>
      </c>
      <c r="E635" s="995" t="s">
        <v>4867</v>
      </c>
      <c r="F635" s="998"/>
      <c r="G635" s="999">
        <v>270.0</v>
      </c>
      <c r="H635" s="832">
        <v>44593.0</v>
      </c>
      <c r="I635" s="38">
        <f t="shared" si="1"/>
        <v>0</v>
      </c>
      <c r="J635" s="39">
        <f t="shared" si="2"/>
        <v>0</v>
      </c>
      <c r="K635" s="40">
        <f t="shared" si="3"/>
        <v>0</v>
      </c>
      <c r="L635" s="41">
        <f t="shared" si="4"/>
        <v>0</v>
      </c>
      <c r="M635" s="40">
        <f t="shared" si="5"/>
        <v>0</v>
      </c>
      <c r="N635" s="41">
        <f t="shared" si="6"/>
        <v>0</v>
      </c>
      <c r="O635" s="95"/>
      <c r="P635" s="43"/>
    </row>
    <row r="636" ht="14.25" hidden="1" customHeight="1">
      <c r="A636" s="995" t="s">
        <v>4876</v>
      </c>
      <c r="B636" s="233"/>
      <c r="C636" s="981" t="s">
        <v>4879</v>
      </c>
      <c r="D636" s="995" t="s">
        <v>4880</v>
      </c>
      <c r="E636" s="995" t="s">
        <v>4867</v>
      </c>
      <c r="F636" s="998"/>
      <c r="G636" s="999">
        <v>2740.0</v>
      </c>
      <c r="H636" s="832">
        <v>44593.0</v>
      </c>
      <c r="I636" s="38">
        <f t="shared" si="1"/>
        <v>0</v>
      </c>
      <c r="J636" s="39">
        <f t="shared" si="2"/>
        <v>0</v>
      </c>
      <c r="K636" s="40">
        <f t="shared" si="3"/>
        <v>0</v>
      </c>
      <c r="L636" s="41">
        <f t="shared" si="4"/>
        <v>0</v>
      </c>
      <c r="M636" s="40">
        <f t="shared" si="5"/>
        <v>0</v>
      </c>
      <c r="N636" s="41">
        <f t="shared" si="6"/>
        <v>0</v>
      </c>
      <c r="O636" s="95"/>
      <c r="P636" s="43"/>
    </row>
    <row r="637" ht="14.25" hidden="1" customHeight="1">
      <c r="A637" s="995" t="s">
        <v>4876</v>
      </c>
      <c r="B637" s="233"/>
      <c r="C637" s="981" t="s">
        <v>4881</v>
      </c>
      <c r="D637" s="995" t="s">
        <v>4882</v>
      </c>
      <c r="E637" s="995" t="s">
        <v>4867</v>
      </c>
      <c r="F637" s="998"/>
      <c r="G637" s="999">
        <v>2820.0</v>
      </c>
      <c r="H637" s="832">
        <v>44593.0</v>
      </c>
      <c r="I637" s="38">
        <f t="shared" si="1"/>
        <v>0</v>
      </c>
      <c r="J637" s="39">
        <f t="shared" si="2"/>
        <v>0</v>
      </c>
      <c r="K637" s="40">
        <f t="shared" si="3"/>
        <v>0</v>
      </c>
      <c r="L637" s="41">
        <f t="shared" si="4"/>
        <v>0</v>
      </c>
      <c r="M637" s="40">
        <f t="shared" si="5"/>
        <v>0</v>
      </c>
      <c r="N637" s="41">
        <f t="shared" si="6"/>
        <v>0</v>
      </c>
      <c r="O637" s="95"/>
      <c r="P637" s="43"/>
    </row>
    <row r="638" ht="14.25" hidden="1" customHeight="1">
      <c r="A638" s="995" t="s">
        <v>4876</v>
      </c>
      <c r="B638" s="233"/>
      <c r="C638" s="981" t="s">
        <v>4883</v>
      </c>
      <c r="D638" s="995" t="s">
        <v>4884</v>
      </c>
      <c r="E638" s="995" t="s">
        <v>4867</v>
      </c>
      <c r="F638" s="998"/>
      <c r="G638" s="999">
        <v>3640.0</v>
      </c>
      <c r="H638" s="832">
        <v>44593.0</v>
      </c>
      <c r="I638" s="38">
        <f t="shared" si="1"/>
        <v>0</v>
      </c>
      <c r="J638" s="39">
        <f t="shared" si="2"/>
        <v>0</v>
      </c>
      <c r="K638" s="40">
        <f t="shared" si="3"/>
        <v>0</v>
      </c>
      <c r="L638" s="41">
        <f t="shared" si="4"/>
        <v>0</v>
      </c>
      <c r="M638" s="40">
        <f t="shared" si="5"/>
        <v>0</v>
      </c>
      <c r="N638" s="41">
        <f t="shared" si="6"/>
        <v>0</v>
      </c>
      <c r="O638" s="95"/>
      <c r="P638" s="43"/>
    </row>
    <row r="639" ht="14.25" hidden="1" customHeight="1">
      <c r="A639" s="995" t="s">
        <v>4876</v>
      </c>
      <c r="B639" s="233"/>
      <c r="C639" s="981" t="s">
        <v>4885</v>
      </c>
      <c r="D639" s="995" t="s">
        <v>4886</v>
      </c>
      <c r="E639" s="995" t="s">
        <v>4867</v>
      </c>
      <c r="F639" s="998"/>
      <c r="G639" s="999">
        <v>2240.0</v>
      </c>
      <c r="H639" s="832">
        <v>44593.0</v>
      </c>
      <c r="I639" s="38">
        <f t="shared" si="1"/>
        <v>0</v>
      </c>
      <c r="J639" s="39">
        <f t="shared" si="2"/>
        <v>0</v>
      </c>
      <c r="K639" s="40">
        <f t="shared" si="3"/>
        <v>0</v>
      </c>
      <c r="L639" s="41">
        <f t="shared" si="4"/>
        <v>0</v>
      </c>
      <c r="M639" s="40">
        <f t="shared" si="5"/>
        <v>0</v>
      </c>
      <c r="N639" s="41">
        <f t="shared" si="6"/>
        <v>0</v>
      </c>
      <c r="O639" s="95"/>
      <c r="P639" s="43"/>
    </row>
    <row r="640" ht="14.25" hidden="1" customHeight="1">
      <c r="A640" s="995" t="s">
        <v>4876</v>
      </c>
      <c r="B640" s="233"/>
      <c r="C640" s="981" t="s">
        <v>4887</v>
      </c>
      <c r="D640" s="995" t="s">
        <v>4888</v>
      </c>
      <c r="E640" s="995" t="s">
        <v>4867</v>
      </c>
      <c r="F640" s="998"/>
      <c r="G640" s="999">
        <v>2200.0</v>
      </c>
      <c r="H640" s="832">
        <v>44593.0</v>
      </c>
      <c r="I640" s="38">
        <f t="shared" si="1"/>
        <v>0</v>
      </c>
      <c r="J640" s="39">
        <f t="shared" si="2"/>
        <v>0</v>
      </c>
      <c r="K640" s="40">
        <f t="shared" si="3"/>
        <v>0</v>
      </c>
      <c r="L640" s="41">
        <f t="shared" si="4"/>
        <v>0</v>
      </c>
      <c r="M640" s="40">
        <f t="shared" si="5"/>
        <v>0</v>
      </c>
      <c r="N640" s="41">
        <f t="shared" si="6"/>
        <v>0</v>
      </c>
      <c r="O640" s="95"/>
      <c r="P640" s="43"/>
    </row>
    <row r="641" ht="14.25" hidden="1" customHeight="1">
      <c r="A641" s="995" t="s">
        <v>4876</v>
      </c>
      <c r="B641" s="233"/>
      <c r="C641" s="981" t="s">
        <v>4889</v>
      </c>
      <c r="D641" s="995" t="s">
        <v>4890</v>
      </c>
      <c r="E641" s="995" t="s">
        <v>4867</v>
      </c>
      <c r="F641" s="998"/>
      <c r="G641" s="999">
        <v>4130.0</v>
      </c>
      <c r="H641" s="832">
        <v>44593.0</v>
      </c>
      <c r="I641" s="38">
        <f t="shared" si="1"/>
        <v>0</v>
      </c>
      <c r="J641" s="39">
        <f t="shared" si="2"/>
        <v>0</v>
      </c>
      <c r="K641" s="40">
        <f t="shared" si="3"/>
        <v>0</v>
      </c>
      <c r="L641" s="41">
        <f t="shared" si="4"/>
        <v>0</v>
      </c>
      <c r="M641" s="40">
        <f t="shared" si="5"/>
        <v>0</v>
      </c>
      <c r="N641" s="41">
        <f t="shared" si="6"/>
        <v>0</v>
      </c>
      <c r="O641" s="95"/>
      <c r="P641" s="43"/>
    </row>
    <row r="642" ht="14.25" hidden="1" customHeight="1">
      <c r="A642" s="995" t="s">
        <v>4876</v>
      </c>
      <c r="B642" s="233"/>
      <c r="C642" s="981" t="s">
        <v>4891</v>
      </c>
      <c r="D642" s="995" t="s">
        <v>4892</v>
      </c>
      <c r="E642" s="995" t="s">
        <v>4867</v>
      </c>
      <c r="F642" s="998"/>
      <c r="G642" s="999">
        <v>3260.0</v>
      </c>
      <c r="H642" s="832">
        <v>44593.0</v>
      </c>
      <c r="I642" s="38">
        <f t="shared" si="1"/>
        <v>0</v>
      </c>
      <c r="J642" s="39">
        <f t="shared" si="2"/>
        <v>0</v>
      </c>
      <c r="K642" s="40">
        <f t="shared" si="3"/>
        <v>0</v>
      </c>
      <c r="L642" s="41">
        <f t="shared" si="4"/>
        <v>0</v>
      </c>
      <c r="M642" s="40">
        <f t="shared" si="5"/>
        <v>0</v>
      </c>
      <c r="N642" s="41">
        <f t="shared" si="6"/>
        <v>0</v>
      </c>
      <c r="O642" s="95"/>
      <c r="P642" s="43"/>
    </row>
    <row r="643" ht="14.25" hidden="1" customHeight="1">
      <c r="A643" s="995" t="s">
        <v>4876</v>
      </c>
      <c r="B643" s="233"/>
      <c r="C643" s="981" t="s">
        <v>4893</v>
      </c>
      <c r="D643" s="995" t="s">
        <v>4894</v>
      </c>
      <c r="E643" s="995" t="s">
        <v>4867</v>
      </c>
      <c r="F643" s="998"/>
      <c r="G643" s="999">
        <v>9180.0</v>
      </c>
      <c r="H643" s="832">
        <v>44593.0</v>
      </c>
      <c r="I643" s="38">
        <f t="shared" si="1"/>
        <v>0</v>
      </c>
      <c r="J643" s="39">
        <f t="shared" si="2"/>
        <v>0</v>
      </c>
      <c r="K643" s="40">
        <f t="shared" si="3"/>
        <v>0</v>
      </c>
      <c r="L643" s="41">
        <f t="shared" si="4"/>
        <v>0</v>
      </c>
      <c r="M643" s="40">
        <f t="shared" si="5"/>
        <v>0</v>
      </c>
      <c r="N643" s="41">
        <f t="shared" si="6"/>
        <v>0</v>
      </c>
      <c r="O643" s="95"/>
      <c r="P643" s="43"/>
    </row>
    <row r="644" ht="14.25" hidden="1" customHeight="1">
      <c r="A644" s="995" t="s">
        <v>4876</v>
      </c>
      <c r="B644" s="233"/>
      <c r="C644" s="981" t="s">
        <v>4895</v>
      </c>
      <c r="D644" s="995" t="s">
        <v>4896</v>
      </c>
      <c r="E644" s="995" t="s">
        <v>4867</v>
      </c>
      <c r="F644" s="998"/>
      <c r="G644" s="999">
        <v>230.0</v>
      </c>
      <c r="H644" s="832">
        <v>44593.0</v>
      </c>
      <c r="I644" s="38">
        <f t="shared" si="1"/>
        <v>0</v>
      </c>
      <c r="J644" s="39">
        <f t="shared" si="2"/>
        <v>0</v>
      </c>
      <c r="K644" s="40">
        <f t="shared" si="3"/>
        <v>0</v>
      </c>
      <c r="L644" s="41">
        <f t="shared" si="4"/>
        <v>0</v>
      </c>
      <c r="M644" s="40">
        <f t="shared" si="5"/>
        <v>0</v>
      </c>
      <c r="N644" s="41">
        <f t="shared" si="6"/>
        <v>0</v>
      </c>
      <c r="O644" s="95"/>
      <c r="P644" s="43"/>
    </row>
    <row r="645" ht="14.25" hidden="1" customHeight="1">
      <c r="A645" s="995" t="s">
        <v>4876</v>
      </c>
      <c r="B645" s="233"/>
      <c r="C645" s="981" t="s">
        <v>4897</v>
      </c>
      <c r="D645" s="995" t="s">
        <v>4898</v>
      </c>
      <c r="E645" s="995" t="s">
        <v>4867</v>
      </c>
      <c r="F645" s="998"/>
      <c r="G645" s="999">
        <v>1050.0</v>
      </c>
      <c r="H645" s="832">
        <v>44593.0</v>
      </c>
      <c r="I645" s="38">
        <f t="shared" si="1"/>
        <v>0</v>
      </c>
      <c r="J645" s="39">
        <f t="shared" si="2"/>
        <v>0</v>
      </c>
      <c r="K645" s="40">
        <f t="shared" si="3"/>
        <v>0</v>
      </c>
      <c r="L645" s="41">
        <f t="shared" si="4"/>
        <v>0</v>
      </c>
      <c r="M645" s="40">
        <f t="shared" si="5"/>
        <v>0</v>
      </c>
      <c r="N645" s="41">
        <f t="shared" si="6"/>
        <v>0</v>
      </c>
      <c r="O645" s="95"/>
      <c r="P645" s="43"/>
    </row>
    <row r="646" ht="14.25" hidden="1" customHeight="1">
      <c r="A646" s="995" t="s">
        <v>4876</v>
      </c>
      <c r="B646" s="233"/>
      <c r="C646" s="981" t="s">
        <v>4899</v>
      </c>
      <c r="D646" s="995" t="s">
        <v>4900</v>
      </c>
      <c r="E646" s="995" t="s">
        <v>4867</v>
      </c>
      <c r="F646" s="998"/>
      <c r="G646" s="999">
        <v>1990.0</v>
      </c>
      <c r="H646" s="832">
        <v>44593.0</v>
      </c>
      <c r="I646" s="38">
        <f t="shared" si="1"/>
        <v>0</v>
      </c>
      <c r="J646" s="39">
        <f t="shared" si="2"/>
        <v>0</v>
      </c>
      <c r="K646" s="40">
        <f t="shared" si="3"/>
        <v>0</v>
      </c>
      <c r="L646" s="41">
        <f t="shared" si="4"/>
        <v>0</v>
      </c>
      <c r="M646" s="40">
        <f t="shared" si="5"/>
        <v>0</v>
      </c>
      <c r="N646" s="41">
        <f t="shared" si="6"/>
        <v>0</v>
      </c>
      <c r="O646" s="95"/>
      <c r="P646" s="43"/>
    </row>
    <row r="647" ht="14.25" hidden="1" customHeight="1">
      <c r="A647" s="995" t="s">
        <v>4901</v>
      </c>
      <c r="B647" s="233"/>
      <c r="C647" s="981" t="s">
        <v>4902</v>
      </c>
      <c r="D647" s="995" t="s">
        <v>4903</v>
      </c>
      <c r="E647" s="995" t="s">
        <v>4867</v>
      </c>
      <c r="F647" s="998"/>
      <c r="G647" s="999">
        <v>1730.0</v>
      </c>
      <c r="H647" s="832">
        <v>44593.0</v>
      </c>
      <c r="I647" s="38">
        <f t="shared" si="1"/>
        <v>0</v>
      </c>
      <c r="J647" s="39">
        <f t="shared" si="2"/>
        <v>0</v>
      </c>
      <c r="K647" s="40">
        <f t="shared" si="3"/>
        <v>0</v>
      </c>
      <c r="L647" s="41">
        <f t="shared" si="4"/>
        <v>0</v>
      </c>
      <c r="M647" s="40">
        <f t="shared" si="5"/>
        <v>0</v>
      </c>
      <c r="N647" s="41">
        <f t="shared" si="6"/>
        <v>0</v>
      </c>
      <c r="O647" s="95"/>
      <c r="P647" s="43"/>
    </row>
    <row r="648" ht="14.25" hidden="1" customHeight="1">
      <c r="A648" s="995" t="s">
        <v>4901</v>
      </c>
      <c r="B648" s="233"/>
      <c r="C648" s="981" t="s">
        <v>4904</v>
      </c>
      <c r="D648" s="995" t="s">
        <v>4905</v>
      </c>
      <c r="E648" s="995" t="s">
        <v>4867</v>
      </c>
      <c r="F648" s="998"/>
      <c r="G648" s="999">
        <v>3450.0</v>
      </c>
      <c r="H648" s="832">
        <v>44593.0</v>
      </c>
      <c r="I648" s="38">
        <f t="shared" si="1"/>
        <v>0</v>
      </c>
      <c r="J648" s="39">
        <f t="shared" si="2"/>
        <v>0</v>
      </c>
      <c r="K648" s="40">
        <f t="shared" si="3"/>
        <v>0</v>
      </c>
      <c r="L648" s="41">
        <f t="shared" si="4"/>
        <v>0</v>
      </c>
      <c r="M648" s="40">
        <f t="shared" si="5"/>
        <v>0</v>
      </c>
      <c r="N648" s="41">
        <f t="shared" si="6"/>
        <v>0</v>
      </c>
      <c r="O648" s="95"/>
      <c r="P648" s="43"/>
    </row>
    <row r="649" ht="14.25" hidden="1" customHeight="1">
      <c r="A649" s="995" t="s">
        <v>4901</v>
      </c>
      <c r="B649" s="233"/>
      <c r="C649" s="981" t="s">
        <v>4906</v>
      </c>
      <c r="D649" s="995" t="s">
        <v>4907</v>
      </c>
      <c r="E649" s="995" t="s">
        <v>4867</v>
      </c>
      <c r="F649" s="998"/>
      <c r="G649" s="999">
        <v>5030.0</v>
      </c>
      <c r="H649" s="832">
        <v>44593.0</v>
      </c>
      <c r="I649" s="38">
        <f t="shared" si="1"/>
        <v>0</v>
      </c>
      <c r="J649" s="39">
        <f t="shared" si="2"/>
        <v>0</v>
      </c>
      <c r="K649" s="40">
        <f t="shared" si="3"/>
        <v>0</v>
      </c>
      <c r="L649" s="41">
        <f t="shared" si="4"/>
        <v>0</v>
      </c>
      <c r="M649" s="40">
        <f t="shared" si="5"/>
        <v>0</v>
      </c>
      <c r="N649" s="41">
        <f t="shared" si="6"/>
        <v>0</v>
      </c>
      <c r="O649" s="95"/>
      <c r="P649" s="43"/>
    </row>
    <row r="650" ht="14.25" hidden="1" customHeight="1">
      <c r="A650" s="995" t="s">
        <v>4901</v>
      </c>
      <c r="B650" s="233"/>
      <c r="C650" s="981" t="s">
        <v>4908</v>
      </c>
      <c r="D650" s="995" t="s">
        <v>4909</v>
      </c>
      <c r="E650" s="995" t="s">
        <v>4867</v>
      </c>
      <c r="F650" s="998"/>
      <c r="G650" s="999">
        <v>7110.0</v>
      </c>
      <c r="H650" s="832">
        <v>44593.0</v>
      </c>
      <c r="I650" s="38">
        <f t="shared" si="1"/>
        <v>0</v>
      </c>
      <c r="J650" s="39">
        <f t="shared" si="2"/>
        <v>0</v>
      </c>
      <c r="K650" s="40">
        <f t="shared" si="3"/>
        <v>0</v>
      </c>
      <c r="L650" s="41">
        <f t="shared" si="4"/>
        <v>0</v>
      </c>
      <c r="M650" s="40">
        <f t="shared" si="5"/>
        <v>0</v>
      </c>
      <c r="N650" s="41">
        <f t="shared" si="6"/>
        <v>0</v>
      </c>
      <c r="O650" s="95"/>
      <c r="P650" s="43"/>
    </row>
    <row r="651" ht="14.25" hidden="1" customHeight="1">
      <c r="A651" s="995" t="s">
        <v>4901</v>
      </c>
      <c r="B651" s="233"/>
      <c r="C651" s="981" t="s">
        <v>4910</v>
      </c>
      <c r="D651" s="995" t="s">
        <v>4911</v>
      </c>
      <c r="E651" s="995" t="s">
        <v>4867</v>
      </c>
      <c r="F651" s="998"/>
      <c r="G651" s="999">
        <v>3670.0</v>
      </c>
      <c r="H651" s="832">
        <v>44593.0</v>
      </c>
      <c r="I651" s="38">
        <f t="shared" si="1"/>
        <v>0</v>
      </c>
      <c r="J651" s="39">
        <f t="shared" si="2"/>
        <v>0</v>
      </c>
      <c r="K651" s="40">
        <f t="shared" si="3"/>
        <v>0</v>
      </c>
      <c r="L651" s="41">
        <f t="shared" si="4"/>
        <v>0</v>
      </c>
      <c r="M651" s="40">
        <f t="shared" si="5"/>
        <v>0</v>
      </c>
      <c r="N651" s="41">
        <f t="shared" si="6"/>
        <v>0</v>
      </c>
      <c r="O651" s="95"/>
      <c r="P651" s="43"/>
    </row>
    <row r="652" ht="14.25" hidden="1" customHeight="1">
      <c r="A652" s="995" t="s">
        <v>4901</v>
      </c>
      <c r="B652" s="233"/>
      <c r="C652" s="981" t="s">
        <v>4912</v>
      </c>
      <c r="D652" s="995" t="s">
        <v>4913</v>
      </c>
      <c r="E652" s="995" t="s">
        <v>4867</v>
      </c>
      <c r="F652" s="998"/>
      <c r="G652" s="999">
        <v>4760.0</v>
      </c>
      <c r="H652" s="832">
        <v>44593.0</v>
      </c>
      <c r="I652" s="38">
        <f t="shared" si="1"/>
        <v>0</v>
      </c>
      <c r="J652" s="39">
        <f t="shared" si="2"/>
        <v>0</v>
      </c>
      <c r="K652" s="40">
        <f t="shared" si="3"/>
        <v>0</v>
      </c>
      <c r="L652" s="41">
        <f t="shared" si="4"/>
        <v>0</v>
      </c>
      <c r="M652" s="40">
        <f t="shared" si="5"/>
        <v>0</v>
      </c>
      <c r="N652" s="41">
        <f t="shared" si="6"/>
        <v>0</v>
      </c>
      <c r="O652" s="95"/>
      <c r="P652" s="43"/>
    </row>
    <row r="653" ht="14.25" hidden="1" customHeight="1">
      <c r="A653" s="995" t="s">
        <v>4901</v>
      </c>
      <c r="B653" s="233"/>
      <c r="C653" s="981" t="s">
        <v>4914</v>
      </c>
      <c r="D653" s="995" t="s">
        <v>4915</v>
      </c>
      <c r="E653" s="995" t="s">
        <v>4867</v>
      </c>
      <c r="F653" s="998"/>
      <c r="G653" s="999">
        <v>5350.0</v>
      </c>
      <c r="H653" s="832">
        <v>44593.0</v>
      </c>
      <c r="I653" s="38">
        <f t="shared" si="1"/>
        <v>0</v>
      </c>
      <c r="J653" s="39">
        <f t="shared" si="2"/>
        <v>0</v>
      </c>
      <c r="K653" s="40">
        <f t="shared" si="3"/>
        <v>0</v>
      </c>
      <c r="L653" s="41">
        <f t="shared" si="4"/>
        <v>0</v>
      </c>
      <c r="M653" s="40">
        <f t="shared" si="5"/>
        <v>0</v>
      </c>
      <c r="N653" s="41">
        <f t="shared" si="6"/>
        <v>0</v>
      </c>
      <c r="O653" s="95"/>
      <c r="P653" s="43"/>
    </row>
    <row r="654" ht="14.25" hidden="1" customHeight="1">
      <c r="A654" s="995" t="s">
        <v>4901</v>
      </c>
      <c r="B654" s="233"/>
      <c r="C654" s="981" t="s">
        <v>4916</v>
      </c>
      <c r="D654" s="995" t="s">
        <v>4917</v>
      </c>
      <c r="E654" s="995" t="s">
        <v>4867</v>
      </c>
      <c r="F654" s="998"/>
      <c r="G654" s="999">
        <v>6480.0</v>
      </c>
      <c r="H654" s="832">
        <v>44593.0</v>
      </c>
      <c r="I654" s="38">
        <f t="shared" si="1"/>
        <v>0</v>
      </c>
      <c r="J654" s="39">
        <f t="shared" si="2"/>
        <v>0</v>
      </c>
      <c r="K654" s="40">
        <f t="shared" si="3"/>
        <v>0</v>
      </c>
      <c r="L654" s="41">
        <f t="shared" si="4"/>
        <v>0</v>
      </c>
      <c r="M654" s="40">
        <f t="shared" si="5"/>
        <v>0</v>
      </c>
      <c r="N654" s="41">
        <f t="shared" si="6"/>
        <v>0</v>
      </c>
      <c r="O654" s="95"/>
      <c r="P654" s="43"/>
    </row>
    <row r="655" ht="14.25" hidden="1" customHeight="1">
      <c r="A655" s="995" t="s">
        <v>4901</v>
      </c>
      <c r="B655" s="233"/>
      <c r="C655" s="981" t="s">
        <v>4918</v>
      </c>
      <c r="D655" s="995" t="s">
        <v>4919</v>
      </c>
      <c r="E655" s="995" t="s">
        <v>4867</v>
      </c>
      <c r="F655" s="998"/>
      <c r="G655" s="999">
        <v>4760.0</v>
      </c>
      <c r="H655" s="832">
        <v>44593.0</v>
      </c>
      <c r="I655" s="38">
        <f t="shared" si="1"/>
        <v>0</v>
      </c>
      <c r="J655" s="39">
        <f t="shared" si="2"/>
        <v>0</v>
      </c>
      <c r="K655" s="40">
        <f t="shared" si="3"/>
        <v>0</v>
      </c>
      <c r="L655" s="41">
        <f t="shared" si="4"/>
        <v>0</v>
      </c>
      <c r="M655" s="40">
        <f t="shared" si="5"/>
        <v>0</v>
      </c>
      <c r="N655" s="41">
        <f t="shared" si="6"/>
        <v>0</v>
      </c>
      <c r="O655" s="95"/>
      <c r="P655" s="43"/>
    </row>
    <row r="656" ht="14.25" hidden="1" customHeight="1">
      <c r="A656" s="995" t="s">
        <v>4920</v>
      </c>
      <c r="B656" s="233"/>
      <c r="C656" s="981" t="s">
        <v>4921</v>
      </c>
      <c r="D656" s="995" t="s">
        <v>4922</v>
      </c>
      <c r="E656" s="995" t="s">
        <v>4867</v>
      </c>
      <c r="F656" s="998"/>
      <c r="G656" s="999">
        <v>5400.0</v>
      </c>
      <c r="H656" s="832">
        <v>44593.0</v>
      </c>
      <c r="I656" s="38">
        <f t="shared" si="1"/>
        <v>0</v>
      </c>
      <c r="J656" s="39">
        <f t="shared" si="2"/>
        <v>0</v>
      </c>
      <c r="K656" s="40">
        <f t="shared" si="3"/>
        <v>0</v>
      </c>
      <c r="L656" s="41">
        <f t="shared" si="4"/>
        <v>0</v>
      </c>
      <c r="M656" s="40">
        <f t="shared" si="5"/>
        <v>0</v>
      </c>
      <c r="N656" s="41">
        <f t="shared" si="6"/>
        <v>0</v>
      </c>
      <c r="O656" s="95"/>
      <c r="P656" s="43"/>
    </row>
    <row r="657" ht="14.25" hidden="1" customHeight="1">
      <c r="A657" s="995" t="s">
        <v>4920</v>
      </c>
      <c r="B657" s="233"/>
      <c r="C657" s="981" t="s">
        <v>4923</v>
      </c>
      <c r="D657" s="995" t="s">
        <v>4924</v>
      </c>
      <c r="E657" s="995" t="s">
        <v>4867</v>
      </c>
      <c r="F657" s="998"/>
      <c r="G657" s="999">
        <v>5710.0</v>
      </c>
      <c r="H657" s="832">
        <v>44593.0</v>
      </c>
      <c r="I657" s="38">
        <f t="shared" si="1"/>
        <v>0</v>
      </c>
      <c r="J657" s="39">
        <f t="shared" si="2"/>
        <v>0</v>
      </c>
      <c r="K657" s="40">
        <f t="shared" si="3"/>
        <v>0</v>
      </c>
      <c r="L657" s="41">
        <f t="shared" si="4"/>
        <v>0</v>
      </c>
      <c r="M657" s="40">
        <f t="shared" si="5"/>
        <v>0</v>
      </c>
      <c r="N657" s="41">
        <f t="shared" si="6"/>
        <v>0</v>
      </c>
      <c r="O657" s="95"/>
      <c r="P657" s="43"/>
    </row>
    <row r="658" ht="14.25" hidden="1" customHeight="1">
      <c r="A658" s="995" t="s">
        <v>4920</v>
      </c>
      <c r="B658" s="233"/>
      <c r="C658" s="981" t="s">
        <v>4925</v>
      </c>
      <c r="D658" s="995" t="s">
        <v>4926</v>
      </c>
      <c r="E658" s="995" t="s">
        <v>4867</v>
      </c>
      <c r="F658" s="998"/>
      <c r="G658" s="999">
        <v>680.0</v>
      </c>
      <c r="H658" s="832">
        <v>44593.0</v>
      </c>
      <c r="I658" s="38">
        <f t="shared" si="1"/>
        <v>0</v>
      </c>
      <c r="J658" s="39">
        <f t="shared" si="2"/>
        <v>0</v>
      </c>
      <c r="K658" s="40">
        <f t="shared" si="3"/>
        <v>0</v>
      </c>
      <c r="L658" s="41">
        <f t="shared" si="4"/>
        <v>0</v>
      </c>
      <c r="M658" s="40">
        <f t="shared" si="5"/>
        <v>0</v>
      </c>
      <c r="N658" s="41">
        <f t="shared" si="6"/>
        <v>0</v>
      </c>
      <c r="O658" s="95"/>
      <c r="P658" s="43"/>
    </row>
    <row r="659" ht="14.25" hidden="1" customHeight="1">
      <c r="A659" s="995" t="s">
        <v>4920</v>
      </c>
      <c r="B659" s="233"/>
      <c r="C659" s="981" t="s">
        <v>4927</v>
      </c>
      <c r="D659" s="995" t="s">
        <v>4928</v>
      </c>
      <c r="E659" s="995" t="s">
        <v>4867</v>
      </c>
      <c r="F659" s="998"/>
      <c r="G659" s="999">
        <v>960.0</v>
      </c>
      <c r="H659" s="832">
        <v>44593.0</v>
      </c>
      <c r="I659" s="38">
        <f t="shared" si="1"/>
        <v>0</v>
      </c>
      <c r="J659" s="39">
        <f t="shared" si="2"/>
        <v>0</v>
      </c>
      <c r="K659" s="40">
        <f t="shared" si="3"/>
        <v>0</v>
      </c>
      <c r="L659" s="41">
        <f t="shared" si="4"/>
        <v>0</v>
      </c>
      <c r="M659" s="40">
        <f t="shared" si="5"/>
        <v>0</v>
      </c>
      <c r="N659" s="41">
        <f t="shared" si="6"/>
        <v>0</v>
      </c>
      <c r="O659" s="95"/>
      <c r="P659" s="43"/>
    </row>
    <row r="660" ht="14.25" hidden="1" customHeight="1">
      <c r="A660" s="995" t="s">
        <v>4920</v>
      </c>
      <c r="B660" s="233"/>
      <c r="C660" s="981" t="s">
        <v>4929</v>
      </c>
      <c r="D660" s="995" t="s">
        <v>4930</v>
      </c>
      <c r="E660" s="995" t="s">
        <v>4867</v>
      </c>
      <c r="F660" s="998"/>
      <c r="G660" s="999">
        <v>2680.0</v>
      </c>
      <c r="H660" s="832">
        <v>44593.0</v>
      </c>
      <c r="I660" s="38">
        <f t="shared" si="1"/>
        <v>0</v>
      </c>
      <c r="J660" s="39">
        <f t="shared" si="2"/>
        <v>0</v>
      </c>
      <c r="K660" s="40">
        <f t="shared" si="3"/>
        <v>0</v>
      </c>
      <c r="L660" s="41">
        <f t="shared" si="4"/>
        <v>0</v>
      </c>
      <c r="M660" s="40">
        <f t="shared" si="5"/>
        <v>0</v>
      </c>
      <c r="N660" s="41">
        <f t="shared" si="6"/>
        <v>0</v>
      </c>
      <c r="O660" s="95"/>
      <c r="P660" s="43"/>
    </row>
    <row r="661" ht="14.25" hidden="1" customHeight="1">
      <c r="A661" s="995" t="s">
        <v>4920</v>
      </c>
      <c r="B661" s="233"/>
      <c r="C661" s="981" t="s">
        <v>4931</v>
      </c>
      <c r="D661" s="995" t="s">
        <v>4932</v>
      </c>
      <c r="E661" s="995" t="s">
        <v>4867</v>
      </c>
      <c r="F661" s="998"/>
      <c r="G661" s="999">
        <v>3150.0</v>
      </c>
      <c r="H661" s="832">
        <v>44593.0</v>
      </c>
      <c r="I661" s="38">
        <f t="shared" si="1"/>
        <v>0</v>
      </c>
      <c r="J661" s="39">
        <f t="shared" si="2"/>
        <v>0</v>
      </c>
      <c r="K661" s="40">
        <f t="shared" si="3"/>
        <v>0</v>
      </c>
      <c r="L661" s="41">
        <f t="shared" si="4"/>
        <v>0</v>
      </c>
      <c r="M661" s="40">
        <f t="shared" si="5"/>
        <v>0</v>
      </c>
      <c r="N661" s="41">
        <f t="shared" si="6"/>
        <v>0</v>
      </c>
      <c r="O661" s="95"/>
      <c r="P661" s="43"/>
    </row>
    <row r="662" ht="14.25" hidden="1" customHeight="1">
      <c r="A662" s="995" t="s">
        <v>4920</v>
      </c>
      <c r="B662" s="233"/>
      <c r="C662" s="981" t="s">
        <v>4933</v>
      </c>
      <c r="D662" s="995" t="s">
        <v>4934</v>
      </c>
      <c r="E662" s="995" t="s">
        <v>4867</v>
      </c>
      <c r="F662" s="998"/>
      <c r="G662" s="999">
        <v>410.0</v>
      </c>
      <c r="H662" s="832">
        <v>44593.0</v>
      </c>
      <c r="I662" s="38">
        <f t="shared" si="1"/>
        <v>0</v>
      </c>
      <c r="J662" s="39">
        <f t="shared" si="2"/>
        <v>0</v>
      </c>
      <c r="K662" s="40">
        <f t="shared" si="3"/>
        <v>0</v>
      </c>
      <c r="L662" s="41">
        <f t="shared" si="4"/>
        <v>0</v>
      </c>
      <c r="M662" s="40">
        <f t="shared" si="5"/>
        <v>0</v>
      </c>
      <c r="N662" s="41">
        <f t="shared" si="6"/>
        <v>0</v>
      </c>
      <c r="O662" s="95"/>
      <c r="P662" s="43"/>
    </row>
    <row r="663" ht="14.25" hidden="1" customHeight="1">
      <c r="A663" s="995" t="s">
        <v>4920</v>
      </c>
      <c r="B663" s="233"/>
      <c r="C663" s="981" t="s">
        <v>4935</v>
      </c>
      <c r="D663" s="995" t="s">
        <v>4936</v>
      </c>
      <c r="E663" s="995" t="s">
        <v>4867</v>
      </c>
      <c r="F663" s="998"/>
      <c r="G663" s="999">
        <v>4150.0</v>
      </c>
      <c r="H663" s="832">
        <v>44593.0</v>
      </c>
      <c r="I663" s="38">
        <f t="shared" si="1"/>
        <v>0</v>
      </c>
      <c r="J663" s="39">
        <f t="shared" si="2"/>
        <v>0</v>
      </c>
      <c r="K663" s="40">
        <f t="shared" si="3"/>
        <v>0</v>
      </c>
      <c r="L663" s="41">
        <f t="shared" si="4"/>
        <v>0</v>
      </c>
      <c r="M663" s="40">
        <f t="shared" si="5"/>
        <v>0</v>
      </c>
      <c r="N663" s="41">
        <f t="shared" si="6"/>
        <v>0</v>
      </c>
      <c r="O663" s="95"/>
      <c r="P663" s="43"/>
    </row>
    <row r="664" ht="14.25" hidden="1" customHeight="1">
      <c r="A664" s="995" t="s">
        <v>4920</v>
      </c>
      <c r="B664" s="233"/>
      <c r="C664" s="981" t="s">
        <v>4937</v>
      </c>
      <c r="D664" s="995" t="s">
        <v>4938</v>
      </c>
      <c r="E664" s="995" t="s">
        <v>4867</v>
      </c>
      <c r="F664" s="998"/>
      <c r="G664" s="999">
        <v>1280.0</v>
      </c>
      <c r="H664" s="832">
        <v>44593.0</v>
      </c>
      <c r="I664" s="38">
        <f t="shared" si="1"/>
        <v>0</v>
      </c>
      <c r="J664" s="39">
        <f t="shared" si="2"/>
        <v>0</v>
      </c>
      <c r="K664" s="40">
        <f t="shared" si="3"/>
        <v>0</v>
      </c>
      <c r="L664" s="41">
        <f t="shared" si="4"/>
        <v>0</v>
      </c>
      <c r="M664" s="40">
        <f t="shared" si="5"/>
        <v>0</v>
      </c>
      <c r="N664" s="41">
        <f t="shared" si="6"/>
        <v>0</v>
      </c>
      <c r="O664" s="95"/>
      <c r="P664" s="43"/>
    </row>
    <row r="665" ht="14.25" hidden="1" customHeight="1">
      <c r="A665" s="968" t="s">
        <v>4939</v>
      </c>
      <c r="B665" s="233"/>
      <c r="C665" s="981" t="s">
        <v>4940</v>
      </c>
      <c r="D665" s="995" t="s">
        <v>4941</v>
      </c>
      <c r="E665" s="995" t="s">
        <v>4867</v>
      </c>
      <c r="F665" s="998"/>
      <c r="G665" s="999">
        <v>4450.0</v>
      </c>
      <c r="H665" s="832">
        <v>44593.0</v>
      </c>
      <c r="I665" s="38">
        <f t="shared" si="1"/>
        <v>0</v>
      </c>
      <c r="J665" s="39">
        <f t="shared" si="2"/>
        <v>0</v>
      </c>
      <c r="K665" s="40">
        <f t="shared" si="3"/>
        <v>0</v>
      </c>
      <c r="L665" s="41">
        <f t="shared" si="4"/>
        <v>0</v>
      </c>
      <c r="M665" s="40">
        <f t="shared" si="5"/>
        <v>0</v>
      </c>
      <c r="N665" s="41">
        <f t="shared" si="6"/>
        <v>0</v>
      </c>
      <c r="O665" s="95"/>
      <c r="P665" s="43"/>
    </row>
    <row r="666" ht="14.25" hidden="1" customHeight="1">
      <c r="A666" s="968" t="s">
        <v>4939</v>
      </c>
      <c r="B666" s="233"/>
      <c r="C666" s="981" t="s">
        <v>4942</v>
      </c>
      <c r="D666" s="995" t="s">
        <v>4943</v>
      </c>
      <c r="E666" s="995" t="s">
        <v>4867</v>
      </c>
      <c r="F666" s="998"/>
      <c r="G666" s="999">
        <v>5560.0</v>
      </c>
      <c r="H666" s="832">
        <v>44593.0</v>
      </c>
      <c r="I666" s="38">
        <f t="shared" si="1"/>
        <v>0</v>
      </c>
      <c r="J666" s="39">
        <f t="shared" si="2"/>
        <v>0</v>
      </c>
      <c r="K666" s="40">
        <f t="shared" si="3"/>
        <v>0</v>
      </c>
      <c r="L666" s="41">
        <f t="shared" si="4"/>
        <v>0</v>
      </c>
      <c r="M666" s="40">
        <f t="shared" si="5"/>
        <v>0</v>
      </c>
      <c r="N666" s="41">
        <f t="shared" si="6"/>
        <v>0</v>
      </c>
      <c r="O666" s="95"/>
      <c r="P666" s="43"/>
    </row>
    <row r="667" ht="14.25" hidden="1" customHeight="1">
      <c r="A667" s="968" t="s">
        <v>4939</v>
      </c>
      <c r="B667" s="233"/>
      <c r="C667" s="981" t="s">
        <v>4944</v>
      </c>
      <c r="D667" s="995" t="s">
        <v>4945</v>
      </c>
      <c r="E667" s="995" t="s">
        <v>4867</v>
      </c>
      <c r="F667" s="998"/>
      <c r="G667" s="999">
        <v>6010.0</v>
      </c>
      <c r="H667" s="832">
        <v>44593.0</v>
      </c>
      <c r="I667" s="38">
        <f t="shared" si="1"/>
        <v>0</v>
      </c>
      <c r="J667" s="39">
        <f t="shared" si="2"/>
        <v>0</v>
      </c>
      <c r="K667" s="40">
        <f t="shared" si="3"/>
        <v>0</v>
      </c>
      <c r="L667" s="41">
        <f t="shared" si="4"/>
        <v>0</v>
      </c>
      <c r="M667" s="40">
        <f t="shared" si="5"/>
        <v>0</v>
      </c>
      <c r="N667" s="41">
        <f t="shared" si="6"/>
        <v>0</v>
      </c>
      <c r="O667" s="95"/>
      <c r="P667" s="43"/>
    </row>
    <row r="668" ht="14.25" hidden="1" customHeight="1">
      <c r="A668" s="968" t="s">
        <v>4939</v>
      </c>
      <c r="B668" s="233"/>
      <c r="C668" s="981" t="s">
        <v>4946</v>
      </c>
      <c r="D668" s="995" t="s">
        <v>4947</v>
      </c>
      <c r="E668" s="995" t="s">
        <v>4867</v>
      </c>
      <c r="F668" s="998"/>
      <c r="G668" s="999">
        <v>7340.0</v>
      </c>
      <c r="H668" s="832">
        <v>44593.0</v>
      </c>
      <c r="I668" s="38">
        <f t="shared" si="1"/>
        <v>0</v>
      </c>
      <c r="J668" s="39">
        <f t="shared" si="2"/>
        <v>0</v>
      </c>
      <c r="K668" s="40">
        <f t="shared" si="3"/>
        <v>0</v>
      </c>
      <c r="L668" s="41">
        <f t="shared" si="4"/>
        <v>0</v>
      </c>
      <c r="M668" s="40">
        <f t="shared" si="5"/>
        <v>0</v>
      </c>
      <c r="N668" s="41">
        <f t="shared" si="6"/>
        <v>0</v>
      </c>
      <c r="O668" s="95"/>
      <c r="P668" s="43"/>
    </row>
    <row r="669" ht="14.25" hidden="1" customHeight="1">
      <c r="A669" s="968" t="s">
        <v>4939</v>
      </c>
      <c r="B669" s="233"/>
      <c r="C669" s="981" t="s">
        <v>4948</v>
      </c>
      <c r="D669" s="995" t="s">
        <v>4949</v>
      </c>
      <c r="E669" s="995" t="s">
        <v>4867</v>
      </c>
      <c r="F669" s="998"/>
      <c r="G669" s="999">
        <v>7340.0</v>
      </c>
      <c r="H669" s="832">
        <v>44593.0</v>
      </c>
      <c r="I669" s="38">
        <f t="shared" si="1"/>
        <v>0</v>
      </c>
      <c r="J669" s="39">
        <f t="shared" si="2"/>
        <v>0</v>
      </c>
      <c r="K669" s="40">
        <f t="shared" si="3"/>
        <v>0</v>
      </c>
      <c r="L669" s="41">
        <f t="shared" si="4"/>
        <v>0</v>
      </c>
      <c r="M669" s="40">
        <f t="shared" si="5"/>
        <v>0</v>
      </c>
      <c r="N669" s="41">
        <f t="shared" si="6"/>
        <v>0</v>
      </c>
      <c r="O669" s="95"/>
      <c r="P669" s="43"/>
    </row>
    <row r="670" ht="14.25" hidden="1" customHeight="1">
      <c r="A670" s="968" t="s">
        <v>4939</v>
      </c>
      <c r="B670" s="233"/>
      <c r="C670" s="981" t="s">
        <v>4950</v>
      </c>
      <c r="D670" s="995" t="s">
        <v>4951</v>
      </c>
      <c r="E670" s="995" t="s">
        <v>4867</v>
      </c>
      <c r="F670" s="998"/>
      <c r="G670" s="999">
        <v>3520.0</v>
      </c>
      <c r="H670" s="832">
        <v>44593.0</v>
      </c>
      <c r="I670" s="38">
        <f t="shared" si="1"/>
        <v>0</v>
      </c>
      <c r="J670" s="39">
        <f t="shared" si="2"/>
        <v>0</v>
      </c>
      <c r="K670" s="40">
        <f t="shared" si="3"/>
        <v>0</v>
      </c>
      <c r="L670" s="41">
        <f t="shared" si="4"/>
        <v>0</v>
      </c>
      <c r="M670" s="40">
        <f t="shared" si="5"/>
        <v>0</v>
      </c>
      <c r="N670" s="41">
        <f t="shared" si="6"/>
        <v>0</v>
      </c>
      <c r="O670" s="95"/>
      <c r="P670" s="43"/>
    </row>
    <row r="671" ht="14.25" hidden="1" customHeight="1">
      <c r="A671" s="968" t="s">
        <v>4939</v>
      </c>
      <c r="B671" s="233"/>
      <c r="C671" s="981" t="s">
        <v>4952</v>
      </c>
      <c r="D671" s="995" t="s">
        <v>4953</v>
      </c>
      <c r="E671" s="995" t="s">
        <v>4867</v>
      </c>
      <c r="F671" s="998"/>
      <c r="G671" s="999">
        <v>6440.0</v>
      </c>
      <c r="H671" s="832">
        <v>44593.0</v>
      </c>
      <c r="I671" s="38">
        <f t="shared" si="1"/>
        <v>0</v>
      </c>
      <c r="J671" s="39">
        <f t="shared" si="2"/>
        <v>0</v>
      </c>
      <c r="K671" s="40">
        <f t="shared" si="3"/>
        <v>0</v>
      </c>
      <c r="L671" s="41">
        <f t="shared" si="4"/>
        <v>0</v>
      </c>
      <c r="M671" s="40">
        <f t="shared" si="5"/>
        <v>0</v>
      </c>
      <c r="N671" s="41">
        <f t="shared" si="6"/>
        <v>0</v>
      </c>
      <c r="O671" s="95"/>
      <c r="P671" s="43"/>
    </row>
    <row r="672" ht="14.25" hidden="1" customHeight="1">
      <c r="A672" s="968" t="s">
        <v>4939</v>
      </c>
      <c r="B672" s="233"/>
      <c r="C672" s="981" t="s">
        <v>4954</v>
      </c>
      <c r="D672" s="995" t="s">
        <v>4955</v>
      </c>
      <c r="E672" s="995" t="s">
        <v>4867</v>
      </c>
      <c r="F672" s="998"/>
      <c r="G672" s="999">
        <v>6440.0</v>
      </c>
      <c r="H672" s="832">
        <v>44593.0</v>
      </c>
      <c r="I672" s="38">
        <f t="shared" si="1"/>
        <v>0</v>
      </c>
      <c r="J672" s="39">
        <f t="shared" si="2"/>
        <v>0</v>
      </c>
      <c r="K672" s="40">
        <f t="shared" si="3"/>
        <v>0</v>
      </c>
      <c r="L672" s="41">
        <f t="shared" si="4"/>
        <v>0</v>
      </c>
      <c r="M672" s="40">
        <f t="shared" si="5"/>
        <v>0</v>
      </c>
      <c r="N672" s="41">
        <f t="shared" si="6"/>
        <v>0</v>
      </c>
      <c r="O672" s="95"/>
      <c r="P672" s="43"/>
    </row>
    <row r="673" ht="14.25" hidden="1" customHeight="1">
      <c r="A673" s="968" t="s">
        <v>4939</v>
      </c>
      <c r="B673" s="233"/>
      <c r="C673" s="981" t="s">
        <v>4956</v>
      </c>
      <c r="D673" s="995" t="s">
        <v>4957</v>
      </c>
      <c r="E673" s="995" t="s">
        <v>4867</v>
      </c>
      <c r="F673" s="998"/>
      <c r="G673" s="999">
        <v>310.0</v>
      </c>
      <c r="H673" s="832">
        <v>44593.0</v>
      </c>
      <c r="I673" s="38">
        <f t="shared" si="1"/>
        <v>0</v>
      </c>
      <c r="J673" s="39">
        <f t="shared" si="2"/>
        <v>0</v>
      </c>
      <c r="K673" s="40">
        <f t="shared" si="3"/>
        <v>0</v>
      </c>
      <c r="L673" s="41">
        <f t="shared" si="4"/>
        <v>0</v>
      </c>
      <c r="M673" s="40">
        <f t="shared" si="5"/>
        <v>0</v>
      </c>
      <c r="N673" s="41">
        <f t="shared" si="6"/>
        <v>0</v>
      </c>
      <c r="O673" s="95"/>
      <c r="P673" s="43"/>
    </row>
    <row r="674" ht="14.25" hidden="1" customHeight="1">
      <c r="A674" s="968" t="s">
        <v>4939</v>
      </c>
      <c r="B674" s="233"/>
      <c r="C674" s="981" t="s">
        <v>4958</v>
      </c>
      <c r="D674" s="995" t="s">
        <v>4959</v>
      </c>
      <c r="E674" s="995" t="s">
        <v>4867</v>
      </c>
      <c r="F674" s="998"/>
      <c r="G674" s="999">
        <v>310.0</v>
      </c>
      <c r="H674" s="832">
        <v>44593.0</v>
      </c>
      <c r="I674" s="38">
        <f t="shared" si="1"/>
        <v>0</v>
      </c>
      <c r="J674" s="39">
        <f t="shared" si="2"/>
        <v>0</v>
      </c>
      <c r="K674" s="40">
        <f t="shared" si="3"/>
        <v>0</v>
      </c>
      <c r="L674" s="41">
        <f t="shared" si="4"/>
        <v>0</v>
      </c>
      <c r="M674" s="40">
        <f t="shared" si="5"/>
        <v>0</v>
      </c>
      <c r="N674" s="41">
        <f t="shared" si="6"/>
        <v>0</v>
      </c>
      <c r="O674" s="95"/>
      <c r="P674" s="43"/>
    </row>
    <row r="675" ht="14.25" hidden="1" customHeight="1">
      <c r="A675" s="968" t="s">
        <v>4960</v>
      </c>
      <c r="B675" s="233"/>
      <c r="C675" s="981" t="s">
        <v>4961</v>
      </c>
      <c r="D675" s="995" t="s">
        <v>4962</v>
      </c>
      <c r="E675" s="995" t="s">
        <v>4867</v>
      </c>
      <c r="F675" s="998"/>
      <c r="G675" s="999">
        <v>1770.0</v>
      </c>
      <c r="H675" s="832">
        <v>44593.0</v>
      </c>
      <c r="I675" s="38">
        <f t="shared" si="1"/>
        <v>0</v>
      </c>
      <c r="J675" s="39">
        <f t="shared" si="2"/>
        <v>0</v>
      </c>
      <c r="K675" s="40">
        <f t="shared" si="3"/>
        <v>0</v>
      </c>
      <c r="L675" s="41">
        <f t="shared" si="4"/>
        <v>0</v>
      </c>
      <c r="M675" s="40">
        <f t="shared" si="5"/>
        <v>0</v>
      </c>
      <c r="N675" s="41">
        <f t="shared" si="6"/>
        <v>0</v>
      </c>
      <c r="O675" s="95"/>
      <c r="P675" s="43"/>
    </row>
    <row r="676" ht="14.25" hidden="1" customHeight="1">
      <c r="A676" s="968" t="s">
        <v>4960</v>
      </c>
      <c r="B676" s="233"/>
      <c r="C676" s="981" t="s">
        <v>4963</v>
      </c>
      <c r="D676" s="995" t="s">
        <v>4964</v>
      </c>
      <c r="E676" s="995" t="s">
        <v>4867</v>
      </c>
      <c r="F676" s="998"/>
      <c r="G676" s="999">
        <v>1770.0</v>
      </c>
      <c r="H676" s="832">
        <v>44593.0</v>
      </c>
      <c r="I676" s="38">
        <f t="shared" si="1"/>
        <v>0</v>
      </c>
      <c r="J676" s="39">
        <f t="shared" si="2"/>
        <v>0</v>
      </c>
      <c r="K676" s="40">
        <f t="shared" si="3"/>
        <v>0</v>
      </c>
      <c r="L676" s="41">
        <f t="shared" si="4"/>
        <v>0</v>
      </c>
      <c r="M676" s="40">
        <f t="shared" si="5"/>
        <v>0</v>
      </c>
      <c r="N676" s="41">
        <f t="shared" si="6"/>
        <v>0</v>
      </c>
      <c r="O676" s="95"/>
      <c r="P676" s="43"/>
    </row>
    <row r="677" ht="14.25" hidden="1" customHeight="1">
      <c r="A677" s="968" t="s">
        <v>4960</v>
      </c>
      <c r="B677" s="233"/>
      <c r="C677" s="981" t="s">
        <v>4965</v>
      </c>
      <c r="D677" s="995" t="s">
        <v>4966</v>
      </c>
      <c r="E677" s="995" t="s">
        <v>4867</v>
      </c>
      <c r="F677" s="998"/>
      <c r="G677" s="999">
        <v>3880.0</v>
      </c>
      <c r="H677" s="832">
        <v>44593.0</v>
      </c>
      <c r="I677" s="38">
        <f t="shared" si="1"/>
        <v>0</v>
      </c>
      <c r="J677" s="39">
        <f t="shared" si="2"/>
        <v>0</v>
      </c>
      <c r="K677" s="40">
        <f t="shared" si="3"/>
        <v>0</v>
      </c>
      <c r="L677" s="41">
        <f t="shared" si="4"/>
        <v>0</v>
      </c>
      <c r="M677" s="40">
        <f t="shared" si="5"/>
        <v>0</v>
      </c>
      <c r="N677" s="41">
        <f t="shared" si="6"/>
        <v>0</v>
      </c>
      <c r="O677" s="95"/>
      <c r="P677" s="43"/>
    </row>
    <row r="678" ht="14.25" hidden="1" customHeight="1">
      <c r="A678" s="968" t="s">
        <v>4960</v>
      </c>
      <c r="B678" s="233"/>
      <c r="C678" s="981" t="s">
        <v>4967</v>
      </c>
      <c r="D678" s="995" t="s">
        <v>4968</v>
      </c>
      <c r="E678" s="995" t="s">
        <v>4867</v>
      </c>
      <c r="F678" s="998"/>
      <c r="G678" s="999">
        <v>3880.0</v>
      </c>
      <c r="H678" s="832">
        <v>44593.0</v>
      </c>
      <c r="I678" s="38">
        <f t="shared" si="1"/>
        <v>0</v>
      </c>
      <c r="J678" s="39">
        <f t="shared" si="2"/>
        <v>0</v>
      </c>
      <c r="K678" s="40">
        <f t="shared" si="3"/>
        <v>0</v>
      </c>
      <c r="L678" s="41">
        <f t="shared" si="4"/>
        <v>0</v>
      </c>
      <c r="M678" s="40">
        <f t="shared" si="5"/>
        <v>0</v>
      </c>
      <c r="N678" s="41">
        <f t="shared" si="6"/>
        <v>0</v>
      </c>
      <c r="O678" s="95"/>
      <c r="P678" s="43"/>
    </row>
    <row r="679" ht="14.25" hidden="1" customHeight="1">
      <c r="A679" s="968" t="s">
        <v>4960</v>
      </c>
      <c r="B679" s="233"/>
      <c r="C679" s="981" t="s">
        <v>4969</v>
      </c>
      <c r="D679" s="995" t="s">
        <v>4970</v>
      </c>
      <c r="E679" s="995" t="s">
        <v>4867</v>
      </c>
      <c r="F679" s="998"/>
      <c r="G679" s="999">
        <v>4240.0</v>
      </c>
      <c r="H679" s="832">
        <v>44593.0</v>
      </c>
      <c r="I679" s="38">
        <f t="shared" si="1"/>
        <v>0</v>
      </c>
      <c r="J679" s="39">
        <f t="shared" si="2"/>
        <v>0</v>
      </c>
      <c r="K679" s="40">
        <f t="shared" si="3"/>
        <v>0</v>
      </c>
      <c r="L679" s="41">
        <f t="shared" si="4"/>
        <v>0</v>
      </c>
      <c r="M679" s="40">
        <f t="shared" si="5"/>
        <v>0</v>
      </c>
      <c r="N679" s="41">
        <f t="shared" si="6"/>
        <v>0</v>
      </c>
      <c r="O679" s="95"/>
      <c r="P679" s="43"/>
    </row>
    <row r="680" ht="14.25" hidden="1" customHeight="1">
      <c r="A680" s="968" t="s">
        <v>4960</v>
      </c>
      <c r="B680" s="233"/>
      <c r="C680" s="981" t="s">
        <v>4971</v>
      </c>
      <c r="D680" s="995" t="s">
        <v>4972</v>
      </c>
      <c r="E680" s="995" t="s">
        <v>4867</v>
      </c>
      <c r="F680" s="998"/>
      <c r="G680" s="999">
        <v>4240.0</v>
      </c>
      <c r="H680" s="832">
        <v>44593.0</v>
      </c>
      <c r="I680" s="38">
        <f t="shared" si="1"/>
        <v>0</v>
      </c>
      <c r="J680" s="39">
        <f t="shared" si="2"/>
        <v>0</v>
      </c>
      <c r="K680" s="40">
        <f t="shared" si="3"/>
        <v>0</v>
      </c>
      <c r="L680" s="41">
        <f t="shared" si="4"/>
        <v>0</v>
      </c>
      <c r="M680" s="40">
        <f t="shared" si="5"/>
        <v>0</v>
      </c>
      <c r="N680" s="41">
        <f t="shared" si="6"/>
        <v>0</v>
      </c>
      <c r="O680" s="95"/>
      <c r="P680" s="43"/>
    </row>
    <row r="681" ht="14.25" hidden="1" customHeight="1">
      <c r="A681" s="968" t="s">
        <v>4960</v>
      </c>
      <c r="B681" s="233"/>
      <c r="C681" s="981" t="s">
        <v>4973</v>
      </c>
      <c r="D681" s="995" t="s">
        <v>4974</v>
      </c>
      <c r="E681" s="995" t="s">
        <v>4867</v>
      </c>
      <c r="F681" s="998"/>
      <c r="G681" s="999">
        <v>2930.0</v>
      </c>
      <c r="H681" s="832">
        <v>44593.0</v>
      </c>
      <c r="I681" s="38">
        <f t="shared" si="1"/>
        <v>0</v>
      </c>
      <c r="J681" s="39">
        <f t="shared" si="2"/>
        <v>0</v>
      </c>
      <c r="K681" s="40">
        <f t="shared" si="3"/>
        <v>0</v>
      </c>
      <c r="L681" s="41">
        <f t="shared" si="4"/>
        <v>0</v>
      </c>
      <c r="M681" s="40">
        <f t="shared" si="5"/>
        <v>0</v>
      </c>
      <c r="N681" s="41">
        <f t="shared" si="6"/>
        <v>0</v>
      </c>
      <c r="O681" s="95"/>
      <c r="P681" s="43"/>
    </row>
    <row r="682" ht="14.25" hidden="1" customHeight="1">
      <c r="A682" s="968" t="s">
        <v>4960</v>
      </c>
      <c r="B682" s="233"/>
      <c r="C682" s="981" t="s">
        <v>4975</v>
      </c>
      <c r="D682" s="995" t="s">
        <v>4976</v>
      </c>
      <c r="E682" s="995" t="s">
        <v>4867</v>
      </c>
      <c r="F682" s="998"/>
      <c r="G682" s="999">
        <v>2930.0</v>
      </c>
      <c r="H682" s="832">
        <v>44593.0</v>
      </c>
      <c r="I682" s="38">
        <f t="shared" si="1"/>
        <v>0</v>
      </c>
      <c r="J682" s="39">
        <f t="shared" si="2"/>
        <v>0</v>
      </c>
      <c r="K682" s="40">
        <f t="shared" si="3"/>
        <v>0</v>
      </c>
      <c r="L682" s="41">
        <f t="shared" si="4"/>
        <v>0</v>
      </c>
      <c r="M682" s="40">
        <f t="shared" si="5"/>
        <v>0</v>
      </c>
      <c r="N682" s="41">
        <f t="shared" si="6"/>
        <v>0</v>
      </c>
      <c r="O682" s="95"/>
      <c r="P682" s="43"/>
    </row>
    <row r="683" ht="14.25" hidden="1" customHeight="1">
      <c r="A683" s="968" t="s">
        <v>4960</v>
      </c>
      <c r="B683" s="233"/>
      <c r="C683" s="981" t="s">
        <v>4977</v>
      </c>
      <c r="D683" s="995" t="s">
        <v>4978</v>
      </c>
      <c r="E683" s="995" t="s">
        <v>4867</v>
      </c>
      <c r="F683" s="998"/>
      <c r="G683" s="999">
        <v>3230.0</v>
      </c>
      <c r="H683" s="832">
        <v>44593.0</v>
      </c>
      <c r="I683" s="38">
        <f t="shared" si="1"/>
        <v>0</v>
      </c>
      <c r="J683" s="39">
        <f t="shared" si="2"/>
        <v>0</v>
      </c>
      <c r="K683" s="40">
        <f t="shared" si="3"/>
        <v>0</v>
      </c>
      <c r="L683" s="41">
        <f t="shared" si="4"/>
        <v>0</v>
      </c>
      <c r="M683" s="40">
        <f t="shared" si="5"/>
        <v>0</v>
      </c>
      <c r="N683" s="41">
        <f t="shared" si="6"/>
        <v>0</v>
      </c>
      <c r="O683" s="95"/>
      <c r="P683" s="43"/>
    </row>
    <row r="684" ht="14.25" hidden="1" customHeight="1">
      <c r="A684" s="968" t="s">
        <v>4960</v>
      </c>
      <c r="B684" s="233"/>
      <c r="C684" s="981" t="s">
        <v>4979</v>
      </c>
      <c r="D684" s="995" t="s">
        <v>4980</v>
      </c>
      <c r="E684" s="995" t="s">
        <v>4867</v>
      </c>
      <c r="F684" s="998"/>
      <c r="G684" s="999">
        <v>3230.0</v>
      </c>
      <c r="H684" s="832">
        <v>44593.0</v>
      </c>
      <c r="I684" s="38">
        <f t="shared" si="1"/>
        <v>0</v>
      </c>
      <c r="J684" s="39">
        <f t="shared" si="2"/>
        <v>0</v>
      </c>
      <c r="K684" s="40">
        <f t="shared" si="3"/>
        <v>0</v>
      </c>
      <c r="L684" s="41">
        <f t="shared" si="4"/>
        <v>0</v>
      </c>
      <c r="M684" s="40">
        <f t="shared" si="5"/>
        <v>0</v>
      </c>
      <c r="N684" s="41">
        <f t="shared" si="6"/>
        <v>0</v>
      </c>
      <c r="O684" s="95"/>
      <c r="P684" s="43"/>
    </row>
    <row r="685" ht="14.25" hidden="1" customHeight="1">
      <c r="A685" s="968" t="s">
        <v>4960</v>
      </c>
      <c r="B685" s="233"/>
      <c r="C685" s="981" t="s">
        <v>4981</v>
      </c>
      <c r="D685" s="995" t="s">
        <v>4982</v>
      </c>
      <c r="E685" s="995" t="s">
        <v>4867</v>
      </c>
      <c r="F685" s="998"/>
      <c r="G685" s="999">
        <v>5740.0</v>
      </c>
      <c r="H685" s="832">
        <v>44593.0</v>
      </c>
      <c r="I685" s="38">
        <f t="shared" si="1"/>
        <v>0</v>
      </c>
      <c r="J685" s="39">
        <f t="shared" si="2"/>
        <v>0</v>
      </c>
      <c r="K685" s="40">
        <f t="shared" si="3"/>
        <v>0</v>
      </c>
      <c r="L685" s="41">
        <f t="shared" si="4"/>
        <v>0</v>
      </c>
      <c r="M685" s="40">
        <f t="shared" si="5"/>
        <v>0</v>
      </c>
      <c r="N685" s="41">
        <f t="shared" si="6"/>
        <v>0</v>
      </c>
      <c r="O685" s="95"/>
      <c r="P685" s="43"/>
    </row>
    <row r="686" ht="14.25" hidden="1" customHeight="1">
      <c r="A686" s="968" t="s">
        <v>4960</v>
      </c>
      <c r="B686" s="233"/>
      <c r="C686" s="981" t="s">
        <v>4983</v>
      </c>
      <c r="D686" s="995" t="s">
        <v>4984</v>
      </c>
      <c r="E686" s="995" t="s">
        <v>4867</v>
      </c>
      <c r="F686" s="998"/>
      <c r="G686" s="999">
        <v>5740.0</v>
      </c>
      <c r="H686" s="832">
        <v>44593.0</v>
      </c>
      <c r="I686" s="38">
        <f t="shared" si="1"/>
        <v>0</v>
      </c>
      <c r="J686" s="39">
        <f t="shared" si="2"/>
        <v>0</v>
      </c>
      <c r="K686" s="40">
        <f t="shared" si="3"/>
        <v>0</v>
      </c>
      <c r="L686" s="41">
        <f t="shared" si="4"/>
        <v>0</v>
      </c>
      <c r="M686" s="40">
        <f t="shared" si="5"/>
        <v>0</v>
      </c>
      <c r="N686" s="41">
        <f t="shared" si="6"/>
        <v>0</v>
      </c>
      <c r="O686" s="95"/>
      <c r="P686" s="43"/>
    </row>
    <row r="687" ht="14.25" hidden="1" customHeight="1">
      <c r="A687" s="968" t="s">
        <v>4960</v>
      </c>
      <c r="B687" s="233"/>
      <c r="C687" s="981" t="s">
        <v>4985</v>
      </c>
      <c r="D687" s="995" t="s">
        <v>4986</v>
      </c>
      <c r="E687" s="995" t="s">
        <v>4867</v>
      </c>
      <c r="F687" s="998"/>
      <c r="G687" s="999">
        <v>5740.0</v>
      </c>
      <c r="H687" s="832">
        <v>44593.0</v>
      </c>
      <c r="I687" s="38">
        <f t="shared" si="1"/>
        <v>0</v>
      </c>
      <c r="J687" s="39">
        <f t="shared" si="2"/>
        <v>0</v>
      </c>
      <c r="K687" s="40">
        <f t="shared" si="3"/>
        <v>0</v>
      </c>
      <c r="L687" s="41">
        <f t="shared" si="4"/>
        <v>0</v>
      </c>
      <c r="M687" s="40">
        <f t="shared" si="5"/>
        <v>0</v>
      </c>
      <c r="N687" s="41">
        <f t="shared" si="6"/>
        <v>0</v>
      </c>
      <c r="O687" s="95"/>
      <c r="P687" s="43"/>
    </row>
    <row r="688" ht="14.25" hidden="1" customHeight="1">
      <c r="A688" s="968" t="s">
        <v>4960</v>
      </c>
      <c r="B688" s="233"/>
      <c r="C688" s="981" t="s">
        <v>4987</v>
      </c>
      <c r="D688" s="995" t="s">
        <v>4988</v>
      </c>
      <c r="E688" s="995" t="s">
        <v>4867</v>
      </c>
      <c r="F688" s="998"/>
      <c r="G688" s="999">
        <v>5740.0</v>
      </c>
      <c r="H688" s="832">
        <v>44593.0</v>
      </c>
      <c r="I688" s="38">
        <f t="shared" si="1"/>
        <v>0</v>
      </c>
      <c r="J688" s="39">
        <f t="shared" si="2"/>
        <v>0</v>
      </c>
      <c r="K688" s="40">
        <f t="shared" si="3"/>
        <v>0</v>
      </c>
      <c r="L688" s="41">
        <f t="shared" si="4"/>
        <v>0</v>
      </c>
      <c r="M688" s="40">
        <f t="shared" si="5"/>
        <v>0</v>
      </c>
      <c r="N688" s="41">
        <f t="shared" si="6"/>
        <v>0</v>
      </c>
      <c r="O688" s="95"/>
      <c r="P688" s="43"/>
    </row>
    <row r="689" ht="14.25" hidden="1" customHeight="1">
      <c r="A689" s="968" t="s">
        <v>4960</v>
      </c>
      <c r="B689" s="233"/>
      <c r="C689" s="981" t="s">
        <v>4989</v>
      </c>
      <c r="D689" s="995" t="s">
        <v>4990</v>
      </c>
      <c r="E689" s="995" t="s">
        <v>4867</v>
      </c>
      <c r="F689" s="998"/>
      <c r="G689" s="999">
        <v>4830.0</v>
      </c>
      <c r="H689" s="832">
        <v>44593.0</v>
      </c>
      <c r="I689" s="38">
        <f t="shared" si="1"/>
        <v>0</v>
      </c>
      <c r="J689" s="39">
        <f t="shared" si="2"/>
        <v>0</v>
      </c>
      <c r="K689" s="40">
        <f t="shared" si="3"/>
        <v>0</v>
      </c>
      <c r="L689" s="41">
        <f t="shared" si="4"/>
        <v>0</v>
      </c>
      <c r="M689" s="40">
        <f t="shared" si="5"/>
        <v>0</v>
      </c>
      <c r="N689" s="41">
        <f t="shared" si="6"/>
        <v>0</v>
      </c>
      <c r="O689" s="95"/>
      <c r="P689" s="43"/>
    </row>
    <row r="690" ht="14.25" hidden="1" customHeight="1">
      <c r="A690" s="968" t="s">
        <v>4960</v>
      </c>
      <c r="B690" s="233"/>
      <c r="C690" s="981" t="s">
        <v>4991</v>
      </c>
      <c r="D690" s="995" t="s">
        <v>4992</v>
      </c>
      <c r="E690" s="995" t="s">
        <v>4867</v>
      </c>
      <c r="F690" s="998"/>
      <c r="G690" s="999">
        <v>4830.0</v>
      </c>
      <c r="H690" s="832">
        <v>44593.0</v>
      </c>
      <c r="I690" s="38">
        <f t="shared" si="1"/>
        <v>0</v>
      </c>
      <c r="J690" s="39">
        <f t="shared" si="2"/>
        <v>0</v>
      </c>
      <c r="K690" s="40">
        <f t="shared" si="3"/>
        <v>0</v>
      </c>
      <c r="L690" s="41">
        <f t="shared" si="4"/>
        <v>0</v>
      </c>
      <c r="M690" s="40">
        <f t="shared" si="5"/>
        <v>0</v>
      </c>
      <c r="N690" s="41">
        <f t="shared" si="6"/>
        <v>0</v>
      </c>
      <c r="O690" s="95"/>
      <c r="P690" s="43"/>
    </row>
    <row r="691" ht="14.25" hidden="1" customHeight="1">
      <c r="A691" s="968" t="s">
        <v>4960</v>
      </c>
      <c r="B691" s="233"/>
      <c r="C691" s="981" t="s">
        <v>4993</v>
      </c>
      <c r="D691" s="995" t="s">
        <v>4994</v>
      </c>
      <c r="E691" s="995" t="s">
        <v>4867</v>
      </c>
      <c r="F691" s="998"/>
      <c r="G691" s="999">
        <v>4830.0</v>
      </c>
      <c r="H691" s="832">
        <v>44593.0</v>
      </c>
      <c r="I691" s="38">
        <f t="shared" si="1"/>
        <v>0</v>
      </c>
      <c r="J691" s="39">
        <f t="shared" si="2"/>
        <v>0</v>
      </c>
      <c r="K691" s="40">
        <f t="shared" si="3"/>
        <v>0</v>
      </c>
      <c r="L691" s="41">
        <f t="shared" si="4"/>
        <v>0</v>
      </c>
      <c r="M691" s="40">
        <f t="shared" si="5"/>
        <v>0</v>
      </c>
      <c r="N691" s="41">
        <f t="shared" si="6"/>
        <v>0</v>
      </c>
      <c r="O691" s="95"/>
      <c r="P691" s="43"/>
    </row>
    <row r="692" ht="14.25" hidden="1" customHeight="1">
      <c r="A692" s="968" t="s">
        <v>4960</v>
      </c>
      <c r="B692" s="233"/>
      <c r="C692" s="981" t="s">
        <v>4995</v>
      </c>
      <c r="D692" s="995" t="s">
        <v>4996</v>
      </c>
      <c r="E692" s="995" t="s">
        <v>4867</v>
      </c>
      <c r="F692" s="998"/>
      <c r="G692" s="999">
        <v>4830.0</v>
      </c>
      <c r="H692" s="832">
        <v>44593.0</v>
      </c>
      <c r="I692" s="38">
        <f t="shared" si="1"/>
        <v>0</v>
      </c>
      <c r="J692" s="39">
        <f t="shared" si="2"/>
        <v>0</v>
      </c>
      <c r="K692" s="40">
        <f t="shared" si="3"/>
        <v>0</v>
      </c>
      <c r="L692" s="41">
        <f t="shared" si="4"/>
        <v>0</v>
      </c>
      <c r="M692" s="40">
        <f t="shared" si="5"/>
        <v>0</v>
      </c>
      <c r="N692" s="41">
        <f t="shared" si="6"/>
        <v>0</v>
      </c>
      <c r="O692" s="95"/>
      <c r="P692" s="43"/>
    </row>
    <row r="693" ht="14.25" hidden="1" customHeight="1">
      <c r="A693" s="968" t="s">
        <v>4997</v>
      </c>
      <c r="B693" s="233"/>
      <c r="C693" s="981" t="s">
        <v>4998</v>
      </c>
      <c r="D693" s="995" t="s">
        <v>4999</v>
      </c>
      <c r="E693" s="995" t="s">
        <v>4867</v>
      </c>
      <c r="F693" s="998"/>
      <c r="G693" s="999">
        <v>4180.0</v>
      </c>
      <c r="H693" s="832">
        <v>44593.0</v>
      </c>
      <c r="I693" s="38">
        <f t="shared" si="1"/>
        <v>0</v>
      </c>
      <c r="J693" s="39">
        <f t="shared" si="2"/>
        <v>0</v>
      </c>
      <c r="K693" s="40">
        <f t="shared" si="3"/>
        <v>0</v>
      </c>
      <c r="L693" s="41">
        <f t="shared" si="4"/>
        <v>0</v>
      </c>
      <c r="M693" s="40">
        <f t="shared" si="5"/>
        <v>0</v>
      </c>
      <c r="N693" s="41">
        <f t="shared" si="6"/>
        <v>0</v>
      </c>
      <c r="O693" s="95"/>
      <c r="P693" s="43"/>
    </row>
    <row r="694" ht="14.25" hidden="1" customHeight="1">
      <c r="A694" s="968" t="s">
        <v>4997</v>
      </c>
      <c r="B694" s="233"/>
      <c r="C694" s="981" t="s">
        <v>5000</v>
      </c>
      <c r="D694" s="995" t="s">
        <v>5001</v>
      </c>
      <c r="E694" s="995" t="s">
        <v>4867</v>
      </c>
      <c r="F694" s="998"/>
      <c r="G694" s="999">
        <v>4180.0</v>
      </c>
      <c r="H694" s="832">
        <v>44593.0</v>
      </c>
      <c r="I694" s="38">
        <f t="shared" si="1"/>
        <v>0</v>
      </c>
      <c r="J694" s="39">
        <f t="shared" si="2"/>
        <v>0</v>
      </c>
      <c r="K694" s="40">
        <f t="shared" si="3"/>
        <v>0</v>
      </c>
      <c r="L694" s="41">
        <f t="shared" si="4"/>
        <v>0</v>
      </c>
      <c r="M694" s="40">
        <f t="shared" si="5"/>
        <v>0</v>
      </c>
      <c r="N694" s="41">
        <f t="shared" si="6"/>
        <v>0</v>
      </c>
      <c r="O694" s="95"/>
      <c r="P694" s="43"/>
    </row>
    <row r="695" ht="14.25" hidden="1" customHeight="1">
      <c r="A695" s="968" t="s">
        <v>4997</v>
      </c>
      <c r="B695" s="233"/>
      <c r="C695" s="981" t="s">
        <v>5002</v>
      </c>
      <c r="D695" s="995" t="s">
        <v>5003</v>
      </c>
      <c r="E695" s="995" t="s">
        <v>4867</v>
      </c>
      <c r="F695" s="998"/>
      <c r="G695" s="999">
        <v>7300.0</v>
      </c>
      <c r="H695" s="832">
        <v>44593.0</v>
      </c>
      <c r="I695" s="38">
        <f t="shared" si="1"/>
        <v>0</v>
      </c>
      <c r="J695" s="39">
        <f t="shared" si="2"/>
        <v>0</v>
      </c>
      <c r="K695" s="40">
        <f t="shared" si="3"/>
        <v>0</v>
      </c>
      <c r="L695" s="41">
        <f t="shared" si="4"/>
        <v>0</v>
      </c>
      <c r="M695" s="40">
        <f t="shared" si="5"/>
        <v>0</v>
      </c>
      <c r="N695" s="41">
        <f t="shared" si="6"/>
        <v>0</v>
      </c>
      <c r="O695" s="95"/>
      <c r="P695" s="43"/>
    </row>
    <row r="696" ht="14.25" hidden="1" customHeight="1">
      <c r="A696" s="968" t="s">
        <v>4997</v>
      </c>
      <c r="B696" s="233"/>
      <c r="C696" s="981" t="s">
        <v>5004</v>
      </c>
      <c r="D696" s="995" t="s">
        <v>5005</v>
      </c>
      <c r="E696" s="995" t="s">
        <v>4867</v>
      </c>
      <c r="F696" s="998"/>
      <c r="G696" s="999">
        <v>7300.0</v>
      </c>
      <c r="H696" s="832">
        <v>44593.0</v>
      </c>
      <c r="I696" s="38">
        <f t="shared" si="1"/>
        <v>0</v>
      </c>
      <c r="J696" s="39">
        <f t="shared" si="2"/>
        <v>0</v>
      </c>
      <c r="K696" s="40">
        <f t="shared" si="3"/>
        <v>0</v>
      </c>
      <c r="L696" s="41">
        <f t="shared" si="4"/>
        <v>0</v>
      </c>
      <c r="M696" s="40">
        <f t="shared" si="5"/>
        <v>0</v>
      </c>
      <c r="N696" s="41">
        <f t="shared" si="6"/>
        <v>0</v>
      </c>
      <c r="O696" s="95"/>
      <c r="P696" s="43"/>
    </row>
    <row r="697" ht="14.25" hidden="1" customHeight="1">
      <c r="A697" s="968" t="s">
        <v>4997</v>
      </c>
      <c r="B697" s="233"/>
      <c r="C697" s="981" t="s">
        <v>5006</v>
      </c>
      <c r="D697" s="995" t="s">
        <v>5007</v>
      </c>
      <c r="E697" s="995" t="s">
        <v>4867</v>
      </c>
      <c r="F697" s="998"/>
      <c r="G697" s="999">
        <v>7300.0</v>
      </c>
      <c r="H697" s="832">
        <v>44593.0</v>
      </c>
      <c r="I697" s="38">
        <f t="shared" si="1"/>
        <v>0</v>
      </c>
      <c r="J697" s="39">
        <f t="shared" si="2"/>
        <v>0</v>
      </c>
      <c r="K697" s="40">
        <f t="shared" si="3"/>
        <v>0</v>
      </c>
      <c r="L697" s="41">
        <f t="shared" si="4"/>
        <v>0</v>
      </c>
      <c r="M697" s="40">
        <f t="shared" si="5"/>
        <v>0</v>
      </c>
      <c r="N697" s="41">
        <f t="shared" si="6"/>
        <v>0</v>
      </c>
      <c r="O697" s="95"/>
      <c r="P697" s="43"/>
    </row>
    <row r="698" ht="14.25" hidden="1" customHeight="1">
      <c r="A698" s="968" t="s">
        <v>4997</v>
      </c>
      <c r="B698" s="233"/>
      <c r="C698" s="981" t="s">
        <v>5008</v>
      </c>
      <c r="D698" s="995" t="s">
        <v>5009</v>
      </c>
      <c r="E698" s="995" t="s">
        <v>4867</v>
      </c>
      <c r="F698" s="998"/>
      <c r="G698" s="999">
        <v>7300.0</v>
      </c>
      <c r="H698" s="832">
        <v>44593.0</v>
      </c>
      <c r="I698" s="38">
        <f t="shared" si="1"/>
        <v>0</v>
      </c>
      <c r="J698" s="39">
        <f t="shared" si="2"/>
        <v>0</v>
      </c>
      <c r="K698" s="40">
        <f t="shared" si="3"/>
        <v>0</v>
      </c>
      <c r="L698" s="41">
        <f t="shared" si="4"/>
        <v>0</v>
      </c>
      <c r="M698" s="40">
        <f t="shared" si="5"/>
        <v>0</v>
      </c>
      <c r="N698" s="41">
        <f t="shared" si="6"/>
        <v>0</v>
      </c>
      <c r="O698" s="95"/>
      <c r="P698" s="43"/>
    </row>
    <row r="699" ht="14.25" hidden="1" customHeight="1">
      <c r="A699" s="968" t="s">
        <v>4997</v>
      </c>
      <c r="B699" s="233"/>
      <c r="C699" s="981" t="s">
        <v>5010</v>
      </c>
      <c r="D699" s="995" t="s">
        <v>5011</v>
      </c>
      <c r="E699" s="995" t="s">
        <v>4867</v>
      </c>
      <c r="F699" s="998"/>
      <c r="G699" s="999">
        <v>7300.0</v>
      </c>
      <c r="H699" s="832">
        <v>44593.0</v>
      </c>
      <c r="I699" s="38">
        <f t="shared" si="1"/>
        <v>0</v>
      </c>
      <c r="J699" s="39">
        <f t="shared" si="2"/>
        <v>0</v>
      </c>
      <c r="K699" s="40">
        <f t="shared" si="3"/>
        <v>0</v>
      </c>
      <c r="L699" s="41">
        <f t="shared" si="4"/>
        <v>0</v>
      </c>
      <c r="M699" s="40">
        <f t="shared" si="5"/>
        <v>0</v>
      </c>
      <c r="N699" s="41">
        <f t="shared" si="6"/>
        <v>0</v>
      </c>
      <c r="O699" s="95"/>
      <c r="P699" s="43"/>
    </row>
    <row r="700" ht="14.25" hidden="1" customHeight="1">
      <c r="A700" s="968" t="s">
        <v>4997</v>
      </c>
      <c r="B700" s="233"/>
      <c r="C700" s="981" t="s">
        <v>5012</v>
      </c>
      <c r="D700" s="995" t="s">
        <v>5013</v>
      </c>
      <c r="E700" s="995" t="s">
        <v>4867</v>
      </c>
      <c r="F700" s="998"/>
      <c r="G700" s="999">
        <v>7300.0</v>
      </c>
      <c r="H700" s="832">
        <v>44593.0</v>
      </c>
      <c r="I700" s="38">
        <f t="shared" si="1"/>
        <v>0</v>
      </c>
      <c r="J700" s="39">
        <f t="shared" si="2"/>
        <v>0</v>
      </c>
      <c r="K700" s="40">
        <f t="shared" si="3"/>
        <v>0</v>
      </c>
      <c r="L700" s="41">
        <f t="shared" si="4"/>
        <v>0</v>
      </c>
      <c r="M700" s="40">
        <f t="shared" si="5"/>
        <v>0</v>
      </c>
      <c r="N700" s="41">
        <f t="shared" si="6"/>
        <v>0</v>
      </c>
      <c r="O700" s="95"/>
      <c r="P700" s="43"/>
    </row>
    <row r="701" ht="14.25" hidden="1" customHeight="1">
      <c r="A701" s="995" t="s">
        <v>5014</v>
      </c>
      <c r="B701" s="233"/>
      <c r="C701" s="981" t="s">
        <v>5015</v>
      </c>
      <c r="D701" s="995" t="s">
        <v>5016</v>
      </c>
      <c r="E701" s="995" t="s">
        <v>4867</v>
      </c>
      <c r="F701" s="998"/>
      <c r="G701" s="999">
        <v>2220.0</v>
      </c>
      <c r="H701" s="832">
        <v>44593.0</v>
      </c>
      <c r="I701" s="38">
        <f t="shared" si="1"/>
        <v>0</v>
      </c>
      <c r="J701" s="39">
        <f t="shared" si="2"/>
        <v>0</v>
      </c>
      <c r="K701" s="40">
        <f t="shared" si="3"/>
        <v>0</v>
      </c>
      <c r="L701" s="41">
        <f t="shared" si="4"/>
        <v>0</v>
      </c>
      <c r="M701" s="40">
        <f t="shared" si="5"/>
        <v>0</v>
      </c>
      <c r="N701" s="41">
        <f t="shared" si="6"/>
        <v>0</v>
      </c>
      <c r="O701" s="95"/>
      <c r="P701" s="43"/>
    </row>
    <row r="702" ht="14.25" hidden="1" customHeight="1">
      <c r="A702" s="995" t="s">
        <v>5014</v>
      </c>
      <c r="B702" s="233"/>
      <c r="C702" s="981" t="s">
        <v>5017</v>
      </c>
      <c r="D702" s="995" t="s">
        <v>5018</v>
      </c>
      <c r="E702" s="995" t="s">
        <v>4867</v>
      </c>
      <c r="F702" s="998"/>
      <c r="G702" s="999">
        <v>2870.0</v>
      </c>
      <c r="H702" s="832">
        <v>44593.0</v>
      </c>
      <c r="I702" s="38">
        <f t="shared" si="1"/>
        <v>0</v>
      </c>
      <c r="J702" s="39">
        <f t="shared" si="2"/>
        <v>0</v>
      </c>
      <c r="K702" s="40">
        <f t="shared" si="3"/>
        <v>0</v>
      </c>
      <c r="L702" s="41">
        <f t="shared" si="4"/>
        <v>0</v>
      </c>
      <c r="M702" s="40">
        <f t="shared" si="5"/>
        <v>0</v>
      </c>
      <c r="N702" s="41">
        <f t="shared" si="6"/>
        <v>0</v>
      </c>
      <c r="O702" s="95"/>
      <c r="P702" s="43"/>
    </row>
    <row r="703" ht="14.25" hidden="1" customHeight="1">
      <c r="A703" s="968" t="s">
        <v>5019</v>
      </c>
      <c r="B703" s="233"/>
      <c r="C703" s="981" t="s">
        <v>5020</v>
      </c>
      <c r="D703" s="995" t="s">
        <v>5021</v>
      </c>
      <c r="E703" s="995" t="s">
        <v>4867</v>
      </c>
      <c r="F703" s="998"/>
      <c r="G703" s="999">
        <v>2380.0</v>
      </c>
      <c r="H703" s="832">
        <v>44593.0</v>
      </c>
      <c r="I703" s="38">
        <f t="shared" si="1"/>
        <v>0</v>
      </c>
      <c r="J703" s="39">
        <f t="shared" si="2"/>
        <v>0</v>
      </c>
      <c r="K703" s="40">
        <f t="shared" si="3"/>
        <v>0</v>
      </c>
      <c r="L703" s="41">
        <f t="shared" si="4"/>
        <v>0</v>
      </c>
      <c r="M703" s="40">
        <f t="shared" si="5"/>
        <v>0</v>
      </c>
      <c r="N703" s="41">
        <f t="shared" si="6"/>
        <v>0</v>
      </c>
      <c r="O703" s="95"/>
      <c r="P703" s="43"/>
    </row>
    <row r="704" ht="14.25" hidden="1" customHeight="1">
      <c r="A704" s="968" t="s">
        <v>5019</v>
      </c>
      <c r="B704" s="233"/>
      <c r="C704" s="981" t="s">
        <v>5022</v>
      </c>
      <c r="D704" s="995" t="s">
        <v>5023</v>
      </c>
      <c r="E704" s="995" t="s">
        <v>4867</v>
      </c>
      <c r="F704" s="998"/>
      <c r="G704" s="999">
        <v>2380.0</v>
      </c>
      <c r="H704" s="832">
        <v>44593.0</v>
      </c>
      <c r="I704" s="38">
        <f t="shared" si="1"/>
        <v>0</v>
      </c>
      <c r="J704" s="39">
        <f t="shared" si="2"/>
        <v>0</v>
      </c>
      <c r="K704" s="40">
        <f t="shared" si="3"/>
        <v>0</v>
      </c>
      <c r="L704" s="41">
        <f t="shared" si="4"/>
        <v>0</v>
      </c>
      <c r="M704" s="40">
        <f t="shared" si="5"/>
        <v>0</v>
      </c>
      <c r="N704" s="41">
        <f t="shared" si="6"/>
        <v>0</v>
      </c>
      <c r="O704" s="95"/>
      <c r="P704" s="43"/>
    </row>
    <row r="705" ht="14.25" hidden="1" customHeight="1">
      <c r="A705" s="968" t="s">
        <v>5019</v>
      </c>
      <c r="B705" s="233"/>
      <c r="C705" s="981" t="s">
        <v>5024</v>
      </c>
      <c r="D705" s="995" t="s">
        <v>5025</v>
      </c>
      <c r="E705" s="995" t="s">
        <v>4867</v>
      </c>
      <c r="F705" s="998"/>
      <c r="G705" s="999">
        <v>5800.0</v>
      </c>
      <c r="H705" s="832">
        <v>44593.0</v>
      </c>
      <c r="I705" s="38">
        <f t="shared" si="1"/>
        <v>0</v>
      </c>
      <c r="J705" s="39">
        <f t="shared" si="2"/>
        <v>0</v>
      </c>
      <c r="K705" s="40">
        <f t="shared" si="3"/>
        <v>0</v>
      </c>
      <c r="L705" s="41">
        <f t="shared" si="4"/>
        <v>0</v>
      </c>
      <c r="M705" s="40">
        <f t="shared" si="5"/>
        <v>0</v>
      </c>
      <c r="N705" s="41">
        <f t="shared" si="6"/>
        <v>0</v>
      </c>
      <c r="O705" s="95"/>
      <c r="P705" s="43"/>
    </row>
    <row r="706" ht="14.25" hidden="1" customHeight="1">
      <c r="A706" s="968" t="s">
        <v>5019</v>
      </c>
      <c r="B706" s="233"/>
      <c r="C706" s="981" t="s">
        <v>5026</v>
      </c>
      <c r="D706" s="995" t="s">
        <v>5027</v>
      </c>
      <c r="E706" s="995" t="s">
        <v>4867</v>
      </c>
      <c r="F706" s="998"/>
      <c r="G706" s="999">
        <v>5800.0</v>
      </c>
      <c r="H706" s="832">
        <v>44593.0</v>
      </c>
      <c r="I706" s="38">
        <f t="shared" si="1"/>
        <v>0</v>
      </c>
      <c r="J706" s="39">
        <f t="shared" si="2"/>
        <v>0</v>
      </c>
      <c r="K706" s="40">
        <f t="shared" si="3"/>
        <v>0</v>
      </c>
      <c r="L706" s="41">
        <f t="shared" si="4"/>
        <v>0</v>
      </c>
      <c r="M706" s="40">
        <f t="shared" si="5"/>
        <v>0</v>
      </c>
      <c r="N706" s="41">
        <f t="shared" si="6"/>
        <v>0</v>
      </c>
      <c r="O706" s="95"/>
      <c r="P706" s="43"/>
    </row>
    <row r="707" ht="14.25" hidden="1" customHeight="1">
      <c r="A707" s="968" t="s">
        <v>5019</v>
      </c>
      <c r="B707" s="233"/>
      <c r="C707" s="981" t="s">
        <v>5028</v>
      </c>
      <c r="D707" s="995" t="s">
        <v>5029</v>
      </c>
      <c r="E707" s="995" t="s">
        <v>4867</v>
      </c>
      <c r="F707" s="998"/>
      <c r="G707" s="999">
        <v>5540.0</v>
      </c>
      <c r="H707" s="832">
        <v>44593.0</v>
      </c>
      <c r="I707" s="38">
        <f t="shared" si="1"/>
        <v>0</v>
      </c>
      <c r="J707" s="39">
        <f t="shared" si="2"/>
        <v>0</v>
      </c>
      <c r="K707" s="40">
        <f t="shared" si="3"/>
        <v>0</v>
      </c>
      <c r="L707" s="41">
        <f t="shared" si="4"/>
        <v>0</v>
      </c>
      <c r="M707" s="40">
        <f t="shared" si="5"/>
        <v>0</v>
      </c>
      <c r="N707" s="41">
        <f t="shared" si="6"/>
        <v>0</v>
      </c>
      <c r="O707" s="95"/>
      <c r="P707" s="43"/>
    </row>
    <row r="708" ht="14.25" hidden="1" customHeight="1">
      <c r="A708" s="968" t="s">
        <v>5019</v>
      </c>
      <c r="B708" s="233"/>
      <c r="C708" s="981" t="s">
        <v>5030</v>
      </c>
      <c r="D708" s="995" t="s">
        <v>5031</v>
      </c>
      <c r="E708" s="995" t="s">
        <v>4867</v>
      </c>
      <c r="F708" s="998"/>
      <c r="G708" s="999">
        <v>5540.0</v>
      </c>
      <c r="H708" s="832">
        <v>44593.0</v>
      </c>
      <c r="I708" s="38">
        <f t="shared" si="1"/>
        <v>0</v>
      </c>
      <c r="J708" s="39">
        <f t="shared" si="2"/>
        <v>0</v>
      </c>
      <c r="K708" s="40">
        <f t="shared" si="3"/>
        <v>0</v>
      </c>
      <c r="L708" s="41">
        <f t="shared" si="4"/>
        <v>0</v>
      </c>
      <c r="M708" s="40">
        <f t="shared" si="5"/>
        <v>0</v>
      </c>
      <c r="N708" s="41">
        <f t="shared" si="6"/>
        <v>0</v>
      </c>
      <c r="O708" s="95"/>
      <c r="P708" s="43"/>
    </row>
    <row r="709" ht="14.25" hidden="1" customHeight="1">
      <c r="A709" s="995" t="s">
        <v>5032</v>
      </c>
      <c r="B709" s="233"/>
      <c r="C709" s="996"/>
      <c r="D709" s="995" t="s">
        <v>5033</v>
      </c>
      <c r="E709" s="995" t="s">
        <v>4867</v>
      </c>
      <c r="F709" s="998"/>
      <c r="G709" s="999">
        <v>202710.0</v>
      </c>
      <c r="H709" s="832">
        <v>44593.0</v>
      </c>
      <c r="I709" s="38">
        <f t="shared" si="1"/>
        <v>0</v>
      </c>
      <c r="J709" s="39">
        <f t="shared" si="2"/>
        <v>0</v>
      </c>
      <c r="K709" s="40">
        <f t="shared" si="3"/>
        <v>0</v>
      </c>
      <c r="L709" s="41">
        <f t="shared" si="4"/>
        <v>0</v>
      </c>
      <c r="M709" s="40">
        <f t="shared" si="5"/>
        <v>0</v>
      </c>
      <c r="N709" s="41">
        <f t="shared" si="6"/>
        <v>0</v>
      </c>
      <c r="O709" s="95"/>
      <c r="P709" s="43"/>
    </row>
    <row r="710" ht="14.25" hidden="1" customHeight="1">
      <c r="A710" s="995" t="s">
        <v>5032</v>
      </c>
      <c r="B710" s="233"/>
      <c r="C710" s="996"/>
      <c r="D710" s="995" t="s">
        <v>5034</v>
      </c>
      <c r="E710" s="995" t="s">
        <v>4867</v>
      </c>
      <c r="F710" s="998"/>
      <c r="G710" s="999">
        <v>213040.0</v>
      </c>
      <c r="H710" s="832">
        <v>44593.0</v>
      </c>
      <c r="I710" s="38">
        <f t="shared" si="1"/>
        <v>0</v>
      </c>
      <c r="J710" s="39">
        <f t="shared" si="2"/>
        <v>0</v>
      </c>
      <c r="K710" s="40">
        <f t="shared" si="3"/>
        <v>0</v>
      </c>
      <c r="L710" s="41">
        <f t="shared" si="4"/>
        <v>0</v>
      </c>
      <c r="M710" s="40">
        <f t="shared" si="5"/>
        <v>0</v>
      </c>
      <c r="N710" s="41">
        <f t="shared" si="6"/>
        <v>0</v>
      </c>
      <c r="O710" s="95"/>
      <c r="P710" s="43"/>
    </row>
    <row r="711" ht="14.25" hidden="1" customHeight="1">
      <c r="A711" s="995" t="s">
        <v>5032</v>
      </c>
      <c r="B711" s="233"/>
      <c r="C711" s="996"/>
      <c r="D711" s="995" t="s">
        <v>5035</v>
      </c>
      <c r="E711" s="995" t="s">
        <v>4867</v>
      </c>
      <c r="F711" s="998"/>
      <c r="G711" s="999">
        <v>242620.0</v>
      </c>
      <c r="H711" s="832">
        <v>44593.0</v>
      </c>
      <c r="I711" s="38">
        <f t="shared" si="1"/>
        <v>0</v>
      </c>
      <c r="J711" s="39">
        <f t="shared" si="2"/>
        <v>0</v>
      </c>
      <c r="K711" s="40">
        <f t="shared" si="3"/>
        <v>0</v>
      </c>
      <c r="L711" s="41">
        <f t="shared" si="4"/>
        <v>0</v>
      </c>
      <c r="M711" s="40">
        <f t="shared" si="5"/>
        <v>0</v>
      </c>
      <c r="N711" s="41">
        <f t="shared" si="6"/>
        <v>0</v>
      </c>
      <c r="O711" s="95"/>
      <c r="P711" s="43"/>
    </row>
    <row r="712" ht="14.25" hidden="1" customHeight="1">
      <c r="A712" s="995" t="s">
        <v>5032</v>
      </c>
      <c r="B712" s="233"/>
      <c r="C712" s="996"/>
      <c r="D712" s="995" t="s">
        <v>5036</v>
      </c>
      <c r="E712" s="995" t="s">
        <v>4867</v>
      </c>
      <c r="F712" s="998"/>
      <c r="G712" s="999">
        <v>379800.0</v>
      </c>
      <c r="H712" s="832">
        <v>44593.0</v>
      </c>
      <c r="I712" s="38">
        <f t="shared" si="1"/>
        <v>0</v>
      </c>
      <c r="J712" s="39">
        <f t="shared" si="2"/>
        <v>0</v>
      </c>
      <c r="K712" s="40">
        <f t="shared" si="3"/>
        <v>0</v>
      </c>
      <c r="L712" s="41">
        <f t="shared" si="4"/>
        <v>0</v>
      </c>
      <c r="M712" s="40">
        <f t="shared" si="5"/>
        <v>0</v>
      </c>
      <c r="N712" s="41">
        <f t="shared" si="6"/>
        <v>0</v>
      </c>
      <c r="O712" s="95"/>
      <c r="P712" s="43"/>
    </row>
    <row r="713" ht="14.25" hidden="1" customHeight="1">
      <c r="A713" s="995" t="s">
        <v>5032</v>
      </c>
      <c r="B713" s="233"/>
      <c r="C713" s="996"/>
      <c r="D713" s="995" t="s">
        <v>5037</v>
      </c>
      <c r="E713" s="995" t="s">
        <v>4867</v>
      </c>
      <c r="F713" s="998"/>
      <c r="G713" s="999">
        <v>390120.0</v>
      </c>
      <c r="H713" s="832">
        <v>44593.0</v>
      </c>
      <c r="I713" s="38">
        <f t="shared" si="1"/>
        <v>0</v>
      </c>
      <c r="J713" s="39">
        <f t="shared" si="2"/>
        <v>0</v>
      </c>
      <c r="K713" s="40">
        <f t="shared" si="3"/>
        <v>0</v>
      </c>
      <c r="L713" s="41">
        <f t="shared" si="4"/>
        <v>0</v>
      </c>
      <c r="M713" s="40">
        <f t="shared" si="5"/>
        <v>0</v>
      </c>
      <c r="N713" s="41">
        <f t="shared" si="6"/>
        <v>0</v>
      </c>
      <c r="O713" s="95"/>
      <c r="P713" s="43"/>
    </row>
    <row r="714" ht="14.25" hidden="1" customHeight="1">
      <c r="A714" s="995" t="s">
        <v>5032</v>
      </c>
      <c r="B714" s="233"/>
      <c r="C714" s="996"/>
      <c r="D714" s="995" t="s">
        <v>5038</v>
      </c>
      <c r="E714" s="995" t="s">
        <v>4867</v>
      </c>
      <c r="F714" s="998"/>
      <c r="G714" s="999">
        <v>419700.0</v>
      </c>
      <c r="H714" s="832">
        <v>44593.0</v>
      </c>
      <c r="I714" s="38">
        <f t="shared" si="1"/>
        <v>0</v>
      </c>
      <c r="J714" s="39">
        <f t="shared" si="2"/>
        <v>0</v>
      </c>
      <c r="K714" s="40">
        <f t="shared" si="3"/>
        <v>0</v>
      </c>
      <c r="L714" s="41">
        <f t="shared" si="4"/>
        <v>0</v>
      </c>
      <c r="M714" s="40">
        <f t="shared" si="5"/>
        <v>0</v>
      </c>
      <c r="N714" s="41">
        <f t="shared" si="6"/>
        <v>0</v>
      </c>
      <c r="O714" s="95"/>
      <c r="P714" s="43"/>
    </row>
    <row r="715" ht="14.25" hidden="1" customHeight="1">
      <c r="A715" s="995" t="s">
        <v>5039</v>
      </c>
      <c r="B715" s="233"/>
      <c r="C715" s="996"/>
      <c r="D715" s="995" t="s">
        <v>5040</v>
      </c>
      <c r="E715" s="995" t="s">
        <v>4867</v>
      </c>
      <c r="F715" s="998"/>
      <c r="G715" s="999">
        <v>202710.0</v>
      </c>
      <c r="H715" s="832">
        <v>44593.0</v>
      </c>
      <c r="I715" s="38">
        <f t="shared" si="1"/>
        <v>0</v>
      </c>
      <c r="J715" s="39">
        <f t="shared" si="2"/>
        <v>0</v>
      </c>
      <c r="K715" s="40">
        <f t="shared" si="3"/>
        <v>0</v>
      </c>
      <c r="L715" s="41">
        <f t="shared" si="4"/>
        <v>0</v>
      </c>
      <c r="M715" s="40">
        <f t="shared" si="5"/>
        <v>0</v>
      </c>
      <c r="N715" s="41">
        <f t="shared" si="6"/>
        <v>0</v>
      </c>
      <c r="O715" s="95"/>
      <c r="P715" s="43"/>
    </row>
    <row r="716" ht="14.25" hidden="1" customHeight="1">
      <c r="A716" s="995" t="s">
        <v>5039</v>
      </c>
      <c r="B716" s="233"/>
      <c r="C716" s="996"/>
      <c r="D716" s="995" t="s">
        <v>5041</v>
      </c>
      <c r="E716" s="995" t="s">
        <v>4867</v>
      </c>
      <c r="F716" s="998"/>
      <c r="G716" s="999">
        <v>213040.0</v>
      </c>
      <c r="H716" s="832">
        <v>44593.0</v>
      </c>
      <c r="I716" s="38">
        <f t="shared" si="1"/>
        <v>0</v>
      </c>
      <c r="J716" s="39">
        <f t="shared" si="2"/>
        <v>0</v>
      </c>
      <c r="K716" s="40">
        <f t="shared" si="3"/>
        <v>0</v>
      </c>
      <c r="L716" s="41">
        <f t="shared" si="4"/>
        <v>0</v>
      </c>
      <c r="M716" s="40">
        <f t="shared" si="5"/>
        <v>0</v>
      </c>
      <c r="N716" s="41">
        <f t="shared" si="6"/>
        <v>0</v>
      </c>
      <c r="O716" s="95"/>
      <c r="P716" s="43"/>
    </row>
    <row r="717" ht="14.25" hidden="1" customHeight="1">
      <c r="A717" s="995" t="s">
        <v>5039</v>
      </c>
      <c r="B717" s="233"/>
      <c r="C717" s="996"/>
      <c r="D717" s="995" t="s">
        <v>5042</v>
      </c>
      <c r="E717" s="995" t="s">
        <v>4867</v>
      </c>
      <c r="F717" s="998"/>
      <c r="G717" s="999">
        <v>242620.0</v>
      </c>
      <c r="H717" s="832">
        <v>44593.0</v>
      </c>
      <c r="I717" s="38">
        <f t="shared" si="1"/>
        <v>0</v>
      </c>
      <c r="J717" s="39">
        <f t="shared" si="2"/>
        <v>0</v>
      </c>
      <c r="K717" s="40">
        <f t="shared" si="3"/>
        <v>0</v>
      </c>
      <c r="L717" s="41">
        <f t="shared" si="4"/>
        <v>0</v>
      </c>
      <c r="M717" s="40">
        <f t="shared" si="5"/>
        <v>0</v>
      </c>
      <c r="N717" s="41">
        <f t="shared" si="6"/>
        <v>0</v>
      </c>
      <c r="O717" s="95"/>
      <c r="P717" s="43"/>
    </row>
    <row r="718" ht="14.25" hidden="1" customHeight="1">
      <c r="A718" s="995" t="s">
        <v>5039</v>
      </c>
      <c r="B718" s="233"/>
      <c r="C718" s="996"/>
      <c r="D718" s="995" t="s">
        <v>5043</v>
      </c>
      <c r="E718" s="995" t="s">
        <v>4867</v>
      </c>
      <c r="F718" s="998"/>
      <c r="G718" s="999">
        <v>421990.0</v>
      </c>
      <c r="H718" s="832">
        <v>44593.0</v>
      </c>
      <c r="I718" s="38">
        <f t="shared" si="1"/>
        <v>0</v>
      </c>
      <c r="J718" s="39">
        <f t="shared" si="2"/>
        <v>0</v>
      </c>
      <c r="K718" s="40">
        <f t="shared" si="3"/>
        <v>0</v>
      </c>
      <c r="L718" s="41">
        <f t="shared" si="4"/>
        <v>0</v>
      </c>
      <c r="M718" s="40">
        <f t="shared" si="5"/>
        <v>0</v>
      </c>
      <c r="N718" s="41">
        <f t="shared" si="6"/>
        <v>0</v>
      </c>
      <c r="O718" s="95"/>
      <c r="P718" s="43"/>
    </row>
    <row r="719" ht="14.25" hidden="1" customHeight="1">
      <c r="A719" s="995" t="s">
        <v>5039</v>
      </c>
      <c r="B719" s="233"/>
      <c r="C719" s="996"/>
      <c r="D719" s="995" t="s">
        <v>5044</v>
      </c>
      <c r="E719" s="995" t="s">
        <v>4867</v>
      </c>
      <c r="F719" s="998"/>
      <c r="G719" s="999">
        <v>432310.0</v>
      </c>
      <c r="H719" s="832">
        <v>44593.0</v>
      </c>
      <c r="I719" s="38">
        <f t="shared" si="1"/>
        <v>0</v>
      </c>
      <c r="J719" s="39">
        <f t="shared" si="2"/>
        <v>0</v>
      </c>
      <c r="K719" s="40">
        <f t="shared" si="3"/>
        <v>0</v>
      </c>
      <c r="L719" s="41">
        <f t="shared" si="4"/>
        <v>0</v>
      </c>
      <c r="M719" s="40">
        <f t="shared" si="5"/>
        <v>0</v>
      </c>
      <c r="N719" s="41">
        <f t="shared" si="6"/>
        <v>0</v>
      </c>
      <c r="O719" s="95"/>
      <c r="P719" s="43"/>
    </row>
    <row r="720" ht="14.25" hidden="1" customHeight="1">
      <c r="A720" s="995" t="s">
        <v>5039</v>
      </c>
      <c r="B720" s="233"/>
      <c r="C720" s="996"/>
      <c r="D720" s="995" t="s">
        <v>5045</v>
      </c>
      <c r="E720" s="995" t="s">
        <v>4867</v>
      </c>
      <c r="F720" s="998"/>
      <c r="G720" s="999">
        <v>461900.0</v>
      </c>
      <c r="H720" s="832">
        <v>44593.0</v>
      </c>
      <c r="I720" s="38">
        <f t="shared" si="1"/>
        <v>0</v>
      </c>
      <c r="J720" s="39">
        <f t="shared" si="2"/>
        <v>0</v>
      </c>
      <c r="K720" s="40">
        <f t="shared" si="3"/>
        <v>0</v>
      </c>
      <c r="L720" s="41">
        <f t="shared" si="4"/>
        <v>0</v>
      </c>
      <c r="M720" s="40">
        <f t="shared" si="5"/>
        <v>0</v>
      </c>
      <c r="N720" s="41">
        <f t="shared" si="6"/>
        <v>0</v>
      </c>
      <c r="O720" s="95"/>
      <c r="P720" s="43"/>
    </row>
    <row r="721" ht="14.25" hidden="1" customHeight="1">
      <c r="A721" s="968" t="s">
        <v>5046</v>
      </c>
      <c r="B721" s="233"/>
      <c r="C721" s="996"/>
      <c r="D721" s="995" t="s">
        <v>5047</v>
      </c>
      <c r="E721" s="995" t="s">
        <v>4867</v>
      </c>
      <c r="F721" s="998"/>
      <c r="G721" s="999">
        <v>322540.0</v>
      </c>
      <c r="H721" s="832">
        <v>44593.0</v>
      </c>
      <c r="I721" s="38">
        <f t="shared" si="1"/>
        <v>0</v>
      </c>
      <c r="J721" s="39">
        <f t="shared" si="2"/>
        <v>0</v>
      </c>
      <c r="K721" s="40">
        <f t="shared" si="3"/>
        <v>0</v>
      </c>
      <c r="L721" s="41">
        <f t="shared" si="4"/>
        <v>0</v>
      </c>
      <c r="M721" s="40">
        <f t="shared" si="5"/>
        <v>0</v>
      </c>
      <c r="N721" s="41">
        <f t="shared" si="6"/>
        <v>0</v>
      </c>
      <c r="O721" s="95"/>
      <c r="P721" s="43"/>
    </row>
    <row r="722" ht="14.25" hidden="1" customHeight="1">
      <c r="A722" s="968" t="s">
        <v>5046</v>
      </c>
      <c r="B722" s="233"/>
      <c r="C722" s="996"/>
      <c r="D722" s="995" t="s">
        <v>5048</v>
      </c>
      <c r="E722" s="995" t="s">
        <v>4867</v>
      </c>
      <c r="F722" s="998"/>
      <c r="G722" s="999">
        <v>332870.0</v>
      </c>
      <c r="H722" s="832">
        <v>44593.0</v>
      </c>
      <c r="I722" s="38">
        <f t="shared" si="1"/>
        <v>0</v>
      </c>
      <c r="J722" s="39">
        <f t="shared" si="2"/>
        <v>0</v>
      </c>
      <c r="K722" s="40">
        <f t="shared" si="3"/>
        <v>0</v>
      </c>
      <c r="L722" s="41">
        <f t="shared" si="4"/>
        <v>0</v>
      </c>
      <c r="M722" s="40">
        <f t="shared" si="5"/>
        <v>0</v>
      </c>
      <c r="N722" s="41">
        <f t="shared" si="6"/>
        <v>0</v>
      </c>
      <c r="O722" s="95"/>
      <c r="P722" s="43"/>
    </row>
    <row r="723" ht="14.25" hidden="1" customHeight="1">
      <c r="A723" s="968" t="s">
        <v>5046</v>
      </c>
      <c r="B723" s="233"/>
      <c r="C723" s="996"/>
      <c r="D723" s="995" t="s">
        <v>5049</v>
      </c>
      <c r="E723" s="995" t="s">
        <v>4867</v>
      </c>
      <c r="F723" s="998"/>
      <c r="G723" s="999">
        <v>362450.0</v>
      </c>
      <c r="H723" s="832">
        <v>44593.0</v>
      </c>
      <c r="I723" s="38">
        <f t="shared" si="1"/>
        <v>0</v>
      </c>
      <c r="J723" s="39">
        <f t="shared" si="2"/>
        <v>0</v>
      </c>
      <c r="K723" s="40">
        <f t="shared" si="3"/>
        <v>0</v>
      </c>
      <c r="L723" s="41">
        <f t="shared" si="4"/>
        <v>0</v>
      </c>
      <c r="M723" s="40">
        <f t="shared" si="5"/>
        <v>0</v>
      </c>
      <c r="N723" s="41">
        <f t="shared" si="6"/>
        <v>0</v>
      </c>
      <c r="O723" s="95"/>
      <c r="P723" s="43"/>
    </row>
    <row r="724" ht="14.25" hidden="1" customHeight="1">
      <c r="A724" s="968" t="s">
        <v>5046</v>
      </c>
      <c r="B724" s="233"/>
      <c r="C724" s="996"/>
      <c r="D724" s="995" t="s">
        <v>5050</v>
      </c>
      <c r="E724" s="995" t="s">
        <v>4867</v>
      </c>
      <c r="F724" s="998"/>
      <c r="G724" s="999">
        <v>467200.0</v>
      </c>
      <c r="H724" s="832">
        <v>44593.0</v>
      </c>
      <c r="I724" s="38">
        <f t="shared" si="1"/>
        <v>0</v>
      </c>
      <c r="J724" s="39">
        <f t="shared" si="2"/>
        <v>0</v>
      </c>
      <c r="K724" s="40">
        <f t="shared" si="3"/>
        <v>0</v>
      </c>
      <c r="L724" s="41">
        <f t="shared" si="4"/>
        <v>0</v>
      </c>
      <c r="M724" s="40">
        <f t="shared" si="5"/>
        <v>0</v>
      </c>
      <c r="N724" s="41">
        <f t="shared" si="6"/>
        <v>0</v>
      </c>
      <c r="O724" s="95"/>
      <c r="P724" s="43"/>
    </row>
    <row r="725" ht="14.25" hidden="1" customHeight="1">
      <c r="A725" s="968" t="s">
        <v>5046</v>
      </c>
      <c r="B725" s="233"/>
      <c r="C725" s="996"/>
      <c r="D725" s="995" t="s">
        <v>5051</v>
      </c>
      <c r="E725" s="995" t="s">
        <v>4867</v>
      </c>
      <c r="F725" s="998"/>
      <c r="G725" s="999">
        <v>477490.0</v>
      </c>
      <c r="H725" s="832">
        <v>44593.0</v>
      </c>
      <c r="I725" s="38">
        <f t="shared" si="1"/>
        <v>0</v>
      </c>
      <c r="J725" s="39">
        <f t="shared" si="2"/>
        <v>0</v>
      </c>
      <c r="K725" s="40">
        <f t="shared" si="3"/>
        <v>0</v>
      </c>
      <c r="L725" s="41">
        <f t="shared" si="4"/>
        <v>0</v>
      </c>
      <c r="M725" s="40">
        <f t="shared" si="5"/>
        <v>0</v>
      </c>
      <c r="N725" s="41">
        <f t="shared" si="6"/>
        <v>0</v>
      </c>
      <c r="O725" s="95"/>
      <c r="P725" s="43"/>
    </row>
    <row r="726" ht="14.25" hidden="1" customHeight="1">
      <c r="A726" s="968" t="s">
        <v>5046</v>
      </c>
      <c r="B726" s="233"/>
      <c r="C726" s="996"/>
      <c r="D726" s="995" t="s">
        <v>5052</v>
      </c>
      <c r="E726" s="995" t="s">
        <v>4867</v>
      </c>
      <c r="F726" s="998"/>
      <c r="G726" s="999">
        <v>507070.0</v>
      </c>
      <c r="H726" s="832">
        <v>44593.0</v>
      </c>
      <c r="I726" s="38">
        <f t="shared" si="1"/>
        <v>0</v>
      </c>
      <c r="J726" s="39">
        <f t="shared" si="2"/>
        <v>0</v>
      </c>
      <c r="K726" s="40">
        <f t="shared" si="3"/>
        <v>0</v>
      </c>
      <c r="L726" s="41">
        <f t="shared" si="4"/>
        <v>0</v>
      </c>
      <c r="M726" s="40">
        <f t="shared" si="5"/>
        <v>0</v>
      </c>
      <c r="N726" s="41">
        <f t="shared" si="6"/>
        <v>0</v>
      </c>
      <c r="O726" s="95"/>
      <c r="P726" s="43"/>
    </row>
    <row r="727" ht="14.25" hidden="1" customHeight="1">
      <c r="A727" s="968" t="s">
        <v>5046</v>
      </c>
      <c r="B727" s="233"/>
      <c r="C727" s="996"/>
      <c r="D727" s="995" t="s">
        <v>5053</v>
      </c>
      <c r="E727" s="995" t="s">
        <v>4867</v>
      </c>
      <c r="F727" s="998"/>
      <c r="G727" s="999">
        <v>364730.0</v>
      </c>
      <c r="H727" s="832">
        <v>44593.0</v>
      </c>
      <c r="I727" s="38">
        <f t="shared" si="1"/>
        <v>0</v>
      </c>
      <c r="J727" s="39">
        <f t="shared" si="2"/>
        <v>0</v>
      </c>
      <c r="K727" s="40">
        <f t="shared" si="3"/>
        <v>0</v>
      </c>
      <c r="L727" s="41">
        <f t="shared" si="4"/>
        <v>0</v>
      </c>
      <c r="M727" s="40">
        <f t="shared" si="5"/>
        <v>0</v>
      </c>
      <c r="N727" s="41">
        <f t="shared" si="6"/>
        <v>0</v>
      </c>
      <c r="O727" s="95"/>
      <c r="P727" s="43"/>
    </row>
    <row r="728" ht="14.25" hidden="1" customHeight="1">
      <c r="A728" s="968" t="s">
        <v>5046</v>
      </c>
      <c r="B728" s="233"/>
      <c r="C728" s="996"/>
      <c r="D728" s="995" t="s">
        <v>5054</v>
      </c>
      <c r="E728" s="995" t="s">
        <v>4867</v>
      </c>
      <c r="F728" s="998"/>
      <c r="G728" s="999">
        <v>375060.0</v>
      </c>
      <c r="H728" s="832">
        <v>44593.0</v>
      </c>
      <c r="I728" s="38">
        <f t="shared" si="1"/>
        <v>0</v>
      </c>
      <c r="J728" s="39">
        <f t="shared" si="2"/>
        <v>0</v>
      </c>
      <c r="K728" s="40">
        <f t="shared" si="3"/>
        <v>0</v>
      </c>
      <c r="L728" s="41">
        <f t="shared" si="4"/>
        <v>0</v>
      </c>
      <c r="M728" s="40">
        <f t="shared" si="5"/>
        <v>0</v>
      </c>
      <c r="N728" s="41">
        <f t="shared" si="6"/>
        <v>0</v>
      </c>
      <c r="O728" s="95"/>
      <c r="P728" s="43"/>
    </row>
    <row r="729" ht="14.25" hidden="1" customHeight="1">
      <c r="A729" s="968" t="s">
        <v>5046</v>
      </c>
      <c r="B729" s="233"/>
      <c r="C729" s="996"/>
      <c r="D729" s="995" t="s">
        <v>5055</v>
      </c>
      <c r="E729" s="995" t="s">
        <v>4867</v>
      </c>
      <c r="F729" s="998"/>
      <c r="G729" s="999">
        <v>404640.0</v>
      </c>
      <c r="H729" s="832">
        <v>44593.0</v>
      </c>
      <c r="I729" s="38">
        <f t="shared" si="1"/>
        <v>0</v>
      </c>
      <c r="J729" s="39">
        <f t="shared" si="2"/>
        <v>0</v>
      </c>
      <c r="K729" s="40">
        <f t="shared" si="3"/>
        <v>0</v>
      </c>
      <c r="L729" s="41">
        <f t="shared" si="4"/>
        <v>0</v>
      </c>
      <c r="M729" s="40">
        <f t="shared" si="5"/>
        <v>0</v>
      </c>
      <c r="N729" s="41">
        <f t="shared" si="6"/>
        <v>0</v>
      </c>
      <c r="O729" s="95"/>
      <c r="P729" s="43"/>
    </row>
    <row r="730" ht="14.25" hidden="1" customHeight="1">
      <c r="A730" s="968" t="s">
        <v>5046</v>
      </c>
      <c r="B730" s="233"/>
      <c r="C730" s="996"/>
      <c r="D730" s="995" t="s">
        <v>5056</v>
      </c>
      <c r="E730" s="995" t="s">
        <v>4867</v>
      </c>
      <c r="F730" s="998"/>
      <c r="G730" s="999">
        <v>530440.0</v>
      </c>
      <c r="H730" s="832">
        <v>44593.0</v>
      </c>
      <c r="I730" s="38">
        <f t="shared" si="1"/>
        <v>0</v>
      </c>
      <c r="J730" s="39">
        <f t="shared" si="2"/>
        <v>0</v>
      </c>
      <c r="K730" s="40">
        <f t="shared" si="3"/>
        <v>0</v>
      </c>
      <c r="L730" s="41">
        <f t="shared" si="4"/>
        <v>0</v>
      </c>
      <c r="M730" s="40">
        <f t="shared" si="5"/>
        <v>0</v>
      </c>
      <c r="N730" s="41">
        <f t="shared" si="6"/>
        <v>0</v>
      </c>
      <c r="O730" s="95"/>
      <c r="P730" s="43"/>
    </row>
    <row r="731" ht="14.25" hidden="1" customHeight="1">
      <c r="A731" s="968" t="s">
        <v>5046</v>
      </c>
      <c r="B731" s="233"/>
      <c r="C731" s="996"/>
      <c r="D731" s="995" t="s">
        <v>5057</v>
      </c>
      <c r="E731" s="995" t="s">
        <v>4867</v>
      </c>
      <c r="F731" s="998"/>
      <c r="G731" s="999">
        <v>540770.0</v>
      </c>
      <c r="H731" s="832">
        <v>44593.0</v>
      </c>
      <c r="I731" s="38">
        <f t="shared" si="1"/>
        <v>0</v>
      </c>
      <c r="J731" s="39">
        <f t="shared" si="2"/>
        <v>0</v>
      </c>
      <c r="K731" s="40">
        <f t="shared" si="3"/>
        <v>0</v>
      </c>
      <c r="L731" s="41">
        <f t="shared" si="4"/>
        <v>0</v>
      </c>
      <c r="M731" s="40">
        <f t="shared" si="5"/>
        <v>0</v>
      </c>
      <c r="N731" s="41">
        <f t="shared" si="6"/>
        <v>0</v>
      </c>
      <c r="O731" s="95"/>
      <c r="P731" s="43"/>
    </row>
    <row r="732" ht="14.25" hidden="1" customHeight="1">
      <c r="A732" s="968" t="s">
        <v>5046</v>
      </c>
      <c r="B732" s="233"/>
      <c r="C732" s="996"/>
      <c r="D732" s="995" t="s">
        <v>5058</v>
      </c>
      <c r="E732" s="995" t="s">
        <v>4867</v>
      </c>
      <c r="F732" s="998"/>
      <c r="G732" s="999">
        <v>570310.0</v>
      </c>
      <c r="H732" s="1024">
        <v>44593.0</v>
      </c>
      <c r="I732" s="38">
        <f t="shared" si="1"/>
        <v>0</v>
      </c>
      <c r="J732" s="39">
        <f t="shared" si="2"/>
        <v>0</v>
      </c>
      <c r="K732" s="40">
        <f t="shared" si="3"/>
        <v>0</v>
      </c>
      <c r="L732" s="41">
        <f t="shared" si="4"/>
        <v>0</v>
      </c>
      <c r="M732" s="40">
        <f t="shared" si="5"/>
        <v>0</v>
      </c>
      <c r="N732" s="41">
        <f t="shared" si="6"/>
        <v>0</v>
      </c>
      <c r="O732" s="95"/>
      <c r="P732" s="43"/>
    </row>
    <row r="733" ht="14.25" customHeight="1">
      <c r="A733" s="95"/>
      <c r="B733" s="96"/>
      <c r="C733" s="97"/>
      <c r="D733" s="98"/>
      <c r="E733" s="95"/>
      <c r="F733" s="99"/>
      <c r="G733" s="634"/>
      <c r="H733" s="1025"/>
      <c r="I733" s="285"/>
      <c r="J733" s="101"/>
      <c r="K733" s="102"/>
      <c r="L733" s="102"/>
      <c r="M733" s="102"/>
      <c r="N733" s="102"/>
      <c r="O733" s="95"/>
      <c r="P733" s="43"/>
    </row>
    <row r="734" ht="14.25" customHeight="1">
      <c r="A734" s="95"/>
      <c r="B734" s="96"/>
      <c r="C734" s="97"/>
      <c r="D734" s="98"/>
      <c r="E734" s="95"/>
      <c r="F734" s="99"/>
      <c r="G734" s="634"/>
      <c r="H734" s="1025"/>
      <c r="I734" s="285"/>
      <c r="J734" s="101"/>
      <c r="K734" s="102"/>
      <c r="L734" s="102"/>
      <c r="M734" s="102"/>
      <c r="N734" s="102"/>
      <c r="O734" s="95"/>
      <c r="P734" s="43"/>
    </row>
    <row r="735" ht="14.25" customHeight="1">
      <c r="A735" s="95"/>
      <c r="B735" s="96"/>
      <c r="C735" s="97"/>
      <c r="D735" s="98"/>
      <c r="E735" s="95"/>
      <c r="F735" s="99"/>
      <c r="G735" s="634"/>
      <c r="H735" s="1025"/>
      <c r="I735" s="285"/>
      <c r="J735" s="101"/>
      <c r="K735" s="102"/>
      <c r="L735" s="102"/>
      <c r="M735" s="102"/>
      <c r="N735" s="102"/>
      <c r="O735" s="95"/>
      <c r="P735" s="43"/>
    </row>
    <row r="736" ht="14.25" customHeight="1">
      <c r="A736" s="95"/>
      <c r="B736" s="96"/>
      <c r="C736" s="97"/>
      <c r="D736" s="98"/>
      <c r="E736" s="95"/>
      <c r="F736" s="99"/>
      <c r="G736" s="634"/>
      <c r="H736" s="1025"/>
      <c r="I736" s="285"/>
      <c r="J736" s="101"/>
      <c r="K736" s="102"/>
      <c r="L736" s="102"/>
      <c r="M736" s="102"/>
      <c r="N736" s="102"/>
      <c r="O736" s="95"/>
      <c r="P736" s="43"/>
    </row>
    <row r="737" ht="14.25" customHeight="1">
      <c r="A737" s="95"/>
      <c r="B737" s="96"/>
      <c r="C737" s="97"/>
      <c r="D737" s="98"/>
      <c r="E737" s="95"/>
      <c r="F737" s="99"/>
      <c r="G737" s="634"/>
      <c r="H737" s="1025"/>
      <c r="I737" s="285"/>
      <c r="J737" s="101"/>
      <c r="K737" s="102"/>
      <c r="L737" s="102"/>
      <c r="M737" s="102"/>
      <c r="N737" s="102"/>
      <c r="O737" s="95"/>
      <c r="P737" s="43"/>
    </row>
    <row r="738" ht="14.25" customHeight="1">
      <c r="A738" s="95"/>
      <c r="B738" s="96"/>
      <c r="C738" s="97"/>
      <c r="D738" s="98"/>
      <c r="E738" s="95"/>
      <c r="F738" s="99"/>
      <c r="G738" s="634"/>
      <c r="H738" s="1025"/>
      <c r="I738" s="285"/>
      <c r="J738" s="101"/>
      <c r="K738" s="102"/>
      <c r="L738" s="102"/>
      <c r="M738" s="102"/>
      <c r="N738" s="102"/>
      <c r="O738" s="95"/>
      <c r="P738" s="43"/>
    </row>
    <row r="739" ht="14.25" customHeight="1">
      <c r="A739" s="95"/>
      <c r="B739" s="96"/>
      <c r="C739" s="97"/>
      <c r="D739" s="98"/>
      <c r="E739" s="95"/>
      <c r="F739" s="99"/>
      <c r="G739" s="634"/>
      <c r="H739" s="1025"/>
      <c r="I739" s="285"/>
      <c r="J739" s="101"/>
      <c r="K739" s="102"/>
      <c r="L739" s="102"/>
      <c r="M739" s="102"/>
      <c r="N739" s="102"/>
      <c r="O739" s="95"/>
      <c r="P739" s="43"/>
    </row>
    <row r="740" ht="14.25" customHeight="1">
      <c r="A740" s="95"/>
      <c r="B740" s="96"/>
      <c r="C740" s="97"/>
      <c r="D740" s="98"/>
      <c r="E740" s="95"/>
      <c r="F740" s="99"/>
      <c r="G740" s="634"/>
      <c r="H740" s="1025"/>
      <c r="I740" s="285"/>
      <c r="J740" s="101"/>
      <c r="K740" s="102"/>
      <c r="L740" s="102"/>
      <c r="M740" s="102"/>
      <c r="N740" s="102"/>
      <c r="O740" s="95"/>
      <c r="P740" s="43"/>
    </row>
    <row r="741" ht="14.25" customHeight="1">
      <c r="A741" s="95"/>
      <c r="B741" s="96"/>
      <c r="C741" s="97"/>
      <c r="D741" s="98"/>
      <c r="E741" s="95"/>
      <c r="F741" s="99"/>
      <c r="G741" s="634"/>
      <c r="H741" s="1025"/>
      <c r="I741" s="285"/>
      <c r="J741" s="101"/>
      <c r="K741" s="102"/>
      <c r="L741" s="102"/>
      <c r="M741" s="102"/>
      <c r="N741" s="102"/>
      <c r="O741" s="95"/>
      <c r="P741" s="43"/>
    </row>
    <row r="742" ht="14.25" customHeight="1">
      <c r="A742" s="95"/>
      <c r="B742" s="96"/>
      <c r="C742" s="97"/>
      <c r="D742" s="98"/>
      <c r="E742" s="95"/>
      <c r="F742" s="99"/>
      <c r="G742" s="634"/>
      <c r="H742" s="1025"/>
      <c r="I742" s="285"/>
      <c r="J742" s="101"/>
      <c r="K742" s="102"/>
      <c r="L742" s="102"/>
      <c r="M742" s="102"/>
      <c r="N742" s="102"/>
      <c r="O742" s="95"/>
      <c r="P742" s="43"/>
    </row>
    <row r="743" ht="14.25" customHeight="1">
      <c r="A743" s="95"/>
      <c r="B743" s="96"/>
      <c r="C743" s="97"/>
      <c r="D743" s="98"/>
      <c r="E743" s="95"/>
      <c r="F743" s="99"/>
      <c r="G743" s="634"/>
      <c r="H743" s="1025"/>
      <c r="I743" s="285"/>
      <c r="J743" s="101"/>
      <c r="K743" s="102"/>
      <c r="L743" s="102"/>
      <c r="M743" s="102"/>
      <c r="N743" s="102"/>
      <c r="O743" s="95"/>
      <c r="P743" s="43"/>
    </row>
    <row r="744" ht="14.25" customHeight="1">
      <c r="A744" s="95"/>
      <c r="B744" s="96"/>
      <c r="C744" s="97"/>
      <c r="D744" s="98"/>
      <c r="E744" s="95"/>
      <c r="F744" s="99"/>
      <c r="G744" s="634"/>
      <c r="H744" s="1025"/>
      <c r="I744" s="285"/>
      <c r="J744" s="101"/>
      <c r="K744" s="102"/>
      <c r="L744" s="102"/>
      <c r="M744" s="102"/>
      <c r="N744" s="102"/>
      <c r="O744" s="95"/>
      <c r="P744" s="43"/>
    </row>
    <row r="745" ht="14.25" customHeight="1">
      <c r="A745" s="95"/>
      <c r="B745" s="96"/>
      <c r="C745" s="97"/>
      <c r="D745" s="98"/>
      <c r="E745" s="95"/>
      <c r="F745" s="99"/>
      <c r="G745" s="634"/>
      <c r="H745" s="1025"/>
      <c r="I745" s="285"/>
      <c r="J745" s="101"/>
      <c r="K745" s="102"/>
      <c r="L745" s="102"/>
      <c r="M745" s="102"/>
      <c r="N745" s="102"/>
      <c r="O745" s="95"/>
      <c r="P745" s="43"/>
    </row>
    <row r="746" ht="14.25" customHeight="1">
      <c r="A746" s="95"/>
      <c r="B746" s="96"/>
      <c r="C746" s="97"/>
      <c r="D746" s="98"/>
      <c r="E746" s="95"/>
      <c r="F746" s="99"/>
      <c r="G746" s="634"/>
      <c r="H746" s="1025"/>
      <c r="I746" s="285"/>
      <c r="J746" s="101"/>
      <c r="K746" s="102"/>
      <c r="L746" s="102"/>
      <c r="M746" s="102"/>
      <c r="N746" s="102"/>
      <c r="O746" s="95"/>
      <c r="P746" s="43"/>
    </row>
    <row r="747" ht="14.25" customHeight="1">
      <c r="A747" s="95"/>
      <c r="B747" s="96"/>
      <c r="C747" s="97"/>
      <c r="D747" s="98"/>
      <c r="E747" s="95"/>
      <c r="F747" s="99"/>
      <c r="G747" s="634"/>
      <c r="H747" s="1025"/>
      <c r="I747" s="285"/>
      <c r="J747" s="101"/>
      <c r="K747" s="102"/>
      <c r="L747" s="102"/>
      <c r="M747" s="102"/>
      <c r="N747" s="102"/>
      <c r="O747" s="95"/>
      <c r="P747" s="43"/>
    </row>
    <row r="748" ht="14.25" customHeight="1">
      <c r="A748" s="95"/>
      <c r="B748" s="96"/>
      <c r="C748" s="97"/>
      <c r="D748" s="98"/>
      <c r="E748" s="95"/>
      <c r="F748" s="99"/>
      <c r="G748" s="634"/>
      <c r="H748" s="1025"/>
      <c r="I748" s="285"/>
      <c r="J748" s="101"/>
      <c r="K748" s="102"/>
      <c r="L748" s="102"/>
      <c r="M748" s="102"/>
      <c r="N748" s="102"/>
      <c r="O748" s="95"/>
      <c r="P748" s="43"/>
    </row>
    <row r="749" ht="14.25" customHeight="1">
      <c r="A749" s="95"/>
      <c r="B749" s="96"/>
      <c r="C749" s="97"/>
      <c r="D749" s="98"/>
      <c r="E749" s="95"/>
      <c r="F749" s="99"/>
      <c r="G749" s="634"/>
      <c r="H749" s="1025"/>
      <c r="I749" s="285"/>
      <c r="J749" s="101"/>
      <c r="K749" s="102"/>
      <c r="L749" s="102"/>
      <c r="M749" s="102"/>
      <c r="N749" s="102"/>
      <c r="O749" s="95"/>
      <c r="P749" s="43"/>
    </row>
    <row r="750" ht="14.25" customHeight="1">
      <c r="A750" s="95"/>
      <c r="B750" s="96"/>
      <c r="C750" s="97"/>
      <c r="D750" s="98"/>
      <c r="E750" s="95"/>
      <c r="F750" s="99"/>
      <c r="G750" s="634"/>
      <c r="H750" s="1025"/>
      <c r="I750" s="285"/>
      <c r="J750" s="101"/>
      <c r="K750" s="102"/>
      <c r="L750" s="102"/>
      <c r="M750" s="102"/>
      <c r="N750" s="102"/>
      <c r="O750" s="95"/>
      <c r="P750" s="43"/>
    </row>
    <row r="751" ht="14.25" customHeight="1">
      <c r="A751" s="95"/>
      <c r="B751" s="96"/>
      <c r="C751" s="97"/>
      <c r="D751" s="98"/>
      <c r="E751" s="95"/>
      <c r="F751" s="99"/>
      <c r="G751" s="634"/>
      <c r="H751" s="1025"/>
      <c r="I751" s="285"/>
      <c r="J751" s="101"/>
      <c r="K751" s="102"/>
      <c r="L751" s="102"/>
      <c r="M751" s="102"/>
      <c r="N751" s="102"/>
      <c r="O751" s="95"/>
      <c r="P751" s="43"/>
    </row>
    <row r="752" ht="14.25" customHeight="1">
      <c r="A752" s="95"/>
      <c r="B752" s="96"/>
      <c r="C752" s="97"/>
      <c r="D752" s="98"/>
      <c r="E752" s="95"/>
      <c r="F752" s="99"/>
      <c r="G752" s="634"/>
      <c r="H752" s="1025"/>
      <c r="I752" s="285"/>
      <c r="J752" s="101"/>
      <c r="K752" s="102"/>
      <c r="L752" s="102"/>
      <c r="M752" s="102"/>
      <c r="N752" s="102"/>
      <c r="O752" s="95"/>
      <c r="P752" s="43"/>
    </row>
    <row r="753" ht="14.25" customHeight="1">
      <c r="A753" s="95"/>
      <c r="B753" s="96"/>
      <c r="C753" s="97"/>
      <c r="D753" s="98"/>
      <c r="E753" s="95"/>
      <c r="F753" s="99"/>
      <c r="G753" s="634"/>
      <c r="H753" s="1025"/>
      <c r="I753" s="285"/>
      <c r="J753" s="101"/>
      <c r="K753" s="102"/>
      <c r="L753" s="102"/>
      <c r="M753" s="102"/>
      <c r="N753" s="102"/>
      <c r="O753" s="95"/>
      <c r="P753" s="43"/>
    </row>
    <row r="754" ht="14.25" customHeight="1">
      <c r="A754" s="95"/>
      <c r="B754" s="96"/>
      <c r="C754" s="97"/>
      <c r="D754" s="98"/>
      <c r="E754" s="95"/>
      <c r="F754" s="99"/>
      <c r="G754" s="634"/>
      <c r="H754" s="1025"/>
      <c r="I754" s="285"/>
      <c r="J754" s="101"/>
      <c r="K754" s="102"/>
      <c r="L754" s="102"/>
      <c r="M754" s="102"/>
      <c r="N754" s="102"/>
      <c r="O754" s="95"/>
      <c r="P754" s="43"/>
    </row>
    <row r="755" ht="14.25" customHeight="1">
      <c r="A755" s="95"/>
      <c r="B755" s="96"/>
      <c r="C755" s="97"/>
      <c r="D755" s="98"/>
      <c r="E755" s="95"/>
      <c r="F755" s="99"/>
      <c r="G755" s="634"/>
      <c r="H755" s="1025"/>
      <c r="I755" s="285"/>
      <c r="J755" s="101"/>
      <c r="K755" s="102"/>
      <c r="L755" s="102"/>
      <c r="M755" s="102"/>
      <c r="N755" s="102"/>
      <c r="O755" s="95"/>
      <c r="P755" s="43"/>
    </row>
    <row r="756" ht="14.25" customHeight="1">
      <c r="A756" s="95"/>
      <c r="B756" s="96"/>
      <c r="C756" s="97"/>
      <c r="D756" s="98"/>
      <c r="E756" s="95"/>
      <c r="F756" s="99"/>
      <c r="G756" s="634"/>
      <c r="H756" s="1025"/>
      <c r="I756" s="285"/>
      <c r="J756" s="101"/>
      <c r="K756" s="102"/>
      <c r="L756" s="102"/>
      <c r="M756" s="102"/>
      <c r="N756" s="102"/>
      <c r="O756" s="95"/>
      <c r="P756" s="43"/>
    </row>
    <row r="757" ht="14.25" customHeight="1">
      <c r="A757" s="95"/>
      <c r="B757" s="96"/>
      <c r="C757" s="97"/>
      <c r="D757" s="98"/>
      <c r="E757" s="95"/>
      <c r="F757" s="99"/>
      <c r="G757" s="634"/>
      <c r="H757" s="1025"/>
      <c r="I757" s="285"/>
      <c r="J757" s="101"/>
      <c r="K757" s="102"/>
      <c r="L757" s="102"/>
      <c r="M757" s="102"/>
      <c r="N757" s="102"/>
      <c r="O757" s="95"/>
      <c r="P757" s="43"/>
    </row>
    <row r="758" ht="14.25" customHeight="1">
      <c r="A758" s="95"/>
      <c r="B758" s="96"/>
      <c r="C758" s="97"/>
      <c r="D758" s="98"/>
      <c r="E758" s="95"/>
      <c r="F758" s="99"/>
      <c r="G758" s="634"/>
      <c r="H758" s="1025"/>
      <c r="I758" s="285"/>
      <c r="J758" s="101"/>
      <c r="K758" s="102"/>
      <c r="L758" s="102"/>
      <c r="M758" s="102"/>
      <c r="N758" s="102"/>
      <c r="O758" s="95"/>
      <c r="P758" s="43"/>
    </row>
    <row r="759" ht="14.25" customHeight="1">
      <c r="A759" s="95"/>
      <c r="B759" s="96"/>
      <c r="C759" s="97"/>
      <c r="D759" s="98"/>
      <c r="E759" s="95"/>
      <c r="F759" s="99"/>
      <c r="G759" s="634"/>
      <c r="H759" s="1025"/>
      <c r="I759" s="285"/>
      <c r="J759" s="101"/>
      <c r="K759" s="102"/>
      <c r="L759" s="102"/>
      <c r="M759" s="102"/>
      <c r="N759" s="102"/>
      <c r="O759" s="95"/>
      <c r="P759" s="43"/>
    </row>
    <row r="760" ht="14.25" customHeight="1">
      <c r="A760" s="95"/>
      <c r="B760" s="96"/>
      <c r="C760" s="97"/>
      <c r="D760" s="98"/>
      <c r="E760" s="95"/>
      <c r="F760" s="99"/>
      <c r="G760" s="634"/>
      <c r="H760" s="1025"/>
      <c r="I760" s="285"/>
      <c r="J760" s="101"/>
      <c r="K760" s="102"/>
      <c r="L760" s="102"/>
      <c r="M760" s="102"/>
      <c r="N760" s="102"/>
      <c r="O760" s="95"/>
      <c r="P760" s="43"/>
    </row>
    <row r="761" ht="14.25" customHeight="1">
      <c r="A761" s="95"/>
      <c r="B761" s="96"/>
      <c r="C761" s="97"/>
      <c r="D761" s="98"/>
      <c r="E761" s="95"/>
      <c r="F761" s="99"/>
      <c r="G761" s="634"/>
      <c r="H761" s="1025"/>
      <c r="I761" s="285"/>
      <c r="J761" s="101"/>
      <c r="K761" s="102"/>
      <c r="L761" s="102"/>
      <c r="M761" s="102"/>
      <c r="N761" s="102"/>
      <c r="O761" s="95"/>
      <c r="P761" s="43"/>
    </row>
    <row r="762" ht="14.25" customHeight="1">
      <c r="A762" s="95"/>
      <c r="B762" s="96"/>
      <c r="C762" s="97"/>
      <c r="D762" s="98"/>
      <c r="E762" s="95"/>
      <c r="F762" s="99"/>
      <c r="G762" s="634"/>
      <c r="H762" s="1025"/>
      <c r="I762" s="285"/>
      <c r="J762" s="101"/>
      <c r="K762" s="102"/>
      <c r="L762" s="102"/>
      <c r="M762" s="102"/>
      <c r="N762" s="102"/>
      <c r="O762" s="95"/>
      <c r="P762" s="43"/>
    </row>
    <row r="763" ht="14.25" customHeight="1">
      <c r="A763" s="95"/>
      <c r="B763" s="96"/>
      <c r="C763" s="97"/>
      <c r="D763" s="98"/>
      <c r="E763" s="95"/>
      <c r="F763" s="99"/>
      <c r="G763" s="634"/>
      <c r="H763" s="1025"/>
      <c r="I763" s="285"/>
      <c r="J763" s="101"/>
      <c r="K763" s="102"/>
      <c r="L763" s="102"/>
      <c r="M763" s="102"/>
      <c r="N763" s="102"/>
      <c r="O763" s="95"/>
      <c r="P763" s="43"/>
    </row>
    <row r="764" ht="14.25" customHeight="1">
      <c r="A764" s="95"/>
      <c r="B764" s="96"/>
      <c r="C764" s="97"/>
      <c r="D764" s="98"/>
      <c r="E764" s="95"/>
      <c r="F764" s="99"/>
      <c r="G764" s="634"/>
      <c r="H764" s="1025"/>
      <c r="I764" s="285"/>
      <c r="J764" s="101"/>
      <c r="K764" s="102"/>
      <c r="L764" s="102"/>
      <c r="M764" s="102"/>
      <c r="N764" s="102"/>
      <c r="O764" s="95"/>
      <c r="P764" s="43"/>
    </row>
    <row r="765" ht="14.25" customHeight="1">
      <c r="A765" s="95"/>
      <c r="B765" s="96"/>
      <c r="C765" s="97"/>
      <c r="D765" s="98"/>
      <c r="E765" s="95"/>
      <c r="F765" s="99"/>
      <c r="G765" s="634"/>
      <c r="H765" s="1025"/>
      <c r="I765" s="285"/>
      <c r="J765" s="101"/>
      <c r="K765" s="102"/>
      <c r="L765" s="102"/>
      <c r="M765" s="102"/>
      <c r="N765" s="102"/>
      <c r="O765" s="95"/>
      <c r="P765" s="43"/>
    </row>
    <row r="766" ht="14.25" customHeight="1">
      <c r="A766" s="95"/>
      <c r="B766" s="96"/>
      <c r="C766" s="97"/>
      <c r="D766" s="98"/>
      <c r="E766" s="95"/>
      <c r="F766" s="99"/>
      <c r="G766" s="634"/>
      <c r="H766" s="1025"/>
      <c r="I766" s="285"/>
      <c r="J766" s="101"/>
      <c r="K766" s="102"/>
      <c r="L766" s="102"/>
      <c r="M766" s="102"/>
      <c r="N766" s="102"/>
      <c r="O766" s="95"/>
      <c r="P766" s="43"/>
    </row>
    <row r="767" ht="14.25" customHeight="1">
      <c r="A767" s="95"/>
      <c r="B767" s="96"/>
      <c r="C767" s="97"/>
      <c r="D767" s="98"/>
      <c r="E767" s="95"/>
      <c r="F767" s="99"/>
      <c r="G767" s="634"/>
      <c r="H767" s="100"/>
      <c r="I767" s="285"/>
      <c r="J767" s="101"/>
      <c r="K767" s="102"/>
      <c r="L767" s="102"/>
      <c r="M767" s="102"/>
      <c r="N767" s="102"/>
      <c r="O767" s="95"/>
      <c r="P767" s="43"/>
    </row>
    <row r="768" ht="14.25" customHeight="1">
      <c r="A768" s="95"/>
      <c r="B768" s="96"/>
      <c r="C768" s="97"/>
      <c r="D768" s="98"/>
      <c r="E768" s="95"/>
      <c r="F768" s="99"/>
      <c r="G768" s="634"/>
      <c r="H768" s="100"/>
      <c r="I768" s="285"/>
      <c r="J768" s="101"/>
      <c r="K768" s="102"/>
      <c r="L768" s="102"/>
      <c r="M768" s="102"/>
      <c r="N768" s="102"/>
      <c r="O768" s="95"/>
      <c r="P768" s="43"/>
    </row>
    <row r="769" ht="14.25" customHeight="1">
      <c r="A769" s="95"/>
      <c r="B769" s="96"/>
      <c r="C769" s="97"/>
      <c r="D769" s="98"/>
      <c r="E769" s="95"/>
      <c r="F769" s="99"/>
      <c r="G769" s="634"/>
      <c r="H769" s="100"/>
      <c r="I769" s="285"/>
      <c r="J769" s="101"/>
      <c r="K769" s="102"/>
      <c r="L769" s="102"/>
      <c r="M769" s="102"/>
      <c r="N769" s="102"/>
      <c r="O769" s="95"/>
      <c r="P769" s="43"/>
    </row>
    <row r="770" ht="14.25" customHeight="1">
      <c r="A770" s="95"/>
      <c r="B770" s="96"/>
      <c r="C770" s="97"/>
      <c r="D770" s="98"/>
      <c r="E770" s="95"/>
      <c r="F770" s="99"/>
      <c r="G770" s="634"/>
      <c r="H770" s="100"/>
      <c r="I770" s="285"/>
      <c r="J770" s="101"/>
      <c r="K770" s="102"/>
      <c r="L770" s="102"/>
      <c r="M770" s="102"/>
      <c r="N770" s="102"/>
      <c r="O770" s="95"/>
      <c r="P770" s="43"/>
    </row>
    <row r="771" ht="14.25" customHeight="1">
      <c r="A771" s="95"/>
      <c r="B771" s="96"/>
      <c r="C771" s="97"/>
      <c r="D771" s="98"/>
      <c r="E771" s="95"/>
      <c r="F771" s="99"/>
      <c r="G771" s="634"/>
      <c r="H771" s="100"/>
      <c r="I771" s="285"/>
      <c r="J771" s="101"/>
      <c r="K771" s="102"/>
      <c r="L771" s="102"/>
      <c r="M771" s="102"/>
      <c r="N771" s="102"/>
      <c r="O771" s="95"/>
      <c r="P771" s="43"/>
    </row>
    <row r="772" ht="14.25" customHeight="1">
      <c r="A772" s="95"/>
      <c r="B772" s="96"/>
      <c r="C772" s="97"/>
      <c r="D772" s="98"/>
      <c r="E772" s="95"/>
      <c r="F772" s="99"/>
      <c r="G772" s="634"/>
      <c r="H772" s="100"/>
      <c r="I772" s="285"/>
      <c r="J772" s="101"/>
      <c r="K772" s="102"/>
      <c r="L772" s="102"/>
      <c r="M772" s="102"/>
      <c r="N772" s="102"/>
      <c r="O772" s="95"/>
      <c r="P772" s="43"/>
    </row>
    <row r="773" ht="14.25" customHeight="1">
      <c r="A773" s="95"/>
      <c r="B773" s="96"/>
      <c r="C773" s="97"/>
      <c r="D773" s="98"/>
      <c r="E773" s="95"/>
      <c r="F773" s="99"/>
      <c r="G773" s="634"/>
      <c r="H773" s="100"/>
      <c r="I773" s="285"/>
      <c r="J773" s="101"/>
      <c r="K773" s="102"/>
      <c r="L773" s="102"/>
      <c r="M773" s="102"/>
      <c r="N773" s="102"/>
      <c r="O773" s="95"/>
      <c r="P773" s="43"/>
    </row>
    <row r="774" ht="14.25" customHeight="1">
      <c r="A774" s="95"/>
      <c r="B774" s="96"/>
      <c r="C774" s="97"/>
      <c r="D774" s="98"/>
      <c r="E774" s="95"/>
      <c r="F774" s="99"/>
      <c r="G774" s="634"/>
      <c r="H774" s="100"/>
      <c r="I774" s="285"/>
      <c r="J774" s="101"/>
      <c r="K774" s="102"/>
      <c r="L774" s="102"/>
      <c r="M774" s="102"/>
      <c r="N774" s="102"/>
      <c r="O774" s="95"/>
      <c r="P774" s="43"/>
    </row>
    <row r="775" ht="14.25" customHeight="1">
      <c r="A775" s="95"/>
      <c r="B775" s="96"/>
      <c r="C775" s="97"/>
      <c r="D775" s="98"/>
      <c r="E775" s="95"/>
      <c r="F775" s="99"/>
      <c r="G775" s="634"/>
      <c r="H775" s="100"/>
      <c r="I775" s="285"/>
      <c r="J775" s="101"/>
      <c r="K775" s="102"/>
      <c r="L775" s="102"/>
      <c r="M775" s="102"/>
      <c r="N775" s="102"/>
      <c r="O775" s="95"/>
      <c r="P775" s="43"/>
    </row>
    <row r="776" ht="14.25" customHeight="1">
      <c r="A776" s="95"/>
      <c r="B776" s="96"/>
      <c r="C776" s="97"/>
      <c r="D776" s="98"/>
      <c r="E776" s="95"/>
      <c r="F776" s="99"/>
      <c r="G776" s="634"/>
      <c r="H776" s="100"/>
      <c r="I776" s="285"/>
      <c r="J776" s="101"/>
      <c r="K776" s="102"/>
      <c r="L776" s="102"/>
      <c r="M776" s="102"/>
      <c r="N776" s="102"/>
      <c r="O776" s="95"/>
      <c r="P776" s="43"/>
    </row>
    <row r="777" ht="14.25" customHeight="1">
      <c r="A777" s="95"/>
      <c r="B777" s="96"/>
      <c r="C777" s="97"/>
      <c r="D777" s="98"/>
      <c r="E777" s="95"/>
      <c r="F777" s="99"/>
      <c r="G777" s="634"/>
      <c r="H777" s="100"/>
      <c r="I777" s="285"/>
      <c r="J777" s="101"/>
      <c r="K777" s="102"/>
      <c r="L777" s="102"/>
      <c r="M777" s="102"/>
      <c r="N777" s="102"/>
      <c r="O777" s="95"/>
      <c r="P777" s="43"/>
    </row>
    <row r="778" ht="14.25" customHeight="1">
      <c r="A778" s="95"/>
      <c r="B778" s="96"/>
      <c r="C778" s="97"/>
      <c r="D778" s="98"/>
      <c r="E778" s="95"/>
      <c r="F778" s="99"/>
      <c r="G778" s="634"/>
      <c r="H778" s="100"/>
      <c r="I778" s="285"/>
      <c r="J778" s="101"/>
      <c r="K778" s="102"/>
      <c r="L778" s="102"/>
      <c r="M778" s="102"/>
      <c r="N778" s="102"/>
      <c r="O778" s="95"/>
      <c r="P778" s="43"/>
    </row>
    <row r="779" ht="14.25" customHeight="1">
      <c r="A779" s="95"/>
      <c r="B779" s="96"/>
      <c r="C779" s="97"/>
      <c r="D779" s="98"/>
      <c r="E779" s="95"/>
      <c r="F779" s="99"/>
      <c r="G779" s="634"/>
      <c r="H779" s="100"/>
      <c r="I779" s="285"/>
      <c r="J779" s="101"/>
      <c r="K779" s="102"/>
      <c r="L779" s="102"/>
      <c r="M779" s="102"/>
      <c r="N779" s="102"/>
      <c r="O779" s="95"/>
      <c r="P779" s="43"/>
    </row>
    <row r="780" ht="14.25" customHeight="1">
      <c r="A780" s="95"/>
      <c r="B780" s="96"/>
      <c r="C780" s="97"/>
      <c r="D780" s="98"/>
      <c r="E780" s="95"/>
      <c r="F780" s="99"/>
      <c r="G780" s="634"/>
      <c r="H780" s="100"/>
      <c r="I780" s="285"/>
      <c r="J780" s="101"/>
      <c r="K780" s="102"/>
      <c r="L780" s="102"/>
      <c r="M780" s="102"/>
      <c r="N780" s="102"/>
      <c r="O780" s="95"/>
      <c r="P780" s="43"/>
    </row>
    <row r="781" ht="14.25" customHeight="1">
      <c r="A781" s="95"/>
      <c r="B781" s="96"/>
      <c r="C781" s="97"/>
      <c r="D781" s="98"/>
      <c r="E781" s="95"/>
      <c r="F781" s="99"/>
      <c r="G781" s="634"/>
      <c r="H781" s="100"/>
      <c r="I781" s="285"/>
      <c r="J781" s="101"/>
      <c r="K781" s="102"/>
      <c r="L781" s="102"/>
      <c r="M781" s="102"/>
      <c r="N781" s="102"/>
      <c r="O781" s="95"/>
      <c r="P781" s="43"/>
    </row>
    <row r="782" ht="14.25" customHeight="1">
      <c r="A782" s="95"/>
      <c r="B782" s="96"/>
      <c r="C782" s="97"/>
      <c r="D782" s="98"/>
      <c r="E782" s="95"/>
      <c r="F782" s="99"/>
      <c r="G782" s="634"/>
      <c r="H782" s="100"/>
      <c r="I782" s="285"/>
      <c r="J782" s="101"/>
      <c r="K782" s="102"/>
      <c r="L782" s="102"/>
      <c r="M782" s="102"/>
      <c r="N782" s="102"/>
      <c r="O782" s="95"/>
      <c r="P782" s="43"/>
    </row>
    <row r="783" ht="14.25" customHeight="1">
      <c r="A783" s="95"/>
      <c r="B783" s="96"/>
      <c r="C783" s="97"/>
      <c r="D783" s="98"/>
      <c r="E783" s="95"/>
      <c r="F783" s="99"/>
      <c r="G783" s="634"/>
      <c r="H783" s="100"/>
      <c r="I783" s="285"/>
      <c r="J783" s="101"/>
      <c r="K783" s="102"/>
      <c r="L783" s="102"/>
      <c r="M783" s="102"/>
      <c r="N783" s="102"/>
      <c r="O783" s="95"/>
      <c r="P783" s="43"/>
    </row>
    <row r="784" ht="14.25" customHeight="1">
      <c r="A784" s="95"/>
      <c r="B784" s="96"/>
      <c r="C784" s="97"/>
      <c r="D784" s="98"/>
      <c r="E784" s="95"/>
      <c r="F784" s="99"/>
      <c r="G784" s="634"/>
      <c r="H784" s="100"/>
      <c r="I784" s="285"/>
      <c r="J784" s="101"/>
      <c r="K784" s="102"/>
      <c r="L784" s="102"/>
      <c r="M784" s="102"/>
      <c r="N784" s="102"/>
      <c r="O784" s="95"/>
      <c r="P784" s="43"/>
    </row>
    <row r="785" ht="14.25" customHeight="1">
      <c r="A785" s="95"/>
      <c r="B785" s="96"/>
      <c r="C785" s="97"/>
      <c r="D785" s="98"/>
      <c r="E785" s="95"/>
      <c r="F785" s="99"/>
      <c r="G785" s="634"/>
      <c r="H785" s="100"/>
      <c r="I785" s="285"/>
      <c r="J785" s="101"/>
      <c r="K785" s="102"/>
      <c r="L785" s="102"/>
      <c r="M785" s="102"/>
      <c r="N785" s="102"/>
      <c r="O785" s="95"/>
      <c r="P785" s="43"/>
    </row>
    <row r="786" ht="14.25" customHeight="1">
      <c r="A786" s="95"/>
      <c r="B786" s="96"/>
      <c r="C786" s="97"/>
      <c r="D786" s="98"/>
      <c r="E786" s="95"/>
      <c r="F786" s="99"/>
      <c r="G786" s="634"/>
      <c r="H786" s="100"/>
      <c r="I786" s="285"/>
      <c r="J786" s="101"/>
      <c r="K786" s="102"/>
      <c r="L786" s="102"/>
      <c r="M786" s="102"/>
      <c r="N786" s="102"/>
      <c r="O786" s="95"/>
      <c r="P786" s="43"/>
    </row>
    <row r="787" ht="14.25" customHeight="1">
      <c r="A787" s="95"/>
      <c r="B787" s="96"/>
      <c r="C787" s="97"/>
      <c r="D787" s="98"/>
      <c r="E787" s="95"/>
      <c r="F787" s="99"/>
      <c r="G787" s="634"/>
      <c r="H787" s="100"/>
      <c r="I787" s="285"/>
      <c r="J787" s="101"/>
      <c r="K787" s="102"/>
      <c r="L787" s="102"/>
      <c r="M787" s="102"/>
      <c r="N787" s="102"/>
      <c r="O787" s="95"/>
      <c r="P787" s="43"/>
    </row>
    <row r="788" ht="14.25" customHeight="1">
      <c r="A788" s="95"/>
      <c r="B788" s="96"/>
      <c r="C788" s="97"/>
      <c r="D788" s="98"/>
      <c r="E788" s="95"/>
      <c r="F788" s="99"/>
      <c r="G788" s="634"/>
      <c r="H788" s="100"/>
      <c r="I788" s="285"/>
      <c r="J788" s="101"/>
      <c r="K788" s="102"/>
      <c r="L788" s="102"/>
      <c r="M788" s="102"/>
      <c r="N788" s="102"/>
      <c r="O788" s="95"/>
      <c r="P788" s="43"/>
    </row>
    <row r="789" ht="14.25" customHeight="1">
      <c r="A789" s="95"/>
      <c r="B789" s="96"/>
      <c r="C789" s="97"/>
      <c r="D789" s="98"/>
      <c r="E789" s="95"/>
      <c r="F789" s="99"/>
      <c r="G789" s="634"/>
      <c r="H789" s="100"/>
      <c r="I789" s="285"/>
      <c r="J789" s="101"/>
      <c r="K789" s="102"/>
      <c r="L789" s="102"/>
      <c r="M789" s="102"/>
      <c r="N789" s="102"/>
      <c r="O789" s="95"/>
      <c r="P789" s="43"/>
    </row>
    <row r="790" ht="14.25" customHeight="1">
      <c r="A790" s="95"/>
      <c r="B790" s="96"/>
      <c r="C790" s="97"/>
      <c r="D790" s="98"/>
      <c r="E790" s="95"/>
      <c r="F790" s="99"/>
      <c r="G790" s="634"/>
      <c r="H790" s="100"/>
      <c r="I790" s="285"/>
      <c r="J790" s="101"/>
      <c r="K790" s="102"/>
      <c r="L790" s="102"/>
      <c r="M790" s="102"/>
      <c r="N790" s="102"/>
      <c r="O790" s="95"/>
      <c r="P790" s="43"/>
    </row>
    <row r="791" ht="14.25" customHeight="1">
      <c r="A791" s="95"/>
      <c r="B791" s="96"/>
      <c r="C791" s="97"/>
      <c r="D791" s="98"/>
      <c r="E791" s="95"/>
      <c r="F791" s="99"/>
      <c r="G791" s="634"/>
      <c r="H791" s="100"/>
      <c r="I791" s="285"/>
      <c r="J791" s="101"/>
      <c r="K791" s="102"/>
      <c r="L791" s="102"/>
      <c r="M791" s="102"/>
      <c r="N791" s="102"/>
      <c r="O791" s="95"/>
      <c r="P791" s="43"/>
    </row>
    <row r="792" ht="14.25" customHeight="1">
      <c r="A792" s="95"/>
      <c r="B792" s="96"/>
      <c r="C792" s="97"/>
      <c r="D792" s="98"/>
      <c r="E792" s="95"/>
      <c r="F792" s="99"/>
      <c r="G792" s="634"/>
      <c r="H792" s="100"/>
      <c r="I792" s="285"/>
      <c r="J792" s="101"/>
      <c r="K792" s="102"/>
      <c r="L792" s="102"/>
      <c r="M792" s="102"/>
      <c r="N792" s="102"/>
      <c r="O792" s="95"/>
      <c r="P792" s="43"/>
    </row>
    <row r="793" ht="14.25" customHeight="1">
      <c r="A793" s="95"/>
      <c r="B793" s="96"/>
      <c r="C793" s="97"/>
      <c r="D793" s="98"/>
      <c r="E793" s="95"/>
      <c r="F793" s="99"/>
      <c r="G793" s="634"/>
      <c r="H793" s="100"/>
      <c r="I793" s="285"/>
      <c r="J793" s="101"/>
      <c r="K793" s="102"/>
      <c r="L793" s="102"/>
      <c r="M793" s="102"/>
      <c r="N793" s="102"/>
      <c r="O793" s="95"/>
      <c r="P793" s="43"/>
    </row>
    <row r="794" ht="14.25" customHeight="1">
      <c r="A794" s="95"/>
      <c r="B794" s="96"/>
      <c r="C794" s="97"/>
      <c r="D794" s="98"/>
      <c r="E794" s="95"/>
      <c r="F794" s="99"/>
      <c r="G794" s="634"/>
      <c r="H794" s="100"/>
      <c r="I794" s="285"/>
      <c r="J794" s="101"/>
      <c r="K794" s="102"/>
      <c r="L794" s="102"/>
      <c r="M794" s="102"/>
      <c r="N794" s="102"/>
      <c r="O794" s="95"/>
      <c r="P794" s="43"/>
    </row>
    <row r="795" ht="14.25" customHeight="1">
      <c r="A795" s="95"/>
      <c r="B795" s="96"/>
      <c r="C795" s="97"/>
      <c r="D795" s="98"/>
      <c r="E795" s="95"/>
      <c r="F795" s="99"/>
      <c r="G795" s="634"/>
      <c r="H795" s="100"/>
      <c r="I795" s="285"/>
      <c r="J795" s="101"/>
      <c r="K795" s="102"/>
      <c r="L795" s="102"/>
      <c r="M795" s="102"/>
      <c r="N795" s="102"/>
      <c r="O795" s="95"/>
      <c r="P795" s="43"/>
    </row>
    <row r="796" ht="14.25" customHeight="1">
      <c r="A796" s="95"/>
      <c r="B796" s="96"/>
      <c r="C796" s="97"/>
      <c r="D796" s="98"/>
      <c r="E796" s="95"/>
      <c r="F796" s="99"/>
      <c r="G796" s="634"/>
      <c r="H796" s="100"/>
      <c r="I796" s="285"/>
      <c r="J796" s="101"/>
      <c r="K796" s="102"/>
      <c r="L796" s="102"/>
      <c r="M796" s="102"/>
      <c r="N796" s="102"/>
      <c r="O796" s="95"/>
      <c r="P796" s="43"/>
    </row>
    <row r="797" ht="14.25" customHeight="1">
      <c r="A797" s="95"/>
      <c r="B797" s="96"/>
      <c r="C797" s="97"/>
      <c r="D797" s="98"/>
      <c r="E797" s="95"/>
      <c r="F797" s="99"/>
      <c r="G797" s="634"/>
      <c r="H797" s="100"/>
      <c r="I797" s="285"/>
      <c r="J797" s="101"/>
      <c r="K797" s="102"/>
      <c r="L797" s="102"/>
      <c r="M797" s="102"/>
      <c r="N797" s="102"/>
      <c r="O797" s="95"/>
      <c r="P797" s="43"/>
    </row>
    <row r="798" ht="14.25" customHeight="1">
      <c r="A798" s="95"/>
      <c r="B798" s="96"/>
      <c r="C798" s="97"/>
      <c r="D798" s="98"/>
      <c r="E798" s="95"/>
      <c r="F798" s="99"/>
      <c r="G798" s="634"/>
      <c r="H798" s="100"/>
      <c r="I798" s="285"/>
      <c r="J798" s="101"/>
      <c r="K798" s="102"/>
      <c r="L798" s="102"/>
      <c r="M798" s="102"/>
      <c r="N798" s="102"/>
      <c r="O798" s="95"/>
      <c r="P798" s="43"/>
    </row>
    <row r="799" ht="14.25" customHeight="1">
      <c r="A799" s="95"/>
      <c r="B799" s="96"/>
      <c r="C799" s="97"/>
      <c r="D799" s="98"/>
      <c r="E799" s="95"/>
      <c r="F799" s="99"/>
      <c r="G799" s="634"/>
      <c r="H799" s="100"/>
      <c r="I799" s="285"/>
      <c r="J799" s="101"/>
      <c r="K799" s="102"/>
      <c r="L799" s="102"/>
      <c r="M799" s="102"/>
      <c r="N799" s="102"/>
      <c r="O799" s="95"/>
      <c r="P799" s="43"/>
    </row>
    <row r="800" ht="14.25" customHeight="1">
      <c r="A800" s="95"/>
      <c r="B800" s="96"/>
      <c r="C800" s="97"/>
      <c r="D800" s="98"/>
      <c r="E800" s="95"/>
      <c r="F800" s="99"/>
      <c r="G800" s="634"/>
      <c r="H800" s="100"/>
      <c r="I800" s="285"/>
      <c r="J800" s="101"/>
      <c r="K800" s="102"/>
      <c r="L800" s="102"/>
      <c r="M800" s="102"/>
      <c r="N800" s="102"/>
      <c r="O800" s="95"/>
      <c r="P800" s="43"/>
    </row>
    <row r="801" ht="14.25" customHeight="1">
      <c r="A801" s="95"/>
      <c r="B801" s="96"/>
      <c r="C801" s="97"/>
      <c r="D801" s="98"/>
      <c r="E801" s="95"/>
      <c r="F801" s="99"/>
      <c r="G801" s="634"/>
      <c r="H801" s="100"/>
      <c r="I801" s="285"/>
      <c r="J801" s="101"/>
      <c r="K801" s="102"/>
      <c r="L801" s="102"/>
      <c r="M801" s="102"/>
      <c r="N801" s="102"/>
      <c r="O801" s="95"/>
      <c r="P801" s="43"/>
    </row>
    <row r="802" ht="14.25" customHeight="1">
      <c r="A802" s="95"/>
      <c r="B802" s="96"/>
      <c r="C802" s="97"/>
      <c r="D802" s="98"/>
      <c r="E802" s="95"/>
      <c r="F802" s="99"/>
      <c r="G802" s="634"/>
      <c r="H802" s="100"/>
      <c r="I802" s="285"/>
      <c r="J802" s="101"/>
      <c r="K802" s="102"/>
      <c r="L802" s="102"/>
      <c r="M802" s="102"/>
      <c r="N802" s="102"/>
      <c r="O802" s="95"/>
      <c r="P802" s="43"/>
    </row>
    <row r="803" ht="14.25" customHeight="1">
      <c r="A803" s="95"/>
      <c r="B803" s="96"/>
      <c r="C803" s="97"/>
      <c r="D803" s="98"/>
      <c r="E803" s="95"/>
      <c r="F803" s="99"/>
      <c r="G803" s="634"/>
      <c r="H803" s="100"/>
      <c r="I803" s="285"/>
      <c r="J803" s="101"/>
      <c r="K803" s="102"/>
      <c r="L803" s="102"/>
      <c r="M803" s="102"/>
      <c r="N803" s="102"/>
      <c r="O803" s="95"/>
      <c r="P803" s="43"/>
    </row>
    <row r="804" ht="14.25" customHeight="1">
      <c r="A804" s="95"/>
      <c r="B804" s="96"/>
      <c r="C804" s="97"/>
      <c r="D804" s="98"/>
      <c r="E804" s="95"/>
      <c r="F804" s="99"/>
      <c r="G804" s="634"/>
      <c r="H804" s="100"/>
      <c r="I804" s="285"/>
      <c r="J804" s="101"/>
      <c r="K804" s="102"/>
      <c r="L804" s="102"/>
      <c r="M804" s="102"/>
      <c r="N804" s="102"/>
      <c r="O804" s="95"/>
      <c r="P804" s="43"/>
    </row>
    <row r="805" ht="14.25" customHeight="1">
      <c r="A805" s="95"/>
      <c r="B805" s="96"/>
      <c r="C805" s="97"/>
      <c r="D805" s="98"/>
      <c r="E805" s="95"/>
      <c r="F805" s="99"/>
      <c r="G805" s="634"/>
      <c r="H805" s="100"/>
      <c r="I805" s="285"/>
      <c r="J805" s="101"/>
      <c r="K805" s="102"/>
      <c r="L805" s="102"/>
      <c r="M805" s="102"/>
      <c r="N805" s="102"/>
      <c r="O805" s="95"/>
      <c r="P805" s="43"/>
    </row>
    <row r="806" ht="14.25" customHeight="1">
      <c r="A806" s="95"/>
      <c r="B806" s="96"/>
      <c r="C806" s="97"/>
      <c r="D806" s="98"/>
      <c r="E806" s="95"/>
      <c r="F806" s="99"/>
      <c r="G806" s="634"/>
      <c r="H806" s="100"/>
      <c r="I806" s="285"/>
      <c r="J806" s="101"/>
      <c r="K806" s="102"/>
      <c r="L806" s="102"/>
      <c r="M806" s="102"/>
      <c r="N806" s="102"/>
      <c r="O806" s="95"/>
      <c r="P806" s="43"/>
    </row>
    <row r="807" ht="14.25" customHeight="1">
      <c r="A807" s="95"/>
      <c r="B807" s="96"/>
      <c r="C807" s="97"/>
      <c r="D807" s="98"/>
      <c r="E807" s="95"/>
      <c r="F807" s="99"/>
      <c r="G807" s="634"/>
      <c r="H807" s="100"/>
      <c r="I807" s="285"/>
      <c r="J807" s="101"/>
      <c r="K807" s="102"/>
      <c r="L807" s="102"/>
      <c r="M807" s="102"/>
      <c r="N807" s="102"/>
      <c r="O807" s="95"/>
      <c r="P807" s="43"/>
    </row>
    <row r="808" ht="14.25" customHeight="1">
      <c r="A808" s="95"/>
      <c r="B808" s="96"/>
      <c r="C808" s="97"/>
      <c r="D808" s="98"/>
      <c r="E808" s="95"/>
      <c r="F808" s="99"/>
      <c r="G808" s="634"/>
      <c r="H808" s="100"/>
      <c r="I808" s="285"/>
      <c r="J808" s="101"/>
      <c r="K808" s="102"/>
      <c r="L808" s="102"/>
      <c r="M808" s="102"/>
      <c r="N808" s="102"/>
      <c r="O808" s="95"/>
      <c r="P808" s="43"/>
    </row>
    <row r="809" ht="14.25" customHeight="1">
      <c r="A809" s="95"/>
      <c r="B809" s="96"/>
      <c r="C809" s="97"/>
      <c r="D809" s="98"/>
      <c r="E809" s="95"/>
      <c r="F809" s="99"/>
      <c r="G809" s="634"/>
      <c r="H809" s="100"/>
      <c r="I809" s="285"/>
      <c r="J809" s="101"/>
      <c r="K809" s="102"/>
      <c r="L809" s="102"/>
      <c r="M809" s="102"/>
      <c r="N809" s="102"/>
      <c r="O809" s="95"/>
      <c r="P809" s="43"/>
    </row>
    <row r="810" ht="14.25" customHeight="1">
      <c r="A810" s="95"/>
      <c r="B810" s="96"/>
      <c r="C810" s="97"/>
      <c r="D810" s="98"/>
      <c r="E810" s="95"/>
      <c r="F810" s="99"/>
      <c r="G810" s="634"/>
      <c r="H810" s="100"/>
      <c r="I810" s="285"/>
      <c r="J810" s="101"/>
      <c r="K810" s="102"/>
      <c r="L810" s="102"/>
      <c r="M810" s="102"/>
      <c r="N810" s="102"/>
      <c r="O810" s="95"/>
      <c r="P810" s="43"/>
    </row>
    <row r="811" ht="14.25" customHeight="1">
      <c r="A811" s="95"/>
      <c r="B811" s="96"/>
      <c r="C811" s="97"/>
      <c r="D811" s="98"/>
      <c r="E811" s="95"/>
      <c r="F811" s="99"/>
      <c r="G811" s="634"/>
      <c r="H811" s="100"/>
      <c r="I811" s="285"/>
      <c r="J811" s="101"/>
      <c r="K811" s="102"/>
      <c r="L811" s="102"/>
      <c r="M811" s="102"/>
      <c r="N811" s="102"/>
      <c r="O811" s="95"/>
      <c r="P811" s="43"/>
    </row>
    <row r="812" ht="14.25" customHeight="1">
      <c r="A812" s="95"/>
      <c r="B812" s="96"/>
      <c r="C812" s="97"/>
      <c r="D812" s="98"/>
      <c r="E812" s="95"/>
      <c r="F812" s="99"/>
      <c r="G812" s="634"/>
      <c r="H812" s="100"/>
      <c r="I812" s="285"/>
      <c r="J812" s="101"/>
      <c r="K812" s="102"/>
      <c r="L812" s="102"/>
      <c r="M812" s="102"/>
      <c r="N812" s="102"/>
      <c r="O812" s="95"/>
      <c r="P812" s="43"/>
    </row>
    <row r="813" ht="14.25" customHeight="1">
      <c r="A813" s="95"/>
      <c r="B813" s="96"/>
      <c r="C813" s="97"/>
      <c r="D813" s="98"/>
      <c r="E813" s="95"/>
      <c r="F813" s="99"/>
      <c r="G813" s="634"/>
      <c r="H813" s="100"/>
      <c r="I813" s="285"/>
      <c r="J813" s="101"/>
      <c r="K813" s="102"/>
      <c r="L813" s="102"/>
      <c r="M813" s="102"/>
      <c r="N813" s="102"/>
      <c r="O813" s="95"/>
      <c r="P813" s="43"/>
    </row>
    <row r="814" ht="14.25" customHeight="1">
      <c r="A814" s="95"/>
      <c r="B814" s="96"/>
      <c r="C814" s="97"/>
      <c r="D814" s="98"/>
      <c r="E814" s="95"/>
      <c r="F814" s="99"/>
      <c r="G814" s="634"/>
      <c r="H814" s="100"/>
      <c r="I814" s="285"/>
      <c r="J814" s="101"/>
      <c r="K814" s="102"/>
      <c r="L814" s="102"/>
      <c r="M814" s="102"/>
      <c r="N814" s="102"/>
      <c r="O814" s="95"/>
      <c r="P814" s="43"/>
    </row>
    <row r="815" ht="14.25" customHeight="1">
      <c r="A815" s="95"/>
      <c r="B815" s="96"/>
      <c r="C815" s="97"/>
      <c r="D815" s="98"/>
      <c r="E815" s="95"/>
      <c r="F815" s="99"/>
      <c r="G815" s="634"/>
      <c r="H815" s="100"/>
      <c r="I815" s="285"/>
      <c r="J815" s="101"/>
      <c r="K815" s="102"/>
      <c r="L815" s="102"/>
      <c r="M815" s="102"/>
      <c r="N815" s="102"/>
      <c r="O815" s="95"/>
      <c r="P815" s="43"/>
    </row>
    <row r="816" ht="14.25" customHeight="1">
      <c r="A816" s="95"/>
      <c r="B816" s="96"/>
      <c r="C816" s="97"/>
      <c r="D816" s="98"/>
      <c r="E816" s="95"/>
      <c r="F816" s="99"/>
      <c r="G816" s="634"/>
      <c r="H816" s="100"/>
      <c r="I816" s="285"/>
      <c r="J816" s="101"/>
      <c r="K816" s="102"/>
      <c r="L816" s="102"/>
      <c r="M816" s="102"/>
      <c r="N816" s="102"/>
      <c r="O816" s="95"/>
      <c r="P816" s="43"/>
    </row>
    <row r="817" ht="14.25" customHeight="1">
      <c r="A817" s="95"/>
      <c r="B817" s="96"/>
      <c r="C817" s="97"/>
      <c r="D817" s="98"/>
      <c r="E817" s="95"/>
      <c r="F817" s="99"/>
      <c r="G817" s="634"/>
      <c r="H817" s="100"/>
      <c r="I817" s="285"/>
      <c r="J817" s="101"/>
      <c r="K817" s="102"/>
      <c r="L817" s="102"/>
      <c r="M817" s="102"/>
      <c r="N817" s="102"/>
      <c r="O817" s="95"/>
      <c r="P817" s="43"/>
    </row>
    <row r="818" ht="14.25" customHeight="1">
      <c r="A818" s="95"/>
      <c r="B818" s="96"/>
      <c r="C818" s="97"/>
      <c r="D818" s="98"/>
      <c r="E818" s="95"/>
      <c r="F818" s="99"/>
      <c r="G818" s="634"/>
      <c r="H818" s="100"/>
      <c r="I818" s="285"/>
      <c r="J818" s="101"/>
      <c r="K818" s="102"/>
      <c r="L818" s="102"/>
      <c r="M818" s="102"/>
      <c r="N818" s="102"/>
      <c r="O818" s="95"/>
      <c r="P818" s="43"/>
    </row>
    <row r="819" ht="14.25" customHeight="1">
      <c r="A819" s="95"/>
      <c r="B819" s="96"/>
      <c r="C819" s="97"/>
      <c r="D819" s="98"/>
      <c r="E819" s="95"/>
      <c r="F819" s="99"/>
      <c r="G819" s="634"/>
      <c r="H819" s="100"/>
      <c r="I819" s="285"/>
      <c r="J819" s="101"/>
      <c r="K819" s="102"/>
      <c r="L819" s="102"/>
      <c r="M819" s="102"/>
      <c r="N819" s="102"/>
      <c r="O819" s="95"/>
      <c r="P819" s="43"/>
    </row>
    <row r="820" ht="14.25" customHeight="1">
      <c r="A820" s="95"/>
      <c r="B820" s="96"/>
      <c r="C820" s="97"/>
      <c r="D820" s="98"/>
      <c r="E820" s="95"/>
      <c r="F820" s="99"/>
      <c r="G820" s="634"/>
      <c r="H820" s="100"/>
      <c r="I820" s="285"/>
      <c r="J820" s="101"/>
      <c r="K820" s="102"/>
      <c r="L820" s="102"/>
      <c r="M820" s="102"/>
      <c r="N820" s="102"/>
      <c r="O820" s="95"/>
      <c r="P820" s="43"/>
    </row>
    <row r="821" ht="14.25" customHeight="1">
      <c r="A821" s="95"/>
      <c r="B821" s="96"/>
      <c r="C821" s="97"/>
      <c r="D821" s="98"/>
      <c r="E821" s="95"/>
      <c r="F821" s="99"/>
      <c r="G821" s="634"/>
      <c r="H821" s="100"/>
      <c r="I821" s="101"/>
      <c r="J821" s="101"/>
      <c r="K821" s="102"/>
      <c r="L821" s="102"/>
      <c r="M821" s="102"/>
      <c r="N821" s="102"/>
      <c r="O821" s="95"/>
      <c r="P821" s="43"/>
    </row>
    <row r="822" ht="14.25" customHeight="1">
      <c r="A822" s="95"/>
      <c r="B822" s="96"/>
      <c r="C822" s="97"/>
      <c r="D822" s="98"/>
      <c r="E822" s="95"/>
      <c r="F822" s="99"/>
      <c r="G822" s="634"/>
      <c r="H822" s="100"/>
      <c r="I822" s="101"/>
      <c r="J822" s="101"/>
      <c r="K822" s="102"/>
      <c r="L822" s="102"/>
      <c r="M822" s="102"/>
      <c r="N822" s="102"/>
      <c r="O822" s="95"/>
      <c r="P822" s="43"/>
    </row>
    <row r="823" ht="14.25" customHeight="1">
      <c r="A823" s="95"/>
      <c r="B823" s="96"/>
      <c r="C823" s="97"/>
      <c r="D823" s="98"/>
      <c r="E823" s="95"/>
      <c r="F823" s="99"/>
      <c r="G823" s="634"/>
      <c r="H823" s="100"/>
      <c r="I823" s="101"/>
      <c r="J823" s="101"/>
      <c r="K823" s="102"/>
      <c r="L823" s="102"/>
      <c r="M823" s="102"/>
      <c r="N823" s="102"/>
      <c r="O823" s="95"/>
      <c r="P823" s="43"/>
    </row>
    <row r="824" ht="14.25" customHeight="1">
      <c r="A824" s="95"/>
      <c r="B824" s="96"/>
      <c r="C824" s="97"/>
      <c r="D824" s="98"/>
      <c r="E824" s="95"/>
      <c r="F824" s="99"/>
      <c r="G824" s="634"/>
      <c r="H824" s="100"/>
      <c r="I824" s="101"/>
      <c r="J824" s="101"/>
      <c r="K824" s="102"/>
      <c r="L824" s="102"/>
      <c r="M824" s="102"/>
      <c r="N824" s="102"/>
      <c r="O824" s="95"/>
      <c r="P824" s="43"/>
    </row>
    <row r="825" ht="14.25" customHeight="1">
      <c r="A825" s="95"/>
      <c r="B825" s="96"/>
      <c r="C825" s="97"/>
      <c r="D825" s="98"/>
      <c r="E825" s="95"/>
      <c r="F825" s="99"/>
      <c r="G825" s="634"/>
      <c r="H825" s="100"/>
      <c r="I825" s="101"/>
      <c r="J825" s="101"/>
      <c r="K825" s="102"/>
      <c r="L825" s="102"/>
      <c r="M825" s="102"/>
      <c r="N825" s="102"/>
      <c r="O825" s="95"/>
      <c r="P825" s="43"/>
    </row>
    <row r="826" ht="14.25" customHeight="1">
      <c r="A826" s="95"/>
      <c r="B826" s="96"/>
      <c r="C826" s="97"/>
      <c r="D826" s="98"/>
      <c r="E826" s="95"/>
      <c r="F826" s="99"/>
      <c r="G826" s="634"/>
      <c r="H826" s="100"/>
      <c r="I826" s="101"/>
      <c r="J826" s="101"/>
      <c r="K826" s="102"/>
      <c r="L826" s="102"/>
      <c r="M826" s="102"/>
      <c r="N826" s="102"/>
      <c r="O826" s="95"/>
      <c r="P826" s="43"/>
    </row>
    <row r="827" ht="14.25" customHeight="1">
      <c r="A827" s="95"/>
      <c r="B827" s="96"/>
      <c r="C827" s="97"/>
      <c r="D827" s="98"/>
      <c r="E827" s="95"/>
      <c r="F827" s="99"/>
      <c r="G827" s="634"/>
      <c r="H827" s="100"/>
      <c r="I827" s="101"/>
      <c r="J827" s="101"/>
      <c r="K827" s="102"/>
      <c r="L827" s="102"/>
      <c r="M827" s="102"/>
      <c r="N827" s="102"/>
      <c r="O827" s="95"/>
      <c r="P827" s="43"/>
    </row>
    <row r="828" ht="14.25" customHeight="1">
      <c r="A828" s="95"/>
      <c r="B828" s="96"/>
      <c r="C828" s="97"/>
      <c r="D828" s="98"/>
      <c r="E828" s="95"/>
      <c r="F828" s="99"/>
      <c r="G828" s="634"/>
      <c r="H828" s="100"/>
      <c r="I828" s="101"/>
      <c r="J828" s="101"/>
      <c r="K828" s="102"/>
      <c r="L828" s="102"/>
      <c r="M828" s="102"/>
      <c r="N828" s="102"/>
      <c r="O828" s="95"/>
      <c r="P828" s="43"/>
    </row>
    <row r="829" ht="14.25" customHeight="1">
      <c r="A829" s="95"/>
      <c r="B829" s="96"/>
      <c r="C829" s="97"/>
      <c r="D829" s="98"/>
      <c r="E829" s="95"/>
      <c r="F829" s="99"/>
      <c r="G829" s="634"/>
      <c r="H829" s="100"/>
      <c r="I829" s="101"/>
      <c r="J829" s="101"/>
      <c r="K829" s="102"/>
      <c r="L829" s="102"/>
      <c r="M829" s="102"/>
      <c r="N829" s="102"/>
      <c r="O829" s="95"/>
      <c r="P829" s="43"/>
    </row>
    <row r="830" ht="14.25" customHeight="1">
      <c r="A830" s="95"/>
      <c r="B830" s="96"/>
      <c r="C830" s="97"/>
      <c r="D830" s="98"/>
      <c r="E830" s="95"/>
      <c r="F830" s="99"/>
      <c r="G830" s="634"/>
      <c r="H830" s="100"/>
      <c r="I830" s="101"/>
      <c r="J830" s="101"/>
      <c r="K830" s="102"/>
      <c r="L830" s="102"/>
      <c r="M830" s="102"/>
      <c r="N830" s="102"/>
      <c r="O830" s="95"/>
      <c r="P830" s="43"/>
    </row>
    <row r="831" ht="14.25" customHeight="1">
      <c r="A831" s="95"/>
      <c r="B831" s="96"/>
      <c r="C831" s="97"/>
      <c r="D831" s="98"/>
      <c r="E831" s="95"/>
      <c r="F831" s="99"/>
      <c r="G831" s="634"/>
      <c r="H831" s="100"/>
      <c r="I831" s="101"/>
      <c r="J831" s="101"/>
      <c r="K831" s="102"/>
      <c r="L831" s="102"/>
      <c r="M831" s="102"/>
      <c r="N831" s="102"/>
      <c r="O831" s="95"/>
      <c r="P831" s="43"/>
    </row>
    <row r="832" ht="14.25" customHeight="1">
      <c r="A832" s="95"/>
      <c r="B832" s="96"/>
      <c r="C832" s="97"/>
      <c r="D832" s="98"/>
      <c r="E832" s="95"/>
      <c r="F832" s="99"/>
      <c r="G832" s="634"/>
      <c r="H832" s="100"/>
      <c r="I832" s="101"/>
      <c r="J832" s="101"/>
      <c r="K832" s="102"/>
      <c r="L832" s="102"/>
      <c r="M832" s="102"/>
      <c r="N832" s="102"/>
      <c r="O832" s="95"/>
      <c r="P832" s="43"/>
    </row>
    <row r="833" ht="14.25" customHeight="1">
      <c r="A833" s="95"/>
      <c r="B833" s="96"/>
      <c r="C833" s="97"/>
      <c r="D833" s="98"/>
      <c r="E833" s="95"/>
      <c r="F833" s="99"/>
      <c r="G833" s="634"/>
      <c r="H833" s="100"/>
      <c r="I833" s="101"/>
      <c r="J833" s="101"/>
      <c r="K833" s="102"/>
      <c r="L833" s="102"/>
      <c r="M833" s="102"/>
      <c r="N833" s="102"/>
      <c r="O833" s="95"/>
      <c r="P833" s="43"/>
    </row>
    <row r="834" ht="14.25" customHeight="1">
      <c r="A834" s="95"/>
      <c r="B834" s="96"/>
      <c r="C834" s="97"/>
      <c r="D834" s="98"/>
      <c r="E834" s="95"/>
      <c r="F834" s="99"/>
      <c r="G834" s="634"/>
      <c r="H834" s="100"/>
      <c r="I834" s="101"/>
      <c r="J834" s="101"/>
      <c r="K834" s="102"/>
      <c r="L834" s="102"/>
      <c r="M834" s="102"/>
      <c r="N834" s="102"/>
      <c r="O834" s="95"/>
      <c r="P834" s="43"/>
    </row>
    <row r="835" ht="14.25" customHeight="1">
      <c r="A835" s="95"/>
      <c r="B835" s="96"/>
      <c r="C835" s="97"/>
      <c r="D835" s="98"/>
      <c r="E835" s="95"/>
      <c r="F835" s="99"/>
      <c r="G835" s="634"/>
      <c r="H835" s="100"/>
      <c r="I835" s="101"/>
      <c r="J835" s="101"/>
      <c r="K835" s="102"/>
      <c r="L835" s="102"/>
      <c r="M835" s="102"/>
      <c r="N835" s="102"/>
      <c r="O835" s="95"/>
      <c r="P835" s="43"/>
    </row>
    <row r="836" ht="14.25" customHeight="1">
      <c r="A836" s="95"/>
      <c r="B836" s="96"/>
      <c r="C836" s="97"/>
      <c r="D836" s="98"/>
      <c r="E836" s="95"/>
      <c r="F836" s="99"/>
      <c r="G836" s="634"/>
      <c r="H836" s="100"/>
      <c r="I836" s="101"/>
      <c r="J836" s="101"/>
      <c r="K836" s="102"/>
      <c r="L836" s="102"/>
      <c r="M836" s="102"/>
      <c r="N836" s="102"/>
      <c r="O836" s="95"/>
      <c r="P836" s="43"/>
    </row>
    <row r="837" ht="14.25" customHeight="1">
      <c r="A837" s="95"/>
      <c r="B837" s="96"/>
      <c r="C837" s="97"/>
      <c r="D837" s="98"/>
      <c r="E837" s="95"/>
      <c r="F837" s="99"/>
      <c r="G837" s="634"/>
      <c r="H837" s="100"/>
      <c r="I837" s="101"/>
      <c r="J837" s="101"/>
      <c r="K837" s="102"/>
      <c r="L837" s="102"/>
      <c r="M837" s="102"/>
      <c r="N837" s="102"/>
      <c r="O837" s="95"/>
      <c r="P837" s="43"/>
    </row>
    <row r="838" ht="14.25" customHeight="1">
      <c r="A838" s="95"/>
      <c r="B838" s="96"/>
      <c r="C838" s="97"/>
      <c r="D838" s="98"/>
      <c r="E838" s="95"/>
      <c r="F838" s="99"/>
      <c r="G838" s="634"/>
      <c r="H838" s="100"/>
      <c r="I838" s="101"/>
      <c r="J838" s="101"/>
      <c r="K838" s="102"/>
      <c r="L838" s="102"/>
      <c r="M838" s="102"/>
      <c r="N838" s="102"/>
      <c r="O838" s="95"/>
      <c r="P838" s="43"/>
    </row>
    <row r="839" ht="14.25" customHeight="1">
      <c r="A839" s="95"/>
      <c r="B839" s="96"/>
      <c r="C839" s="97"/>
      <c r="D839" s="98"/>
      <c r="E839" s="95"/>
      <c r="F839" s="99"/>
      <c r="G839" s="634"/>
      <c r="H839" s="100"/>
      <c r="I839" s="101"/>
      <c r="J839" s="101"/>
      <c r="K839" s="102"/>
      <c r="L839" s="102"/>
      <c r="M839" s="102"/>
      <c r="N839" s="102"/>
      <c r="O839" s="95"/>
      <c r="P839" s="43"/>
    </row>
    <row r="840" ht="14.25" customHeight="1">
      <c r="A840" s="95"/>
      <c r="B840" s="96"/>
      <c r="C840" s="97"/>
      <c r="D840" s="98"/>
      <c r="E840" s="95"/>
      <c r="F840" s="99"/>
      <c r="G840" s="634"/>
      <c r="H840" s="100"/>
      <c r="I840" s="101"/>
      <c r="J840" s="101"/>
      <c r="K840" s="102"/>
      <c r="L840" s="102"/>
      <c r="M840" s="102"/>
      <c r="N840" s="102"/>
      <c r="O840" s="95"/>
      <c r="P840" s="43"/>
    </row>
    <row r="841" ht="14.25" customHeight="1">
      <c r="A841" s="95"/>
      <c r="B841" s="96"/>
      <c r="C841" s="97"/>
      <c r="D841" s="98"/>
      <c r="E841" s="95"/>
      <c r="F841" s="99"/>
      <c r="G841" s="634"/>
      <c r="H841" s="100"/>
      <c r="I841" s="101"/>
      <c r="J841" s="101"/>
      <c r="K841" s="102"/>
      <c r="L841" s="102"/>
      <c r="M841" s="102"/>
      <c r="N841" s="102"/>
      <c r="O841" s="95"/>
      <c r="P841" s="43"/>
    </row>
    <row r="842" ht="14.25" customHeight="1">
      <c r="A842" s="95"/>
      <c r="B842" s="96"/>
      <c r="C842" s="97"/>
      <c r="D842" s="98"/>
      <c r="E842" s="95"/>
      <c r="F842" s="99"/>
      <c r="G842" s="634"/>
      <c r="H842" s="100"/>
      <c r="I842" s="101"/>
      <c r="J842" s="101"/>
      <c r="K842" s="102"/>
      <c r="L842" s="102"/>
      <c r="M842" s="102"/>
      <c r="N842" s="102"/>
      <c r="O842" s="95"/>
      <c r="P842" s="43"/>
    </row>
    <row r="843" ht="14.25" customHeight="1">
      <c r="A843" s="95"/>
      <c r="B843" s="96"/>
      <c r="C843" s="97"/>
      <c r="D843" s="98"/>
      <c r="E843" s="95"/>
      <c r="F843" s="99"/>
      <c r="G843" s="634"/>
      <c r="H843" s="100"/>
      <c r="I843" s="101"/>
      <c r="J843" s="101"/>
      <c r="K843" s="102"/>
      <c r="L843" s="102"/>
      <c r="M843" s="102"/>
      <c r="N843" s="102"/>
      <c r="O843" s="95"/>
      <c r="P843" s="43"/>
    </row>
    <row r="844" ht="14.25" customHeight="1">
      <c r="A844" s="95"/>
      <c r="B844" s="96"/>
      <c r="C844" s="97"/>
      <c r="D844" s="98"/>
      <c r="E844" s="95"/>
      <c r="F844" s="99"/>
      <c r="G844" s="634"/>
      <c r="H844" s="100"/>
      <c r="I844" s="101"/>
      <c r="J844" s="101"/>
      <c r="K844" s="102"/>
      <c r="L844" s="102"/>
      <c r="M844" s="102"/>
      <c r="N844" s="102"/>
      <c r="O844" s="95"/>
      <c r="P844" s="43"/>
    </row>
    <row r="845" ht="14.25" customHeight="1">
      <c r="A845" s="95"/>
      <c r="B845" s="96"/>
      <c r="C845" s="97"/>
      <c r="D845" s="98"/>
      <c r="E845" s="95"/>
      <c r="F845" s="99"/>
      <c r="G845" s="634"/>
      <c r="H845" s="100"/>
      <c r="I845" s="101"/>
      <c r="J845" s="101"/>
      <c r="K845" s="102"/>
      <c r="L845" s="102"/>
      <c r="M845" s="102"/>
      <c r="N845" s="102"/>
      <c r="O845" s="95"/>
      <c r="P845" s="43"/>
    </row>
    <row r="846" ht="14.25" customHeight="1">
      <c r="A846" s="95"/>
      <c r="B846" s="96"/>
      <c r="C846" s="97"/>
      <c r="D846" s="98"/>
      <c r="E846" s="95"/>
      <c r="F846" s="99"/>
      <c r="G846" s="634"/>
      <c r="H846" s="100"/>
      <c r="I846" s="101"/>
      <c r="J846" s="101"/>
      <c r="K846" s="102"/>
      <c r="L846" s="102"/>
      <c r="M846" s="102"/>
      <c r="N846" s="102"/>
      <c r="O846" s="95"/>
      <c r="P846" s="43"/>
    </row>
    <row r="847" ht="14.25" customHeight="1">
      <c r="A847" s="95"/>
      <c r="B847" s="96"/>
      <c r="C847" s="97"/>
      <c r="D847" s="98"/>
      <c r="E847" s="95"/>
      <c r="F847" s="99"/>
      <c r="G847" s="634"/>
      <c r="H847" s="100"/>
      <c r="I847" s="101"/>
      <c r="J847" s="101"/>
      <c r="K847" s="102"/>
      <c r="L847" s="102"/>
      <c r="M847" s="102"/>
      <c r="N847" s="102"/>
      <c r="O847" s="95"/>
      <c r="P847" s="43"/>
    </row>
    <row r="848" ht="14.25" customHeight="1">
      <c r="A848" s="95"/>
      <c r="B848" s="96"/>
      <c r="C848" s="97"/>
      <c r="D848" s="98"/>
      <c r="E848" s="95"/>
      <c r="F848" s="99"/>
      <c r="G848" s="634"/>
      <c r="H848" s="100"/>
      <c r="I848" s="101"/>
      <c r="J848" s="101"/>
      <c r="K848" s="102"/>
      <c r="L848" s="102"/>
      <c r="M848" s="102"/>
      <c r="N848" s="102"/>
      <c r="O848" s="95"/>
      <c r="P848" s="43"/>
    </row>
    <row r="849" ht="14.25" customHeight="1">
      <c r="A849" s="95"/>
      <c r="B849" s="96"/>
      <c r="C849" s="97"/>
      <c r="D849" s="98"/>
      <c r="E849" s="95"/>
      <c r="F849" s="99"/>
      <c r="G849" s="634"/>
      <c r="H849" s="100"/>
      <c r="I849" s="101"/>
      <c r="J849" s="101"/>
      <c r="K849" s="102"/>
      <c r="L849" s="102"/>
      <c r="M849" s="102"/>
      <c r="N849" s="102"/>
      <c r="O849" s="95"/>
      <c r="P849" s="43"/>
    </row>
    <row r="850" ht="14.25" customHeight="1">
      <c r="A850" s="95"/>
      <c r="B850" s="96"/>
      <c r="C850" s="97"/>
      <c r="D850" s="98"/>
      <c r="E850" s="95"/>
      <c r="F850" s="99"/>
      <c r="G850" s="634"/>
      <c r="H850" s="100"/>
      <c r="I850" s="101"/>
      <c r="J850" s="101"/>
      <c r="K850" s="102"/>
      <c r="L850" s="102"/>
      <c r="M850" s="102"/>
      <c r="N850" s="102"/>
      <c r="O850" s="95"/>
      <c r="P850" s="43"/>
    </row>
    <row r="851" ht="14.25" customHeight="1">
      <c r="A851" s="95"/>
      <c r="B851" s="96"/>
      <c r="C851" s="97"/>
      <c r="D851" s="98"/>
      <c r="E851" s="95"/>
      <c r="F851" s="99"/>
      <c r="G851" s="634"/>
      <c r="H851" s="100"/>
      <c r="I851" s="101"/>
      <c r="J851" s="101"/>
      <c r="K851" s="102"/>
      <c r="L851" s="102"/>
      <c r="M851" s="102"/>
      <c r="N851" s="102"/>
      <c r="O851" s="95"/>
      <c r="P851" s="43"/>
    </row>
    <row r="852" ht="14.25" customHeight="1">
      <c r="A852" s="95"/>
      <c r="B852" s="96"/>
      <c r="C852" s="97"/>
      <c r="D852" s="98"/>
      <c r="E852" s="95"/>
      <c r="F852" s="99"/>
      <c r="G852" s="634"/>
      <c r="H852" s="100"/>
      <c r="I852" s="101"/>
      <c r="J852" s="101"/>
      <c r="K852" s="102"/>
      <c r="L852" s="102"/>
      <c r="M852" s="102"/>
      <c r="N852" s="102"/>
      <c r="O852" s="95"/>
      <c r="P852" s="43"/>
    </row>
    <row r="853" ht="14.25" customHeight="1">
      <c r="A853" s="95"/>
      <c r="B853" s="96"/>
      <c r="C853" s="97"/>
      <c r="D853" s="98"/>
      <c r="E853" s="95"/>
      <c r="F853" s="99"/>
      <c r="G853" s="634"/>
      <c r="H853" s="100"/>
      <c r="I853" s="101"/>
      <c r="J853" s="101"/>
      <c r="K853" s="102"/>
      <c r="L853" s="102"/>
      <c r="M853" s="102"/>
      <c r="N853" s="102"/>
      <c r="O853" s="95"/>
      <c r="P853" s="43"/>
    </row>
    <row r="854" ht="14.25" customHeight="1">
      <c r="A854" s="95"/>
      <c r="B854" s="96"/>
      <c r="C854" s="97"/>
      <c r="D854" s="98"/>
      <c r="E854" s="95"/>
      <c r="F854" s="99"/>
      <c r="G854" s="634"/>
      <c r="H854" s="100"/>
      <c r="I854" s="101"/>
      <c r="J854" s="101"/>
      <c r="K854" s="102"/>
      <c r="L854" s="102"/>
      <c r="M854" s="102"/>
      <c r="N854" s="102"/>
      <c r="O854" s="95"/>
      <c r="P854" s="43"/>
    </row>
    <row r="855" ht="14.25" customHeight="1">
      <c r="A855" s="95"/>
      <c r="B855" s="96"/>
      <c r="C855" s="97"/>
      <c r="D855" s="98"/>
      <c r="E855" s="95"/>
      <c r="F855" s="99"/>
      <c r="G855" s="634"/>
      <c r="H855" s="100"/>
      <c r="I855" s="101"/>
      <c r="J855" s="101"/>
      <c r="K855" s="102"/>
      <c r="L855" s="102"/>
      <c r="M855" s="102"/>
      <c r="N855" s="102"/>
      <c r="O855" s="95"/>
      <c r="P855" s="43"/>
    </row>
    <row r="856" ht="14.25" customHeight="1">
      <c r="A856" s="95"/>
      <c r="B856" s="96"/>
      <c r="C856" s="97"/>
      <c r="D856" s="98"/>
      <c r="E856" s="95"/>
      <c r="F856" s="99"/>
      <c r="G856" s="634"/>
      <c r="H856" s="100"/>
      <c r="I856" s="101"/>
      <c r="J856" s="101"/>
      <c r="K856" s="102"/>
      <c r="L856" s="102"/>
      <c r="M856" s="102"/>
      <c r="N856" s="102"/>
      <c r="O856" s="95"/>
      <c r="P856" s="43"/>
    </row>
    <row r="857" ht="14.25" customHeight="1">
      <c r="A857" s="95"/>
      <c r="B857" s="96"/>
      <c r="C857" s="97"/>
      <c r="D857" s="98"/>
      <c r="E857" s="95"/>
      <c r="F857" s="99"/>
      <c r="G857" s="634"/>
      <c r="H857" s="100"/>
      <c r="I857" s="101"/>
      <c r="J857" s="101"/>
      <c r="K857" s="102"/>
      <c r="L857" s="102"/>
      <c r="M857" s="102"/>
      <c r="N857" s="102"/>
      <c r="O857" s="95"/>
      <c r="P857" s="43"/>
    </row>
    <row r="858" ht="14.25" customHeight="1">
      <c r="A858" s="95"/>
      <c r="B858" s="96"/>
      <c r="C858" s="97"/>
      <c r="D858" s="98"/>
      <c r="E858" s="95"/>
      <c r="F858" s="99"/>
      <c r="G858" s="634"/>
      <c r="H858" s="100"/>
      <c r="I858" s="101"/>
      <c r="J858" s="101"/>
      <c r="K858" s="102"/>
      <c r="L858" s="102"/>
      <c r="M858" s="102"/>
      <c r="N858" s="102"/>
      <c r="O858" s="95"/>
      <c r="P858" s="43"/>
    </row>
    <row r="859" ht="14.25" customHeight="1">
      <c r="A859" s="95"/>
      <c r="B859" s="96"/>
      <c r="C859" s="97"/>
      <c r="D859" s="98"/>
      <c r="E859" s="95"/>
      <c r="F859" s="99"/>
      <c r="G859" s="634"/>
      <c r="H859" s="100"/>
      <c r="I859" s="101"/>
      <c r="J859" s="101"/>
      <c r="K859" s="102"/>
      <c r="L859" s="102"/>
      <c r="M859" s="102"/>
      <c r="N859" s="102"/>
      <c r="O859" s="95"/>
      <c r="P859" s="43"/>
    </row>
    <row r="860" ht="14.25" customHeight="1">
      <c r="A860" s="95"/>
      <c r="B860" s="96"/>
      <c r="C860" s="97"/>
      <c r="D860" s="98"/>
      <c r="E860" s="95"/>
      <c r="F860" s="99"/>
      <c r="G860" s="634"/>
      <c r="H860" s="100"/>
      <c r="I860" s="101"/>
      <c r="J860" s="101"/>
      <c r="K860" s="102"/>
      <c r="L860" s="102"/>
      <c r="M860" s="102"/>
      <c r="N860" s="102"/>
      <c r="O860" s="95"/>
      <c r="P860" s="43"/>
    </row>
    <row r="861" ht="14.25" customHeight="1">
      <c r="A861" s="95"/>
      <c r="B861" s="96"/>
      <c r="C861" s="97"/>
      <c r="D861" s="98"/>
      <c r="E861" s="95"/>
      <c r="F861" s="99"/>
      <c r="G861" s="634"/>
      <c r="H861" s="100"/>
      <c r="I861" s="101"/>
      <c r="J861" s="101"/>
      <c r="K861" s="102"/>
      <c r="L861" s="102"/>
      <c r="M861" s="102"/>
      <c r="N861" s="102"/>
      <c r="O861" s="95"/>
      <c r="P861" s="43"/>
    </row>
    <row r="862" ht="14.25" customHeight="1">
      <c r="A862" s="95"/>
      <c r="B862" s="96"/>
      <c r="C862" s="97"/>
      <c r="D862" s="98"/>
      <c r="E862" s="95"/>
      <c r="F862" s="99"/>
      <c r="G862" s="634"/>
      <c r="H862" s="100"/>
      <c r="I862" s="101"/>
      <c r="J862" s="101"/>
      <c r="K862" s="102"/>
      <c r="L862" s="102"/>
      <c r="M862" s="102"/>
      <c r="N862" s="102"/>
      <c r="O862" s="95"/>
      <c r="P862" s="43"/>
    </row>
    <row r="863" ht="14.25" customHeight="1">
      <c r="A863" s="95"/>
      <c r="B863" s="96"/>
      <c r="C863" s="97"/>
      <c r="D863" s="98"/>
      <c r="E863" s="95"/>
      <c r="F863" s="99"/>
      <c r="G863" s="634"/>
      <c r="H863" s="100"/>
      <c r="I863" s="101"/>
      <c r="J863" s="101"/>
      <c r="K863" s="102"/>
      <c r="L863" s="102"/>
      <c r="M863" s="102"/>
      <c r="N863" s="102"/>
      <c r="O863" s="95"/>
      <c r="P863" s="43"/>
    </row>
    <row r="864" ht="14.25" customHeight="1">
      <c r="A864" s="95"/>
      <c r="B864" s="96"/>
      <c r="C864" s="97"/>
      <c r="D864" s="98"/>
      <c r="E864" s="95"/>
      <c r="F864" s="99"/>
      <c r="G864" s="634"/>
      <c r="H864" s="100"/>
      <c r="I864" s="101"/>
      <c r="J864" s="101"/>
      <c r="K864" s="102"/>
      <c r="L864" s="102"/>
      <c r="M864" s="102"/>
      <c r="N864" s="102"/>
      <c r="O864" s="95"/>
      <c r="P864" s="43"/>
    </row>
    <row r="865" ht="14.25" customHeight="1">
      <c r="A865" s="95"/>
      <c r="B865" s="96"/>
      <c r="C865" s="97"/>
      <c r="D865" s="98"/>
      <c r="E865" s="95"/>
      <c r="F865" s="99"/>
      <c r="G865" s="634"/>
      <c r="H865" s="100"/>
      <c r="I865" s="101"/>
      <c r="J865" s="101"/>
      <c r="K865" s="102"/>
      <c r="L865" s="102"/>
      <c r="M865" s="102"/>
      <c r="N865" s="102"/>
      <c r="O865" s="95"/>
      <c r="P865" s="43"/>
    </row>
    <row r="866" ht="14.25" customHeight="1">
      <c r="A866" s="95"/>
      <c r="B866" s="96"/>
      <c r="C866" s="97"/>
      <c r="D866" s="98"/>
      <c r="E866" s="95"/>
      <c r="F866" s="99"/>
      <c r="G866" s="634"/>
      <c r="H866" s="100"/>
      <c r="I866" s="101"/>
      <c r="J866" s="101"/>
      <c r="K866" s="102"/>
      <c r="L866" s="102"/>
      <c r="M866" s="102"/>
      <c r="N866" s="102"/>
      <c r="O866" s="95"/>
      <c r="P866" s="43"/>
    </row>
    <row r="867" ht="14.25" customHeight="1">
      <c r="A867" s="95"/>
      <c r="B867" s="96"/>
      <c r="C867" s="97"/>
      <c r="D867" s="98"/>
      <c r="E867" s="95"/>
      <c r="F867" s="99"/>
      <c r="G867" s="634"/>
      <c r="H867" s="100"/>
      <c r="I867" s="101"/>
      <c r="J867" s="101"/>
      <c r="K867" s="102"/>
      <c r="L867" s="102"/>
      <c r="M867" s="102"/>
      <c r="N867" s="102"/>
      <c r="O867" s="95"/>
      <c r="P867" s="43"/>
    </row>
    <row r="868" ht="14.25" customHeight="1">
      <c r="A868" s="95"/>
      <c r="B868" s="96"/>
      <c r="C868" s="97"/>
      <c r="D868" s="98"/>
      <c r="E868" s="95"/>
      <c r="F868" s="99"/>
      <c r="G868" s="634"/>
      <c r="H868" s="100"/>
      <c r="I868" s="101"/>
      <c r="J868" s="101"/>
      <c r="K868" s="102"/>
      <c r="L868" s="102"/>
      <c r="M868" s="102"/>
      <c r="N868" s="102"/>
      <c r="O868" s="95"/>
      <c r="P868" s="43"/>
    </row>
    <row r="869" ht="14.25" customHeight="1">
      <c r="A869" s="95"/>
      <c r="B869" s="96"/>
      <c r="C869" s="97"/>
      <c r="D869" s="98"/>
      <c r="E869" s="95"/>
      <c r="F869" s="99"/>
      <c r="G869" s="634"/>
      <c r="H869" s="100"/>
      <c r="I869" s="101"/>
      <c r="J869" s="101"/>
      <c r="K869" s="102"/>
      <c r="L869" s="102"/>
      <c r="M869" s="102"/>
      <c r="N869" s="102"/>
      <c r="O869" s="95"/>
      <c r="P869" s="43"/>
    </row>
    <row r="870" ht="14.25" customHeight="1">
      <c r="A870" s="95"/>
      <c r="B870" s="96"/>
      <c r="C870" s="97"/>
      <c r="D870" s="98"/>
      <c r="E870" s="95"/>
      <c r="F870" s="99"/>
      <c r="G870" s="634"/>
      <c r="H870" s="100"/>
      <c r="I870" s="101"/>
      <c r="J870" s="101"/>
      <c r="K870" s="102"/>
      <c r="L870" s="102"/>
      <c r="M870" s="102"/>
      <c r="N870" s="102"/>
      <c r="O870" s="95"/>
      <c r="P870" s="43"/>
    </row>
    <row r="871" ht="14.25" customHeight="1">
      <c r="A871" s="95"/>
      <c r="B871" s="96"/>
      <c r="C871" s="97"/>
      <c r="D871" s="98"/>
      <c r="E871" s="95"/>
      <c r="F871" s="99"/>
      <c r="G871" s="634"/>
      <c r="H871" s="100"/>
      <c r="I871" s="101"/>
      <c r="J871" s="101"/>
      <c r="K871" s="102"/>
      <c r="L871" s="102"/>
      <c r="M871" s="102"/>
      <c r="N871" s="102"/>
      <c r="O871" s="95"/>
      <c r="P871" s="43"/>
    </row>
    <row r="872" ht="14.25" customHeight="1">
      <c r="A872" s="95"/>
      <c r="B872" s="96"/>
      <c r="C872" s="97"/>
      <c r="D872" s="98"/>
      <c r="E872" s="95"/>
      <c r="F872" s="99"/>
      <c r="G872" s="634"/>
      <c r="H872" s="100"/>
      <c r="I872" s="101"/>
      <c r="J872" s="101"/>
      <c r="K872" s="102"/>
      <c r="L872" s="102"/>
      <c r="M872" s="102"/>
      <c r="N872" s="102"/>
      <c r="O872" s="95"/>
      <c r="P872" s="43"/>
    </row>
    <row r="873" ht="14.25" customHeight="1">
      <c r="A873" s="95"/>
      <c r="B873" s="96"/>
      <c r="C873" s="97"/>
      <c r="D873" s="98"/>
      <c r="E873" s="95"/>
      <c r="F873" s="99"/>
      <c r="G873" s="634"/>
      <c r="H873" s="100"/>
      <c r="I873" s="101"/>
      <c r="J873" s="101"/>
      <c r="K873" s="102"/>
      <c r="L873" s="102"/>
      <c r="M873" s="102"/>
      <c r="N873" s="102"/>
      <c r="O873" s="95"/>
      <c r="P873" s="43"/>
    </row>
    <row r="874" ht="14.25" customHeight="1">
      <c r="A874" s="95"/>
      <c r="B874" s="96"/>
      <c r="C874" s="97"/>
      <c r="D874" s="98"/>
      <c r="E874" s="95"/>
      <c r="F874" s="99"/>
      <c r="G874" s="634"/>
      <c r="H874" s="100"/>
      <c r="I874" s="101"/>
      <c r="J874" s="101"/>
      <c r="K874" s="102"/>
      <c r="L874" s="102"/>
      <c r="M874" s="102"/>
      <c r="N874" s="102"/>
      <c r="O874" s="95"/>
      <c r="P874" s="43"/>
    </row>
    <row r="875" ht="14.25" customHeight="1">
      <c r="A875" s="95"/>
      <c r="B875" s="96"/>
      <c r="C875" s="97"/>
      <c r="D875" s="98"/>
      <c r="E875" s="95"/>
      <c r="F875" s="99"/>
      <c r="G875" s="634"/>
      <c r="H875" s="100"/>
      <c r="I875" s="101"/>
      <c r="J875" s="101"/>
      <c r="K875" s="102"/>
      <c r="L875" s="102"/>
      <c r="M875" s="102"/>
      <c r="N875" s="102"/>
      <c r="O875" s="95"/>
      <c r="P875" s="43"/>
    </row>
    <row r="876" ht="14.25" customHeight="1">
      <c r="A876" s="95"/>
      <c r="B876" s="96"/>
      <c r="C876" s="97"/>
      <c r="D876" s="98"/>
      <c r="E876" s="95"/>
      <c r="F876" s="99"/>
      <c r="G876" s="634"/>
      <c r="H876" s="100"/>
      <c r="I876" s="101"/>
      <c r="J876" s="101"/>
      <c r="K876" s="102"/>
      <c r="L876" s="102"/>
      <c r="M876" s="102"/>
      <c r="N876" s="102"/>
      <c r="O876" s="95"/>
      <c r="P876" s="43"/>
    </row>
    <row r="877" ht="14.25" customHeight="1">
      <c r="A877" s="95"/>
      <c r="B877" s="96"/>
      <c r="C877" s="97"/>
      <c r="D877" s="98"/>
      <c r="E877" s="95"/>
      <c r="F877" s="99"/>
      <c r="G877" s="634"/>
      <c r="H877" s="100"/>
      <c r="I877" s="101"/>
      <c r="J877" s="101"/>
      <c r="K877" s="102"/>
      <c r="L877" s="102"/>
      <c r="M877" s="102"/>
      <c r="N877" s="102"/>
      <c r="O877" s="95"/>
      <c r="P877" s="43"/>
    </row>
    <row r="878" ht="14.25" customHeight="1">
      <c r="A878" s="95"/>
      <c r="B878" s="96"/>
      <c r="C878" s="97"/>
      <c r="D878" s="98"/>
      <c r="E878" s="95"/>
      <c r="F878" s="99"/>
      <c r="G878" s="634"/>
      <c r="H878" s="100"/>
      <c r="I878" s="101"/>
      <c r="J878" s="101"/>
      <c r="K878" s="102"/>
      <c r="L878" s="102"/>
      <c r="M878" s="102"/>
      <c r="N878" s="102"/>
      <c r="O878" s="95"/>
      <c r="P878" s="43"/>
    </row>
    <row r="879" ht="14.25" customHeight="1">
      <c r="A879" s="95"/>
      <c r="B879" s="96"/>
      <c r="C879" s="97"/>
      <c r="D879" s="98"/>
      <c r="E879" s="95"/>
      <c r="F879" s="99"/>
      <c r="G879" s="634"/>
      <c r="H879" s="100"/>
      <c r="I879" s="101"/>
      <c r="J879" s="101"/>
      <c r="K879" s="102"/>
      <c r="L879" s="102"/>
      <c r="M879" s="102"/>
      <c r="N879" s="102"/>
      <c r="O879" s="95"/>
      <c r="P879" s="43"/>
    </row>
    <row r="880" ht="14.25" customHeight="1">
      <c r="A880" s="95"/>
      <c r="B880" s="96"/>
      <c r="C880" s="97"/>
      <c r="D880" s="98"/>
      <c r="E880" s="95"/>
      <c r="F880" s="99"/>
      <c r="G880" s="634"/>
      <c r="H880" s="100"/>
      <c r="I880" s="101"/>
      <c r="J880" s="101"/>
      <c r="K880" s="102"/>
      <c r="L880" s="102"/>
      <c r="M880" s="102"/>
      <c r="N880" s="102"/>
      <c r="O880" s="95"/>
      <c r="P880" s="43"/>
    </row>
    <row r="881" ht="14.25" customHeight="1">
      <c r="A881" s="95"/>
      <c r="B881" s="96"/>
      <c r="C881" s="97"/>
      <c r="D881" s="98"/>
      <c r="E881" s="95"/>
      <c r="F881" s="99"/>
      <c r="G881" s="634"/>
      <c r="H881" s="100"/>
      <c r="I881" s="101"/>
      <c r="J881" s="101"/>
      <c r="K881" s="102"/>
      <c r="L881" s="102"/>
      <c r="M881" s="102"/>
      <c r="N881" s="102"/>
      <c r="O881" s="95"/>
      <c r="P881" s="43"/>
    </row>
    <row r="882" ht="14.25" customHeight="1">
      <c r="A882" s="95"/>
      <c r="B882" s="96"/>
      <c r="C882" s="97"/>
      <c r="D882" s="98"/>
      <c r="E882" s="95"/>
      <c r="F882" s="99"/>
      <c r="G882" s="634"/>
      <c r="H882" s="100"/>
      <c r="I882" s="101"/>
      <c r="J882" s="101"/>
      <c r="K882" s="102"/>
      <c r="L882" s="102"/>
      <c r="M882" s="102"/>
      <c r="N882" s="102"/>
      <c r="O882" s="95"/>
      <c r="P882" s="43"/>
    </row>
    <row r="883" ht="14.25" customHeight="1">
      <c r="A883" s="95"/>
      <c r="B883" s="96"/>
      <c r="C883" s="97"/>
      <c r="D883" s="98"/>
      <c r="E883" s="95"/>
      <c r="F883" s="99"/>
      <c r="G883" s="634"/>
      <c r="H883" s="100"/>
      <c r="I883" s="101"/>
      <c r="J883" s="101"/>
      <c r="K883" s="102"/>
      <c r="L883" s="102"/>
      <c r="M883" s="102"/>
      <c r="N883" s="102"/>
      <c r="O883" s="95"/>
      <c r="P883" s="43"/>
    </row>
    <row r="884" ht="14.25" customHeight="1">
      <c r="A884" s="95"/>
      <c r="B884" s="96"/>
      <c r="C884" s="97"/>
      <c r="D884" s="98"/>
      <c r="E884" s="95"/>
      <c r="F884" s="99"/>
      <c r="G884" s="634"/>
      <c r="H884" s="100"/>
      <c r="I884" s="101"/>
      <c r="J884" s="101"/>
      <c r="K884" s="102"/>
      <c r="L884" s="102"/>
      <c r="M884" s="102"/>
      <c r="N884" s="102"/>
      <c r="O884" s="95"/>
      <c r="P884" s="43"/>
    </row>
    <row r="885" ht="14.25" customHeight="1">
      <c r="A885" s="95"/>
      <c r="B885" s="96"/>
      <c r="C885" s="97"/>
      <c r="D885" s="98"/>
      <c r="E885" s="95"/>
      <c r="F885" s="99"/>
      <c r="G885" s="634"/>
      <c r="H885" s="100"/>
      <c r="I885" s="101"/>
      <c r="J885" s="101"/>
      <c r="K885" s="102"/>
      <c r="L885" s="102"/>
      <c r="M885" s="102"/>
      <c r="N885" s="102"/>
      <c r="O885" s="95"/>
      <c r="P885" s="43"/>
    </row>
    <row r="886" ht="14.25" customHeight="1">
      <c r="A886" s="95"/>
      <c r="B886" s="96"/>
      <c r="C886" s="97"/>
      <c r="D886" s="98"/>
      <c r="E886" s="95"/>
      <c r="F886" s="99"/>
      <c r="G886" s="634"/>
      <c r="H886" s="100"/>
      <c r="I886" s="101"/>
      <c r="J886" s="101"/>
      <c r="K886" s="102"/>
      <c r="L886" s="102"/>
      <c r="M886" s="102"/>
      <c r="N886" s="102"/>
      <c r="O886" s="95"/>
      <c r="P886" s="43"/>
    </row>
    <row r="887" ht="14.25" customHeight="1">
      <c r="A887" s="95"/>
      <c r="B887" s="96"/>
      <c r="C887" s="97"/>
      <c r="D887" s="98"/>
      <c r="E887" s="95"/>
      <c r="F887" s="99"/>
      <c r="G887" s="634"/>
      <c r="H887" s="100"/>
      <c r="I887" s="101"/>
      <c r="J887" s="101"/>
      <c r="K887" s="102"/>
      <c r="L887" s="102"/>
      <c r="M887" s="102"/>
      <c r="N887" s="102"/>
      <c r="O887" s="95"/>
      <c r="P887" s="43"/>
    </row>
    <row r="888" ht="14.25" customHeight="1">
      <c r="A888" s="95"/>
      <c r="B888" s="96"/>
      <c r="C888" s="97"/>
      <c r="D888" s="98"/>
      <c r="E888" s="95"/>
      <c r="F888" s="99"/>
      <c r="G888" s="634"/>
      <c r="H888" s="100"/>
      <c r="I888" s="101"/>
      <c r="J888" s="101"/>
      <c r="K888" s="102"/>
      <c r="L888" s="102"/>
      <c r="M888" s="102"/>
      <c r="N888" s="102"/>
      <c r="O888" s="95"/>
      <c r="P888" s="43"/>
    </row>
    <row r="889" ht="14.25" customHeight="1">
      <c r="A889" s="95"/>
      <c r="B889" s="96"/>
      <c r="C889" s="97"/>
      <c r="D889" s="98"/>
      <c r="E889" s="95"/>
      <c r="F889" s="99"/>
      <c r="G889" s="634"/>
      <c r="H889" s="100"/>
      <c r="I889" s="101"/>
      <c r="J889" s="101"/>
      <c r="K889" s="102"/>
      <c r="L889" s="102"/>
      <c r="M889" s="102"/>
      <c r="N889" s="102"/>
      <c r="O889" s="95"/>
      <c r="P889" s="43"/>
    </row>
    <row r="890" ht="14.25" customHeight="1">
      <c r="A890" s="95"/>
      <c r="B890" s="96"/>
      <c r="C890" s="97"/>
      <c r="D890" s="98"/>
      <c r="E890" s="95"/>
      <c r="F890" s="99"/>
      <c r="G890" s="634"/>
      <c r="H890" s="100"/>
      <c r="I890" s="101"/>
      <c r="J890" s="101"/>
      <c r="K890" s="102"/>
      <c r="L890" s="102"/>
      <c r="M890" s="102"/>
      <c r="N890" s="102"/>
      <c r="O890" s="95"/>
      <c r="P890" s="43"/>
    </row>
    <row r="891" ht="14.25" customHeight="1">
      <c r="A891" s="95"/>
      <c r="B891" s="96"/>
      <c r="C891" s="97"/>
      <c r="D891" s="98"/>
      <c r="E891" s="95"/>
      <c r="F891" s="99"/>
      <c r="G891" s="634"/>
      <c r="H891" s="100"/>
      <c r="I891" s="101"/>
      <c r="J891" s="101"/>
      <c r="K891" s="102"/>
      <c r="L891" s="102"/>
      <c r="M891" s="102"/>
      <c r="N891" s="102"/>
      <c r="O891" s="95"/>
      <c r="P891" s="43"/>
    </row>
    <row r="892" ht="14.25" customHeight="1">
      <c r="A892" s="95"/>
      <c r="B892" s="96"/>
      <c r="C892" s="97"/>
      <c r="D892" s="98"/>
      <c r="E892" s="95"/>
      <c r="F892" s="99"/>
      <c r="G892" s="634"/>
      <c r="H892" s="100"/>
      <c r="I892" s="101"/>
      <c r="J892" s="101"/>
      <c r="K892" s="102"/>
      <c r="L892" s="102"/>
      <c r="M892" s="102"/>
      <c r="N892" s="102"/>
      <c r="O892" s="95"/>
      <c r="P892" s="43"/>
    </row>
    <row r="893" ht="14.25" customHeight="1">
      <c r="A893" s="95"/>
      <c r="B893" s="96"/>
      <c r="C893" s="97"/>
      <c r="D893" s="98"/>
      <c r="E893" s="95"/>
      <c r="F893" s="99"/>
      <c r="G893" s="634"/>
      <c r="H893" s="100"/>
      <c r="I893" s="101"/>
      <c r="J893" s="101"/>
      <c r="K893" s="102"/>
      <c r="L893" s="102"/>
      <c r="M893" s="102"/>
      <c r="N893" s="102"/>
      <c r="O893" s="95"/>
      <c r="P893" s="43"/>
    </row>
    <row r="894" ht="14.25" customHeight="1">
      <c r="A894" s="95"/>
      <c r="B894" s="96"/>
      <c r="C894" s="97"/>
      <c r="D894" s="98"/>
      <c r="E894" s="95"/>
      <c r="F894" s="99"/>
      <c r="G894" s="634"/>
      <c r="H894" s="100"/>
      <c r="I894" s="101"/>
      <c r="J894" s="101"/>
      <c r="K894" s="102"/>
      <c r="L894" s="102"/>
      <c r="M894" s="102"/>
      <c r="N894" s="102"/>
      <c r="O894" s="95"/>
      <c r="P894" s="43"/>
    </row>
    <row r="895" ht="14.25" customHeight="1">
      <c r="A895" s="95"/>
      <c r="B895" s="96"/>
      <c r="C895" s="97"/>
      <c r="D895" s="98"/>
      <c r="E895" s="95"/>
      <c r="F895" s="99"/>
      <c r="G895" s="634"/>
      <c r="H895" s="100"/>
      <c r="I895" s="101"/>
      <c r="J895" s="101"/>
      <c r="K895" s="102"/>
      <c r="L895" s="102"/>
      <c r="M895" s="102"/>
      <c r="N895" s="102"/>
      <c r="O895" s="95"/>
      <c r="P895" s="43"/>
    </row>
    <row r="896" ht="14.25" customHeight="1">
      <c r="A896" s="95"/>
      <c r="B896" s="96"/>
      <c r="C896" s="97"/>
      <c r="D896" s="98"/>
      <c r="E896" s="95"/>
      <c r="F896" s="99"/>
      <c r="G896" s="634"/>
      <c r="H896" s="100"/>
      <c r="I896" s="101"/>
      <c r="J896" s="101"/>
      <c r="K896" s="102"/>
      <c r="L896" s="102"/>
      <c r="M896" s="102"/>
      <c r="N896" s="102"/>
      <c r="O896" s="95"/>
      <c r="P896" s="43"/>
    </row>
    <row r="897" ht="14.25" customHeight="1">
      <c r="A897" s="95"/>
      <c r="B897" s="96"/>
      <c r="C897" s="97"/>
      <c r="D897" s="98"/>
      <c r="E897" s="95"/>
      <c r="F897" s="99"/>
      <c r="G897" s="634"/>
      <c r="H897" s="100"/>
      <c r="I897" s="101"/>
      <c r="J897" s="101"/>
      <c r="K897" s="102"/>
      <c r="L897" s="102"/>
      <c r="M897" s="102"/>
      <c r="N897" s="102"/>
      <c r="O897" s="95"/>
      <c r="P897" s="43"/>
    </row>
    <row r="898" ht="14.25" customHeight="1">
      <c r="A898" s="95"/>
      <c r="B898" s="96"/>
      <c r="C898" s="97"/>
      <c r="D898" s="98"/>
      <c r="E898" s="95"/>
      <c r="F898" s="99"/>
      <c r="G898" s="634"/>
      <c r="H898" s="100"/>
      <c r="I898" s="101"/>
      <c r="J898" s="101"/>
      <c r="K898" s="102"/>
      <c r="L898" s="102"/>
      <c r="M898" s="102"/>
      <c r="N898" s="102"/>
      <c r="O898" s="95"/>
      <c r="P898" s="43"/>
    </row>
    <row r="899" ht="14.25" customHeight="1">
      <c r="A899" s="95"/>
      <c r="B899" s="96"/>
      <c r="C899" s="97"/>
      <c r="D899" s="98"/>
      <c r="E899" s="95"/>
      <c r="F899" s="99"/>
      <c r="G899" s="634"/>
      <c r="H899" s="100"/>
      <c r="I899" s="101"/>
      <c r="J899" s="101"/>
      <c r="K899" s="102"/>
      <c r="L899" s="102"/>
      <c r="M899" s="102"/>
      <c r="N899" s="102"/>
      <c r="O899" s="95"/>
      <c r="P899" s="43"/>
    </row>
    <row r="900" ht="14.25" customHeight="1">
      <c r="A900" s="95"/>
      <c r="B900" s="96"/>
      <c r="C900" s="97"/>
      <c r="D900" s="98"/>
      <c r="E900" s="95"/>
      <c r="F900" s="99"/>
      <c r="G900" s="634"/>
      <c r="H900" s="100"/>
      <c r="I900" s="101"/>
      <c r="J900" s="101"/>
      <c r="K900" s="102"/>
      <c r="L900" s="102"/>
      <c r="M900" s="102"/>
      <c r="N900" s="102"/>
      <c r="O900" s="95"/>
      <c r="P900" s="43"/>
    </row>
    <row r="901" ht="14.25" customHeight="1">
      <c r="A901" s="95"/>
      <c r="B901" s="96"/>
      <c r="C901" s="97"/>
      <c r="D901" s="98"/>
      <c r="E901" s="95"/>
      <c r="F901" s="99"/>
      <c r="G901" s="634"/>
      <c r="H901" s="100"/>
      <c r="I901" s="101"/>
      <c r="J901" s="101"/>
      <c r="K901" s="102"/>
      <c r="L901" s="102"/>
      <c r="M901" s="102"/>
      <c r="N901" s="102"/>
      <c r="O901" s="95"/>
      <c r="P901" s="43"/>
    </row>
    <row r="902" ht="14.25" customHeight="1">
      <c r="A902" s="95"/>
      <c r="B902" s="96"/>
      <c r="C902" s="97"/>
      <c r="D902" s="98"/>
      <c r="E902" s="95"/>
      <c r="F902" s="99"/>
      <c r="G902" s="634"/>
      <c r="H902" s="100"/>
      <c r="I902" s="101"/>
      <c r="J902" s="101"/>
      <c r="K902" s="102"/>
      <c r="L902" s="102"/>
      <c r="M902" s="102"/>
      <c r="N902" s="102"/>
      <c r="O902" s="95"/>
      <c r="P902" s="43"/>
    </row>
    <row r="903" ht="14.25" customHeight="1">
      <c r="A903" s="95"/>
      <c r="B903" s="96"/>
      <c r="C903" s="97"/>
      <c r="D903" s="98"/>
      <c r="E903" s="95"/>
      <c r="F903" s="99"/>
      <c r="G903" s="634"/>
      <c r="H903" s="100"/>
      <c r="I903" s="101"/>
      <c r="J903" s="101"/>
      <c r="K903" s="102"/>
      <c r="L903" s="102"/>
      <c r="M903" s="102"/>
      <c r="N903" s="102"/>
      <c r="O903" s="95"/>
      <c r="P903" s="43"/>
    </row>
    <row r="904" ht="14.25" customHeight="1">
      <c r="A904" s="95"/>
      <c r="B904" s="96"/>
      <c r="C904" s="97"/>
      <c r="D904" s="98"/>
      <c r="E904" s="95"/>
      <c r="F904" s="99"/>
      <c r="G904" s="634"/>
      <c r="H904" s="100"/>
      <c r="I904" s="101"/>
      <c r="J904" s="101"/>
      <c r="K904" s="102"/>
      <c r="L904" s="102"/>
      <c r="M904" s="102"/>
      <c r="N904" s="102"/>
      <c r="O904" s="95"/>
      <c r="P904" s="43"/>
    </row>
    <row r="905" ht="14.25" customHeight="1">
      <c r="A905" s="95"/>
      <c r="B905" s="96"/>
      <c r="C905" s="97"/>
      <c r="D905" s="98"/>
      <c r="E905" s="95"/>
      <c r="F905" s="99"/>
      <c r="G905" s="634"/>
      <c r="H905" s="100"/>
      <c r="I905" s="101"/>
      <c r="J905" s="101"/>
      <c r="K905" s="102"/>
      <c r="L905" s="102"/>
      <c r="M905" s="102"/>
      <c r="N905" s="102"/>
      <c r="O905" s="95"/>
      <c r="P905" s="43"/>
    </row>
    <row r="906" ht="14.25" customHeight="1">
      <c r="A906" s="95"/>
      <c r="B906" s="96"/>
      <c r="C906" s="97"/>
      <c r="D906" s="98"/>
      <c r="E906" s="95"/>
      <c r="F906" s="99"/>
      <c r="G906" s="634"/>
      <c r="H906" s="100"/>
      <c r="I906" s="101"/>
      <c r="J906" s="101"/>
      <c r="K906" s="102"/>
      <c r="L906" s="102"/>
      <c r="M906" s="102"/>
      <c r="N906" s="102"/>
      <c r="O906" s="95"/>
      <c r="P906" s="43"/>
    </row>
    <row r="907" ht="14.25" customHeight="1">
      <c r="A907" s="95"/>
      <c r="B907" s="96"/>
      <c r="C907" s="97"/>
      <c r="D907" s="98"/>
      <c r="E907" s="95"/>
      <c r="F907" s="99"/>
      <c r="G907" s="634"/>
      <c r="H907" s="100"/>
      <c r="I907" s="101"/>
      <c r="J907" s="101"/>
      <c r="K907" s="102"/>
      <c r="L907" s="102"/>
      <c r="M907" s="102"/>
      <c r="N907" s="102"/>
      <c r="O907" s="95"/>
      <c r="P907" s="43"/>
    </row>
    <row r="908" ht="14.25" customHeight="1">
      <c r="A908" s="95"/>
      <c r="B908" s="96"/>
      <c r="C908" s="97"/>
      <c r="D908" s="98"/>
      <c r="E908" s="95"/>
      <c r="F908" s="99"/>
      <c r="G908" s="634"/>
      <c r="H908" s="100"/>
      <c r="I908" s="101"/>
      <c r="J908" s="101"/>
      <c r="K908" s="102"/>
      <c r="L908" s="102"/>
      <c r="M908" s="102"/>
      <c r="N908" s="102"/>
      <c r="O908" s="95"/>
      <c r="P908" s="43"/>
    </row>
    <row r="909" ht="14.25" customHeight="1">
      <c r="A909" s="95"/>
      <c r="B909" s="96"/>
      <c r="C909" s="97"/>
      <c r="D909" s="98"/>
      <c r="E909" s="95"/>
      <c r="F909" s="99"/>
      <c r="G909" s="634"/>
      <c r="H909" s="100"/>
      <c r="I909" s="101"/>
      <c r="J909" s="101"/>
      <c r="K909" s="102"/>
      <c r="L909" s="102"/>
      <c r="M909" s="102"/>
      <c r="N909" s="102"/>
      <c r="O909" s="95"/>
      <c r="P909" s="43"/>
    </row>
    <row r="910" ht="14.25" customHeight="1">
      <c r="A910" s="95"/>
      <c r="B910" s="96"/>
      <c r="C910" s="97"/>
      <c r="D910" s="98"/>
      <c r="E910" s="95"/>
      <c r="F910" s="99"/>
      <c r="G910" s="634"/>
      <c r="H910" s="100"/>
      <c r="I910" s="101"/>
      <c r="J910" s="101"/>
      <c r="K910" s="102"/>
      <c r="L910" s="102"/>
      <c r="M910" s="102"/>
      <c r="N910" s="102"/>
      <c r="O910" s="95"/>
      <c r="P910" s="43"/>
    </row>
    <row r="911" ht="14.25" customHeight="1">
      <c r="A911" s="95"/>
      <c r="B911" s="96"/>
      <c r="C911" s="97"/>
      <c r="D911" s="98"/>
      <c r="E911" s="95"/>
      <c r="F911" s="99"/>
      <c r="G911" s="634"/>
      <c r="H911" s="100"/>
      <c r="I911" s="101"/>
      <c r="J911" s="101"/>
      <c r="K911" s="102"/>
      <c r="L911" s="102"/>
      <c r="M911" s="102"/>
      <c r="N911" s="102"/>
      <c r="O911" s="95"/>
      <c r="P911" s="43"/>
    </row>
    <row r="912" ht="14.25" customHeight="1">
      <c r="A912" s="95"/>
      <c r="B912" s="96"/>
      <c r="C912" s="97"/>
      <c r="D912" s="98"/>
      <c r="E912" s="95"/>
      <c r="F912" s="99"/>
      <c r="G912" s="634"/>
      <c r="H912" s="100"/>
      <c r="I912" s="101"/>
      <c r="J912" s="101"/>
      <c r="K912" s="102"/>
      <c r="L912" s="102"/>
      <c r="M912" s="102"/>
      <c r="N912" s="102"/>
      <c r="O912" s="95"/>
      <c r="P912" s="43"/>
    </row>
    <row r="913" ht="14.25" customHeight="1">
      <c r="A913" s="95"/>
      <c r="B913" s="96"/>
      <c r="C913" s="97"/>
      <c r="D913" s="98"/>
      <c r="E913" s="95"/>
      <c r="F913" s="99"/>
      <c r="G913" s="634"/>
      <c r="H913" s="100"/>
      <c r="I913" s="101"/>
      <c r="J913" s="101"/>
      <c r="K913" s="102"/>
      <c r="L913" s="102"/>
      <c r="M913" s="102"/>
      <c r="N913" s="102"/>
      <c r="O913" s="95"/>
      <c r="P913" s="43"/>
    </row>
    <row r="914" ht="14.25" customHeight="1">
      <c r="A914" s="95"/>
      <c r="B914" s="96"/>
      <c r="C914" s="97"/>
      <c r="D914" s="98"/>
      <c r="E914" s="95"/>
      <c r="F914" s="99"/>
      <c r="G914" s="634"/>
      <c r="H914" s="100"/>
      <c r="I914" s="101"/>
      <c r="J914" s="101"/>
      <c r="K914" s="102"/>
      <c r="L914" s="102"/>
      <c r="M914" s="102"/>
      <c r="N914" s="102"/>
      <c r="O914" s="95"/>
      <c r="P914" s="43"/>
    </row>
    <row r="915" ht="14.25" customHeight="1">
      <c r="A915" s="95"/>
      <c r="B915" s="96"/>
      <c r="C915" s="97"/>
      <c r="D915" s="98"/>
      <c r="E915" s="95"/>
      <c r="F915" s="99"/>
      <c r="G915" s="634"/>
      <c r="H915" s="100"/>
      <c r="I915" s="101"/>
      <c r="J915" s="101"/>
      <c r="K915" s="102"/>
      <c r="L915" s="102"/>
      <c r="M915" s="102"/>
      <c r="N915" s="102"/>
      <c r="O915" s="95"/>
      <c r="P915" s="43"/>
    </row>
    <row r="916" ht="14.25" customHeight="1">
      <c r="A916" s="95"/>
      <c r="B916" s="96"/>
      <c r="C916" s="97"/>
      <c r="D916" s="98"/>
      <c r="E916" s="95"/>
      <c r="F916" s="99"/>
      <c r="G916" s="634"/>
      <c r="H916" s="100"/>
      <c r="I916" s="101"/>
      <c r="J916" s="101"/>
      <c r="K916" s="102"/>
      <c r="L916" s="102"/>
      <c r="M916" s="102"/>
      <c r="N916" s="102"/>
      <c r="O916" s="95"/>
      <c r="P916" s="43"/>
    </row>
    <row r="917" ht="14.25" customHeight="1">
      <c r="A917" s="95"/>
      <c r="B917" s="96"/>
      <c r="C917" s="97"/>
      <c r="D917" s="98"/>
      <c r="E917" s="95"/>
      <c r="F917" s="99"/>
      <c r="G917" s="634"/>
      <c r="H917" s="100"/>
      <c r="I917" s="101"/>
      <c r="J917" s="101"/>
      <c r="K917" s="102"/>
      <c r="L917" s="102"/>
      <c r="M917" s="102"/>
      <c r="N917" s="102"/>
      <c r="O917" s="95"/>
      <c r="P917" s="43"/>
    </row>
    <row r="918" ht="14.25" customHeight="1">
      <c r="A918" s="95"/>
      <c r="B918" s="96"/>
      <c r="C918" s="97"/>
      <c r="D918" s="98"/>
      <c r="E918" s="95"/>
      <c r="F918" s="99"/>
      <c r="G918" s="634"/>
      <c r="H918" s="100"/>
      <c r="I918" s="101"/>
      <c r="J918" s="101"/>
      <c r="K918" s="102"/>
      <c r="L918" s="102"/>
      <c r="M918" s="102"/>
      <c r="N918" s="102"/>
      <c r="O918" s="95"/>
      <c r="P918" s="43"/>
    </row>
    <row r="919" ht="14.25" customHeight="1">
      <c r="A919" s="95"/>
      <c r="B919" s="96"/>
      <c r="C919" s="97"/>
      <c r="D919" s="98"/>
      <c r="E919" s="95"/>
      <c r="F919" s="99"/>
      <c r="G919" s="634"/>
      <c r="H919" s="100"/>
      <c r="I919" s="101"/>
      <c r="J919" s="101"/>
      <c r="K919" s="102"/>
      <c r="L919" s="102"/>
      <c r="M919" s="102"/>
      <c r="N919" s="102"/>
      <c r="O919" s="95"/>
      <c r="P919" s="43"/>
    </row>
    <row r="920" ht="14.25" customHeight="1">
      <c r="A920" s="95"/>
      <c r="B920" s="96"/>
      <c r="C920" s="97"/>
      <c r="D920" s="98"/>
      <c r="E920" s="95"/>
      <c r="F920" s="99"/>
      <c r="G920" s="634"/>
      <c r="H920" s="100"/>
      <c r="I920" s="101"/>
      <c r="J920" s="101"/>
      <c r="K920" s="102"/>
      <c r="L920" s="102"/>
      <c r="M920" s="102"/>
      <c r="N920" s="102"/>
      <c r="O920" s="95"/>
      <c r="P920" s="43"/>
    </row>
    <row r="921" ht="14.25" customHeight="1">
      <c r="A921" s="95"/>
      <c r="B921" s="96"/>
      <c r="C921" s="97"/>
      <c r="D921" s="98"/>
      <c r="E921" s="95"/>
      <c r="F921" s="99"/>
      <c r="G921" s="634"/>
      <c r="H921" s="100"/>
      <c r="I921" s="101"/>
      <c r="J921" s="101"/>
      <c r="K921" s="102"/>
      <c r="L921" s="102"/>
      <c r="M921" s="102"/>
      <c r="N921" s="102"/>
      <c r="O921" s="95"/>
      <c r="P921" s="43"/>
    </row>
    <row r="922" ht="14.25" customHeight="1">
      <c r="A922" s="95"/>
      <c r="B922" s="96"/>
      <c r="C922" s="97"/>
      <c r="D922" s="98"/>
      <c r="E922" s="95"/>
      <c r="F922" s="99"/>
      <c r="G922" s="634"/>
      <c r="H922" s="100"/>
      <c r="I922" s="101"/>
      <c r="J922" s="101"/>
      <c r="K922" s="102"/>
      <c r="L922" s="102"/>
      <c r="M922" s="102"/>
      <c r="N922" s="102"/>
      <c r="O922" s="95"/>
      <c r="P922" s="43"/>
    </row>
    <row r="923" ht="14.25" customHeight="1">
      <c r="A923" s="95"/>
      <c r="B923" s="96"/>
      <c r="C923" s="97"/>
      <c r="D923" s="98"/>
      <c r="E923" s="95"/>
      <c r="F923" s="99"/>
      <c r="G923" s="634"/>
      <c r="H923" s="100"/>
      <c r="I923" s="101"/>
      <c r="J923" s="101"/>
      <c r="K923" s="102"/>
      <c r="L923" s="102"/>
      <c r="M923" s="102"/>
      <c r="N923" s="102"/>
      <c r="O923" s="95"/>
      <c r="P923" s="43"/>
    </row>
    <row r="924" ht="14.25" customHeight="1">
      <c r="A924" s="95"/>
      <c r="B924" s="96"/>
      <c r="C924" s="97"/>
      <c r="D924" s="98"/>
      <c r="E924" s="95"/>
      <c r="F924" s="99"/>
      <c r="G924" s="634"/>
      <c r="H924" s="100"/>
      <c r="I924" s="101"/>
      <c r="J924" s="101"/>
      <c r="K924" s="102"/>
      <c r="L924" s="102"/>
      <c r="M924" s="102"/>
      <c r="N924" s="102"/>
      <c r="O924" s="95"/>
      <c r="P924" s="43"/>
    </row>
    <row r="925" ht="14.25" customHeight="1">
      <c r="A925" s="95"/>
      <c r="B925" s="96"/>
      <c r="C925" s="97"/>
      <c r="D925" s="98"/>
      <c r="E925" s="95"/>
      <c r="F925" s="99"/>
      <c r="G925" s="634"/>
      <c r="H925" s="100"/>
      <c r="I925" s="101"/>
      <c r="J925" s="101"/>
      <c r="K925" s="102"/>
      <c r="L925" s="102"/>
      <c r="M925" s="102"/>
      <c r="N925" s="102"/>
      <c r="O925" s="95"/>
      <c r="P925" s="43"/>
    </row>
    <row r="926" ht="14.25" customHeight="1">
      <c r="A926" s="95"/>
      <c r="B926" s="96"/>
      <c r="C926" s="97"/>
      <c r="D926" s="98"/>
      <c r="E926" s="95"/>
      <c r="F926" s="99"/>
      <c r="G926" s="634"/>
      <c r="H926" s="100"/>
      <c r="I926" s="101"/>
      <c r="J926" s="101"/>
      <c r="K926" s="102"/>
      <c r="L926" s="102"/>
      <c r="M926" s="102"/>
      <c r="N926" s="102"/>
      <c r="O926" s="95"/>
      <c r="P926" s="43"/>
    </row>
    <row r="927" ht="14.25" customHeight="1">
      <c r="A927" s="95"/>
      <c r="B927" s="96"/>
      <c r="C927" s="97"/>
      <c r="D927" s="98"/>
      <c r="E927" s="95"/>
      <c r="F927" s="99"/>
      <c r="G927" s="634"/>
      <c r="H927" s="100"/>
      <c r="I927" s="101"/>
      <c r="J927" s="101"/>
      <c r="K927" s="102"/>
      <c r="L927" s="102"/>
      <c r="M927" s="102"/>
      <c r="N927" s="102"/>
      <c r="O927" s="95"/>
      <c r="P927" s="43"/>
    </row>
    <row r="928" ht="14.25" customHeight="1">
      <c r="A928" s="95"/>
      <c r="B928" s="96"/>
      <c r="C928" s="97"/>
      <c r="D928" s="98"/>
      <c r="E928" s="95"/>
      <c r="F928" s="99"/>
      <c r="G928" s="634"/>
      <c r="H928" s="100"/>
      <c r="I928" s="101"/>
      <c r="J928" s="101"/>
      <c r="K928" s="102"/>
      <c r="L928" s="102"/>
      <c r="M928" s="102"/>
      <c r="N928" s="102"/>
      <c r="O928" s="95"/>
      <c r="P928" s="43"/>
    </row>
    <row r="929" ht="14.25" customHeight="1">
      <c r="A929" s="95"/>
      <c r="B929" s="96"/>
      <c r="C929" s="97"/>
      <c r="D929" s="98"/>
      <c r="E929" s="95"/>
      <c r="F929" s="99"/>
      <c r="G929" s="634"/>
      <c r="H929" s="100"/>
      <c r="I929" s="101"/>
      <c r="J929" s="101"/>
      <c r="K929" s="102"/>
      <c r="L929" s="102"/>
      <c r="M929" s="102"/>
      <c r="N929" s="102"/>
      <c r="O929" s="95"/>
      <c r="P929" s="43"/>
    </row>
    <row r="930" ht="14.25" customHeight="1">
      <c r="A930" s="95"/>
      <c r="B930" s="96"/>
      <c r="C930" s="97"/>
      <c r="D930" s="98"/>
      <c r="E930" s="95"/>
      <c r="F930" s="99"/>
      <c r="G930" s="634"/>
      <c r="H930" s="100"/>
      <c r="I930" s="101"/>
      <c r="J930" s="101"/>
      <c r="K930" s="102"/>
      <c r="L930" s="102"/>
      <c r="M930" s="102"/>
      <c r="N930" s="102"/>
      <c r="O930" s="95"/>
      <c r="P930" s="43"/>
    </row>
    <row r="931" ht="14.25" customHeight="1">
      <c r="A931" s="95"/>
      <c r="B931" s="96"/>
      <c r="C931" s="97"/>
      <c r="D931" s="98"/>
      <c r="E931" s="95"/>
      <c r="F931" s="99"/>
      <c r="G931" s="634"/>
      <c r="H931" s="100"/>
      <c r="I931" s="101"/>
      <c r="J931" s="101"/>
      <c r="K931" s="102"/>
      <c r="L931" s="102"/>
      <c r="M931" s="102"/>
      <c r="N931" s="102"/>
      <c r="O931" s="95"/>
      <c r="P931" s="43"/>
    </row>
    <row r="932" ht="14.25" customHeight="1">
      <c r="A932" s="95"/>
      <c r="B932" s="96"/>
      <c r="C932" s="97"/>
      <c r="D932" s="98"/>
      <c r="E932" s="95"/>
      <c r="F932" s="99"/>
      <c r="G932" s="634"/>
      <c r="H932" s="100"/>
      <c r="I932" s="101"/>
      <c r="J932" s="101"/>
      <c r="K932" s="102"/>
      <c r="L932" s="102"/>
      <c r="M932" s="102"/>
      <c r="N932" s="102"/>
      <c r="O932" s="95"/>
      <c r="P932" s="43"/>
    </row>
    <row r="933" ht="14.25" customHeight="1">
      <c r="A933" s="95"/>
      <c r="B933" s="96"/>
      <c r="C933" s="97"/>
      <c r="D933" s="98"/>
      <c r="E933" s="95"/>
      <c r="F933" s="99"/>
      <c r="G933" s="634"/>
      <c r="H933" s="100"/>
      <c r="I933" s="101"/>
      <c r="J933" s="101"/>
      <c r="K933" s="102"/>
      <c r="L933" s="102"/>
      <c r="M933" s="102"/>
      <c r="N933" s="102"/>
      <c r="O933" s="95"/>
      <c r="P933" s="43"/>
    </row>
    <row r="934" ht="14.25" customHeight="1">
      <c r="A934" s="95"/>
      <c r="B934" s="96"/>
      <c r="C934" s="97"/>
      <c r="D934" s="98"/>
      <c r="E934" s="95"/>
      <c r="F934" s="99"/>
      <c r="G934" s="634"/>
      <c r="H934" s="100"/>
      <c r="I934" s="101"/>
      <c r="J934" s="101"/>
      <c r="K934" s="102"/>
      <c r="L934" s="102"/>
      <c r="M934" s="102"/>
      <c r="N934" s="102"/>
      <c r="O934" s="95"/>
      <c r="P934" s="43"/>
    </row>
    <row r="935" ht="14.25" customHeight="1">
      <c r="A935" s="95"/>
      <c r="B935" s="96"/>
      <c r="C935" s="97"/>
      <c r="D935" s="98"/>
      <c r="E935" s="95"/>
      <c r="F935" s="99"/>
      <c r="G935" s="634"/>
      <c r="H935" s="100"/>
      <c r="I935" s="101"/>
      <c r="J935" s="101"/>
      <c r="K935" s="102"/>
      <c r="L935" s="102"/>
      <c r="M935" s="102"/>
      <c r="N935" s="102"/>
      <c r="O935" s="95"/>
      <c r="P935" s="43"/>
    </row>
    <row r="936" ht="14.25" customHeight="1">
      <c r="A936" s="95"/>
      <c r="B936" s="96"/>
      <c r="C936" s="97"/>
      <c r="D936" s="98"/>
      <c r="E936" s="95"/>
      <c r="F936" s="99"/>
      <c r="G936" s="634"/>
      <c r="H936" s="100"/>
      <c r="I936" s="101"/>
      <c r="J936" s="101"/>
      <c r="K936" s="102"/>
      <c r="L936" s="102"/>
      <c r="M936" s="102"/>
      <c r="N936" s="102"/>
      <c r="O936" s="95"/>
      <c r="P936" s="43"/>
    </row>
    <row r="937" ht="14.25" customHeight="1">
      <c r="A937" s="95"/>
      <c r="B937" s="96"/>
      <c r="C937" s="97"/>
      <c r="D937" s="98"/>
      <c r="E937" s="95"/>
      <c r="F937" s="99"/>
      <c r="G937" s="634"/>
      <c r="H937" s="100"/>
      <c r="I937" s="101"/>
      <c r="J937" s="101"/>
      <c r="K937" s="102"/>
      <c r="L937" s="102"/>
      <c r="M937" s="102"/>
      <c r="N937" s="102"/>
      <c r="O937" s="95"/>
      <c r="P937" s="43"/>
    </row>
    <row r="938" ht="14.25" customHeight="1">
      <c r="A938" s="95"/>
      <c r="B938" s="96"/>
      <c r="C938" s="97"/>
      <c r="D938" s="98"/>
      <c r="E938" s="95"/>
      <c r="F938" s="99"/>
      <c r="G938" s="634"/>
      <c r="H938" s="100"/>
      <c r="I938" s="101"/>
      <c r="J938" s="101"/>
      <c r="K938" s="102"/>
      <c r="L938" s="102"/>
      <c r="M938" s="102"/>
      <c r="N938" s="102"/>
      <c r="O938" s="95"/>
      <c r="P938" s="43"/>
    </row>
    <row r="939" ht="14.25" customHeight="1">
      <c r="A939" s="95"/>
      <c r="B939" s="96"/>
      <c r="C939" s="97"/>
      <c r="D939" s="98"/>
      <c r="E939" s="95"/>
      <c r="F939" s="99"/>
      <c r="G939" s="634"/>
      <c r="H939" s="100"/>
      <c r="I939" s="101"/>
      <c r="J939" s="101"/>
      <c r="K939" s="102"/>
      <c r="L939" s="102"/>
      <c r="M939" s="102"/>
      <c r="N939" s="102"/>
      <c r="O939" s="95"/>
      <c r="P939" s="43"/>
    </row>
    <row r="940" ht="14.25" customHeight="1">
      <c r="A940" s="95"/>
      <c r="B940" s="96"/>
      <c r="C940" s="97"/>
      <c r="D940" s="98"/>
      <c r="E940" s="95"/>
      <c r="F940" s="99"/>
      <c r="G940" s="634"/>
      <c r="H940" s="100"/>
      <c r="I940" s="101"/>
      <c r="J940" s="101"/>
      <c r="K940" s="102"/>
      <c r="L940" s="102"/>
      <c r="M940" s="102"/>
      <c r="N940" s="102"/>
      <c r="O940" s="95"/>
      <c r="P940" s="43"/>
    </row>
    <row r="941" ht="14.25" customHeight="1">
      <c r="A941" s="95"/>
      <c r="B941" s="96"/>
      <c r="C941" s="97"/>
      <c r="D941" s="98"/>
      <c r="E941" s="95"/>
      <c r="F941" s="99"/>
      <c r="G941" s="634"/>
      <c r="H941" s="100"/>
      <c r="I941" s="101"/>
      <c r="J941" s="101"/>
      <c r="K941" s="102"/>
      <c r="L941" s="102"/>
      <c r="M941" s="102"/>
      <c r="N941" s="102"/>
      <c r="O941" s="95"/>
      <c r="P941" s="43"/>
    </row>
    <row r="942" ht="14.25" customHeight="1">
      <c r="A942" s="95"/>
      <c r="B942" s="96"/>
      <c r="C942" s="97"/>
      <c r="D942" s="98"/>
      <c r="E942" s="95"/>
      <c r="F942" s="99"/>
      <c r="G942" s="634"/>
      <c r="H942" s="100"/>
      <c r="I942" s="101"/>
      <c r="J942" s="101"/>
      <c r="K942" s="102"/>
      <c r="L942" s="102"/>
      <c r="M942" s="102"/>
      <c r="N942" s="102"/>
      <c r="O942" s="95"/>
      <c r="P942" s="43"/>
    </row>
    <row r="943" ht="14.25" customHeight="1">
      <c r="A943" s="95"/>
      <c r="B943" s="96"/>
      <c r="C943" s="97"/>
      <c r="D943" s="98"/>
      <c r="E943" s="95"/>
      <c r="F943" s="99"/>
      <c r="G943" s="634"/>
      <c r="H943" s="100"/>
      <c r="I943" s="101"/>
      <c r="J943" s="101"/>
      <c r="K943" s="102"/>
      <c r="L943" s="102"/>
      <c r="M943" s="102"/>
      <c r="N943" s="102"/>
      <c r="O943" s="95"/>
      <c r="P943" s="43"/>
    </row>
    <row r="944" ht="14.25" customHeight="1">
      <c r="A944" s="95"/>
      <c r="B944" s="96"/>
      <c r="C944" s="97"/>
      <c r="D944" s="98"/>
      <c r="E944" s="95"/>
      <c r="F944" s="99"/>
      <c r="G944" s="634"/>
      <c r="H944" s="100"/>
      <c r="I944" s="101"/>
      <c r="J944" s="101"/>
      <c r="K944" s="102"/>
      <c r="L944" s="102"/>
      <c r="M944" s="102"/>
      <c r="N944" s="102"/>
      <c r="O944" s="95"/>
      <c r="P944" s="43"/>
    </row>
    <row r="945" ht="14.25" customHeight="1">
      <c r="A945" s="95"/>
      <c r="B945" s="96"/>
      <c r="C945" s="97"/>
      <c r="D945" s="98"/>
      <c r="E945" s="95"/>
      <c r="F945" s="99"/>
      <c r="G945" s="634"/>
      <c r="H945" s="100"/>
      <c r="I945" s="101"/>
      <c r="J945" s="101"/>
      <c r="K945" s="102"/>
      <c r="L945" s="102"/>
      <c r="M945" s="102"/>
      <c r="N945" s="102"/>
      <c r="O945" s="95"/>
      <c r="P945" s="43"/>
    </row>
    <row r="946" ht="14.25" customHeight="1">
      <c r="A946" s="95"/>
      <c r="B946" s="96"/>
      <c r="C946" s="97"/>
      <c r="D946" s="98"/>
      <c r="E946" s="95"/>
      <c r="F946" s="99"/>
      <c r="G946" s="634"/>
      <c r="H946" s="100"/>
      <c r="I946" s="101"/>
      <c r="J946" s="101"/>
      <c r="K946" s="102"/>
      <c r="L946" s="102"/>
      <c r="M946" s="102"/>
      <c r="N946" s="102"/>
      <c r="O946" s="95"/>
      <c r="P946" s="43"/>
    </row>
    <row r="947" ht="14.25" customHeight="1">
      <c r="A947" s="95"/>
      <c r="B947" s="96"/>
      <c r="C947" s="97"/>
      <c r="D947" s="98"/>
      <c r="E947" s="95"/>
      <c r="F947" s="99"/>
      <c r="G947" s="634"/>
      <c r="H947" s="100"/>
      <c r="I947" s="101"/>
      <c r="J947" s="101"/>
      <c r="K947" s="102"/>
      <c r="L947" s="102"/>
      <c r="M947" s="102"/>
      <c r="N947" s="102"/>
      <c r="O947" s="95"/>
      <c r="P947" s="43"/>
    </row>
    <row r="948" ht="14.25" customHeight="1">
      <c r="A948" s="95"/>
      <c r="B948" s="96"/>
      <c r="C948" s="97"/>
      <c r="D948" s="98"/>
      <c r="E948" s="95"/>
      <c r="F948" s="99"/>
      <c r="G948" s="634"/>
      <c r="H948" s="100"/>
      <c r="I948" s="101"/>
      <c r="J948" s="101"/>
      <c r="K948" s="102"/>
      <c r="L948" s="102"/>
      <c r="M948" s="102"/>
      <c r="N948" s="102"/>
      <c r="O948" s="95"/>
      <c r="P948" s="43"/>
    </row>
    <row r="949" ht="14.25" customHeight="1">
      <c r="A949" s="95"/>
      <c r="B949" s="96"/>
      <c r="C949" s="97"/>
      <c r="D949" s="98"/>
      <c r="E949" s="95"/>
      <c r="F949" s="99"/>
      <c r="G949" s="634"/>
      <c r="H949" s="100"/>
      <c r="I949" s="101"/>
      <c r="J949" s="101"/>
      <c r="K949" s="102"/>
      <c r="L949" s="102"/>
      <c r="M949" s="102"/>
      <c r="N949" s="102"/>
      <c r="O949" s="95"/>
      <c r="P949" s="43"/>
    </row>
    <row r="950" ht="14.25" customHeight="1">
      <c r="A950" s="95"/>
      <c r="B950" s="96"/>
      <c r="C950" s="97"/>
      <c r="D950" s="98"/>
      <c r="E950" s="95"/>
      <c r="F950" s="99"/>
      <c r="G950" s="634"/>
      <c r="H950" s="100"/>
      <c r="I950" s="101"/>
      <c r="J950" s="101"/>
      <c r="K950" s="102"/>
      <c r="L950" s="102"/>
      <c r="M950" s="102"/>
      <c r="N950" s="102"/>
      <c r="O950" s="95"/>
      <c r="P950" s="43"/>
    </row>
    <row r="951" ht="14.25" customHeight="1">
      <c r="A951" s="95"/>
      <c r="B951" s="96"/>
      <c r="C951" s="97"/>
      <c r="D951" s="98"/>
      <c r="E951" s="95"/>
      <c r="F951" s="99"/>
      <c r="G951" s="634"/>
      <c r="H951" s="100"/>
      <c r="I951" s="101"/>
      <c r="J951" s="101"/>
      <c r="K951" s="102"/>
      <c r="L951" s="102"/>
      <c r="M951" s="102"/>
      <c r="N951" s="102"/>
      <c r="O951" s="95"/>
      <c r="P951" s="43"/>
    </row>
    <row r="952" ht="14.25" customHeight="1">
      <c r="A952" s="95"/>
      <c r="B952" s="96"/>
      <c r="C952" s="97"/>
      <c r="D952" s="98"/>
      <c r="E952" s="95"/>
      <c r="F952" s="99"/>
      <c r="G952" s="634"/>
      <c r="H952" s="100"/>
      <c r="I952" s="101"/>
      <c r="J952" s="101"/>
      <c r="K952" s="102"/>
      <c r="L952" s="102"/>
      <c r="M952" s="102"/>
      <c r="N952" s="102"/>
      <c r="O952" s="95"/>
      <c r="P952" s="43"/>
    </row>
    <row r="953" ht="14.25" customHeight="1">
      <c r="A953" s="95"/>
      <c r="B953" s="96"/>
      <c r="C953" s="97"/>
      <c r="D953" s="98"/>
      <c r="E953" s="95"/>
      <c r="F953" s="99"/>
      <c r="G953" s="634"/>
      <c r="H953" s="100"/>
      <c r="I953" s="101"/>
      <c r="J953" s="101"/>
      <c r="K953" s="102"/>
      <c r="L953" s="102"/>
      <c r="M953" s="102"/>
      <c r="N953" s="102"/>
      <c r="O953" s="95"/>
      <c r="P953" s="43"/>
    </row>
    <row r="954" ht="14.25" customHeight="1">
      <c r="A954" s="95"/>
      <c r="B954" s="96"/>
      <c r="C954" s="97"/>
      <c r="D954" s="98"/>
      <c r="E954" s="95"/>
      <c r="F954" s="99"/>
      <c r="G954" s="634"/>
      <c r="H954" s="100"/>
      <c r="I954" s="101"/>
      <c r="J954" s="101"/>
      <c r="K954" s="102"/>
      <c r="L954" s="102"/>
      <c r="M954" s="102"/>
      <c r="N954" s="102"/>
      <c r="O954" s="95"/>
      <c r="P954" s="43"/>
    </row>
    <row r="955" ht="14.25" customHeight="1">
      <c r="A955" s="95"/>
      <c r="B955" s="96"/>
      <c r="C955" s="97"/>
      <c r="D955" s="98"/>
      <c r="E955" s="95"/>
      <c r="F955" s="99"/>
      <c r="G955" s="634"/>
      <c r="H955" s="100"/>
      <c r="I955" s="101"/>
      <c r="J955" s="101"/>
      <c r="K955" s="102"/>
      <c r="L955" s="102"/>
      <c r="M955" s="102"/>
      <c r="N955" s="102"/>
      <c r="O955" s="95"/>
      <c r="P955" s="43"/>
    </row>
    <row r="956" ht="14.25" customHeight="1">
      <c r="A956" s="95"/>
      <c r="B956" s="96"/>
      <c r="C956" s="97"/>
      <c r="D956" s="98"/>
      <c r="E956" s="95"/>
      <c r="F956" s="99"/>
      <c r="G956" s="634"/>
      <c r="H956" s="100"/>
      <c r="I956" s="101"/>
      <c r="J956" s="101"/>
      <c r="K956" s="102"/>
      <c r="L956" s="102"/>
      <c r="M956" s="102"/>
      <c r="N956" s="102"/>
      <c r="O956" s="95"/>
      <c r="P956" s="43"/>
    </row>
    <row r="957" ht="14.25" customHeight="1">
      <c r="A957" s="95"/>
      <c r="B957" s="96"/>
      <c r="C957" s="97"/>
      <c r="D957" s="98"/>
      <c r="E957" s="95"/>
      <c r="F957" s="99"/>
      <c r="G957" s="634"/>
      <c r="H957" s="100"/>
      <c r="I957" s="101"/>
      <c r="J957" s="101"/>
      <c r="K957" s="102"/>
      <c r="L957" s="102"/>
      <c r="M957" s="102"/>
      <c r="N957" s="102"/>
      <c r="O957" s="95"/>
      <c r="P957" s="43"/>
    </row>
    <row r="958" ht="14.25" customHeight="1">
      <c r="A958" s="95"/>
      <c r="B958" s="96"/>
      <c r="C958" s="97"/>
      <c r="D958" s="98"/>
      <c r="E958" s="95"/>
      <c r="F958" s="99"/>
      <c r="G958" s="634"/>
      <c r="H958" s="100"/>
      <c r="I958" s="101"/>
      <c r="J958" s="101"/>
      <c r="K958" s="102"/>
      <c r="L958" s="102"/>
      <c r="M958" s="102"/>
      <c r="N958" s="102"/>
      <c r="O958" s="95"/>
      <c r="P958" s="43"/>
    </row>
    <row r="959" ht="14.25" customHeight="1">
      <c r="A959" s="95"/>
      <c r="B959" s="96"/>
      <c r="C959" s="97"/>
      <c r="D959" s="98"/>
      <c r="E959" s="95"/>
      <c r="F959" s="99"/>
      <c r="G959" s="634"/>
      <c r="H959" s="100"/>
      <c r="I959" s="101"/>
      <c r="J959" s="101"/>
      <c r="K959" s="102"/>
      <c r="L959" s="102"/>
      <c r="M959" s="102"/>
      <c r="N959" s="102"/>
      <c r="O959" s="95"/>
      <c r="P959" s="43"/>
    </row>
    <row r="960" ht="14.25" customHeight="1">
      <c r="A960" s="95"/>
      <c r="B960" s="96"/>
      <c r="C960" s="97"/>
      <c r="D960" s="98"/>
      <c r="E960" s="95"/>
      <c r="F960" s="99"/>
      <c r="G960" s="634"/>
      <c r="H960" s="100"/>
      <c r="I960" s="101"/>
      <c r="J960" s="101"/>
      <c r="K960" s="102"/>
      <c r="L960" s="102"/>
      <c r="M960" s="102"/>
      <c r="N960" s="102"/>
      <c r="O960" s="95"/>
      <c r="P960" s="43"/>
    </row>
    <row r="961" ht="14.25" customHeight="1">
      <c r="A961" s="95"/>
      <c r="B961" s="96"/>
      <c r="C961" s="97"/>
      <c r="D961" s="98"/>
      <c r="E961" s="95"/>
      <c r="F961" s="99"/>
      <c r="G961" s="634"/>
      <c r="H961" s="100"/>
      <c r="I961" s="101"/>
      <c r="J961" s="101"/>
      <c r="K961" s="102"/>
      <c r="L961" s="102"/>
      <c r="M961" s="102"/>
      <c r="N961" s="102"/>
      <c r="O961" s="95"/>
      <c r="P961" s="43"/>
    </row>
    <row r="962" ht="14.25" customHeight="1">
      <c r="A962" s="95"/>
      <c r="B962" s="96"/>
      <c r="C962" s="97"/>
      <c r="D962" s="98"/>
      <c r="E962" s="95"/>
      <c r="F962" s="99"/>
      <c r="G962" s="634"/>
      <c r="H962" s="100"/>
      <c r="I962" s="101"/>
      <c r="J962" s="101"/>
      <c r="K962" s="102"/>
      <c r="L962" s="102"/>
      <c r="M962" s="102"/>
      <c r="N962" s="102"/>
      <c r="O962" s="95"/>
      <c r="P962" s="43"/>
    </row>
    <row r="963" ht="14.25" customHeight="1">
      <c r="A963" s="95"/>
      <c r="B963" s="96"/>
      <c r="C963" s="97"/>
      <c r="D963" s="98"/>
      <c r="E963" s="95"/>
      <c r="F963" s="99"/>
      <c r="G963" s="634"/>
      <c r="H963" s="100"/>
      <c r="I963" s="101"/>
      <c r="J963" s="101"/>
      <c r="K963" s="102"/>
      <c r="L963" s="102"/>
      <c r="M963" s="102"/>
      <c r="N963" s="102"/>
      <c r="O963" s="95"/>
      <c r="P963" s="43"/>
    </row>
    <row r="964" ht="14.25" customHeight="1">
      <c r="A964" s="95"/>
      <c r="B964" s="96"/>
      <c r="C964" s="97"/>
      <c r="D964" s="98"/>
      <c r="E964" s="95"/>
      <c r="F964" s="99"/>
      <c r="G964" s="634"/>
      <c r="H964" s="100"/>
      <c r="I964" s="101"/>
      <c r="J964" s="101"/>
      <c r="K964" s="102"/>
      <c r="L964" s="102"/>
      <c r="M964" s="102"/>
      <c r="N964" s="102"/>
      <c r="O964" s="95"/>
      <c r="P964" s="43"/>
    </row>
    <row r="965" ht="14.25" customHeight="1">
      <c r="A965" s="95"/>
      <c r="B965" s="96"/>
      <c r="C965" s="97"/>
      <c r="D965" s="98"/>
      <c r="E965" s="95"/>
      <c r="F965" s="99"/>
      <c r="G965" s="634"/>
      <c r="H965" s="100"/>
      <c r="I965" s="101"/>
      <c r="J965" s="101"/>
      <c r="K965" s="102"/>
      <c r="L965" s="102"/>
      <c r="M965" s="102"/>
      <c r="N965" s="102"/>
      <c r="O965" s="95"/>
      <c r="P965" s="43"/>
    </row>
    <row r="966" ht="14.25" customHeight="1">
      <c r="A966" s="95"/>
      <c r="B966" s="96"/>
      <c r="C966" s="97"/>
      <c r="D966" s="98"/>
      <c r="E966" s="95"/>
      <c r="F966" s="99"/>
      <c r="G966" s="634"/>
      <c r="H966" s="100"/>
      <c r="I966" s="101"/>
      <c r="J966" s="101"/>
      <c r="K966" s="102"/>
      <c r="L966" s="102"/>
      <c r="M966" s="102"/>
      <c r="N966" s="102"/>
      <c r="O966" s="95"/>
      <c r="P966" s="43"/>
    </row>
    <row r="967" ht="14.25" customHeight="1">
      <c r="A967" s="95"/>
      <c r="B967" s="96"/>
      <c r="C967" s="97"/>
      <c r="D967" s="98"/>
      <c r="E967" s="95"/>
      <c r="F967" s="99"/>
      <c r="G967" s="634"/>
      <c r="H967" s="100"/>
      <c r="I967" s="101"/>
      <c r="J967" s="101"/>
      <c r="K967" s="102"/>
      <c r="L967" s="102"/>
      <c r="M967" s="102"/>
      <c r="N967" s="102"/>
      <c r="O967" s="95"/>
      <c r="P967" s="43"/>
    </row>
    <row r="968" ht="14.25" customHeight="1">
      <c r="A968" s="95"/>
      <c r="B968" s="96"/>
      <c r="C968" s="97"/>
      <c r="D968" s="98"/>
      <c r="E968" s="95"/>
      <c r="F968" s="99"/>
      <c r="G968" s="634"/>
      <c r="H968" s="100"/>
      <c r="I968" s="101"/>
      <c r="J968" s="101"/>
      <c r="K968" s="102"/>
      <c r="L968" s="102"/>
      <c r="M968" s="102"/>
      <c r="N968" s="102"/>
      <c r="O968" s="95"/>
      <c r="P968" s="43"/>
    </row>
    <row r="969" ht="14.25" customHeight="1">
      <c r="A969" s="95"/>
      <c r="B969" s="96"/>
      <c r="C969" s="97"/>
      <c r="D969" s="98"/>
      <c r="E969" s="95"/>
      <c r="F969" s="99"/>
      <c r="G969" s="634"/>
      <c r="H969" s="100"/>
      <c r="I969" s="101"/>
      <c r="J969" s="101"/>
      <c r="K969" s="102"/>
      <c r="L969" s="102"/>
      <c r="M969" s="102"/>
      <c r="N969" s="102"/>
      <c r="O969" s="95"/>
      <c r="P969" s="43"/>
    </row>
    <row r="970" ht="14.25" customHeight="1">
      <c r="A970" s="95"/>
      <c r="B970" s="96"/>
      <c r="C970" s="97"/>
      <c r="D970" s="98"/>
      <c r="E970" s="95"/>
      <c r="F970" s="99"/>
      <c r="G970" s="634"/>
      <c r="H970" s="100"/>
      <c r="I970" s="101"/>
      <c r="J970" s="101"/>
      <c r="K970" s="102"/>
      <c r="L970" s="102"/>
      <c r="M970" s="102"/>
      <c r="N970" s="102"/>
      <c r="O970" s="95"/>
      <c r="P970" s="43"/>
    </row>
    <row r="971" ht="14.25" customHeight="1">
      <c r="A971" s="95"/>
      <c r="B971" s="96"/>
      <c r="C971" s="97"/>
      <c r="D971" s="98"/>
      <c r="E971" s="95"/>
      <c r="F971" s="99"/>
      <c r="G971" s="634"/>
      <c r="H971" s="100"/>
      <c r="I971" s="101"/>
      <c r="J971" s="101"/>
      <c r="K971" s="102"/>
      <c r="L971" s="102"/>
      <c r="M971" s="102"/>
      <c r="N971" s="102"/>
      <c r="O971" s="95"/>
      <c r="P971" s="43"/>
    </row>
    <row r="972" ht="14.25" customHeight="1">
      <c r="A972" s="95"/>
      <c r="B972" s="96"/>
      <c r="C972" s="97"/>
      <c r="D972" s="98"/>
      <c r="E972" s="95"/>
      <c r="F972" s="99"/>
      <c r="G972" s="634"/>
      <c r="H972" s="100"/>
      <c r="I972" s="101"/>
      <c r="J972" s="101"/>
      <c r="K972" s="102"/>
      <c r="L972" s="102"/>
      <c r="M972" s="102"/>
      <c r="N972" s="102"/>
      <c r="O972" s="95"/>
      <c r="P972" s="43"/>
    </row>
    <row r="973" ht="14.25" customHeight="1">
      <c r="A973" s="95"/>
      <c r="B973" s="96"/>
      <c r="C973" s="97"/>
      <c r="D973" s="98"/>
      <c r="E973" s="95"/>
      <c r="F973" s="99"/>
      <c r="G973" s="634"/>
      <c r="H973" s="100"/>
      <c r="I973" s="101"/>
      <c r="J973" s="101"/>
      <c r="K973" s="102"/>
      <c r="L973" s="102"/>
      <c r="M973" s="102"/>
      <c r="N973" s="102"/>
      <c r="O973" s="95"/>
      <c r="P973" s="43"/>
    </row>
    <row r="974" ht="14.25" customHeight="1">
      <c r="A974" s="95"/>
      <c r="B974" s="96"/>
      <c r="C974" s="97"/>
      <c r="D974" s="98"/>
      <c r="E974" s="95"/>
      <c r="F974" s="99"/>
      <c r="G974" s="634"/>
      <c r="H974" s="100"/>
      <c r="I974" s="101"/>
      <c r="J974" s="101"/>
      <c r="K974" s="102"/>
      <c r="L974" s="102"/>
      <c r="M974" s="102"/>
      <c r="N974" s="102"/>
      <c r="O974" s="95"/>
      <c r="P974" s="43"/>
    </row>
    <row r="975" ht="14.25" customHeight="1">
      <c r="A975" s="95"/>
      <c r="B975" s="96"/>
      <c r="C975" s="97"/>
      <c r="D975" s="98"/>
      <c r="E975" s="95"/>
      <c r="F975" s="99"/>
      <c r="G975" s="634"/>
      <c r="H975" s="100"/>
      <c r="I975" s="101"/>
      <c r="J975" s="101"/>
      <c r="K975" s="102"/>
      <c r="L975" s="102"/>
      <c r="M975" s="102"/>
      <c r="N975" s="102"/>
      <c r="O975" s="95"/>
      <c r="P975" s="43"/>
    </row>
    <row r="976" ht="14.25" customHeight="1">
      <c r="A976" s="95"/>
      <c r="B976" s="96"/>
      <c r="C976" s="97"/>
      <c r="D976" s="98"/>
      <c r="E976" s="95"/>
      <c r="F976" s="99"/>
      <c r="G976" s="634"/>
      <c r="H976" s="100"/>
      <c r="I976" s="101"/>
      <c r="J976" s="101"/>
      <c r="K976" s="102"/>
      <c r="L976" s="102"/>
      <c r="M976" s="102"/>
      <c r="N976" s="102"/>
      <c r="O976" s="95"/>
      <c r="P976" s="43"/>
    </row>
    <row r="977" ht="14.25" customHeight="1">
      <c r="A977" s="95"/>
      <c r="B977" s="96"/>
      <c r="C977" s="97"/>
      <c r="D977" s="98"/>
      <c r="E977" s="95"/>
      <c r="F977" s="99"/>
      <c r="G977" s="634"/>
      <c r="H977" s="100"/>
      <c r="I977" s="101"/>
      <c r="J977" s="101"/>
      <c r="K977" s="102"/>
      <c r="L977" s="102"/>
      <c r="M977" s="102"/>
      <c r="N977" s="102"/>
      <c r="O977" s="95"/>
      <c r="P977" s="43"/>
    </row>
    <row r="978" ht="14.25" customHeight="1">
      <c r="A978" s="95"/>
      <c r="B978" s="96"/>
      <c r="C978" s="97"/>
      <c r="D978" s="98"/>
      <c r="E978" s="95"/>
      <c r="F978" s="99"/>
      <c r="G978" s="634"/>
      <c r="H978" s="100"/>
      <c r="I978" s="101"/>
      <c r="J978" s="101"/>
      <c r="K978" s="102"/>
      <c r="L978" s="102"/>
      <c r="M978" s="102"/>
      <c r="N978" s="102"/>
      <c r="O978" s="95"/>
      <c r="P978" s="43"/>
    </row>
    <row r="979" ht="14.25" customHeight="1">
      <c r="A979" s="95"/>
      <c r="B979" s="96"/>
      <c r="C979" s="97"/>
      <c r="D979" s="98"/>
      <c r="E979" s="95"/>
      <c r="F979" s="99"/>
      <c r="G979" s="634"/>
      <c r="H979" s="100"/>
      <c r="I979" s="101"/>
      <c r="J979" s="101"/>
      <c r="K979" s="102"/>
      <c r="L979" s="102"/>
      <c r="M979" s="102"/>
      <c r="N979" s="102"/>
      <c r="O979" s="95"/>
      <c r="P979" s="43"/>
    </row>
    <row r="980" ht="14.25" customHeight="1">
      <c r="A980" s="95"/>
      <c r="B980" s="96"/>
      <c r="C980" s="97"/>
      <c r="D980" s="98"/>
      <c r="E980" s="95"/>
      <c r="F980" s="99"/>
      <c r="G980" s="634"/>
      <c r="H980" s="100"/>
      <c r="I980" s="101"/>
      <c r="J980" s="101"/>
      <c r="K980" s="102"/>
      <c r="L980" s="102"/>
      <c r="M980" s="102"/>
      <c r="N980" s="102"/>
      <c r="O980" s="95"/>
      <c r="P980" s="43"/>
    </row>
    <row r="981" ht="14.25" customHeight="1">
      <c r="A981" s="95"/>
      <c r="B981" s="96"/>
      <c r="C981" s="97"/>
      <c r="D981" s="98"/>
      <c r="E981" s="95"/>
      <c r="F981" s="99"/>
      <c r="G981" s="634"/>
      <c r="H981" s="100"/>
      <c r="I981" s="101"/>
      <c r="J981" s="101"/>
      <c r="K981" s="102"/>
      <c r="L981" s="102"/>
      <c r="M981" s="102"/>
      <c r="N981" s="102"/>
      <c r="O981" s="95"/>
      <c r="P981" s="43"/>
    </row>
    <row r="982" ht="14.25" customHeight="1">
      <c r="A982" s="95"/>
      <c r="B982" s="96"/>
      <c r="C982" s="97"/>
      <c r="D982" s="98"/>
      <c r="E982" s="95"/>
      <c r="F982" s="99"/>
      <c r="G982" s="634"/>
      <c r="H982" s="100"/>
      <c r="I982" s="101"/>
      <c r="J982" s="101"/>
      <c r="K982" s="102"/>
      <c r="L982" s="102"/>
      <c r="M982" s="102"/>
      <c r="N982" s="102"/>
      <c r="O982" s="95"/>
      <c r="P982" s="43"/>
    </row>
    <row r="983" ht="14.25" customHeight="1">
      <c r="A983" s="95"/>
      <c r="B983" s="96"/>
      <c r="C983" s="97"/>
      <c r="D983" s="98"/>
      <c r="E983" s="95"/>
      <c r="F983" s="99"/>
      <c r="G983" s="634"/>
      <c r="H983" s="100"/>
      <c r="I983" s="101"/>
      <c r="J983" s="101"/>
      <c r="K983" s="102"/>
      <c r="L983" s="102"/>
      <c r="M983" s="102"/>
      <c r="N983" s="102"/>
      <c r="O983" s="95"/>
      <c r="P983" s="43"/>
    </row>
    <row r="984" ht="14.25" customHeight="1">
      <c r="A984" s="95"/>
      <c r="B984" s="96"/>
      <c r="C984" s="97"/>
      <c r="D984" s="98"/>
      <c r="E984" s="95"/>
      <c r="F984" s="99"/>
      <c r="G984" s="634"/>
      <c r="H984" s="100"/>
      <c r="I984" s="101"/>
      <c r="J984" s="101"/>
      <c r="K984" s="102"/>
      <c r="L984" s="102"/>
      <c r="M984" s="102"/>
      <c r="N984" s="102"/>
      <c r="O984" s="95"/>
      <c r="P984" s="43"/>
    </row>
    <row r="985" ht="14.25" customHeight="1">
      <c r="A985" s="95"/>
      <c r="B985" s="96"/>
      <c r="C985" s="97"/>
      <c r="D985" s="98"/>
      <c r="E985" s="95"/>
      <c r="F985" s="99"/>
      <c r="G985" s="634"/>
      <c r="H985" s="100"/>
      <c r="I985" s="101"/>
      <c r="J985" s="101"/>
      <c r="K985" s="102"/>
      <c r="L985" s="102"/>
      <c r="M985" s="102"/>
      <c r="N985" s="102"/>
      <c r="O985" s="95"/>
      <c r="P985" s="43"/>
    </row>
    <row r="986" ht="14.25" customHeight="1">
      <c r="A986" s="95"/>
      <c r="B986" s="96"/>
      <c r="C986" s="97"/>
      <c r="D986" s="98"/>
      <c r="E986" s="95"/>
      <c r="F986" s="99"/>
      <c r="G986" s="634"/>
      <c r="H986" s="100"/>
      <c r="I986" s="101"/>
      <c r="J986" s="101"/>
      <c r="K986" s="102"/>
      <c r="L986" s="102"/>
      <c r="M986" s="102"/>
      <c r="N986" s="102"/>
      <c r="O986" s="95"/>
      <c r="P986" s="43"/>
    </row>
    <row r="987" ht="14.25" customHeight="1">
      <c r="A987" s="95"/>
      <c r="B987" s="96"/>
      <c r="C987" s="97"/>
      <c r="D987" s="98"/>
      <c r="E987" s="95"/>
      <c r="F987" s="99"/>
      <c r="G987" s="634"/>
      <c r="H987" s="100"/>
      <c r="I987" s="101"/>
      <c r="J987" s="101"/>
      <c r="K987" s="102"/>
      <c r="L987" s="102"/>
      <c r="M987" s="102"/>
      <c r="N987" s="102"/>
      <c r="O987" s="95"/>
      <c r="P987" s="43"/>
    </row>
    <row r="988" ht="14.25" customHeight="1">
      <c r="A988" s="95"/>
      <c r="B988" s="96"/>
      <c r="C988" s="97"/>
      <c r="D988" s="98"/>
      <c r="E988" s="95"/>
      <c r="F988" s="99"/>
      <c r="G988" s="634"/>
      <c r="H988" s="100"/>
      <c r="I988" s="101"/>
      <c r="J988" s="101"/>
      <c r="K988" s="102"/>
      <c r="L988" s="102"/>
      <c r="M988" s="102"/>
      <c r="N988" s="102"/>
      <c r="O988" s="95"/>
      <c r="P988" s="43"/>
    </row>
    <row r="989" ht="14.25" customHeight="1">
      <c r="A989" s="95"/>
      <c r="B989" s="96"/>
      <c r="C989" s="97"/>
      <c r="D989" s="98"/>
      <c r="E989" s="95"/>
      <c r="F989" s="99"/>
      <c r="G989" s="634"/>
      <c r="H989" s="100"/>
      <c r="I989" s="101"/>
      <c r="J989" s="101"/>
      <c r="K989" s="102"/>
      <c r="L989" s="102"/>
      <c r="M989" s="102"/>
      <c r="N989" s="102"/>
      <c r="O989" s="95"/>
      <c r="P989" s="43"/>
    </row>
    <row r="990" ht="14.25" customHeight="1">
      <c r="A990" s="95"/>
      <c r="B990" s="96"/>
      <c r="C990" s="97"/>
      <c r="D990" s="98"/>
      <c r="E990" s="95"/>
      <c r="F990" s="99"/>
      <c r="G990" s="634"/>
      <c r="H990" s="100"/>
      <c r="I990" s="101"/>
      <c r="J990" s="101"/>
      <c r="K990" s="102"/>
      <c r="L990" s="102"/>
      <c r="M990" s="102"/>
      <c r="N990" s="102"/>
      <c r="O990" s="95"/>
      <c r="P990" s="43"/>
    </row>
    <row r="991" ht="14.25" customHeight="1">
      <c r="A991" s="95"/>
      <c r="B991" s="96"/>
      <c r="C991" s="97"/>
      <c r="D991" s="98"/>
      <c r="E991" s="95"/>
      <c r="F991" s="99"/>
      <c r="G991" s="634"/>
      <c r="H991" s="100"/>
      <c r="I991" s="101"/>
      <c r="J991" s="101"/>
      <c r="K991" s="102"/>
      <c r="L991" s="102"/>
      <c r="M991" s="102"/>
      <c r="N991" s="102"/>
      <c r="O991" s="95"/>
      <c r="P991" s="43"/>
    </row>
    <row r="992" ht="14.25" customHeight="1">
      <c r="A992" s="95"/>
      <c r="B992" s="96"/>
      <c r="C992" s="97"/>
      <c r="D992" s="98"/>
      <c r="E992" s="95"/>
      <c r="F992" s="99"/>
      <c r="G992" s="634"/>
      <c r="H992" s="100"/>
      <c r="I992" s="101"/>
      <c r="J992" s="101"/>
      <c r="K992" s="102"/>
      <c r="L992" s="102"/>
      <c r="M992" s="102"/>
      <c r="N992" s="102"/>
      <c r="O992" s="95"/>
      <c r="P992" s="43"/>
    </row>
    <row r="993" ht="14.25" customHeight="1">
      <c r="A993" s="95"/>
      <c r="B993" s="96"/>
      <c r="C993" s="97"/>
      <c r="D993" s="98"/>
      <c r="E993" s="95"/>
      <c r="F993" s="99"/>
      <c r="G993" s="634"/>
      <c r="H993" s="100"/>
      <c r="I993" s="101"/>
      <c r="J993" s="101"/>
      <c r="K993" s="102"/>
      <c r="L993" s="102"/>
      <c r="M993" s="102"/>
      <c r="N993" s="102"/>
      <c r="O993" s="95"/>
      <c r="P993" s="43"/>
    </row>
    <row r="994" ht="14.25" customHeight="1">
      <c r="A994" s="95"/>
      <c r="B994" s="96"/>
      <c r="C994" s="97"/>
      <c r="D994" s="98"/>
      <c r="E994" s="95"/>
      <c r="F994" s="99"/>
      <c r="G994" s="634"/>
      <c r="H994" s="100"/>
      <c r="I994" s="101"/>
      <c r="J994" s="101"/>
      <c r="K994" s="102"/>
      <c r="L994" s="102"/>
      <c r="M994" s="102"/>
      <c r="N994" s="102"/>
      <c r="O994" s="95"/>
      <c r="P994" s="43"/>
    </row>
    <row r="995" ht="14.25" customHeight="1">
      <c r="A995" s="95"/>
      <c r="B995" s="96"/>
      <c r="C995" s="97"/>
      <c r="D995" s="98"/>
      <c r="E995" s="95"/>
      <c r="F995" s="99"/>
      <c r="G995" s="634"/>
      <c r="H995" s="100"/>
      <c r="I995" s="101"/>
      <c r="J995" s="101"/>
      <c r="K995" s="102"/>
      <c r="L995" s="102"/>
      <c r="M995" s="102"/>
      <c r="N995" s="102"/>
      <c r="O995" s="95"/>
      <c r="P995" s="43"/>
    </row>
    <row r="996" ht="14.25" customHeight="1">
      <c r="A996" s="95"/>
      <c r="B996" s="96"/>
      <c r="C996" s="97"/>
      <c r="D996" s="98"/>
      <c r="E996" s="95"/>
      <c r="F996" s="99"/>
      <c r="G996" s="634"/>
      <c r="H996" s="100"/>
      <c r="I996" s="101"/>
      <c r="J996" s="101"/>
      <c r="K996" s="102"/>
      <c r="L996" s="102"/>
      <c r="M996" s="102"/>
      <c r="N996" s="102"/>
      <c r="O996" s="95"/>
      <c r="P996" s="43"/>
    </row>
    <row r="997" ht="14.25" customHeight="1">
      <c r="A997" s="95"/>
      <c r="B997" s="96"/>
      <c r="C997" s="97"/>
      <c r="D997" s="98"/>
      <c r="E997" s="95"/>
      <c r="F997" s="99"/>
      <c r="G997" s="634"/>
      <c r="H997" s="100"/>
      <c r="I997" s="101"/>
      <c r="J997" s="101"/>
      <c r="K997" s="102"/>
      <c r="L997" s="102"/>
      <c r="M997" s="102"/>
      <c r="N997" s="102"/>
      <c r="O997" s="95"/>
      <c r="P997" s="43"/>
    </row>
    <row r="998" ht="14.25" customHeight="1">
      <c r="A998" s="95"/>
      <c r="B998" s="96"/>
      <c r="C998" s="97"/>
      <c r="D998" s="98"/>
      <c r="E998" s="95"/>
      <c r="F998" s="99"/>
      <c r="G998" s="634"/>
      <c r="H998" s="100"/>
      <c r="I998" s="101"/>
      <c r="J998" s="101"/>
      <c r="K998" s="102"/>
      <c r="L998" s="102"/>
      <c r="M998" s="102"/>
      <c r="N998" s="102"/>
      <c r="O998" s="95"/>
      <c r="P998" s="43"/>
    </row>
    <row r="999" ht="14.25" customHeight="1">
      <c r="A999" s="95"/>
      <c r="B999" s="96"/>
      <c r="C999" s="97"/>
      <c r="D999" s="98"/>
      <c r="E999" s="95"/>
      <c r="F999" s="99"/>
      <c r="G999" s="634"/>
      <c r="H999" s="100"/>
      <c r="I999" s="101"/>
      <c r="J999" s="101"/>
      <c r="K999" s="102"/>
      <c r="L999" s="102"/>
      <c r="M999" s="102"/>
      <c r="N999" s="102"/>
      <c r="O999" s="95"/>
      <c r="P999" s="43"/>
    </row>
    <row r="1000" ht="14.25" customHeight="1">
      <c r="A1000" s="95"/>
      <c r="B1000" s="96"/>
      <c r="C1000" s="97"/>
      <c r="D1000" s="98"/>
      <c r="E1000" s="95"/>
      <c r="F1000" s="99"/>
      <c r="G1000" s="634"/>
      <c r="H1000" s="100"/>
      <c r="I1000" s="101"/>
      <c r="J1000" s="101"/>
      <c r="K1000" s="102"/>
      <c r="L1000" s="102"/>
      <c r="M1000" s="102"/>
      <c r="N1000" s="102"/>
      <c r="O1000" s="95"/>
      <c r="P1000" s="43"/>
    </row>
    <row r="1001" ht="14.25" customHeight="1">
      <c r="A1001" s="95"/>
      <c r="B1001" s="96"/>
      <c r="C1001" s="97"/>
      <c r="D1001" s="98"/>
      <c r="E1001" s="95"/>
      <c r="F1001" s="99"/>
      <c r="G1001" s="634"/>
      <c r="H1001" s="100"/>
      <c r="I1001" s="101"/>
      <c r="J1001" s="101"/>
      <c r="K1001" s="102"/>
      <c r="L1001" s="102"/>
      <c r="M1001" s="102"/>
      <c r="N1001" s="102"/>
      <c r="O1001" s="95"/>
      <c r="P1001" s="43"/>
    </row>
    <row r="1002" ht="14.25" customHeight="1">
      <c r="A1002" s="95"/>
      <c r="B1002" s="96"/>
      <c r="C1002" s="97"/>
      <c r="D1002" s="98"/>
      <c r="E1002" s="95"/>
      <c r="F1002" s="99"/>
      <c r="G1002" s="634"/>
      <c r="H1002" s="100"/>
      <c r="I1002" s="101"/>
      <c r="J1002" s="101"/>
      <c r="K1002" s="102"/>
      <c r="L1002" s="102"/>
      <c r="M1002" s="102"/>
      <c r="N1002" s="102"/>
      <c r="O1002" s="95"/>
      <c r="P1002" s="43"/>
    </row>
    <row r="1003" ht="14.25" customHeight="1">
      <c r="A1003" s="95"/>
      <c r="B1003" s="96"/>
      <c r="C1003" s="97"/>
      <c r="D1003" s="98"/>
      <c r="E1003" s="95"/>
      <c r="F1003" s="99"/>
      <c r="G1003" s="634"/>
      <c r="H1003" s="100"/>
      <c r="I1003" s="101"/>
      <c r="J1003" s="101"/>
      <c r="K1003" s="102"/>
      <c r="L1003" s="102"/>
      <c r="M1003" s="102"/>
      <c r="N1003" s="102"/>
      <c r="O1003" s="95"/>
      <c r="P1003" s="43"/>
    </row>
    <row r="1004" ht="14.25" customHeight="1">
      <c r="A1004" s="95"/>
      <c r="B1004" s="96"/>
      <c r="C1004" s="97"/>
      <c r="D1004" s="98"/>
      <c r="E1004" s="95"/>
      <c r="F1004" s="99"/>
      <c r="G1004" s="634"/>
      <c r="H1004" s="100"/>
      <c r="I1004" s="101"/>
      <c r="J1004" s="101"/>
      <c r="K1004" s="102"/>
      <c r="L1004" s="102"/>
      <c r="M1004" s="102"/>
      <c r="N1004" s="102"/>
      <c r="O1004" s="95"/>
      <c r="P1004" s="43"/>
    </row>
    <row r="1005" ht="14.25" customHeight="1">
      <c r="A1005" s="95"/>
      <c r="B1005" s="96"/>
      <c r="C1005" s="97"/>
      <c r="D1005" s="98"/>
      <c r="E1005" s="95"/>
      <c r="F1005" s="99"/>
      <c r="G1005" s="634"/>
      <c r="H1005" s="100"/>
      <c r="I1005" s="101"/>
      <c r="J1005" s="101"/>
      <c r="K1005" s="102"/>
      <c r="L1005" s="102"/>
      <c r="M1005" s="102"/>
      <c r="N1005" s="102"/>
      <c r="O1005" s="95"/>
      <c r="P1005" s="43"/>
    </row>
    <row r="1006" ht="14.25" customHeight="1">
      <c r="A1006" s="95"/>
      <c r="B1006" s="96"/>
      <c r="C1006" s="97"/>
      <c r="D1006" s="98"/>
      <c r="E1006" s="95"/>
      <c r="F1006" s="99"/>
      <c r="G1006" s="634"/>
      <c r="H1006" s="100"/>
      <c r="I1006" s="101"/>
      <c r="J1006" s="101"/>
      <c r="K1006" s="102"/>
      <c r="L1006" s="102"/>
      <c r="M1006" s="102"/>
      <c r="N1006" s="102"/>
      <c r="O1006" s="95"/>
      <c r="P1006" s="43"/>
    </row>
    <row r="1007" ht="14.25" customHeight="1">
      <c r="A1007" s="95"/>
      <c r="B1007" s="96"/>
      <c r="C1007" s="97"/>
      <c r="D1007" s="98"/>
      <c r="E1007" s="95"/>
      <c r="F1007" s="99"/>
      <c r="G1007" s="634"/>
      <c r="H1007" s="100"/>
      <c r="I1007" s="101"/>
      <c r="J1007" s="101"/>
      <c r="K1007" s="102"/>
      <c r="L1007" s="102"/>
      <c r="M1007" s="102"/>
      <c r="N1007" s="102"/>
      <c r="O1007" s="95"/>
      <c r="P1007" s="43"/>
    </row>
    <row r="1008" ht="14.25" customHeight="1">
      <c r="A1008" s="95"/>
      <c r="B1008" s="96"/>
      <c r="C1008" s="97"/>
      <c r="D1008" s="98"/>
      <c r="E1008" s="95"/>
      <c r="F1008" s="99"/>
      <c r="G1008" s="634"/>
      <c r="H1008" s="100"/>
      <c r="I1008" s="101"/>
      <c r="J1008" s="101"/>
      <c r="K1008" s="102"/>
      <c r="L1008" s="102"/>
      <c r="M1008" s="102"/>
      <c r="N1008" s="102"/>
      <c r="O1008" s="95"/>
      <c r="P1008" s="43"/>
    </row>
    <row r="1009" ht="14.25" customHeight="1">
      <c r="A1009" s="95"/>
      <c r="B1009" s="96"/>
      <c r="C1009" s="97"/>
      <c r="D1009" s="98"/>
      <c r="E1009" s="95"/>
      <c r="F1009" s="99"/>
      <c r="G1009" s="634"/>
      <c r="H1009" s="100"/>
      <c r="I1009" s="101"/>
      <c r="J1009" s="101"/>
      <c r="K1009" s="102"/>
      <c r="L1009" s="102"/>
      <c r="M1009" s="102"/>
      <c r="N1009" s="102"/>
      <c r="O1009" s="95"/>
      <c r="P1009" s="43"/>
    </row>
    <row r="1010" ht="14.25" customHeight="1">
      <c r="A1010" s="95"/>
      <c r="B1010" s="96"/>
      <c r="C1010" s="97"/>
      <c r="D1010" s="98"/>
      <c r="E1010" s="95"/>
      <c r="F1010" s="99"/>
      <c r="G1010" s="634"/>
      <c r="H1010" s="100"/>
      <c r="I1010" s="101"/>
      <c r="J1010" s="101"/>
      <c r="K1010" s="102"/>
      <c r="L1010" s="102"/>
      <c r="M1010" s="102"/>
      <c r="N1010" s="102"/>
      <c r="O1010" s="95"/>
      <c r="P1010" s="43"/>
    </row>
    <row r="1011" ht="14.25" customHeight="1">
      <c r="A1011" s="95"/>
      <c r="B1011" s="96"/>
      <c r="C1011" s="97"/>
      <c r="D1011" s="98"/>
      <c r="E1011" s="95"/>
      <c r="F1011" s="99"/>
      <c r="G1011" s="634"/>
      <c r="H1011" s="100"/>
      <c r="I1011" s="101"/>
      <c r="J1011" s="101"/>
      <c r="K1011" s="102"/>
      <c r="L1011" s="102"/>
      <c r="M1011" s="102"/>
      <c r="N1011" s="102"/>
      <c r="O1011" s="95"/>
      <c r="P1011" s="43"/>
    </row>
    <row r="1012" ht="14.25" customHeight="1">
      <c r="A1012" s="95"/>
      <c r="B1012" s="96"/>
      <c r="C1012" s="97"/>
      <c r="D1012" s="98"/>
      <c r="E1012" s="95"/>
      <c r="F1012" s="99"/>
      <c r="G1012" s="634"/>
      <c r="H1012" s="100"/>
      <c r="I1012" s="101"/>
      <c r="J1012" s="101"/>
      <c r="K1012" s="102"/>
      <c r="L1012" s="102"/>
      <c r="M1012" s="102"/>
      <c r="N1012" s="102"/>
      <c r="O1012" s="95"/>
      <c r="P1012" s="43"/>
    </row>
    <row r="1013" ht="14.25" customHeight="1">
      <c r="A1013" s="95"/>
      <c r="B1013" s="96"/>
      <c r="C1013" s="97"/>
      <c r="D1013" s="98"/>
      <c r="E1013" s="95"/>
      <c r="F1013" s="99"/>
      <c r="G1013" s="634"/>
      <c r="H1013" s="100"/>
      <c r="I1013" s="101"/>
      <c r="J1013" s="101"/>
      <c r="K1013" s="102"/>
      <c r="L1013" s="102"/>
      <c r="M1013" s="102"/>
      <c r="N1013" s="102"/>
      <c r="O1013" s="95"/>
      <c r="P1013" s="43"/>
    </row>
    <row r="1014" ht="14.25" customHeight="1">
      <c r="A1014" s="95"/>
      <c r="B1014" s="96"/>
      <c r="C1014" s="97"/>
      <c r="D1014" s="98"/>
      <c r="E1014" s="95"/>
      <c r="F1014" s="99"/>
      <c r="G1014" s="634"/>
      <c r="H1014" s="100"/>
      <c r="I1014" s="101"/>
      <c r="J1014" s="101"/>
      <c r="K1014" s="102"/>
      <c r="L1014" s="102"/>
      <c r="M1014" s="102"/>
      <c r="N1014" s="102"/>
      <c r="O1014" s="95"/>
      <c r="P1014" s="43"/>
    </row>
    <row r="1015" ht="14.25" customHeight="1">
      <c r="A1015" s="95"/>
      <c r="B1015" s="96"/>
      <c r="C1015" s="97"/>
      <c r="D1015" s="98"/>
      <c r="E1015" s="95"/>
      <c r="F1015" s="99"/>
      <c r="G1015" s="634"/>
      <c r="H1015" s="100"/>
      <c r="I1015" s="101"/>
      <c r="J1015" s="101"/>
      <c r="K1015" s="102"/>
      <c r="L1015" s="102"/>
      <c r="M1015" s="102"/>
      <c r="N1015" s="102"/>
      <c r="O1015" s="95"/>
      <c r="P1015" s="43"/>
    </row>
  </sheetData>
  <mergeCells count="11">
    <mergeCell ref="H1:H2"/>
    <mergeCell ref="I1:J1"/>
    <mergeCell ref="K1:L1"/>
    <mergeCell ref="M1:N1"/>
    <mergeCell ref="A1:A2"/>
    <mergeCell ref="B1:B2"/>
    <mergeCell ref="C1:C2"/>
    <mergeCell ref="D1:D2"/>
    <mergeCell ref="E1:E2"/>
    <mergeCell ref="F1:F2"/>
    <mergeCell ref="G1:G2"/>
  </mergeCells>
  <dataValidations>
    <dataValidation type="custom" allowBlank="1" showErrorMessage="1" sqref="B3:B135">
      <formula1>LTE(LEN(B3),(45))</formula1>
    </dataValidation>
    <dataValidation type="custom" allowBlank="1" showErrorMessage="1" sqref="C3:C44 C46:C135">
      <formula1>LTE(LEN(C3),(22))</formula1>
    </dataValidation>
  </dataValidation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24.86"/>
    <col customWidth="1" min="3" max="3" width="44.14"/>
    <col customWidth="1" min="4" max="4" width="14.0"/>
    <col customWidth="1" min="5" max="5" width="11.14"/>
    <col customWidth="1" min="6" max="11" width="13.0"/>
    <col customWidth="1" min="12" max="12" width="29.14"/>
    <col customWidth="1" min="13" max="13" width="13.57"/>
    <col customWidth="1" min="14" max="14" width="15.14"/>
    <col customWidth="1" min="15" max="15" width="43.0"/>
    <col customWidth="1" min="16" max="24" width="9.86"/>
  </cols>
  <sheetData>
    <row r="1" ht="14.25" customHeight="1">
      <c r="A1" s="1026" t="s">
        <v>0</v>
      </c>
      <c r="B1" s="4" t="s">
        <v>5059</v>
      </c>
      <c r="C1" s="4" t="s">
        <v>5060</v>
      </c>
      <c r="D1" s="1027" t="s">
        <v>325</v>
      </c>
      <c r="E1" s="6" t="s">
        <v>6</v>
      </c>
      <c r="F1" s="7" t="s">
        <v>7</v>
      </c>
      <c r="G1" s="8"/>
      <c r="H1" s="9" t="s">
        <v>8</v>
      </c>
      <c r="I1" s="8"/>
      <c r="J1" s="10" t="s">
        <v>9</v>
      </c>
      <c r="K1" s="8"/>
      <c r="L1" s="11" t="s">
        <v>10</v>
      </c>
      <c r="M1" s="12"/>
      <c r="N1" s="13"/>
      <c r="O1" s="13"/>
      <c r="P1" s="13"/>
      <c r="Q1" s="13"/>
      <c r="R1" s="13"/>
      <c r="S1" s="13"/>
      <c r="T1" s="13"/>
      <c r="U1" s="13"/>
      <c r="V1" s="13"/>
      <c r="W1" s="13"/>
      <c r="X1" s="13"/>
    </row>
    <row r="2" ht="31.5" customHeight="1">
      <c r="A2" s="14"/>
      <c r="B2" s="15"/>
      <c r="C2" s="15"/>
      <c r="D2" s="15"/>
      <c r="E2" s="16"/>
      <c r="F2" s="17" t="s">
        <v>5061</v>
      </c>
      <c r="G2" s="18" t="s">
        <v>5062</v>
      </c>
      <c r="H2" s="19" t="s">
        <v>5063</v>
      </c>
      <c r="I2" s="20" t="s">
        <v>5064</v>
      </c>
      <c r="J2" s="21" t="s">
        <v>5065</v>
      </c>
      <c r="K2" s="22" t="s">
        <v>5066</v>
      </c>
      <c r="L2" s="23"/>
      <c r="M2" s="12"/>
      <c r="N2" s="13"/>
      <c r="O2" s="13"/>
      <c r="P2" s="13"/>
      <c r="Q2" s="13"/>
      <c r="R2" s="13"/>
      <c r="S2" s="13"/>
      <c r="T2" s="13"/>
      <c r="U2" s="13"/>
      <c r="V2" s="13"/>
      <c r="W2" s="13"/>
      <c r="X2" s="13"/>
    </row>
    <row r="3" ht="14.25" customHeight="1">
      <c r="A3" s="1028" t="s">
        <v>5067</v>
      </c>
      <c r="B3" s="1029" t="s">
        <v>5068</v>
      </c>
      <c r="C3" s="1030" t="s">
        <v>5069</v>
      </c>
      <c r="D3" s="1031">
        <v>51545.0</v>
      </c>
      <c r="E3" s="1032">
        <v>45909.0</v>
      </c>
      <c r="F3" s="1033">
        <f t="shared" ref="F3:F82" si="1">D3*0.5+D3</f>
        <v>77317.5</v>
      </c>
      <c r="G3" s="32">
        <f t="shared" ref="G3:G69" si="2">D3*0.3+D3</f>
        <v>67008.5</v>
      </c>
      <c r="H3" s="33">
        <f t="shared" ref="H3:H67" si="3">D3*0.3+D3</f>
        <v>67008.5</v>
      </c>
      <c r="I3" s="34">
        <f t="shared" ref="I3:I61" si="4">D3*0.2+D3</f>
        <v>61854</v>
      </c>
      <c r="J3" s="33">
        <f t="shared" ref="J3:J62" si="5">D3*0.15+D3</f>
        <v>59276.75</v>
      </c>
      <c r="K3" s="34">
        <f t="shared" ref="K3:K61" si="6">D3*0.1+D3</f>
        <v>56699.5</v>
      </c>
      <c r="L3" s="35"/>
      <c r="M3" s="67"/>
      <c r="N3" s="851"/>
      <c r="O3" s="851"/>
      <c r="P3" s="851"/>
      <c r="Q3" s="851"/>
      <c r="R3" s="851"/>
      <c r="S3" s="851"/>
      <c r="T3" s="851"/>
      <c r="U3" s="851"/>
      <c r="V3" s="851"/>
      <c r="W3" s="851"/>
      <c r="X3" s="851"/>
    </row>
    <row r="4" ht="14.25" customHeight="1">
      <c r="A4" s="73"/>
      <c r="B4" s="1029" t="s">
        <v>5070</v>
      </c>
      <c r="C4" s="715" t="s">
        <v>5071</v>
      </c>
      <c r="D4" s="1031">
        <v>68414.0</v>
      </c>
      <c r="E4" s="1032">
        <v>45909.0</v>
      </c>
      <c r="F4" s="1033">
        <f t="shared" si="1"/>
        <v>102621</v>
      </c>
      <c r="G4" s="32">
        <f t="shared" si="2"/>
        <v>88938.2</v>
      </c>
      <c r="H4" s="33">
        <f t="shared" si="3"/>
        <v>88938.2</v>
      </c>
      <c r="I4" s="34">
        <f t="shared" si="4"/>
        <v>82096.8</v>
      </c>
      <c r="J4" s="33">
        <f t="shared" si="5"/>
        <v>78676.1</v>
      </c>
      <c r="K4" s="34">
        <f t="shared" si="6"/>
        <v>75255.4</v>
      </c>
      <c r="L4" s="35"/>
      <c r="M4" s="67"/>
      <c r="N4" s="851"/>
      <c r="O4" s="851"/>
      <c r="P4" s="851"/>
      <c r="Q4" s="851"/>
      <c r="R4" s="851"/>
      <c r="S4" s="851"/>
      <c r="T4" s="851"/>
      <c r="U4" s="851"/>
      <c r="V4" s="851"/>
      <c r="W4" s="851"/>
      <c r="X4" s="851"/>
    </row>
    <row r="5" ht="14.25" customHeight="1">
      <c r="A5" s="73"/>
      <c r="B5" s="1029" t="s">
        <v>5072</v>
      </c>
      <c r="C5" s="1030" t="s">
        <v>5073</v>
      </c>
      <c r="D5" s="1031">
        <v>1792.0</v>
      </c>
      <c r="E5" s="1032">
        <v>45909.0</v>
      </c>
      <c r="F5" s="1033">
        <f t="shared" si="1"/>
        <v>2688</v>
      </c>
      <c r="G5" s="32">
        <f t="shared" si="2"/>
        <v>2329.6</v>
      </c>
      <c r="H5" s="33">
        <f t="shared" si="3"/>
        <v>2329.6</v>
      </c>
      <c r="I5" s="34">
        <f t="shared" si="4"/>
        <v>2150.4</v>
      </c>
      <c r="J5" s="33">
        <f t="shared" si="5"/>
        <v>2060.8</v>
      </c>
      <c r="K5" s="34">
        <f t="shared" si="6"/>
        <v>1971.2</v>
      </c>
      <c r="L5" s="35"/>
      <c r="M5" s="67"/>
      <c r="N5" s="851"/>
      <c r="O5" s="851"/>
      <c r="P5" s="851"/>
      <c r="Q5" s="851"/>
      <c r="R5" s="851"/>
      <c r="S5" s="851"/>
      <c r="T5" s="851"/>
      <c r="U5" s="851"/>
      <c r="V5" s="851"/>
      <c r="W5" s="851"/>
      <c r="X5" s="851"/>
    </row>
    <row r="6" ht="14.25" customHeight="1">
      <c r="A6" s="73"/>
      <c r="B6" s="1029" t="s">
        <v>5074</v>
      </c>
      <c r="C6" s="1030" t="s">
        <v>5075</v>
      </c>
      <c r="D6" s="1031">
        <v>1444.0</v>
      </c>
      <c r="E6" s="1032">
        <v>45909.0</v>
      </c>
      <c r="F6" s="1033">
        <f t="shared" si="1"/>
        <v>2166</v>
      </c>
      <c r="G6" s="32">
        <f t="shared" si="2"/>
        <v>1877.2</v>
      </c>
      <c r="H6" s="33">
        <f t="shared" si="3"/>
        <v>1877.2</v>
      </c>
      <c r="I6" s="34">
        <f t="shared" si="4"/>
        <v>1732.8</v>
      </c>
      <c r="J6" s="33">
        <f t="shared" si="5"/>
        <v>1660.6</v>
      </c>
      <c r="K6" s="34">
        <f t="shared" si="6"/>
        <v>1588.4</v>
      </c>
      <c r="L6" s="35"/>
      <c r="M6" s="67"/>
      <c r="N6" s="851"/>
      <c r="O6" s="851"/>
      <c r="P6" s="851"/>
      <c r="Q6" s="851"/>
      <c r="R6" s="851"/>
      <c r="S6" s="851"/>
      <c r="T6" s="851"/>
      <c r="U6" s="851"/>
      <c r="V6" s="851"/>
      <c r="W6" s="851"/>
      <c r="X6" s="851"/>
    </row>
    <row r="7" ht="14.25" customHeight="1">
      <c r="A7" s="73"/>
      <c r="B7" s="1029" t="s">
        <v>5076</v>
      </c>
      <c r="C7" s="1030" t="s">
        <v>5077</v>
      </c>
      <c r="D7" s="1031">
        <v>1604.0</v>
      </c>
      <c r="E7" s="1032">
        <v>45909.0</v>
      </c>
      <c r="F7" s="1033">
        <f t="shared" si="1"/>
        <v>2406</v>
      </c>
      <c r="G7" s="32">
        <f t="shared" si="2"/>
        <v>2085.2</v>
      </c>
      <c r="H7" s="33">
        <f t="shared" si="3"/>
        <v>2085.2</v>
      </c>
      <c r="I7" s="34">
        <f t="shared" si="4"/>
        <v>1924.8</v>
      </c>
      <c r="J7" s="33">
        <f t="shared" si="5"/>
        <v>1844.6</v>
      </c>
      <c r="K7" s="34">
        <f t="shared" si="6"/>
        <v>1764.4</v>
      </c>
      <c r="L7" s="35"/>
      <c r="M7" s="67"/>
      <c r="N7" s="851"/>
      <c r="O7" s="851"/>
      <c r="P7" s="851"/>
      <c r="Q7" s="851"/>
      <c r="R7" s="851"/>
      <c r="S7" s="851"/>
      <c r="T7" s="851"/>
      <c r="U7" s="851"/>
      <c r="V7" s="851"/>
      <c r="W7" s="851"/>
      <c r="X7" s="851"/>
    </row>
    <row r="8" ht="14.25" customHeight="1">
      <c r="A8" s="73"/>
      <c r="B8" s="1034" t="s">
        <v>5078</v>
      </c>
      <c r="C8" s="715" t="s">
        <v>5079</v>
      </c>
      <c r="D8" s="1031">
        <v>289.0</v>
      </c>
      <c r="E8" s="1032">
        <v>45909.0</v>
      </c>
      <c r="F8" s="1033">
        <f t="shared" si="1"/>
        <v>433.5</v>
      </c>
      <c r="G8" s="32">
        <f t="shared" si="2"/>
        <v>375.7</v>
      </c>
      <c r="H8" s="33">
        <f t="shared" si="3"/>
        <v>375.7</v>
      </c>
      <c r="I8" s="34">
        <f t="shared" si="4"/>
        <v>346.8</v>
      </c>
      <c r="J8" s="33">
        <f t="shared" si="5"/>
        <v>332.35</v>
      </c>
      <c r="K8" s="34">
        <f t="shared" si="6"/>
        <v>317.9</v>
      </c>
      <c r="L8" s="35"/>
      <c r="M8" s="67"/>
      <c r="N8" s="851"/>
      <c r="O8" s="851"/>
      <c r="P8" s="851"/>
      <c r="Q8" s="851"/>
      <c r="R8" s="851"/>
      <c r="S8" s="851"/>
      <c r="T8" s="851"/>
      <c r="U8" s="851"/>
      <c r="V8" s="851"/>
      <c r="W8" s="851"/>
      <c r="X8" s="851"/>
    </row>
    <row r="9" ht="14.25" customHeight="1">
      <c r="A9" s="73"/>
      <c r="B9" s="1034" t="s">
        <v>5080</v>
      </c>
      <c r="C9" s="715" t="s">
        <v>5081</v>
      </c>
      <c r="D9" s="1031">
        <v>4851.0</v>
      </c>
      <c r="E9" s="1032">
        <v>45909.0</v>
      </c>
      <c r="F9" s="1033">
        <f t="shared" si="1"/>
        <v>7276.5</v>
      </c>
      <c r="G9" s="32">
        <f t="shared" si="2"/>
        <v>6306.3</v>
      </c>
      <c r="H9" s="33">
        <f t="shared" si="3"/>
        <v>6306.3</v>
      </c>
      <c r="I9" s="34">
        <f t="shared" si="4"/>
        <v>5821.2</v>
      </c>
      <c r="J9" s="33">
        <f t="shared" si="5"/>
        <v>5578.65</v>
      </c>
      <c r="K9" s="34">
        <f t="shared" si="6"/>
        <v>5336.1</v>
      </c>
      <c r="L9" s="35"/>
      <c r="M9" s="67"/>
      <c r="N9" s="851"/>
      <c r="O9" s="851"/>
      <c r="P9" s="851"/>
      <c r="Q9" s="851"/>
      <c r="R9" s="851"/>
      <c r="S9" s="851"/>
      <c r="T9" s="851"/>
      <c r="U9" s="851"/>
      <c r="V9" s="851"/>
      <c r="W9" s="851"/>
      <c r="X9" s="851"/>
    </row>
    <row r="10" ht="14.25" customHeight="1">
      <c r="A10" s="73"/>
      <c r="B10" s="1034" t="s">
        <v>5082</v>
      </c>
      <c r="C10" s="715" t="s">
        <v>5083</v>
      </c>
      <c r="D10" s="1031">
        <v>2965.0</v>
      </c>
      <c r="E10" s="1032">
        <v>45909.0</v>
      </c>
      <c r="F10" s="1033">
        <f t="shared" si="1"/>
        <v>4447.5</v>
      </c>
      <c r="G10" s="32">
        <f t="shared" si="2"/>
        <v>3854.5</v>
      </c>
      <c r="H10" s="33">
        <f t="shared" si="3"/>
        <v>3854.5</v>
      </c>
      <c r="I10" s="34">
        <f t="shared" si="4"/>
        <v>3558</v>
      </c>
      <c r="J10" s="33">
        <f t="shared" si="5"/>
        <v>3409.75</v>
      </c>
      <c r="K10" s="34">
        <f t="shared" si="6"/>
        <v>3261.5</v>
      </c>
      <c r="L10" s="35"/>
      <c r="M10" s="67"/>
      <c r="N10" s="851"/>
      <c r="O10" s="851"/>
      <c r="P10" s="851"/>
      <c r="Q10" s="851"/>
      <c r="R10" s="851"/>
      <c r="S10" s="851"/>
      <c r="T10" s="851"/>
      <c r="U10" s="851"/>
      <c r="V10" s="851"/>
      <c r="W10" s="851"/>
      <c r="X10" s="851"/>
    </row>
    <row r="11" ht="14.25" customHeight="1">
      <c r="A11" s="73"/>
      <c r="B11" s="1034" t="s">
        <v>5084</v>
      </c>
      <c r="C11" s="715" t="s">
        <v>5085</v>
      </c>
      <c r="D11" s="1031">
        <v>322.0</v>
      </c>
      <c r="E11" s="1032">
        <v>45909.0</v>
      </c>
      <c r="F11" s="1033">
        <f t="shared" si="1"/>
        <v>483</v>
      </c>
      <c r="G11" s="32">
        <f t="shared" si="2"/>
        <v>418.6</v>
      </c>
      <c r="H11" s="33">
        <f t="shared" si="3"/>
        <v>418.6</v>
      </c>
      <c r="I11" s="34">
        <f t="shared" si="4"/>
        <v>386.4</v>
      </c>
      <c r="J11" s="33">
        <f t="shared" si="5"/>
        <v>370.3</v>
      </c>
      <c r="K11" s="34">
        <f t="shared" si="6"/>
        <v>354.2</v>
      </c>
      <c r="L11" s="35"/>
      <c r="M11" s="67"/>
      <c r="N11" s="851"/>
      <c r="O11" s="851"/>
      <c r="P11" s="851"/>
      <c r="Q11" s="851"/>
      <c r="R11" s="851"/>
      <c r="S11" s="851"/>
      <c r="T11" s="851"/>
      <c r="U11" s="851"/>
      <c r="V11" s="851"/>
      <c r="W11" s="851"/>
      <c r="X11" s="851"/>
    </row>
    <row r="12" ht="14.25" customHeight="1">
      <c r="A12" s="73"/>
      <c r="B12" s="1034" t="s">
        <v>5086</v>
      </c>
      <c r="C12" s="1030" t="s">
        <v>5087</v>
      </c>
      <c r="D12" s="1031">
        <v>6409.0</v>
      </c>
      <c r="E12" s="1032">
        <v>45909.0</v>
      </c>
      <c r="F12" s="1033">
        <f t="shared" si="1"/>
        <v>9613.5</v>
      </c>
      <c r="G12" s="32">
        <f t="shared" si="2"/>
        <v>8331.7</v>
      </c>
      <c r="H12" s="33">
        <f t="shared" si="3"/>
        <v>8331.7</v>
      </c>
      <c r="I12" s="34">
        <f t="shared" si="4"/>
        <v>7690.8</v>
      </c>
      <c r="J12" s="33">
        <f t="shared" si="5"/>
        <v>7370.35</v>
      </c>
      <c r="K12" s="34">
        <f t="shared" si="6"/>
        <v>7049.9</v>
      </c>
      <c r="L12" s="35"/>
      <c r="M12" s="67"/>
      <c r="N12" s="851"/>
      <c r="O12" s="851"/>
      <c r="P12" s="851"/>
      <c r="Q12" s="851"/>
      <c r="R12" s="851"/>
      <c r="S12" s="851"/>
      <c r="T12" s="851"/>
      <c r="U12" s="851"/>
      <c r="V12" s="851"/>
      <c r="W12" s="851"/>
      <c r="X12" s="851"/>
    </row>
    <row r="13" ht="14.25" customHeight="1">
      <c r="A13" s="73"/>
      <c r="B13" s="1034" t="s">
        <v>5088</v>
      </c>
      <c r="C13" s="1030" t="s">
        <v>5089</v>
      </c>
      <c r="D13" s="1031">
        <v>4007.0</v>
      </c>
      <c r="E13" s="1032">
        <v>45909.0</v>
      </c>
      <c r="F13" s="1033">
        <f t="shared" si="1"/>
        <v>6010.5</v>
      </c>
      <c r="G13" s="32">
        <f t="shared" si="2"/>
        <v>5209.1</v>
      </c>
      <c r="H13" s="33">
        <f t="shared" si="3"/>
        <v>5209.1</v>
      </c>
      <c r="I13" s="34">
        <f t="shared" si="4"/>
        <v>4808.4</v>
      </c>
      <c r="J13" s="33">
        <f t="shared" si="5"/>
        <v>4608.05</v>
      </c>
      <c r="K13" s="34">
        <f t="shared" si="6"/>
        <v>4407.7</v>
      </c>
      <c r="L13" s="35"/>
      <c r="M13" s="67"/>
      <c r="N13" s="851"/>
      <c r="O13" s="851"/>
      <c r="P13" s="851"/>
      <c r="Q13" s="851"/>
      <c r="R13" s="851"/>
      <c r="S13" s="851"/>
      <c r="T13" s="851"/>
      <c r="U13" s="851"/>
      <c r="V13" s="851"/>
      <c r="W13" s="851"/>
      <c r="X13" s="851"/>
    </row>
    <row r="14" ht="14.25" customHeight="1">
      <c r="A14" s="73"/>
      <c r="B14" s="1034" t="s">
        <v>5090</v>
      </c>
      <c r="C14" s="715" t="s">
        <v>5091</v>
      </c>
      <c r="D14" s="1031">
        <v>397.0</v>
      </c>
      <c r="E14" s="1032">
        <v>45909.0</v>
      </c>
      <c r="F14" s="1033">
        <f t="shared" si="1"/>
        <v>595.5</v>
      </c>
      <c r="G14" s="32">
        <f t="shared" si="2"/>
        <v>516.1</v>
      </c>
      <c r="H14" s="33">
        <f t="shared" si="3"/>
        <v>516.1</v>
      </c>
      <c r="I14" s="34">
        <f t="shared" si="4"/>
        <v>476.4</v>
      </c>
      <c r="J14" s="33">
        <f t="shared" si="5"/>
        <v>456.55</v>
      </c>
      <c r="K14" s="34">
        <f t="shared" si="6"/>
        <v>436.7</v>
      </c>
      <c r="L14" s="35"/>
      <c r="M14" s="67"/>
      <c r="N14" s="851"/>
      <c r="O14" s="851"/>
      <c r="P14" s="851"/>
      <c r="Q14" s="851"/>
      <c r="R14" s="851"/>
      <c r="S14" s="851"/>
      <c r="T14" s="851"/>
      <c r="U14" s="851"/>
      <c r="V14" s="851"/>
      <c r="W14" s="851"/>
      <c r="X14" s="851"/>
    </row>
    <row r="15" ht="14.25" customHeight="1">
      <c r="A15" s="73"/>
      <c r="B15" s="1034" t="s">
        <v>5092</v>
      </c>
      <c r="C15" s="715" t="s">
        <v>5093</v>
      </c>
      <c r="D15" s="1031">
        <v>2291.0</v>
      </c>
      <c r="E15" s="1032">
        <v>45909.0</v>
      </c>
      <c r="F15" s="1033">
        <f t="shared" si="1"/>
        <v>3436.5</v>
      </c>
      <c r="G15" s="32">
        <f t="shared" si="2"/>
        <v>2978.3</v>
      </c>
      <c r="H15" s="33">
        <f t="shared" si="3"/>
        <v>2978.3</v>
      </c>
      <c r="I15" s="34">
        <f t="shared" si="4"/>
        <v>2749.2</v>
      </c>
      <c r="J15" s="33">
        <f t="shared" si="5"/>
        <v>2634.65</v>
      </c>
      <c r="K15" s="34">
        <f t="shared" si="6"/>
        <v>2520.1</v>
      </c>
      <c r="L15" s="35"/>
      <c r="M15" s="67"/>
      <c r="N15" s="851"/>
      <c r="O15" s="851"/>
      <c r="P15" s="851"/>
      <c r="Q15" s="851"/>
      <c r="R15" s="851"/>
      <c r="S15" s="851"/>
      <c r="T15" s="851"/>
      <c r="U15" s="851"/>
      <c r="V15" s="851"/>
      <c r="W15" s="851"/>
      <c r="X15" s="851"/>
    </row>
    <row r="16" ht="14.25" customHeight="1">
      <c r="A16" s="73"/>
      <c r="B16" s="1034" t="s">
        <v>5094</v>
      </c>
      <c r="C16" s="715" t="s">
        <v>5095</v>
      </c>
      <c r="D16" s="1031">
        <v>8348.0</v>
      </c>
      <c r="E16" s="1032">
        <v>45909.0</v>
      </c>
      <c r="F16" s="1033">
        <f t="shared" si="1"/>
        <v>12522</v>
      </c>
      <c r="G16" s="32">
        <f t="shared" si="2"/>
        <v>10852.4</v>
      </c>
      <c r="H16" s="33">
        <f t="shared" si="3"/>
        <v>10852.4</v>
      </c>
      <c r="I16" s="34">
        <f t="shared" si="4"/>
        <v>10017.6</v>
      </c>
      <c r="J16" s="33">
        <f t="shared" si="5"/>
        <v>9600.2</v>
      </c>
      <c r="K16" s="34">
        <f t="shared" si="6"/>
        <v>9182.8</v>
      </c>
      <c r="L16" s="35"/>
      <c r="M16" s="67"/>
      <c r="N16" s="851"/>
      <c r="O16" s="851"/>
      <c r="P16" s="851"/>
      <c r="Q16" s="851"/>
      <c r="R16" s="851"/>
      <c r="S16" s="851"/>
      <c r="T16" s="851"/>
      <c r="U16" s="851"/>
      <c r="V16" s="851"/>
      <c r="W16" s="851"/>
      <c r="X16" s="851"/>
    </row>
    <row r="17" ht="14.25" customHeight="1">
      <c r="A17" s="73"/>
      <c r="B17" s="1034" t="s">
        <v>5096</v>
      </c>
      <c r="C17" s="715" t="s">
        <v>5097</v>
      </c>
      <c r="D17" s="1031">
        <v>6013.0</v>
      </c>
      <c r="E17" s="1032">
        <v>45909.0</v>
      </c>
      <c r="F17" s="1033">
        <f t="shared" si="1"/>
        <v>9019.5</v>
      </c>
      <c r="G17" s="32">
        <f t="shared" si="2"/>
        <v>7816.9</v>
      </c>
      <c r="H17" s="33">
        <f t="shared" si="3"/>
        <v>7816.9</v>
      </c>
      <c r="I17" s="34">
        <f t="shared" si="4"/>
        <v>7215.6</v>
      </c>
      <c r="J17" s="33">
        <f t="shared" si="5"/>
        <v>6914.95</v>
      </c>
      <c r="K17" s="34">
        <f t="shared" si="6"/>
        <v>6614.3</v>
      </c>
      <c r="L17" s="35"/>
      <c r="M17" s="67"/>
      <c r="N17" s="851"/>
      <c r="O17" s="851"/>
      <c r="P17" s="851"/>
      <c r="Q17" s="851"/>
      <c r="R17" s="851"/>
      <c r="S17" s="851"/>
      <c r="T17" s="851"/>
      <c r="U17" s="851"/>
      <c r="V17" s="851"/>
      <c r="W17" s="851"/>
      <c r="X17" s="851"/>
    </row>
    <row r="18" ht="14.25" customHeight="1">
      <c r="A18" s="73"/>
      <c r="B18" s="1034" t="s">
        <v>5098</v>
      </c>
      <c r="C18" s="715" t="s">
        <v>5099</v>
      </c>
      <c r="D18" s="1031">
        <v>16635.0</v>
      </c>
      <c r="E18" s="1032">
        <v>45909.0</v>
      </c>
      <c r="F18" s="1033">
        <f t="shared" si="1"/>
        <v>24952.5</v>
      </c>
      <c r="G18" s="32">
        <f t="shared" si="2"/>
        <v>21625.5</v>
      </c>
      <c r="H18" s="33">
        <f t="shared" si="3"/>
        <v>21625.5</v>
      </c>
      <c r="I18" s="34">
        <f t="shared" si="4"/>
        <v>19962</v>
      </c>
      <c r="J18" s="33">
        <f t="shared" si="5"/>
        <v>19130.25</v>
      </c>
      <c r="K18" s="34">
        <f t="shared" si="6"/>
        <v>18298.5</v>
      </c>
      <c r="L18" s="35"/>
      <c r="M18" s="67"/>
      <c r="N18" s="851"/>
      <c r="O18" s="851"/>
      <c r="P18" s="851"/>
      <c r="Q18" s="851"/>
      <c r="R18" s="851"/>
      <c r="S18" s="851"/>
      <c r="T18" s="851"/>
      <c r="U18" s="851"/>
      <c r="V18" s="851"/>
      <c r="W18" s="851"/>
      <c r="X18" s="851"/>
    </row>
    <row r="19" ht="14.25" customHeight="1">
      <c r="A19" s="73"/>
      <c r="B19" s="1034" t="s">
        <v>5100</v>
      </c>
      <c r="C19" s="1030" t="s">
        <v>5101</v>
      </c>
      <c r="D19" s="1031">
        <v>2374.0</v>
      </c>
      <c r="E19" s="1032">
        <v>45909.0</v>
      </c>
      <c r="F19" s="1033">
        <f t="shared" si="1"/>
        <v>3561</v>
      </c>
      <c r="G19" s="32">
        <f t="shared" si="2"/>
        <v>3086.2</v>
      </c>
      <c r="H19" s="33">
        <f t="shared" si="3"/>
        <v>3086.2</v>
      </c>
      <c r="I19" s="34">
        <f t="shared" si="4"/>
        <v>2848.8</v>
      </c>
      <c r="J19" s="33">
        <f t="shared" si="5"/>
        <v>2730.1</v>
      </c>
      <c r="K19" s="34">
        <f t="shared" si="6"/>
        <v>2611.4</v>
      </c>
      <c r="L19" s="35"/>
      <c r="M19" s="67"/>
      <c r="N19" s="851"/>
      <c r="O19" s="851"/>
      <c r="P19" s="851"/>
      <c r="Q19" s="851"/>
      <c r="R19" s="851"/>
      <c r="S19" s="851"/>
      <c r="T19" s="851"/>
      <c r="U19" s="851"/>
      <c r="V19" s="851"/>
      <c r="W19" s="851"/>
      <c r="X19" s="851"/>
    </row>
    <row r="20" ht="14.25" customHeight="1">
      <c r="A20" s="73"/>
      <c r="B20" s="1034" t="s">
        <v>5102</v>
      </c>
      <c r="C20" s="1030" t="s">
        <v>5103</v>
      </c>
      <c r="D20" s="1031">
        <v>1978.0</v>
      </c>
      <c r="E20" s="1032">
        <v>45909.0</v>
      </c>
      <c r="F20" s="1033">
        <f t="shared" si="1"/>
        <v>2967</v>
      </c>
      <c r="G20" s="32">
        <f t="shared" si="2"/>
        <v>2571.4</v>
      </c>
      <c r="H20" s="33">
        <f t="shared" si="3"/>
        <v>2571.4</v>
      </c>
      <c r="I20" s="34">
        <f t="shared" si="4"/>
        <v>2373.6</v>
      </c>
      <c r="J20" s="33">
        <f t="shared" si="5"/>
        <v>2274.7</v>
      </c>
      <c r="K20" s="34">
        <f t="shared" si="6"/>
        <v>2175.8</v>
      </c>
      <c r="L20" s="35"/>
      <c r="M20" s="67"/>
      <c r="N20" s="851"/>
      <c r="O20" s="851"/>
      <c r="P20" s="851"/>
      <c r="Q20" s="851"/>
      <c r="R20" s="851"/>
      <c r="S20" s="851"/>
      <c r="T20" s="851"/>
      <c r="U20" s="851"/>
      <c r="V20" s="851"/>
      <c r="W20" s="851"/>
      <c r="X20" s="851"/>
    </row>
    <row r="21" ht="14.25" customHeight="1">
      <c r="A21" s="73"/>
      <c r="B21" s="1034" t="s">
        <v>5104</v>
      </c>
      <c r="C21" s="715" t="s">
        <v>5105</v>
      </c>
      <c r="D21" s="1031">
        <v>1206.0</v>
      </c>
      <c r="E21" s="1032">
        <v>45909.0</v>
      </c>
      <c r="F21" s="1033">
        <f t="shared" si="1"/>
        <v>1809</v>
      </c>
      <c r="G21" s="32">
        <f t="shared" si="2"/>
        <v>1567.8</v>
      </c>
      <c r="H21" s="33">
        <f t="shared" si="3"/>
        <v>1567.8</v>
      </c>
      <c r="I21" s="34">
        <f t="shared" si="4"/>
        <v>1447.2</v>
      </c>
      <c r="J21" s="33">
        <f t="shared" si="5"/>
        <v>1386.9</v>
      </c>
      <c r="K21" s="34">
        <f t="shared" si="6"/>
        <v>1326.6</v>
      </c>
      <c r="L21" s="35"/>
      <c r="M21" s="67"/>
      <c r="N21" s="851"/>
      <c r="O21" s="851"/>
      <c r="P21" s="851"/>
      <c r="Q21" s="851"/>
      <c r="R21" s="851"/>
      <c r="S21" s="851"/>
      <c r="T21" s="851"/>
      <c r="U21" s="851"/>
      <c r="V21" s="851"/>
      <c r="W21" s="851"/>
      <c r="X21" s="851"/>
    </row>
    <row r="22" ht="14.25" customHeight="1">
      <c r="A22" s="73"/>
      <c r="B22" s="1034" t="s">
        <v>5106</v>
      </c>
      <c r="C22" s="715" t="s">
        <v>5107</v>
      </c>
      <c r="D22" s="1031">
        <v>71545.0</v>
      </c>
      <c r="E22" s="1032">
        <v>45909.0</v>
      </c>
      <c r="F22" s="1033">
        <f t="shared" si="1"/>
        <v>107317.5</v>
      </c>
      <c r="G22" s="32">
        <f t="shared" si="2"/>
        <v>93008.5</v>
      </c>
      <c r="H22" s="33">
        <f t="shared" si="3"/>
        <v>93008.5</v>
      </c>
      <c r="I22" s="34">
        <f t="shared" si="4"/>
        <v>85854</v>
      </c>
      <c r="J22" s="33">
        <f t="shared" si="5"/>
        <v>82276.75</v>
      </c>
      <c r="K22" s="34">
        <f t="shared" si="6"/>
        <v>78699.5</v>
      </c>
      <c r="L22" s="35"/>
      <c r="M22" s="67"/>
      <c r="N22" s="851"/>
      <c r="O22" s="851"/>
      <c r="P22" s="851"/>
      <c r="Q22" s="851"/>
      <c r="R22" s="851"/>
      <c r="S22" s="851"/>
      <c r="T22" s="851"/>
      <c r="U22" s="851"/>
      <c r="V22" s="851"/>
      <c r="W22" s="851"/>
      <c r="X22" s="851"/>
    </row>
    <row r="23" ht="14.25" customHeight="1">
      <c r="A23" s="73"/>
      <c r="B23" s="1034" t="s">
        <v>5108</v>
      </c>
      <c r="C23" s="715" t="s">
        <v>5109</v>
      </c>
      <c r="D23" s="1031">
        <v>57351.0</v>
      </c>
      <c r="E23" s="1032">
        <v>45909.0</v>
      </c>
      <c r="F23" s="1033">
        <f t="shared" si="1"/>
        <v>86026.5</v>
      </c>
      <c r="G23" s="32">
        <f t="shared" si="2"/>
        <v>74556.3</v>
      </c>
      <c r="H23" s="33">
        <f t="shared" si="3"/>
        <v>74556.3</v>
      </c>
      <c r="I23" s="34">
        <f t="shared" si="4"/>
        <v>68821.2</v>
      </c>
      <c r="J23" s="33">
        <f t="shared" si="5"/>
        <v>65953.65</v>
      </c>
      <c r="K23" s="34">
        <f t="shared" si="6"/>
        <v>63086.1</v>
      </c>
      <c r="L23" s="35"/>
      <c r="M23" s="67"/>
      <c r="N23" s="851"/>
      <c r="O23" s="851"/>
      <c r="P23" s="851"/>
      <c r="Q23" s="851"/>
      <c r="R23" s="851"/>
      <c r="S23" s="851"/>
      <c r="T23" s="851"/>
      <c r="U23" s="851"/>
      <c r="V23" s="851"/>
      <c r="W23" s="851"/>
      <c r="X23" s="851"/>
    </row>
    <row r="24" ht="14.25" customHeight="1">
      <c r="A24" s="73"/>
      <c r="B24" s="1034" t="s">
        <v>5110</v>
      </c>
      <c r="C24" s="715" t="s">
        <v>5111</v>
      </c>
      <c r="D24" s="1031">
        <v>234.0</v>
      </c>
      <c r="E24" s="1032">
        <v>45909.0</v>
      </c>
      <c r="F24" s="1033">
        <f t="shared" si="1"/>
        <v>351</v>
      </c>
      <c r="G24" s="32">
        <f t="shared" si="2"/>
        <v>304.2</v>
      </c>
      <c r="H24" s="33">
        <f t="shared" si="3"/>
        <v>304.2</v>
      </c>
      <c r="I24" s="34">
        <f t="shared" si="4"/>
        <v>280.8</v>
      </c>
      <c r="J24" s="33">
        <f t="shared" si="5"/>
        <v>269.1</v>
      </c>
      <c r="K24" s="34">
        <f t="shared" si="6"/>
        <v>257.4</v>
      </c>
      <c r="L24" s="35"/>
      <c r="M24" s="67"/>
      <c r="N24" s="851"/>
      <c r="O24" s="851"/>
      <c r="P24" s="851"/>
      <c r="Q24" s="851"/>
      <c r="R24" s="851"/>
      <c r="S24" s="851"/>
      <c r="T24" s="851"/>
      <c r="U24" s="851"/>
      <c r="V24" s="851"/>
      <c r="W24" s="851"/>
      <c r="X24" s="851"/>
    </row>
    <row r="25" ht="14.25" customHeight="1">
      <c r="A25" s="73"/>
      <c r="B25" s="1034" t="s">
        <v>5112</v>
      </c>
      <c r="C25" s="715" t="s">
        <v>5113</v>
      </c>
      <c r="D25" s="1031">
        <v>2264.0</v>
      </c>
      <c r="E25" s="1032">
        <v>45909.0</v>
      </c>
      <c r="F25" s="1033">
        <f t="shared" si="1"/>
        <v>3396</v>
      </c>
      <c r="G25" s="32">
        <f t="shared" si="2"/>
        <v>2943.2</v>
      </c>
      <c r="H25" s="33">
        <f t="shared" si="3"/>
        <v>2943.2</v>
      </c>
      <c r="I25" s="34">
        <f t="shared" si="4"/>
        <v>2716.8</v>
      </c>
      <c r="J25" s="33">
        <f t="shared" si="5"/>
        <v>2603.6</v>
      </c>
      <c r="K25" s="34">
        <f t="shared" si="6"/>
        <v>2490.4</v>
      </c>
      <c r="L25" s="35"/>
      <c r="M25" s="67"/>
      <c r="N25" s="851"/>
      <c r="O25" s="851"/>
      <c r="P25" s="851"/>
      <c r="Q25" s="851"/>
      <c r="R25" s="851"/>
      <c r="S25" s="851"/>
      <c r="T25" s="851"/>
      <c r="U25" s="851"/>
      <c r="V25" s="851"/>
      <c r="W25" s="851"/>
      <c r="X25" s="851"/>
    </row>
    <row r="26" ht="14.25" customHeight="1">
      <c r="A26" s="73"/>
      <c r="B26" s="1034" t="s">
        <v>5114</v>
      </c>
      <c r="C26" s="1030" t="s">
        <v>5115</v>
      </c>
      <c r="D26" s="1031">
        <v>1827.0</v>
      </c>
      <c r="E26" s="1032">
        <v>45909.0</v>
      </c>
      <c r="F26" s="1033">
        <f t="shared" si="1"/>
        <v>2740.5</v>
      </c>
      <c r="G26" s="32">
        <f t="shared" si="2"/>
        <v>2375.1</v>
      </c>
      <c r="H26" s="33">
        <f t="shared" si="3"/>
        <v>2375.1</v>
      </c>
      <c r="I26" s="34">
        <f t="shared" si="4"/>
        <v>2192.4</v>
      </c>
      <c r="J26" s="33">
        <f t="shared" si="5"/>
        <v>2101.05</v>
      </c>
      <c r="K26" s="34">
        <f t="shared" si="6"/>
        <v>2009.7</v>
      </c>
      <c r="L26" s="35"/>
      <c r="M26" s="67"/>
      <c r="N26" s="851"/>
      <c r="O26" s="851"/>
      <c r="P26" s="851"/>
      <c r="Q26" s="851"/>
      <c r="R26" s="851"/>
      <c r="S26" s="851"/>
      <c r="T26" s="851"/>
      <c r="U26" s="851"/>
      <c r="V26" s="851"/>
      <c r="W26" s="851"/>
      <c r="X26" s="851"/>
    </row>
    <row r="27" ht="14.25" customHeight="1">
      <c r="A27" s="73"/>
      <c r="B27" s="1034" t="s">
        <v>5116</v>
      </c>
      <c r="C27" s="1030" t="s">
        <v>5117</v>
      </c>
      <c r="D27" s="1031">
        <v>30945.0</v>
      </c>
      <c r="E27" s="1032">
        <v>45909.0</v>
      </c>
      <c r="F27" s="1033">
        <f t="shared" si="1"/>
        <v>46417.5</v>
      </c>
      <c r="G27" s="32">
        <f t="shared" si="2"/>
        <v>40228.5</v>
      </c>
      <c r="H27" s="33">
        <f t="shared" si="3"/>
        <v>40228.5</v>
      </c>
      <c r="I27" s="34">
        <f t="shared" si="4"/>
        <v>37134</v>
      </c>
      <c r="J27" s="33">
        <f t="shared" si="5"/>
        <v>35586.75</v>
      </c>
      <c r="K27" s="34">
        <f t="shared" si="6"/>
        <v>34039.5</v>
      </c>
      <c r="L27" s="35"/>
      <c r="M27" s="67"/>
      <c r="N27" s="851"/>
      <c r="O27" s="851"/>
      <c r="P27" s="851"/>
      <c r="Q27" s="851"/>
      <c r="R27" s="851"/>
      <c r="S27" s="851"/>
      <c r="T27" s="851"/>
      <c r="U27" s="851"/>
      <c r="V27" s="851"/>
      <c r="W27" s="851"/>
      <c r="X27" s="851"/>
    </row>
    <row r="28" ht="14.25" customHeight="1">
      <c r="A28" s="1028" t="s">
        <v>2456</v>
      </c>
      <c r="B28" s="1034" t="s">
        <v>5118</v>
      </c>
      <c r="C28" s="715" t="s">
        <v>5119</v>
      </c>
      <c r="D28" s="1031">
        <v>63871.0</v>
      </c>
      <c r="E28" s="1032">
        <v>45909.0</v>
      </c>
      <c r="F28" s="1033">
        <f t="shared" si="1"/>
        <v>95806.5</v>
      </c>
      <c r="G28" s="32">
        <f t="shared" si="2"/>
        <v>83032.3</v>
      </c>
      <c r="H28" s="33">
        <f t="shared" si="3"/>
        <v>83032.3</v>
      </c>
      <c r="I28" s="34">
        <f t="shared" si="4"/>
        <v>76645.2</v>
      </c>
      <c r="J28" s="33">
        <f t="shared" si="5"/>
        <v>73451.65</v>
      </c>
      <c r="K28" s="34">
        <f t="shared" si="6"/>
        <v>70258.1</v>
      </c>
      <c r="L28" s="35"/>
      <c r="M28" s="67"/>
      <c r="N28" s="851"/>
      <c r="O28" s="851"/>
      <c r="P28" s="851"/>
      <c r="Q28" s="851"/>
      <c r="R28" s="851"/>
      <c r="S28" s="851"/>
      <c r="T28" s="851"/>
      <c r="U28" s="851"/>
      <c r="V28" s="851"/>
      <c r="W28" s="851"/>
      <c r="X28" s="851"/>
    </row>
    <row r="29" ht="14.25" customHeight="1">
      <c r="A29" s="73"/>
      <c r="B29" s="1034" t="s">
        <v>5120</v>
      </c>
      <c r="C29" s="715" t="s">
        <v>5121</v>
      </c>
      <c r="D29" s="1031">
        <v>63871.0</v>
      </c>
      <c r="E29" s="1032">
        <v>45909.0</v>
      </c>
      <c r="F29" s="1033">
        <f t="shared" si="1"/>
        <v>95806.5</v>
      </c>
      <c r="G29" s="32">
        <f t="shared" si="2"/>
        <v>83032.3</v>
      </c>
      <c r="H29" s="33">
        <f t="shared" si="3"/>
        <v>83032.3</v>
      </c>
      <c r="I29" s="34">
        <f t="shared" si="4"/>
        <v>76645.2</v>
      </c>
      <c r="J29" s="33">
        <f t="shared" si="5"/>
        <v>73451.65</v>
      </c>
      <c r="K29" s="34">
        <f t="shared" si="6"/>
        <v>70258.1</v>
      </c>
      <c r="L29" s="35"/>
      <c r="M29" s="67"/>
      <c r="N29" s="851"/>
      <c r="O29" s="851"/>
      <c r="P29" s="851"/>
      <c r="Q29" s="851"/>
      <c r="R29" s="851"/>
      <c r="S29" s="851"/>
      <c r="T29" s="851"/>
      <c r="U29" s="851"/>
      <c r="V29" s="851"/>
      <c r="W29" s="851"/>
      <c r="X29" s="851"/>
    </row>
    <row r="30" ht="14.25" customHeight="1">
      <c r="A30" s="73"/>
      <c r="B30" s="1034" t="s">
        <v>5122</v>
      </c>
      <c r="C30" s="715" t="s">
        <v>5123</v>
      </c>
      <c r="D30" s="1031">
        <v>114686.0</v>
      </c>
      <c r="E30" s="1032">
        <v>45909.0</v>
      </c>
      <c r="F30" s="1033">
        <f t="shared" si="1"/>
        <v>172029</v>
      </c>
      <c r="G30" s="32">
        <f t="shared" si="2"/>
        <v>149091.8</v>
      </c>
      <c r="H30" s="33">
        <f t="shared" si="3"/>
        <v>149091.8</v>
      </c>
      <c r="I30" s="34">
        <f t="shared" si="4"/>
        <v>137623.2</v>
      </c>
      <c r="J30" s="33">
        <f t="shared" si="5"/>
        <v>131888.9</v>
      </c>
      <c r="K30" s="34">
        <f t="shared" si="6"/>
        <v>126154.6</v>
      </c>
      <c r="L30" s="35"/>
      <c r="M30" s="67"/>
      <c r="N30" s="851"/>
      <c r="O30" s="851"/>
      <c r="P30" s="851"/>
      <c r="Q30" s="851"/>
      <c r="R30" s="851"/>
      <c r="S30" s="851"/>
      <c r="T30" s="851"/>
      <c r="U30" s="851"/>
      <c r="V30" s="851"/>
      <c r="W30" s="851"/>
      <c r="X30" s="851"/>
    </row>
    <row r="31" ht="14.25" customHeight="1">
      <c r="A31" s="73"/>
      <c r="B31" s="1034" t="s">
        <v>5124</v>
      </c>
      <c r="C31" s="715" t="s">
        <v>5125</v>
      </c>
      <c r="D31" s="1031">
        <v>114686.0</v>
      </c>
      <c r="E31" s="1032">
        <v>45909.0</v>
      </c>
      <c r="F31" s="1033">
        <f t="shared" si="1"/>
        <v>172029</v>
      </c>
      <c r="G31" s="32">
        <f t="shared" si="2"/>
        <v>149091.8</v>
      </c>
      <c r="H31" s="33">
        <f t="shared" si="3"/>
        <v>149091.8</v>
      </c>
      <c r="I31" s="34">
        <f t="shared" si="4"/>
        <v>137623.2</v>
      </c>
      <c r="J31" s="33">
        <f t="shared" si="5"/>
        <v>131888.9</v>
      </c>
      <c r="K31" s="34">
        <f t="shared" si="6"/>
        <v>126154.6</v>
      </c>
      <c r="L31" s="35"/>
      <c r="M31" s="67"/>
      <c r="N31" s="851"/>
      <c r="O31" s="851"/>
      <c r="P31" s="851"/>
      <c r="Q31" s="851"/>
      <c r="R31" s="851"/>
      <c r="S31" s="851"/>
      <c r="T31" s="851"/>
      <c r="U31" s="851"/>
      <c r="V31" s="851"/>
      <c r="W31" s="851"/>
      <c r="X31" s="851"/>
    </row>
    <row r="32" ht="14.25" customHeight="1">
      <c r="A32" s="73"/>
      <c r="B32" s="1034" t="s">
        <v>5126</v>
      </c>
      <c r="C32" s="715" t="s">
        <v>5127</v>
      </c>
      <c r="D32" s="1031">
        <v>196889.0</v>
      </c>
      <c r="E32" s="1032">
        <v>45909.0</v>
      </c>
      <c r="F32" s="1033">
        <f t="shared" si="1"/>
        <v>295333.5</v>
      </c>
      <c r="G32" s="32">
        <f t="shared" si="2"/>
        <v>255955.7</v>
      </c>
      <c r="H32" s="33">
        <f t="shared" si="3"/>
        <v>255955.7</v>
      </c>
      <c r="I32" s="34">
        <f t="shared" si="4"/>
        <v>236266.8</v>
      </c>
      <c r="J32" s="33">
        <f t="shared" si="5"/>
        <v>226422.35</v>
      </c>
      <c r="K32" s="34">
        <f t="shared" si="6"/>
        <v>216577.9</v>
      </c>
      <c r="L32" s="35"/>
      <c r="M32" s="67"/>
      <c r="N32" s="851"/>
      <c r="O32" s="851"/>
      <c r="P32" s="851"/>
      <c r="Q32" s="851"/>
      <c r="R32" s="851"/>
      <c r="S32" s="851"/>
      <c r="T32" s="851"/>
      <c r="U32" s="851"/>
      <c r="V32" s="851"/>
      <c r="W32" s="851"/>
      <c r="X32" s="851"/>
    </row>
    <row r="33" ht="14.25" customHeight="1">
      <c r="A33" s="73"/>
      <c r="B33" s="1034" t="s">
        <v>5124</v>
      </c>
      <c r="C33" s="715" t="s">
        <v>5125</v>
      </c>
      <c r="D33" s="1031">
        <v>196889.0</v>
      </c>
      <c r="E33" s="1032">
        <v>45909.0</v>
      </c>
      <c r="F33" s="1033">
        <f t="shared" si="1"/>
        <v>295333.5</v>
      </c>
      <c r="G33" s="32">
        <f t="shared" si="2"/>
        <v>255955.7</v>
      </c>
      <c r="H33" s="33">
        <f t="shared" si="3"/>
        <v>255955.7</v>
      </c>
      <c r="I33" s="34">
        <f t="shared" si="4"/>
        <v>236266.8</v>
      </c>
      <c r="J33" s="33">
        <f t="shared" si="5"/>
        <v>226422.35</v>
      </c>
      <c r="K33" s="34">
        <f t="shared" si="6"/>
        <v>216577.9</v>
      </c>
      <c r="L33" s="35"/>
      <c r="M33" s="67"/>
      <c r="N33" s="851"/>
      <c r="O33" s="851"/>
      <c r="P33" s="851"/>
      <c r="Q33" s="851"/>
      <c r="R33" s="851"/>
      <c r="S33" s="851"/>
      <c r="T33" s="851"/>
      <c r="U33" s="851"/>
      <c r="V33" s="851"/>
      <c r="W33" s="851"/>
      <c r="X33" s="851"/>
    </row>
    <row r="34" ht="14.25" customHeight="1">
      <c r="A34" s="73"/>
      <c r="B34" s="1034" t="s">
        <v>5128</v>
      </c>
      <c r="C34" s="715" t="s">
        <v>5129</v>
      </c>
      <c r="D34" s="1031">
        <v>273393.0</v>
      </c>
      <c r="E34" s="1032">
        <v>45909.0</v>
      </c>
      <c r="F34" s="1033">
        <f t="shared" si="1"/>
        <v>410089.5</v>
      </c>
      <c r="G34" s="32">
        <f t="shared" si="2"/>
        <v>355410.9</v>
      </c>
      <c r="H34" s="33">
        <f t="shared" si="3"/>
        <v>355410.9</v>
      </c>
      <c r="I34" s="34">
        <f t="shared" si="4"/>
        <v>328071.6</v>
      </c>
      <c r="J34" s="33">
        <f t="shared" si="5"/>
        <v>314401.95</v>
      </c>
      <c r="K34" s="34">
        <f t="shared" si="6"/>
        <v>300732.3</v>
      </c>
      <c r="L34" s="35"/>
      <c r="M34" s="67"/>
      <c r="N34" s="851"/>
      <c r="O34" s="851"/>
      <c r="P34" s="851"/>
      <c r="Q34" s="851"/>
      <c r="R34" s="851"/>
      <c r="S34" s="851"/>
      <c r="T34" s="851"/>
      <c r="U34" s="851"/>
      <c r="V34" s="851"/>
      <c r="W34" s="851"/>
      <c r="X34" s="851"/>
    </row>
    <row r="35" ht="14.25" customHeight="1">
      <c r="A35" s="73"/>
      <c r="B35" s="1034" t="s">
        <v>5124</v>
      </c>
      <c r="C35" s="715" t="s">
        <v>5125</v>
      </c>
      <c r="D35" s="1031">
        <v>273393.0</v>
      </c>
      <c r="E35" s="1032">
        <v>45909.0</v>
      </c>
      <c r="F35" s="1033">
        <f t="shared" si="1"/>
        <v>410089.5</v>
      </c>
      <c r="G35" s="32">
        <f t="shared" si="2"/>
        <v>355410.9</v>
      </c>
      <c r="H35" s="33">
        <f t="shared" si="3"/>
        <v>355410.9</v>
      </c>
      <c r="I35" s="34">
        <f t="shared" si="4"/>
        <v>328071.6</v>
      </c>
      <c r="J35" s="33">
        <f t="shared" si="5"/>
        <v>314401.95</v>
      </c>
      <c r="K35" s="34">
        <f t="shared" si="6"/>
        <v>300732.3</v>
      </c>
      <c r="L35" s="35"/>
      <c r="M35" s="67"/>
      <c r="N35" s="851"/>
      <c r="O35" s="851"/>
      <c r="P35" s="851"/>
      <c r="Q35" s="851"/>
      <c r="R35" s="851"/>
      <c r="S35" s="851"/>
      <c r="T35" s="851"/>
      <c r="U35" s="851"/>
      <c r="V35" s="851"/>
      <c r="W35" s="851"/>
      <c r="X35" s="851"/>
    </row>
    <row r="36" ht="14.25" customHeight="1">
      <c r="A36" s="73"/>
      <c r="B36" s="1034" t="s">
        <v>5130</v>
      </c>
      <c r="C36" s="1030" t="s">
        <v>5131</v>
      </c>
      <c r="D36" s="1031">
        <v>17060.0</v>
      </c>
      <c r="E36" s="1032">
        <v>45909.0</v>
      </c>
      <c r="F36" s="1033">
        <f t="shared" si="1"/>
        <v>25590</v>
      </c>
      <c r="G36" s="32">
        <f t="shared" si="2"/>
        <v>22178</v>
      </c>
      <c r="H36" s="33">
        <f t="shared" si="3"/>
        <v>22178</v>
      </c>
      <c r="I36" s="34">
        <f t="shared" si="4"/>
        <v>20472</v>
      </c>
      <c r="J36" s="33">
        <f t="shared" si="5"/>
        <v>19619</v>
      </c>
      <c r="K36" s="34">
        <f t="shared" si="6"/>
        <v>18766</v>
      </c>
      <c r="L36" s="35"/>
      <c r="M36" s="67"/>
      <c r="N36" s="851"/>
      <c r="O36" s="851"/>
      <c r="P36" s="851"/>
      <c r="Q36" s="851"/>
      <c r="R36" s="851"/>
      <c r="S36" s="851"/>
      <c r="T36" s="851"/>
      <c r="U36" s="851"/>
      <c r="V36" s="851"/>
      <c r="W36" s="851"/>
      <c r="X36" s="851"/>
    </row>
    <row r="37" ht="14.25" customHeight="1">
      <c r="A37" s="73"/>
      <c r="B37" s="1034" t="s">
        <v>5132</v>
      </c>
      <c r="C37" s="1030" t="s">
        <v>5133</v>
      </c>
      <c r="D37" s="1031">
        <v>6055.0</v>
      </c>
      <c r="E37" s="1032">
        <v>45909.0</v>
      </c>
      <c r="F37" s="1033">
        <f t="shared" si="1"/>
        <v>9082.5</v>
      </c>
      <c r="G37" s="32">
        <f t="shared" si="2"/>
        <v>7871.5</v>
      </c>
      <c r="H37" s="33">
        <f t="shared" si="3"/>
        <v>7871.5</v>
      </c>
      <c r="I37" s="34">
        <f t="shared" si="4"/>
        <v>7266</v>
      </c>
      <c r="J37" s="33">
        <f t="shared" si="5"/>
        <v>6963.25</v>
      </c>
      <c r="K37" s="34">
        <f t="shared" si="6"/>
        <v>6660.5</v>
      </c>
      <c r="L37" s="35"/>
      <c r="M37" s="67"/>
      <c r="N37" s="851"/>
      <c r="O37" s="851"/>
      <c r="P37" s="851"/>
      <c r="Q37" s="851"/>
      <c r="R37" s="851"/>
      <c r="S37" s="851"/>
      <c r="T37" s="851"/>
      <c r="U37" s="851"/>
      <c r="V37" s="851"/>
      <c r="W37" s="851"/>
      <c r="X37" s="851"/>
    </row>
    <row r="38" ht="14.25" customHeight="1">
      <c r="A38" s="73"/>
      <c r="B38" s="1034" t="s">
        <v>5134</v>
      </c>
      <c r="C38" s="715" t="s">
        <v>5135</v>
      </c>
      <c r="D38" s="1031">
        <v>3150.0</v>
      </c>
      <c r="E38" s="1032">
        <v>45909.0</v>
      </c>
      <c r="F38" s="1033">
        <f t="shared" si="1"/>
        <v>4725</v>
      </c>
      <c r="G38" s="32">
        <f t="shared" si="2"/>
        <v>4095</v>
      </c>
      <c r="H38" s="33">
        <f t="shared" si="3"/>
        <v>4095</v>
      </c>
      <c r="I38" s="34">
        <f t="shared" si="4"/>
        <v>3780</v>
      </c>
      <c r="J38" s="33">
        <f t="shared" si="5"/>
        <v>3622.5</v>
      </c>
      <c r="K38" s="34">
        <f t="shared" si="6"/>
        <v>3465</v>
      </c>
      <c r="L38" s="35"/>
      <c r="M38" s="67"/>
      <c r="N38" s="851"/>
      <c r="O38" s="851"/>
      <c r="P38" s="851"/>
      <c r="Q38" s="851"/>
      <c r="R38" s="851"/>
      <c r="S38" s="851"/>
      <c r="T38" s="851"/>
      <c r="U38" s="851"/>
      <c r="V38" s="851"/>
      <c r="W38" s="851"/>
      <c r="X38" s="851"/>
    </row>
    <row r="39" ht="14.25" customHeight="1">
      <c r="A39" s="73"/>
      <c r="B39" s="1034" t="s">
        <v>5136</v>
      </c>
      <c r="C39" s="1030" t="s">
        <v>5137</v>
      </c>
      <c r="D39" s="1031">
        <v>2907.0</v>
      </c>
      <c r="E39" s="1032">
        <v>45909.0</v>
      </c>
      <c r="F39" s="1033">
        <f t="shared" si="1"/>
        <v>4360.5</v>
      </c>
      <c r="G39" s="32">
        <f t="shared" si="2"/>
        <v>3779.1</v>
      </c>
      <c r="H39" s="33">
        <f t="shared" si="3"/>
        <v>3779.1</v>
      </c>
      <c r="I39" s="34">
        <f t="shared" si="4"/>
        <v>3488.4</v>
      </c>
      <c r="J39" s="33">
        <f t="shared" si="5"/>
        <v>3343.05</v>
      </c>
      <c r="K39" s="34">
        <f t="shared" si="6"/>
        <v>3197.7</v>
      </c>
      <c r="L39" s="35"/>
      <c r="M39" s="67"/>
      <c r="N39" s="851"/>
      <c r="O39" s="851"/>
      <c r="P39" s="851"/>
      <c r="Q39" s="851"/>
      <c r="R39" s="851"/>
      <c r="S39" s="851"/>
      <c r="T39" s="851"/>
      <c r="U39" s="851"/>
      <c r="V39" s="851"/>
      <c r="W39" s="851"/>
      <c r="X39" s="851"/>
    </row>
    <row r="40" ht="14.25" customHeight="1">
      <c r="A40" s="73"/>
      <c r="B40" s="1034" t="s">
        <v>5138</v>
      </c>
      <c r="C40" s="715" t="s">
        <v>5139</v>
      </c>
      <c r="D40" s="1031">
        <v>276.0</v>
      </c>
      <c r="E40" s="1032">
        <v>45909.0</v>
      </c>
      <c r="F40" s="1033">
        <f t="shared" si="1"/>
        <v>414</v>
      </c>
      <c r="G40" s="32">
        <f t="shared" si="2"/>
        <v>358.8</v>
      </c>
      <c r="H40" s="33">
        <f t="shared" si="3"/>
        <v>358.8</v>
      </c>
      <c r="I40" s="34">
        <f t="shared" si="4"/>
        <v>331.2</v>
      </c>
      <c r="J40" s="33">
        <f t="shared" si="5"/>
        <v>317.4</v>
      </c>
      <c r="K40" s="34">
        <f t="shared" si="6"/>
        <v>303.6</v>
      </c>
      <c r="L40" s="35"/>
      <c r="M40" s="67"/>
      <c r="N40" s="851"/>
      <c r="O40" s="851"/>
      <c r="P40" s="851"/>
      <c r="Q40" s="851"/>
      <c r="R40" s="851"/>
      <c r="S40" s="851"/>
      <c r="T40" s="851"/>
      <c r="U40" s="851"/>
      <c r="V40" s="851"/>
      <c r="W40" s="851"/>
      <c r="X40" s="851"/>
    </row>
    <row r="41" ht="14.25" customHeight="1">
      <c r="A41" s="73"/>
      <c r="B41" s="1034" t="s">
        <v>5140</v>
      </c>
      <c r="C41" s="715" t="s">
        <v>5141</v>
      </c>
      <c r="D41" s="1031">
        <v>4566.0</v>
      </c>
      <c r="E41" s="1032">
        <v>45909.0</v>
      </c>
      <c r="F41" s="1033">
        <f t="shared" si="1"/>
        <v>6849</v>
      </c>
      <c r="G41" s="32">
        <f t="shared" si="2"/>
        <v>5935.8</v>
      </c>
      <c r="H41" s="33">
        <f t="shared" si="3"/>
        <v>5935.8</v>
      </c>
      <c r="I41" s="34">
        <f t="shared" si="4"/>
        <v>5479.2</v>
      </c>
      <c r="J41" s="33">
        <f t="shared" si="5"/>
        <v>5250.9</v>
      </c>
      <c r="K41" s="34">
        <f t="shared" si="6"/>
        <v>5022.6</v>
      </c>
      <c r="L41" s="35"/>
      <c r="M41" s="67"/>
      <c r="N41" s="851"/>
      <c r="O41" s="851"/>
      <c r="P41" s="851"/>
      <c r="Q41" s="851"/>
      <c r="R41" s="851"/>
      <c r="S41" s="851"/>
      <c r="T41" s="851"/>
      <c r="U41" s="851"/>
      <c r="V41" s="851"/>
      <c r="W41" s="851"/>
      <c r="X41" s="851"/>
    </row>
    <row r="42" ht="14.25" customHeight="1">
      <c r="A42" s="73"/>
      <c r="B42" s="1034" t="s">
        <v>5142</v>
      </c>
      <c r="C42" s="1030" t="s">
        <v>5143</v>
      </c>
      <c r="D42" s="1031">
        <v>5201.0</v>
      </c>
      <c r="E42" s="1032">
        <v>45909.0</v>
      </c>
      <c r="F42" s="1033">
        <f t="shared" si="1"/>
        <v>7801.5</v>
      </c>
      <c r="G42" s="32">
        <f t="shared" si="2"/>
        <v>6761.3</v>
      </c>
      <c r="H42" s="33">
        <f t="shared" si="3"/>
        <v>6761.3</v>
      </c>
      <c r="I42" s="34">
        <f t="shared" si="4"/>
        <v>6241.2</v>
      </c>
      <c r="J42" s="33">
        <f t="shared" si="5"/>
        <v>5981.15</v>
      </c>
      <c r="K42" s="34">
        <f t="shared" si="6"/>
        <v>5721.1</v>
      </c>
      <c r="L42" s="35"/>
      <c r="M42" s="67"/>
      <c r="N42" s="851"/>
      <c r="O42" s="851"/>
      <c r="P42" s="851"/>
      <c r="Q42" s="851"/>
      <c r="R42" s="851"/>
      <c r="S42" s="851"/>
      <c r="T42" s="851"/>
      <c r="U42" s="851"/>
      <c r="V42" s="851"/>
      <c r="W42" s="851"/>
      <c r="X42" s="851"/>
    </row>
    <row r="43" ht="14.25" customHeight="1">
      <c r="A43" s="73"/>
      <c r="B43" s="1034" t="s">
        <v>5144</v>
      </c>
      <c r="C43" s="1030" t="s">
        <v>5145</v>
      </c>
      <c r="D43" s="1031">
        <v>5075.0</v>
      </c>
      <c r="E43" s="1032">
        <v>45909.0</v>
      </c>
      <c r="F43" s="1033">
        <f t="shared" si="1"/>
        <v>7612.5</v>
      </c>
      <c r="G43" s="32">
        <f t="shared" si="2"/>
        <v>6597.5</v>
      </c>
      <c r="H43" s="33">
        <f t="shared" si="3"/>
        <v>6597.5</v>
      </c>
      <c r="I43" s="34">
        <f t="shared" si="4"/>
        <v>6090</v>
      </c>
      <c r="J43" s="33">
        <f t="shared" si="5"/>
        <v>5836.25</v>
      </c>
      <c r="K43" s="34">
        <f t="shared" si="6"/>
        <v>5582.5</v>
      </c>
      <c r="L43" s="35"/>
      <c r="M43" s="67"/>
      <c r="N43" s="851"/>
      <c r="O43" s="851"/>
      <c r="P43" s="851"/>
      <c r="Q43" s="851"/>
      <c r="R43" s="851"/>
      <c r="S43" s="851"/>
      <c r="T43" s="851"/>
      <c r="U43" s="851"/>
      <c r="V43" s="851"/>
      <c r="W43" s="851"/>
      <c r="X43" s="851"/>
    </row>
    <row r="44" ht="14.25" customHeight="1">
      <c r="A44" s="73"/>
      <c r="B44" s="1034" t="s">
        <v>5146</v>
      </c>
      <c r="C44" s="1030" t="s">
        <v>5147</v>
      </c>
      <c r="D44" s="1031">
        <v>3096.0</v>
      </c>
      <c r="E44" s="1032">
        <v>45909.0</v>
      </c>
      <c r="F44" s="1033">
        <f t="shared" si="1"/>
        <v>4644</v>
      </c>
      <c r="G44" s="32">
        <f t="shared" si="2"/>
        <v>4024.8</v>
      </c>
      <c r="H44" s="33">
        <f t="shared" si="3"/>
        <v>4024.8</v>
      </c>
      <c r="I44" s="34">
        <f t="shared" si="4"/>
        <v>3715.2</v>
      </c>
      <c r="J44" s="33">
        <f t="shared" si="5"/>
        <v>3560.4</v>
      </c>
      <c r="K44" s="34">
        <f t="shared" si="6"/>
        <v>3405.6</v>
      </c>
      <c r="L44" s="35"/>
      <c r="M44" s="67"/>
      <c r="N44" s="851"/>
      <c r="O44" s="851"/>
      <c r="P44" s="851"/>
      <c r="Q44" s="851"/>
      <c r="R44" s="851"/>
      <c r="S44" s="851"/>
      <c r="T44" s="851"/>
      <c r="U44" s="851"/>
      <c r="V44" s="851"/>
      <c r="W44" s="851"/>
      <c r="X44" s="851"/>
    </row>
    <row r="45" ht="14.25" customHeight="1">
      <c r="A45" s="73"/>
      <c r="B45" s="1034" t="s">
        <v>5148</v>
      </c>
      <c r="C45" s="1030" t="s">
        <v>5149</v>
      </c>
      <c r="D45" s="1031">
        <v>4131.0</v>
      </c>
      <c r="E45" s="1032">
        <v>45909.0</v>
      </c>
      <c r="F45" s="1033">
        <f t="shared" si="1"/>
        <v>6196.5</v>
      </c>
      <c r="G45" s="32">
        <f t="shared" si="2"/>
        <v>5370.3</v>
      </c>
      <c r="H45" s="33">
        <f t="shared" si="3"/>
        <v>5370.3</v>
      </c>
      <c r="I45" s="34">
        <f t="shared" si="4"/>
        <v>4957.2</v>
      </c>
      <c r="J45" s="33">
        <f t="shared" si="5"/>
        <v>4750.65</v>
      </c>
      <c r="K45" s="34">
        <f t="shared" si="6"/>
        <v>4544.1</v>
      </c>
      <c r="L45" s="35"/>
      <c r="M45" s="67"/>
      <c r="N45" s="851"/>
      <c r="O45" s="851"/>
      <c r="P45" s="851"/>
      <c r="Q45" s="851"/>
      <c r="R45" s="851"/>
      <c r="S45" s="851"/>
      <c r="T45" s="851"/>
      <c r="U45" s="851"/>
      <c r="V45" s="851"/>
      <c r="W45" s="851"/>
      <c r="X45" s="851"/>
    </row>
    <row r="46" ht="14.25" customHeight="1">
      <c r="A46" s="73"/>
      <c r="B46" s="1034" t="s">
        <v>5150</v>
      </c>
      <c r="C46" s="715" t="s">
        <v>5151</v>
      </c>
      <c r="D46" s="1031">
        <v>4185.0</v>
      </c>
      <c r="E46" s="1032">
        <v>45909.0</v>
      </c>
      <c r="F46" s="1033">
        <f t="shared" si="1"/>
        <v>6277.5</v>
      </c>
      <c r="G46" s="32">
        <f t="shared" si="2"/>
        <v>5440.5</v>
      </c>
      <c r="H46" s="33">
        <f t="shared" si="3"/>
        <v>5440.5</v>
      </c>
      <c r="I46" s="34">
        <f t="shared" si="4"/>
        <v>5022</v>
      </c>
      <c r="J46" s="33">
        <f t="shared" si="5"/>
        <v>4812.75</v>
      </c>
      <c r="K46" s="34">
        <f t="shared" si="6"/>
        <v>4603.5</v>
      </c>
      <c r="L46" s="35"/>
      <c r="M46" s="67"/>
      <c r="N46" s="851"/>
      <c r="O46" s="851"/>
      <c r="P46" s="851"/>
      <c r="Q46" s="851"/>
      <c r="R46" s="851"/>
      <c r="S46" s="851"/>
      <c r="T46" s="851"/>
      <c r="U46" s="851"/>
      <c r="V46" s="851"/>
      <c r="W46" s="851"/>
      <c r="X46" s="851"/>
    </row>
    <row r="47" ht="14.25" customHeight="1">
      <c r="A47" s="73"/>
      <c r="B47" s="1034" t="s">
        <v>5152</v>
      </c>
      <c r="C47" s="715" t="s">
        <v>5153</v>
      </c>
      <c r="D47" s="1031">
        <v>4913.0</v>
      </c>
      <c r="E47" s="1032">
        <v>45909.0</v>
      </c>
      <c r="F47" s="1033">
        <f t="shared" si="1"/>
        <v>7369.5</v>
      </c>
      <c r="G47" s="32">
        <f t="shared" si="2"/>
        <v>6386.9</v>
      </c>
      <c r="H47" s="33">
        <f t="shared" si="3"/>
        <v>6386.9</v>
      </c>
      <c r="I47" s="34">
        <f t="shared" si="4"/>
        <v>5895.6</v>
      </c>
      <c r="J47" s="33">
        <f t="shared" si="5"/>
        <v>5649.95</v>
      </c>
      <c r="K47" s="34">
        <f t="shared" si="6"/>
        <v>5404.3</v>
      </c>
      <c r="L47" s="35"/>
      <c r="M47" s="67"/>
      <c r="N47" s="851"/>
      <c r="O47" s="851"/>
      <c r="P47" s="851"/>
      <c r="Q47" s="851"/>
      <c r="R47" s="851"/>
      <c r="S47" s="851"/>
      <c r="T47" s="851"/>
      <c r="U47" s="851"/>
      <c r="V47" s="851"/>
      <c r="W47" s="851"/>
      <c r="X47" s="851"/>
    </row>
    <row r="48" ht="14.25" customHeight="1">
      <c r="A48" s="73"/>
      <c r="B48" s="1034" t="s">
        <v>5154</v>
      </c>
      <c r="C48" s="715" t="s">
        <v>5155</v>
      </c>
      <c r="D48" s="1031">
        <v>12568.0</v>
      </c>
      <c r="E48" s="1032">
        <v>45909.0</v>
      </c>
      <c r="F48" s="1033">
        <f t="shared" si="1"/>
        <v>18852</v>
      </c>
      <c r="G48" s="32">
        <f t="shared" si="2"/>
        <v>16338.4</v>
      </c>
      <c r="H48" s="33">
        <f t="shared" si="3"/>
        <v>16338.4</v>
      </c>
      <c r="I48" s="34">
        <f t="shared" si="4"/>
        <v>15081.6</v>
      </c>
      <c r="J48" s="33">
        <f t="shared" si="5"/>
        <v>14453.2</v>
      </c>
      <c r="K48" s="34">
        <f t="shared" si="6"/>
        <v>13824.8</v>
      </c>
      <c r="L48" s="35"/>
      <c r="M48" s="67"/>
      <c r="N48" s="851"/>
      <c r="O48" s="851"/>
      <c r="P48" s="851"/>
      <c r="Q48" s="851"/>
      <c r="R48" s="851"/>
      <c r="S48" s="851"/>
      <c r="T48" s="851"/>
      <c r="U48" s="851"/>
      <c r="V48" s="851"/>
      <c r="W48" s="851"/>
      <c r="X48" s="851"/>
    </row>
    <row r="49" ht="14.25" customHeight="1">
      <c r="A49" s="73"/>
      <c r="B49" s="1034" t="s">
        <v>5156</v>
      </c>
      <c r="C49" s="715" t="s">
        <v>5157</v>
      </c>
      <c r="D49" s="1031">
        <v>80872.0</v>
      </c>
      <c r="E49" s="1032">
        <v>45909.0</v>
      </c>
      <c r="F49" s="1033">
        <f t="shared" si="1"/>
        <v>121308</v>
      </c>
      <c r="G49" s="32">
        <f t="shared" si="2"/>
        <v>105133.6</v>
      </c>
      <c r="H49" s="33">
        <f t="shared" si="3"/>
        <v>105133.6</v>
      </c>
      <c r="I49" s="34">
        <f t="shared" si="4"/>
        <v>97046.4</v>
      </c>
      <c r="J49" s="33">
        <f t="shared" si="5"/>
        <v>93002.8</v>
      </c>
      <c r="K49" s="34">
        <f t="shared" si="6"/>
        <v>88959.2</v>
      </c>
      <c r="L49" s="35"/>
      <c r="M49" s="67"/>
      <c r="N49" s="851"/>
      <c r="O49" s="851"/>
      <c r="P49" s="851"/>
      <c r="Q49" s="851"/>
      <c r="R49" s="851"/>
      <c r="S49" s="851"/>
      <c r="T49" s="851"/>
      <c r="U49" s="851"/>
      <c r="V49" s="851"/>
      <c r="W49" s="851"/>
      <c r="X49" s="851"/>
    </row>
    <row r="50" ht="14.25" customHeight="1">
      <c r="A50" s="73"/>
      <c r="B50" s="1034" t="s">
        <v>5158</v>
      </c>
      <c r="C50" s="715" t="s">
        <v>5159</v>
      </c>
      <c r="D50" s="1031">
        <v>51984.0</v>
      </c>
      <c r="E50" s="1032">
        <v>45909.0</v>
      </c>
      <c r="F50" s="1033">
        <f t="shared" si="1"/>
        <v>77976</v>
      </c>
      <c r="G50" s="32">
        <f t="shared" si="2"/>
        <v>67579.2</v>
      </c>
      <c r="H50" s="33">
        <f t="shared" si="3"/>
        <v>67579.2</v>
      </c>
      <c r="I50" s="34">
        <f t="shared" si="4"/>
        <v>62380.8</v>
      </c>
      <c r="J50" s="33">
        <f t="shared" si="5"/>
        <v>59781.6</v>
      </c>
      <c r="K50" s="34">
        <f t="shared" si="6"/>
        <v>57182.4</v>
      </c>
      <c r="L50" s="35"/>
      <c r="M50" s="67"/>
      <c r="N50" s="851"/>
      <c r="O50" s="851"/>
      <c r="P50" s="851"/>
      <c r="Q50" s="851"/>
      <c r="R50" s="851"/>
      <c r="S50" s="851"/>
      <c r="T50" s="851"/>
      <c r="U50" s="851"/>
      <c r="V50" s="851"/>
      <c r="W50" s="851"/>
      <c r="X50" s="851"/>
    </row>
    <row r="51" ht="14.25" customHeight="1">
      <c r="A51" s="73"/>
      <c r="B51" s="1034" t="s">
        <v>5160</v>
      </c>
      <c r="C51" s="715" t="s">
        <v>5161</v>
      </c>
      <c r="D51" s="1031">
        <v>10328.0</v>
      </c>
      <c r="E51" s="1032">
        <v>45909.0</v>
      </c>
      <c r="F51" s="1033">
        <f t="shared" si="1"/>
        <v>15492</v>
      </c>
      <c r="G51" s="32">
        <f t="shared" si="2"/>
        <v>13426.4</v>
      </c>
      <c r="H51" s="33">
        <f t="shared" si="3"/>
        <v>13426.4</v>
      </c>
      <c r="I51" s="34">
        <f t="shared" si="4"/>
        <v>12393.6</v>
      </c>
      <c r="J51" s="33">
        <f t="shared" si="5"/>
        <v>11877.2</v>
      </c>
      <c r="K51" s="34">
        <f t="shared" si="6"/>
        <v>11360.8</v>
      </c>
      <c r="L51" s="35"/>
      <c r="M51" s="67"/>
      <c r="N51" s="851"/>
      <c r="O51" s="851"/>
      <c r="P51" s="851"/>
      <c r="Q51" s="851"/>
      <c r="R51" s="851"/>
      <c r="S51" s="851"/>
      <c r="T51" s="851"/>
      <c r="U51" s="851"/>
      <c r="V51" s="851"/>
      <c r="W51" s="851"/>
      <c r="X51" s="851"/>
    </row>
    <row r="52" ht="14.25" customHeight="1">
      <c r="A52" s="73"/>
      <c r="B52" s="1034" t="s">
        <v>5162</v>
      </c>
      <c r="C52" s="1035" t="s">
        <v>5163</v>
      </c>
      <c r="D52" s="1031">
        <v>46416.0</v>
      </c>
      <c r="E52" s="1032">
        <v>45909.0</v>
      </c>
      <c r="F52" s="1033">
        <f t="shared" si="1"/>
        <v>69624</v>
      </c>
      <c r="G52" s="32">
        <f t="shared" si="2"/>
        <v>60340.8</v>
      </c>
      <c r="H52" s="33">
        <f t="shared" si="3"/>
        <v>60340.8</v>
      </c>
      <c r="I52" s="34">
        <f t="shared" si="4"/>
        <v>55699.2</v>
      </c>
      <c r="J52" s="33">
        <f t="shared" si="5"/>
        <v>53378.4</v>
      </c>
      <c r="K52" s="34">
        <f t="shared" si="6"/>
        <v>51057.6</v>
      </c>
      <c r="L52" s="35"/>
      <c r="M52" s="67"/>
      <c r="N52" s="851"/>
      <c r="O52" s="851"/>
      <c r="P52" s="851"/>
      <c r="Q52" s="851"/>
      <c r="R52" s="851"/>
      <c r="S52" s="851"/>
      <c r="T52" s="851"/>
      <c r="U52" s="851"/>
      <c r="V52" s="851"/>
      <c r="W52" s="851"/>
      <c r="X52" s="851"/>
    </row>
    <row r="53" ht="14.25" customHeight="1">
      <c r="A53" s="73"/>
      <c r="B53" s="1034" t="s">
        <v>5164</v>
      </c>
      <c r="C53" s="715" t="s">
        <v>5165</v>
      </c>
      <c r="D53" s="1031">
        <v>31075.0</v>
      </c>
      <c r="E53" s="1032">
        <v>45909.0</v>
      </c>
      <c r="F53" s="1033">
        <f t="shared" si="1"/>
        <v>46612.5</v>
      </c>
      <c r="G53" s="32">
        <f t="shared" si="2"/>
        <v>40397.5</v>
      </c>
      <c r="H53" s="33">
        <f t="shared" si="3"/>
        <v>40397.5</v>
      </c>
      <c r="I53" s="34">
        <f t="shared" si="4"/>
        <v>37290</v>
      </c>
      <c r="J53" s="33">
        <f t="shared" si="5"/>
        <v>35736.25</v>
      </c>
      <c r="K53" s="34">
        <f t="shared" si="6"/>
        <v>34182.5</v>
      </c>
      <c r="L53" s="35"/>
      <c r="M53" s="67"/>
      <c r="N53" s="851"/>
      <c r="O53" s="851"/>
      <c r="P53" s="851"/>
      <c r="Q53" s="851"/>
      <c r="R53" s="851"/>
      <c r="S53" s="851"/>
      <c r="T53" s="851"/>
      <c r="U53" s="851"/>
      <c r="V53" s="851"/>
      <c r="W53" s="851"/>
      <c r="X53" s="851"/>
    </row>
    <row r="54" ht="14.25" customHeight="1">
      <c r="A54" s="73"/>
      <c r="B54" s="1034" t="s">
        <v>5166</v>
      </c>
      <c r="C54" s="715" t="s">
        <v>5167</v>
      </c>
      <c r="D54" s="1031">
        <v>40313.0</v>
      </c>
      <c r="E54" s="1032">
        <v>45909.0</v>
      </c>
      <c r="F54" s="1033">
        <f t="shared" si="1"/>
        <v>60469.5</v>
      </c>
      <c r="G54" s="32">
        <f t="shared" si="2"/>
        <v>52406.9</v>
      </c>
      <c r="H54" s="33">
        <f t="shared" si="3"/>
        <v>52406.9</v>
      </c>
      <c r="I54" s="34">
        <f t="shared" si="4"/>
        <v>48375.6</v>
      </c>
      <c r="J54" s="33">
        <f t="shared" si="5"/>
        <v>46359.95</v>
      </c>
      <c r="K54" s="34">
        <f t="shared" si="6"/>
        <v>44344.3</v>
      </c>
      <c r="L54" s="35"/>
      <c r="M54" s="67"/>
      <c r="N54" s="851"/>
      <c r="O54" s="851"/>
      <c r="P54" s="851"/>
      <c r="Q54" s="851"/>
      <c r="R54" s="851"/>
      <c r="S54" s="851"/>
      <c r="T54" s="851"/>
      <c r="U54" s="851"/>
      <c r="V54" s="851"/>
      <c r="W54" s="851"/>
      <c r="X54" s="851"/>
    </row>
    <row r="55" ht="14.25" customHeight="1">
      <c r="A55" s="73"/>
      <c r="B55" s="1034" t="s">
        <v>5168</v>
      </c>
      <c r="C55" s="715" t="s">
        <v>5169</v>
      </c>
      <c r="D55" s="1031">
        <v>13399.0</v>
      </c>
      <c r="E55" s="1032">
        <v>45909.0</v>
      </c>
      <c r="F55" s="1033">
        <f t="shared" si="1"/>
        <v>20098.5</v>
      </c>
      <c r="G55" s="32">
        <f t="shared" si="2"/>
        <v>17418.7</v>
      </c>
      <c r="H55" s="33">
        <f t="shared" si="3"/>
        <v>17418.7</v>
      </c>
      <c r="I55" s="34">
        <f t="shared" si="4"/>
        <v>16078.8</v>
      </c>
      <c r="J55" s="33">
        <f t="shared" si="5"/>
        <v>15408.85</v>
      </c>
      <c r="K55" s="34">
        <f t="shared" si="6"/>
        <v>14738.9</v>
      </c>
      <c r="L55" s="35"/>
      <c r="M55" s="67"/>
      <c r="N55" s="851"/>
      <c r="O55" s="851"/>
      <c r="P55" s="851"/>
      <c r="Q55" s="851"/>
      <c r="R55" s="851"/>
      <c r="S55" s="851"/>
      <c r="T55" s="851"/>
      <c r="U55" s="851"/>
      <c r="V55" s="851"/>
      <c r="W55" s="851"/>
      <c r="X55" s="851"/>
    </row>
    <row r="56" ht="14.25" customHeight="1">
      <c r="A56" s="73"/>
      <c r="B56" s="1034" t="s">
        <v>5170</v>
      </c>
      <c r="C56" s="715" t="s">
        <v>5171</v>
      </c>
      <c r="D56" s="1031">
        <v>247395.0</v>
      </c>
      <c r="E56" s="1032">
        <v>45909.0</v>
      </c>
      <c r="F56" s="1033">
        <f t="shared" si="1"/>
        <v>371092.5</v>
      </c>
      <c r="G56" s="32">
        <f t="shared" si="2"/>
        <v>321613.5</v>
      </c>
      <c r="H56" s="33">
        <f t="shared" si="3"/>
        <v>321613.5</v>
      </c>
      <c r="I56" s="34">
        <f t="shared" si="4"/>
        <v>296874</v>
      </c>
      <c r="J56" s="33">
        <f t="shared" si="5"/>
        <v>284504.25</v>
      </c>
      <c r="K56" s="34">
        <f t="shared" si="6"/>
        <v>272134.5</v>
      </c>
      <c r="L56" s="35"/>
      <c r="M56" s="67"/>
      <c r="N56" s="851"/>
      <c r="O56" s="851"/>
      <c r="P56" s="851"/>
      <c r="Q56" s="851"/>
      <c r="R56" s="851"/>
      <c r="S56" s="851"/>
      <c r="T56" s="851"/>
      <c r="U56" s="851"/>
      <c r="V56" s="851"/>
      <c r="W56" s="851"/>
      <c r="X56" s="851"/>
    </row>
    <row r="57" ht="14.25" customHeight="1">
      <c r="A57" s="73"/>
      <c r="B57" s="1034" t="s">
        <v>5172</v>
      </c>
      <c r="C57" s="715" t="s">
        <v>5173</v>
      </c>
      <c r="D57" s="1031">
        <v>8092.0</v>
      </c>
      <c r="E57" s="1032">
        <v>45909.0</v>
      </c>
      <c r="F57" s="1033">
        <f t="shared" si="1"/>
        <v>12138</v>
      </c>
      <c r="G57" s="32">
        <f t="shared" si="2"/>
        <v>10519.6</v>
      </c>
      <c r="H57" s="33">
        <f t="shared" si="3"/>
        <v>10519.6</v>
      </c>
      <c r="I57" s="34">
        <f t="shared" si="4"/>
        <v>9710.4</v>
      </c>
      <c r="J57" s="33">
        <f t="shared" si="5"/>
        <v>9305.8</v>
      </c>
      <c r="K57" s="34">
        <f t="shared" si="6"/>
        <v>8901.2</v>
      </c>
      <c r="L57" s="35"/>
      <c r="M57" s="67"/>
      <c r="N57" s="851"/>
      <c r="O57" s="851"/>
      <c r="P57" s="851"/>
      <c r="Q57" s="851"/>
      <c r="R57" s="851"/>
      <c r="S57" s="851"/>
      <c r="T57" s="851"/>
      <c r="U57" s="851"/>
      <c r="V57" s="851"/>
      <c r="W57" s="851"/>
      <c r="X57" s="851"/>
    </row>
    <row r="58" ht="14.25" customHeight="1">
      <c r="A58" s="73"/>
      <c r="B58" s="1036" t="s">
        <v>5174</v>
      </c>
      <c r="C58" s="715" t="s">
        <v>5175</v>
      </c>
      <c r="D58" s="1031">
        <v>3645.0</v>
      </c>
      <c r="E58" s="1032">
        <v>45909.0</v>
      </c>
      <c r="F58" s="1033">
        <f t="shared" si="1"/>
        <v>5467.5</v>
      </c>
      <c r="G58" s="32">
        <f t="shared" si="2"/>
        <v>4738.5</v>
      </c>
      <c r="H58" s="33">
        <f t="shared" si="3"/>
        <v>4738.5</v>
      </c>
      <c r="I58" s="34">
        <f t="shared" si="4"/>
        <v>4374</v>
      </c>
      <c r="J58" s="33">
        <f t="shared" si="5"/>
        <v>4191.75</v>
      </c>
      <c r="K58" s="34">
        <f t="shared" si="6"/>
        <v>4009.5</v>
      </c>
      <c r="L58" s="35"/>
      <c r="M58" s="67"/>
      <c r="N58" s="851"/>
      <c r="O58" s="851"/>
      <c r="P58" s="851"/>
      <c r="Q58" s="851"/>
      <c r="R58" s="851"/>
      <c r="S58" s="851"/>
      <c r="T58" s="851"/>
      <c r="U58" s="851"/>
      <c r="V58" s="851"/>
      <c r="W58" s="851"/>
      <c r="X58" s="851"/>
    </row>
    <row r="59" ht="14.25" customHeight="1">
      <c r="A59" s="73"/>
      <c r="B59" s="1034" t="s">
        <v>5176</v>
      </c>
      <c r="C59" s="715" t="s">
        <v>5177</v>
      </c>
      <c r="D59" s="1031">
        <v>6425.0</v>
      </c>
      <c r="E59" s="1032">
        <v>45909.0</v>
      </c>
      <c r="F59" s="1033">
        <f t="shared" si="1"/>
        <v>9637.5</v>
      </c>
      <c r="G59" s="32">
        <f t="shared" si="2"/>
        <v>8352.5</v>
      </c>
      <c r="H59" s="33">
        <f t="shared" si="3"/>
        <v>8352.5</v>
      </c>
      <c r="I59" s="34">
        <f t="shared" si="4"/>
        <v>7710</v>
      </c>
      <c r="J59" s="33">
        <f t="shared" si="5"/>
        <v>7388.75</v>
      </c>
      <c r="K59" s="34">
        <f t="shared" si="6"/>
        <v>7067.5</v>
      </c>
      <c r="L59" s="35"/>
      <c r="M59" s="67"/>
      <c r="N59" s="851"/>
      <c r="O59" s="851"/>
      <c r="P59" s="851"/>
      <c r="Q59" s="851"/>
      <c r="R59" s="851"/>
      <c r="S59" s="851"/>
      <c r="T59" s="851"/>
      <c r="U59" s="851"/>
      <c r="V59" s="851"/>
      <c r="W59" s="851"/>
      <c r="X59" s="851"/>
    </row>
    <row r="60" ht="14.25" customHeight="1">
      <c r="A60" s="73"/>
      <c r="B60" s="1034" t="s">
        <v>5178</v>
      </c>
      <c r="C60" s="715" t="s">
        <v>5179</v>
      </c>
      <c r="D60" s="1031">
        <v>64213.0</v>
      </c>
      <c r="E60" s="1032">
        <v>45909.0</v>
      </c>
      <c r="F60" s="1033">
        <f t="shared" si="1"/>
        <v>96319.5</v>
      </c>
      <c r="G60" s="32">
        <f t="shared" si="2"/>
        <v>83476.9</v>
      </c>
      <c r="H60" s="33">
        <f t="shared" si="3"/>
        <v>83476.9</v>
      </c>
      <c r="I60" s="34">
        <f t="shared" si="4"/>
        <v>77055.6</v>
      </c>
      <c r="J60" s="33">
        <f t="shared" si="5"/>
        <v>73844.95</v>
      </c>
      <c r="K60" s="34">
        <f t="shared" si="6"/>
        <v>70634.3</v>
      </c>
      <c r="L60" s="35"/>
      <c r="M60" s="67"/>
      <c r="N60" s="851"/>
      <c r="O60" s="851"/>
      <c r="P60" s="851"/>
      <c r="Q60" s="851"/>
      <c r="R60" s="851"/>
      <c r="S60" s="851"/>
      <c r="T60" s="851"/>
      <c r="U60" s="851"/>
      <c r="V60" s="851"/>
      <c r="W60" s="851"/>
      <c r="X60" s="851"/>
    </row>
    <row r="61" ht="14.25" customHeight="1">
      <c r="A61" s="73"/>
      <c r="B61" s="1034"/>
      <c r="C61" s="715"/>
      <c r="D61" s="1031"/>
      <c r="E61" s="1032"/>
      <c r="F61" s="1033">
        <f t="shared" si="1"/>
        <v>0</v>
      </c>
      <c r="G61" s="32">
        <f t="shared" si="2"/>
        <v>0</v>
      </c>
      <c r="H61" s="33">
        <f t="shared" si="3"/>
        <v>0</v>
      </c>
      <c r="I61" s="34">
        <f t="shared" si="4"/>
        <v>0</v>
      </c>
      <c r="J61" s="33">
        <f t="shared" si="5"/>
        <v>0</v>
      </c>
      <c r="K61" s="34">
        <f t="shared" si="6"/>
        <v>0</v>
      </c>
      <c r="L61" s="35"/>
      <c r="M61" s="67"/>
      <c r="N61" s="851"/>
      <c r="O61" s="851"/>
      <c r="P61" s="851"/>
      <c r="Q61" s="851"/>
      <c r="R61" s="851"/>
      <c r="S61" s="851"/>
      <c r="T61" s="851"/>
      <c r="U61" s="851"/>
      <c r="V61" s="851"/>
      <c r="W61" s="851"/>
      <c r="X61" s="851"/>
    </row>
    <row r="62" ht="14.25" customHeight="1">
      <c r="A62" s="73"/>
      <c r="B62" s="1034"/>
      <c r="C62" s="715"/>
      <c r="D62" s="1031"/>
      <c r="E62" s="1032"/>
      <c r="F62" s="1033">
        <f t="shared" si="1"/>
        <v>0</v>
      </c>
      <c r="G62" s="32">
        <f t="shared" si="2"/>
        <v>0</v>
      </c>
      <c r="H62" s="33">
        <f t="shared" si="3"/>
        <v>0</v>
      </c>
      <c r="I62" s="34"/>
      <c r="J62" s="33">
        <f t="shared" si="5"/>
        <v>0</v>
      </c>
      <c r="K62" s="34"/>
      <c r="L62" s="35"/>
      <c r="M62" s="67"/>
      <c r="N62" s="851"/>
      <c r="O62" s="851"/>
      <c r="P62" s="851"/>
      <c r="Q62" s="851"/>
      <c r="R62" s="851"/>
      <c r="S62" s="851"/>
      <c r="T62" s="851"/>
      <c r="U62" s="851"/>
      <c r="V62" s="851"/>
      <c r="W62" s="851"/>
      <c r="X62" s="851"/>
    </row>
    <row r="63" ht="14.25" customHeight="1">
      <c r="A63" s="73"/>
      <c r="B63" s="1034"/>
      <c r="C63" s="715"/>
      <c r="D63" s="1031"/>
      <c r="E63" s="1032"/>
      <c r="F63" s="1033">
        <f t="shared" si="1"/>
        <v>0</v>
      </c>
      <c r="G63" s="32">
        <f t="shared" si="2"/>
        <v>0</v>
      </c>
      <c r="H63" s="33">
        <f t="shared" si="3"/>
        <v>0</v>
      </c>
      <c r="I63" s="34"/>
      <c r="J63" s="33"/>
      <c r="K63" s="34"/>
      <c r="L63" s="35"/>
      <c r="M63" s="67"/>
      <c r="N63" s="851"/>
      <c r="O63" s="851"/>
      <c r="P63" s="851"/>
      <c r="Q63" s="851"/>
      <c r="R63" s="851"/>
      <c r="S63" s="851"/>
      <c r="T63" s="851"/>
      <c r="U63" s="851"/>
      <c r="V63" s="851"/>
      <c r="W63" s="851"/>
      <c r="X63" s="851"/>
    </row>
    <row r="64" ht="14.25" customHeight="1">
      <c r="A64" s="73"/>
      <c r="B64" s="1034"/>
      <c r="C64" s="715"/>
      <c r="D64" s="1031"/>
      <c r="E64" s="1032"/>
      <c r="F64" s="1033">
        <f t="shared" si="1"/>
        <v>0</v>
      </c>
      <c r="G64" s="32">
        <f t="shared" si="2"/>
        <v>0</v>
      </c>
      <c r="H64" s="33">
        <f t="shared" si="3"/>
        <v>0</v>
      </c>
      <c r="I64" s="34"/>
      <c r="J64" s="33"/>
      <c r="K64" s="34"/>
      <c r="L64" s="35"/>
      <c r="M64" s="67"/>
      <c r="N64" s="851"/>
      <c r="O64" s="851"/>
      <c r="P64" s="851"/>
      <c r="Q64" s="851"/>
      <c r="R64" s="851"/>
      <c r="S64" s="851"/>
      <c r="T64" s="851"/>
      <c r="U64" s="851"/>
      <c r="V64" s="851"/>
      <c r="W64" s="851"/>
      <c r="X64" s="851"/>
    </row>
    <row r="65" ht="14.25" customHeight="1">
      <c r="A65" s="73"/>
      <c r="B65" s="1034"/>
      <c r="C65" s="715"/>
      <c r="D65" s="1031"/>
      <c r="E65" s="1032"/>
      <c r="F65" s="1033">
        <f t="shared" si="1"/>
        <v>0</v>
      </c>
      <c r="G65" s="32">
        <f t="shared" si="2"/>
        <v>0</v>
      </c>
      <c r="H65" s="33">
        <f t="shared" si="3"/>
        <v>0</v>
      </c>
      <c r="I65" s="34"/>
      <c r="J65" s="33"/>
      <c r="K65" s="34"/>
      <c r="L65" s="35"/>
      <c r="M65" s="67"/>
      <c r="N65" s="851"/>
      <c r="O65" s="851"/>
      <c r="P65" s="851"/>
      <c r="Q65" s="851"/>
      <c r="R65" s="851"/>
      <c r="S65" s="851"/>
      <c r="T65" s="851"/>
      <c r="U65" s="851"/>
      <c r="V65" s="851"/>
      <c r="W65" s="851"/>
      <c r="X65" s="851"/>
    </row>
    <row r="66" ht="14.25" customHeight="1">
      <c r="A66" s="73"/>
      <c r="B66" s="1034"/>
      <c r="C66" s="715"/>
      <c r="D66" s="1031"/>
      <c r="E66" s="1032"/>
      <c r="F66" s="1033">
        <f t="shared" si="1"/>
        <v>0</v>
      </c>
      <c r="G66" s="32">
        <f t="shared" si="2"/>
        <v>0</v>
      </c>
      <c r="H66" s="33">
        <f t="shared" si="3"/>
        <v>0</v>
      </c>
      <c r="I66" s="34"/>
      <c r="J66" s="33"/>
      <c r="K66" s="34"/>
      <c r="L66" s="35"/>
      <c r="M66" s="67"/>
      <c r="N66" s="851"/>
      <c r="O66" s="851"/>
      <c r="P66" s="851"/>
      <c r="Q66" s="851"/>
      <c r="R66" s="851"/>
      <c r="S66" s="851"/>
      <c r="T66" s="851"/>
      <c r="U66" s="851"/>
      <c r="V66" s="851"/>
      <c r="W66" s="851"/>
      <c r="X66" s="851"/>
    </row>
    <row r="67" ht="14.25" customHeight="1">
      <c r="A67" s="73"/>
      <c r="B67" s="1034"/>
      <c r="C67" s="715"/>
      <c r="D67" s="1031"/>
      <c r="E67" s="1032"/>
      <c r="F67" s="1033">
        <f t="shared" si="1"/>
        <v>0</v>
      </c>
      <c r="G67" s="32">
        <f t="shared" si="2"/>
        <v>0</v>
      </c>
      <c r="H67" s="33">
        <f t="shared" si="3"/>
        <v>0</v>
      </c>
      <c r="I67" s="34"/>
      <c r="J67" s="33"/>
      <c r="K67" s="34"/>
      <c r="L67" s="35"/>
      <c r="M67" s="67"/>
      <c r="N67" s="851"/>
      <c r="O67" s="851"/>
      <c r="P67" s="851"/>
      <c r="Q67" s="851"/>
      <c r="R67" s="851"/>
      <c r="S67" s="851"/>
      <c r="T67" s="851"/>
      <c r="U67" s="851"/>
      <c r="V67" s="851"/>
      <c r="W67" s="851"/>
      <c r="X67" s="851"/>
    </row>
    <row r="68" ht="14.25" customHeight="1">
      <c r="A68" s="73"/>
      <c r="B68" s="1034"/>
      <c r="C68" s="715"/>
      <c r="D68" s="1031"/>
      <c r="E68" s="1032"/>
      <c r="F68" s="1033">
        <f t="shared" si="1"/>
        <v>0</v>
      </c>
      <c r="G68" s="32">
        <f t="shared" si="2"/>
        <v>0</v>
      </c>
      <c r="H68" s="33"/>
      <c r="I68" s="34"/>
      <c r="J68" s="33"/>
      <c r="K68" s="34"/>
      <c r="L68" s="35"/>
      <c r="M68" s="67"/>
      <c r="N68" s="851"/>
      <c r="O68" s="851"/>
      <c r="P68" s="851"/>
      <c r="Q68" s="851"/>
      <c r="R68" s="851"/>
      <c r="S68" s="851"/>
      <c r="T68" s="851"/>
      <c r="U68" s="851"/>
      <c r="V68" s="851"/>
      <c r="W68" s="851"/>
      <c r="X68" s="851"/>
    </row>
    <row r="69" ht="14.25" customHeight="1">
      <c r="A69" s="73"/>
      <c r="B69" s="1034"/>
      <c r="C69" s="715"/>
      <c r="D69" s="1031"/>
      <c r="E69" s="1032"/>
      <c r="F69" s="1033">
        <f t="shared" si="1"/>
        <v>0</v>
      </c>
      <c r="G69" s="32">
        <f t="shared" si="2"/>
        <v>0</v>
      </c>
      <c r="H69" s="33"/>
      <c r="I69" s="34"/>
      <c r="J69" s="33"/>
      <c r="K69" s="34"/>
      <c r="L69" s="35"/>
      <c r="M69" s="67"/>
      <c r="N69" s="851"/>
      <c r="O69" s="851"/>
      <c r="P69" s="851"/>
      <c r="Q69" s="851"/>
      <c r="R69" s="851"/>
      <c r="S69" s="851"/>
      <c r="T69" s="851"/>
      <c r="U69" s="851"/>
      <c r="V69" s="851"/>
      <c r="W69" s="851"/>
      <c r="X69" s="851"/>
    </row>
    <row r="70" ht="14.25" customHeight="1">
      <c r="A70" s="73"/>
      <c r="B70" s="1034"/>
      <c r="C70" s="715"/>
      <c r="D70" s="1031"/>
      <c r="E70" s="1032"/>
      <c r="F70" s="1033">
        <f t="shared" si="1"/>
        <v>0</v>
      </c>
      <c r="G70" s="32"/>
      <c r="H70" s="33"/>
      <c r="I70" s="34"/>
      <c r="J70" s="33"/>
      <c r="K70" s="34"/>
      <c r="L70" s="35"/>
      <c r="M70" s="67"/>
      <c r="N70" s="851"/>
      <c r="O70" s="851"/>
      <c r="P70" s="851"/>
      <c r="Q70" s="851"/>
      <c r="R70" s="851"/>
      <c r="S70" s="851"/>
      <c r="T70" s="851"/>
      <c r="U70" s="851"/>
      <c r="V70" s="851"/>
      <c r="W70" s="851"/>
      <c r="X70" s="851"/>
    </row>
    <row r="71" ht="14.25" customHeight="1">
      <c r="A71" s="73"/>
      <c r="B71" s="1034"/>
      <c r="C71" s="715"/>
      <c r="D71" s="1031"/>
      <c r="E71" s="1032"/>
      <c r="F71" s="1033">
        <f t="shared" si="1"/>
        <v>0</v>
      </c>
      <c r="G71" s="32"/>
      <c r="H71" s="33"/>
      <c r="I71" s="34"/>
      <c r="J71" s="33"/>
      <c r="K71" s="34"/>
      <c r="L71" s="35"/>
      <c r="M71" s="67"/>
      <c r="N71" s="851"/>
      <c r="O71" s="851"/>
      <c r="P71" s="851"/>
      <c r="Q71" s="851"/>
      <c r="R71" s="851"/>
      <c r="S71" s="851"/>
      <c r="T71" s="851"/>
      <c r="U71" s="851"/>
      <c r="V71" s="851"/>
      <c r="W71" s="851"/>
      <c r="X71" s="851"/>
    </row>
    <row r="72" ht="14.25" customHeight="1">
      <c r="A72" s="73"/>
      <c r="B72" s="1034"/>
      <c r="C72" s="715"/>
      <c r="D72" s="1031"/>
      <c r="E72" s="1032"/>
      <c r="F72" s="1033">
        <f t="shared" si="1"/>
        <v>0</v>
      </c>
      <c r="G72" s="32"/>
      <c r="H72" s="33"/>
      <c r="I72" s="34"/>
      <c r="J72" s="33"/>
      <c r="K72" s="34"/>
      <c r="L72" s="35"/>
      <c r="M72" s="67"/>
      <c r="N72" s="851"/>
      <c r="O72" s="851"/>
      <c r="P72" s="851"/>
      <c r="Q72" s="851"/>
      <c r="R72" s="851"/>
      <c r="S72" s="851"/>
      <c r="T72" s="851"/>
      <c r="U72" s="851"/>
      <c r="V72" s="851"/>
      <c r="W72" s="851"/>
      <c r="X72" s="851"/>
    </row>
    <row r="73" ht="14.25" customHeight="1">
      <c r="A73" s="73"/>
      <c r="B73" s="1034"/>
      <c r="C73" s="715"/>
      <c r="D73" s="1031"/>
      <c r="E73" s="1032"/>
      <c r="F73" s="1033">
        <f t="shared" si="1"/>
        <v>0</v>
      </c>
      <c r="G73" s="32"/>
      <c r="H73" s="33"/>
      <c r="I73" s="34"/>
      <c r="J73" s="33"/>
      <c r="K73" s="34"/>
      <c r="L73" s="35"/>
      <c r="M73" s="67"/>
      <c r="N73" s="851"/>
      <c r="O73" s="851"/>
      <c r="P73" s="851"/>
      <c r="Q73" s="851"/>
      <c r="R73" s="851"/>
      <c r="S73" s="851"/>
      <c r="T73" s="851"/>
      <c r="U73" s="851"/>
      <c r="V73" s="851"/>
      <c r="W73" s="851"/>
      <c r="X73" s="851"/>
    </row>
    <row r="74" ht="14.25" customHeight="1">
      <c r="A74" s="73"/>
      <c r="B74" s="1034"/>
      <c r="C74" s="715"/>
      <c r="D74" s="1031"/>
      <c r="E74" s="1032"/>
      <c r="F74" s="1033">
        <f t="shared" si="1"/>
        <v>0</v>
      </c>
      <c r="G74" s="32"/>
      <c r="H74" s="33"/>
      <c r="I74" s="34"/>
      <c r="J74" s="33"/>
      <c r="K74" s="34"/>
      <c r="L74" s="35"/>
      <c r="M74" s="67"/>
      <c r="N74" s="851"/>
      <c r="O74" s="851"/>
      <c r="P74" s="851"/>
      <c r="Q74" s="851"/>
      <c r="R74" s="851"/>
      <c r="S74" s="851"/>
      <c r="T74" s="851"/>
      <c r="U74" s="851"/>
      <c r="V74" s="851"/>
      <c r="W74" s="851"/>
      <c r="X74" s="851"/>
    </row>
    <row r="75" ht="14.25" customHeight="1">
      <c r="A75" s="73"/>
      <c r="B75" s="1034"/>
      <c r="C75" s="715"/>
      <c r="D75" s="1031"/>
      <c r="E75" s="1032"/>
      <c r="F75" s="1033">
        <f t="shared" si="1"/>
        <v>0</v>
      </c>
      <c r="G75" s="32"/>
      <c r="H75" s="33"/>
      <c r="I75" s="34"/>
      <c r="J75" s="33"/>
      <c r="K75" s="34"/>
      <c r="L75" s="35"/>
      <c r="M75" s="67"/>
      <c r="N75" s="851"/>
      <c r="O75" s="851"/>
      <c r="P75" s="851"/>
      <c r="Q75" s="851"/>
      <c r="R75" s="851"/>
      <c r="S75" s="851"/>
      <c r="T75" s="851"/>
      <c r="U75" s="851"/>
      <c r="V75" s="851"/>
      <c r="W75" s="851"/>
      <c r="X75" s="851"/>
    </row>
    <row r="76" ht="14.25" customHeight="1">
      <c r="A76" s="73"/>
      <c r="B76" s="1034"/>
      <c r="C76" s="715"/>
      <c r="D76" s="1031"/>
      <c r="E76" s="1032"/>
      <c r="F76" s="1033">
        <f t="shared" si="1"/>
        <v>0</v>
      </c>
      <c r="G76" s="32"/>
      <c r="H76" s="33"/>
      <c r="I76" s="34"/>
      <c r="J76" s="33"/>
      <c r="K76" s="34"/>
      <c r="L76" s="35"/>
      <c r="M76" s="67"/>
      <c r="N76" s="851"/>
      <c r="O76" s="851"/>
      <c r="P76" s="851"/>
      <c r="Q76" s="851"/>
      <c r="R76" s="851"/>
      <c r="S76" s="851"/>
      <c r="T76" s="851"/>
      <c r="U76" s="851"/>
      <c r="V76" s="851"/>
      <c r="W76" s="851"/>
      <c r="X76" s="851"/>
    </row>
    <row r="77" ht="14.25" customHeight="1">
      <c r="A77" s="73"/>
      <c r="B77" s="1034"/>
      <c r="C77" s="715"/>
      <c r="D77" s="1031"/>
      <c r="E77" s="1032"/>
      <c r="F77" s="1033">
        <f t="shared" si="1"/>
        <v>0</v>
      </c>
      <c r="G77" s="32"/>
      <c r="H77" s="33"/>
      <c r="I77" s="34"/>
      <c r="J77" s="33"/>
      <c r="K77" s="34"/>
      <c r="L77" s="35"/>
      <c r="M77" s="67"/>
      <c r="N77" s="851"/>
      <c r="O77" s="851"/>
      <c r="P77" s="851"/>
      <c r="Q77" s="851"/>
      <c r="R77" s="851"/>
      <c r="S77" s="851"/>
      <c r="T77" s="851"/>
      <c r="U77" s="851"/>
      <c r="V77" s="851"/>
      <c r="W77" s="851"/>
      <c r="X77" s="851"/>
    </row>
    <row r="78" ht="14.25" customHeight="1">
      <c r="A78" s="73"/>
      <c r="B78" s="1034"/>
      <c r="C78" s="715"/>
      <c r="D78" s="1031"/>
      <c r="E78" s="1032"/>
      <c r="F78" s="1033">
        <f t="shared" si="1"/>
        <v>0</v>
      </c>
      <c r="G78" s="32"/>
      <c r="H78" s="33"/>
      <c r="I78" s="34"/>
      <c r="J78" s="33"/>
      <c r="K78" s="34"/>
      <c r="L78" s="35"/>
      <c r="M78" s="67"/>
      <c r="N78" s="851"/>
      <c r="O78" s="851"/>
      <c r="P78" s="851"/>
      <c r="Q78" s="851"/>
      <c r="R78" s="851"/>
      <c r="S78" s="851"/>
      <c r="T78" s="851"/>
      <c r="U78" s="851"/>
      <c r="V78" s="851"/>
      <c r="W78" s="851"/>
      <c r="X78" s="851"/>
    </row>
    <row r="79" ht="14.25" customHeight="1">
      <c r="A79" s="73"/>
      <c r="B79" s="1034"/>
      <c r="C79" s="715"/>
      <c r="D79" s="1031"/>
      <c r="E79" s="1032"/>
      <c r="F79" s="1033">
        <f t="shared" si="1"/>
        <v>0</v>
      </c>
      <c r="G79" s="32"/>
      <c r="H79" s="33"/>
      <c r="I79" s="34"/>
      <c r="J79" s="33"/>
      <c r="K79" s="34"/>
      <c r="L79" s="35"/>
      <c r="M79" s="67"/>
      <c r="N79" s="851"/>
      <c r="O79" s="851"/>
      <c r="P79" s="851"/>
      <c r="Q79" s="851"/>
      <c r="R79" s="851"/>
      <c r="S79" s="851"/>
      <c r="T79" s="851"/>
      <c r="U79" s="851"/>
      <c r="V79" s="851"/>
      <c r="W79" s="851"/>
      <c r="X79" s="851"/>
    </row>
    <row r="80" ht="14.25" customHeight="1">
      <c r="A80" s="73"/>
      <c r="B80" s="1034"/>
      <c r="C80" s="715"/>
      <c r="D80" s="1031"/>
      <c r="E80" s="1032"/>
      <c r="F80" s="1033">
        <f t="shared" si="1"/>
        <v>0</v>
      </c>
      <c r="G80" s="32"/>
      <c r="H80" s="33"/>
      <c r="I80" s="34"/>
      <c r="J80" s="33"/>
      <c r="K80" s="34"/>
      <c r="L80" s="35"/>
      <c r="M80" s="67"/>
      <c r="N80" s="851"/>
      <c r="O80" s="56"/>
      <c r="P80" s="56"/>
      <c r="Q80" s="56"/>
      <c r="R80" s="56"/>
      <c r="S80" s="56"/>
      <c r="T80" s="56"/>
      <c r="U80" s="56"/>
      <c r="V80" s="56"/>
      <c r="W80" s="56"/>
      <c r="X80" s="56"/>
    </row>
    <row r="81" ht="14.25" customHeight="1">
      <c r="A81" s="73"/>
      <c r="B81" s="1034"/>
      <c r="C81" s="715"/>
      <c r="D81" s="1031"/>
      <c r="E81" s="1032"/>
      <c r="F81" s="1033">
        <f t="shared" si="1"/>
        <v>0</v>
      </c>
      <c r="G81" s="32"/>
      <c r="H81" s="33"/>
      <c r="I81" s="34"/>
      <c r="J81" s="33"/>
      <c r="K81" s="34"/>
      <c r="L81" s="35"/>
      <c r="M81" s="67"/>
      <c r="N81" s="851"/>
      <c r="O81" s="851"/>
      <c r="P81" s="851"/>
      <c r="Q81" s="851"/>
      <c r="R81" s="851"/>
      <c r="S81" s="851"/>
      <c r="T81" s="851"/>
      <c r="U81" s="851"/>
      <c r="V81" s="851"/>
      <c r="W81" s="851"/>
      <c r="X81" s="851"/>
    </row>
    <row r="82" ht="14.25" customHeight="1">
      <c r="A82" s="73"/>
      <c r="B82" s="1034"/>
      <c r="C82" s="715"/>
      <c r="D82" s="1031"/>
      <c r="E82" s="1032"/>
      <c r="F82" s="1033">
        <f t="shared" si="1"/>
        <v>0</v>
      </c>
      <c r="G82" s="32"/>
      <c r="H82" s="33"/>
      <c r="I82" s="34"/>
      <c r="J82" s="33"/>
      <c r="K82" s="34"/>
      <c r="L82" s="35"/>
      <c r="M82" s="67"/>
      <c r="N82" s="851"/>
      <c r="O82" s="56"/>
      <c r="P82" s="56"/>
      <c r="Q82" s="56"/>
      <c r="R82" s="56"/>
      <c r="S82" s="56"/>
      <c r="T82" s="56"/>
      <c r="U82" s="56"/>
      <c r="V82" s="56"/>
      <c r="W82" s="56"/>
      <c r="X82" s="56"/>
    </row>
    <row r="83" ht="14.25" customHeight="1">
      <c r="A83" s="73"/>
      <c r="B83" s="1034"/>
      <c r="C83" s="715"/>
      <c r="D83" s="1031"/>
      <c r="E83" s="1032"/>
      <c r="F83" s="1033"/>
      <c r="G83" s="32"/>
      <c r="H83" s="33"/>
      <c r="I83" s="34"/>
      <c r="J83" s="33"/>
      <c r="K83" s="34"/>
      <c r="L83" s="35"/>
      <c r="M83" s="67"/>
      <c r="N83" s="851"/>
      <c r="O83" s="851"/>
      <c r="P83" s="851"/>
      <c r="Q83" s="851"/>
      <c r="R83" s="851"/>
      <c r="S83" s="851"/>
      <c r="T83" s="851"/>
      <c r="U83" s="851"/>
      <c r="V83" s="851"/>
      <c r="W83" s="851"/>
      <c r="X83" s="851"/>
    </row>
    <row r="84" ht="14.25" customHeight="1">
      <c r="A84" s="73"/>
      <c r="B84" s="1034"/>
      <c r="C84" s="715"/>
      <c r="D84" s="1031"/>
      <c r="E84" s="1032"/>
      <c r="F84" s="1033"/>
      <c r="G84" s="32"/>
      <c r="H84" s="33"/>
      <c r="I84" s="34"/>
      <c r="J84" s="33"/>
      <c r="K84" s="34"/>
      <c r="L84" s="35"/>
      <c r="M84" s="67"/>
      <c r="N84" s="851"/>
      <c r="O84" s="851"/>
      <c r="P84" s="851"/>
      <c r="Q84" s="851"/>
      <c r="R84" s="851"/>
      <c r="S84" s="851"/>
      <c r="T84" s="851"/>
      <c r="U84" s="851"/>
      <c r="V84" s="851"/>
      <c r="W84" s="851"/>
      <c r="X84" s="851"/>
    </row>
    <row r="85" ht="14.25" customHeight="1">
      <c r="A85" s="73"/>
      <c r="B85" s="1034"/>
      <c r="C85" s="715"/>
      <c r="D85" s="1031"/>
      <c r="E85" s="1032"/>
      <c r="F85" s="1033"/>
      <c r="G85" s="32"/>
      <c r="H85" s="33"/>
      <c r="I85" s="34"/>
      <c r="J85" s="33"/>
      <c r="K85" s="34"/>
      <c r="L85" s="35"/>
      <c r="M85" s="67"/>
      <c r="N85" s="851"/>
      <c r="O85" s="851"/>
      <c r="P85" s="851"/>
      <c r="Q85" s="851"/>
      <c r="R85" s="851"/>
      <c r="S85" s="851"/>
      <c r="T85" s="851"/>
      <c r="U85" s="851"/>
      <c r="V85" s="851"/>
      <c r="W85" s="851"/>
      <c r="X85" s="851"/>
    </row>
    <row r="86" ht="14.25" customHeight="1">
      <c r="A86" s="73"/>
      <c r="B86" s="1034"/>
      <c r="C86" s="715"/>
      <c r="D86" s="1031"/>
      <c r="E86" s="1032"/>
      <c r="F86" s="1033"/>
      <c r="G86" s="32"/>
      <c r="H86" s="33"/>
      <c r="I86" s="34"/>
      <c r="J86" s="33"/>
      <c r="K86" s="34"/>
      <c r="L86" s="35"/>
      <c r="M86" s="67"/>
      <c r="N86" s="851"/>
      <c r="O86" s="851"/>
      <c r="P86" s="851"/>
      <c r="Q86" s="851"/>
      <c r="R86" s="851"/>
      <c r="S86" s="851"/>
      <c r="T86" s="851"/>
      <c r="U86" s="851"/>
      <c r="V86" s="851"/>
      <c r="W86" s="851"/>
      <c r="X86" s="851"/>
    </row>
    <row r="87" ht="14.25" customHeight="1">
      <c r="A87" s="73"/>
      <c r="B87" s="1034"/>
      <c r="C87" s="715"/>
      <c r="D87" s="1031"/>
      <c r="E87" s="1032"/>
      <c r="F87" s="1033"/>
      <c r="G87" s="32"/>
      <c r="H87" s="33"/>
      <c r="I87" s="34"/>
      <c r="J87" s="33"/>
      <c r="K87" s="34"/>
      <c r="L87" s="35"/>
      <c r="M87" s="67"/>
      <c r="N87" s="851"/>
      <c r="O87" s="851"/>
      <c r="P87" s="851"/>
      <c r="Q87" s="851"/>
      <c r="R87" s="851"/>
      <c r="S87" s="851"/>
      <c r="T87" s="851"/>
      <c r="U87" s="851"/>
      <c r="V87" s="851"/>
      <c r="W87" s="851"/>
      <c r="X87" s="851"/>
    </row>
    <row r="88" ht="14.25" customHeight="1">
      <c r="A88" s="73"/>
      <c r="B88" s="1034"/>
      <c r="C88" s="715"/>
      <c r="D88" s="1031"/>
      <c r="E88" s="1032"/>
      <c r="F88" s="1033"/>
      <c r="G88" s="32"/>
      <c r="H88" s="33"/>
      <c r="I88" s="34"/>
      <c r="J88" s="33"/>
      <c r="K88" s="34"/>
      <c r="L88" s="35"/>
      <c r="M88" s="67"/>
      <c r="N88" s="851"/>
      <c r="O88" s="851"/>
      <c r="P88" s="851"/>
      <c r="Q88" s="851"/>
      <c r="R88" s="851"/>
      <c r="S88" s="851"/>
      <c r="T88" s="851"/>
      <c r="U88" s="851"/>
      <c r="V88" s="851"/>
      <c r="W88" s="851"/>
      <c r="X88" s="851"/>
    </row>
    <row r="89" ht="14.25" customHeight="1">
      <c r="A89" s="73"/>
      <c r="B89" s="1034"/>
      <c r="C89" s="715"/>
      <c r="D89" s="1031"/>
      <c r="E89" s="1032"/>
      <c r="F89" s="1033"/>
      <c r="G89" s="32"/>
      <c r="H89" s="33"/>
      <c r="I89" s="34"/>
      <c r="J89" s="33"/>
      <c r="K89" s="34"/>
      <c r="L89" s="35"/>
      <c r="M89" s="67"/>
      <c r="N89" s="851"/>
      <c r="O89" s="851"/>
      <c r="P89" s="851"/>
      <c r="Q89" s="851"/>
      <c r="R89" s="851"/>
      <c r="S89" s="851"/>
      <c r="T89" s="851"/>
      <c r="U89" s="851"/>
      <c r="V89" s="851"/>
      <c r="W89" s="851"/>
      <c r="X89" s="851"/>
    </row>
    <row r="90" ht="14.25" customHeight="1">
      <c r="A90" s="73"/>
      <c r="B90" s="1034"/>
      <c r="C90" s="715"/>
      <c r="D90" s="1031"/>
      <c r="E90" s="1032"/>
      <c r="F90" s="1033"/>
      <c r="G90" s="32"/>
      <c r="H90" s="33"/>
      <c r="I90" s="34"/>
      <c r="J90" s="33"/>
      <c r="K90" s="34"/>
      <c r="L90" s="35"/>
      <c r="M90" s="67"/>
      <c r="N90" s="851"/>
      <c r="O90" s="851"/>
      <c r="P90" s="851"/>
      <c r="Q90" s="851"/>
      <c r="R90" s="851"/>
      <c r="S90" s="851"/>
      <c r="T90" s="851"/>
      <c r="U90" s="851"/>
      <c r="V90" s="851"/>
      <c r="W90" s="851"/>
      <c r="X90" s="851"/>
    </row>
    <row r="91" ht="14.25" customHeight="1">
      <c r="A91" s="73"/>
      <c r="B91" s="1037"/>
      <c r="C91" s="1038"/>
      <c r="D91" s="1031"/>
      <c r="E91" s="1032"/>
      <c r="F91" s="1033"/>
      <c r="G91" s="32"/>
      <c r="H91" s="33"/>
      <c r="I91" s="34"/>
      <c r="J91" s="33"/>
      <c r="K91" s="34"/>
      <c r="L91" s="35"/>
      <c r="M91" s="67"/>
      <c r="N91" s="851"/>
      <c r="O91" s="851"/>
      <c r="P91" s="851"/>
      <c r="Q91" s="851"/>
      <c r="R91" s="851"/>
      <c r="S91" s="851"/>
      <c r="T91" s="851"/>
      <c r="U91" s="851"/>
      <c r="V91" s="851"/>
      <c r="W91" s="851"/>
      <c r="X91" s="851"/>
    </row>
    <row r="92" ht="14.25" customHeight="1">
      <c r="A92" s="73"/>
      <c r="B92" s="1037"/>
      <c r="C92" s="1039"/>
      <c r="D92" s="1031"/>
      <c r="E92" s="1032"/>
      <c r="F92" s="1033"/>
      <c r="G92" s="32"/>
      <c r="H92" s="33"/>
      <c r="I92" s="34"/>
      <c r="J92" s="33"/>
      <c r="K92" s="34"/>
      <c r="L92" s="35"/>
      <c r="M92" s="67"/>
      <c r="N92" s="851"/>
      <c r="O92" s="851"/>
      <c r="P92" s="851"/>
      <c r="Q92" s="851"/>
      <c r="R92" s="851"/>
      <c r="S92" s="851"/>
      <c r="T92" s="851"/>
      <c r="U92" s="851"/>
      <c r="V92" s="851"/>
      <c r="W92" s="851"/>
      <c r="X92" s="851"/>
    </row>
    <row r="93" ht="14.25" customHeight="1">
      <c r="A93" s="73"/>
      <c r="B93" s="1034"/>
      <c r="C93" s="1038"/>
      <c r="D93" s="1031"/>
      <c r="E93" s="1032"/>
      <c r="F93" s="1033"/>
      <c r="G93" s="32"/>
      <c r="H93" s="33"/>
      <c r="I93" s="34"/>
      <c r="J93" s="33"/>
      <c r="K93" s="34"/>
      <c r="L93" s="35"/>
      <c r="M93" s="67"/>
      <c r="N93" s="851"/>
      <c r="O93" s="851"/>
      <c r="P93" s="851"/>
      <c r="Q93" s="851"/>
      <c r="R93" s="851"/>
      <c r="S93" s="851"/>
      <c r="T93" s="851"/>
      <c r="U93" s="851"/>
      <c r="V93" s="851"/>
      <c r="W93" s="851"/>
      <c r="X93" s="851"/>
    </row>
    <row r="94" ht="14.25" customHeight="1">
      <c r="A94" s="73"/>
      <c r="B94" s="1034"/>
      <c r="C94" s="1038"/>
      <c r="D94" s="1031"/>
      <c r="E94" s="1032"/>
      <c r="F94" s="1033"/>
      <c r="G94" s="32"/>
      <c r="H94" s="33"/>
      <c r="I94" s="34"/>
      <c r="J94" s="33"/>
      <c r="K94" s="34"/>
      <c r="L94" s="35"/>
      <c r="M94" s="67"/>
      <c r="N94" s="851"/>
      <c r="O94" s="851"/>
      <c r="P94" s="851"/>
      <c r="Q94" s="851"/>
      <c r="R94" s="851"/>
      <c r="S94" s="851"/>
      <c r="T94" s="851"/>
      <c r="U94" s="851"/>
      <c r="V94" s="851"/>
      <c r="W94" s="851"/>
      <c r="X94" s="851"/>
    </row>
    <row r="95" ht="14.25" customHeight="1">
      <c r="A95" s="73"/>
      <c r="B95" s="1034"/>
      <c r="C95" s="1038"/>
      <c r="D95" s="1031"/>
      <c r="E95" s="1032"/>
      <c r="F95" s="1033"/>
      <c r="G95" s="32"/>
      <c r="H95" s="33"/>
      <c r="I95" s="34"/>
      <c r="J95" s="33"/>
      <c r="K95" s="34"/>
      <c r="L95" s="35"/>
      <c r="M95" s="67"/>
      <c r="N95" s="851"/>
      <c r="O95" s="851"/>
      <c r="P95" s="851"/>
      <c r="Q95" s="851"/>
      <c r="R95" s="851"/>
      <c r="S95" s="851"/>
      <c r="T95" s="851"/>
      <c r="U95" s="851"/>
      <c r="V95" s="851"/>
      <c r="W95" s="851"/>
      <c r="X95" s="851"/>
    </row>
    <row r="96" ht="14.25" customHeight="1">
      <c r="A96" s="73"/>
      <c r="B96" s="1034"/>
      <c r="C96" s="1038"/>
      <c r="D96" s="1031"/>
      <c r="E96" s="1032"/>
      <c r="F96" s="1033"/>
      <c r="G96" s="32"/>
      <c r="H96" s="33"/>
      <c r="I96" s="34"/>
      <c r="J96" s="33"/>
      <c r="K96" s="34"/>
      <c r="L96" s="35"/>
      <c r="M96" s="67"/>
      <c r="N96" s="851"/>
      <c r="O96" s="851"/>
      <c r="P96" s="851"/>
      <c r="Q96" s="851"/>
      <c r="R96" s="851"/>
      <c r="S96" s="851"/>
      <c r="T96" s="851"/>
      <c r="U96" s="851"/>
      <c r="V96" s="851"/>
      <c r="W96" s="851"/>
      <c r="X96" s="851"/>
    </row>
    <row r="97" ht="14.25" customHeight="1">
      <c r="A97" s="73"/>
      <c r="B97" s="1034"/>
      <c r="C97" s="1038"/>
      <c r="D97" s="1031"/>
      <c r="E97" s="1032"/>
      <c r="F97" s="1033"/>
      <c r="G97" s="32"/>
      <c r="H97" s="33"/>
      <c r="I97" s="34"/>
      <c r="J97" s="33"/>
      <c r="K97" s="34"/>
      <c r="L97" s="35"/>
      <c r="M97" s="67"/>
      <c r="N97" s="56"/>
      <c r="O97" s="56"/>
      <c r="P97" s="56"/>
      <c r="Q97" s="56"/>
      <c r="R97" s="56"/>
      <c r="S97" s="56"/>
      <c r="T97" s="56"/>
      <c r="U97" s="56"/>
      <c r="V97" s="56"/>
      <c r="W97" s="56"/>
      <c r="X97" s="56"/>
    </row>
    <row r="98" ht="14.25" customHeight="1">
      <c r="A98" s="73"/>
      <c r="B98" s="1037"/>
      <c r="C98" s="715"/>
      <c r="D98" s="1031"/>
      <c r="E98" s="1032"/>
      <c r="F98" s="1033"/>
      <c r="G98" s="32"/>
      <c r="H98" s="33"/>
      <c r="I98" s="34"/>
      <c r="J98" s="33"/>
      <c r="K98" s="34"/>
      <c r="L98" s="35"/>
      <c r="M98" s="67"/>
      <c r="N98" s="851"/>
      <c r="O98" s="851"/>
      <c r="P98" s="851"/>
      <c r="Q98" s="851"/>
      <c r="R98" s="851"/>
      <c r="S98" s="851"/>
      <c r="T98" s="851"/>
      <c r="U98" s="851"/>
      <c r="V98" s="851"/>
      <c r="W98" s="851"/>
      <c r="X98" s="851"/>
    </row>
    <row r="99" ht="14.25" customHeight="1">
      <c r="A99" s="73"/>
      <c r="B99" s="1034"/>
      <c r="C99" s="715"/>
      <c r="D99" s="1031"/>
      <c r="E99" s="1032"/>
      <c r="F99" s="1033"/>
      <c r="G99" s="32"/>
      <c r="H99" s="33"/>
      <c r="I99" s="34"/>
      <c r="J99" s="33"/>
      <c r="K99" s="34"/>
      <c r="L99" s="35"/>
      <c r="M99" s="67"/>
      <c r="N99" s="851"/>
      <c r="O99" s="851"/>
      <c r="P99" s="851"/>
      <c r="Q99" s="851"/>
      <c r="R99" s="851"/>
      <c r="S99" s="851"/>
      <c r="T99" s="851"/>
      <c r="U99" s="851"/>
      <c r="V99" s="851"/>
      <c r="W99" s="851"/>
      <c r="X99" s="851"/>
    </row>
    <row r="100" ht="14.25" customHeight="1">
      <c r="A100" s="73"/>
      <c r="B100" s="1034"/>
      <c r="C100" s="1038"/>
      <c r="D100" s="1031"/>
      <c r="E100" s="1032"/>
      <c r="F100" s="1033"/>
      <c r="G100" s="32"/>
      <c r="H100" s="33"/>
      <c r="I100" s="34"/>
      <c r="J100" s="33"/>
      <c r="K100" s="34"/>
      <c r="L100" s="35"/>
      <c r="M100" s="67"/>
      <c r="N100" s="851"/>
      <c r="O100" s="851"/>
      <c r="P100" s="851"/>
      <c r="Q100" s="851"/>
      <c r="R100" s="851"/>
      <c r="S100" s="851"/>
      <c r="T100" s="851"/>
      <c r="U100" s="851"/>
      <c r="V100" s="851"/>
      <c r="W100" s="851"/>
      <c r="X100" s="851"/>
    </row>
    <row r="101" ht="14.25" customHeight="1">
      <c r="A101" s="73"/>
      <c r="B101" s="1034"/>
      <c r="C101" s="715"/>
      <c r="D101" s="1031"/>
      <c r="E101" s="1032"/>
      <c r="F101" s="1033"/>
      <c r="G101" s="32"/>
      <c r="H101" s="33"/>
      <c r="I101" s="34"/>
      <c r="J101" s="33"/>
      <c r="K101" s="34"/>
      <c r="L101" s="35"/>
      <c r="M101" s="67"/>
      <c r="N101" s="851"/>
      <c r="O101" s="851"/>
      <c r="P101" s="851"/>
      <c r="Q101" s="851"/>
      <c r="R101" s="851"/>
      <c r="S101" s="851"/>
      <c r="T101" s="851"/>
      <c r="U101" s="851"/>
      <c r="V101" s="851"/>
      <c r="W101" s="851"/>
      <c r="X101" s="851"/>
    </row>
    <row r="102" ht="14.25" customHeight="1">
      <c r="A102" s="73"/>
      <c r="B102" s="1037"/>
      <c r="C102" s="1038"/>
      <c r="D102" s="1031"/>
      <c r="E102" s="1032"/>
      <c r="F102" s="1033"/>
      <c r="G102" s="32"/>
      <c r="H102" s="33"/>
      <c r="I102" s="34"/>
      <c r="J102" s="33"/>
      <c r="K102" s="34"/>
      <c r="L102" s="35"/>
      <c r="M102" s="67"/>
      <c r="N102" s="851"/>
      <c r="O102" s="851"/>
      <c r="P102" s="851"/>
      <c r="Q102" s="851"/>
      <c r="R102" s="851"/>
      <c r="S102" s="851"/>
      <c r="T102" s="851"/>
      <c r="U102" s="851"/>
      <c r="V102" s="851"/>
      <c r="W102" s="851"/>
      <c r="X102" s="851"/>
    </row>
    <row r="103" ht="14.25" customHeight="1">
      <c r="A103" s="73"/>
      <c r="B103" s="1034"/>
      <c r="C103" s="1038"/>
      <c r="D103" s="1031"/>
      <c r="E103" s="1032"/>
      <c r="F103" s="1033"/>
      <c r="G103" s="32"/>
      <c r="H103" s="33"/>
      <c r="I103" s="34"/>
      <c r="J103" s="33"/>
      <c r="K103" s="34"/>
      <c r="L103" s="35"/>
      <c r="M103" s="67"/>
      <c r="N103" s="851"/>
      <c r="O103" s="851"/>
      <c r="P103" s="851"/>
      <c r="Q103" s="851"/>
      <c r="R103" s="851"/>
      <c r="S103" s="851"/>
      <c r="T103" s="851"/>
      <c r="U103" s="851"/>
      <c r="V103" s="851"/>
      <c r="W103" s="851"/>
      <c r="X103" s="851"/>
    </row>
    <row r="104" ht="14.25" customHeight="1">
      <c r="A104" s="73"/>
      <c r="B104" s="1034"/>
      <c r="C104" s="1038"/>
      <c r="D104" s="1031"/>
      <c r="E104" s="1032"/>
      <c r="F104" s="1033"/>
      <c r="G104" s="32"/>
      <c r="H104" s="33"/>
      <c r="I104" s="34"/>
      <c r="J104" s="33"/>
      <c r="K104" s="34"/>
      <c r="L104" s="35"/>
      <c r="M104" s="67"/>
      <c r="N104" s="851"/>
      <c r="O104" s="851"/>
      <c r="P104" s="851"/>
      <c r="Q104" s="851"/>
      <c r="R104" s="851"/>
      <c r="S104" s="851"/>
      <c r="T104" s="851"/>
      <c r="U104" s="851"/>
      <c r="V104" s="851"/>
      <c r="W104" s="851"/>
      <c r="X104" s="851"/>
    </row>
    <row r="105" ht="14.25" customHeight="1">
      <c r="A105" s="73"/>
      <c r="B105" s="1034"/>
      <c r="C105" s="1038"/>
      <c r="D105" s="1031"/>
      <c r="E105" s="1032"/>
      <c r="F105" s="1033"/>
      <c r="G105" s="32"/>
      <c r="H105" s="33"/>
      <c r="I105" s="34"/>
      <c r="J105" s="33"/>
      <c r="K105" s="34"/>
      <c r="L105" s="35"/>
      <c r="M105" s="67"/>
      <c r="N105" s="851"/>
      <c r="O105" s="851"/>
      <c r="P105" s="851"/>
      <c r="Q105" s="851"/>
      <c r="R105" s="851"/>
      <c r="S105" s="851"/>
      <c r="T105" s="851"/>
      <c r="U105" s="851"/>
      <c r="V105" s="851"/>
      <c r="W105" s="851"/>
      <c r="X105" s="851"/>
    </row>
    <row r="106" ht="14.25" customHeight="1">
      <c r="A106" s="73"/>
      <c r="B106" s="1034"/>
      <c r="C106" s="1038"/>
      <c r="D106" s="1031"/>
      <c r="E106" s="1032"/>
      <c r="F106" s="1033"/>
      <c r="G106" s="32"/>
      <c r="H106" s="33"/>
      <c r="I106" s="34"/>
      <c r="J106" s="33"/>
      <c r="K106" s="34"/>
      <c r="L106" s="35"/>
      <c r="M106" s="67"/>
      <c r="N106" s="851"/>
      <c r="O106" s="851"/>
      <c r="P106" s="851"/>
      <c r="Q106" s="851"/>
      <c r="R106" s="851"/>
      <c r="S106" s="851"/>
      <c r="T106" s="851"/>
      <c r="U106" s="851"/>
      <c r="V106" s="851"/>
      <c r="W106" s="851"/>
      <c r="X106" s="851"/>
    </row>
    <row r="107" ht="14.25" customHeight="1">
      <c r="A107" s="73"/>
      <c r="B107" s="1034"/>
      <c r="C107" s="715"/>
      <c r="D107" s="1031"/>
      <c r="E107" s="1032"/>
      <c r="F107" s="1033"/>
      <c r="G107" s="32"/>
      <c r="H107" s="33"/>
      <c r="I107" s="34"/>
      <c r="J107" s="33"/>
      <c r="K107" s="34"/>
      <c r="L107" s="35"/>
      <c r="M107" s="67"/>
      <c r="N107" s="851"/>
      <c r="O107" s="851"/>
      <c r="P107" s="851"/>
      <c r="Q107" s="851"/>
      <c r="R107" s="851"/>
      <c r="S107" s="851"/>
      <c r="T107" s="851"/>
      <c r="U107" s="851"/>
      <c r="V107" s="851"/>
      <c r="W107" s="851"/>
      <c r="X107" s="851"/>
    </row>
    <row r="108" ht="14.25" customHeight="1">
      <c r="A108" s="73"/>
      <c r="B108" s="1034"/>
      <c r="C108" s="1038"/>
      <c r="D108" s="1031"/>
      <c r="E108" s="1032"/>
      <c r="F108" s="1033"/>
      <c r="G108" s="32"/>
      <c r="H108" s="33"/>
      <c r="I108" s="34"/>
      <c r="J108" s="33"/>
      <c r="K108" s="34"/>
      <c r="L108" s="35"/>
      <c r="M108" s="67"/>
      <c r="N108" s="851"/>
      <c r="O108" s="851"/>
      <c r="P108" s="851"/>
      <c r="Q108" s="851"/>
      <c r="R108" s="851"/>
      <c r="S108" s="851"/>
      <c r="T108" s="851"/>
      <c r="U108" s="851"/>
      <c r="V108" s="851"/>
      <c r="W108" s="851"/>
      <c r="X108" s="851"/>
    </row>
    <row r="109" ht="14.25" customHeight="1">
      <c r="A109" s="73"/>
      <c r="B109" s="1034"/>
      <c r="C109" s="1038"/>
      <c r="D109" s="1031"/>
      <c r="E109" s="1032"/>
      <c r="F109" s="1033"/>
      <c r="G109" s="32"/>
      <c r="H109" s="33"/>
      <c r="I109" s="34"/>
      <c r="J109" s="33"/>
      <c r="K109" s="34"/>
      <c r="L109" s="35"/>
      <c r="M109" s="67"/>
      <c r="N109" s="851"/>
      <c r="O109" s="851"/>
      <c r="P109" s="851"/>
      <c r="Q109" s="851"/>
      <c r="R109" s="851"/>
      <c r="S109" s="851"/>
      <c r="T109" s="851"/>
      <c r="U109" s="851"/>
      <c r="V109" s="851"/>
      <c r="W109" s="851"/>
      <c r="X109" s="851"/>
    </row>
    <row r="110" ht="14.25" customHeight="1">
      <c r="A110" s="73"/>
      <c r="B110" s="1034"/>
      <c r="C110" s="1038"/>
      <c r="D110" s="1031"/>
      <c r="E110" s="1032"/>
      <c r="F110" s="1033"/>
      <c r="G110" s="32"/>
      <c r="H110" s="33"/>
      <c r="I110" s="34"/>
      <c r="J110" s="33"/>
      <c r="K110" s="34"/>
      <c r="L110" s="35"/>
      <c r="M110" s="67"/>
      <c r="N110" s="851"/>
      <c r="O110" s="851"/>
      <c r="P110" s="851"/>
      <c r="Q110" s="851"/>
      <c r="R110" s="851"/>
      <c r="S110" s="851"/>
      <c r="T110" s="851"/>
      <c r="U110" s="851"/>
      <c r="V110" s="851"/>
      <c r="W110" s="851"/>
      <c r="X110" s="851"/>
    </row>
    <row r="111" ht="14.25" customHeight="1">
      <c r="A111" s="73"/>
      <c r="B111" s="1034"/>
      <c r="C111" s="1038"/>
      <c r="D111" s="1031"/>
      <c r="E111" s="1032"/>
      <c r="F111" s="1033"/>
      <c r="G111" s="32"/>
      <c r="H111" s="33"/>
      <c r="I111" s="34"/>
      <c r="J111" s="33"/>
      <c r="K111" s="34"/>
      <c r="L111" s="35"/>
      <c r="M111" s="67"/>
      <c r="N111" s="851"/>
      <c r="O111" s="851"/>
      <c r="P111" s="851"/>
      <c r="Q111" s="851"/>
      <c r="R111" s="851"/>
      <c r="S111" s="851"/>
      <c r="T111" s="851"/>
      <c r="U111" s="851"/>
      <c r="V111" s="851"/>
      <c r="W111" s="851"/>
      <c r="X111" s="851"/>
    </row>
    <row r="112" ht="14.25" customHeight="1">
      <c r="A112" s="73"/>
      <c r="B112" s="1037"/>
      <c r="C112" s="1038"/>
      <c r="D112" s="1031"/>
      <c r="E112" s="1032"/>
      <c r="F112" s="1033"/>
      <c r="G112" s="32"/>
      <c r="H112" s="33"/>
      <c r="I112" s="34"/>
      <c r="J112" s="33"/>
      <c r="K112" s="34"/>
      <c r="L112" s="35"/>
      <c r="M112" s="67"/>
      <c r="N112" s="851"/>
      <c r="O112" s="851"/>
      <c r="P112" s="851"/>
      <c r="Q112" s="851"/>
      <c r="R112" s="851"/>
      <c r="S112" s="851"/>
      <c r="T112" s="851"/>
      <c r="U112" s="851"/>
      <c r="V112" s="851"/>
      <c r="W112" s="851"/>
      <c r="X112" s="851"/>
    </row>
    <row r="113" ht="14.25" customHeight="1">
      <c r="A113" s="73"/>
      <c r="B113" s="1034"/>
      <c r="C113" s="1039"/>
      <c r="D113" s="1031"/>
      <c r="E113" s="1032"/>
      <c r="F113" s="1033"/>
      <c r="G113" s="32"/>
      <c r="H113" s="33"/>
      <c r="I113" s="34"/>
      <c r="J113" s="33"/>
      <c r="K113" s="34"/>
      <c r="L113" s="35"/>
      <c r="M113" s="67"/>
      <c r="N113" s="851"/>
      <c r="O113" s="851"/>
      <c r="P113" s="851"/>
      <c r="Q113" s="851"/>
      <c r="R113" s="851"/>
      <c r="S113" s="851"/>
      <c r="T113" s="851"/>
      <c r="U113" s="851"/>
      <c r="V113" s="851"/>
      <c r="W113" s="851"/>
      <c r="X113" s="851"/>
    </row>
    <row r="114" ht="14.25" customHeight="1">
      <c r="A114" s="73"/>
      <c r="B114" s="1037"/>
      <c r="C114" s="1039"/>
      <c r="D114" s="1031"/>
      <c r="E114" s="1032"/>
      <c r="F114" s="1033"/>
      <c r="G114" s="32"/>
      <c r="H114" s="33"/>
      <c r="I114" s="34"/>
      <c r="J114" s="33"/>
      <c r="K114" s="34"/>
      <c r="L114" s="35"/>
      <c r="M114" s="67"/>
      <c r="N114" s="851"/>
      <c r="O114" s="851"/>
      <c r="P114" s="851"/>
      <c r="Q114" s="851"/>
      <c r="R114" s="851"/>
      <c r="S114" s="851"/>
      <c r="T114" s="851"/>
      <c r="U114" s="851"/>
      <c r="V114" s="851"/>
      <c r="W114" s="851"/>
      <c r="X114" s="851"/>
    </row>
    <row r="115" ht="14.25" customHeight="1">
      <c r="A115" s="73"/>
      <c r="B115" s="1034"/>
      <c r="C115" s="1039"/>
      <c r="D115" s="1031"/>
      <c r="E115" s="1032"/>
      <c r="F115" s="1033"/>
      <c r="G115" s="32"/>
      <c r="H115" s="33"/>
      <c r="I115" s="34"/>
      <c r="J115" s="33"/>
      <c r="K115" s="34"/>
      <c r="L115" s="35"/>
      <c r="M115" s="67"/>
      <c r="N115" s="851"/>
      <c r="O115" s="851"/>
      <c r="P115" s="851"/>
      <c r="Q115" s="851"/>
      <c r="R115" s="851"/>
      <c r="S115" s="851"/>
      <c r="T115" s="851"/>
      <c r="U115" s="851"/>
      <c r="V115" s="851"/>
      <c r="W115" s="851"/>
      <c r="X115" s="851"/>
    </row>
    <row r="116" ht="14.25" customHeight="1">
      <c r="A116" s="73"/>
      <c r="B116" s="1037"/>
      <c r="C116" s="1039"/>
      <c r="D116" s="1031"/>
      <c r="E116" s="1032"/>
      <c r="F116" s="1033"/>
      <c r="G116" s="32"/>
      <c r="H116" s="33"/>
      <c r="I116" s="34"/>
      <c r="J116" s="33"/>
      <c r="K116" s="34"/>
      <c r="L116" s="35"/>
      <c r="M116" s="67"/>
      <c r="N116" s="851"/>
      <c r="O116" s="851"/>
      <c r="P116" s="851"/>
      <c r="Q116" s="851"/>
      <c r="R116" s="851"/>
      <c r="S116" s="851"/>
      <c r="T116" s="851"/>
      <c r="U116" s="851"/>
      <c r="V116" s="851"/>
      <c r="W116" s="851"/>
      <c r="X116" s="851"/>
    </row>
    <row r="117" ht="14.25" customHeight="1">
      <c r="A117" s="73"/>
      <c r="B117" s="1037"/>
      <c r="C117" s="1039"/>
      <c r="D117" s="1031"/>
      <c r="E117" s="1032"/>
      <c r="F117" s="1033"/>
      <c r="G117" s="32"/>
      <c r="H117" s="33"/>
      <c r="I117" s="34"/>
      <c r="J117" s="33"/>
      <c r="K117" s="34"/>
      <c r="L117" s="35"/>
      <c r="M117" s="67"/>
      <c r="N117" s="851"/>
      <c r="O117" s="851"/>
      <c r="P117" s="851"/>
      <c r="Q117" s="851"/>
      <c r="R117" s="851"/>
      <c r="S117" s="851"/>
      <c r="T117" s="851"/>
      <c r="U117" s="851"/>
      <c r="V117" s="851"/>
      <c r="W117" s="851"/>
      <c r="X117" s="851"/>
    </row>
    <row r="118" ht="14.25" customHeight="1">
      <c r="A118" s="715"/>
      <c r="B118" s="1037"/>
      <c r="C118" s="1039"/>
      <c r="D118" s="1031"/>
      <c r="E118" s="1032"/>
      <c r="F118" s="1033"/>
      <c r="G118" s="32"/>
      <c r="H118" s="33"/>
      <c r="I118" s="34"/>
      <c r="J118" s="33"/>
      <c r="K118" s="34"/>
      <c r="L118" s="35"/>
      <c r="M118" s="67"/>
      <c r="N118" s="851"/>
      <c r="O118" s="851"/>
      <c r="P118" s="851"/>
      <c r="Q118" s="851"/>
      <c r="R118" s="851"/>
      <c r="S118" s="851"/>
      <c r="T118" s="851"/>
      <c r="U118" s="851"/>
      <c r="V118" s="851"/>
      <c r="W118" s="851"/>
      <c r="X118" s="851"/>
    </row>
    <row r="119" ht="14.25" customHeight="1">
      <c r="A119" s="715"/>
      <c r="B119" s="1037"/>
      <c r="C119" s="1039"/>
      <c r="D119" s="1031"/>
      <c r="E119" s="1032"/>
      <c r="F119" s="1033"/>
      <c r="G119" s="32"/>
      <c r="H119" s="33"/>
      <c r="I119" s="34"/>
      <c r="J119" s="33"/>
      <c r="K119" s="34"/>
      <c r="L119" s="35"/>
      <c r="M119" s="67"/>
      <c r="N119" s="851"/>
      <c r="O119" s="851"/>
      <c r="P119" s="851"/>
      <c r="Q119" s="851"/>
      <c r="R119" s="851"/>
      <c r="S119" s="851"/>
      <c r="T119" s="851"/>
      <c r="U119" s="851"/>
      <c r="V119" s="851"/>
      <c r="W119" s="851"/>
      <c r="X119" s="851"/>
    </row>
    <row r="120" ht="14.25" customHeight="1">
      <c r="A120" s="715"/>
      <c r="B120" s="1037"/>
      <c r="C120" s="1039"/>
      <c r="D120" s="1031"/>
      <c r="E120" s="1032"/>
      <c r="F120" s="1033"/>
      <c r="G120" s="32"/>
      <c r="H120" s="33"/>
      <c r="I120" s="34"/>
      <c r="J120" s="33"/>
      <c r="K120" s="34"/>
      <c r="L120" s="35"/>
      <c r="M120" s="67"/>
      <c r="N120" s="851"/>
      <c r="O120" s="851"/>
      <c r="P120" s="851"/>
      <c r="Q120" s="851"/>
      <c r="R120" s="851"/>
      <c r="S120" s="851"/>
      <c r="T120" s="851"/>
      <c r="U120" s="851"/>
      <c r="V120" s="851"/>
      <c r="W120" s="851"/>
      <c r="X120" s="851"/>
    </row>
    <row r="121" ht="14.25" customHeight="1">
      <c r="A121" s="73"/>
      <c r="B121" s="1037"/>
      <c r="C121" s="1039"/>
      <c r="D121" s="1031"/>
      <c r="E121" s="1032"/>
      <c r="F121" s="1033"/>
      <c r="G121" s="32"/>
      <c r="H121" s="33"/>
      <c r="I121" s="34"/>
      <c r="J121" s="33"/>
      <c r="K121" s="34"/>
      <c r="L121" s="35"/>
      <c r="M121" s="67"/>
      <c r="N121" s="851"/>
      <c r="O121" s="851"/>
      <c r="P121" s="851"/>
      <c r="Q121" s="851"/>
      <c r="R121" s="851"/>
      <c r="S121" s="851"/>
      <c r="T121" s="851"/>
      <c r="U121" s="851"/>
      <c r="V121" s="851"/>
      <c r="W121" s="851"/>
      <c r="X121" s="851"/>
    </row>
    <row r="122" ht="14.25" customHeight="1">
      <c r="A122" s="73"/>
      <c r="B122" s="1037"/>
      <c r="C122" s="1039"/>
      <c r="D122" s="1031"/>
      <c r="E122" s="1032"/>
      <c r="F122" s="1033"/>
      <c r="G122" s="32"/>
      <c r="H122" s="33"/>
      <c r="I122" s="34"/>
      <c r="J122" s="33"/>
      <c r="K122" s="34"/>
      <c r="L122" s="35"/>
      <c r="M122" s="67"/>
      <c r="N122" s="851"/>
      <c r="O122" s="851"/>
      <c r="P122" s="851"/>
      <c r="Q122" s="851"/>
      <c r="R122" s="851"/>
      <c r="S122" s="851"/>
      <c r="T122" s="851"/>
      <c r="U122" s="851"/>
      <c r="V122" s="851"/>
      <c r="W122" s="851"/>
      <c r="X122" s="851"/>
    </row>
    <row r="123" ht="14.25" customHeight="1">
      <c r="A123" s="73"/>
      <c r="B123" s="1037"/>
      <c r="C123" s="1038"/>
      <c r="D123" s="1031"/>
      <c r="E123" s="1032"/>
      <c r="F123" s="1033"/>
      <c r="G123" s="32"/>
      <c r="H123" s="33"/>
      <c r="I123" s="34"/>
      <c r="J123" s="33"/>
      <c r="K123" s="34"/>
      <c r="L123" s="35"/>
      <c r="M123" s="67"/>
      <c r="N123" s="851"/>
      <c r="O123" s="851"/>
      <c r="P123" s="851"/>
      <c r="Q123" s="851"/>
      <c r="R123" s="851"/>
      <c r="S123" s="851"/>
      <c r="T123" s="851"/>
      <c r="U123" s="851"/>
      <c r="V123" s="851"/>
      <c r="W123" s="851"/>
      <c r="X123" s="851"/>
    </row>
    <row r="124" ht="14.25" customHeight="1">
      <c r="A124" s="715"/>
      <c r="B124" s="1037"/>
      <c r="C124" s="1039"/>
      <c r="D124" s="1031"/>
      <c r="E124" s="1032"/>
      <c r="F124" s="1033"/>
      <c r="G124" s="32"/>
      <c r="H124" s="33"/>
      <c r="I124" s="34"/>
      <c r="J124" s="33"/>
      <c r="K124" s="34"/>
      <c r="L124" s="35"/>
      <c r="M124" s="67"/>
      <c r="N124" s="851"/>
      <c r="O124" s="851"/>
      <c r="P124" s="851"/>
      <c r="Q124" s="851"/>
      <c r="R124" s="851"/>
      <c r="S124" s="851"/>
      <c r="T124" s="851"/>
      <c r="U124" s="851"/>
      <c r="V124" s="851"/>
      <c r="W124" s="851"/>
      <c r="X124" s="851"/>
    </row>
    <row r="125" ht="14.25" customHeight="1">
      <c r="A125" s="715"/>
      <c r="B125" s="1034"/>
      <c r="C125" s="1039"/>
      <c r="D125" s="1031"/>
      <c r="E125" s="1032"/>
      <c r="F125" s="1033"/>
      <c r="G125" s="32"/>
      <c r="H125" s="33"/>
      <c r="I125" s="34"/>
      <c r="J125" s="33"/>
      <c r="K125" s="34"/>
      <c r="L125" s="35"/>
      <c r="M125" s="67"/>
      <c r="N125" s="851"/>
      <c r="O125" s="851"/>
      <c r="P125" s="851"/>
      <c r="Q125" s="851"/>
      <c r="R125" s="851"/>
      <c r="S125" s="851"/>
      <c r="T125" s="851"/>
      <c r="U125" s="851"/>
      <c r="V125" s="851"/>
      <c r="W125" s="851"/>
      <c r="X125" s="851"/>
    </row>
    <row r="126" ht="14.25" customHeight="1">
      <c r="A126" s="715"/>
      <c r="B126" s="1034"/>
      <c r="C126" s="1035"/>
      <c r="D126" s="1031"/>
      <c r="E126" s="1032"/>
      <c r="F126" s="1033"/>
      <c r="G126" s="32"/>
      <c r="H126" s="33"/>
      <c r="I126" s="34"/>
      <c r="J126" s="33"/>
      <c r="K126" s="34"/>
      <c r="L126" s="35"/>
      <c r="M126" s="67"/>
      <c r="N126" s="851"/>
      <c r="O126" s="851"/>
      <c r="P126" s="851"/>
      <c r="Q126" s="851"/>
      <c r="R126" s="851"/>
      <c r="S126" s="851"/>
      <c r="T126" s="851"/>
      <c r="U126" s="851"/>
      <c r="V126" s="851"/>
      <c r="W126" s="851"/>
      <c r="X126" s="851"/>
    </row>
    <row r="127" ht="14.25" customHeight="1">
      <c r="A127" s="715"/>
      <c r="B127" s="1037"/>
      <c r="C127" s="1039"/>
      <c r="D127" s="1031"/>
      <c r="E127" s="1032"/>
      <c r="F127" s="1033"/>
      <c r="G127" s="32"/>
      <c r="H127" s="33"/>
      <c r="I127" s="34"/>
      <c r="J127" s="33"/>
      <c r="K127" s="34"/>
      <c r="L127" s="35"/>
      <c r="M127" s="67"/>
      <c r="N127" s="851"/>
      <c r="O127" s="851"/>
      <c r="P127" s="851"/>
      <c r="Q127" s="851"/>
      <c r="R127" s="851"/>
      <c r="S127" s="851"/>
      <c r="T127" s="851"/>
      <c r="U127" s="851"/>
      <c r="V127" s="851"/>
      <c r="W127" s="851"/>
      <c r="X127" s="851"/>
    </row>
    <row r="128" ht="14.25" customHeight="1">
      <c r="A128" s="73"/>
      <c r="B128" s="1040"/>
      <c r="C128" s="26"/>
      <c r="D128" s="1031"/>
      <c r="E128" s="1032"/>
      <c r="F128" s="1033"/>
      <c r="G128" s="32"/>
      <c r="H128" s="33"/>
      <c r="I128" s="34"/>
      <c r="J128" s="33"/>
      <c r="K128" s="34"/>
      <c r="L128" s="35"/>
      <c r="M128" s="67"/>
      <c r="N128" s="851"/>
      <c r="O128" s="851"/>
      <c r="P128" s="851"/>
      <c r="Q128" s="851"/>
      <c r="R128" s="851"/>
      <c r="S128" s="851"/>
      <c r="T128" s="851"/>
      <c r="U128" s="851"/>
      <c r="V128" s="851"/>
      <c r="W128" s="851"/>
      <c r="X128" s="851"/>
    </row>
    <row r="129" ht="14.25" customHeight="1">
      <c r="A129" s="73"/>
      <c r="B129" s="1040"/>
      <c r="C129" s="52"/>
      <c r="D129" s="1031"/>
      <c r="E129" s="1032"/>
      <c r="F129" s="1033"/>
      <c r="G129" s="32"/>
      <c r="H129" s="33"/>
      <c r="I129" s="34"/>
      <c r="J129" s="33"/>
      <c r="K129" s="34"/>
      <c r="L129" s="35"/>
      <c r="M129" s="67"/>
      <c r="N129" s="851"/>
      <c r="O129" s="851"/>
      <c r="P129" s="851"/>
      <c r="Q129" s="851"/>
      <c r="R129" s="851"/>
      <c r="S129" s="851"/>
      <c r="T129" s="851"/>
      <c r="U129" s="851"/>
      <c r="V129" s="851"/>
      <c r="W129" s="851"/>
      <c r="X129" s="851"/>
    </row>
    <row r="130" ht="14.25" customHeight="1">
      <c r="A130" s="73"/>
      <c r="B130" s="1040"/>
      <c r="C130" s="26"/>
      <c r="D130" s="1031"/>
      <c r="E130" s="1032"/>
      <c r="F130" s="1033"/>
      <c r="G130" s="32"/>
      <c r="H130" s="33"/>
      <c r="I130" s="34"/>
      <c r="J130" s="33"/>
      <c r="K130" s="34"/>
      <c r="L130" s="35"/>
      <c r="M130" s="67"/>
      <c r="N130" s="851"/>
      <c r="O130" s="851"/>
      <c r="P130" s="851"/>
      <c r="Q130" s="851"/>
      <c r="R130" s="851"/>
      <c r="S130" s="851"/>
      <c r="T130" s="851"/>
      <c r="U130" s="851"/>
      <c r="V130" s="851"/>
      <c r="W130" s="851"/>
      <c r="X130" s="851"/>
    </row>
    <row r="131" ht="14.25" customHeight="1">
      <c r="A131" s="73"/>
      <c r="B131" s="1040"/>
      <c r="C131" s="26"/>
      <c r="D131" s="1031"/>
      <c r="E131" s="1032"/>
      <c r="F131" s="1033"/>
      <c r="G131" s="32"/>
      <c r="H131" s="33"/>
      <c r="I131" s="34"/>
      <c r="J131" s="33"/>
      <c r="K131" s="34"/>
      <c r="L131" s="35"/>
      <c r="M131" s="67"/>
      <c r="N131" s="851"/>
      <c r="O131" s="851"/>
      <c r="P131" s="851"/>
      <c r="Q131" s="851"/>
      <c r="R131" s="851"/>
      <c r="S131" s="851"/>
      <c r="T131" s="851"/>
      <c r="U131" s="851"/>
      <c r="V131" s="851"/>
      <c r="W131" s="851"/>
      <c r="X131" s="851"/>
    </row>
    <row r="132" ht="14.25" customHeight="1">
      <c r="A132" s="73"/>
      <c r="B132" s="1040"/>
      <c r="C132" s="26"/>
      <c r="D132" s="1031"/>
      <c r="E132" s="1032"/>
      <c r="F132" s="1033"/>
      <c r="G132" s="32"/>
      <c r="H132" s="33"/>
      <c r="I132" s="34"/>
      <c r="J132" s="33"/>
      <c r="K132" s="34"/>
      <c r="L132" s="35"/>
      <c r="M132" s="67"/>
      <c r="N132" s="851"/>
      <c r="O132" s="851"/>
      <c r="P132" s="851"/>
      <c r="Q132" s="851"/>
      <c r="R132" s="851"/>
      <c r="S132" s="851"/>
      <c r="T132" s="851"/>
      <c r="U132" s="851"/>
      <c r="V132" s="851"/>
      <c r="W132" s="851"/>
      <c r="X132" s="851"/>
    </row>
    <row r="133" ht="14.25" customHeight="1">
      <c r="A133" s="73"/>
      <c r="B133" s="1040"/>
      <c r="C133" s="26"/>
      <c r="D133" s="1031"/>
      <c r="E133" s="1032"/>
      <c r="F133" s="1033"/>
      <c r="G133" s="32"/>
      <c r="H133" s="33"/>
      <c r="I133" s="34"/>
      <c r="J133" s="33"/>
      <c r="K133" s="34"/>
      <c r="L133" s="35"/>
      <c r="M133" s="67"/>
      <c r="N133" s="851"/>
      <c r="O133" s="851"/>
      <c r="P133" s="851"/>
      <c r="Q133" s="851"/>
      <c r="R133" s="851"/>
      <c r="S133" s="851"/>
      <c r="T133" s="851"/>
      <c r="U133" s="851"/>
      <c r="V133" s="851"/>
      <c r="W133" s="851"/>
      <c r="X133" s="851"/>
    </row>
    <row r="134" ht="14.25" customHeight="1">
      <c r="A134" s="73"/>
      <c r="B134" s="1040"/>
      <c r="C134" s="26"/>
      <c r="D134" s="1031"/>
      <c r="E134" s="1032"/>
      <c r="F134" s="1033"/>
      <c r="G134" s="32"/>
      <c r="H134" s="33"/>
      <c r="I134" s="34"/>
      <c r="J134" s="33"/>
      <c r="K134" s="34"/>
      <c r="L134" s="35"/>
      <c r="M134" s="67"/>
      <c r="N134" s="851"/>
      <c r="O134" s="851"/>
      <c r="P134" s="851"/>
      <c r="Q134" s="851"/>
      <c r="R134" s="851"/>
      <c r="S134" s="851"/>
      <c r="T134" s="851"/>
      <c r="U134" s="851"/>
      <c r="V134" s="851"/>
      <c r="W134" s="851"/>
      <c r="X134" s="851"/>
    </row>
    <row r="135" ht="14.25" customHeight="1">
      <c r="A135" s="73"/>
      <c r="B135" s="1040"/>
      <c r="C135" s="26"/>
      <c r="D135" s="1031"/>
      <c r="E135" s="1032"/>
      <c r="F135" s="1033"/>
      <c r="G135" s="32"/>
      <c r="H135" s="33"/>
      <c r="I135" s="34"/>
      <c r="J135" s="33"/>
      <c r="K135" s="34"/>
      <c r="L135" s="35"/>
      <c r="M135" s="67"/>
      <c r="N135" s="851"/>
      <c r="O135" s="851"/>
      <c r="P135" s="851"/>
      <c r="Q135" s="851"/>
      <c r="R135" s="851"/>
      <c r="S135" s="851"/>
      <c r="T135" s="851"/>
      <c r="U135" s="851"/>
      <c r="V135" s="851"/>
      <c r="W135" s="851"/>
      <c r="X135" s="851"/>
    </row>
    <row r="136" ht="14.25" customHeight="1">
      <c r="A136" s="73"/>
      <c r="B136" s="1040"/>
      <c r="C136" s="26"/>
      <c r="D136" s="1031"/>
      <c r="E136" s="1032"/>
      <c r="F136" s="1033"/>
      <c r="G136" s="32"/>
      <c r="H136" s="33"/>
      <c r="I136" s="34"/>
      <c r="J136" s="33"/>
      <c r="K136" s="34"/>
      <c r="L136" s="35"/>
      <c r="M136" s="67"/>
      <c r="N136" s="851"/>
      <c r="O136" s="851"/>
      <c r="P136" s="851"/>
      <c r="Q136" s="851"/>
      <c r="R136" s="851"/>
      <c r="S136" s="851"/>
      <c r="T136" s="851"/>
      <c r="U136" s="851"/>
      <c r="V136" s="851"/>
      <c r="W136" s="851"/>
      <c r="X136" s="851"/>
    </row>
    <row r="137" ht="14.25" customHeight="1">
      <c r="A137" s="73"/>
      <c r="B137" s="1040"/>
      <c r="C137" s="26"/>
      <c r="D137" s="1031"/>
      <c r="E137" s="1032"/>
      <c r="F137" s="1033"/>
      <c r="G137" s="32"/>
      <c r="H137" s="33"/>
      <c r="I137" s="34"/>
      <c r="J137" s="33"/>
      <c r="K137" s="34"/>
      <c r="L137" s="35"/>
      <c r="M137" s="67"/>
      <c r="N137" s="851"/>
      <c r="O137" s="851"/>
      <c r="P137" s="851"/>
      <c r="Q137" s="851"/>
      <c r="R137" s="851"/>
      <c r="S137" s="851"/>
      <c r="T137" s="851"/>
      <c r="U137" s="851"/>
      <c r="V137" s="851"/>
      <c r="W137" s="851"/>
      <c r="X137" s="851"/>
    </row>
    <row r="138" ht="14.25" customHeight="1">
      <c r="A138" s="73"/>
      <c r="B138" s="1040"/>
      <c r="C138" s="26"/>
      <c r="D138" s="1031"/>
      <c r="E138" s="1032"/>
      <c r="F138" s="1033"/>
      <c r="G138" s="32"/>
      <c r="H138" s="33"/>
      <c r="I138" s="34"/>
      <c r="J138" s="33"/>
      <c r="K138" s="34"/>
      <c r="L138" s="35"/>
      <c r="M138" s="67"/>
      <c r="N138" s="851"/>
      <c r="O138" s="851"/>
      <c r="P138" s="851"/>
      <c r="Q138" s="851"/>
      <c r="R138" s="851"/>
      <c r="S138" s="851"/>
      <c r="T138" s="851"/>
      <c r="U138" s="851"/>
      <c r="V138" s="851"/>
      <c r="W138" s="851"/>
      <c r="X138" s="851"/>
    </row>
    <row r="139" ht="14.25" customHeight="1">
      <c r="A139" s="73"/>
      <c r="B139" s="1040"/>
      <c r="C139" s="26"/>
      <c r="D139" s="1031"/>
      <c r="E139" s="1032"/>
      <c r="F139" s="1033"/>
      <c r="G139" s="32"/>
      <c r="H139" s="33"/>
      <c r="I139" s="34"/>
      <c r="J139" s="33"/>
      <c r="K139" s="34"/>
      <c r="L139" s="35"/>
      <c r="M139" s="67"/>
      <c r="N139" s="851"/>
      <c r="O139" s="851"/>
      <c r="P139" s="851"/>
      <c r="Q139" s="851"/>
      <c r="R139" s="851"/>
      <c r="S139" s="851"/>
      <c r="T139" s="851"/>
      <c r="U139" s="851"/>
      <c r="V139" s="851"/>
      <c r="W139" s="851"/>
      <c r="X139" s="851"/>
    </row>
    <row r="140" ht="14.25" customHeight="1">
      <c r="A140" s="73"/>
      <c r="B140" s="1041"/>
      <c r="C140" s="26"/>
      <c r="D140" s="1031"/>
      <c r="E140" s="1032"/>
      <c r="F140" s="1033"/>
      <c r="G140" s="32"/>
      <c r="H140" s="33"/>
      <c r="I140" s="34"/>
      <c r="J140" s="33"/>
      <c r="K140" s="34"/>
      <c r="L140" s="35"/>
      <c r="M140" s="67"/>
      <c r="N140" s="851"/>
      <c r="O140" s="851"/>
      <c r="P140" s="851"/>
      <c r="Q140" s="851"/>
      <c r="R140" s="851"/>
      <c r="S140" s="851"/>
      <c r="T140" s="851"/>
      <c r="U140" s="851"/>
      <c r="V140" s="851"/>
      <c r="W140" s="851"/>
      <c r="X140" s="851"/>
    </row>
    <row r="141" ht="14.25" customHeight="1">
      <c r="A141" s="73"/>
      <c r="B141" s="1040"/>
      <c r="C141" s="26"/>
      <c r="D141" s="1031"/>
      <c r="E141" s="1032"/>
      <c r="F141" s="1033"/>
      <c r="G141" s="32"/>
      <c r="H141" s="33"/>
      <c r="I141" s="34"/>
      <c r="J141" s="33"/>
      <c r="K141" s="34"/>
      <c r="L141" s="35"/>
      <c r="M141" s="67"/>
      <c r="N141" s="851"/>
      <c r="O141" s="851"/>
      <c r="P141" s="851"/>
      <c r="Q141" s="851"/>
      <c r="R141" s="851"/>
      <c r="S141" s="851"/>
      <c r="T141" s="851"/>
      <c r="U141" s="851"/>
      <c r="V141" s="851"/>
      <c r="W141" s="851"/>
      <c r="X141" s="851"/>
    </row>
    <row r="142" ht="14.25" customHeight="1">
      <c r="A142" s="73"/>
      <c r="B142" s="1041"/>
      <c r="C142" s="72"/>
      <c r="D142" s="1031"/>
      <c r="E142" s="1032"/>
      <c r="F142" s="1033"/>
      <c r="G142" s="32"/>
      <c r="H142" s="33"/>
      <c r="I142" s="34"/>
      <c r="J142" s="33"/>
      <c r="K142" s="34"/>
      <c r="L142" s="35"/>
      <c r="M142" s="67"/>
      <c r="N142" s="851"/>
      <c r="O142" s="851"/>
      <c r="P142" s="851"/>
      <c r="Q142" s="851"/>
      <c r="R142" s="851"/>
      <c r="S142" s="851"/>
      <c r="T142" s="851"/>
      <c r="U142" s="851"/>
      <c r="V142" s="851"/>
      <c r="W142" s="851"/>
      <c r="X142" s="851"/>
    </row>
    <row r="143" ht="14.25" customHeight="1">
      <c r="A143" s="73"/>
      <c r="B143" s="1040"/>
      <c r="C143" s="26"/>
      <c r="D143" s="1031"/>
      <c r="E143" s="1032"/>
      <c r="F143" s="1033"/>
      <c r="G143" s="32"/>
      <c r="H143" s="33"/>
      <c r="I143" s="34"/>
      <c r="J143" s="33"/>
      <c r="K143" s="34"/>
      <c r="L143" s="35"/>
      <c r="M143" s="67"/>
      <c r="N143" s="851"/>
      <c r="O143" s="851"/>
      <c r="P143" s="851"/>
      <c r="Q143" s="851"/>
      <c r="R143" s="851"/>
      <c r="S143" s="851"/>
      <c r="T143" s="851"/>
      <c r="U143" s="851"/>
      <c r="V143" s="851"/>
      <c r="W143" s="851"/>
      <c r="X143" s="851"/>
    </row>
    <row r="144" ht="14.25" customHeight="1">
      <c r="A144" s="73"/>
      <c r="B144" s="1040"/>
      <c r="C144" s="26"/>
      <c r="D144" s="1031"/>
      <c r="E144" s="1032"/>
      <c r="F144" s="1033"/>
      <c r="G144" s="32"/>
      <c r="H144" s="33"/>
      <c r="I144" s="34"/>
      <c r="J144" s="33"/>
      <c r="K144" s="34"/>
      <c r="L144" s="35"/>
      <c r="M144" s="67"/>
      <c r="N144" s="851"/>
      <c r="O144" s="851"/>
      <c r="P144" s="851"/>
      <c r="Q144" s="851"/>
      <c r="R144" s="851"/>
      <c r="S144" s="851"/>
      <c r="T144" s="851"/>
      <c r="U144" s="851"/>
      <c r="V144" s="851"/>
      <c r="W144" s="851"/>
      <c r="X144" s="851"/>
    </row>
    <row r="145" ht="14.25" customHeight="1">
      <c r="A145" s="73"/>
      <c r="B145" s="1040"/>
      <c r="C145" s="26"/>
      <c r="D145" s="1031"/>
      <c r="E145" s="1032"/>
      <c r="F145" s="1033"/>
      <c r="G145" s="32"/>
      <c r="H145" s="33"/>
      <c r="I145" s="34"/>
      <c r="J145" s="33"/>
      <c r="K145" s="34"/>
      <c r="L145" s="35"/>
      <c r="M145" s="67"/>
      <c r="N145" s="851"/>
      <c r="O145" s="851"/>
      <c r="P145" s="851"/>
      <c r="Q145" s="851"/>
      <c r="R145" s="851"/>
      <c r="S145" s="851"/>
      <c r="T145" s="851"/>
      <c r="U145" s="851"/>
      <c r="V145" s="851"/>
      <c r="W145" s="851"/>
      <c r="X145" s="851"/>
    </row>
    <row r="146" ht="14.25" customHeight="1">
      <c r="A146" s="73"/>
      <c r="B146" s="1040"/>
      <c r="C146" s="26"/>
      <c r="D146" s="1031"/>
      <c r="E146" s="1032"/>
      <c r="F146" s="1033"/>
      <c r="G146" s="32"/>
      <c r="H146" s="33"/>
      <c r="I146" s="34"/>
      <c r="J146" s="33"/>
      <c r="K146" s="34"/>
      <c r="L146" s="35"/>
      <c r="M146" s="67"/>
      <c r="N146" s="851"/>
      <c r="O146" s="851"/>
      <c r="P146" s="851"/>
      <c r="Q146" s="851"/>
      <c r="R146" s="851"/>
      <c r="S146" s="851"/>
      <c r="T146" s="851"/>
      <c r="U146" s="851"/>
      <c r="V146" s="851"/>
      <c r="W146" s="851"/>
      <c r="X146" s="851"/>
    </row>
    <row r="147" ht="14.25" customHeight="1">
      <c r="A147" s="73"/>
      <c r="B147" s="1042"/>
      <c r="C147" s="26"/>
      <c r="D147" s="1031"/>
      <c r="E147" s="1032"/>
      <c r="F147" s="1033"/>
      <c r="G147" s="32"/>
      <c r="H147" s="33"/>
      <c r="I147" s="34"/>
      <c r="J147" s="33"/>
      <c r="K147" s="34"/>
      <c r="L147" s="35"/>
      <c r="M147" s="67"/>
      <c r="N147" s="851"/>
      <c r="O147" s="851"/>
      <c r="P147" s="851"/>
      <c r="Q147" s="851"/>
      <c r="R147" s="851"/>
      <c r="S147" s="851"/>
      <c r="T147" s="851"/>
      <c r="U147" s="851"/>
      <c r="V147" s="851"/>
      <c r="W147" s="851"/>
      <c r="X147" s="851"/>
    </row>
    <row r="148" ht="14.25" customHeight="1">
      <c r="A148" s="73"/>
      <c r="B148" s="1040"/>
      <c r="C148" s="72"/>
      <c r="D148" s="1031"/>
      <c r="E148" s="1032"/>
      <c r="F148" s="1033"/>
      <c r="G148" s="32"/>
      <c r="H148" s="33"/>
      <c r="I148" s="34"/>
      <c r="J148" s="33"/>
      <c r="K148" s="34"/>
      <c r="L148" s="35"/>
      <c r="M148" s="67"/>
      <c r="N148" s="851"/>
      <c r="O148" s="851"/>
      <c r="P148" s="851"/>
      <c r="Q148" s="851"/>
      <c r="R148" s="851"/>
      <c r="S148" s="851"/>
      <c r="T148" s="851"/>
      <c r="U148" s="851"/>
      <c r="V148" s="851"/>
      <c r="W148" s="851"/>
      <c r="X148" s="851"/>
    </row>
    <row r="149" ht="14.25" customHeight="1">
      <c r="A149" s="73"/>
      <c r="B149" s="1040"/>
      <c r="C149" s="72"/>
      <c r="D149" s="1031"/>
      <c r="E149" s="1032"/>
      <c r="F149" s="1033"/>
      <c r="G149" s="32"/>
      <c r="H149" s="33"/>
      <c r="I149" s="34"/>
      <c r="J149" s="33"/>
      <c r="K149" s="34"/>
      <c r="L149" s="35"/>
      <c r="M149" s="67"/>
      <c r="N149" s="851"/>
      <c r="O149" s="851"/>
      <c r="P149" s="851"/>
      <c r="Q149" s="851"/>
      <c r="R149" s="851"/>
      <c r="S149" s="851"/>
      <c r="T149" s="851"/>
      <c r="U149" s="851"/>
      <c r="V149" s="851"/>
      <c r="W149" s="851"/>
      <c r="X149" s="851"/>
    </row>
    <row r="150" ht="14.25" customHeight="1">
      <c r="A150" s="73"/>
      <c r="B150" s="1040"/>
      <c r="C150" s="26"/>
      <c r="D150" s="1031"/>
      <c r="E150" s="1032"/>
      <c r="F150" s="1033"/>
      <c r="G150" s="32"/>
      <c r="H150" s="33"/>
      <c r="I150" s="34"/>
      <c r="J150" s="33"/>
      <c r="K150" s="34"/>
      <c r="L150" s="35"/>
      <c r="M150" s="67"/>
      <c r="N150" s="851"/>
      <c r="O150" s="851"/>
      <c r="P150" s="851"/>
      <c r="Q150" s="851"/>
      <c r="R150" s="851"/>
      <c r="S150" s="851"/>
      <c r="T150" s="851"/>
      <c r="U150" s="851"/>
      <c r="V150" s="851"/>
      <c r="W150" s="851"/>
      <c r="X150" s="851"/>
    </row>
    <row r="151" ht="14.25" customHeight="1">
      <c r="A151" s="73"/>
      <c r="B151" s="1041"/>
      <c r="C151" s="72"/>
      <c r="D151" s="1031"/>
      <c r="E151" s="1032"/>
      <c r="F151" s="1033"/>
      <c r="G151" s="32"/>
      <c r="H151" s="33"/>
      <c r="I151" s="34"/>
      <c r="J151" s="33"/>
      <c r="K151" s="34"/>
      <c r="L151" s="35"/>
      <c r="M151" s="67"/>
      <c r="N151" s="851"/>
      <c r="O151" s="851"/>
      <c r="P151" s="851"/>
      <c r="Q151" s="851"/>
      <c r="R151" s="851"/>
      <c r="S151" s="851"/>
      <c r="T151" s="851"/>
      <c r="U151" s="851"/>
      <c r="V151" s="851"/>
      <c r="W151" s="851"/>
      <c r="X151" s="851"/>
    </row>
    <row r="152" ht="14.25" customHeight="1">
      <c r="A152" s="73"/>
      <c r="B152" s="1041"/>
      <c r="C152" s="26"/>
      <c r="D152" s="1031"/>
      <c r="E152" s="1032"/>
      <c r="F152" s="1033"/>
      <c r="G152" s="32"/>
      <c r="H152" s="33"/>
      <c r="I152" s="34"/>
      <c r="J152" s="33"/>
      <c r="K152" s="34"/>
      <c r="L152" s="35"/>
      <c r="M152" s="67"/>
      <c r="N152" s="851"/>
      <c r="O152" s="851"/>
      <c r="P152" s="851"/>
      <c r="Q152" s="851"/>
      <c r="R152" s="851"/>
      <c r="S152" s="851"/>
      <c r="T152" s="851"/>
      <c r="U152" s="851"/>
      <c r="V152" s="851"/>
      <c r="W152" s="851"/>
      <c r="X152" s="851"/>
    </row>
    <row r="153" ht="14.25" customHeight="1">
      <c r="A153" s="73"/>
      <c r="B153" s="1041"/>
      <c r="C153" s="26"/>
      <c r="D153" s="1031"/>
      <c r="E153" s="1032"/>
      <c r="F153" s="1033"/>
      <c r="G153" s="32"/>
      <c r="H153" s="33"/>
      <c r="I153" s="34"/>
      <c r="J153" s="33"/>
      <c r="K153" s="34"/>
      <c r="L153" s="35"/>
      <c r="M153" s="67"/>
      <c r="N153" s="851"/>
      <c r="O153" s="851"/>
      <c r="P153" s="851"/>
      <c r="Q153" s="851"/>
      <c r="R153" s="851"/>
      <c r="S153" s="851"/>
      <c r="T153" s="851"/>
      <c r="U153" s="851"/>
      <c r="V153" s="851"/>
      <c r="W153" s="851"/>
      <c r="X153" s="851"/>
    </row>
    <row r="154" ht="14.25" customHeight="1">
      <c r="A154" s="42"/>
      <c r="B154" s="1041"/>
      <c r="C154" s="26"/>
      <c r="D154" s="920"/>
      <c r="E154" s="1032"/>
      <c r="F154" s="31"/>
      <c r="G154" s="32"/>
      <c r="H154" s="33"/>
      <c r="I154" s="34"/>
      <c r="J154" s="33"/>
      <c r="K154" s="34"/>
      <c r="L154" s="35"/>
      <c r="M154" s="67"/>
      <c r="N154" s="851"/>
      <c r="O154" s="851"/>
      <c r="P154" s="851"/>
      <c r="Q154" s="851"/>
      <c r="R154" s="851"/>
      <c r="S154" s="851"/>
      <c r="T154" s="851"/>
      <c r="U154" s="851"/>
      <c r="V154" s="851"/>
      <c r="W154" s="851"/>
      <c r="X154" s="851"/>
    </row>
    <row r="155" ht="14.25" customHeight="1">
      <c r="A155" s="42"/>
      <c r="B155" s="1042"/>
      <c r="C155" s="72"/>
      <c r="D155" s="920"/>
      <c r="E155" s="1032"/>
      <c r="F155" s="31"/>
      <c r="G155" s="32"/>
      <c r="H155" s="33"/>
      <c r="I155" s="34"/>
      <c r="J155" s="33"/>
      <c r="K155" s="34"/>
      <c r="L155" s="35"/>
      <c r="M155" s="67"/>
      <c r="N155" s="851"/>
      <c r="O155" s="851"/>
      <c r="P155" s="851"/>
      <c r="Q155" s="851"/>
      <c r="R155" s="851"/>
      <c r="S155" s="851"/>
      <c r="T155" s="851"/>
      <c r="U155" s="851"/>
      <c r="V155" s="851"/>
      <c r="W155" s="851"/>
      <c r="X155" s="851"/>
    </row>
    <row r="156" ht="14.25" customHeight="1">
      <c r="A156" s="42"/>
      <c r="B156" s="1041"/>
      <c r="C156" s="26"/>
      <c r="D156" s="920"/>
      <c r="E156" s="1032"/>
      <c r="F156" s="31"/>
      <c r="G156" s="32"/>
      <c r="H156" s="33"/>
      <c r="I156" s="34"/>
      <c r="J156" s="33"/>
      <c r="K156" s="34"/>
      <c r="L156" s="35"/>
      <c r="M156" s="67"/>
      <c r="N156" s="851"/>
      <c r="O156" s="851"/>
      <c r="P156" s="851"/>
      <c r="Q156" s="851"/>
      <c r="R156" s="851"/>
      <c r="S156" s="851"/>
      <c r="T156" s="851"/>
      <c r="U156" s="851"/>
      <c r="V156" s="851"/>
      <c r="W156" s="851"/>
      <c r="X156" s="851"/>
    </row>
    <row r="157" ht="14.25" customHeight="1">
      <c r="A157" s="42"/>
      <c r="B157" s="1041"/>
      <c r="C157" s="26"/>
      <c r="D157" s="920"/>
      <c r="E157" s="1032"/>
      <c r="F157" s="31"/>
      <c r="G157" s="32"/>
      <c r="H157" s="33"/>
      <c r="I157" s="34"/>
      <c r="J157" s="33"/>
      <c r="K157" s="34"/>
      <c r="L157" s="35"/>
      <c r="M157" s="67"/>
      <c r="N157" s="851"/>
      <c r="O157" s="851"/>
      <c r="P157" s="851"/>
      <c r="Q157" s="851"/>
      <c r="R157" s="851"/>
      <c r="S157" s="851"/>
      <c r="T157" s="851"/>
      <c r="U157" s="851"/>
      <c r="V157" s="851"/>
      <c r="W157" s="851"/>
      <c r="X157" s="851"/>
    </row>
    <row r="158" ht="14.25" customHeight="1">
      <c r="A158" s="42"/>
      <c r="B158" s="1041"/>
      <c r="C158" s="26"/>
      <c r="D158" s="920"/>
      <c r="E158" s="1032"/>
      <c r="F158" s="31"/>
      <c r="G158" s="32"/>
      <c r="H158" s="33"/>
      <c r="I158" s="34"/>
      <c r="J158" s="33"/>
      <c r="K158" s="34"/>
      <c r="L158" s="35"/>
      <c r="M158" s="67"/>
      <c r="N158" s="851"/>
      <c r="O158" s="851"/>
      <c r="P158" s="851"/>
      <c r="Q158" s="851"/>
      <c r="R158" s="851"/>
      <c r="S158" s="851"/>
      <c r="T158" s="851"/>
      <c r="U158" s="851"/>
      <c r="V158" s="851"/>
      <c r="W158" s="851"/>
      <c r="X158" s="851"/>
    </row>
    <row r="159" ht="14.25" customHeight="1">
      <c r="A159" s="42"/>
      <c r="B159" s="1041"/>
      <c r="C159" s="26"/>
      <c r="D159" s="920"/>
      <c r="E159" s="1032"/>
      <c r="F159" s="31"/>
      <c r="G159" s="32"/>
      <c r="H159" s="33"/>
      <c r="I159" s="34"/>
      <c r="J159" s="33"/>
      <c r="K159" s="34"/>
      <c r="L159" s="35"/>
      <c r="M159" s="67"/>
      <c r="N159" s="851"/>
      <c r="O159" s="851"/>
      <c r="P159" s="851"/>
      <c r="Q159" s="851"/>
      <c r="R159" s="851"/>
      <c r="S159" s="851"/>
      <c r="T159" s="851"/>
      <c r="U159" s="851"/>
      <c r="V159" s="851"/>
      <c r="W159" s="851"/>
      <c r="X159" s="851"/>
    </row>
    <row r="160" ht="14.25" customHeight="1">
      <c r="A160" s="42"/>
      <c r="B160" s="1041"/>
      <c r="C160" s="26"/>
      <c r="D160" s="920"/>
      <c r="E160" s="1032"/>
      <c r="F160" s="31"/>
      <c r="G160" s="32"/>
      <c r="H160" s="33"/>
      <c r="I160" s="34"/>
      <c r="J160" s="33"/>
      <c r="K160" s="34"/>
      <c r="L160" s="35"/>
      <c r="M160" s="67"/>
      <c r="N160" s="851"/>
      <c r="O160" s="851"/>
      <c r="P160" s="851"/>
      <c r="Q160" s="851"/>
      <c r="R160" s="851"/>
      <c r="S160" s="851"/>
      <c r="T160" s="851"/>
      <c r="U160" s="851"/>
      <c r="V160" s="851"/>
      <c r="W160" s="851"/>
      <c r="X160" s="851"/>
    </row>
    <row r="161" ht="14.25" customHeight="1">
      <c r="A161" s="42"/>
      <c r="B161" s="1041"/>
      <c r="C161" s="26"/>
      <c r="D161" s="920"/>
      <c r="E161" s="1032"/>
      <c r="F161" s="31"/>
      <c r="G161" s="32"/>
      <c r="H161" s="33"/>
      <c r="I161" s="34"/>
      <c r="J161" s="33"/>
      <c r="K161" s="34"/>
      <c r="L161" s="35"/>
      <c r="M161" s="67"/>
      <c r="N161" s="851"/>
      <c r="O161" s="851"/>
      <c r="P161" s="851"/>
      <c r="Q161" s="851"/>
      <c r="R161" s="851"/>
      <c r="S161" s="851"/>
      <c r="T161" s="851"/>
      <c r="U161" s="851"/>
      <c r="V161" s="851"/>
      <c r="W161" s="851"/>
      <c r="X161" s="851"/>
    </row>
    <row r="162" ht="14.25" customHeight="1">
      <c r="A162" s="42"/>
      <c r="B162" s="1043"/>
      <c r="C162" s="26"/>
      <c r="D162" s="920"/>
      <c r="E162" s="1032"/>
      <c r="F162" s="31"/>
      <c r="G162" s="32"/>
      <c r="H162" s="33"/>
      <c r="I162" s="34"/>
      <c r="J162" s="33"/>
      <c r="K162" s="34"/>
      <c r="L162" s="35"/>
      <c r="M162" s="67"/>
      <c r="N162" s="851"/>
      <c r="O162" s="851"/>
      <c r="P162" s="851"/>
      <c r="Q162" s="851"/>
      <c r="R162" s="851"/>
      <c r="S162" s="851"/>
      <c r="T162" s="851"/>
      <c r="U162" s="851"/>
      <c r="V162" s="851"/>
      <c r="W162" s="851"/>
      <c r="X162" s="851"/>
    </row>
    <row r="163" ht="14.25" customHeight="1">
      <c r="A163" s="42"/>
      <c r="B163" s="1044"/>
      <c r="C163" s="26"/>
      <c r="D163" s="920"/>
      <c r="E163" s="1032"/>
      <c r="F163" s="31"/>
      <c r="G163" s="32"/>
      <c r="H163" s="33"/>
      <c r="I163" s="34"/>
      <c r="J163" s="33"/>
      <c r="K163" s="34"/>
      <c r="L163" s="35"/>
      <c r="M163" s="67"/>
      <c r="N163" s="851"/>
      <c r="O163" s="851"/>
      <c r="P163" s="851"/>
      <c r="Q163" s="851"/>
      <c r="R163" s="851"/>
      <c r="S163" s="851"/>
      <c r="T163" s="851"/>
      <c r="U163" s="851"/>
      <c r="V163" s="851"/>
      <c r="W163" s="851"/>
      <c r="X163" s="851"/>
    </row>
    <row r="164" ht="14.25" customHeight="1">
      <c r="A164" s="42"/>
      <c r="B164" s="1045"/>
      <c r="C164" s="26"/>
      <c r="D164" s="920"/>
      <c r="E164" s="1032"/>
      <c r="F164" s="31"/>
      <c r="G164" s="32"/>
      <c r="H164" s="33"/>
      <c r="I164" s="34"/>
      <c r="J164" s="33"/>
      <c r="K164" s="34"/>
      <c r="L164" s="35"/>
      <c r="M164" s="67"/>
      <c r="N164" s="851"/>
      <c r="O164" s="851"/>
      <c r="P164" s="851"/>
      <c r="Q164" s="851"/>
      <c r="R164" s="851"/>
      <c r="S164" s="851"/>
      <c r="T164" s="851"/>
      <c r="U164" s="851"/>
      <c r="V164" s="851"/>
      <c r="W164" s="851"/>
      <c r="X164" s="851"/>
    </row>
    <row r="165" ht="14.25" customHeight="1">
      <c r="A165" s="42"/>
      <c r="B165" s="1041"/>
      <c r="C165" s="26"/>
      <c r="D165" s="920"/>
      <c r="E165" s="1032"/>
      <c r="F165" s="31"/>
      <c r="G165" s="32"/>
      <c r="H165" s="33"/>
      <c r="I165" s="34"/>
      <c r="J165" s="33"/>
      <c r="K165" s="34"/>
      <c r="L165" s="35"/>
      <c r="M165" s="67"/>
      <c r="N165" s="851"/>
      <c r="O165" s="851"/>
      <c r="P165" s="851"/>
      <c r="Q165" s="851"/>
      <c r="R165" s="851"/>
      <c r="S165" s="851"/>
      <c r="T165" s="851"/>
      <c r="U165" s="851"/>
      <c r="V165" s="851"/>
      <c r="W165" s="851"/>
      <c r="X165" s="851"/>
    </row>
    <row r="166" ht="14.25" customHeight="1">
      <c r="A166" s="42"/>
      <c r="B166" s="1041"/>
      <c r="C166" s="26"/>
      <c r="D166" s="920"/>
      <c r="E166" s="1032"/>
      <c r="F166" s="31"/>
      <c r="G166" s="32"/>
      <c r="H166" s="33"/>
      <c r="I166" s="34"/>
      <c r="J166" s="33"/>
      <c r="K166" s="34"/>
      <c r="L166" s="35"/>
      <c r="M166" s="67"/>
      <c r="N166" s="851"/>
      <c r="O166" s="851"/>
      <c r="P166" s="851"/>
      <c r="Q166" s="851"/>
      <c r="R166" s="851"/>
      <c r="S166" s="851"/>
      <c r="T166" s="851"/>
      <c r="U166" s="851"/>
      <c r="V166" s="851"/>
      <c r="W166" s="851"/>
      <c r="X166" s="851"/>
    </row>
    <row r="167" ht="14.25" customHeight="1">
      <c r="A167" s="42"/>
      <c r="B167" s="1041"/>
      <c r="C167" s="26"/>
      <c r="D167" s="920"/>
      <c r="E167" s="1032"/>
      <c r="F167" s="31"/>
      <c r="G167" s="32"/>
      <c r="H167" s="33"/>
      <c r="I167" s="34"/>
      <c r="J167" s="33"/>
      <c r="K167" s="34"/>
      <c r="L167" s="35"/>
      <c r="M167" s="67"/>
      <c r="N167" s="851"/>
      <c r="O167" s="851"/>
      <c r="P167" s="851"/>
      <c r="Q167" s="851"/>
      <c r="R167" s="851"/>
      <c r="S167" s="851"/>
      <c r="T167" s="851"/>
      <c r="U167" s="851"/>
      <c r="V167" s="851"/>
      <c r="W167" s="851"/>
      <c r="X167" s="851"/>
    </row>
    <row r="168" ht="14.25" customHeight="1">
      <c r="A168" s="42"/>
      <c r="B168" s="1041"/>
      <c r="C168" s="26"/>
      <c r="D168" s="920"/>
      <c r="E168" s="1032"/>
      <c r="F168" s="31"/>
      <c r="G168" s="32"/>
      <c r="H168" s="33"/>
      <c r="I168" s="34"/>
      <c r="J168" s="33"/>
      <c r="K168" s="34"/>
      <c r="L168" s="35"/>
      <c r="M168" s="67"/>
      <c r="N168" s="851"/>
      <c r="O168" s="851"/>
      <c r="P168" s="851"/>
      <c r="Q168" s="851"/>
      <c r="R168" s="851"/>
      <c r="S168" s="851"/>
      <c r="T168" s="851"/>
      <c r="U168" s="851"/>
      <c r="V168" s="851"/>
      <c r="W168" s="851"/>
      <c r="X168" s="851"/>
    </row>
    <row r="169" ht="14.25" customHeight="1">
      <c r="A169" s="42"/>
      <c r="B169" s="1044"/>
      <c r="C169" s="26"/>
      <c r="D169" s="920"/>
      <c r="E169" s="1032"/>
      <c r="F169" s="31"/>
      <c r="G169" s="32"/>
      <c r="H169" s="33"/>
      <c r="I169" s="34"/>
      <c r="J169" s="33"/>
      <c r="K169" s="34"/>
      <c r="L169" s="35"/>
      <c r="M169" s="67"/>
      <c r="N169" s="851"/>
      <c r="O169" s="851"/>
      <c r="P169" s="851"/>
      <c r="Q169" s="851"/>
      <c r="R169" s="851"/>
      <c r="S169" s="851"/>
      <c r="T169" s="851"/>
      <c r="U169" s="851"/>
      <c r="V169" s="851"/>
      <c r="W169" s="851"/>
      <c r="X169" s="851"/>
    </row>
    <row r="170" ht="14.25" customHeight="1">
      <c r="A170" s="42"/>
      <c r="B170" s="1044"/>
      <c r="C170" s="26"/>
      <c r="D170" s="920"/>
      <c r="E170" s="1032"/>
      <c r="F170" s="31"/>
      <c r="G170" s="32"/>
      <c r="H170" s="33"/>
      <c r="I170" s="34"/>
      <c r="J170" s="33"/>
      <c r="K170" s="34"/>
      <c r="L170" s="35"/>
      <c r="M170" s="67"/>
      <c r="N170" s="851"/>
      <c r="O170" s="851"/>
      <c r="P170" s="851"/>
      <c r="Q170" s="851"/>
      <c r="R170" s="851"/>
      <c r="S170" s="851"/>
      <c r="T170" s="851"/>
      <c r="U170" s="851"/>
      <c r="V170" s="851"/>
      <c r="W170" s="851"/>
      <c r="X170" s="851"/>
    </row>
    <row r="171" ht="14.25" customHeight="1">
      <c r="A171" s="42"/>
      <c r="B171" s="1044"/>
      <c r="C171" s="26"/>
      <c r="D171" s="920"/>
      <c r="E171" s="1032"/>
      <c r="F171" s="31"/>
      <c r="G171" s="32"/>
      <c r="H171" s="33"/>
      <c r="I171" s="34"/>
      <c r="J171" s="33"/>
      <c r="K171" s="34"/>
      <c r="L171" s="35"/>
      <c r="M171" s="67"/>
      <c r="N171" s="851"/>
      <c r="O171" s="851"/>
      <c r="P171" s="851"/>
      <c r="Q171" s="851"/>
      <c r="R171" s="851"/>
      <c r="S171" s="851"/>
      <c r="T171" s="851"/>
      <c r="U171" s="851"/>
      <c r="V171" s="851"/>
      <c r="W171" s="851"/>
      <c r="X171" s="851"/>
    </row>
    <row r="172" ht="14.25" customHeight="1">
      <c r="A172" s="42"/>
      <c r="B172" s="1044"/>
      <c r="C172" s="26"/>
      <c r="D172" s="920"/>
      <c r="E172" s="1032"/>
      <c r="F172" s="31"/>
      <c r="G172" s="32"/>
      <c r="H172" s="33"/>
      <c r="I172" s="34"/>
      <c r="J172" s="33"/>
      <c r="K172" s="34"/>
      <c r="L172" s="35"/>
      <c r="M172" s="67"/>
      <c r="N172" s="851"/>
      <c r="O172" s="851"/>
      <c r="P172" s="851"/>
      <c r="Q172" s="851"/>
      <c r="R172" s="851"/>
      <c r="S172" s="851"/>
      <c r="T172" s="851"/>
      <c r="U172" s="851"/>
      <c r="V172" s="851"/>
      <c r="W172" s="851"/>
      <c r="X172" s="851"/>
    </row>
    <row r="173" ht="14.25" customHeight="1">
      <c r="A173" s="42"/>
      <c r="B173" s="1044"/>
      <c r="C173" s="26"/>
      <c r="D173" s="920"/>
      <c r="E173" s="1032"/>
      <c r="F173" s="31"/>
      <c r="G173" s="32"/>
      <c r="H173" s="33"/>
      <c r="I173" s="34"/>
      <c r="J173" s="33"/>
      <c r="K173" s="34"/>
      <c r="L173" s="35"/>
      <c r="M173" s="67"/>
      <c r="N173" s="851"/>
      <c r="O173" s="851"/>
      <c r="P173" s="851"/>
      <c r="Q173" s="851"/>
      <c r="R173" s="851"/>
      <c r="S173" s="851"/>
      <c r="T173" s="851"/>
      <c r="U173" s="851"/>
      <c r="V173" s="851"/>
      <c r="W173" s="851"/>
      <c r="X173" s="851"/>
    </row>
    <row r="174" ht="14.25" customHeight="1">
      <c r="A174" s="42"/>
      <c r="B174" s="1044"/>
      <c r="C174" s="26"/>
      <c r="D174" s="920"/>
      <c r="E174" s="1032"/>
      <c r="F174" s="31"/>
      <c r="G174" s="32"/>
      <c r="H174" s="33"/>
      <c r="I174" s="34"/>
      <c r="J174" s="33"/>
      <c r="K174" s="34"/>
      <c r="L174" s="35"/>
      <c r="M174" s="67"/>
      <c r="N174" s="851"/>
      <c r="O174" s="851"/>
      <c r="P174" s="851"/>
      <c r="Q174" s="851"/>
      <c r="R174" s="851"/>
      <c r="S174" s="851"/>
      <c r="T174" s="851"/>
      <c r="U174" s="851"/>
      <c r="V174" s="851"/>
      <c r="W174" s="851"/>
      <c r="X174" s="851"/>
    </row>
    <row r="175" ht="14.25" customHeight="1">
      <c r="A175" s="42"/>
      <c r="B175" s="1044"/>
      <c r="C175" s="26"/>
      <c r="D175" s="920"/>
      <c r="E175" s="1032"/>
      <c r="F175" s="31"/>
      <c r="G175" s="32"/>
      <c r="H175" s="33"/>
      <c r="I175" s="34"/>
      <c r="J175" s="33"/>
      <c r="K175" s="34"/>
      <c r="L175" s="35"/>
      <c r="M175" s="67"/>
      <c r="N175" s="851"/>
      <c r="O175" s="851"/>
      <c r="P175" s="851"/>
      <c r="Q175" s="851"/>
      <c r="R175" s="851"/>
      <c r="S175" s="851"/>
      <c r="T175" s="851"/>
      <c r="U175" s="851"/>
      <c r="V175" s="851"/>
      <c r="W175" s="851"/>
      <c r="X175" s="851"/>
    </row>
    <row r="176" ht="14.25" customHeight="1">
      <c r="A176" s="42"/>
      <c r="B176" s="1046"/>
      <c r="C176" s="77"/>
      <c r="D176" s="920"/>
      <c r="E176" s="1032"/>
      <c r="F176" s="31"/>
      <c r="G176" s="32"/>
      <c r="H176" s="33"/>
      <c r="I176" s="34"/>
      <c r="J176" s="33"/>
      <c r="K176" s="34"/>
      <c r="L176" s="35"/>
      <c r="M176" s="67"/>
      <c r="N176" s="851"/>
      <c r="O176" s="851"/>
      <c r="P176" s="851"/>
      <c r="Q176" s="851"/>
      <c r="R176" s="851"/>
      <c r="S176" s="851"/>
      <c r="T176" s="851"/>
      <c r="U176" s="851"/>
      <c r="V176" s="851"/>
      <c r="W176" s="851"/>
      <c r="X176" s="851"/>
    </row>
    <row r="177" ht="14.25" customHeight="1">
      <c r="A177" s="42"/>
      <c r="B177" s="1046"/>
      <c r="C177" s="26"/>
      <c r="D177" s="920"/>
      <c r="E177" s="1032"/>
      <c r="F177" s="31"/>
      <c r="G177" s="32"/>
      <c r="H177" s="33"/>
      <c r="I177" s="34"/>
      <c r="J177" s="33"/>
      <c r="K177" s="34"/>
      <c r="L177" s="35"/>
      <c r="M177" s="67"/>
      <c r="N177" s="851"/>
      <c r="O177" s="851"/>
      <c r="P177" s="851"/>
      <c r="Q177" s="851"/>
      <c r="R177" s="851"/>
      <c r="S177" s="851"/>
      <c r="T177" s="851"/>
      <c r="U177" s="851"/>
      <c r="V177" s="851"/>
      <c r="W177" s="851"/>
      <c r="X177" s="851"/>
    </row>
    <row r="178" ht="14.25" customHeight="1">
      <c r="A178" s="42"/>
      <c r="B178" s="1046"/>
      <c r="C178" s="26"/>
      <c r="D178" s="920"/>
      <c r="E178" s="1032"/>
      <c r="F178" s="31"/>
      <c r="G178" s="32"/>
      <c r="H178" s="33"/>
      <c r="I178" s="34"/>
      <c r="J178" s="33"/>
      <c r="K178" s="34"/>
      <c r="L178" s="35"/>
      <c r="M178" s="67"/>
      <c r="N178" s="851"/>
      <c r="O178" s="851"/>
      <c r="P178" s="851"/>
      <c r="Q178" s="851"/>
      <c r="R178" s="851"/>
      <c r="S178" s="851"/>
      <c r="T178" s="851"/>
      <c r="U178" s="851"/>
      <c r="V178" s="851"/>
      <c r="W178" s="851"/>
      <c r="X178" s="851"/>
    </row>
    <row r="179" ht="14.25" customHeight="1">
      <c r="A179" s="42"/>
      <c r="B179" s="1044"/>
      <c r="C179" s="26"/>
      <c r="D179" s="920"/>
      <c r="E179" s="1032"/>
      <c r="F179" s="31"/>
      <c r="G179" s="32"/>
      <c r="H179" s="33"/>
      <c r="I179" s="34"/>
      <c r="J179" s="33"/>
      <c r="K179" s="34"/>
      <c r="L179" s="35"/>
      <c r="M179" s="67"/>
      <c r="N179" s="851"/>
      <c r="O179" s="851"/>
      <c r="P179" s="851"/>
      <c r="Q179" s="851"/>
      <c r="R179" s="851"/>
      <c r="S179" s="851"/>
      <c r="T179" s="851"/>
      <c r="U179" s="851"/>
      <c r="V179" s="851"/>
      <c r="W179" s="851"/>
      <c r="X179" s="851"/>
    </row>
    <row r="180" ht="14.25" customHeight="1">
      <c r="A180" s="42"/>
      <c r="B180" s="1044"/>
      <c r="C180" s="26"/>
      <c r="D180" s="920"/>
      <c r="E180" s="1032"/>
      <c r="F180" s="31"/>
      <c r="G180" s="32"/>
      <c r="H180" s="33"/>
      <c r="I180" s="34"/>
      <c r="J180" s="33"/>
      <c r="K180" s="34"/>
      <c r="L180" s="35"/>
      <c r="M180" s="67"/>
      <c r="N180" s="851"/>
      <c r="O180" s="851"/>
      <c r="P180" s="851"/>
      <c r="Q180" s="851"/>
      <c r="R180" s="851"/>
      <c r="S180" s="851"/>
      <c r="T180" s="851"/>
      <c r="U180" s="851"/>
      <c r="V180" s="851"/>
      <c r="W180" s="851"/>
      <c r="X180" s="851"/>
    </row>
    <row r="181" ht="14.25" customHeight="1">
      <c r="A181" s="42"/>
      <c r="B181" s="1040"/>
      <c r="C181" s="52"/>
      <c r="D181" s="920"/>
      <c r="E181" s="1032"/>
      <c r="F181" s="31"/>
      <c r="G181" s="32"/>
      <c r="H181" s="33"/>
      <c r="I181" s="34"/>
      <c r="J181" s="33"/>
      <c r="K181" s="34"/>
      <c r="L181" s="35"/>
      <c r="M181" s="67"/>
      <c r="N181" s="56"/>
      <c r="O181" s="56"/>
      <c r="P181" s="851"/>
      <c r="Q181" s="851"/>
      <c r="R181" s="851"/>
      <c r="S181" s="851"/>
      <c r="T181" s="851"/>
      <c r="U181" s="851"/>
      <c r="V181" s="851"/>
      <c r="W181" s="851"/>
      <c r="X181" s="851"/>
    </row>
    <row r="182" ht="14.25" customHeight="1">
      <c r="A182" s="42"/>
      <c r="B182" s="1047"/>
      <c r="C182" s="26"/>
      <c r="D182" s="920" t="str">
        <f t="shared" ref="D182:D187" si="7">#REF!*53</f>
        <v>#REF!</v>
      </c>
      <c r="E182" s="1032">
        <v>44644.0</v>
      </c>
      <c r="F182" s="31" t="str">
        <f t="shared" ref="F182:F278" si="8">D182*0.5+D182</f>
        <v>#REF!</v>
      </c>
      <c r="G182" s="32" t="str">
        <f t="shared" ref="G182:G278" si="9">D182*0.3+D182</f>
        <v>#REF!</v>
      </c>
      <c r="H182" s="33" t="str">
        <f t="shared" ref="H182:H278" si="10">D182*0.3+D182</f>
        <v>#REF!</v>
      </c>
      <c r="I182" s="34" t="str">
        <f t="shared" ref="I182:I278" si="11">D182*0.2+D182</f>
        <v>#REF!</v>
      </c>
      <c r="J182" s="33" t="str">
        <f t="shared" ref="J182:J278" si="12">D182*0.15+D182</f>
        <v>#REF!</v>
      </c>
      <c r="K182" s="34" t="str">
        <f t="shared" ref="K182:K278" si="13">D182*0.1+D182</f>
        <v>#REF!</v>
      </c>
      <c r="L182" s="35"/>
      <c r="M182" s="67"/>
      <c r="N182" s="56"/>
      <c r="O182" s="56"/>
      <c r="P182" s="851"/>
      <c r="Q182" s="851"/>
      <c r="R182" s="851"/>
      <c r="S182" s="851"/>
      <c r="T182" s="851"/>
      <c r="U182" s="851"/>
      <c r="V182" s="851"/>
      <c r="W182" s="851"/>
      <c r="X182" s="851"/>
    </row>
    <row r="183" ht="14.25" customHeight="1">
      <c r="A183" s="42"/>
      <c r="B183" s="1047"/>
      <c r="C183" s="26"/>
      <c r="D183" s="920" t="str">
        <f t="shared" si="7"/>
        <v>#REF!</v>
      </c>
      <c r="E183" s="1032">
        <v>44644.0</v>
      </c>
      <c r="F183" s="31" t="str">
        <f t="shared" si="8"/>
        <v>#REF!</v>
      </c>
      <c r="G183" s="32" t="str">
        <f t="shared" si="9"/>
        <v>#REF!</v>
      </c>
      <c r="H183" s="33" t="str">
        <f t="shared" si="10"/>
        <v>#REF!</v>
      </c>
      <c r="I183" s="34" t="str">
        <f t="shared" si="11"/>
        <v>#REF!</v>
      </c>
      <c r="J183" s="33" t="str">
        <f t="shared" si="12"/>
        <v>#REF!</v>
      </c>
      <c r="K183" s="34" t="str">
        <f t="shared" si="13"/>
        <v>#REF!</v>
      </c>
      <c r="L183" s="35"/>
      <c r="M183" s="67"/>
      <c r="N183" s="56"/>
      <c r="O183" s="56"/>
      <c r="P183" s="851"/>
      <c r="Q183" s="851"/>
      <c r="R183" s="851"/>
      <c r="S183" s="851"/>
      <c r="T183" s="851"/>
      <c r="U183" s="851"/>
      <c r="V183" s="851"/>
      <c r="W183" s="851"/>
      <c r="X183" s="851"/>
    </row>
    <row r="184" ht="14.25" customHeight="1">
      <c r="A184" s="42"/>
      <c r="B184" s="1047"/>
      <c r="C184" s="26"/>
      <c r="D184" s="920" t="str">
        <f t="shared" si="7"/>
        <v>#REF!</v>
      </c>
      <c r="E184" s="1032">
        <v>44644.0</v>
      </c>
      <c r="F184" s="31" t="str">
        <f t="shared" si="8"/>
        <v>#REF!</v>
      </c>
      <c r="G184" s="32" t="str">
        <f t="shared" si="9"/>
        <v>#REF!</v>
      </c>
      <c r="H184" s="33" t="str">
        <f t="shared" si="10"/>
        <v>#REF!</v>
      </c>
      <c r="I184" s="34" t="str">
        <f t="shared" si="11"/>
        <v>#REF!</v>
      </c>
      <c r="J184" s="33" t="str">
        <f t="shared" si="12"/>
        <v>#REF!</v>
      </c>
      <c r="K184" s="34" t="str">
        <f t="shared" si="13"/>
        <v>#REF!</v>
      </c>
      <c r="L184" s="35"/>
      <c r="M184" s="67"/>
      <c r="N184" s="56"/>
      <c r="O184" s="56"/>
      <c r="P184" s="851"/>
      <c r="Q184" s="851"/>
      <c r="R184" s="851"/>
      <c r="S184" s="851"/>
      <c r="T184" s="851"/>
      <c r="U184" s="851"/>
      <c r="V184" s="851"/>
      <c r="W184" s="851"/>
      <c r="X184" s="851"/>
    </row>
    <row r="185" ht="14.25" customHeight="1">
      <c r="A185" s="42"/>
      <c r="B185" s="1047"/>
      <c r="C185" s="26"/>
      <c r="D185" s="920" t="str">
        <f t="shared" si="7"/>
        <v>#REF!</v>
      </c>
      <c r="E185" s="1032">
        <v>44644.0</v>
      </c>
      <c r="F185" s="31" t="str">
        <f t="shared" si="8"/>
        <v>#REF!</v>
      </c>
      <c r="G185" s="32" t="str">
        <f t="shared" si="9"/>
        <v>#REF!</v>
      </c>
      <c r="H185" s="33" t="str">
        <f t="shared" si="10"/>
        <v>#REF!</v>
      </c>
      <c r="I185" s="34" t="str">
        <f t="shared" si="11"/>
        <v>#REF!</v>
      </c>
      <c r="J185" s="33" t="str">
        <f t="shared" si="12"/>
        <v>#REF!</v>
      </c>
      <c r="K185" s="34" t="str">
        <f t="shared" si="13"/>
        <v>#REF!</v>
      </c>
      <c r="L185" s="35"/>
      <c r="M185" s="67"/>
      <c r="N185" s="56"/>
      <c r="O185" s="56"/>
      <c r="P185" s="851"/>
      <c r="Q185" s="851"/>
      <c r="R185" s="851"/>
      <c r="S185" s="851"/>
      <c r="T185" s="851"/>
      <c r="U185" s="851"/>
      <c r="V185" s="851"/>
      <c r="W185" s="851"/>
      <c r="X185" s="851"/>
    </row>
    <row r="186" ht="14.25" customHeight="1">
      <c r="A186" s="42"/>
      <c r="B186" s="1047"/>
      <c r="C186" s="26"/>
      <c r="D186" s="920" t="str">
        <f t="shared" si="7"/>
        <v>#REF!</v>
      </c>
      <c r="E186" s="1032">
        <v>44644.0</v>
      </c>
      <c r="F186" s="31" t="str">
        <f t="shared" si="8"/>
        <v>#REF!</v>
      </c>
      <c r="G186" s="32" t="str">
        <f t="shared" si="9"/>
        <v>#REF!</v>
      </c>
      <c r="H186" s="33" t="str">
        <f t="shared" si="10"/>
        <v>#REF!</v>
      </c>
      <c r="I186" s="34" t="str">
        <f t="shared" si="11"/>
        <v>#REF!</v>
      </c>
      <c r="J186" s="33" t="str">
        <f t="shared" si="12"/>
        <v>#REF!</v>
      </c>
      <c r="K186" s="34" t="str">
        <f t="shared" si="13"/>
        <v>#REF!</v>
      </c>
      <c r="L186" s="35"/>
      <c r="M186" s="67"/>
      <c r="N186" s="56"/>
      <c r="O186" s="56"/>
      <c r="P186" s="851"/>
      <c r="Q186" s="851"/>
      <c r="R186" s="851"/>
      <c r="S186" s="851"/>
      <c r="T186" s="851"/>
      <c r="U186" s="851"/>
      <c r="V186" s="851"/>
      <c r="W186" s="851"/>
      <c r="X186" s="851"/>
    </row>
    <row r="187" ht="14.25" customHeight="1">
      <c r="A187" s="42"/>
      <c r="B187" s="1045"/>
      <c r="C187" s="26"/>
      <c r="D187" s="920" t="str">
        <f t="shared" si="7"/>
        <v>#REF!</v>
      </c>
      <c r="E187" s="1032">
        <v>44644.0</v>
      </c>
      <c r="F187" s="31" t="str">
        <f t="shared" si="8"/>
        <v>#REF!</v>
      </c>
      <c r="G187" s="32" t="str">
        <f t="shared" si="9"/>
        <v>#REF!</v>
      </c>
      <c r="H187" s="33" t="str">
        <f t="shared" si="10"/>
        <v>#REF!</v>
      </c>
      <c r="I187" s="34" t="str">
        <f t="shared" si="11"/>
        <v>#REF!</v>
      </c>
      <c r="J187" s="33" t="str">
        <f t="shared" si="12"/>
        <v>#REF!</v>
      </c>
      <c r="K187" s="34" t="str">
        <f t="shared" si="13"/>
        <v>#REF!</v>
      </c>
      <c r="L187" s="35"/>
      <c r="M187" s="67"/>
      <c r="N187" s="56"/>
      <c r="O187" s="56"/>
      <c r="P187" s="851"/>
      <c r="Q187" s="851"/>
      <c r="R187" s="851"/>
      <c r="S187" s="851"/>
      <c r="T187" s="851"/>
      <c r="U187" s="851"/>
      <c r="V187" s="851"/>
      <c r="W187" s="851"/>
      <c r="X187" s="851"/>
    </row>
    <row r="188" ht="14.25" customHeight="1">
      <c r="A188" s="42"/>
      <c r="B188" s="1047"/>
      <c r="C188" s="26"/>
      <c r="D188" s="272"/>
      <c r="E188" s="60"/>
      <c r="F188" s="31">
        <f t="shared" si="8"/>
        <v>0</v>
      </c>
      <c r="G188" s="32">
        <f t="shared" si="9"/>
        <v>0</v>
      </c>
      <c r="H188" s="33">
        <f t="shared" si="10"/>
        <v>0</v>
      </c>
      <c r="I188" s="34">
        <f t="shared" si="11"/>
        <v>0</v>
      </c>
      <c r="J188" s="33">
        <f t="shared" si="12"/>
        <v>0</v>
      </c>
      <c r="K188" s="34">
        <f t="shared" si="13"/>
        <v>0</v>
      </c>
      <c r="L188" s="35"/>
      <c r="M188" s="67"/>
      <c r="N188" s="56"/>
      <c r="O188" s="56"/>
      <c r="P188" s="851"/>
      <c r="Q188" s="851"/>
      <c r="R188" s="851"/>
      <c r="S188" s="851"/>
      <c r="T188" s="851"/>
      <c r="U188" s="851"/>
      <c r="V188" s="851"/>
      <c r="W188" s="851"/>
      <c r="X188" s="851"/>
    </row>
    <row r="189" ht="14.25" customHeight="1">
      <c r="A189" s="42"/>
      <c r="B189" s="1040"/>
      <c r="C189" s="80"/>
      <c r="D189" s="272"/>
      <c r="E189" s="60"/>
      <c r="F189" s="31">
        <f t="shared" si="8"/>
        <v>0</v>
      </c>
      <c r="G189" s="32">
        <f t="shared" si="9"/>
        <v>0</v>
      </c>
      <c r="H189" s="33">
        <f t="shared" si="10"/>
        <v>0</v>
      </c>
      <c r="I189" s="34">
        <f t="shared" si="11"/>
        <v>0</v>
      </c>
      <c r="J189" s="33">
        <f t="shared" si="12"/>
        <v>0</v>
      </c>
      <c r="K189" s="34">
        <f t="shared" si="13"/>
        <v>0</v>
      </c>
      <c r="L189" s="35"/>
      <c r="M189" s="67"/>
      <c r="N189" s="56"/>
      <c r="O189" s="56"/>
      <c r="P189" s="851"/>
      <c r="Q189" s="851"/>
      <c r="R189" s="851"/>
      <c r="S189" s="851"/>
      <c r="T189" s="851"/>
      <c r="U189" s="851"/>
      <c r="V189" s="851"/>
      <c r="W189" s="851"/>
      <c r="X189" s="851"/>
    </row>
    <row r="190" ht="14.25" customHeight="1">
      <c r="A190" s="42"/>
      <c r="B190" s="1045"/>
      <c r="C190" s="26"/>
      <c r="D190" s="272"/>
      <c r="E190" s="60"/>
      <c r="F190" s="31">
        <f t="shared" si="8"/>
        <v>0</v>
      </c>
      <c r="G190" s="32">
        <f t="shared" si="9"/>
        <v>0</v>
      </c>
      <c r="H190" s="33">
        <f t="shared" si="10"/>
        <v>0</v>
      </c>
      <c r="I190" s="34">
        <f t="shared" si="11"/>
        <v>0</v>
      </c>
      <c r="J190" s="33">
        <f t="shared" si="12"/>
        <v>0</v>
      </c>
      <c r="K190" s="34">
        <f t="shared" si="13"/>
        <v>0</v>
      </c>
      <c r="L190" s="35"/>
      <c r="M190" s="67"/>
      <c r="N190" s="56"/>
      <c r="O190" s="56"/>
      <c r="P190" s="851"/>
      <c r="Q190" s="851"/>
      <c r="R190" s="851"/>
      <c r="S190" s="851"/>
      <c r="T190" s="851"/>
      <c r="U190" s="851"/>
      <c r="V190" s="851"/>
      <c r="W190" s="851"/>
      <c r="X190" s="851"/>
    </row>
    <row r="191" ht="14.25" customHeight="1">
      <c r="A191" s="42"/>
      <c r="B191" s="1045"/>
      <c r="C191" s="26"/>
      <c r="D191" s="272"/>
      <c r="E191" s="60"/>
      <c r="F191" s="31">
        <f t="shared" si="8"/>
        <v>0</v>
      </c>
      <c r="G191" s="32">
        <f t="shared" si="9"/>
        <v>0</v>
      </c>
      <c r="H191" s="33">
        <f t="shared" si="10"/>
        <v>0</v>
      </c>
      <c r="I191" s="34">
        <f t="shared" si="11"/>
        <v>0</v>
      </c>
      <c r="J191" s="33">
        <f t="shared" si="12"/>
        <v>0</v>
      </c>
      <c r="K191" s="34">
        <f t="shared" si="13"/>
        <v>0</v>
      </c>
      <c r="L191" s="35"/>
      <c r="M191" s="67"/>
      <c r="N191" s="56"/>
      <c r="O191" s="56"/>
      <c r="P191" s="851"/>
      <c r="Q191" s="851"/>
      <c r="R191" s="851"/>
      <c r="S191" s="851"/>
      <c r="T191" s="851"/>
      <c r="U191" s="851"/>
      <c r="V191" s="851"/>
      <c r="W191" s="851"/>
      <c r="X191" s="851"/>
    </row>
    <row r="192" ht="14.25" customHeight="1">
      <c r="A192" s="42"/>
      <c r="B192" s="1045"/>
      <c r="C192" s="26"/>
      <c r="D192" s="272"/>
      <c r="E192" s="60"/>
      <c r="F192" s="31">
        <f t="shared" si="8"/>
        <v>0</v>
      </c>
      <c r="G192" s="32">
        <f t="shared" si="9"/>
        <v>0</v>
      </c>
      <c r="H192" s="33">
        <f t="shared" si="10"/>
        <v>0</v>
      </c>
      <c r="I192" s="34">
        <f t="shared" si="11"/>
        <v>0</v>
      </c>
      <c r="J192" s="33">
        <f t="shared" si="12"/>
        <v>0</v>
      </c>
      <c r="K192" s="34">
        <f t="shared" si="13"/>
        <v>0</v>
      </c>
      <c r="L192" s="35"/>
      <c r="M192" s="67"/>
      <c r="N192" s="56"/>
      <c r="O192" s="56"/>
      <c r="P192" s="851"/>
      <c r="Q192" s="851"/>
      <c r="R192" s="851"/>
      <c r="S192" s="851"/>
      <c r="T192" s="851"/>
      <c r="U192" s="851"/>
      <c r="V192" s="851"/>
      <c r="W192" s="851"/>
      <c r="X192" s="851"/>
    </row>
    <row r="193" ht="14.25" customHeight="1">
      <c r="A193" s="42"/>
      <c r="B193" s="1047"/>
      <c r="C193" s="26"/>
      <c r="D193" s="272"/>
      <c r="E193" s="60"/>
      <c r="F193" s="31">
        <f t="shared" si="8"/>
        <v>0</v>
      </c>
      <c r="G193" s="32">
        <f t="shared" si="9"/>
        <v>0</v>
      </c>
      <c r="H193" s="33">
        <f t="shared" si="10"/>
        <v>0</v>
      </c>
      <c r="I193" s="34">
        <f t="shared" si="11"/>
        <v>0</v>
      </c>
      <c r="J193" s="33">
        <f t="shared" si="12"/>
        <v>0</v>
      </c>
      <c r="K193" s="34">
        <f t="shared" si="13"/>
        <v>0</v>
      </c>
      <c r="L193" s="35"/>
      <c r="M193" s="67"/>
      <c r="N193" s="56"/>
      <c r="O193" s="56"/>
      <c r="P193" s="851"/>
      <c r="Q193" s="851"/>
      <c r="R193" s="851"/>
      <c r="S193" s="851"/>
      <c r="T193" s="851"/>
      <c r="U193" s="851"/>
      <c r="V193" s="851"/>
      <c r="W193" s="851"/>
      <c r="X193" s="851"/>
    </row>
    <row r="194" ht="14.25" customHeight="1">
      <c r="A194" s="42"/>
      <c r="B194" s="1047"/>
      <c r="C194" s="26"/>
      <c r="D194" s="272"/>
      <c r="E194" s="60"/>
      <c r="F194" s="31">
        <f t="shared" si="8"/>
        <v>0</v>
      </c>
      <c r="G194" s="32">
        <f t="shared" si="9"/>
        <v>0</v>
      </c>
      <c r="H194" s="33">
        <f t="shared" si="10"/>
        <v>0</v>
      </c>
      <c r="I194" s="34">
        <f t="shared" si="11"/>
        <v>0</v>
      </c>
      <c r="J194" s="33">
        <f t="shared" si="12"/>
        <v>0</v>
      </c>
      <c r="K194" s="34">
        <f t="shared" si="13"/>
        <v>0</v>
      </c>
      <c r="L194" s="35"/>
      <c r="M194" s="67"/>
      <c r="N194" s="56"/>
      <c r="O194" s="56"/>
      <c r="P194" s="851"/>
      <c r="Q194" s="851"/>
      <c r="R194" s="851"/>
      <c r="S194" s="851"/>
      <c r="T194" s="851"/>
      <c r="U194" s="851"/>
      <c r="V194" s="851"/>
      <c r="W194" s="851"/>
      <c r="X194" s="851"/>
    </row>
    <row r="195" ht="14.25" customHeight="1">
      <c r="A195" s="42"/>
      <c r="B195" s="1047"/>
      <c r="C195" s="26"/>
      <c r="D195" s="272"/>
      <c r="E195" s="60"/>
      <c r="F195" s="31">
        <f t="shared" si="8"/>
        <v>0</v>
      </c>
      <c r="G195" s="32">
        <f t="shared" si="9"/>
        <v>0</v>
      </c>
      <c r="H195" s="33">
        <f t="shared" si="10"/>
        <v>0</v>
      </c>
      <c r="I195" s="34">
        <f t="shared" si="11"/>
        <v>0</v>
      </c>
      <c r="J195" s="33">
        <f t="shared" si="12"/>
        <v>0</v>
      </c>
      <c r="K195" s="34">
        <f t="shared" si="13"/>
        <v>0</v>
      </c>
      <c r="L195" s="35"/>
      <c r="M195" s="67"/>
      <c r="N195" s="56"/>
      <c r="O195" s="56"/>
      <c r="P195" s="851"/>
      <c r="Q195" s="851"/>
      <c r="R195" s="851"/>
      <c r="S195" s="851"/>
      <c r="T195" s="851"/>
      <c r="U195" s="851"/>
      <c r="V195" s="851"/>
      <c r="W195" s="851"/>
      <c r="X195" s="851"/>
    </row>
    <row r="196" ht="14.25" customHeight="1">
      <c r="A196" s="42"/>
      <c r="B196" s="1045"/>
      <c r="C196" s="26"/>
      <c r="D196" s="272"/>
      <c r="E196" s="60"/>
      <c r="F196" s="31">
        <f t="shared" si="8"/>
        <v>0</v>
      </c>
      <c r="G196" s="32">
        <f t="shared" si="9"/>
        <v>0</v>
      </c>
      <c r="H196" s="33">
        <f t="shared" si="10"/>
        <v>0</v>
      </c>
      <c r="I196" s="34">
        <f t="shared" si="11"/>
        <v>0</v>
      </c>
      <c r="J196" s="33">
        <f t="shared" si="12"/>
        <v>0</v>
      </c>
      <c r="K196" s="34">
        <f t="shared" si="13"/>
        <v>0</v>
      </c>
      <c r="L196" s="35"/>
      <c r="M196" s="67"/>
      <c r="N196" s="56"/>
      <c r="O196" s="56"/>
      <c r="P196" s="851"/>
      <c r="Q196" s="851"/>
      <c r="R196" s="851"/>
      <c r="S196" s="851"/>
      <c r="T196" s="851"/>
      <c r="U196" s="851"/>
      <c r="V196" s="851"/>
      <c r="W196" s="851"/>
      <c r="X196" s="851"/>
    </row>
    <row r="197" ht="14.25" customHeight="1">
      <c r="A197" s="42"/>
      <c r="B197" s="1047"/>
      <c r="C197" s="26"/>
      <c r="D197" s="272"/>
      <c r="E197" s="60"/>
      <c r="F197" s="31">
        <f t="shared" si="8"/>
        <v>0</v>
      </c>
      <c r="G197" s="32">
        <f t="shared" si="9"/>
        <v>0</v>
      </c>
      <c r="H197" s="33">
        <f t="shared" si="10"/>
        <v>0</v>
      </c>
      <c r="I197" s="34">
        <f t="shared" si="11"/>
        <v>0</v>
      </c>
      <c r="J197" s="33">
        <f t="shared" si="12"/>
        <v>0</v>
      </c>
      <c r="K197" s="34">
        <f t="shared" si="13"/>
        <v>0</v>
      </c>
      <c r="L197" s="35"/>
      <c r="M197" s="67"/>
      <c r="N197" s="56"/>
      <c r="O197" s="56"/>
      <c r="P197" s="851"/>
      <c r="Q197" s="851"/>
      <c r="R197" s="851"/>
      <c r="S197" s="851"/>
      <c r="T197" s="851"/>
      <c r="U197" s="851"/>
      <c r="V197" s="851"/>
      <c r="W197" s="851"/>
      <c r="X197" s="851"/>
    </row>
    <row r="198" ht="14.25" customHeight="1">
      <c r="A198" s="42"/>
      <c r="B198" s="1047"/>
      <c r="C198" s="26"/>
      <c r="D198" s="272"/>
      <c r="E198" s="60"/>
      <c r="F198" s="31">
        <f t="shared" si="8"/>
        <v>0</v>
      </c>
      <c r="G198" s="32">
        <f t="shared" si="9"/>
        <v>0</v>
      </c>
      <c r="H198" s="33">
        <f t="shared" si="10"/>
        <v>0</v>
      </c>
      <c r="I198" s="34">
        <f t="shared" si="11"/>
        <v>0</v>
      </c>
      <c r="J198" s="33">
        <f t="shared" si="12"/>
        <v>0</v>
      </c>
      <c r="K198" s="34">
        <f t="shared" si="13"/>
        <v>0</v>
      </c>
      <c r="L198" s="35"/>
      <c r="M198" s="67"/>
      <c r="N198" s="56"/>
      <c r="O198" s="56"/>
      <c r="P198" s="851"/>
      <c r="Q198" s="851"/>
      <c r="R198" s="851"/>
      <c r="S198" s="851"/>
      <c r="T198" s="851"/>
      <c r="U198" s="851"/>
      <c r="V198" s="851"/>
      <c r="W198" s="851"/>
      <c r="X198" s="851"/>
    </row>
    <row r="199" ht="14.25" customHeight="1">
      <c r="A199" s="42"/>
      <c r="B199" s="1047"/>
      <c r="C199" s="26"/>
      <c r="D199" s="272"/>
      <c r="E199" s="60"/>
      <c r="F199" s="31">
        <f t="shared" si="8"/>
        <v>0</v>
      </c>
      <c r="G199" s="32">
        <f t="shared" si="9"/>
        <v>0</v>
      </c>
      <c r="H199" s="33">
        <f t="shared" si="10"/>
        <v>0</v>
      </c>
      <c r="I199" s="34">
        <f t="shared" si="11"/>
        <v>0</v>
      </c>
      <c r="J199" s="33">
        <f t="shared" si="12"/>
        <v>0</v>
      </c>
      <c r="K199" s="34">
        <f t="shared" si="13"/>
        <v>0</v>
      </c>
      <c r="L199" s="35"/>
      <c r="M199" s="67"/>
      <c r="N199" s="56"/>
      <c r="O199" s="56"/>
      <c r="P199" s="851"/>
      <c r="Q199" s="851"/>
      <c r="R199" s="851"/>
      <c r="S199" s="851"/>
      <c r="T199" s="851"/>
      <c r="U199" s="851"/>
      <c r="V199" s="851"/>
      <c r="W199" s="851"/>
      <c r="X199" s="851"/>
    </row>
    <row r="200" ht="14.25" customHeight="1">
      <c r="A200" s="42"/>
      <c r="B200" s="1047"/>
      <c r="C200" s="26"/>
      <c r="D200" s="272"/>
      <c r="E200" s="60"/>
      <c r="F200" s="31">
        <f t="shared" si="8"/>
        <v>0</v>
      </c>
      <c r="G200" s="32">
        <f t="shared" si="9"/>
        <v>0</v>
      </c>
      <c r="H200" s="33">
        <f t="shared" si="10"/>
        <v>0</v>
      </c>
      <c r="I200" s="34">
        <f t="shared" si="11"/>
        <v>0</v>
      </c>
      <c r="J200" s="33">
        <f t="shared" si="12"/>
        <v>0</v>
      </c>
      <c r="K200" s="34">
        <f t="shared" si="13"/>
        <v>0</v>
      </c>
      <c r="L200" s="35"/>
      <c r="M200" s="67"/>
      <c r="N200" s="56"/>
      <c r="O200" s="56"/>
      <c r="P200" s="851"/>
      <c r="Q200" s="851"/>
      <c r="R200" s="851"/>
      <c r="S200" s="851"/>
      <c r="T200" s="851"/>
      <c r="U200" s="851"/>
      <c r="V200" s="851"/>
      <c r="W200" s="851"/>
      <c r="X200" s="851"/>
    </row>
    <row r="201" ht="14.25" customHeight="1">
      <c r="A201" s="42"/>
      <c r="B201" s="1047"/>
      <c r="C201" s="26"/>
      <c r="D201" s="272"/>
      <c r="E201" s="60"/>
      <c r="F201" s="31">
        <f t="shared" si="8"/>
        <v>0</v>
      </c>
      <c r="G201" s="32">
        <f t="shared" si="9"/>
        <v>0</v>
      </c>
      <c r="H201" s="33">
        <f t="shared" si="10"/>
        <v>0</v>
      </c>
      <c r="I201" s="34">
        <f t="shared" si="11"/>
        <v>0</v>
      </c>
      <c r="J201" s="33">
        <f t="shared" si="12"/>
        <v>0</v>
      </c>
      <c r="K201" s="34">
        <f t="shared" si="13"/>
        <v>0</v>
      </c>
      <c r="L201" s="35"/>
      <c r="M201" s="67"/>
      <c r="N201" s="56"/>
      <c r="O201" s="56"/>
      <c r="P201" s="851"/>
      <c r="Q201" s="851"/>
      <c r="R201" s="851"/>
      <c r="S201" s="851"/>
      <c r="T201" s="851"/>
      <c r="U201" s="851"/>
      <c r="V201" s="851"/>
      <c r="W201" s="851"/>
      <c r="X201" s="851"/>
    </row>
    <row r="202" ht="14.25" customHeight="1">
      <c r="A202" s="42"/>
      <c r="B202" s="1047"/>
      <c r="C202" s="26"/>
      <c r="D202" s="272"/>
      <c r="E202" s="60"/>
      <c r="F202" s="31">
        <f t="shared" si="8"/>
        <v>0</v>
      </c>
      <c r="G202" s="32">
        <f t="shared" si="9"/>
        <v>0</v>
      </c>
      <c r="H202" s="33">
        <f t="shared" si="10"/>
        <v>0</v>
      </c>
      <c r="I202" s="34">
        <f t="shared" si="11"/>
        <v>0</v>
      </c>
      <c r="J202" s="33">
        <f t="shared" si="12"/>
        <v>0</v>
      </c>
      <c r="K202" s="34">
        <f t="shared" si="13"/>
        <v>0</v>
      </c>
      <c r="L202" s="35"/>
      <c r="M202" s="67"/>
      <c r="N202" s="56"/>
      <c r="O202" s="56"/>
      <c r="P202" s="851"/>
      <c r="Q202" s="851"/>
      <c r="R202" s="851"/>
      <c r="S202" s="851"/>
      <c r="T202" s="851"/>
      <c r="U202" s="851"/>
      <c r="V202" s="851"/>
      <c r="W202" s="851"/>
      <c r="X202" s="851"/>
    </row>
    <row r="203" ht="14.25" customHeight="1">
      <c r="A203" s="42"/>
      <c r="B203" s="1047"/>
      <c r="C203" s="26"/>
      <c r="D203" s="272"/>
      <c r="E203" s="60"/>
      <c r="F203" s="31">
        <f t="shared" si="8"/>
        <v>0</v>
      </c>
      <c r="G203" s="32">
        <f t="shared" si="9"/>
        <v>0</v>
      </c>
      <c r="H203" s="33">
        <f t="shared" si="10"/>
        <v>0</v>
      </c>
      <c r="I203" s="34">
        <f t="shared" si="11"/>
        <v>0</v>
      </c>
      <c r="J203" s="33">
        <f t="shared" si="12"/>
        <v>0</v>
      </c>
      <c r="K203" s="34">
        <f t="shared" si="13"/>
        <v>0</v>
      </c>
      <c r="L203" s="35"/>
      <c r="M203" s="67"/>
      <c r="N203" s="56"/>
      <c r="O203" s="56"/>
      <c r="P203" s="851"/>
      <c r="Q203" s="851"/>
      <c r="R203" s="851"/>
      <c r="S203" s="851"/>
      <c r="T203" s="851"/>
      <c r="U203" s="851"/>
      <c r="V203" s="851"/>
      <c r="W203" s="851"/>
      <c r="X203" s="851"/>
    </row>
    <row r="204" ht="14.25" customHeight="1">
      <c r="A204" s="42"/>
      <c r="B204" s="1047"/>
      <c r="C204" s="26"/>
      <c r="D204" s="272"/>
      <c r="E204" s="60"/>
      <c r="F204" s="31">
        <f t="shared" si="8"/>
        <v>0</v>
      </c>
      <c r="G204" s="32">
        <f t="shared" si="9"/>
        <v>0</v>
      </c>
      <c r="H204" s="33">
        <f t="shared" si="10"/>
        <v>0</v>
      </c>
      <c r="I204" s="34">
        <f t="shared" si="11"/>
        <v>0</v>
      </c>
      <c r="J204" s="33">
        <f t="shared" si="12"/>
        <v>0</v>
      </c>
      <c r="K204" s="34">
        <f t="shared" si="13"/>
        <v>0</v>
      </c>
      <c r="L204" s="35"/>
      <c r="M204" s="67"/>
      <c r="N204" s="56"/>
      <c r="O204" s="56"/>
      <c r="P204" s="851"/>
      <c r="Q204" s="851"/>
      <c r="R204" s="851"/>
      <c r="S204" s="851"/>
      <c r="T204" s="851"/>
      <c r="U204" s="851"/>
      <c r="V204" s="851"/>
      <c r="W204" s="851"/>
      <c r="X204" s="851"/>
    </row>
    <row r="205" ht="14.25" customHeight="1">
      <c r="A205" s="42"/>
      <c r="B205" s="1040"/>
      <c r="C205" s="80"/>
      <c r="D205" s="272"/>
      <c r="E205" s="60"/>
      <c r="F205" s="31">
        <f t="shared" si="8"/>
        <v>0</v>
      </c>
      <c r="G205" s="32">
        <f t="shared" si="9"/>
        <v>0</v>
      </c>
      <c r="H205" s="33">
        <f t="shared" si="10"/>
        <v>0</v>
      </c>
      <c r="I205" s="34">
        <f t="shared" si="11"/>
        <v>0</v>
      </c>
      <c r="J205" s="33">
        <f t="shared" si="12"/>
        <v>0</v>
      </c>
      <c r="K205" s="34">
        <f t="shared" si="13"/>
        <v>0</v>
      </c>
      <c r="L205" s="35"/>
      <c r="M205" s="67"/>
      <c r="N205" s="56"/>
      <c r="O205" s="56"/>
      <c r="P205" s="851"/>
      <c r="Q205" s="851"/>
      <c r="R205" s="851"/>
      <c r="S205" s="851"/>
      <c r="T205" s="851"/>
      <c r="U205" s="851"/>
      <c r="V205" s="851"/>
      <c r="W205" s="851"/>
      <c r="X205" s="851"/>
    </row>
    <row r="206" ht="14.25" customHeight="1">
      <c r="A206" s="42"/>
      <c r="B206" s="1040"/>
      <c r="C206" s="80"/>
      <c r="D206" s="272"/>
      <c r="E206" s="60"/>
      <c r="F206" s="31">
        <f t="shared" si="8"/>
        <v>0</v>
      </c>
      <c r="G206" s="32">
        <f t="shared" si="9"/>
        <v>0</v>
      </c>
      <c r="H206" s="33">
        <f t="shared" si="10"/>
        <v>0</v>
      </c>
      <c r="I206" s="34">
        <f t="shared" si="11"/>
        <v>0</v>
      </c>
      <c r="J206" s="33">
        <f t="shared" si="12"/>
        <v>0</v>
      </c>
      <c r="K206" s="34">
        <f t="shared" si="13"/>
        <v>0</v>
      </c>
      <c r="L206" s="35"/>
      <c r="M206" s="67"/>
      <c r="N206" s="56"/>
      <c r="O206" s="56"/>
      <c r="P206" s="851"/>
      <c r="Q206" s="851"/>
      <c r="R206" s="851"/>
      <c r="S206" s="851"/>
      <c r="T206" s="851"/>
      <c r="U206" s="851"/>
      <c r="V206" s="851"/>
      <c r="W206" s="851"/>
      <c r="X206" s="851"/>
    </row>
    <row r="207" ht="14.25" customHeight="1">
      <c r="A207" s="42"/>
      <c r="B207" s="1047"/>
      <c r="C207" s="26"/>
      <c r="D207" s="272"/>
      <c r="E207" s="60"/>
      <c r="F207" s="31">
        <f t="shared" si="8"/>
        <v>0</v>
      </c>
      <c r="G207" s="32">
        <f t="shared" si="9"/>
        <v>0</v>
      </c>
      <c r="H207" s="33">
        <f t="shared" si="10"/>
        <v>0</v>
      </c>
      <c r="I207" s="34">
        <f t="shared" si="11"/>
        <v>0</v>
      </c>
      <c r="J207" s="33">
        <f t="shared" si="12"/>
        <v>0</v>
      </c>
      <c r="K207" s="34">
        <f t="shared" si="13"/>
        <v>0</v>
      </c>
      <c r="L207" s="35"/>
      <c r="M207" s="67"/>
      <c r="N207" s="56"/>
      <c r="O207" s="56"/>
      <c r="P207" s="851"/>
      <c r="Q207" s="851"/>
      <c r="R207" s="851"/>
      <c r="S207" s="851"/>
      <c r="T207" s="851"/>
      <c r="U207" s="851"/>
      <c r="V207" s="851"/>
      <c r="W207" s="851"/>
      <c r="X207" s="851"/>
    </row>
    <row r="208" ht="14.25" customHeight="1">
      <c r="A208" s="42"/>
      <c r="B208" s="1047"/>
      <c r="C208" s="26"/>
      <c r="D208" s="272"/>
      <c r="E208" s="60"/>
      <c r="F208" s="31">
        <f t="shared" si="8"/>
        <v>0</v>
      </c>
      <c r="G208" s="32">
        <f t="shared" si="9"/>
        <v>0</v>
      </c>
      <c r="H208" s="33">
        <f t="shared" si="10"/>
        <v>0</v>
      </c>
      <c r="I208" s="34">
        <f t="shared" si="11"/>
        <v>0</v>
      </c>
      <c r="J208" s="33">
        <f t="shared" si="12"/>
        <v>0</v>
      </c>
      <c r="K208" s="34">
        <f t="shared" si="13"/>
        <v>0</v>
      </c>
      <c r="L208" s="35"/>
      <c r="M208" s="67"/>
      <c r="N208" s="56"/>
      <c r="O208" s="56"/>
      <c r="P208" s="851"/>
      <c r="Q208" s="851"/>
      <c r="R208" s="851"/>
      <c r="S208" s="851"/>
      <c r="T208" s="851"/>
      <c r="U208" s="851"/>
      <c r="V208" s="851"/>
      <c r="W208" s="851"/>
      <c r="X208" s="851"/>
    </row>
    <row r="209" ht="14.25" customHeight="1">
      <c r="A209" s="42"/>
      <c r="B209" s="1047"/>
      <c r="C209" s="26"/>
      <c r="D209" s="272"/>
      <c r="E209" s="60"/>
      <c r="F209" s="31">
        <f t="shared" si="8"/>
        <v>0</v>
      </c>
      <c r="G209" s="32">
        <f t="shared" si="9"/>
        <v>0</v>
      </c>
      <c r="H209" s="33">
        <f t="shared" si="10"/>
        <v>0</v>
      </c>
      <c r="I209" s="34">
        <f t="shared" si="11"/>
        <v>0</v>
      </c>
      <c r="J209" s="33">
        <f t="shared" si="12"/>
        <v>0</v>
      </c>
      <c r="K209" s="34">
        <f t="shared" si="13"/>
        <v>0</v>
      </c>
      <c r="L209" s="35"/>
      <c r="M209" s="67"/>
      <c r="N209" s="56"/>
      <c r="O209" s="56"/>
      <c r="P209" s="851"/>
      <c r="Q209" s="851"/>
      <c r="R209" s="851"/>
      <c r="S209" s="851"/>
      <c r="T209" s="851"/>
      <c r="U209" s="851"/>
      <c r="V209" s="851"/>
      <c r="W209" s="851"/>
      <c r="X209" s="851"/>
    </row>
    <row r="210" ht="14.25" customHeight="1">
      <c r="A210" s="42"/>
      <c r="B210" s="1047"/>
      <c r="C210" s="26"/>
      <c r="D210" s="272"/>
      <c r="E210" s="60"/>
      <c r="F210" s="31">
        <f t="shared" si="8"/>
        <v>0</v>
      </c>
      <c r="G210" s="32">
        <f t="shared" si="9"/>
        <v>0</v>
      </c>
      <c r="H210" s="33">
        <f t="shared" si="10"/>
        <v>0</v>
      </c>
      <c r="I210" s="34">
        <f t="shared" si="11"/>
        <v>0</v>
      </c>
      <c r="J210" s="33">
        <f t="shared" si="12"/>
        <v>0</v>
      </c>
      <c r="K210" s="34">
        <f t="shared" si="13"/>
        <v>0</v>
      </c>
      <c r="L210" s="35"/>
      <c r="M210" s="67"/>
      <c r="N210" s="56"/>
      <c r="O210" s="56"/>
      <c r="P210" s="851"/>
      <c r="Q210" s="851"/>
      <c r="R210" s="851"/>
      <c r="S210" s="851"/>
      <c r="T210" s="851"/>
      <c r="U210" s="851"/>
      <c r="V210" s="851"/>
      <c r="W210" s="851"/>
      <c r="X210" s="851"/>
    </row>
    <row r="211" ht="14.25" customHeight="1">
      <c r="A211" s="42"/>
      <c r="B211" s="1047"/>
      <c r="C211" s="26"/>
      <c r="D211" s="272"/>
      <c r="E211" s="60"/>
      <c r="F211" s="31">
        <f t="shared" si="8"/>
        <v>0</v>
      </c>
      <c r="G211" s="32">
        <f t="shared" si="9"/>
        <v>0</v>
      </c>
      <c r="H211" s="33">
        <f t="shared" si="10"/>
        <v>0</v>
      </c>
      <c r="I211" s="34">
        <f t="shared" si="11"/>
        <v>0</v>
      </c>
      <c r="J211" s="33">
        <f t="shared" si="12"/>
        <v>0</v>
      </c>
      <c r="K211" s="34">
        <f t="shared" si="13"/>
        <v>0</v>
      </c>
      <c r="L211" s="35"/>
      <c r="M211" s="67"/>
      <c r="N211" s="56"/>
      <c r="O211" s="56"/>
      <c r="P211" s="851"/>
      <c r="Q211" s="851"/>
      <c r="R211" s="851"/>
      <c r="S211" s="851"/>
      <c r="T211" s="851"/>
      <c r="U211" s="851"/>
      <c r="V211" s="851"/>
      <c r="W211" s="851"/>
      <c r="X211" s="851"/>
    </row>
    <row r="212" ht="14.25" customHeight="1">
      <c r="A212" s="42"/>
      <c r="B212" s="1040"/>
      <c r="C212" s="26"/>
      <c r="D212" s="272"/>
      <c r="E212" s="60"/>
      <c r="F212" s="31">
        <f t="shared" si="8"/>
        <v>0</v>
      </c>
      <c r="G212" s="32">
        <f t="shared" si="9"/>
        <v>0</v>
      </c>
      <c r="H212" s="33">
        <f t="shared" si="10"/>
        <v>0</v>
      </c>
      <c r="I212" s="34">
        <f t="shared" si="11"/>
        <v>0</v>
      </c>
      <c r="J212" s="33">
        <f t="shared" si="12"/>
        <v>0</v>
      </c>
      <c r="K212" s="34">
        <f t="shared" si="13"/>
        <v>0</v>
      </c>
      <c r="L212" s="35"/>
      <c r="M212" s="67"/>
      <c r="N212" s="56"/>
      <c r="O212" s="56"/>
      <c r="P212" s="851"/>
      <c r="Q212" s="851"/>
      <c r="R212" s="851"/>
      <c r="S212" s="851"/>
      <c r="T212" s="851"/>
      <c r="U212" s="851"/>
      <c r="V212" s="851"/>
      <c r="W212" s="851"/>
      <c r="X212" s="851"/>
    </row>
    <row r="213" ht="14.25" customHeight="1">
      <c r="A213" s="42"/>
      <c r="B213" s="1047"/>
      <c r="C213" s="79"/>
      <c r="D213" s="272"/>
      <c r="E213" s="60"/>
      <c r="F213" s="31">
        <f t="shared" si="8"/>
        <v>0</v>
      </c>
      <c r="G213" s="32">
        <f t="shared" si="9"/>
        <v>0</v>
      </c>
      <c r="H213" s="33">
        <f t="shared" si="10"/>
        <v>0</v>
      </c>
      <c r="I213" s="34">
        <f t="shared" si="11"/>
        <v>0</v>
      </c>
      <c r="J213" s="33">
        <f t="shared" si="12"/>
        <v>0</v>
      </c>
      <c r="K213" s="34">
        <f t="shared" si="13"/>
        <v>0</v>
      </c>
      <c r="L213" s="35"/>
      <c r="M213" s="67"/>
      <c r="N213" s="56"/>
      <c r="O213" s="56"/>
      <c r="P213" s="851"/>
      <c r="Q213" s="851"/>
      <c r="R213" s="851"/>
      <c r="S213" s="851"/>
      <c r="T213" s="851"/>
      <c r="U213" s="851"/>
      <c r="V213" s="851"/>
      <c r="W213" s="851"/>
      <c r="X213" s="851"/>
    </row>
    <row r="214" ht="14.25" customHeight="1">
      <c r="A214" s="42"/>
      <c r="B214" s="1047"/>
      <c r="C214" s="79"/>
      <c r="D214" s="272"/>
      <c r="E214" s="60"/>
      <c r="F214" s="31">
        <f t="shared" si="8"/>
        <v>0</v>
      </c>
      <c r="G214" s="32">
        <f t="shared" si="9"/>
        <v>0</v>
      </c>
      <c r="H214" s="33">
        <f t="shared" si="10"/>
        <v>0</v>
      </c>
      <c r="I214" s="34">
        <f t="shared" si="11"/>
        <v>0</v>
      </c>
      <c r="J214" s="33">
        <f t="shared" si="12"/>
        <v>0</v>
      </c>
      <c r="K214" s="34">
        <f t="shared" si="13"/>
        <v>0</v>
      </c>
      <c r="L214" s="35"/>
      <c r="M214" s="67"/>
      <c r="N214" s="56"/>
      <c r="O214" s="56"/>
      <c r="P214" s="851"/>
      <c r="Q214" s="851"/>
      <c r="R214" s="851"/>
      <c r="S214" s="851"/>
      <c r="T214" s="851"/>
      <c r="U214" s="851"/>
      <c r="V214" s="851"/>
      <c r="W214" s="851"/>
      <c r="X214" s="851"/>
    </row>
    <row r="215" ht="14.25" customHeight="1">
      <c r="A215" s="42"/>
      <c r="B215" s="1047"/>
      <c r="C215" s="80"/>
      <c r="D215" s="272"/>
      <c r="E215" s="60"/>
      <c r="F215" s="31">
        <f t="shared" si="8"/>
        <v>0</v>
      </c>
      <c r="G215" s="32">
        <f t="shared" si="9"/>
        <v>0</v>
      </c>
      <c r="H215" s="33">
        <f t="shared" si="10"/>
        <v>0</v>
      </c>
      <c r="I215" s="34">
        <f t="shared" si="11"/>
        <v>0</v>
      </c>
      <c r="J215" s="33">
        <f t="shared" si="12"/>
        <v>0</v>
      </c>
      <c r="K215" s="34">
        <f t="shared" si="13"/>
        <v>0</v>
      </c>
      <c r="L215" s="35"/>
      <c r="M215" s="67"/>
      <c r="N215" s="56"/>
      <c r="O215" s="56"/>
      <c r="P215" s="851"/>
      <c r="Q215" s="851"/>
      <c r="R215" s="851"/>
      <c r="S215" s="851"/>
      <c r="T215" s="851"/>
      <c r="U215" s="851"/>
      <c r="V215" s="851"/>
      <c r="W215" s="851"/>
      <c r="X215" s="851"/>
    </row>
    <row r="216" ht="14.25" customHeight="1">
      <c r="A216" s="42"/>
      <c r="B216" s="1040"/>
      <c r="C216" s="80"/>
      <c r="D216" s="272"/>
      <c r="E216" s="60"/>
      <c r="F216" s="31">
        <f t="shared" si="8"/>
        <v>0</v>
      </c>
      <c r="G216" s="32">
        <f t="shared" si="9"/>
        <v>0</v>
      </c>
      <c r="H216" s="33">
        <f t="shared" si="10"/>
        <v>0</v>
      </c>
      <c r="I216" s="34">
        <f t="shared" si="11"/>
        <v>0</v>
      </c>
      <c r="J216" s="33">
        <f t="shared" si="12"/>
        <v>0</v>
      </c>
      <c r="K216" s="34">
        <f t="shared" si="13"/>
        <v>0</v>
      </c>
      <c r="L216" s="35"/>
      <c r="M216" s="67"/>
      <c r="N216" s="56"/>
      <c r="O216" s="56"/>
      <c r="P216" s="851"/>
      <c r="Q216" s="851"/>
      <c r="R216" s="851"/>
      <c r="S216" s="851"/>
      <c r="T216" s="851"/>
      <c r="U216" s="851"/>
      <c r="V216" s="851"/>
      <c r="W216" s="851"/>
      <c r="X216" s="851"/>
    </row>
    <row r="217" ht="14.25" customHeight="1">
      <c r="A217" s="42"/>
      <c r="B217" s="1040"/>
      <c r="C217" s="80"/>
      <c r="D217" s="272"/>
      <c r="E217" s="60"/>
      <c r="F217" s="31">
        <f t="shared" si="8"/>
        <v>0</v>
      </c>
      <c r="G217" s="32">
        <f t="shared" si="9"/>
        <v>0</v>
      </c>
      <c r="H217" s="33">
        <f t="shared" si="10"/>
        <v>0</v>
      </c>
      <c r="I217" s="34">
        <f t="shared" si="11"/>
        <v>0</v>
      </c>
      <c r="J217" s="33">
        <f t="shared" si="12"/>
        <v>0</v>
      </c>
      <c r="K217" s="34">
        <f t="shared" si="13"/>
        <v>0</v>
      </c>
      <c r="L217" s="35"/>
      <c r="M217" s="67"/>
      <c r="N217" s="56"/>
      <c r="O217" s="56"/>
      <c r="P217" s="851"/>
      <c r="Q217" s="851"/>
      <c r="R217" s="851"/>
      <c r="S217" s="851"/>
      <c r="T217" s="851"/>
      <c r="U217" s="851"/>
      <c r="V217" s="851"/>
      <c r="W217" s="851"/>
      <c r="X217" s="851"/>
    </row>
    <row r="218" ht="14.25" customHeight="1">
      <c r="A218" s="42"/>
      <c r="B218" s="1048"/>
      <c r="C218" s="64"/>
      <c r="D218" s="272"/>
      <c r="E218" s="60"/>
      <c r="F218" s="31">
        <f t="shared" si="8"/>
        <v>0</v>
      </c>
      <c r="G218" s="32">
        <f t="shared" si="9"/>
        <v>0</v>
      </c>
      <c r="H218" s="33">
        <f t="shared" si="10"/>
        <v>0</v>
      </c>
      <c r="I218" s="34">
        <f t="shared" si="11"/>
        <v>0</v>
      </c>
      <c r="J218" s="33">
        <f t="shared" si="12"/>
        <v>0</v>
      </c>
      <c r="K218" s="34">
        <f t="shared" si="13"/>
        <v>0</v>
      </c>
      <c r="L218" s="35"/>
      <c r="M218" s="67"/>
      <c r="N218" s="851"/>
      <c r="O218" s="851"/>
      <c r="P218" s="851"/>
      <c r="Q218" s="851"/>
      <c r="R218" s="851"/>
      <c r="S218" s="851"/>
      <c r="T218" s="851"/>
      <c r="U218" s="851"/>
      <c r="V218" s="851"/>
      <c r="W218" s="851"/>
      <c r="X218" s="851"/>
    </row>
    <row r="219" ht="14.25" customHeight="1">
      <c r="A219" s="42"/>
      <c r="B219" s="1048"/>
      <c r="C219" s="64"/>
      <c r="D219" s="272"/>
      <c r="E219" s="60"/>
      <c r="F219" s="31">
        <f t="shared" si="8"/>
        <v>0</v>
      </c>
      <c r="G219" s="32">
        <f t="shared" si="9"/>
        <v>0</v>
      </c>
      <c r="H219" s="33">
        <f t="shared" si="10"/>
        <v>0</v>
      </c>
      <c r="I219" s="34">
        <f t="shared" si="11"/>
        <v>0</v>
      </c>
      <c r="J219" s="33">
        <f t="shared" si="12"/>
        <v>0</v>
      </c>
      <c r="K219" s="34">
        <f t="shared" si="13"/>
        <v>0</v>
      </c>
      <c r="L219" s="35"/>
      <c r="M219" s="67"/>
      <c r="N219" s="851"/>
      <c r="O219" s="851"/>
      <c r="P219" s="851"/>
      <c r="Q219" s="851"/>
      <c r="R219" s="851"/>
      <c r="S219" s="851"/>
      <c r="T219" s="851"/>
      <c r="U219" s="851"/>
      <c r="V219" s="851"/>
      <c r="W219" s="851"/>
      <c r="X219" s="851"/>
    </row>
    <row r="220" ht="14.25" customHeight="1">
      <c r="A220" s="42"/>
      <c r="B220" s="1048"/>
      <c r="C220" s="64"/>
      <c r="D220" s="272"/>
      <c r="E220" s="60"/>
      <c r="F220" s="31">
        <f t="shared" si="8"/>
        <v>0</v>
      </c>
      <c r="G220" s="32">
        <f t="shared" si="9"/>
        <v>0</v>
      </c>
      <c r="H220" s="33">
        <f t="shared" si="10"/>
        <v>0</v>
      </c>
      <c r="I220" s="34">
        <f t="shared" si="11"/>
        <v>0</v>
      </c>
      <c r="J220" s="33">
        <f t="shared" si="12"/>
        <v>0</v>
      </c>
      <c r="K220" s="34">
        <f t="shared" si="13"/>
        <v>0</v>
      </c>
      <c r="L220" s="35"/>
      <c r="M220" s="67"/>
      <c r="N220" s="851"/>
      <c r="O220" s="851"/>
      <c r="P220" s="851"/>
      <c r="Q220" s="851"/>
      <c r="R220" s="851"/>
      <c r="S220" s="851"/>
      <c r="T220" s="851"/>
      <c r="U220" s="851"/>
      <c r="V220" s="851"/>
      <c r="W220" s="851"/>
      <c r="X220" s="851"/>
    </row>
    <row r="221" ht="14.25" customHeight="1">
      <c r="A221" s="42"/>
      <c r="B221" s="1048"/>
      <c r="C221" s="64"/>
      <c r="D221" s="272"/>
      <c r="E221" s="60"/>
      <c r="F221" s="31">
        <f t="shared" si="8"/>
        <v>0</v>
      </c>
      <c r="G221" s="32">
        <f t="shared" si="9"/>
        <v>0</v>
      </c>
      <c r="H221" s="33">
        <f t="shared" si="10"/>
        <v>0</v>
      </c>
      <c r="I221" s="34">
        <f t="shared" si="11"/>
        <v>0</v>
      </c>
      <c r="J221" s="33">
        <f t="shared" si="12"/>
        <v>0</v>
      </c>
      <c r="K221" s="34">
        <f t="shared" si="13"/>
        <v>0</v>
      </c>
      <c r="L221" s="35"/>
      <c r="M221" s="67"/>
      <c r="N221" s="851"/>
      <c r="O221" s="851"/>
      <c r="P221" s="851"/>
      <c r="Q221" s="851"/>
      <c r="R221" s="851"/>
      <c r="S221" s="851"/>
      <c r="T221" s="851"/>
      <c r="U221" s="851"/>
      <c r="V221" s="851"/>
      <c r="W221" s="851"/>
      <c r="X221" s="851"/>
    </row>
    <row r="222" ht="14.25" customHeight="1">
      <c r="A222" s="42"/>
      <c r="B222" s="1048"/>
      <c r="C222" s="64"/>
      <c r="D222" s="272"/>
      <c r="E222" s="60"/>
      <c r="F222" s="31">
        <f t="shared" si="8"/>
        <v>0</v>
      </c>
      <c r="G222" s="32">
        <f t="shared" si="9"/>
        <v>0</v>
      </c>
      <c r="H222" s="33">
        <f t="shared" si="10"/>
        <v>0</v>
      </c>
      <c r="I222" s="34">
        <f t="shared" si="11"/>
        <v>0</v>
      </c>
      <c r="J222" s="33">
        <f t="shared" si="12"/>
        <v>0</v>
      </c>
      <c r="K222" s="34">
        <f t="shared" si="13"/>
        <v>0</v>
      </c>
      <c r="L222" s="35"/>
      <c r="M222" s="67"/>
      <c r="N222" s="851"/>
      <c r="O222" s="851"/>
      <c r="P222" s="851"/>
      <c r="Q222" s="851"/>
      <c r="R222" s="851"/>
      <c r="S222" s="851"/>
      <c r="T222" s="851"/>
      <c r="U222" s="851"/>
      <c r="V222" s="851"/>
      <c r="W222" s="851"/>
      <c r="X222" s="851"/>
    </row>
    <row r="223" ht="14.25" customHeight="1">
      <c r="A223" s="42"/>
      <c r="B223" s="1048"/>
      <c r="C223" s="64"/>
      <c r="D223" s="272"/>
      <c r="E223" s="60"/>
      <c r="F223" s="31">
        <f t="shared" si="8"/>
        <v>0</v>
      </c>
      <c r="G223" s="32">
        <f t="shared" si="9"/>
        <v>0</v>
      </c>
      <c r="H223" s="33">
        <f t="shared" si="10"/>
        <v>0</v>
      </c>
      <c r="I223" s="34">
        <f t="shared" si="11"/>
        <v>0</v>
      </c>
      <c r="J223" s="33">
        <f t="shared" si="12"/>
        <v>0</v>
      </c>
      <c r="K223" s="34">
        <f t="shared" si="13"/>
        <v>0</v>
      </c>
      <c r="L223" s="35"/>
      <c r="M223" s="67"/>
      <c r="N223" s="851"/>
      <c r="O223" s="851"/>
      <c r="P223" s="851"/>
      <c r="Q223" s="851"/>
      <c r="R223" s="851"/>
      <c r="S223" s="851"/>
      <c r="T223" s="851"/>
      <c r="U223" s="851"/>
      <c r="V223" s="851"/>
      <c r="W223" s="851"/>
      <c r="X223" s="851"/>
    </row>
    <row r="224" ht="14.25" customHeight="1">
      <c r="A224" s="42"/>
      <c r="B224" s="1048"/>
      <c r="C224" s="64"/>
      <c r="D224" s="272"/>
      <c r="E224" s="60"/>
      <c r="F224" s="31">
        <f t="shared" si="8"/>
        <v>0</v>
      </c>
      <c r="G224" s="32">
        <f t="shared" si="9"/>
        <v>0</v>
      </c>
      <c r="H224" s="33">
        <f t="shared" si="10"/>
        <v>0</v>
      </c>
      <c r="I224" s="34">
        <f t="shared" si="11"/>
        <v>0</v>
      </c>
      <c r="J224" s="33">
        <f t="shared" si="12"/>
        <v>0</v>
      </c>
      <c r="K224" s="34">
        <f t="shared" si="13"/>
        <v>0</v>
      </c>
      <c r="L224" s="35"/>
      <c r="M224" s="67"/>
      <c r="N224" s="851"/>
      <c r="O224" s="851"/>
      <c r="P224" s="851"/>
      <c r="Q224" s="851"/>
      <c r="R224" s="851"/>
      <c r="S224" s="851"/>
      <c r="T224" s="851"/>
      <c r="U224" s="851"/>
      <c r="V224" s="851"/>
      <c r="W224" s="851"/>
      <c r="X224" s="851"/>
    </row>
    <row r="225" ht="14.25" customHeight="1">
      <c r="A225" s="42"/>
      <c r="B225" s="1048"/>
      <c r="C225" s="64"/>
      <c r="D225" s="272"/>
      <c r="E225" s="60"/>
      <c r="F225" s="31">
        <f t="shared" si="8"/>
        <v>0</v>
      </c>
      <c r="G225" s="32">
        <f t="shared" si="9"/>
        <v>0</v>
      </c>
      <c r="H225" s="33">
        <f t="shared" si="10"/>
        <v>0</v>
      </c>
      <c r="I225" s="34">
        <f t="shared" si="11"/>
        <v>0</v>
      </c>
      <c r="J225" s="33">
        <f t="shared" si="12"/>
        <v>0</v>
      </c>
      <c r="K225" s="34">
        <f t="shared" si="13"/>
        <v>0</v>
      </c>
      <c r="L225" s="35"/>
      <c r="M225" s="67"/>
      <c r="N225" s="851"/>
      <c r="O225" s="851"/>
      <c r="P225" s="851"/>
      <c r="Q225" s="851"/>
      <c r="R225" s="851"/>
      <c r="S225" s="851"/>
      <c r="T225" s="851"/>
      <c r="U225" s="851"/>
      <c r="V225" s="851"/>
      <c r="W225" s="851"/>
      <c r="X225" s="851"/>
    </row>
    <row r="226" ht="14.25" customHeight="1">
      <c r="A226" s="42"/>
      <c r="B226" s="1048"/>
      <c r="C226" s="64"/>
      <c r="D226" s="272"/>
      <c r="E226" s="60"/>
      <c r="F226" s="31">
        <f t="shared" si="8"/>
        <v>0</v>
      </c>
      <c r="G226" s="32">
        <f t="shared" si="9"/>
        <v>0</v>
      </c>
      <c r="H226" s="33">
        <f t="shared" si="10"/>
        <v>0</v>
      </c>
      <c r="I226" s="34">
        <f t="shared" si="11"/>
        <v>0</v>
      </c>
      <c r="J226" s="33">
        <f t="shared" si="12"/>
        <v>0</v>
      </c>
      <c r="K226" s="34">
        <f t="shared" si="13"/>
        <v>0</v>
      </c>
      <c r="L226" s="35"/>
      <c r="M226" s="67"/>
      <c r="N226" s="851"/>
      <c r="O226" s="851"/>
      <c r="P226" s="851"/>
      <c r="Q226" s="851"/>
      <c r="R226" s="851"/>
      <c r="S226" s="851"/>
      <c r="T226" s="851"/>
      <c r="U226" s="851"/>
      <c r="V226" s="851"/>
      <c r="W226" s="851"/>
      <c r="X226" s="851"/>
    </row>
    <row r="227" ht="14.25" customHeight="1">
      <c r="A227" s="42"/>
      <c r="B227" s="1048"/>
      <c r="C227" s="64"/>
      <c r="D227" s="272"/>
      <c r="E227" s="60"/>
      <c r="F227" s="31">
        <f t="shared" si="8"/>
        <v>0</v>
      </c>
      <c r="G227" s="32">
        <f t="shared" si="9"/>
        <v>0</v>
      </c>
      <c r="H227" s="33">
        <f t="shared" si="10"/>
        <v>0</v>
      </c>
      <c r="I227" s="34">
        <f t="shared" si="11"/>
        <v>0</v>
      </c>
      <c r="J227" s="33">
        <f t="shared" si="12"/>
        <v>0</v>
      </c>
      <c r="K227" s="34">
        <f t="shared" si="13"/>
        <v>0</v>
      </c>
      <c r="L227" s="35"/>
      <c r="M227" s="67"/>
      <c r="N227" s="851"/>
      <c r="O227" s="851"/>
      <c r="P227" s="851"/>
      <c r="Q227" s="851"/>
      <c r="R227" s="851"/>
      <c r="S227" s="851"/>
      <c r="T227" s="851"/>
      <c r="U227" s="851"/>
      <c r="V227" s="851"/>
      <c r="W227" s="851"/>
      <c r="X227" s="851"/>
    </row>
    <row r="228" ht="14.25" customHeight="1">
      <c r="A228" s="42"/>
      <c r="B228" s="1048"/>
      <c r="C228" s="64"/>
      <c r="D228" s="272"/>
      <c r="E228" s="60"/>
      <c r="F228" s="31">
        <f t="shared" si="8"/>
        <v>0</v>
      </c>
      <c r="G228" s="32">
        <f t="shared" si="9"/>
        <v>0</v>
      </c>
      <c r="H228" s="33">
        <f t="shared" si="10"/>
        <v>0</v>
      </c>
      <c r="I228" s="34">
        <f t="shared" si="11"/>
        <v>0</v>
      </c>
      <c r="J228" s="33">
        <f t="shared" si="12"/>
        <v>0</v>
      </c>
      <c r="K228" s="34">
        <f t="shared" si="13"/>
        <v>0</v>
      </c>
      <c r="L228" s="35"/>
      <c r="M228" s="67"/>
      <c r="N228" s="851"/>
      <c r="O228" s="851"/>
      <c r="P228" s="851"/>
      <c r="Q228" s="851"/>
      <c r="R228" s="851"/>
      <c r="S228" s="851"/>
      <c r="T228" s="851"/>
      <c r="U228" s="851"/>
      <c r="V228" s="851"/>
      <c r="W228" s="851"/>
      <c r="X228" s="851"/>
    </row>
    <row r="229" ht="14.25" customHeight="1">
      <c r="A229" s="42"/>
      <c r="B229" s="1049"/>
      <c r="C229" s="64"/>
      <c r="D229" s="272"/>
      <c r="E229" s="60"/>
      <c r="F229" s="31">
        <f t="shared" si="8"/>
        <v>0</v>
      </c>
      <c r="G229" s="32">
        <f t="shared" si="9"/>
        <v>0</v>
      </c>
      <c r="H229" s="33">
        <f t="shared" si="10"/>
        <v>0</v>
      </c>
      <c r="I229" s="34">
        <f t="shared" si="11"/>
        <v>0</v>
      </c>
      <c r="J229" s="33">
        <f t="shared" si="12"/>
        <v>0</v>
      </c>
      <c r="K229" s="34">
        <f t="shared" si="13"/>
        <v>0</v>
      </c>
      <c r="L229" s="35"/>
      <c r="M229" s="67"/>
      <c r="N229" s="851"/>
      <c r="O229" s="851"/>
      <c r="P229" s="851"/>
      <c r="Q229" s="851"/>
      <c r="R229" s="851"/>
      <c r="S229" s="851"/>
      <c r="T229" s="851"/>
      <c r="U229" s="851"/>
      <c r="V229" s="851"/>
      <c r="W229" s="851"/>
      <c r="X229" s="851"/>
    </row>
    <row r="230" ht="14.25" customHeight="1">
      <c r="A230" s="42"/>
      <c r="B230" s="1040"/>
      <c r="C230" s="64"/>
      <c r="D230" s="272"/>
      <c r="E230" s="60"/>
      <c r="F230" s="31">
        <f t="shared" si="8"/>
        <v>0</v>
      </c>
      <c r="G230" s="32">
        <f t="shared" si="9"/>
        <v>0</v>
      </c>
      <c r="H230" s="33">
        <f t="shared" si="10"/>
        <v>0</v>
      </c>
      <c r="I230" s="34">
        <f t="shared" si="11"/>
        <v>0</v>
      </c>
      <c r="J230" s="33">
        <f t="shared" si="12"/>
        <v>0</v>
      </c>
      <c r="K230" s="34">
        <f t="shared" si="13"/>
        <v>0</v>
      </c>
      <c r="L230" s="35"/>
      <c r="M230" s="67"/>
      <c r="N230" s="851"/>
      <c r="O230" s="851"/>
      <c r="P230" s="851"/>
      <c r="Q230" s="851"/>
      <c r="R230" s="851"/>
      <c r="S230" s="851"/>
      <c r="T230" s="851"/>
      <c r="U230" s="851"/>
      <c r="V230" s="851"/>
      <c r="W230" s="851"/>
      <c r="X230" s="851"/>
    </row>
    <row r="231" ht="14.25" customHeight="1">
      <c r="A231" s="42"/>
      <c r="B231" s="1040"/>
      <c r="C231" s="64"/>
      <c r="D231" s="272"/>
      <c r="E231" s="60"/>
      <c r="F231" s="31">
        <f t="shared" si="8"/>
        <v>0</v>
      </c>
      <c r="G231" s="32">
        <f t="shared" si="9"/>
        <v>0</v>
      </c>
      <c r="H231" s="33">
        <f t="shared" si="10"/>
        <v>0</v>
      </c>
      <c r="I231" s="34">
        <f t="shared" si="11"/>
        <v>0</v>
      </c>
      <c r="J231" s="33">
        <f t="shared" si="12"/>
        <v>0</v>
      </c>
      <c r="K231" s="34">
        <f t="shared" si="13"/>
        <v>0</v>
      </c>
      <c r="L231" s="35"/>
      <c r="M231" s="67"/>
      <c r="N231" s="851"/>
      <c r="O231" s="851"/>
      <c r="P231" s="851"/>
      <c r="Q231" s="851"/>
      <c r="R231" s="851"/>
      <c r="S231" s="851"/>
      <c r="T231" s="851"/>
      <c r="U231" s="851"/>
      <c r="V231" s="851"/>
      <c r="W231" s="851"/>
      <c r="X231" s="851"/>
    </row>
    <row r="232" ht="14.25" customHeight="1">
      <c r="A232" s="42"/>
      <c r="B232" s="1040"/>
      <c r="C232" s="64"/>
      <c r="D232" s="272"/>
      <c r="E232" s="60"/>
      <c r="F232" s="31">
        <f t="shared" si="8"/>
        <v>0</v>
      </c>
      <c r="G232" s="32">
        <f t="shared" si="9"/>
        <v>0</v>
      </c>
      <c r="H232" s="33">
        <f t="shared" si="10"/>
        <v>0</v>
      </c>
      <c r="I232" s="34">
        <f t="shared" si="11"/>
        <v>0</v>
      </c>
      <c r="J232" s="33">
        <f t="shared" si="12"/>
        <v>0</v>
      </c>
      <c r="K232" s="34">
        <f t="shared" si="13"/>
        <v>0</v>
      </c>
      <c r="L232" s="35"/>
      <c r="M232" s="67"/>
      <c r="N232" s="851"/>
      <c r="O232" s="851"/>
      <c r="P232" s="851"/>
      <c r="Q232" s="851"/>
      <c r="R232" s="851"/>
      <c r="S232" s="851"/>
      <c r="T232" s="851"/>
      <c r="U232" s="851"/>
      <c r="V232" s="851"/>
      <c r="W232" s="851"/>
      <c r="X232" s="851"/>
    </row>
    <row r="233" ht="14.25" customHeight="1">
      <c r="A233" s="42"/>
      <c r="B233" s="1040"/>
      <c r="C233" s="64"/>
      <c r="D233" s="272"/>
      <c r="E233" s="60"/>
      <c r="F233" s="31">
        <f t="shared" si="8"/>
        <v>0</v>
      </c>
      <c r="G233" s="32">
        <f t="shared" si="9"/>
        <v>0</v>
      </c>
      <c r="H233" s="33">
        <f t="shared" si="10"/>
        <v>0</v>
      </c>
      <c r="I233" s="34">
        <f t="shared" si="11"/>
        <v>0</v>
      </c>
      <c r="J233" s="33">
        <f t="shared" si="12"/>
        <v>0</v>
      </c>
      <c r="K233" s="34">
        <f t="shared" si="13"/>
        <v>0</v>
      </c>
      <c r="L233" s="35"/>
      <c r="M233" s="67"/>
      <c r="N233" s="851"/>
      <c r="O233" s="851"/>
      <c r="P233" s="851"/>
      <c r="Q233" s="851"/>
      <c r="R233" s="851"/>
      <c r="S233" s="851"/>
      <c r="T233" s="851"/>
      <c r="U233" s="851"/>
      <c r="V233" s="851"/>
      <c r="W233" s="851"/>
      <c r="X233" s="851"/>
    </row>
    <row r="234" ht="14.25" customHeight="1">
      <c r="A234" s="42"/>
      <c r="B234" s="1040"/>
      <c r="C234" s="64"/>
      <c r="D234" s="272"/>
      <c r="E234" s="60"/>
      <c r="F234" s="31">
        <f t="shared" si="8"/>
        <v>0</v>
      </c>
      <c r="G234" s="32">
        <f t="shared" si="9"/>
        <v>0</v>
      </c>
      <c r="H234" s="33">
        <f t="shared" si="10"/>
        <v>0</v>
      </c>
      <c r="I234" s="34">
        <f t="shared" si="11"/>
        <v>0</v>
      </c>
      <c r="J234" s="33">
        <f t="shared" si="12"/>
        <v>0</v>
      </c>
      <c r="K234" s="34">
        <f t="shared" si="13"/>
        <v>0</v>
      </c>
      <c r="L234" s="35"/>
      <c r="M234" s="67"/>
      <c r="N234" s="851"/>
      <c r="O234" s="851"/>
      <c r="P234" s="851"/>
      <c r="Q234" s="851"/>
      <c r="R234" s="851"/>
      <c r="S234" s="851"/>
      <c r="T234" s="851"/>
      <c r="U234" s="851"/>
      <c r="V234" s="851"/>
      <c r="W234" s="851"/>
      <c r="X234" s="851"/>
    </row>
    <row r="235" ht="14.25" customHeight="1">
      <c r="A235" s="42"/>
      <c r="B235" s="1045"/>
      <c r="C235" s="71"/>
      <c r="D235" s="272"/>
      <c r="E235" s="60"/>
      <c r="F235" s="31">
        <f t="shared" si="8"/>
        <v>0</v>
      </c>
      <c r="G235" s="32">
        <f t="shared" si="9"/>
        <v>0</v>
      </c>
      <c r="H235" s="33">
        <f t="shared" si="10"/>
        <v>0</v>
      </c>
      <c r="I235" s="34">
        <f t="shared" si="11"/>
        <v>0</v>
      </c>
      <c r="J235" s="33">
        <f t="shared" si="12"/>
        <v>0</v>
      </c>
      <c r="K235" s="34">
        <f t="shared" si="13"/>
        <v>0</v>
      </c>
      <c r="L235" s="35"/>
      <c r="M235" s="67"/>
      <c r="N235" s="851"/>
      <c r="O235" s="851"/>
      <c r="P235" s="851"/>
      <c r="Q235" s="851"/>
      <c r="R235" s="851"/>
      <c r="S235" s="851"/>
      <c r="T235" s="851"/>
      <c r="U235" s="851"/>
      <c r="V235" s="851"/>
      <c r="W235" s="851"/>
      <c r="X235" s="851"/>
    </row>
    <row r="236" ht="14.25" customHeight="1">
      <c r="A236" s="42"/>
      <c r="B236" s="1049"/>
      <c r="C236" s="71"/>
      <c r="D236" s="272"/>
      <c r="E236" s="60"/>
      <c r="F236" s="31">
        <f t="shared" si="8"/>
        <v>0</v>
      </c>
      <c r="G236" s="32">
        <f t="shared" si="9"/>
        <v>0</v>
      </c>
      <c r="H236" s="33">
        <f t="shared" si="10"/>
        <v>0</v>
      </c>
      <c r="I236" s="34">
        <f t="shared" si="11"/>
        <v>0</v>
      </c>
      <c r="J236" s="33">
        <f t="shared" si="12"/>
        <v>0</v>
      </c>
      <c r="K236" s="34">
        <f t="shared" si="13"/>
        <v>0</v>
      </c>
      <c r="L236" s="35"/>
      <c r="M236" s="67"/>
      <c r="N236" s="851"/>
      <c r="O236" s="851"/>
      <c r="P236" s="851"/>
      <c r="Q236" s="851"/>
      <c r="R236" s="851"/>
      <c r="S236" s="851"/>
      <c r="T236" s="851"/>
      <c r="U236" s="851"/>
      <c r="V236" s="851"/>
      <c r="W236" s="851"/>
      <c r="X236" s="851"/>
    </row>
    <row r="237" ht="14.25" customHeight="1">
      <c r="A237" s="42"/>
      <c r="B237" s="1049"/>
      <c r="C237" s="71"/>
      <c r="D237" s="272"/>
      <c r="E237" s="60"/>
      <c r="F237" s="31">
        <f t="shared" si="8"/>
        <v>0</v>
      </c>
      <c r="G237" s="32">
        <f t="shared" si="9"/>
        <v>0</v>
      </c>
      <c r="H237" s="33">
        <f t="shared" si="10"/>
        <v>0</v>
      </c>
      <c r="I237" s="34">
        <f t="shared" si="11"/>
        <v>0</v>
      </c>
      <c r="J237" s="33">
        <f t="shared" si="12"/>
        <v>0</v>
      </c>
      <c r="K237" s="34">
        <f t="shared" si="13"/>
        <v>0</v>
      </c>
      <c r="L237" s="35"/>
      <c r="M237" s="67"/>
      <c r="N237" s="851"/>
      <c r="O237" s="851"/>
      <c r="P237" s="851"/>
      <c r="Q237" s="851"/>
      <c r="R237" s="851"/>
      <c r="S237" s="851"/>
      <c r="T237" s="851"/>
      <c r="U237" s="851"/>
      <c r="V237" s="851"/>
      <c r="W237" s="851"/>
      <c r="X237" s="851"/>
    </row>
    <row r="238" ht="14.25" customHeight="1">
      <c r="A238" s="42"/>
      <c r="B238" s="1048"/>
      <c r="C238" s="71"/>
      <c r="D238" s="272"/>
      <c r="E238" s="60"/>
      <c r="F238" s="31">
        <f t="shared" si="8"/>
        <v>0</v>
      </c>
      <c r="G238" s="32">
        <f t="shared" si="9"/>
        <v>0</v>
      </c>
      <c r="H238" s="33">
        <f t="shared" si="10"/>
        <v>0</v>
      </c>
      <c r="I238" s="34">
        <f t="shared" si="11"/>
        <v>0</v>
      </c>
      <c r="J238" s="33">
        <f t="shared" si="12"/>
        <v>0</v>
      </c>
      <c r="K238" s="34">
        <f t="shared" si="13"/>
        <v>0</v>
      </c>
      <c r="L238" s="35"/>
      <c r="M238" s="67"/>
      <c r="N238" s="851"/>
      <c r="O238" s="851"/>
      <c r="P238" s="851"/>
      <c r="Q238" s="851"/>
      <c r="R238" s="851"/>
      <c r="S238" s="851"/>
      <c r="T238" s="851"/>
      <c r="U238" s="851"/>
      <c r="V238" s="851"/>
      <c r="W238" s="851"/>
      <c r="X238" s="851"/>
    </row>
    <row r="239" ht="14.25" customHeight="1">
      <c r="A239" s="42"/>
      <c r="B239" s="1045"/>
      <c r="C239" s="71"/>
      <c r="D239" s="272"/>
      <c r="E239" s="60"/>
      <c r="F239" s="31">
        <f t="shared" si="8"/>
        <v>0</v>
      </c>
      <c r="G239" s="32">
        <f t="shared" si="9"/>
        <v>0</v>
      </c>
      <c r="H239" s="33">
        <f t="shared" si="10"/>
        <v>0</v>
      </c>
      <c r="I239" s="34">
        <f t="shared" si="11"/>
        <v>0</v>
      </c>
      <c r="J239" s="33">
        <f t="shared" si="12"/>
        <v>0</v>
      </c>
      <c r="K239" s="34">
        <f t="shared" si="13"/>
        <v>0</v>
      </c>
      <c r="L239" s="35"/>
      <c r="M239" s="67"/>
      <c r="N239" s="851"/>
      <c r="O239" s="851"/>
      <c r="P239" s="851"/>
      <c r="Q239" s="851"/>
      <c r="R239" s="851"/>
      <c r="S239" s="851"/>
      <c r="T239" s="851"/>
      <c r="U239" s="851"/>
      <c r="V239" s="851"/>
      <c r="W239" s="851"/>
      <c r="X239" s="851"/>
    </row>
    <row r="240" ht="14.25" customHeight="1">
      <c r="A240" s="42"/>
      <c r="B240" s="1049"/>
      <c r="C240" s="71"/>
      <c r="D240" s="272"/>
      <c r="E240" s="60"/>
      <c r="F240" s="31">
        <f t="shared" si="8"/>
        <v>0</v>
      </c>
      <c r="G240" s="32">
        <f t="shared" si="9"/>
        <v>0</v>
      </c>
      <c r="H240" s="33">
        <f t="shared" si="10"/>
        <v>0</v>
      </c>
      <c r="I240" s="34">
        <f t="shared" si="11"/>
        <v>0</v>
      </c>
      <c r="J240" s="33">
        <f t="shared" si="12"/>
        <v>0</v>
      </c>
      <c r="K240" s="34">
        <f t="shared" si="13"/>
        <v>0</v>
      </c>
      <c r="L240" s="35"/>
      <c r="M240" s="67"/>
      <c r="N240" s="851"/>
      <c r="O240" s="851"/>
      <c r="P240" s="851"/>
      <c r="Q240" s="851"/>
      <c r="R240" s="851"/>
      <c r="S240" s="851"/>
      <c r="T240" s="851"/>
      <c r="U240" s="851"/>
      <c r="V240" s="851"/>
      <c r="W240" s="851"/>
      <c r="X240" s="851"/>
    </row>
    <row r="241" ht="14.25" customHeight="1">
      <c r="A241" s="42"/>
      <c r="B241" s="1049"/>
      <c r="C241" s="71"/>
      <c r="D241" s="272"/>
      <c r="E241" s="60"/>
      <c r="F241" s="31">
        <f t="shared" si="8"/>
        <v>0</v>
      </c>
      <c r="G241" s="32">
        <f t="shared" si="9"/>
        <v>0</v>
      </c>
      <c r="H241" s="33">
        <f t="shared" si="10"/>
        <v>0</v>
      </c>
      <c r="I241" s="34">
        <f t="shared" si="11"/>
        <v>0</v>
      </c>
      <c r="J241" s="33">
        <f t="shared" si="12"/>
        <v>0</v>
      </c>
      <c r="K241" s="34">
        <f t="shared" si="13"/>
        <v>0</v>
      </c>
      <c r="L241" s="35"/>
      <c r="M241" s="67"/>
      <c r="N241" s="851"/>
      <c r="O241" s="851"/>
      <c r="P241" s="851"/>
      <c r="Q241" s="851"/>
      <c r="R241" s="851"/>
      <c r="S241" s="851"/>
      <c r="T241" s="851"/>
      <c r="U241" s="851"/>
      <c r="V241" s="851"/>
      <c r="W241" s="851"/>
      <c r="X241" s="851"/>
    </row>
    <row r="242" ht="14.25" customHeight="1">
      <c r="A242" s="42"/>
      <c r="B242" s="1040"/>
      <c r="C242" s="71"/>
      <c r="D242" s="272"/>
      <c r="E242" s="60"/>
      <c r="F242" s="31">
        <f t="shared" si="8"/>
        <v>0</v>
      </c>
      <c r="G242" s="32">
        <f t="shared" si="9"/>
        <v>0</v>
      </c>
      <c r="H242" s="33">
        <f t="shared" si="10"/>
        <v>0</v>
      </c>
      <c r="I242" s="34">
        <f t="shared" si="11"/>
        <v>0</v>
      </c>
      <c r="J242" s="33">
        <f t="shared" si="12"/>
        <v>0</v>
      </c>
      <c r="K242" s="34">
        <f t="shared" si="13"/>
        <v>0</v>
      </c>
      <c r="L242" s="35"/>
      <c r="M242" s="67"/>
      <c r="N242" s="851"/>
      <c r="O242" s="851"/>
      <c r="P242" s="851"/>
      <c r="Q242" s="851"/>
      <c r="R242" s="851"/>
      <c r="S242" s="851"/>
      <c r="T242" s="851"/>
      <c r="U242" s="851"/>
      <c r="V242" s="851"/>
      <c r="W242" s="851"/>
      <c r="X242" s="851"/>
    </row>
    <row r="243" ht="14.25" customHeight="1">
      <c r="A243" s="42"/>
      <c r="B243" s="1040"/>
      <c r="C243" s="71"/>
      <c r="D243" s="272"/>
      <c r="E243" s="60"/>
      <c r="F243" s="31">
        <f t="shared" si="8"/>
        <v>0</v>
      </c>
      <c r="G243" s="32">
        <f t="shared" si="9"/>
        <v>0</v>
      </c>
      <c r="H243" s="33">
        <f t="shared" si="10"/>
        <v>0</v>
      </c>
      <c r="I243" s="34">
        <f t="shared" si="11"/>
        <v>0</v>
      </c>
      <c r="J243" s="33">
        <f t="shared" si="12"/>
        <v>0</v>
      </c>
      <c r="K243" s="34">
        <f t="shared" si="13"/>
        <v>0</v>
      </c>
      <c r="L243" s="35"/>
      <c r="M243" s="67"/>
      <c r="N243" s="851"/>
      <c r="O243" s="851"/>
      <c r="P243" s="851"/>
      <c r="Q243" s="851"/>
      <c r="R243" s="851"/>
      <c r="S243" s="851"/>
      <c r="T243" s="851"/>
      <c r="U243" s="851"/>
      <c r="V243" s="851"/>
      <c r="W243" s="851"/>
      <c r="X243" s="851"/>
    </row>
    <row r="244" ht="14.25" customHeight="1">
      <c r="A244" s="42"/>
      <c r="B244" s="1049"/>
      <c r="C244" s="71"/>
      <c r="D244" s="272"/>
      <c r="E244" s="60"/>
      <c r="F244" s="31">
        <f t="shared" si="8"/>
        <v>0</v>
      </c>
      <c r="G244" s="32">
        <f t="shared" si="9"/>
        <v>0</v>
      </c>
      <c r="H244" s="33">
        <f t="shared" si="10"/>
        <v>0</v>
      </c>
      <c r="I244" s="34">
        <f t="shared" si="11"/>
        <v>0</v>
      </c>
      <c r="J244" s="33">
        <f t="shared" si="12"/>
        <v>0</v>
      </c>
      <c r="K244" s="34">
        <f t="shared" si="13"/>
        <v>0</v>
      </c>
      <c r="L244" s="35"/>
      <c r="M244" s="67"/>
      <c r="N244" s="851"/>
      <c r="O244" s="851"/>
      <c r="P244" s="851"/>
      <c r="Q244" s="851"/>
      <c r="R244" s="851"/>
      <c r="S244" s="851"/>
      <c r="T244" s="851"/>
      <c r="U244" s="851"/>
      <c r="V244" s="851"/>
      <c r="W244" s="851"/>
      <c r="X244" s="851"/>
    </row>
    <row r="245" ht="14.25" customHeight="1">
      <c r="A245" s="42"/>
      <c r="B245" s="1040"/>
      <c r="C245" s="64"/>
      <c r="D245" s="272"/>
      <c r="E245" s="60"/>
      <c r="F245" s="31">
        <f t="shared" si="8"/>
        <v>0</v>
      </c>
      <c r="G245" s="32">
        <f t="shared" si="9"/>
        <v>0</v>
      </c>
      <c r="H245" s="33">
        <f t="shared" si="10"/>
        <v>0</v>
      </c>
      <c r="I245" s="34">
        <f t="shared" si="11"/>
        <v>0</v>
      </c>
      <c r="J245" s="33">
        <f t="shared" si="12"/>
        <v>0</v>
      </c>
      <c r="K245" s="34">
        <f t="shared" si="13"/>
        <v>0</v>
      </c>
      <c r="L245" s="35"/>
      <c r="M245" s="67"/>
      <c r="N245" s="851"/>
      <c r="O245" s="851"/>
      <c r="P245" s="851"/>
      <c r="Q245" s="851"/>
      <c r="R245" s="851"/>
      <c r="S245" s="851"/>
      <c r="T245" s="851"/>
      <c r="U245" s="851"/>
      <c r="V245" s="851"/>
      <c r="W245" s="851"/>
      <c r="X245" s="851"/>
    </row>
    <row r="246" ht="14.25" customHeight="1">
      <c r="A246" s="42"/>
      <c r="B246" s="1040"/>
      <c r="C246" s="64"/>
      <c r="D246" s="272"/>
      <c r="E246" s="60"/>
      <c r="F246" s="31">
        <f t="shared" si="8"/>
        <v>0</v>
      </c>
      <c r="G246" s="32">
        <f t="shared" si="9"/>
        <v>0</v>
      </c>
      <c r="H246" s="33">
        <f t="shared" si="10"/>
        <v>0</v>
      </c>
      <c r="I246" s="34">
        <f t="shared" si="11"/>
        <v>0</v>
      </c>
      <c r="J246" s="33">
        <f t="shared" si="12"/>
        <v>0</v>
      </c>
      <c r="K246" s="34">
        <f t="shared" si="13"/>
        <v>0</v>
      </c>
      <c r="L246" s="35"/>
      <c r="M246" s="67"/>
      <c r="N246" s="851"/>
      <c r="O246" s="851"/>
      <c r="P246" s="851"/>
      <c r="Q246" s="851"/>
      <c r="R246" s="851"/>
      <c r="S246" s="851"/>
      <c r="T246" s="851"/>
      <c r="U246" s="851"/>
      <c r="V246" s="851"/>
      <c r="W246" s="851"/>
      <c r="X246" s="851"/>
    </row>
    <row r="247" ht="14.25" customHeight="1">
      <c r="A247" s="42"/>
      <c r="B247" s="1040"/>
      <c r="C247" s="64"/>
      <c r="D247" s="272"/>
      <c r="E247" s="60"/>
      <c r="F247" s="31">
        <f t="shared" si="8"/>
        <v>0</v>
      </c>
      <c r="G247" s="32">
        <f t="shared" si="9"/>
        <v>0</v>
      </c>
      <c r="H247" s="33">
        <f t="shared" si="10"/>
        <v>0</v>
      </c>
      <c r="I247" s="34">
        <f t="shared" si="11"/>
        <v>0</v>
      </c>
      <c r="J247" s="33">
        <f t="shared" si="12"/>
        <v>0</v>
      </c>
      <c r="K247" s="34">
        <f t="shared" si="13"/>
        <v>0</v>
      </c>
      <c r="L247" s="35"/>
      <c r="M247" s="67"/>
      <c r="N247" s="851"/>
      <c r="O247" s="851"/>
      <c r="P247" s="851"/>
      <c r="Q247" s="851"/>
      <c r="R247" s="851"/>
      <c r="S247" s="851"/>
      <c r="T247" s="851"/>
      <c r="U247" s="851"/>
      <c r="V247" s="851"/>
      <c r="W247" s="851"/>
      <c r="X247" s="851"/>
    </row>
    <row r="248" ht="14.25" customHeight="1">
      <c r="A248" s="42"/>
      <c r="B248" s="1044"/>
      <c r="C248" s="71"/>
      <c r="D248" s="272"/>
      <c r="E248" s="60"/>
      <c r="F248" s="31">
        <f t="shared" si="8"/>
        <v>0</v>
      </c>
      <c r="G248" s="32">
        <f t="shared" si="9"/>
        <v>0</v>
      </c>
      <c r="H248" s="33">
        <f t="shared" si="10"/>
        <v>0</v>
      </c>
      <c r="I248" s="34">
        <f t="shared" si="11"/>
        <v>0</v>
      </c>
      <c r="J248" s="33">
        <f t="shared" si="12"/>
        <v>0</v>
      </c>
      <c r="K248" s="34">
        <f t="shared" si="13"/>
        <v>0</v>
      </c>
      <c r="L248" s="35"/>
      <c r="M248" s="67"/>
      <c r="N248" s="851"/>
      <c r="O248" s="851"/>
      <c r="P248" s="851"/>
      <c r="Q248" s="851"/>
      <c r="R248" s="851"/>
      <c r="S248" s="851"/>
      <c r="T248" s="851"/>
      <c r="U248" s="851"/>
      <c r="V248" s="851"/>
      <c r="W248" s="851"/>
      <c r="X248" s="851"/>
    </row>
    <row r="249" ht="14.25" customHeight="1">
      <c r="A249" s="42"/>
      <c r="B249" s="1044"/>
      <c r="C249" s="71"/>
      <c r="D249" s="272"/>
      <c r="E249" s="60"/>
      <c r="F249" s="31">
        <f t="shared" si="8"/>
        <v>0</v>
      </c>
      <c r="G249" s="32">
        <f t="shared" si="9"/>
        <v>0</v>
      </c>
      <c r="H249" s="33">
        <f t="shared" si="10"/>
        <v>0</v>
      </c>
      <c r="I249" s="34">
        <f t="shared" si="11"/>
        <v>0</v>
      </c>
      <c r="J249" s="33">
        <f t="shared" si="12"/>
        <v>0</v>
      </c>
      <c r="K249" s="34">
        <f t="shared" si="13"/>
        <v>0</v>
      </c>
      <c r="L249" s="35"/>
      <c r="M249" s="67"/>
      <c r="N249" s="851"/>
      <c r="O249" s="851"/>
      <c r="P249" s="851"/>
      <c r="Q249" s="851"/>
      <c r="R249" s="851"/>
      <c r="S249" s="851"/>
      <c r="T249" s="851"/>
      <c r="U249" s="851"/>
      <c r="V249" s="851"/>
      <c r="W249" s="851"/>
      <c r="X249" s="851"/>
    </row>
    <row r="250" ht="14.25" customHeight="1">
      <c r="A250" s="42"/>
      <c r="B250" s="1044"/>
      <c r="C250" s="71"/>
      <c r="D250" s="272"/>
      <c r="E250" s="60"/>
      <c r="F250" s="31">
        <f t="shared" si="8"/>
        <v>0</v>
      </c>
      <c r="G250" s="32">
        <f t="shared" si="9"/>
        <v>0</v>
      </c>
      <c r="H250" s="33">
        <f t="shared" si="10"/>
        <v>0</v>
      </c>
      <c r="I250" s="34">
        <f t="shared" si="11"/>
        <v>0</v>
      </c>
      <c r="J250" s="33">
        <f t="shared" si="12"/>
        <v>0</v>
      </c>
      <c r="K250" s="34">
        <f t="shared" si="13"/>
        <v>0</v>
      </c>
      <c r="L250" s="35"/>
      <c r="M250" s="67"/>
      <c r="N250" s="851"/>
      <c r="O250" s="851"/>
      <c r="P250" s="851"/>
      <c r="Q250" s="851"/>
      <c r="R250" s="851"/>
      <c r="S250" s="851"/>
      <c r="T250" s="851"/>
      <c r="U250" s="851"/>
      <c r="V250" s="851"/>
      <c r="W250" s="851"/>
      <c r="X250" s="851"/>
    </row>
    <row r="251" ht="14.25" customHeight="1">
      <c r="A251" s="42"/>
      <c r="B251" s="1044"/>
      <c r="C251" s="71"/>
      <c r="D251" s="272"/>
      <c r="E251" s="60"/>
      <c r="F251" s="31">
        <f t="shared" si="8"/>
        <v>0</v>
      </c>
      <c r="G251" s="32">
        <f t="shared" si="9"/>
        <v>0</v>
      </c>
      <c r="H251" s="33">
        <f t="shared" si="10"/>
        <v>0</v>
      </c>
      <c r="I251" s="34">
        <f t="shared" si="11"/>
        <v>0</v>
      </c>
      <c r="J251" s="33">
        <f t="shared" si="12"/>
        <v>0</v>
      </c>
      <c r="K251" s="34">
        <f t="shared" si="13"/>
        <v>0</v>
      </c>
      <c r="L251" s="35"/>
      <c r="M251" s="67"/>
      <c r="N251" s="851"/>
      <c r="O251" s="851"/>
      <c r="P251" s="851"/>
      <c r="Q251" s="851"/>
      <c r="R251" s="851"/>
      <c r="S251" s="851"/>
      <c r="T251" s="851"/>
      <c r="U251" s="851"/>
      <c r="V251" s="851"/>
      <c r="W251" s="851"/>
      <c r="X251" s="851"/>
    </row>
    <row r="252" ht="14.25" customHeight="1">
      <c r="A252" s="42"/>
      <c r="B252" s="1044"/>
      <c r="C252" s="71"/>
      <c r="D252" s="272"/>
      <c r="E252" s="60"/>
      <c r="F252" s="31">
        <f t="shared" si="8"/>
        <v>0</v>
      </c>
      <c r="G252" s="32">
        <f t="shared" si="9"/>
        <v>0</v>
      </c>
      <c r="H252" s="33">
        <f t="shared" si="10"/>
        <v>0</v>
      </c>
      <c r="I252" s="34">
        <f t="shared" si="11"/>
        <v>0</v>
      </c>
      <c r="J252" s="33">
        <f t="shared" si="12"/>
        <v>0</v>
      </c>
      <c r="K252" s="34">
        <f t="shared" si="13"/>
        <v>0</v>
      </c>
      <c r="L252" s="35"/>
      <c r="M252" s="67"/>
      <c r="N252" s="851"/>
      <c r="O252" s="851"/>
      <c r="P252" s="851"/>
      <c r="Q252" s="851"/>
      <c r="R252" s="851"/>
      <c r="S252" s="851"/>
      <c r="T252" s="851"/>
      <c r="U252" s="851"/>
      <c r="V252" s="851"/>
      <c r="W252" s="851"/>
      <c r="X252" s="851"/>
    </row>
    <row r="253" ht="14.25" customHeight="1">
      <c r="A253" s="42"/>
      <c r="B253" s="1044"/>
      <c r="C253" s="71"/>
      <c r="D253" s="272"/>
      <c r="E253" s="60"/>
      <c r="F253" s="31">
        <f t="shared" si="8"/>
        <v>0</v>
      </c>
      <c r="G253" s="32">
        <f t="shared" si="9"/>
        <v>0</v>
      </c>
      <c r="H253" s="33">
        <f t="shared" si="10"/>
        <v>0</v>
      </c>
      <c r="I253" s="34">
        <f t="shared" si="11"/>
        <v>0</v>
      </c>
      <c r="J253" s="33">
        <f t="shared" si="12"/>
        <v>0</v>
      </c>
      <c r="K253" s="34">
        <f t="shared" si="13"/>
        <v>0</v>
      </c>
      <c r="L253" s="35"/>
      <c r="M253" s="67"/>
      <c r="N253" s="851"/>
      <c r="O253" s="851"/>
      <c r="P253" s="851"/>
      <c r="Q253" s="851"/>
      <c r="R253" s="851"/>
      <c r="S253" s="851"/>
      <c r="T253" s="851"/>
      <c r="U253" s="851"/>
      <c r="V253" s="851"/>
      <c r="W253" s="851"/>
      <c r="X253" s="851"/>
    </row>
    <row r="254" ht="14.25" customHeight="1">
      <c r="A254" s="42"/>
      <c r="B254" s="1044"/>
      <c r="C254" s="71"/>
      <c r="D254" s="272"/>
      <c r="E254" s="60"/>
      <c r="F254" s="31">
        <f t="shared" si="8"/>
        <v>0</v>
      </c>
      <c r="G254" s="32">
        <f t="shared" si="9"/>
        <v>0</v>
      </c>
      <c r="H254" s="33">
        <f t="shared" si="10"/>
        <v>0</v>
      </c>
      <c r="I254" s="34">
        <f t="shared" si="11"/>
        <v>0</v>
      </c>
      <c r="J254" s="33">
        <f t="shared" si="12"/>
        <v>0</v>
      </c>
      <c r="K254" s="34">
        <f t="shared" si="13"/>
        <v>0</v>
      </c>
      <c r="L254" s="35"/>
      <c r="M254" s="67"/>
      <c r="N254" s="851"/>
      <c r="O254" s="851"/>
      <c r="P254" s="851"/>
      <c r="Q254" s="851"/>
      <c r="R254" s="851"/>
      <c r="S254" s="851"/>
      <c r="T254" s="851"/>
      <c r="U254" s="851"/>
      <c r="V254" s="851"/>
      <c r="W254" s="851"/>
      <c r="X254" s="851"/>
    </row>
    <row r="255" ht="14.25" customHeight="1">
      <c r="A255" s="42"/>
      <c r="B255" s="1045"/>
      <c r="C255" s="71"/>
      <c r="D255" s="272"/>
      <c r="E255" s="60"/>
      <c r="F255" s="31">
        <f t="shared" si="8"/>
        <v>0</v>
      </c>
      <c r="G255" s="32">
        <f t="shared" si="9"/>
        <v>0</v>
      </c>
      <c r="H255" s="33">
        <f t="shared" si="10"/>
        <v>0</v>
      </c>
      <c r="I255" s="34">
        <f t="shared" si="11"/>
        <v>0</v>
      </c>
      <c r="J255" s="33">
        <f t="shared" si="12"/>
        <v>0</v>
      </c>
      <c r="K255" s="34">
        <f t="shared" si="13"/>
        <v>0</v>
      </c>
      <c r="L255" s="35"/>
      <c r="M255" s="67"/>
      <c r="N255" s="851"/>
      <c r="O255" s="851"/>
      <c r="P255" s="851"/>
      <c r="Q255" s="851"/>
      <c r="R255" s="851"/>
      <c r="S255" s="851"/>
      <c r="T255" s="851"/>
      <c r="U255" s="851"/>
      <c r="V255" s="851"/>
      <c r="W255" s="851"/>
      <c r="X255" s="851"/>
    </row>
    <row r="256" ht="14.25" customHeight="1">
      <c r="A256" s="42"/>
      <c r="B256" s="1040"/>
      <c r="C256" s="71"/>
      <c r="D256" s="272"/>
      <c r="E256" s="60"/>
      <c r="F256" s="31">
        <f t="shared" si="8"/>
        <v>0</v>
      </c>
      <c r="G256" s="32">
        <f t="shared" si="9"/>
        <v>0</v>
      </c>
      <c r="H256" s="33">
        <f t="shared" si="10"/>
        <v>0</v>
      </c>
      <c r="I256" s="34">
        <f t="shared" si="11"/>
        <v>0</v>
      </c>
      <c r="J256" s="33">
        <f t="shared" si="12"/>
        <v>0</v>
      </c>
      <c r="K256" s="34">
        <f t="shared" si="13"/>
        <v>0</v>
      </c>
      <c r="L256" s="35"/>
      <c r="M256" s="67"/>
      <c r="N256" s="851"/>
      <c r="O256" s="851"/>
      <c r="P256" s="851"/>
      <c r="Q256" s="851"/>
      <c r="R256" s="851"/>
      <c r="S256" s="851"/>
      <c r="T256" s="851"/>
      <c r="U256" s="851"/>
      <c r="V256" s="851"/>
      <c r="W256" s="851"/>
      <c r="X256" s="851"/>
    </row>
    <row r="257" ht="14.25" customHeight="1">
      <c r="A257" s="42"/>
      <c r="B257" s="1040"/>
      <c r="C257" s="71"/>
      <c r="D257" s="272"/>
      <c r="E257" s="60"/>
      <c r="F257" s="31">
        <f t="shared" si="8"/>
        <v>0</v>
      </c>
      <c r="G257" s="32">
        <f t="shared" si="9"/>
        <v>0</v>
      </c>
      <c r="H257" s="33">
        <f t="shared" si="10"/>
        <v>0</v>
      </c>
      <c r="I257" s="34">
        <f t="shared" si="11"/>
        <v>0</v>
      </c>
      <c r="J257" s="33">
        <f t="shared" si="12"/>
        <v>0</v>
      </c>
      <c r="K257" s="34">
        <f t="shared" si="13"/>
        <v>0</v>
      </c>
      <c r="L257" s="35"/>
      <c r="M257" s="67"/>
      <c r="N257" s="851"/>
      <c r="O257" s="851"/>
      <c r="P257" s="851"/>
      <c r="Q257" s="851"/>
      <c r="R257" s="851"/>
      <c r="S257" s="851"/>
      <c r="T257" s="851"/>
      <c r="U257" s="851"/>
      <c r="V257" s="851"/>
      <c r="W257" s="851"/>
      <c r="X257" s="851"/>
    </row>
    <row r="258" ht="14.25" customHeight="1">
      <c r="A258" s="42"/>
      <c r="B258" s="1040"/>
      <c r="C258" s="71"/>
      <c r="D258" s="272"/>
      <c r="E258" s="60"/>
      <c r="F258" s="31">
        <f t="shared" si="8"/>
        <v>0</v>
      </c>
      <c r="G258" s="32">
        <f t="shared" si="9"/>
        <v>0</v>
      </c>
      <c r="H258" s="33">
        <f t="shared" si="10"/>
        <v>0</v>
      </c>
      <c r="I258" s="34">
        <f t="shared" si="11"/>
        <v>0</v>
      </c>
      <c r="J258" s="33">
        <f t="shared" si="12"/>
        <v>0</v>
      </c>
      <c r="K258" s="34">
        <f t="shared" si="13"/>
        <v>0</v>
      </c>
      <c r="L258" s="35"/>
      <c r="M258" s="67"/>
      <c r="N258" s="851"/>
      <c r="O258" s="851"/>
      <c r="P258" s="851"/>
      <c r="Q258" s="851"/>
      <c r="R258" s="851"/>
      <c r="S258" s="851"/>
      <c r="T258" s="851"/>
      <c r="U258" s="851"/>
      <c r="V258" s="851"/>
      <c r="W258" s="851"/>
      <c r="X258" s="851"/>
    </row>
    <row r="259" ht="14.25" customHeight="1">
      <c r="A259" s="42"/>
      <c r="B259" s="1040"/>
      <c r="C259" s="26"/>
      <c r="D259" s="272"/>
      <c r="E259" s="60"/>
      <c r="F259" s="31">
        <f t="shared" si="8"/>
        <v>0</v>
      </c>
      <c r="G259" s="32">
        <f t="shared" si="9"/>
        <v>0</v>
      </c>
      <c r="H259" s="33">
        <f t="shared" si="10"/>
        <v>0</v>
      </c>
      <c r="I259" s="34">
        <f t="shared" si="11"/>
        <v>0</v>
      </c>
      <c r="J259" s="33">
        <f t="shared" si="12"/>
        <v>0</v>
      </c>
      <c r="K259" s="34">
        <f t="shared" si="13"/>
        <v>0</v>
      </c>
      <c r="L259" s="35"/>
      <c r="M259" s="67"/>
      <c r="N259" s="851"/>
      <c r="O259" s="851"/>
      <c r="P259" s="851"/>
      <c r="Q259" s="851"/>
      <c r="R259" s="851"/>
      <c r="S259" s="851"/>
      <c r="T259" s="851"/>
      <c r="U259" s="851"/>
      <c r="V259" s="851"/>
      <c r="W259" s="851"/>
      <c r="X259" s="851"/>
    </row>
    <row r="260" ht="14.25" customHeight="1">
      <c r="A260" s="42"/>
      <c r="B260" s="1040"/>
      <c r="C260" s="71"/>
      <c r="D260" s="272"/>
      <c r="E260" s="60"/>
      <c r="F260" s="31">
        <f t="shared" si="8"/>
        <v>0</v>
      </c>
      <c r="G260" s="32">
        <f t="shared" si="9"/>
        <v>0</v>
      </c>
      <c r="H260" s="33">
        <f t="shared" si="10"/>
        <v>0</v>
      </c>
      <c r="I260" s="34">
        <f t="shared" si="11"/>
        <v>0</v>
      </c>
      <c r="J260" s="33">
        <f t="shared" si="12"/>
        <v>0</v>
      </c>
      <c r="K260" s="34">
        <f t="shared" si="13"/>
        <v>0</v>
      </c>
      <c r="L260" s="35"/>
      <c r="M260" s="67"/>
      <c r="N260" s="851"/>
      <c r="O260" s="851"/>
      <c r="P260" s="851"/>
      <c r="Q260" s="851"/>
      <c r="R260" s="851"/>
      <c r="S260" s="851"/>
      <c r="T260" s="851"/>
      <c r="U260" s="851"/>
      <c r="V260" s="851"/>
      <c r="W260" s="851"/>
      <c r="X260" s="851"/>
    </row>
    <row r="261" ht="14.25" customHeight="1">
      <c r="A261" s="42"/>
      <c r="B261" s="1040"/>
      <c r="C261" s="71"/>
      <c r="D261" s="272"/>
      <c r="E261" s="60"/>
      <c r="F261" s="31">
        <f t="shared" si="8"/>
        <v>0</v>
      </c>
      <c r="G261" s="32">
        <f t="shared" si="9"/>
        <v>0</v>
      </c>
      <c r="H261" s="33">
        <f t="shared" si="10"/>
        <v>0</v>
      </c>
      <c r="I261" s="34">
        <f t="shared" si="11"/>
        <v>0</v>
      </c>
      <c r="J261" s="33">
        <f t="shared" si="12"/>
        <v>0</v>
      </c>
      <c r="K261" s="34">
        <f t="shared" si="13"/>
        <v>0</v>
      </c>
      <c r="L261" s="35"/>
      <c r="M261" s="67"/>
      <c r="N261" s="851"/>
      <c r="O261" s="851"/>
      <c r="P261" s="851"/>
      <c r="Q261" s="851"/>
      <c r="R261" s="851"/>
      <c r="S261" s="851"/>
      <c r="T261" s="851"/>
      <c r="U261" s="851"/>
      <c r="V261" s="851"/>
      <c r="W261" s="851"/>
      <c r="X261" s="851"/>
    </row>
    <row r="262" ht="14.25" customHeight="1">
      <c r="A262" s="42"/>
      <c r="B262" s="1040"/>
      <c r="C262" s="71"/>
      <c r="D262" s="272"/>
      <c r="E262" s="60"/>
      <c r="F262" s="31">
        <f t="shared" si="8"/>
        <v>0</v>
      </c>
      <c r="G262" s="32">
        <f t="shared" si="9"/>
        <v>0</v>
      </c>
      <c r="H262" s="33">
        <f t="shared" si="10"/>
        <v>0</v>
      </c>
      <c r="I262" s="34">
        <f t="shared" si="11"/>
        <v>0</v>
      </c>
      <c r="J262" s="33">
        <f t="shared" si="12"/>
        <v>0</v>
      </c>
      <c r="K262" s="34">
        <f t="shared" si="13"/>
        <v>0</v>
      </c>
      <c r="L262" s="35"/>
      <c r="M262" s="67"/>
      <c r="N262" s="851"/>
      <c r="O262" s="851"/>
      <c r="P262" s="851"/>
      <c r="Q262" s="851"/>
      <c r="R262" s="851"/>
      <c r="S262" s="851"/>
      <c r="T262" s="851"/>
      <c r="U262" s="851"/>
      <c r="V262" s="851"/>
      <c r="W262" s="851"/>
      <c r="X262" s="851"/>
    </row>
    <row r="263" ht="14.25" customHeight="1">
      <c r="A263" s="42"/>
      <c r="B263" s="1040"/>
      <c r="C263" s="71"/>
      <c r="D263" s="272"/>
      <c r="E263" s="60"/>
      <c r="F263" s="31">
        <f t="shared" si="8"/>
        <v>0</v>
      </c>
      <c r="G263" s="32">
        <f t="shared" si="9"/>
        <v>0</v>
      </c>
      <c r="H263" s="33">
        <f t="shared" si="10"/>
        <v>0</v>
      </c>
      <c r="I263" s="34">
        <f t="shared" si="11"/>
        <v>0</v>
      </c>
      <c r="J263" s="33">
        <f t="shared" si="12"/>
        <v>0</v>
      </c>
      <c r="K263" s="34">
        <f t="shared" si="13"/>
        <v>0</v>
      </c>
      <c r="L263" s="35"/>
      <c r="M263" s="67"/>
      <c r="N263" s="851"/>
      <c r="O263" s="851"/>
      <c r="P263" s="851"/>
      <c r="Q263" s="851"/>
      <c r="R263" s="851"/>
      <c r="S263" s="851"/>
      <c r="T263" s="851"/>
      <c r="U263" s="851"/>
      <c r="V263" s="851"/>
      <c r="W263" s="851"/>
      <c r="X263" s="851"/>
    </row>
    <row r="264" ht="14.25" customHeight="1">
      <c r="A264" s="42"/>
      <c r="B264" s="1040"/>
      <c r="C264" s="71"/>
      <c r="D264" s="272"/>
      <c r="E264" s="60"/>
      <c r="F264" s="31">
        <f t="shared" si="8"/>
        <v>0</v>
      </c>
      <c r="G264" s="32">
        <f t="shared" si="9"/>
        <v>0</v>
      </c>
      <c r="H264" s="33">
        <f t="shared" si="10"/>
        <v>0</v>
      </c>
      <c r="I264" s="34">
        <f t="shared" si="11"/>
        <v>0</v>
      </c>
      <c r="J264" s="33">
        <f t="shared" si="12"/>
        <v>0</v>
      </c>
      <c r="K264" s="34">
        <f t="shared" si="13"/>
        <v>0</v>
      </c>
      <c r="L264" s="35"/>
      <c r="M264" s="67"/>
      <c r="N264" s="851"/>
      <c r="O264" s="851"/>
      <c r="P264" s="851"/>
      <c r="Q264" s="851"/>
      <c r="R264" s="851"/>
      <c r="S264" s="851"/>
      <c r="T264" s="851"/>
      <c r="U264" s="851"/>
      <c r="V264" s="851"/>
      <c r="W264" s="851"/>
      <c r="X264" s="851"/>
    </row>
    <row r="265" ht="14.25" customHeight="1">
      <c r="A265" s="42"/>
      <c r="B265" s="1040"/>
      <c r="C265" s="71"/>
      <c r="D265" s="272"/>
      <c r="E265" s="60"/>
      <c r="F265" s="31">
        <f t="shared" si="8"/>
        <v>0</v>
      </c>
      <c r="G265" s="32">
        <f t="shared" si="9"/>
        <v>0</v>
      </c>
      <c r="H265" s="33">
        <f t="shared" si="10"/>
        <v>0</v>
      </c>
      <c r="I265" s="34">
        <f t="shared" si="11"/>
        <v>0</v>
      </c>
      <c r="J265" s="33">
        <f t="shared" si="12"/>
        <v>0</v>
      </c>
      <c r="K265" s="34">
        <f t="shared" si="13"/>
        <v>0</v>
      </c>
      <c r="L265" s="35"/>
      <c r="M265" s="67"/>
      <c r="N265" s="851"/>
      <c r="O265" s="851"/>
      <c r="P265" s="851"/>
      <c r="Q265" s="851"/>
      <c r="R265" s="851"/>
      <c r="S265" s="851"/>
      <c r="T265" s="851"/>
      <c r="U265" s="851"/>
      <c r="V265" s="851"/>
      <c r="W265" s="851"/>
      <c r="X265" s="851"/>
    </row>
    <row r="266" ht="14.25" customHeight="1">
      <c r="A266" s="42"/>
      <c r="B266" s="1040"/>
      <c r="C266" s="71"/>
      <c r="D266" s="272"/>
      <c r="E266" s="60"/>
      <c r="F266" s="31">
        <f t="shared" si="8"/>
        <v>0</v>
      </c>
      <c r="G266" s="32">
        <f t="shared" si="9"/>
        <v>0</v>
      </c>
      <c r="H266" s="33">
        <f t="shared" si="10"/>
        <v>0</v>
      </c>
      <c r="I266" s="34">
        <f t="shared" si="11"/>
        <v>0</v>
      </c>
      <c r="J266" s="33">
        <f t="shared" si="12"/>
        <v>0</v>
      </c>
      <c r="K266" s="34">
        <f t="shared" si="13"/>
        <v>0</v>
      </c>
      <c r="L266" s="35"/>
      <c r="M266" s="67"/>
      <c r="N266" s="851"/>
      <c r="O266" s="851"/>
      <c r="P266" s="851"/>
      <c r="Q266" s="851"/>
      <c r="R266" s="851"/>
      <c r="S266" s="851"/>
      <c r="T266" s="851"/>
      <c r="U266" s="851"/>
      <c r="V266" s="851"/>
      <c r="W266" s="851"/>
      <c r="X266" s="851"/>
    </row>
    <row r="267" ht="14.25" customHeight="1">
      <c r="A267" s="42"/>
      <c r="B267" s="1040"/>
      <c r="C267" s="26"/>
      <c r="D267" s="272"/>
      <c r="E267" s="60"/>
      <c r="F267" s="31">
        <f t="shared" si="8"/>
        <v>0</v>
      </c>
      <c r="G267" s="32">
        <f t="shared" si="9"/>
        <v>0</v>
      </c>
      <c r="H267" s="33">
        <f t="shared" si="10"/>
        <v>0</v>
      </c>
      <c r="I267" s="34">
        <f t="shared" si="11"/>
        <v>0</v>
      </c>
      <c r="J267" s="33">
        <f t="shared" si="12"/>
        <v>0</v>
      </c>
      <c r="K267" s="34">
        <f t="shared" si="13"/>
        <v>0</v>
      </c>
      <c r="L267" s="35"/>
      <c r="M267" s="67"/>
      <c r="N267" s="851"/>
      <c r="O267" s="851"/>
      <c r="P267" s="851"/>
      <c r="Q267" s="851"/>
      <c r="R267" s="851"/>
      <c r="S267" s="851"/>
      <c r="T267" s="851"/>
      <c r="U267" s="851"/>
      <c r="V267" s="851"/>
      <c r="W267" s="851"/>
      <c r="X267" s="851"/>
    </row>
    <row r="268" ht="14.25" customHeight="1">
      <c r="A268" s="42"/>
      <c r="B268" s="1040"/>
      <c r="C268" s="87"/>
      <c r="D268" s="272"/>
      <c r="E268" s="60"/>
      <c r="F268" s="31">
        <f t="shared" si="8"/>
        <v>0</v>
      </c>
      <c r="G268" s="32">
        <f t="shared" si="9"/>
        <v>0</v>
      </c>
      <c r="H268" s="33">
        <f t="shared" si="10"/>
        <v>0</v>
      </c>
      <c r="I268" s="34">
        <f t="shared" si="11"/>
        <v>0</v>
      </c>
      <c r="J268" s="33">
        <f t="shared" si="12"/>
        <v>0</v>
      </c>
      <c r="K268" s="34">
        <f t="shared" si="13"/>
        <v>0</v>
      </c>
      <c r="L268" s="35"/>
      <c r="M268" s="67"/>
      <c r="N268" s="851"/>
      <c r="O268" s="851"/>
      <c r="P268" s="851"/>
      <c r="Q268" s="851"/>
      <c r="R268" s="851"/>
      <c r="S268" s="851"/>
      <c r="T268" s="851"/>
      <c r="U268" s="851"/>
      <c r="V268" s="851"/>
      <c r="W268" s="851"/>
      <c r="X268" s="851"/>
    </row>
    <row r="269" ht="14.25" customHeight="1">
      <c r="A269" s="42"/>
      <c r="B269" s="1040"/>
      <c r="C269" s="26"/>
      <c r="D269" s="272"/>
      <c r="E269" s="60"/>
      <c r="F269" s="31">
        <f t="shared" si="8"/>
        <v>0</v>
      </c>
      <c r="G269" s="32">
        <f t="shared" si="9"/>
        <v>0</v>
      </c>
      <c r="H269" s="33">
        <f t="shared" si="10"/>
        <v>0</v>
      </c>
      <c r="I269" s="34">
        <f t="shared" si="11"/>
        <v>0</v>
      </c>
      <c r="J269" s="33">
        <f t="shared" si="12"/>
        <v>0</v>
      </c>
      <c r="K269" s="34">
        <f t="shared" si="13"/>
        <v>0</v>
      </c>
      <c r="L269" s="35"/>
      <c r="M269" s="67"/>
      <c r="N269" s="851"/>
      <c r="O269" s="851"/>
      <c r="P269" s="851"/>
      <c r="Q269" s="851"/>
      <c r="R269" s="851"/>
      <c r="S269" s="851"/>
      <c r="T269" s="851"/>
      <c r="U269" s="851"/>
      <c r="V269" s="851"/>
      <c r="W269" s="851"/>
      <c r="X269" s="851"/>
    </row>
    <row r="270" ht="14.25" customHeight="1">
      <c r="A270" s="42"/>
      <c r="B270" s="1040"/>
      <c r="C270" s="26"/>
      <c r="D270" s="272"/>
      <c r="E270" s="60"/>
      <c r="F270" s="31">
        <f t="shared" si="8"/>
        <v>0</v>
      </c>
      <c r="G270" s="32">
        <f t="shared" si="9"/>
        <v>0</v>
      </c>
      <c r="H270" s="33">
        <f t="shared" si="10"/>
        <v>0</v>
      </c>
      <c r="I270" s="34">
        <f t="shared" si="11"/>
        <v>0</v>
      </c>
      <c r="J270" s="33">
        <f t="shared" si="12"/>
        <v>0</v>
      </c>
      <c r="K270" s="34">
        <f t="shared" si="13"/>
        <v>0</v>
      </c>
      <c r="L270" s="35"/>
      <c r="M270" s="67"/>
      <c r="N270" s="851"/>
      <c r="O270" s="851"/>
      <c r="P270" s="851"/>
      <c r="Q270" s="851"/>
      <c r="R270" s="851"/>
      <c r="S270" s="851"/>
      <c r="T270" s="851"/>
      <c r="U270" s="851"/>
      <c r="V270" s="851"/>
      <c r="W270" s="851"/>
      <c r="X270" s="851"/>
    </row>
    <row r="271" ht="14.25" customHeight="1">
      <c r="A271" s="42"/>
      <c r="B271" s="1040"/>
      <c r="C271" s="26"/>
      <c r="D271" s="272"/>
      <c r="E271" s="60"/>
      <c r="F271" s="31">
        <f t="shared" si="8"/>
        <v>0</v>
      </c>
      <c r="G271" s="32">
        <f t="shared" si="9"/>
        <v>0</v>
      </c>
      <c r="H271" s="33">
        <f t="shared" si="10"/>
        <v>0</v>
      </c>
      <c r="I271" s="34">
        <f t="shared" si="11"/>
        <v>0</v>
      </c>
      <c r="J271" s="33">
        <f t="shared" si="12"/>
        <v>0</v>
      </c>
      <c r="K271" s="34">
        <f t="shared" si="13"/>
        <v>0</v>
      </c>
      <c r="L271" s="35"/>
      <c r="M271" s="67"/>
      <c r="N271" s="851"/>
      <c r="O271" s="851"/>
      <c r="P271" s="851"/>
      <c r="Q271" s="851"/>
      <c r="R271" s="851"/>
      <c r="S271" s="851"/>
      <c r="T271" s="851"/>
      <c r="U271" s="851"/>
      <c r="V271" s="851"/>
      <c r="W271" s="851"/>
      <c r="X271" s="851"/>
    </row>
    <row r="272" ht="14.25" customHeight="1">
      <c r="A272" s="42"/>
      <c r="B272" s="1040"/>
      <c r="C272" s="26"/>
      <c r="D272" s="272"/>
      <c r="E272" s="60"/>
      <c r="F272" s="31">
        <f t="shared" si="8"/>
        <v>0</v>
      </c>
      <c r="G272" s="32">
        <f t="shared" si="9"/>
        <v>0</v>
      </c>
      <c r="H272" s="33">
        <f t="shared" si="10"/>
        <v>0</v>
      </c>
      <c r="I272" s="34">
        <f t="shared" si="11"/>
        <v>0</v>
      </c>
      <c r="J272" s="33">
        <f t="shared" si="12"/>
        <v>0</v>
      </c>
      <c r="K272" s="34">
        <f t="shared" si="13"/>
        <v>0</v>
      </c>
      <c r="L272" s="35"/>
      <c r="M272" s="67"/>
      <c r="N272" s="851"/>
      <c r="O272" s="851"/>
      <c r="P272" s="851"/>
      <c r="Q272" s="851"/>
      <c r="R272" s="851"/>
      <c r="S272" s="851"/>
      <c r="T272" s="851"/>
      <c r="U272" s="851"/>
      <c r="V272" s="851"/>
      <c r="W272" s="851"/>
      <c r="X272" s="851"/>
    </row>
    <row r="273" ht="14.25" customHeight="1">
      <c r="A273" s="42"/>
      <c r="B273" s="1040"/>
      <c r="C273" s="26"/>
      <c r="D273" s="272"/>
      <c r="E273" s="60"/>
      <c r="F273" s="31">
        <f t="shared" si="8"/>
        <v>0</v>
      </c>
      <c r="G273" s="32">
        <f t="shared" si="9"/>
        <v>0</v>
      </c>
      <c r="H273" s="33">
        <f t="shared" si="10"/>
        <v>0</v>
      </c>
      <c r="I273" s="34">
        <f t="shared" si="11"/>
        <v>0</v>
      </c>
      <c r="J273" s="33">
        <f t="shared" si="12"/>
        <v>0</v>
      </c>
      <c r="K273" s="34">
        <f t="shared" si="13"/>
        <v>0</v>
      </c>
      <c r="L273" s="35"/>
      <c r="M273" s="67"/>
      <c r="N273" s="851"/>
      <c r="O273" s="851"/>
      <c r="P273" s="851"/>
      <c r="Q273" s="851"/>
      <c r="R273" s="851"/>
      <c r="S273" s="851"/>
      <c r="T273" s="851"/>
      <c r="U273" s="851"/>
      <c r="V273" s="851"/>
      <c r="W273" s="851"/>
      <c r="X273" s="851"/>
    </row>
    <row r="274" ht="14.25" customHeight="1">
      <c r="A274" s="42"/>
      <c r="B274" s="1041"/>
      <c r="C274" s="26"/>
      <c r="D274" s="272"/>
      <c r="E274" s="60"/>
      <c r="F274" s="31">
        <f t="shared" si="8"/>
        <v>0</v>
      </c>
      <c r="G274" s="32">
        <f t="shared" si="9"/>
        <v>0</v>
      </c>
      <c r="H274" s="33">
        <f t="shared" si="10"/>
        <v>0</v>
      </c>
      <c r="I274" s="34">
        <f t="shared" si="11"/>
        <v>0</v>
      </c>
      <c r="J274" s="33">
        <f t="shared" si="12"/>
        <v>0</v>
      </c>
      <c r="K274" s="34">
        <f t="shared" si="13"/>
        <v>0</v>
      </c>
      <c r="L274" s="35"/>
      <c r="M274" s="67"/>
      <c r="N274" s="851"/>
      <c r="O274" s="851"/>
      <c r="P274" s="851"/>
      <c r="Q274" s="851"/>
      <c r="R274" s="851"/>
      <c r="S274" s="851"/>
      <c r="T274" s="851"/>
      <c r="U274" s="851"/>
      <c r="V274" s="851"/>
      <c r="W274" s="851"/>
      <c r="X274" s="851"/>
    </row>
    <row r="275" ht="14.25" customHeight="1">
      <c r="A275" s="42"/>
      <c r="B275" s="1045"/>
      <c r="C275" s="71"/>
      <c r="D275" s="272"/>
      <c r="E275" s="60"/>
      <c r="F275" s="31">
        <f t="shared" si="8"/>
        <v>0</v>
      </c>
      <c r="G275" s="32">
        <f t="shared" si="9"/>
        <v>0</v>
      </c>
      <c r="H275" s="33">
        <f t="shared" si="10"/>
        <v>0</v>
      </c>
      <c r="I275" s="34">
        <f t="shared" si="11"/>
        <v>0</v>
      </c>
      <c r="J275" s="33">
        <f t="shared" si="12"/>
        <v>0</v>
      </c>
      <c r="K275" s="34">
        <f t="shared" si="13"/>
        <v>0</v>
      </c>
      <c r="L275" s="35"/>
      <c r="M275" s="67"/>
      <c r="N275" s="851"/>
      <c r="O275" s="851"/>
      <c r="P275" s="851"/>
      <c r="Q275" s="851"/>
      <c r="R275" s="851"/>
      <c r="S275" s="851"/>
      <c r="T275" s="851"/>
      <c r="U275" s="851"/>
      <c r="V275" s="851"/>
      <c r="W275" s="851"/>
      <c r="X275" s="851"/>
    </row>
    <row r="276" ht="14.25" customHeight="1">
      <c r="A276" s="42"/>
      <c r="B276" s="1045"/>
      <c r="C276" s="71"/>
      <c r="D276" s="272"/>
      <c r="E276" s="60"/>
      <c r="F276" s="31">
        <f t="shared" si="8"/>
        <v>0</v>
      </c>
      <c r="G276" s="32">
        <f t="shared" si="9"/>
        <v>0</v>
      </c>
      <c r="H276" s="33">
        <f t="shared" si="10"/>
        <v>0</v>
      </c>
      <c r="I276" s="34">
        <f t="shared" si="11"/>
        <v>0</v>
      </c>
      <c r="J276" s="33">
        <f t="shared" si="12"/>
        <v>0</v>
      </c>
      <c r="K276" s="34">
        <f t="shared" si="13"/>
        <v>0</v>
      </c>
      <c r="L276" s="35"/>
      <c r="M276" s="67"/>
      <c r="N276" s="851"/>
      <c r="O276" s="851"/>
      <c r="P276" s="851"/>
      <c r="Q276" s="851"/>
      <c r="R276" s="851"/>
      <c r="S276" s="851"/>
      <c r="T276" s="851"/>
      <c r="U276" s="851"/>
      <c r="V276" s="851"/>
      <c r="W276" s="851"/>
      <c r="X276" s="851"/>
    </row>
    <row r="277" ht="14.25" customHeight="1">
      <c r="A277" s="42"/>
      <c r="B277" s="1045"/>
      <c r="C277" s="71"/>
      <c r="D277" s="272"/>
      <c r="E277" s="60"/>
      <c r="F277" s="31">
        <f t="shared" si="8"/>
        <v>0</v>
      </c>
      <c r="G277" s="32">
        <f t="shared" si="9"/>
        <v>0</v>
      </c>
      <c r="H277" s="33">
        <f t="shared" si="10"/>
        <v>0</v>
      </c>
      <c r="I277" s="34">
        <f t="shared" si="11"/>
        <v>0</v>
      </c>
      <c r="J277" s="33">
        <f t="shared" si="12"/>
        <v>0</v>
      </c>
      <c r="K277" s="34">
        <f t="shared" si="13"/>
        <v>0</v>
      </c>
      <c r="L277" s="35"/>
      <c r="M277" s="67"/>
      <c r="N277" s="851"/>
      <c r="O277" s="851"/>
      <c r="P277" s="851"/>
      <c r="Q277" s="851"/>
      <c r="R277" s="851"/>
      <c r="S277" s="851"/>
      <c r="T277" s="851"/>
      <c r="U277" s="851"/>
      <c r="V277" s="851"/>
      <c r="W277" s="851"/>
      <c r="X277" s="851"/>
    </row>
    <row r="278" ht="14.25" customHeight="1">
      <c r="A278" s="42"/>
      <c r="B278" s="1045"/>
      <c r="C278" s="71"/>
      <c r="D278" s="272"/>
      <c r="E278" s="60"/>
      <c r="F278" s="31">
        <f t="shared" si="8"/>
        <v>0</v>
      </c>
      <c r="G278" s="32">
        <f t="shared" si="9"/>
        <v>0</v>
      </c>
      <c r="H278" s="33">
        <f t="shared" si="10"/>
        <v>0</v>
      </c>
      <c r="I278" s="34">
        <f t="shared" si="11"/>
        <v>0</v>
      </c>
      <c r="J278" s="33">
        <f t="shared" si="12"/>
        <v>0</v>
      </c>
      <c r="K278" s="34">
        <f t="shared" si="13"/>
        <v>0</v>
      </c>
      <c r="L278" s="35"/>
      <c r="M278" s="67"/>
      <c r="N278" s="851"/>
      <c r="O278" s="851"/>
      <c r="P278" s="851"/>
      <c r="Q278" s="851"/>
      <c r="R278" s="851"/>
      <c r="S278" s="851"/>
      <c r="T278" s="851"/>
      <c r="U278" s="851"/>
      <c r="V278" s="851"/>
      <c r="W278" s="851"/>
      <c r="X278" s="851"/>
    </row>
    <row r="279" ht="14.25" customHeight="1">
      <c r="A279" s="42"/>
      <c r="B279" s="1040"/>
      <c r="C279" s="71"/>
      <c r="D279" s="272"/>
      <c r="E279" s="60"/>
      <c r="F279" s="38" t="str">
        <f t="shared" ref="F279:F341" si="15">#REF!*0.5+#REF!</f>
        <v>#REF!</v>
      </c>
      <c r="G279" s="39" t="str">
        <f t="shared" ref="G279:H279" si="14">#REF!*0.3+#REF!</f>
        <v>#REF!</v>
      </c>
      <c r="H279" s="40" t="str">
        <f t="shared" si="14"/>
        <v>#REF!</v>
      </c>
      <c r="I279" s="41" t="str">
        <f t="shared" ref="I279:I341" si="17">#REF!*0.2+#REF!</f>
        <v>#REF!</v>
      </c>
      <c r="J279" s="40" t="str">
        <f t="shared" ref="J279:J341" si="18">#REF!*0.15+#REF!</f>
        <v>#REF!</v>
      </c>
      <c r="K279" s="41" t="str">
        <f t="shared" ref="K279:K341" si="19">#REF!*0.1+#REF!</f>
        <v>#REF!</v>
      </c>
      <c r="L279" s="35"/>
      <c r="M279" s="67"/>
      <c r="N279" s="851"/>
      <c r="O279" s="851"/>
      <c r="P279" s="851"/>
      <c r="Q279" s="851"/>
      <c r="R279" s="851"/>
      <c r="S279" s="851"/>
      <c r="T279" s="851"/>
      <c r="U279" s="851"/>
      <c r="V279" s="851"/>
      <c r="W279" s="851"/>
      <c r="X279" s="851"/>
    </row>
    <row r="280" ht="14.25" customHeight="1">
      <c r="A280" s="42"/>
      <c r="B280" s="1044"/>
      <c r="C280" s="71"/>
      <c r="D280" s="272"/>
      <c r="E280" s="60"/>
      <c r="F280" s="38" t="str">
        <f t="shared" si="15"/>
        <v>#REF!</v>
      </c>
      <c r="G280" s="39" t="str">
        <f t="shared" ref="G280:H280" si="16">#REF!*0.3+#REF!</f>
        <v>#REF!</v>
      </c>
      <c r="H280" s="40" t="str">
        <f t="shared" si="16"/>
        <v>#REF!</v>
      </c>
      <c r="I280" s="41" t="str">
        <f t="shared" si="17"/>
        <v>#REF!</v>
      </c>
      <c r="J280" s="40" t="str">
        <f t="shared" si="18"/>
        <v>#REF!</v>
      </c>
      <c r="K280" s="41" t="str">
        <f t="shared" si="19"/>
        <v>#REF!</v>
      </c>
      <c r="L280" s="35"/>
      <c r="M280" s="67"/>
      <c r="N280" s="851"/>
      <c r="O280" s="851"/>
      <c r="P280" s="851"/>
      <c r="Q280" s="851"/>
      <c r="R280" s="851"/>
      <c r="S280" s="851"/>
      <c r="T280" s="851"/>
      <c r="U280" s="851"/>
      <c r="V280" s="851"/>
      <c r="W280" s="851"/>
      <c r="X280" s="851"/>
    </row>
    <row r="281" ht="14.25" customHeight="1">
      <c r="A281" s="42"/>
      <c r="B281" s="1046"/>
      <c r="C281" s="71"/>
      <c r="D281" s="272"/>
      <c r="E281" s="60"/>
      <c r="F281" s="38" t="str">
        <f t="shared" si="15"/>
        <v>#REF!</v>
      </c>
      <c r="G281" s="39" t="str">
        <f t="shared" ref="G281:H281" si="20">#REF!*0.3+#REF!</f>
        <v>#REF!</v>
      </c>
      <c r="H281" s="40" t="str">
        <f t="shared" si="20"/>
        <v>#REF!</v>
      </c>
      <c r="I281" s="41" t="str">
        <f t="shared" si="17"/>
        <v>#REF!</v>
      </c>
      <c r="J281" s="40" t="str">
        <f t="shared" si="18"/>
        <v>#REF!</v>
      </c>
      <c r="K281" s="41" t="str">
        <f t="shared" si="19"/>
        <v>#REF!</v>
      </c>
      <c r="L281" s="35"/>
      <c r="M281" s="67"/>
      <c r="N281" s="851"/>
      <c r="O281" s="851"/>
      <c r="P281" s="851"/>
      <c r="Q281" s="851"/>
      <c r="R281" s="851"/>
      <c r="S281" s="851"/>
      <c r="T281" s="851"/>
      <c r="U281" s="851"/>
      <c r="V281" s="851"/>
      <c r="W281" s="851"/>
      <c r="X281" s="851"/>
    </row>
    <row r="282" ht="14.25" customHeight="1">
      <c r="A282" s="42"/>
      <c r="B282" s="1045"/>
      <c r="C282" s="71"/>
      <c r="D282" s="272"/>
      <c r="E282" s="60"/>
      <c r="F282" s="38" t="str">
        <f t="shared" si="15"/>
        <v>#REF!</v>
      </c>
      <c r="G282" s="39" t="str">
        <f t="shared" ref="G282:H282" si="21">#REF!*0.3+#REF!</f>
        <v>#REF!</v>
      </c>
      <c r="H282" s="40" t="str">
        <f t="shared" si="21"/>
        <v>#REF!</v>
      </c>
      <c r="I282" s="41" t="str">
        <f t="shared" si="17"/>
        <v>#REF!</v>
      </c>
      <c r="J282" s="40" t="str">
        <f t="shared" si="18"/>
        <v>#REF!</v>
      </c>
      <c r="K282" s="41" t="str">
        <f t="shared" si="19"/>
        <v>#REF!</v>
      </c>
      <c r="L282" s="35"/>
      <c r="M282" s="67"/>
      <c r="N282" s="851"/>
      <c r="O282" s="851"/>
      <c r="P282" s="851"/>
      <c r="Q282" s="851"/>
      <c r="R282" s="851"/>
      <c r="S282" s="851"/>
      <c r="T282" s="851"/>
      <c r="U282" s="851"/>
      <c r="V282" s="851"/>
      <c r="W282" s="851"/>
      <c r="X282" s="851"/>
    </row>
    <row r="283" ht="14.25" customHeight="1">
      <c r="A283" s="42"/>
      <c r="B283" s="1044"/>
      <c r="C283" s="71"/>
      <c r="D283" s="272"/>
      <c r="E283" s="60"/>
      <c r="F283" s="38" t="str">
        <f t="shared" si="15"/>
        <v>#REF!</v>
      </c>
      <c r="G283" s="39" t="str">
        <f t="shared" ref="G283:H283" si="22">#REF!*0.3+#REF!</f>
        <v>#REF!</v>
      </c>
      <c r="H283" s="40" t="str">
        <f t="shared" si="22"/>
        <v>#REF!</v>
      </c>
      <c r="I283" s="41" t="str">
        <f t="shared" si="17"/>
        <v>#REF!</v>
      </c>
      <c r="J283" s="40" t="str">
        <f t="shared" si="18"/>
        <v>#REF!</v>
      </c>
      <c r="K283" s="41" t="str">
        <f t="shared" si="19"/>
        <v>#REF!</v>
      </c>
      <c r="L283" s="35"/>
      <c r="M283" s="67"/>
      <c r="N283" s="851"/>
      <c r="O283" s="851"/>
      <c r="P283" s="851"/>
      <c r="Q283" s="851"/>
      <c r="R283" s="851"/>
      <c r="S283" s="851"/>
      <c r="T283" s="851"/>
      <c r="U283" s="851"/>
      <c r="V283" s="851"/>
      <c r="W283" s="851"/>
      <c r="X283" s="851"/>
    </row>
    <row r="284" ht="14.25" customHeight="1">
      <c r="A284" s="42"/>
      <c r="B284" s="1044"/>
      <c r="C284" s="71"/>
      <c r="D284" s="272"/>
      <c r="E284" s="60"/>
      <c r="F284" s="38" t="str">
        <f t="shared" si="15"/>
        <v>#REF!</v>
      </c>
      <c r="G284" s="39" t="str">
        <f t="shared" ref="G284:H284" si="23">#REF!*0.3+#REF!</f>
        <v>#REF!</v>
      </c>
      <c r="H284" s="40" t="str">
        <f t="shared" si="23"/>
        <v>#REF!</v>
      </c>
      <c r="I284" s="41" t="str">
        <f t="shared" si="17"/>
        <v>#REF!</v>
      </c>
      <c r="J284" s="40" t="str">
        <f t="shared" si="18"/>
        <v>#REF!</v>
      </c>
      <c r="K284" s="41" t="str">
        <f t="shared" si="19"/>
        <v>#REF!</v>
      </c>
      <c r="L284" s="35"/>
      <c r="M284" s="67"/>
      <c r="N284" s="851"/>
      <c r="O284" s="851"/>
      <c r="P284" s="851"/>
      <c r="Q284" s="851"/>
      <c r="R284" s="851"/>
      <c r="S284" s="851"/>
      <c r="T284" s="851"/>
      <c r="U284" s="851"/>
      <c r="V284" s="851"/>
      <c r="W284" s="851"/>
      <c r="X284" s="851"/>
    </row>
    <row r="285" ht="14.25" customHeight="1">
      <c r="A285" s="42"/>
      <c r="B285" s="1044"/>
      <c r="C285" s="71"/>
      <c r="D285" s="272"/>
      <c r="E285" s="60"/>
      <c r="F285" s="38" t="str">
        <f t="shared" si="15"/>
        <v>#REF!</v>
      </c>
      <c r="G285" s="39" t="str">
        <f t="shared" ref="G285:H285" si="24">#REF!*0.3+#REF!</f>
        <v>#REF!</v>
      </c>
      <c r="H285" s="40" t="str">
        <f t="shared" si="24"/>
        <v>#REF!</v>
      </c>
      <c r="I285" s="41" t="str">
        <f t="shared" si="17"/>
        <v>#REF!</v>
      </c>
      <c r="J285" s="40" t="str">
        <f t="shared" si="18"/>
        <v>#REF!</v>
      </c>
      <c r="K285" s="41" t="str">
        <f t="shared" si="19"/>
        <v>#REF!</v>
      </c>
      <c r="L285" s="35"/>
      <c r="M285" s="67"/>
      <c r="N285" s="851"/>
      <c r="O285" s="851"/>
      <c r="P285" s="851"/>
      <c r="Q285" s="851"/>
      <c r="R285" s="851"/>
      <c r="S285" s="851"/>
      <c r="T285" s="851"/>
      <c r="U285" s="851"/>
      <c r="V285" s="851"/>
      <c r="W285" s="851"/>
      <c r="X285" s="851"/>
    </row>
    <row r="286" ht="14.25" customHeight="1">
      <c r="A286" s="42"/>
      <c r="B286" s="1044"/>
      <c r="C286" s="71"/>
      <c r="D286" s="272"/>
      <c r="E286" s="60"/>
      <c r="F286" s="38" t="str">
        <f t="shared" si="15"/>
        <v>#REF!</v>
      </c>
      <c r="G286" s="39" t="str">
        <f t="shared" ref="G286:H286" si="25">#REF!*0.3+#REF!</f>
        <v>#REF!</v>
      </c>
      <c r="H286" s="40" t="str">
        <f t="shared" si="25"/>
        <v>#REF!</v>
      </c>
      <c r="I286" s="41" t="str">
        <f t="shared" si="17"/>
        <v>#REF!</v>
      </c>
      <c r="J286" s="40" t="str">
        <f t="shared" si="18"/>
        <v>#REF!</v>
      </c>
      <c r="K286" s="41" t="str">
        <f t="shared" si="19"/>
        <v>#REF!</v>
      </c>
      <c r="L286" s="35"/>
      <c r="M286" s="67"/>
      <c r="N286" s="851"/>
      <c r="O286" s="851"/>
      <c r="P286" s="851"/>
      <c r="Q286" s="851"/>
      <c r="R286" s="851"/>
      <c r="S286" s="851"/>
      <c r="T286" s="851"/>
      <c r="U286" s="851"/>
      <c r="V286" s="851"/>
      <c r="W286" s="851"/>
      <c r="X286" s="851"/>
    </row>
    <row r="287" ht="14.25" customHeight="1">
      <c r="A287" s="42"/>
      <c r="B287" s="1044"/>
      <c r="C287" s="71"/>
      <c r="D287" s="272"/>
      <c r="E287" s="60"/>
      <c r="F287" s="38" t="str">
        <f t="shared" si="15"/>
        <v>#REF!</v>
      </c>
      <c r="G287" s="39" t="str">
        <f t="shared" ref="G287:H287" si="26">#REF!*0.3+#REF!</f>
        <v>#REF!</v>
      </c>
      <c r="H287" s="40" t="str">
        <f t="shared" si="26"/>
        <v>#REF!</v>
      </c>
      <c r="I287" s="41" t="str">
        <f t="shared" si="17"/>
        <v>#REF!</v>
      </c>
      <c r="J287" s="40" t="str">
        <f t="shared" si="18"/>
        <v>#REF!</v>
      </c>
      <c r="K287" s="41" t="str">
        <f t="shared" si="19"/>
        <v>#REF!</v>
      </c>
      <c r="L287" s="35"/>
      <c r="M287" s="67"/>
      <c r="N287" s="851"/>
      <c r="O287" s="851"/>
      <c r="P287" s="851"/>
      <c r="Q287" s="851"/>
      <c r="R287" s="851"/>
      <c r="S287" s="851"/>
      <c r="T287" s="851"/>
      <c r="U287" s="851"/>
      <c r="V287" s="851"/>
      <c r="W287" s="851"/>
      <c r="X287" s="851"/>
    </row>
    <row r="288" ht="14.25" customHeight="1">
      <c r="A288" s="42"/>
      <c r="B288" s="1044"/>
      <c r="C288" s="71"/>
      <c r="D288" s="272"/>
      <c r="E288" s="60"/>
      <c r="F288" s="38" t="str">
        <f t="shared" si="15"/>
        <v>#REF!</v>
      </c>
      <c r="G288" s="39" t="str">
        <f t="shared" ref="G288:H288" si="27">#REF!*0.3+#REF!</f>
        <v>#REF!</v>
      </c>
      <c r="H288" s="40" t="str">
        <f t="shared" si="27"/>
        <v>#REF!</v>
      </c>
      <c r="I288" s="41" t="str">
        <f t="shared" si="17"/>
        <v>#REF!</v>
      </c>
      <c r="J288" s="40" t="str">
        <f t="shared" si="18"/>
        <v>#REF!</v>
      </c>
      <c r="K288" s="41" t="str">
        <f t="shared" si="19"/>
        <v>#REF!</v>
      </c>
      <c r="L288" s="35"/>
      <c r="M288" s="67"/>
      <c r="N288" s="851"/>
      <c r="O288" s="851"/>
      <c r="P288" s="851"/>
      <c r="Q288" s="851"/>
      <c r="R288" s="851"/>
      <c r="S288" s="851"/>
      <c r="T288" s="851"/>
      <c r="U288" s="851"/>
      <c r="V288" s="851"/>
      <c r="W288" s="851"/>
      <c r="X288" s="851"/>
    </row>
    <row r="289" ht="14.25" customHeight="1">
      <c r="A289" s="42"/>
      <c r="B289" s="1044"/>
      <c r="C289" s="71"/>
      <c r="D289" s="272"/>
      <c r="E289" s="60"/>
      <c r="F289" s="38" t="str">
        <f t="shared" si="15"/>
        <v>#REF!</v>
      </c>
      <c r="G289" s="39" t="str">
        <f t="shared" ref="G289:H289" si="28">#REF!*0.3+#REF!</f>
        <v>#REF!</v>
      </c>
      <c r="H289" s="40" t="str">
        <f t="shared" si="28"/>
        <v>#REF!</v>
      </c>
      <c r="I289" s="41" t="str">
        <f t="shared" si="17"/>
        <v>#REF!</v>
      </c>
      <c r="J289" s="40" t="str">
        <f t="shared" si="18"/>
        <v>#REF!</v>
      </c>
      <c r="K289" s="41" t="str">
        <f t="shared" si="19"/>
        <v>#REF!</v>
      </c>
      <c r="L289" s="35"/>
      <c r="M289" s="67"/>
      <c r="N289" s="851"/>
      <c r="O289" s="851"/>
      <c r="P289" s="851"/>
      <c r="Q289" s="851"/>
      <c r="R289" s="851"/>
      <c r="S289" s="851"/>
      <c r="T289" s="851"/>
      <c r="U289" s="851"/>
      <c r="V289" s="851"/>
      <c r="W289" s="851"/>
      <c r="X289" s="851"/>
    </row>
    <row r="290" ht="14.25" customHeight="1">
      <c r="A290" s="42"/>
      <c r="B290" s="1044"/>
      <c r="C290" s="71"/>
      <c r="D290" s="272"/>
      <c r="E290" s="60"/>
      <c r="F290" s="38" t="str">
        <f t="shared" si="15"/>
        <v>#REF!</v>
      </c>
      <c r="G290" s="39" t="str">
        <f t="shared" ref="G290:H290" si="29">#REF!*0.3+#REF!</f>
        <v>#REF!</v>
      </c>
      <c r="H290" s="40" t="str">
        <f t="shared" si="29"/>
        <v>#REF!</v>
      </c>
      <c r="I290" s="41" t="str">
        <f t="shared" si="17"/>
        <v>#REF!</v>
      </c>
      <c r="J290" s="40" t="str">
        <f t="shared" si="18"/>
        <v>#REF!</v>
      </c>
      <c r="K290" s="41" t="str">
        <f t="shared" si="19"/>
        <v>#REF!</v>
      </c>
      <c r="L290" s="35"/>
      <c r="M290" s="67"/>
      <c r="N290" s="851"/>
      <c r="O290" s="851"/>
      <c r="P290" s="851"/>
      <c r="Q290" s="851"/>
      <c r="R290" s="851"/>
      <c r="S290" s="851"/>
      <c r="T290" s="851"/>
      <c r="U290" s="851"/>
      <c r="V290" s="851"/>
      <c r="W290" s="851"/>
      <c r="X290" s="851"/>
    </row>
    <row r="291" ht="14.25" customHeight="1">
      <c r="A291" s="42"/>
      <c r="B291" s="1044"/>
      <c r="C291" s="71"/>
      <c r="D291" s="272"/>
      <c r="E291" s="60"/>
      <c r="F291" s="38" t="str">
        <f t="shared" si="15"/>
        <v>#REF!</v>
      </c>
      <c r="G291" s="39" t="str">
        <f t="shared" ref="G291:H291" si="30">#REF!*0.3+#REF!</f>
        <v>#REF!</v>
      </c>
      <c r="H291" s="40" t="str">
        <f t="shared" si="30"/>
        <v>#REF!</v>
      </c>
      <c r="I291" s="41" t="str">
        <f t="shared" si="17"/>
        <v>#REF!</v>
      </c>
      <c r="J291" s="40" t="str">
        <f t="shared" si="18"/>
        <v>#REF!</v>
      </c>
      <c r="K291" s="41" t="str">
        <f t="shared" si="19"/>
        <v>#REF!</v>
      </c>
      <c r="L291" s="35"/>
      <c r="M291" s="67"/>
      <c r="N291" s="851"/>
      <c r="O291" s="851"/>
      <c r="P291" s="851"/>
      <c r="Q291" s="851"/>
      <c r="R291" s="851"/>
      <c r="S291" s="851"/>
      <c r="T291" s="851"/>
      <c r="U291" s="851"/>
      <c r="V291" s="851"/>
      <c r="W291" s="851"/>
      <c r="X291" s="851"/>
    </row>
    <row r="292" ht="14.25" customHeight="1">
      <c r="A292" s="42"/>
      <c r="B292" s="1044"/>
      <c r="C292" s="71"/>
      <c r="D292" s="272"/>
      <c r="E292" s="60"/>
      <c r="F292" s="38" t="str">
        <f t="shared" si="15"/>
        <v>#REF!</v>
      </c>
      <c r="G292" s="39" t="str">
        <f t="shared" ref="G292:H292" si="31">#REF!*0.3+#REF!</f>
        <v>#REF!</v>
      </c>
      <c r="H292" s="40" t="str">
        <f t="shared" si="31"/>
        <v>#REF!</v>
      </c>
      <c r="I292" s="41" t="str">
        <f t="shared" si="17"/>
        <v>#REF!</v>
      </c>
      <c r="J292" s="40" t="str">
        <f t="shared" si="18"/>
        <v>#REF!</v>
      </c>
      <c r="K292" s="41" t="str">
        <f t="shared" si="19"/>
        <v>#REF!</v>
      </c>
      <c r="L292" s="35"/>
      <c r="M292" s="67"/>
      <c r="N292" s="851"/>
      <c r="O292" s="851"/>
      <c r="P292" s="851"/>
      <c r="Q292" s="851"/>
      <c r="R292" s="851"/>
      <c r="S292" s="851"/>
      <c r="T292" s="851"/>
      <c r="U292" s="851"/>
      <c r="V292" s="851"/>
      <c r="W292" s="851"/>
      <c r="X292" s="851"/>
    </row>
    <row r="293" ht="14.25" customHeight="1">
      <c r="A293" s="42"/>
      <c r="B293" s="1044"/>
      <c r="C293" s="71"/>
      <c r="D293" s="272"/>
      <c r="E293" s="60"/>
      <c r="F293" s="38" t="str">
        <f t="shared" si="15"/>
        <v>#REF!</v>
      </c>
      <c r="G293" s="39" t="str">
        <f t="shared" ref="G293:H293" si="32">#REF!*0.3+#REF!</f>
        <v>#REF!</v>
      </c>
      <c r="H293" s="40" t="str">
        <f t="shared" si="32"/>
        <v>#REF!</v>
      </c>
      <c r="I293" s="41" t="str">
        <f t="shared" si="17"/>
        <v>#REF!</v>
      </c>
      <c r="J293" s="40" t="str">
        <f t="shared" si="18"/>
        <v>#REF!</v>
      </c>
      <c r="K293" s="41" t="str">
        <f t="shared" si="19"/>
        <v>#REF!</v>
      </c>
      <c r="L293" s="35"/>
      <c r="M293" s="67"/>
      <c r="N293" s="851"/>
      <c r="O293" s="851"/>
      <c r="P293" s="851"/>
      <c r="Q293" s="851"/>
      <c r="R293" s="851"/>
      <c r="S293" s="851"/>
      <c r="T293" s="851"/>
      <c r="U293" s="851"/>
      <c r="V293" s="851"/>
      <c r="W293" s="851"/>
      <c r="X293" s="851"/>
    </row>
    <row r="294" ht="14.25" customHeight="1">
      <c r="A294" s="42"/>
      <c r="B294" s="1040"/>
      <c r="C294" s="71"/>
      <c r="D294" s="272"/>
      <c r="E294" s="60"/>
      <c r="F294" s="38" t="str">
        <f t="shared" si="15"/>
        <v>#REF!</v>
      </c>
      <c r="G294" s="39" t="str">
        <f t="shared" ref="G294:H294" si="33">#REF!*0.3+#REF!</f>
        <v>#REF!</v>
      </c>
      <c r="H294" s="40" t="str">
        <f t="shared" si="33"/>
        <v>#REF!</v>
      </c>
      <c r="I294" s="41" t="str">
        <f t="shared" si="17"/>
        <v>#REF!</v>
      </c>
      <c r="J294" s="40" t="str">
        <f t="shared" si="18"/>
        <v>#REF!</v>
      </c>
      <c r="K294" s="41" t="str">
        <f t="shared" si="19"/>
        <v>#REF!</v>
      </c>
      <c r="L294" s="35"/>
      <c r="M294" s="67"/>
      <c r="N294" s="851"/>
      <c r="O294" s="851"/>
      <c r="P294" s="851"/>
      <c r="Q294" s="851"/>
      <c r="R294" s="851"/>
      <c r="S294" s="851"/>
      <c r="T294" s="851"/>
      <c r="U294" s="851"/>
      <c r="V294" s="851"/>
      <c r="W294" s="851"/>
      <c r="X294" s="851"/>
    </row>
    <row r="295" ht="14.25" customHeight="1">
      <c r="A295" s="42"/>
      <c r="B295" s="1040"/>
      <c r="C295" s="26"/>
      <c r="D295" s="272"/>
      <c r="E295" s="60"/>
      <c r="F295" s="38" t="str">
        <f t="shared" si="15"/>
        <v>#REF!</v>
      </c>
      <c r="G295" s="39" t="str">
        <f t="shared" ref="G295:H295" si="34">#REF!*0.3+#REF!</f>
        <v>#REF!</v>
      </c>
      <c r="H295" s="40" t="str">
        <f t="shared" si="34"/>
        <v>#REF!</v>
      </c>
      <c r="I295" s="41" t="str">
        <f t="shared" si="17"/>
        <v>#REF!</v>
      </c>
      <c r="J295" s="40" t="str">
        <f t="shared" si="18"/>
        <v>#REF!</v>
      </c>
      <c r="K295" s="41" t="str">
        <f t="shared" si="19"/>
        <v>#REF!</v>
      </c>
      <c r="L295" s="35"/>
      <c r="M295" s="67"/>
      <c r="N295" s="851"/>
      <c r="O295" s="851"/>
      <c r="P295" s="851"/>
      <c r="Q295" s="851"/>
      <c r="R295" s="851"/>
      <c r="S295" s="851"/>
      <c r="T295" s="851"/>
      <c r="U295" s="851"/>
      <c r="V295" s="851"/>
      <c r="W295" s="851"/>
      <c r="X295" s="851"/>
    </row>
    <row r="296" ht="14.25" customHeight="1">
      <c r="A296" s="42"/>
      <c r="B296" s="1040"/>
      <c r="C296" s="26"/>
      <c r="D296" s="272"/>
      <c r="E296" s="60"/>
      <c r="F296" s="38" t="str">
        <f t="shared" si="15"/>
        <v>#REF!</v>
      </c>
      <c r="G296" s="39" t="str">
        <f t="shared" ref="G296:H296" si="35">#REF!*0.3+#REF!</f>
        <v>#REF!</v>
      </c>
      <c r="H296" s="40" t="str">
        <f t="shared" si="35"/>
        <v>#REF!</v>
      </c>
      <c r="I296" s="41" t="str">
        <f t="shared" si="17"/>
        <v>#REF!</v>
      </c>
      <c r="J296" s="40" t="str">
        <f t="shared" si="18"/>
        <v>#REF!</v>
      </c>
      <c r="K296" s="41" t="str">
        <f t="shared" si="19"/>
        <v>#REF!</v>
      </c>
      <c r="L296" s="35"/>
      <c r="M296" s="67"/>
      <c r="N296" s="851"/>
      <c r="O296" s="851"/>
      <c r="P296" s="851"/>
      <c r="Q296" s="851"/>
      <c r="R296" s="851"/>
      <c r="S296" s="851"/>
      <c r="T296" s="851"/>
      <c r="U296" s="851"/>
      <c r="V296" s="851"/>
      <c r="W296" s="851"/>
      <c r="X296" s="851"/>
    </row>
    <row r="297" ht="14.25" customHeight="1">
      <c r="A297" s="42"/>
      <c r="B297" s="1040"/>
      <c r="C297" s="71"/>
      <c r="D297" s="272"/>
      <c r="E297" s="60"/>
      <c r="F297" s="38" t="str">
        <f t="shared" si="15"/>
        <v>#REF!</v>
      </c>
      <c r="G297" s="39" t="str">
        <f t="shared" ref="G297:H297" si="36">#REF!*0.3+#REF!</f>
        <v>#REF!</v>
      </c>
      <c r="H297" s="40" t="str">
        <f t="shared" si="36"/>
        <v>#REF!</v>
      </c>
      <c r="I297" s="41" t="str">
        <f t="shared" si="17"/>
        <v>#REF!</v>
      </c>
      <c r="J297" s="40" t="str">
        <f t="shared" si="18"/>
        <v>#REF!</v>
      </c>
      <c r="K297" s="41" t="str">
        <f t="shared" si="19"/>
        <v>#REF!</v>
      </c>
      <c r="L297" s="35"/>
      <c r="M297" s="67"/>
      <c r="N297" s="851"/>
      <c r="O297" s="851"/>
      <c r="P297" s="851"/>
      <c r="Q297" s="851"/>
      <c r="R297" s="851"/>
      <c r="S297" s="851"/>
      <c r="T297" s="851"/>
      <c r="U297" s="851"/>
      <c r="V297" s="851"/>
      <c r="W297" s="851"/>
      <c r="X297" s="851"/>
    </row>
    <row r="298" ht="14.25" customHeight="1">
      <c r="A298" s="42"/>
      <c r="B298" s="1044"/>
      <c r="C298" s="71"/>
      <c r="D298" s="272"/>
      <c r="E298" s="60"/>
      <c r="F298" s="38" t="str">
        <f t="shared" si="15"/>
        <v>#REF!</v>
      </c>
      <c r="G298" s="39" t="str">
        <f t="shared" ref="G298:H298" si="37">#REF!*0.3+#REF!</f>
        <v>#REF!</v>
      </c>
      <c r="H298" s="40" t="str">
        <f t="shared" si="37"/>
        <v>#REF!</v>
      </c>
      <c r="I298" s="41" t="str">
        <f t="shared" si="17"/>
        <v>#REF!</v>
      </c>
      <c r="J298" s="40" t="str">
        <f t="shared" si="18"/>
        <v>#REF!</v>
      </c>
      <c r="K298" s="41" t="str">
        <f t="shared" si="19"/>
        <v>#REF!</v>
      </c>
      <c r="L298" s="35"/>
      <c r="M298" s="67"/>
      <c r="N298" s="851"/>
      <c r="O298" s="851"/>
      <c r="P298" s="851"/>
      <c r="Q298" s="851"/>
      <c r="R298" s="851"/>
      <c r="S298" s="851"/>
      <c r="T298" s="851"/>
      <c r="U298" s="851"/>
      <c r="V298" s="851"/>
      <c r="W298" s="851"/>
      <c r="X298" s="851"/>
    </row>
    <row r="299" ht="14.25" customHeight="1">
      <c r="A299" s="42"/>
      <c r="B299" s="1044"/>
      <c r="C299" s="71"/>
      <c r="D299" s="272"/>
      <c r="E299" s="60"/>
      <c r="F299" s="38" t="str">
        <f t="shared" si="15"/>
        <v>#REF!</v>
      </c>
      <c r="G299" s="39" t="str">
        <f t="shared" ref="G299:H299" si="38">#REF!*0.3+#REF!</f>
        <v>#REF!</v>
      </c>
      <c r="H299" s="40" t="str">
        <f t="shared" si="38"/>
        <v>#REF!</v>
      </c>
      <c r="I299" s="41" t="str">
        <f t="shared" si="17"/>
        <v>#REF!</v>
      </c>
      <c r="J299" s="40" t="str">
        <f t="shared" si="18"/>
        <v>#REF!</v>
      </c>
      <c r="K299" s="41" t="str">
        <f t="shared" si="19"/>
        <v>#REF!</v>
      </c>
      <c r="L299" s="35"/>
      <c r="M299" s="67"/>
      <c r="N299" s="851"/>
      <c r="O299" s="851"/>
      <c r="P299" s="851"/>
      <c r="Q299" s="851"/>
      <c r="R299" s="851"/>
      <c r="S299" s="851"/>
      <c r="T299" s="851"/>
      <c r="U299" s="851"/>
      <c r="V299" s="851"/>
      <c r="W299" s="851"/>
      <c r="X299" s="851"/>
    </row>
    <row r="300" ht="14.25" customHeight="1">
      <c r="A300" s="42"/>
      <c r="B300" s="1044"/>
      <c r="C300" s="71"/>
      <c r="D300" s="272"/>
      <c r="E300" s="60"/>
      <c r="F300" s="38" t="str">
        <f t="shared" si="15"/>
        <v>#REF!</v>
      </c>
      <c r="G300" s="39" t="str">
        <f t="shared" ref="G300:H300" si="39">#REF!*0.3+#REF!</f>
        <v>#REF!</v>
      </c>
      <c r="H300" s="40" t="str">
        <f t="shared" si="39"/>
        <v>#REF!</v>
      </c>
      <c r="I300" s="41" t="str">
        <f t="shared" si="17"/>
        <v>#REF!</v>
      </c>
      <c r="J300" s="40" t="str">
        <f t="shared" si="18"/>
        <v>#REF!</v>
      </c>
      <c r="K300" s="41" t="str">
        <f t="shared" si="19"/>
        <v>#REF!</v>
      </c>
      <c r="L300" s="35"/>
      <c r="M300" s="67"/>
      <c r="N300" s="851"/>
      <c r="O300" s="851"/>
      <c r="P300" s="851"/>
      <c r="Q300" s="851"/>
      <c r="R300" s="851"/>
      <c r="S300" s="851"/>
      <c r="T300" s="851"/>
      <c r="U300" s="851"/>
      <c r="V300" s="851"/>
      <c r="W300" s="851"/>
      <c r="X300" s="851"/>
    </row>
    <row r="301" ht="14.25" customHeight="1">
      <c r="A301" s="42"/>
      <c r="B301" s="1044"/>
      <c r="C301" s="71"/>
      <c r="D301" s="272"/>
      <c r="E301" s="60"/>
      <c r="F301" s="38" t="str">
        <f t="shared" si="15"/>
        <v>#REF!</v>
      </c>
      <c r="G301" s="39" t="str">
        <f t="shared" ref="G301:H301" si="40">#REF!*0.3+#REF!</f>
        <v>#REF!</v>
      </c>
      <c r="H301" s="40" t="str">
        <f t="shared" si="40"/>
        <v>#REF!</v>
      </c>
      <c r="I301" s="41" t="str">
        <f t="shared" si="17"/>
        <v>#REF!</v>
      </c>
      <c r="J301" s="40" t="str">
        <f t="shared" si="18"/>
        <v>#REF!</v>
      </c>
      <c r="K301" s="41" t="str">
        <f t="shared" si="19"/>
        <v>#REF!</v>
      </c>
      <c r="L301" s="35"/>
      <c r="M301" s="67"/>
      <c r="N301" s="851"/>
      <c r="O301" s="851"/>
      <c r="P301" s="851"/>
      <c r="Q301" s="851"/>
      <c r="R301" s="851"/>
      <c r="S301" s="851"/>
      <c r="T301" s="851"/>
      <c r="U301" s="851"/>
      <c r="V301" s="851"/>
      <c r="W301" s="851"/>
      <c r="X301" s="851"/>
    </row>
    <row r="302" ht="14.25" customHeight="1">
      <c r="A302" s="42"/>
      <c r="B302" s="1044"/>
      <c r="C302" s="71"/>
      <c r="D302" s="272"/>
      <c r="E302" s="60"/>
      <c r="F302" s="38" t="str">
        <f t="shared" si="15"/>
        <v>#REF!</v>
      </c>
      <c r="G302" s="39" t="str">
        <f t="shared" ref="G302:H302" si="41">#REF!*0.3+#REF!</f>
        <v>#REF!</v>
      </c>
      <c r="H302" s="40" t="str">
        <f t="shared" si="41"/>
        <v>#REF!</v>
      </c>
      <c r="I302" s="41" t="str">
        <f t="shared" si="17"/>
        <v>#REF!</v>
      </c>
      <c r="J302" s="40" t="str">
        <f t="shared" si="18"/>
        <v>#REF!</v>
      </c>
      <c r="K302" s="41" t="str">
        <f t="shared" si="19"/>
        <v>#REF!</v>
      </c>
      <c r="L302" s="35"/>
      <c r="M302" s="67"/>
      <c r="N302" s="851"/>
      <c r="O302" s="851"/>
      <c r="P302" s="851"/>
      <c r="Q302" s="851"/>
      <c r="R302" s="851"/>
      <c r="S302" s="851"/>
      <c r="T302" s="851"/>
      <c r="U302" s="851"/>
      <c r="V302" s="851"/>
      <c r="W302" s="851"/>
      <c r="X302" s="851"/>
    </row>
    <row r="303" ht="14.25" customHeight="1">
      <c r="A303" s="42"/>
      <c r="B303" s="1044"/>
      <c r="C303" s="71"/>
      <c r="D303" s="272"/>
      <c r="E303" s="60"/>
      <c r="F303" s="38" t="str">
        <f t="shared" si="15"/>
        <v>#REF!</v>
      </c>
      <c r="G303" s="39" t="str">
        <f t="shared" ref="G303:H303" si="42">#REF!*0.3+#REF!</f>
        <v>#REF!</v>
      </c>
      <c r="H303" s="40" t="str">
        <f t="shared" si="42"/>
        <v>#REF!</v>
      </c>
      <c r="I303" s="41" t="str">
        <f t="shared" si="17"/>
        <v>#REF!</v>
      </c>
      <c r="J303" s="40" t="str">
        <f t="shared" si="18"/>
        <v>#REF!</v>
      </c>
      <c r="K303" s="41" t="str">
        <f t="shared" si="19"/>
        <v>#REF!</v>
      </c>
      <c r="L303" s="35"/>
      <c r="M303" s="67"/>
      <c r="N303" s="851"/>
      <c r="O303" s="851"/>
      <c r="P303" s="851"/>
      <c r="Q303" s="851"/>
      <c r="R303" s="851"/>
      <c r="S303" s="851"/>
      <c r="T303" s="851"/>
      <c r="U303" s="851"/>
      <c r="V303" s="851"/>
      <c r="W303" s="851"/>
      <c r="X303" s="851"/>
    </row>
    <row r="304" ht="14.25" customHeight="1">
      <c r="A304" s="42"/>
      <c r="B304" s="1044"/>
      <c r="C304" s="71"/>
      <c r="D304" s="272"/>
      <c r="E304" s="60"/>
      <c r="F304" s="38" t="str">
        <f t="shared" si="15"/>
        <v>#REF!</v>
      </c>
      <c r="G304" s="39" t="str">
        <f t="shared" ref="G304:H304" si="43">#REF!*0.3+#REF!</f>
        <v>#REF!</v>
      </c>
      <c r="H304" s="40" t="str">
        <f t="shared" si="43"/>
        <v>#REF!</v>
      </c>
      <c r="I304" s="41" t="str">
        <f t="shared" si="17"/>
        <v>#REF!</v>
      </c>
      <c r="J304" s="40" t="str">
        <f t="shared" si="18"/>
        <v>#REF!</v>
      </c>
      <c r="K304" s="41" t="str">
        <f t="shared" si="19"/>
        <v>#REF!</v>
      </c>
      <c r="L304" s="35"/>
      <c r="M304" s="67"/>
      <c r="N304" s="851"/>
      <c r="O304" s="851"/>
      <c r="P304" s="851"/>
      <c r="Q304" s="851"/>
      <c r="R304" s="851"/>
      <c r="S304" s="851"/>
      <c r="T304" s="851"/>
      <c r="U304" s="851"/>
      <c r="V304" s="851"/>
      <c r="W304" s="851"/>
      <c r="X304" s="851"/>
    </row>
    <row r="305" ht="14.25" customHeight="1">
      <c r="A305" s="42"/>
      <c r="B305" s="1044"/>
      <c r="C305" s="71"/>
      <c r="D305" s="272"/>
      <c r="E305" s="60"/>
      <c r="F305" s="38" t="str">
        <f t="shared" si="15"/>
        <v>#REF!</v>
      </c>
      <c r="G305" s="39" t="str">
        <f t="shared" ref="G305:H305" si="44">#REF!*0.3+#REF!</f>
        <v>#REF!</v>
      </c>
      <c r="H305" s="40" t="str">
        <f t="shared" si="44"/>
        <v>#REF!</v>
      </c>
      <c r="I305" s="41" t="str">
        <f t="shared" si="17"/>
        <v>#REF!</v>
      </c>
      <c r="J305" s="40" t="str">
        <f t="shared" si="18"/>
        <v>#REF!</v>
      </c>
      <c r="K305" s="41" t="str">
        <f t="shared" si="19"/>
        <v>#REF!</v>
      </c>
      <c r="L305" s="35"/>
      <c r="M305" s="67"/>
      <c r="N305" s="851"/>
      <c r="O305" s="851"/>
      <c r="P305" s="851"/>
      <c r="Q305" s="851"/>
      <c r="R305" s="851"/>
      <c r="S305" s="851"/>
      <c r="T305" s="851"/>
      <c r="U305" s="851"/>
      <c r="V305" s="851"/>
      <c r="W305" s="851"/>
      <c r="X305" s="851"/>
    </row>
    <row r="306" ht="14.25" customHeight="1">
      <c r="A306" s="42"/>
      <c r="B306" s="1040"/>
      <c r="C306" s="26"/>
      <c r="D306" s="272"/>
      <c r="E306" s="60"/>
      <c r="F306" s="38" t="str">
        <f t="shared" si="15"/>
        <v>#REF!</v>
      </c>
      <c r="G306" s="39" t="str">
        <f t="shared" ref="G306:H306" si="45">#REF!*0.3+#REF!</f>
        <v>#REF!</v>
      </c>
      <c r="H306" s="40" t="str">
        <f t="shared" si="45"/>
        <v>#REF!</v>
      </c>
      <c r="I306" s="41" t="str">
        <f t="shared" si="17"/>
        <v>#REF!</v>
      </c>
      <c r="J306" s="40" t="str">
        <f t="shared" si="18"/>
        <v>#REF!</v>
      </c>
      <c r="K306" s="41" t="str">
        <f t="shared" si="19"/>
        <v>#REF!</v>
      </c>
      <c r="L306" s="35"/>
      <c r="M306" s="67"/>
      <c r="N306" s="851"/>
      <c r="O306" s="851"/>
      <c r="P306" s="851"/>
      <c r="Q306" s="851"/>
      <c r="R306" s="851"/>
      <c r="S306" s="851"/>
      <c r="T306" s="851"/>
      <c r="U306" s="851"/>
      <c r="V306" s="851"/>
      <c r="W306" s="851"/>
      <c r="X306" s="851"/>
    </row>
    <row r="307" ht="14.25" customHeight="1">
      <c r="A307" s="42"/>
      <c r="B307" s="1040"/>
      <c r="C307" s="26"/>
      <c r="D307" s="272"/>
      <c r="E307" s="60"/>
      <c r="F307" s="38" t="str">
        <f t="shared" si="15"/>
        <v>#REF!</v>
      </c>
      <c r="G307" s="39" t="str">
        <f t="shared" ref="G307:H307" si="46">#REF!*0.3+#REF!</f>
        <v>#REF!</v>
      </c>
      <c r="H307" s="40" t="str">
        <f t="shared" si="46"/>
        <v>#REF!</v>
      </c>
      <c r="I307" s="41" t="str">
        <f t="shared" si="17"/>
        <v>#REF!</v>
      </c>
      <c r="J307" s="40" t="str">
        <f t="shared" si="18"/>
        <v>#REF!</v>
      </c>
      <c r="K307" s="41" t="str">
        <f t="shared" si="19"/>
        <v>#REF!</v>
      </c>
      <c r="L307" s="35"/>
      <c r="M307" s="67"/>
      <c r="N307" s="851"/>
      <c r="O307" s="851"/>
      <c r="P307" s="851"/>
      <c r="Q307" s="851"/>
      <c r="R307" s="851"/>
      <c r="S307" s="851"/>
      <c r="T307" s="851"/>
      <c r="U307" s="851"/>
      <c r="V307" s="851"/>
      <c r="W307" s="851"/>
      <c r="X307" s="851"/>
    </row>
    <row r="308" ht="14.25" customHeight="1">
      <c r="A308" s="42"/>
      <c r="B308" s="1045"/>
      <c r="C308" s="71"/>
      <c r="D308" s="272"/>
      <c r="E308" s="60"/>
      <c r="F308" s="38" t="str">
        <f t="shared" si="15"/>
        <v>#REF!</v>
      </c>
      <c r="G308" s="39" t="str">
        <f t="shared" ref="G308:H308" si="47">#REF!*0.3+#REF!</f>
        <v>#REF!</v>
      </c>
      <c r="H308" s="40" t="str">
        <f t="shared" si="47"/>
        <v>#REF!</v>
      </c>
      <c r="I308" s="41" t="str">
        <f t="shared" si="17"/>
        <v>#REF!</v>
      </c>
      <c r="J308" s="40" t="str">
        <f t="shared" si="18"/>
        <v>#REF!</v>
      </c>
      <c r="K308" s="41" t="str">
        <f t="shared" si="19"/>
        <v>#REF!</v>
      </c>
      <c r="L308" s="35"/>
      <c r="M308" s="67"/>
      <c r="N308" s="851"/>
      <c r="O308" s="851"/>
      <c r="P308" s="851"/>
      <c r="Q308" s="851"/>
      <c r="R308" s="851"/>
      <c r="S308" s="851"/>
      <c r="T308" s="851"/>
      <c r="U308" s="851"/>
      <c r="V308" s="851"/>
      <c r="W308" s="851"/>
      <c r="X308" s="851"/>
    </row>
    <row r="309" ht="14.25" customHeight="1">
      <c r="A309" s="42"/>
      <c r="B309" s="1044"/>
      <c r="C309" s="71"/>
      <c r="D309" s="272"/>
      <c r="E309" s="60"/>
      <c r="F309" s="38" t="str">
        <f t="shared" si="15"/>
        <v>#REF!</v>
      </c>
      <c r="G309" s="39" t="str">
        <f t="shared" ref="G309:H309" si="48">#REF!*0.3+#REF!</f>
        <v>#REF!</v>
      </c>
      <c r="H309" s="40" t="str">
        <f t="shared" si="48"/>
        <v>#REF!</v>
      </c>
      <c r="I309" s="41" t="str">
        <f t="shared" si="17"/>
        <v>#REF!</v>
      </c>
      <c r="J309" s="40" t="str">
        <f t="shared" si="18"/>
        <v>#REF!</v>
      </c>
      <c r="K309" s="41" t="str">
        <f t="shared" si="19"/>
        <v>#REF!</v>
      </c>
      <c r="L309" s="35"/>
      <c r="M309" s="67"/>
      <c r="N309" s="851"/>
      <c r="O309" s="851"/>
      <c r="P309" s="851"/>
      <c r="Q309" s="851"/>
      <c r="R309" s="851"/>
      <c r="S309" s="851"/>
      <c r="T309" s="851"/>
      <c r="U309" s="851"/>
      <c r="V309" s="851"/>
      <c r="W309" s="851"/>
      <c r="X309" s="851"/>
    </row>
    <row r="310" ht="14.25" customHeight="1">
      <c r="A310" s="42"/>
      <c r="B310" s="1044"/>
      <c r="C310" s="71"/>
      <c r="D310" s="272"/>
      <c r="E310" s="60"/>
      <c r="F310" s="38" t="str">
        <f t="shared" si="15"/>
        <v>#REF!</v>
      </c>
      <c r="G310" s="39" t="str">
        <f t="shared" ref="G310:H310" si="49">#REF!*0.3+#REF!</f>
        <v>#REF!</v>
      </c>
      <c r="H310" s="40" t="str">
        <f t="shared" si="49"/>
        <v>#REF!</v>
      </c>
      <c r="I310" s="41" t="str">
        <f t="shared" si="17"/>
        <v>#REF!</v>
      </c>
      <c r="J310" s="40" t="str">
        <f t="shared" si="18"/>
        <v>#REF!</v>
      </c>
      <c r="K310" s="41" t="str">
        <f t="shared" si="19"/>
        <v>#REF!</v>
      </c>
      <c r="L310" s="35"/>
      <c r="M310" s="67"/>
      <c r="N310" s="851"/>
      <c r="O310" s="851"/>
      <c r="P310" s="851"/>
      <c r="Q310" s="851"/>
      <c r="R310" s="851"/>
      <c r="S310" s="851"/>
      <c r="T310" s="851"/>
      <c r="U310" s="851"/>
      <c r="V310" s="851"/>
      <c r="W310" s="851"/>
      <c r="X310" s="851"/>
    </row>
    <row r="311" ht="14.25" customHeight="1">
      <c r="A311" s="42"/>
      <c r="B311" s="1045"/>
      <c r="C311" s="71"/>
      <c r="D311" s="272"/>
      <c r="E311" s="60"/>
      <c r="F311" s="38" t="str">
        <f t="shared" si="15"/>
        <v>#REF!</v>
      </c>
      <c r="G311" s="39" t="str">
        <f t="shared" ref="G311:H311" si="50">#REF!*0.3+#REF!</f>
        <v>#REF!</v>
      </c>
      <c r="H311" s="40" t="str">
        <f t="shared" si="50"/>
        <v>#REF!</v>
      </c>
      <c r="I311" s="41" t="str">
        <f t="shared" si="17"/>
        <v>#REF!</v>
      </c>
      <c r="J311" s="40" t="str">
        <f t="shared" si="18"/>
        <v>#REF!</v>
      </c>
      <c r="K311" s="41" t="str">
        <f t="shared" si="19"/>
        <v>#REF!</v>
      </c>
      <c r="L311" s="35"/>
      <c r="M311" s="67"/>
      <c r="N311" s="851"/>
      <c r="O311" s="851"/>
      <c r="P311" s="851"/>
      <c r="Q311" s="851"/>
      <c r="R311" s="851"/>
      <c r="S311" s="851"/>
      <c r="T311" s="851"/>
      <c r="U311" s="851"/>
      <c r="V311" s="851"/>
      <c r="W311" s="851"/>
      <c r="X311" s="851"/>
    </row>
    <row r="312" ht="14.25" customHeight="1">
      <c r="A312" s="42"/>
      <c r="B312" s="1045"/>
      <c r="C312" s="71"/>
      <c r="D312" s="272"/>
      <c r="E312" s="60"/>
      <c r="F312" s="38" t="str">
        <f t="shared" si="15"/>
        <v>#REF!</v>
      </c>
      <c r="G312" s="39" t="str">
        <f t="shared" ref="G312:H312" si="51">#REF!*0.3+#REF!</f>
        <v>#REF!</v>
      </c>
      <c r="H312" s="40" t="str">
        <f t="shared" si="51"/>
        <v>#REF!</v>
      </c>
      <c r="I312" s="41" t="str">
        <f t="shared" si="17"/>
        <v>#REF!</v>
      </c>
      <c r="J312" s="40" t="str">
        <f t="shared" si="18"/>
        <v>#REF!</v>
      </c>
      <c r="K312" s="41" t="str">
        <f t="shared" si="19"/>
        <v>#REF!</v>
      </c>
      <c r="L312" s="35"/>
      <c r="M312" s="67"/>
      <c r="N312" s="851"/>
      <c r="O312" s="851"/>
      <c r="P312" s="851"/>
      <c r="Q312" s="851"/>
      <c r="R312" s="851"/>
      <c r="S312" s="851"/>
      <c r="T312" s="851"/>
      <c r="U312" s="851"/>
      <c r="V312" s="851"/>
      <c r="W312" s="851"/>
      <c r="X312" s="851"/>
    </row>
    <row r="313" ht="14.25" customHeight="1">
      <c r="A313" s="42"/>
      <c r="B313" s="1045"/>
      <c r="C313" s="26"/>
      <c r="D313" s="272"/>
      <c r="E313" s="60"/>
      <c r="F313" s="38" t="str">
        <f t="shared" si="15"/>
        <v>#REF!</v>
      </c>
      <c r="G313" s="39" t="str">
        <f t="shared" ref="G313:H313" si="52">#REF!*0.3+#REF!</f>
        <v>#REF!</v>
      </c>
      <c r="H313" s="40" t="str">
        <f t="shared" si="52"/>
        <v>#REF!</v>
      </c>
      <c r="I313" s="41" t="str">
        <f t="shared" si="17"/>
        <v>#REF!</v>
      </c>
      <c r="J313" s="40" t="str">
        <f t="shared" si="18"/>
        <v>#REF!</v>
      </c>
      <c r="K313" s="41" t="str">
        <f t="shared" si="19"/>
        <v>#REF!</v>
      </c>
      <c r="L313" s="35"/>
      <c r="M313" s="67"/>
      <c r="N313" s="851"/>
      <c r="O313" s="851"/>
      <c r="P313" s="851"/>
      <c r="Q313" s="851"/>
      <c r="R313" s="851"/>
      <c r="S313" s="851"/>
      <c r="T313" s="851"/>
      <c r="U313" s="851"/>
      <c r="V313" s="851"/>
      <c r="W313" s="851"/>
      <c r="X313" s="851"/>
    </row>
    <row r="314" ht="14.25" customHeight="1">
      <c r="A314" s="42"/>
      <c r="B314" s="1042"/>
      <c r="C314" s="88"/>
      <c r="D314" s="272"/>
      <c r="E314" s="60"/>
      <c r="F314" s="38" t="str">
        <f t="shared" si="15"/>
        <v>#REF!</v>
      </c>
      <c r="G314" s="39" t="str">
        <f t="shared" ref="G314:H314" si="53">#REF!*0.3+#REF!</f>
        <v>#REF!</v>
      </c>
      <c r="H314" s="40" t="str">
        <f t="shared" si="53"/>
        <v>#REF!</v>
      </c>
      <c r="I314" s="41" t="str">
        <f t="shared" si="17"/>
        <v>#REF!</v>
      </c>
      <c r="J314" s="40" t="str">
        <f t="shared" si="18"/>
        <v>#REF!</v>
      </c>
      <c r="K314" s="41" t="str">
        <f t="shared" si="19"/>
        <v>#REF!</v>
      </c>
      <c r="L314" s="35"/>
      <c r="M314" s="67"/>
      <c r="N314" s="851"/>
      <c r="O314" s="851"/>
      <c r="P314" s="851"/>
      <c r="Q314" s="851"/>
      <c r="R314" s="851"/>
      <c r="S314" s="851"/>
      <c r="T314" s="851"/>
      <c r="U314" s="851"/>
      <c r="V314" s="851"/>
      <c r="W314" s="851"/>
      <c r="X314" s="851"/>
    </row>
    <row r="315" ht="14.25" customHeight="1">
      <c r="A315" s="42"/>
      <c r="B315" s="1041"/>
      <c r="C315" s="51"/>
      <c r="D315" s="272"/>
      <c r="E315" s="60"/>
      <c r="F315" s="38" t="str">
        <f t="shared" si="15"/>
        <v>#REF!</v>
      </c>
      <c r="G315" s="39" t="str">
        <f t="shared" ref="G315:H315" si="54">#REF!*0.3+#REF!</f>
        <v>#REF!</v>
      </c>
      <c r="H315" s="40" t="str">
        <f t="shared" si="54"/>
        <v>#REF!</v>
      </c>
      <c r="I315" s="41" t="str">
        <f t="shared" si="17"/>
        <v>#REF!</v>
      </c>
      <c r="J315" s="40" t="str">
        <f t="shared" si="18"/>
        <v>#REF!</v>
      </c>
      <c r="K315" s="41" t="str">
        <f t="shared" si="19"/>
        <v>#REF!</v>
      </c>
      <c r="L315" s="35"/>
      <c r="M315" s="67"/>
      <c r="N315" s="851"/>
      <c r="O315" s="851"/>
      <c r="P315" s="851"/>
      <c r="Q315" s="851"/>
      <c r="R315" s="851"/>
      <c r="S315" s="851"/>
      <c r="T315" s="851"/>
      <c r="U315" s="851"/>
      <c r="V315" s="851"/>
      <c r="W315" s="851"/>
      <c r="X315" s="851"/>
    </row>
    <row r="316" ht="14.25" customHeight="1">
      <c r="A316" s="42"/>
      <c r="B316" s="1044"/>
      <c r="C316" s="26"/>
      <c r="D316" s="272"/>
      <c r="E316" s="60"/>
      <c r="F316" s="38" t="str">
        <f t="shared" si="15"/>
        <v>#REF!</v>
      </c>
      <c r="G316" s="39" t="str">
        <f t="shared" ref="G316:H316" si="55">#REF!*0.3+#REF!</f>
        <v>#REF!</v>
      </c>
      <c r="H316" s="40" t="str">
        <f t="shared" si="55"/>
        <v>#REF!</v>
      </c>
      <c r="I316" s="41" t="str">
        <f t="shared" si="17"/>
        <v>#REF!</v>
      </c>
      <c r="J316" s="40" t="str">
        <f t="shared" si="18"/>
        <v>#REF!</v>
      </c>
      <c r="K316" s="41" t="str">
        <f t="shared" si="19"/>
        <v>#REF!</v>
      </c>
      <c r="L316" s="35"/>
      <c r="M316" s="67"/>
      <c r="N316" s="851"/>
      <c r="O316" s="851"/>
      <c r="P316" s="851"/>
      <c r="Q316" s="851"/>
      <c r="R316" s="851"/>
      <c r="S316" s="851"/>
      <c r="T316" s="851"/>
      <c r="U316" s="851"/>
      <c r="V316" s="851"/>
      <c r="W316" s="851"/>
      <c r="X316" s="851"/>
    </row>
    <row r="317" ht="14.25" customHeight="1">
      <c r="A317" s="42"/>
      <c r="B317" s="1044"/>
      <c r="C317" s="26"/>
      <c r="D317" s="272"/>
      <c r="E317" s="60"/>
      <c r="F317" s="38" t="str">
        <f t="shared" si="15"/>
        <v>#REF!</v>
      </c>
      <c r="G317" s="39" t="str">
        <f t="shared" ref="G317:H317" si="56">#REF!*0.3+#REF!</f>
        <v>#REF!</v>
      </c>
      <c r="H317" s="40" t="str">
        <f t="shared" si="56"/>
        <v>#REF!</v>
      </c>
      <c r="I317" s="41" t="str">
        <f t="shared" si="17"/>
        <v>#REF!</v>
      </c>
      <c r="J317" s="40" t="str">
        <f t="shared" si="18"/>
        <v>#REF!</v>
      </c>
      <c r="K317" s="41" t="str">
        <f t="shared" si="19"/>
        <v>#REF!</v>
      </c>
      <c r="L317" s="35"/>
      <c r="M317" s="67"/>
      <c r="N317" s="851"/>
      <c r="O317" s="851"/>
      <c r="P317" s="851"/>
      <c r="Q317" s="851"/>
      <c r="R317" s="851"/>
      <c r="S317" s="851"/>
      <c r="T317" s="851"/>
      <c r="U317" s="851"/>
      <c r="V317" s="851"/>
      <c r="W317" s="851"/>
      <c r="X317" s="851"/>
    </row>
    <row r="318" ht="14.25" customHeight="1">
      <c r="A318" s="42"/>
      <c r="B318" s="1044"/>
      <c r="C318" s="26"/>
      <c r="D318" s="272"/>
      <c r="E318" s="60"/>
      <c r="F318" s="38" t="str">
        <f t="shared" si="15"/>
        <v>#REF!</v>
      </c>
      <c r="G318" s="39" t="str">
        <f t="shared" ref="G318:H318" si="57">#REF!*0.3+#REF!</f>
        <v>#REF!</v>
      </c>
      <c r="H318" s="40" t="str">
        <f t="shared" si="57"/>
        <v>#REF!</v>
      </c>
      <c r="I318" s="41" t="str">
        <f t="shared" si="17"/>
        <v>#REF!</v>
      </c>
      <c r="J318" s="40" t="str">
        <f t="shared" si="18"/>
        <v>#REF!</v>
      </c>
      <c r="K318" s="41" t="str">
        <f t="shared" si="19"/>
        <v>#REF!</v>
      </c>
      <c r="L318" s="35"/>
      <c r="M318" s="67"/>
      <c r="N318" s="851"/>
      <c r="O318" s="851"/>
      <c r="P318" s="851"/>
      <c r="Q318" s="851"/>
      <c r="R318" s="851"/>
      <c r="S318" s="851"/>
      <c r="T318" s="851"/>
      <c r="U318" s="851"/>
      <c r="V318" s="851"/>
      <c r="W318" s="851"/>
      <c r="X318" s="851"/>
    </row>
    <row r="319" ht="14.25" customHeight="1">
      <c r="A319" s="42"/>
      <c r="B319" s="1044"/>
      <c r="C319" s="26"/>
      <c r="D319" s="272"/>
      <c r="E319" s="60"/>
      <c r="F319" s="38" t="str">
        <f t="shared" si="15"/>
        <v>#REF!</v>
      </c>
      <c r="G319" s="39" t="str">
        <f t="shared" ref="G319:H319" si="58">#REF!*0.3+#REF!</f>
        <v>#REF!</v>
      </c>
      <c r="H319" s="40" t="str">
        <f t="shared" si="58"/>
        <v>#REF!</v>
      </c>
      <c r="I319" s="41" t="str">
        <f t="shared" si="17"/>
        <v>#REF!</v>
      </c>
      <c r="J319" s="40" t="str">
        <f t="shared" si="18"/>
        <v>#REF!</v>
      </c>
      <c r="K319" s="41" t="str">
        <f t="shared" si="19"/>
        <v>#REF!</v>
      </c>
      <c r="L319" s="35"/>
      <c r="M319" s="67"/>
      <c r="N319" s="851"/>
      <c r="O319" s="851"/>
      <c r="P319" s="851"/>
      <c r="Q319" s="851"/>
      <c r="R319" s="851"/>
      <c r="S319" s="851"/>
      <c r="T319" s="851"/>
      <c r="U319" s="851"/>
      <c r="V319" s="851"/>
      <c r="W319" s="851"/>
      <c r="X319" s="851"/>
    </row>
    <row r="320" ht="14.25" customHeight="1">
      <c r="A320" s="42"/>
      <c r="B320" s="1041"/>
      <c r="C320" s="87"/>
      <c r="D320" s="272"/>
      <c r="E320" s="60"/>
      <c r="F320" s="38" t="str">
        <f t="shared" si="15"/>
        <v>#REF!</v>
      </c>
      <c r="G320" s="39" t="str">
        <f t="shared" ref="G320:H320" si="59">#REF!*0.3+#REF!</f>
        <v>#REF!</v>
      </c>
      <c r="H320" s="40" t="str">
        <f t="shared" si="59"/>
        <v>#REF!</v>
      </c>
      <c r="I320" s="41" t="str">
        <f t="shared" si="17"/>
        <v>#REF!</v>
      </c>
      <c r="J320" s="40" t="str">
        <f t="shared" si="18"/>
        <v>#REF!</v>
      </c>
      <c r="K320" s="41" t="str">
        <f t="shared" si="19"/>
        <v>#REF!</v>
      </c>
      <c r="L320" s="35"/>
      <c r="M320" s="67"/>
      <c r="N320" s="851"/>
      <c r="O320" s="851"/>
      <c r="P320" s="851"/>
      <c r="Q320" s="851"/>
      <c r="R320" s="851"/>
      <c r="S320" s="851"/>
      <c r="T320" s="851"/>
      <c r="U320" s="851"/>
      <c r="V320" s="851"/>
      <c r="W320" s="851"/>
      <c r="X320" s="851"/>
    </row>
    <row r="321" ht="14.25" customHeight="1">
      <c r="A321" s="42"/>
      <c r="B321" s="1041"/>
      <c r="C321" s="87"/>
      <c r="D321" s="272"/>
      <c r="E321" s="60"/>
      <c r="F321" s="38" t="str">
        <f t="shared" si="15"/>
        <v>#REF!</v>
      </c>
      <c r="G321" s="39" t="str">
        <f t="shared" ref="G321:H321" si="60">#REF!*0.3+#REF!</f>
        <v>#REF!</v>
      </c>
      <c r="H321" s="40" t="str">
        <f t="shared" si="60"/>
        <v>#REF!</v>
      </c>
      <c r="I321" s="41" t="str">
        <f t="shared" si="17"/>
        <v>#REF!</v>
      </c>
      <c r="J321" s="40" t="str">
        <f t="shared" si="18"/>
        <v>#REF!</v>
      </c>
      <c r="K321" s="41" t="str">
        <f t="shared" si="19"/>
        <v>#REF!</v>
      </c>
      <c r="L321" s="35"/>
      <c r="M321" s="67"/>
      <c r="N321" s="851"/>
      <c r="O321" s="851"/>
      <c r="P321" s="851"/>
      <c r="Q321" s="851"/>
      <c r="R321" s="851"/>
      <c r="S321" s="851"/>
      <c r="T321" s="851"/>
      <c r="U321" s="851"/>
      <c r="V321" s="851"/>
      <c r="W321" s="851"/>
      <c r="X321" s="851"/>
    </row>
    <row r="322" ht="14.25" customHeight="1">
      <c r="A322" s="42"/>
      <c r="B322" s="1041"/>
      <c r="C322" s="51"/>
      <c r="D322" s="272"/>
      <c r="E322" s="60"/>
      <c r="F322" s="38" t="str">
        <f t="shared" si="15"/>
        <v>#REF!</v>
      </c>
      <c r="G322" s="39" t="str">
        <f t="shared" ref="G322:H322" si="61">#REF!*0.3+#REF!</f>
        <v>#REF!</v>
      </c>
      <c r="H322" s="40" t="str">
        <f t="shared" si="61"/>
        <v>#REF!</v>
      </c>
      <c r="I322" s="41" t="str">
        <f t="shared" si="17"/>
        <v>#REF!</v>
      </c>
      <c r="J322" s="40" t="str">
        <f t="shared" si="18"/>
        <v>#REF!</v>
      </c>
      <c r="K322" s="41" t="str">
        <f t="shared" si="19"/>
        <v>#REF!</v>
      </c>
      <c r="L322" s="35"/>
      <c r="M322" s="67"/>
      <c r="N322" s="851"/>
      <c r="O322" s="851"/>
      <c r="P322" s="851"/>
      <c r="Q322" s="851"/>
      <c r="R322" s="851"/>
      <c r="S322" s="851"/>
      <c r="T322" s="851"/>
      <c r="U322" s="851"/>
      <c r="V322" s="851"/>
      <c r="W322" s="851"/>
      <c r="X322" s="851"/>
    </row>
    <row r="323" ht="14.25" customHeight="1">
      <c r="A323" s="42"/>
      <c r="B323" s="1040"/>
      <c r="C323" s="26"/>
      <c r="D323" s="272"/>
      <c r="E323" s="60"/>
      <c r="F323" s="38" t="str">
        <f t="shared" si="15"/>
        <v>#REF!</v>
      </c>
      <c r="G323" s="39" t="str">
        <f t="shared" ref="G323:H323" si="62">#REF!*0.3+#REF!</f>
        <v>#REF!</v>
      </c>
      <c r="H323" s="40" t="str">
        <f t="shared" si="62"/>
        <v>#REF!</v>
      </c>
      <c r="I323" s="41" t="str">
        <f t="shared" si="17"/>
        <v>#REF!</v>
      </c>
      <c r="J323" s="40" t="str">
        <f t="shared" si="18"/>
        <v>#REF!</v>
      </c>
      <c r="K323" s="41" t="str">
        <f t="shared" si="19"/>
        <v>#REF!</v>
      </c>
      <c r="L323" s="35"/>
      <c r="M323" s="67"/>
      <c r="N323" s="851"/>
      <c r="O323" s="851"/>
      <c r="P323" s="851"/>
      <c r="Q323" s="851"/>
      <c r="R323" s="851"/>
      <c r="S323" s="851"/>
      <c r="T323" s="851"/>
      <c r="U323" s="851"/>
      <c r="V323" s="851"/>
      <c r="W323" s="851"/>
      <c r="X323" s="851"/>
    </row>
    <row r="324" ht="14.25" customHeight="1">
      <c r="A324" s="42"/>
      <c r="B324" s="1040"/>
      <c r="C324" s="26"/>
      <c r="D324" s="272"/>
      <c r="E324" s="60"/>
      <c r="F324" s="38" t="str">
        <f t="shared" si="15"/>
        <v>#REF!</v>
      </c>
      <c r="G324" s="39" t="str">
        <f t="shared" ref="G324:H324" si="63">#REF!*0.3+#REF!</f>
        <v>#REF!</v>
      </c>
      <c r="H324" s="40" t="str">
        <f t="shared" si="63"/>
        <v>#REF!</v>
      </c>
      <c r="I324" s="41" t="str">
        <f t="shared" si="17"/>
        <v>#REF!</v>
      </c>
      <c r="J324" s="40" t="str">
        <f t="shared" si="18"/>
        <v>#REF!</v>
      </c>
      <c r="K324" s="41" t="str">
        <f t="shared" si="19"/>
        <v>#REF!</v>
      </c>
      <c r="L324" s="35"/>
      <c r="M324" s="67"/>
      <c r="N324" s="851"/>
      <c r="O324" s="851"/>
      <c r="P324" s="851"/>
      <c r="Q324" s="851"/>
      <c r="R324" s="851"/>
      <c r="S324" s="851"/>
      <c r="T324" s="851"/>
      <c r="U324" s="851"/>
      <c r="V324" s="851"/>
      <c r="W324" s="851"/>
      <c r="X324" s="851"/>
    </row>
    <row r="325" ht="14.25" customHeight="1">
      <c r="A325" s="42"/>
      <c r="B325" s="1040"/>
      <c r="C325" s="26"/>
      <c r="D325" s="272"/>
      <c r="E325" s="60"/>
      <c r="F325" s="38" t="str">
        <f t="shared" si="15"/>
        <v>#REF!</v>
      </c>
      <c r="G325" s="39" t="str">
        <f t="shared" ref="G325:H325" si="64">#REF!*0.3+#REF!</f>
        <v>#REF!</v>
      </c>
      <c r="H325" s="40" t="str">
        <f t="shared" si="64"/>
        <v>#REF!</v>
      </c>
      <c r="I325" s="41" t="str">
        <f t="shared" si="17"/>
        <v>#REF!</v>
      </c>
      <c r="J325" s="40" t="str">
        <f t="shared" si="18"/>
        <v>#REF!</v>
      </c>
      <c r="K325" s="41" t="str">
        <f t="shared" si="19"/>
        <v>#REF!</v>
      </c>
      <c r="L325" s="35"/>
      <c r="M325" s="67"/>
      <c r="N325" s="851"/>
      <c r="O325" s="851"/>
      <c r="P325" s="851"/>
      <c r="Q325" s="851"/>
      <c r="R325" s="851"/>
      <c r="S325" s="851"/>
      <c r="T325" s="851"/>
      <c r="U325" s="851"/>
      <c r="V325" s="851"/>
      <c r="W325" s="851"/>
      <c r="X325" s="851"/>
    </row>
    <row r="326" ht="14.25" customHeight="1">
      <c r="A326" s="42"/>
      <c r="B326" s="1040"/>
      <c r="C326" s="26"/>
      <c r="D326" s="272"/>
      <c r="E326" s="60"/>
      <c r="F326" s="38" t="str">
        <f t="shared" si="15"/>
        <v>#REF!</v>
      </c>
      <c r="G326" s="39" t="str">
        <f t="shared" ref="G326:H326" si="65">#REF!*0.3+#REF!</f>
        <v>#REF!</v>
      </c>
      <c r="H326" s="40" t="str">
        <f t="shared" si="65"/>
        <v>#REF!</v>
      </c>
      <c r="I326" s="41" t="str">
        <f t="shared" si="17"/>
        <v>#REF!</v>
      </c>
      <c r="J326" s="40" t="str">
        <f t="shared" si="18"/>
        <v>#REF!</v>
      </c>
      <c r="K326" s="41" t="str">
        <f t="shared" si="19"/>
        <v>#REF!</v>
      </c>
      <c r="L326" s="35"/>
      <c r="M326" s="67"/>
      <c r="N326" s="851"/>
      <c r="O326" s="851"/>
      <c r="P326" s="851"/>
      <c r="Q326" s="851"/>
      <c r="R326" s="851"/>
      <c r="S326" s="851"/>
      <c r="T326" s="851"/>
      <c r="U326" s="851"/>
      <c r="V326" s="851"/>
      <c r="W326" s="851"/>
      <c r="X326" s="851"/>
    </row>
    <row r="327" ht="14.25" customHeight="1">
      <c r="A327" s="42"/>
      <c r="B327" s="1040"/>
      <c r="C327" s="26"/>
      <c r="D327" s="272"/>
      <c r="E327" s="60"/>
      <c r="F327" s="38" t="str">
        <f t="shared" si="15"/>
        <v>#REF!</v>
      </c>
      <c r="G327" s="39" t="str">
        <f t="shared" ref="G327:H327" si="66">#REF!*0.3+#REF!</f>
        <v>#REF!</v>
      </c>
      <c r="H327" s="40" t="str">
        <f t="shared" si="66"/>
        <v>#REF!</v>
      </c>
      <c r="I327" s="41" t="str">
        <f t="shared" si="17"/>
        <v>#REF!</v>
      </c>
      <c r="J327" s="40" t="str">
        <f t="shared" si="18"/>
        <v>#REF!</v>
      </c>
      <c r="K327" s="41" t="str">
        <f t="shared" si="19"/>
        <v>#REF!</v>
      </c>
      <c r="L327" s="35"/>
      <c r="M327" s="67"/>
      <c r="N327" s="851"/>
      <c r="O327" s="851"/>
      <c r="P327" s="851"/>
      <c r="Q327" s="851"/>
      <c r="R327" s="851"/>
      <c r="S327" s="851"/>
      <c r="T327" s="851"/>
      <c r="U327" s="851"/>
      <c r="V327" s="851"/>
      <c r="W327" s="851"/>
      <c r="X327" s="851"/>
    </row>
    <row r="328" ht="14.25" customHeight="1">
      <c r="A328" s="42"/>
      <c r="B328" s="1040"/>
      <c r="C328" s="26"/>
      <c r="D328" s="272"/>
      <c r="E328" s="60"/>
      <c r="F328" s="38" t="str">
        <f t="shared" si="15"/>
        <v>#REF!</v>
      </c>
      <c r="G328" s="39" t="str">
        <f t="shared" ref="G328:H328" si="67">#REF!*0.3+#REF!</f>
        <v>#REF!</v>
      </c>
      <c r="H328" s="40" t="str">
        <f t="shared" si="67"/>
        <v>#REF!</v>
      </c>
      <c r="I328" s="41" t="str">
        <f t="shared" si="17"/>
        <v>#REF!</v>
      </c>
      <c r="J328" s="40" t="str">
        <f t="shared" si="18"/>
        <v>#REF!</v>
      </c>
      <c r="K328" s="41" t="str">
        <f t="shared" si="19"/>
        <v>#REF!</v>
      </c>
      <c r="L328" s="35"/>
      <c r="M328" s="67"/>
      <c r="N328" s="851"/>
      <c r="O328" s="851"/>
      <c r="P328" s="851"/>
      <c r="Q328" s="851"/>
      <c r="R328" s="851"/>
      <c r="S328" s="851"/>
      <c r="T328" s="851"/>
      <c r="U328" s="851"/>
      <c r="V328" s="851"/>
      <c r="W328" s="851"/>
      <c r="X328" s="851"/>
    </row>
    <row r="329" ht="14.25" customHeight="1">
      <c r="A329" s="42"/>
      <c r="B329" s="1040"/>
      <c r="C329" s="26"/>
      <c r="D329" s="272"/>
      <c r="E329" s="60"/>
      <c r="F329" s="38" t="str">
        <f t="shared" si="15"/>
        <v>#REF!</v>
      </c>
      <c r="G329" s="39" t="str">
        <f t="shared" ref="G329:H329" si="68">#REF!*0.3+#REF!</f>
        <v>#REF!</v>
      </c>
      <c r="H329" s="40" t="str">
        <f t="shared" si="68"/>
        <v>#REF!</v>
      </c>
      <c r="I329" s="41" t="str">
        <f t="shared" si="17"/>
        <v>#REF!</v>
      </c>
      <c r="J329" s="40" t="str">
        <f t="shared" si="18"/>
        <v>#REF!</v>
      </c>
      <c r="K329" s="41" t="str">
        <f t="shared" si="19"/>
        <v>#REF!</v>
      </c>
      <c r="L329" s="35"/>
      <c r="M329" s="67"/>
      <c r="N329" s="851"/>
      <c r="O329" s="851"/>
      <c r="P329" s="851"/>
      <c r="Q329" s="851"/>
      <c r="R329" s="851"/>
      <c r="S329" s="851"/>
      <c r="T329" s="851"/>
      <c r="U329" s="851"/>
      <c r="V329" s="851"/>
      <c r="W329" s="851"/>
      <c r="X329" s="851"/>
    </row>
    <row r="330" ht="14.25" customHeight="1">
      <c r="A330" s="42"/>
      <c r="B330" s="1042"/>
      <c r="C330" s="26"/>
      <c r="D330" s="272"/>
      <c r="E330" s="60"/>
      <c r="F330" s="38" t="str">
        <f t="shared" si="15"/>
        <v>#REF!</v>
      </c>
      <c r="G330" s="39" t="str">
        <f t="shared" ref="G330:H330" si="69">#REF!*0.3+#REF!</f>
        <v>#REF!</v>
      </c>
      <c r="H330" s="40" t="str">
        <f t="shared" si="69"/>
        <v>#REF!</v>
      </c>
      <c r="I330" s="41" t="str">
        <f t="shared" si="17"/>
        <v>#REF!</v>
      </c>
      <c r="J330" s="40" t="str">
        <f t="shared" si="18"/>
        <v>#REF!</v>
      </c>
      <c r="K330" s="41" t="str">
        <f t="shared" si="19"/>
        <v>#REF!</v>
      </c>
      <c r="L330" s="35"/>
      <c r="M330" s="67"/>
      <c r="N330" s="851"/>
      <c r="O330" s="851"/>
      <c r="P330" s="851"/>
      <c r="Q330" s="851"/>
      <c r="R330" s="851"/>
      <c r="S330" s="851"/>
      <c r="T330" s="851"/>
      <c r="U330" s="851"/>
      <c r="V330" s="851"/>
      <c r="W330" s="851"/>
      <c r="X330" s="851"/>
    </row>
    <row r="331" ht="14.25" customHeight="1">
      <c r="A331" s="42"/>
      <c r="B331" s="1040"/>
      <c r="C331" s="51"/>
      <c r="D331" s="272"/>
      <c r="E331" s="60"/>
      <c r="F331" s="38" t="str">
        <f t="shared" si="15"/>
        <v>#REF!</v>
      </c>
      <c r="G331" s="39" t="str">
        <f t="shared" ref="G331:H331" si="70">#REF!*0.3+#REF!</f>
        <v>#REF!</v>
      </c>
      <c r="H331" s="40" t="str">
        <f t="shared" si="70"/>
        <v>#REF!</v>
      </c>
      <c r="I331" s="41" t="str">
        <f t="shared" si="17"/>
        <v>#REF!</v>
      </c>
      <c r="J331" s="40" t="str">
        <f t="shared" si="18"/>
        <v>#REF!</v>
      </c>
      <c r="K331" s="41" t="str">
        <f t="shared" si="19"/>
        <v>#REF!</v>
      </c>
      <c r="L331" s="35"/>
      <c r="M331" s="67"/>
      <c r="N331" s="851"/>
      <c r="O331" s="851"/>
      <c r="P331" s="851"/>
      <c r="Q331" s="851"/>
      <c r="R331" s="851"/>
      <c r="S331" s="851"/>
      <c r="T331" s="851"/>
      <c r="U331" s="851"/>
      <c r="V331" s="851"/>
      <c r="W331" s="851"/>
      <c r="X331" s="851"/>
    </row>
    <row r="332" ht="14.25" customHeight="1">
      <c r="A332" s="42"/>
      <c r="B332" s="1040"/>
      <c r="C332" s="72"/>
      <c r="D332" s="272"/>
      <c r="E332" s="60"/>
      <c r="F332" s="38" t="str">
        <f t="shared" si="15"/>
        <v>#REF!</v>
      </c>
      <c r="G332" s="39" t="str">
        <f t="shared" ref="G332:H332" si="71">#REF!*0.3+#REF!</f>
        <v>#REF!</v>
      </c>
      <c r="H332" s="40" t="str">
        <f t="shared" si="71"/>
        <v>#REF!</v>
      </c>
      <c r="I332" s="41" t="str">
        <f t="shared" si="17"/>
        <v>#REF!</v>
      </c>
      <c r="J332" s="40" t="str">
        <f t="shared" si="18"/>
        <v>#REF!</v>
      </c>
      <c r="K332" s="41" t="str">
        <f t="shared" si="19"/>
        <v>#REF!</v>
      </c>
      <c r="L332" s="35"/>
      <c r="M332" s="67"/>
      <c r="N332" s="851"/>
      <c r="O332" s="851"/>
      <c r="P332" s="851"/>
      <c r="Q332" s="851"/>
      <c r="R332" s="851"/>
      <c r="S332" s="851"/>
      <c r="T332" s="851"/>
      <c r="U332" s="851"/>
      <c r="V332" s="851"/>
      <c r="W332" s="851"/>
      <c r="X332" s="851"/>
    </row>
    <row r="333" ht="14.25" customHeight="1">
      <c r="A333" s="42"/>
      <c r="B333" s="1050"/>
      <c r="C333" s="52"/>
      <c r="D333" s="272"/>
      <c r="E333" s="60"/>
      <c r="F333" s="38" t="str">
        <f t="shared" si="15"/>
        <v>#REF!</v>
      </c>
      <c r="G333" s="39" t="str">
        <f t="shared" ref="G333:H333" si="72">#REF!*0.3+#REF!</f>
        <v>#REF!</v>
      </c>
      <c r="H333" s="40" t="str">
        <f t="shared" si="72"/>
        <v>#REF!</v>
      </c>
      <c r="I333" s="41" t="str">
        <f t="shared" si="17"/>
        <v>#REF!</v>
      </c>
      <c r="J333" s="40" t="str">
        <f t="shared" si="18"/>
        <v>#REF!</v>
      </c>
      <c r="K333" s="41" t="str">
        <f t="shared" si="19"/>
        <v>#REF!</v>
      </c>
      <c r="L333" s="35"/>
      <c r="M333" s="67"/>
      <c r="N333" s="851"/>
      <c r="O333" s="851"/>
      <c r="P333" s="851"/>
      <c r="Q333" s="851"/>
      <c r="R333" s="851"/>
      <c r="S333" s="851"/>
      <c r="T333" s="851"/>
      <c r="U333" s="851"/>
      <c r="V333" s="851"/>
      <c r="W333" s="851"/>
      <c r="X333" s="851"/>
    </row>
    <row r="334" ht="14.25" customHeight="1">
      <c r="A334" s="42"/>
      <c r="B334" s="1045"/>
      <c r="C334" s="71"/>
      <c r="D334" s="272"/>
      <c r="E334" s="60"/>
      <c r="F334" s="38" t="str">
        <f t="shared" si="15"/>
        <v>#REF!</v>
      </c>
      <c r="G334" s="39" t="str">
        <f t="shared" ref="G334:H334" si="73">#REF!*0.3+#REF!</f>
        <v>#REF!</v>
      </c>
      <c r="H334" s="40" t="str">
        <f t="shared" si="73"/>
        <v>#REF!</v>
      </c>
      <c r="I334" s="41" t="str">
        <f t="shared" si="17"/>
        <v>#REF!</v>
      </c>
      <c r="J334" s="40" t="str">
        <f t="shared" si="18"/>
        <v>#REF!</v>
      </c>
      <c r="K334" s="41" t="str">
        <f t="shared" si="19"/>
        <v>#REF!</v>
      </c>
      <c r="L334" s="35"/>
      <c r="M334" s="67"/>
      <c r="N334" s="851"/>
      <c r="O334" s="851"/>
      <c r="P334" s="851"/>
      <c r="Q334" s="851"/>
      <c r="R334" s="851"/>
      <c r="S334" s="851"/>
      <c r="T334" s="851"/>
      <c r="U334" s="851"/>
      <c r="V334" s="851"/>
      <c r="W334" s="851"/>
      <c r="X334" s="851"/>
    </row>
    <row r="335" ht="14.25" customHeight="1">
      <c r="A335" s="42"/>
      <c r="B335" s="1045"/>
      <c r="C335" s="71"/>
      <c r="D335" s="272"/>
      <c r="E335" s="60"/>
      <c r="F335" s="38" t="str">
        <f t="shared" si="15"/>
        <v>#REF!</v>
      </c>
      <c r="G335" s="39" t="str">
        <f t="shared" ref="G335:H335" si="74">#REF!*0.3+#REF!</f>
        <v>#REF!</v>
      </c>
      <c r="H335" s="40" t="str">
        <f t="shared" si="74"/>
        <v>#REF!</v>
      </c>
      <c r="I335" s="41" t="str">
        <f t="shared" si="17"/>
        <v>#REF!</v>
      </c>
      <c r="J335" s="40" t="str">
        <f t="shared" si="18"/>
        <v>#REF!</v>
      </c>
      <c r="K335" s="41" t="str">
        <f t="shared" si="19"/>
        <v>#REF!</v>
      </c>
      <c r="L335" s="35"/>
      <c r="M335" s="67"/>
      <c r="N335" s="851"/>
      <c r="O335" s="851"/>
      <c r="P335" s="851"/>
      <c r="Q335" s="851"/>
      <c r="R335" s="851"/>
      <c r="S335" s="851"/>
      <c r="T335" s="851"/>
      <c r="U335" s="851"/>
      <c r="V335" s="851"/>
      <c r="W335" s="851"/>
      <c r="X335" s="851"/>
    </row>
    <row r="336" ht="14.25" customHeight="1">
      <c r="A336" s="42"/>
      <c r="B336" s="1045"/>
      <c r="C336" s="71"/>
      <c r="D336" s="272"/>
      <c r="E336" s="60"/>
      <c r="F336" s="38" t="str">
        <f t="shared" si="15"/>
        <v>#REF!</v>
      </c>
      <c r="G336" s="39" t="str">
        <f t="shared" ref="G336:H336" si="75">#REF!*0.3+#REF!</f>
        <v>#REF!</v>
      </c>
      <c r="H336" s="40" t="str">
        <f t="shared" si="75"/>
        <v>#REF!</v>
      </c>
      <c r="I336" s="41" t="str">
        <f t="shared" si="17"/>
        <v>#REF!</v>
      </c>
      <c r="J336" s="40" t="str">
        <f t="shared" si="18"/>
        <v>#REF!</v>
      </c>
      <c r="K336" s="41" t="str">
        <f t="shared" si="19"/>
        <v>#REF!</v>
      </c>
      <c r="L336" s="35"/>
      <c r="M336" s="67"/>
      <c r="N336" s="851"/>
      <c r="O336" s="851"/>
      <c r="P336" s="851"/>
      <c r="Q336" s="851"/>
      <c r="R336" s="851"/>
      <c r="S336" s="851"/>
      <c r="T336" s="851"/>
      <c r="U336" s="851"/>
      <c r="V336" s="851"/>
      <c r="W336" s="851"/>
      <c r="X336" s="851"/>
    </row>
    <row r="337" ht="14.25" customHeight="1">
      <c r="A337" s="42"/>
      <c r="B337" s="1045"/>
      <c r="C337" s="71"/>
      <c r="D337" s="272"/>
      <c r="E337" s="60"/>
      <c r="F337" s="38" t="str">
        <f t="shared" si="15"/>
        <v>#REF!</v>
      </c>
      <c r="G337" s="39" t="str">
        <f t="shared" ref="G337:H337" si="76">#REF!*0.3+#REF!</f>
        <v>#REF!</v>
      </c>
      <c r="H337" s="40" t="str">
        <f t="shared" si="76"/>
        <v>#REF!</v>
      </c>
      <c r="I337" s="41" t="str">
        <f t="shared" si="17"/>
        <v>#REF!</v>
      </c>
      <c r="J337" s="40" t="str">
        <f t="shared" si="18"/>
        <v>#REF!</v>
      </c>
      <c r="K337" s="41" t="str">
        <f t="shared" si="19"/>
        <v>#REF!</v>
      </c>
      <c r="L337" s="35"/>
      <c r="M337" s="67"/>
      <c r="N337" s="851"/>
      <c r="O337" s="851"/>
      <c r="P337" s="851"/>
      <c r="Q337" s="851"/>
      <c r="R337" s="851"/>
      <c r="S337" s="851"/>
      <c r="T337" s="851"/>
      <c r="U337" s="851"/>
      <c r="V337" s="851"/>
      <c r="W337" s="851"/>
      <c r="X337" s="851"/>
    </row>
    <row r="338" ht="14.25" customHeight="1">
      <c r="A338" s="42"/>
      <c r="B338" s="1045"/>
      <c r="C338" s="71"/>
      <c r="D338" s="272"/>
      <c r="E338" s="60"/>
      <c r="F338" s="38" t="str">
        <f t="shared" si="15"/>
        <v>#REF!</v>
      </c>
      <c r="G338" s="39" t="str">
        <f t="shared" ref="G338:H338" si="77">#REF!*0.3+#REF!</f>
        <v>#REF!</v>
      </c>
      <c r="H338" s="40" t="str">
        <f t="shared" si="77"/>
        <v>#REF!</v>
      </c>
      <c r="I338" s="41" t="str">
        <f t="shared" si="17"/>
        <v>#REF!</v>
      </c>
      <c r="J338" s="40" t="str">
        <f t="shared" si="18"/>
        <v>#REF!</v>
      </c>
      <c r="K338" s="41" t="str">
        <f t="shared" si="19"/>
        <v>#REF!</v>
      </c>
      <c r="L338" s="35"/>
      <c r="M338" s="67"/>
      <c r="N338" s="851"/>
      <c r="O338" s="851"/>
      <c r="P338" s="851"/>
      <c r="Q338" s="851"/>
      <c r="R338" s="851"/>
      <c r="S338" s="851"/>
      <c r="T338" s="851"/>
      <c r="U338" s="851"/>
      <c r="V338" s="851"/>
      <c r="W338" s="851"/>
      <c r="X338" s="851"/>
    </row>
    <row r="339" ht="14.25" customHeight="1">
      <c r="A339" s="42"/>
      <c r="B339" s="1045"/>
      <c r="C339" s="71"/>
      <c r="D339" s="272"/>
      <c r="E339" s="60"/>
      <c r="F339" s="38" t="str">
        <f t="shared" si="15"/>
        <v>#REF!</v>
      </c>
      <c r="G339" s="39" t="str">
        <f t="shared" ref="G339:H339" si="78">#REF!*0.3+#REF!</f>
        <v>#REF!</v>
      </c>
      <c r="H339" s="40" t="str">
        <f t="shared" si="78"/>
        <v>#REF!</v>
      </c>
      <c r="I339" s="41" t="str">
        <f t="shared" si="17"/>
        <v>#REF!</v>
      </c>
      <c r="J339" s="40" t="str">
        <f t="shared" si="18"/>
        <v>#REF!</v>
      </c>
      <c r="K339" s="41" t="str">
        <f t="shared" si="19"/>
        <v>#REF!</v>
      </c>
      <c r="L339" s="35"/>
      <c r="M339" s="67"/>
      <c r="N339" s="851"/>
      <c r="O339" s="851"/>
      <c r="P339" s="851"/>
      <c r="Q339" s="851"/>
      <c r="R339" s="851"/>
      <c r="S339" s="851"/>
      <c r="T339" s="851"/>
      <c r="U339" s="851"/>
      <c r="V339" s="851"/>
      <c r="W339" s="851"/>
      <c r="X339" s="851"/>
    </row>
    <row r="340" ht="14.25" customHeight="1">
      <c r="A340" s="42"/>
      <c r="B340" s="1045"/>
      <c r="C340" s="71"/>
      <c r="D340" s="272"/>
      <c r="E340" s="60"/>
      <c r="F340" s="38" t="str">
        <f t="shared" si="15"/>
        <v>#REF!</v>
      </c>
      <c r="G340" s="39" t="str">
        <f t="shared" ref="G340:H340" si="79">#REF!*0.3+#REF!</f>
        <v>#REF!</v>
      </c>
      <c r="H340" s="40" t="str">
        <f t="shared" si="79"/>
        <v>#REF!</v>
      </c>
      <c r="I340" s="41" t="str">
        <f t="shared" si="17"/>
        <v>#REF!</v>
      </c>
      <c r="J340" s="40" t="str">
        <f t="shared" si="18"/>
        <v>#REF!</v>
      </c>
      <c r="K340" s="41" t="str">
        <f t="shared" si="19"/>
        <v>#REF!</v>
      </c>
      <c r="L340" s="35"/>
      <c r="M340" s="67"/>
      <c r="N340" s="851"/>
      <c r="O340" s="851"/>
      <c r="P340" s="851"/>
      <c r="Q340" s="851"/>
      <c r="R340" s="851"/>
      <c r="S340" s="851"/>
      <c r="T340" s="851"/>
      <c r="U340" s="851"/>
      <c r="V340" s="851"/>
      <c r="W340" s="851"/>
      <c r="X340" s="851"/>
    </row>
    <row r="341" ht="14.25" customHeight="1">
      <c r="A341" s="42"/>
      <c r="B341" s="1040"/>
      <c r="C341" s="26"/>
      <c r="D341" s="272"/>
      <c r="E341" s="60"/>
      <c r="F341" s="38" t="str">
        <f t="shared" si="15"/>
        <v>#REF!</v>
      </c>
      <c r="G341" s="39" t="str">
        <f t="shared" ref="G341:H341" si="80">#REF!*0.3+#REF!</f>
        <v>#REF!</v>
      </c>
      <c r="H341" s="40" t="str">
        <f t="shared" si="80"/>
        <v>#REF!</v>
      </c>
      <c r="I341" s="41" t="str">
        <f t="shared" si="17"/>
        <v>#REF!</v>
      </c>
      <c r="J341" s="40" t="str">
        <f t="shared" si="18"/>
        <v>#REF!</v>
      </c>
      <c r="K341" s="41" t="str">
        <f t="shared" si="19"/>
        <v>#REF!</v>
      </c>
      <c r="L341" s="35"/>
      <c r="M341" s="67"/>
      <c r="N341" s="851"/>
      <c r="O341" s="851"/>
      <c r="P341" s="851"/>
      <c r="Q341" s="851"/>
      <c r="R341" s="851"/>
      <c r="S341" s="851"/>
      <c r="T341" s="851"/>
      <c r="U341" s="851"/>
      <c r="V341" s="851"/>
      <c r="W341" s="851"/>
      <c r="X341" s="851"/>
    </row>
    <row r="342" ht="14.25" customHeight="1">
      <c r="A342" s="92"/>
      <c r="B342" s="1040"/>
      <c r="C342" s="51"/>
      <c r="D342" s="272"/>
      <c r="E342" s="60"/>
      <c r="F342" s="38"/>
      <c r="G342" s="39"/>
      <c r="H342" s="40"/>
      <c r="I342" s="41"/>
      <c r="J342" s="40"/>
      <c r="K342" s="41"/>
      <c r="L342" s="35"/>
      <c r="M342" s="67"/>
      <c r="N342" s="851"/>
      <c r="O342" s="851"/>
      <c r="P342" s="851"/>
      <c r="Q342" s="851"/>
      <c r="R342" s="851"/>
      <c r="S342" s="851"/>
      <c r="T342" s="851"/>
      <c r="U342" s="851"/>
      <c r="V342" s="851"/>
      <c r="W342" s="851"/>
      <c r="X342" s="851"/>
    </row>
    <row r="343" ht="14.25" customHeight="1">
      <c r="A343" s="92"/>
      <c r="B343" s="1040"/>
      <c r="C343" s="51"/>
      <c r="D343" s="272"/>
      <c r="E343" s="60"/>
      <c r="F343" s="38"/>
      <c r="G343" s="39"/>
      <c r="H343" s="40"/>
      <c r="I343" s="41"/>
      <c r="J343" s="40"/>
      <c r="K343" s="41"/>
      <c r="L343" s="35"/>
      <c r="M343" s="67"/>
      <c r="N343" s="851"/>
      <c r="O343" s="851"/>
      <c r="P343" s="851"/>
      <c r="Q343" s="851"/>
      <c r="R343" s="851"/>
      <c r="S343" s="851"/>
      <c r="T343" s="851"/>
      <c r="U343" s="851"/>
      <c r="V343" s="851"/>
      <c r="W343" s="851"/>
      <c r="X343" s="851"/>
    </row>
    <row r="344" ht="14.25" customHeight="1">
      <c r="A344" s="92"/>
      <c r="B344" s="1040"/>
      <c r="C344" s="51"/>
      <c r="D344" s="272"/>
      <c r="E344" s="60"/>
      <c r="F344" s="38"/>
      <c r="G344" s="39"/>
      <c r="H344" s="40"/>
      <c r="I344" s="41"/>
      <c r="J344" s="40"/>
      <c r="K344" s="41"/>
      <c r="L344" s="35"/>
      <c r="M344" s="67"/>
      <c r="N344" s="851"/>
      <c r="O344" s="851"/>
      <c r="P344" s="851"/>
      <c r="Q344" s="851"/>
      <c r="R344" s="851"/>
      <c r="S344" s="851"/>
      <c r="T344" s="851"/>
      <c r="U344" s="851"/>
      <c r="V344" s="851"/>
      <c r="W344" s="851"/>
      <c r="X344" s="851"/>
    </row>
    <row r="345" ht="14.25" customHeight="1">
      <c r="A345" s="92"/>
      <c r="B345" s="1040"/>
      <c r="C345" s="51"/>
      <c r="D345" s="272"/>
      <c r="E345" s="60"/>
      <c r="F345" s="38"/>
      <c r="G345" s="39"/>
      <c r="H345" s="40"/>
      <c r="I345" s="41"/>
      <c r="J345" s="40"/>
      <c r="K345" s="41"/>
      <c r="L345" s="35"/>
      <c r="M345" s="67"/>
      <c r="N345" s="851"/>
      <c r="O345" s="851"/>
      <c r="P345" s="851"/>
      <c r="Q345" s="851"/>
      <c r="R345" s="851"/>
      <c r="S345" s="851"/>
      <c r="T345" s="851"/>
      <c r="U345" s="851"/>
      <c r="V345" s="851"/>
      <c r="W345" s="851"/>
      <c r="X345" s="851"/>
    </row>
    <row r="346" ht="14.25" customHeight="1">
      <c r="A346" s="92"/>
      <c r="B346" s="1040"/>
      <c r="C346" s="51"/>
      <c r="D346" s="272"/>
      <c r="E346" s="60"/>
      <c r="F346" s="38"/>
      <c r="G346" s="39"/>
      <c r="H346" s="40"/>
      <c r="I346" s="41"/>
      <c r="J346" s="40"/>
      <c r="K346" s="41"/>
      <c r="L346" s="35"/>
      <c r="M346" s="67"/>
      <c r="N346" s="851"/>
      <c r="O346" s="851"/>
      <c r="P346" s="851"/>
      <c r="Q346" s="851"/>
      <c r="R346" s="851"/>
      <c r="S346" s="851"/>
      <c r="T346" s="851"/>
      <c r="U346" s="851"/>
      <c r="V346" s="851"/>
      <c r="W346" s="851"/>
      <c r="X346" s="851"/>
    </row>
    <row r="347" ht="14.25" customHeight="1">
      <c r="A347" s="92"/>
      <c r="B347" s="1040"/>
      <c r="C347" s="51"/>
      <c r="D347" s="272"/>
      <c r="E347" s="60"/>
      <c r="F347" s="38"/>
      <c r="G347" s="39"/>
      <c r="H347" s="40"/>
      <c r="I347" s="41"/>
      <c r="J347" s="40"/>
      <c r="K347" s="41"/>
      <c r="L347" s="35"/>
      <c r="M347" s="67"/>
      <c r="N347" s="851"/>
      <c r="O347" s="851"/>
      <c r="P347" s="851"/>
      <c r="Q347" s="851"/>
      <c r="R347" s="851"/>
      <c r="S347" s="851"/>
      <c r="T347" s="851"/>
      <c r="U347" s="851"/>
      <c r="V347" s="851"/>
      <c r="W347" s="851"/>
      <c r="X347" s="851"/>
    </row>
    <row r="348" ht="14.25" customHeight="1">
      <c r="A348" s="92"/>
      <c r="B348" s="1040"/>
      <c r="C348" s="51"/>
      <c r="D348" s="272"/>
      <c r="E348" s="60"/>
      <c r="F348" s="38"/>
      <c r="G348" s="39"/>
      <c r="H348" s="40"/>
      <c r="I348" s="41"/>
      <c r="J348" s="40"/>
      <c r="K348" s="41"/>
      <c r="L348" s="35"/>
      <c r="M348" s="67"/>
      <c r="N348" s="851"/>
      <c r="O348" s="851"/>
      <c r="P348" s="851"/>
      <c r="Q348" s="851"/>
      <c r="R348" s="851"/>
      <c r="S348" s="851"/>
      <c r="T348" s="851"/>
      <c r="U348" s="851"/>
      <c r="V348" s="851"/>
      <c r="W348" s="851"/>
      <c r="X348" s="851"/>
    </row>
    <row r="349" ht="14.25" customHeight="1">
      <c r="A349" s="92"/>
      <c r="B349" s="1040"/>
      <c r="C349" s="51"/>
      <c r="D349" s="272"/>
      <c r="E349" s="60"/>
      <c r="F349" s="38"/>
      <c r="G349" s="39"/>
      <c r="H349" s="40"/>
      <c r="I349" s="41"/>
      <c r="J349" s="40"/>
      <c r="K349" s="41"/>
      <c r="L349" s="35"/>
      <c r="M349" s="67"/>
      <c r="N349" s="851"/>
      <c r="O349" s="851"/>
      <c r="P349" s="851"/>
      <c r="Q349" s="851"/>
      <c r="R349" s="851"/>
      <c r="S349" s="851"/>
      <c r="T349" s="851"/>
      <c r="U349" s="851"/>
      <c r="V349" s="851"/>
      <c r="W349" s="851"/>
      <c r="X349" s="851"/>
    </row>
    <row r="350" ht="14.25" customHeight="1">
      <c r="A350" s="92"/>
      <c r="B350" s="1040"/>
      <c r="C350" s="51"/>
      <c r="D350" s="272"/>
      <c r="E350" s="60"/>
      <c r="F350" s="38"/>
      <c r="G350" s="39"/>
      <c r="H350" s="40"/>
      <c r="I350" s="41"/>
      <c r="J350" s="40"/>
      <c r="K350" s="41"/>
      <c r="L350" s="35"/>
      <c r="M350" s="67"/>
      <c r="N350" s="851"/>
      <c r="O350" s="851"/>
      <c r="P350" s="851"/>
      <c r="Q350" s="851"/>
      <c r="R350" s="851"/>
      <c r="S350" s="851"/>
      <c r="T350" s="851"/>
      <c r="U350" s="851"/>
      <c r="V350" s="851"/>
      <c r="W350" s="851"/>
      <c r="X350" s="851"/>
    </row>
    <row r="351" ht="14.25" customHeight="1">
      <c r="A351" s="92"/>
      <c r="B351" s="1040"/>
      <c r="C351" s="51"/>
      <c r="D351" s="272"/>
      <c r="E351" s="60"/>
      <c r="F351" s="38"/>
      <c r="G351" s="39"/>
      <c r="H351" s="40"/>
      <c r="I351" s="41"/>
      <c r="J351" s="40"/>
      <c r="K351" s="41"/>
      <c r="L351" s="35"/>
      <c r="M351" s="67"/>
      <c r="N351" s="851"/>
      <c r="O351" s="851"/>
      <c r="P351" s="851"/>
      <c r="Q351" s="851"/>
      <c r="R351" s="851"/>
      <c r="S351" s="851"/>
      <c r="T351" s="851"/>
      <c r="U351" s="851"/>
      <c r="V351" s="851"/>
      <c r="W351" s="851"/>
      <c r="X351" s="851"/>
    </row>
    <row r="352" ht="14.25" customHeight="1">
      <c r="A352" s="92"/>
      <c r="B352" s="1040"/>
      <c r="C352" s="51"/>
      <c r="D352" s="272"/>
      <c r="E352" s="60"/>
      <c r="F352" s="38"/>
      <c r="G352" s="39"/>
      <c r="H352" s="40"/>
      <c r="I352" s="41"/>
      <c r="J352" s="40"/>
      <c r="K352" s="41"/>
      <c r="L352" s="35"/>
      <c r="M352" s="67"/>
      <c r="N352" s="851"/>
      <c r="O352" s="851"/>
      <c r="P352" s="851"/>
      <c r="Q352" s="851"/>
      <c r="R352" s="851"/>
      <c r="S352" s="851"/>
      <c r="T352" s="851"/>
      <c r="U352" s="851"/>
      <c r="V352" s="851"/>
      <c r="W352" s="851"/>
      <c r="X352" s="851"/>
    </row>
    <row r="353" ht="14.25" customHeight="1">
      <c r="A353" s="92"/>
      <c r="B353" s="1040"/>
      <c r="C353" s="51"/>
      <c r="D353" s="272"/>
      <c r="E353" s="60"/>
      <c r="F353" s="38"/>
      <c r="G353" s="39"/>
      <c r="H353" s="40"/>
      <c r="I353" s="41"/>
      <c r="J353" s="40"/>
      <c r="K353" s="41"/>
      <c r="L353" s="35"/>
      <c r="M353" s="67"/>
      <c r="N353" s="851"/>
      <c r="O353" s="851"/>
      <c r="P353" s="851"/>
      <c r="Q353" s="851"/>
      <c r="R353" s="851"/>
      <c r="S353" s="851"/>
      <c r="T353" s="851"/>
      <c r="U353" s="851"/>
      <c r="V353" s="851"/>
      <c r="W353" s="851"/>
      <c r="X353" s="851"/>
    </row>
    <row r="354" ht="14.25" customHeight="1">
      <c r="A354" s="92"/>
      <c r="B354" s="1040"/>
      <c r="C354" s="51"/>
      <c r="D354" s="272"/>
      <c r="E354" s="60"/>
      <c r="F354" s="38"/>
      <c r="G354" s="39"/>
      <c r="H354" s="40"/>
      <c r="I354" s="41"/>
      <c r="J354" s="40"/>
      <c r="K354" s="41"/>
      <c r="L354" s="35"/>
      <c r="M354" s="67"/>
      <c r="N354" s="851"/>
      <c r="O354" s="851"/>
      <c r="P354" s="851"/>
      <c r="Q354" s="851"/>
      <c r="R354" s="851"/>
      <c r="S354" s="851"/>
      <c r="T354" s="851"/>
      <c r="U354" s="851"/>
      <c r="V354" s="851"/>
      <c r="W354" s="851"/>
      <c r="X354" s="851"/>
    </row>
    <row r="355" ht="14.25" customHeight="1">
      <c r="A355" s="92"/>
      <c r="B355" s="1040"/>
      <c r="C355" s="51"/>
      <c r="D355" s="272"/>
      <c r="E355" s="60"/>
      <c r="F355" s="38"/>
      <c r="G355" s="39"/>
      <c r="H355" s="40"/>
      <c r="I355" s="41"/>
      <c r="J355" s="40"/>
      <c r="K355" s="41"/>
      <c r="L355" s="35"/>
      <c r="M355" s="67"/>
      <c r="N355" s="851"/>
      <c r="O355" s="851"/>
      <c r="P355" s="851"/>
      <c r="Q355" s="851"/>
      <c r="R355" s="851"/>
      <c r="S355" s="851"/>
      <c r="T355" s="851"/>
      <c r="U355" s="851"/>
      <c r="V355" s="851"/>
      <c r="W355" s="851"/>
      <c r="X355" s="851"/>
    </row>
    <row r="356" ht="14.25" customHeight="1">
      <c r="A356" s="92"/>
      <c r="B356" s="1040"/>
      <c r="C356" s="51"/>
      <c r="D356" s="272"/>
      <c r="E356" s="60"/>
      <c r="F356" s="38"/>
      <c r="G356" s="39"/>
      <c r="H356" s="40"/>
      <c r="I356" s="41"/>
      <c r="J356" s="40"/>
      <c r="K356" s="41"/>
      <c r="L356" s="35"/>
      <c r="M356" s="67"/>
      <c r="N356" s="851"/>
      <c r="O356" s="851"/>
      <c r="P356" s="851"/>
      <c r="Q356" s="851"/>
      <c r="R356" s="851"/>
      <c r="S356" s="851"/>
      <c r="T356" s="851"/>
      <c r="U356" s="851"/>
      <c r="V356" s="851"/>
      <c r="W356" s="851"/>
      <c r="X356" s="851"/>
    </row>
    <row r="357" ht="14.25" customHeight="1">
      <c r="A357" s="92"/>
      <c r="B357" s="1040"/>
      <c r="C357" s="51"/>
      <c r="D357" s="272"/>
      <c r="E357" s="60"/>
      <c r="F357" s="38"/>
      <c r="G357" s="39"/>
      <c r="H357" s="40"/>
      <c r="I357" s="41"/>
      <c r="J357" s="40"/>
      <c r="K357" s="41"/>
      <c r="L357" s="35"/>
      <c r="M357" s="67"/>
      <c r="N357" s="851"/>
      <c r="O357" s="851"/>
      <c r="P357" s="851"/>
      <c r="Q357" s="851"/>
      <c r="R357" s="851"/>
      <c r="S357" s="851"/>
      <c r="T357" s="851"/>
      <c r="U357" s="851"/>
      <c r="V357" s="851"/>
      <c r="W357" s="851"/>
      <c r="X357" s="851"/>
    </row>
    <row r="358" ht="14.25" customHeight="1">
      <c r="A358" s="92"/>
      <c r="B358" s="1040"/>
      <c r="C358" s="51"/>
      <c r="D358" s="272"/>
      <c r="E358" s="60"/>
      <c r="F358" s="38"/>
      <c r="G358" s="39"/>
      <c r="H358" s="40"/>
      <c r="I358" s="41"/>
      <c r="J358" s="40"/>
      <c r="K358" s="41"/>
      <c r="L358" s="35"/>
      <c r="M358" s="67"/>
      <c r="N358" s="851"/>
      <c r="O358" s="851"/>
      <c r="P358" s="851"/>
      <c r="Q358" s="851"/>
      <c r="R358" s="851"/>
      <c r="S358" s="851"/>
      <c r="T358" s="851"/>
      <c r="U358" s="851"/>
      <c r="V358" s="851"/>
      <c r="W358" s="851"/>
      <c r="X358" s="851"/>
    </row>
    <row r="359" ht="14.25" customHeight="1">
      <c r="A359" s="92"/>
      <c r="B359" s="1040"/>
      <c r="C359" s="51"/>
      <c r="D359" s="272"/>
      <c r="E359" s="60"/>
      <c r="F359" s="38"/>
      <c r="G359" s="39"/>
      <c r="H359" s="40"/>
      <c r="I359" s="41"/>
      <c r="J359" s="40"/>
      <c r="K359" s="41"/>
      <c r="L359" s="35"/>
      <c r="M359" s="67"/>
      <c r="N359" s="851"/>
      <c r="O359" s="851"/>
      <c r="P359" s="851"/>
      <c r="Q359" s="851"/>
      <c r="R359" s="851"/>
      <c r="S359" s="851"/>
      <c r="T359" s="851"/>
      <c r="U359" s="851"/>
      <c r="V359" s="851"/>
      <c r="W359" s="851"/>
      <c r="X359" s="851"/>
    </row>
    <row r="360" ht="14.25" customHeight="1">
      <c r="A360" s="92"/>
      <c r="B360" s="1040"/>
      <c r="C360" s="51"/>
      <c r="D360" s="272"/>
      <c r="E360" s="60"/>
      <c r="F360" s="38"/>
      <c r="G360" s="39"/>
      <c r="H360" s="40"/>
      <c r="I360" s="41"/>
      <c r="J360" s="40"/>
      <c r="K360" s="41"/>
      <c r="L360" s="35"/>
      <c r="M360" s="67"/>
      <c r="N360" s="851"/>
      <c r="O360" s="851"/>
      <c r="P360" s="851"/>
      <c r="Q360" s="851"/>
      <c r="R360" s="851"/>
      <c r="S360" s="851"/>
      <c r="T360" s="851"/>
      <c r="U360" s="851"/>
      <c r="V360" s="851"/>
      <c r="W360" s="851"/>
      <c r="X360" s="851"/>
    </row>
    <row r="361" ht="14.25" customHeight="1">
      <c r="A361" s="92"/>
      <c r="B361" s="1040"/>
      <c r="C361" s="51"/>
      <c r="D361" s="272"/>
      <c r="E361" s="60"/>
      <c r="F361" s="38"/>
      <c r="G361" s="39"/>
      <c r="H361" s="40"/>
      <c r="I361" s="41"/>
      <c r="J361" s="40"/>
      <c r="K361" s="41"/>
      <c r="L361" s="35"/>
      <c r="M361" s="67"/>
      <c r="N361" s="851"/>
      <c r="O361" s="851"/>
      <c r="P361" s="851"/>
      <c r="Q361" s="851"/>
      <c r="R361" s="851"/>
      <c r="S361" s="851"/>
      <c r="T361" s="851"/>
      <c r="U361" s="851"/>
      <c r="V361" s="851"/>
      <c r="W361" s="851"/>
      <c r="X361" s="851"/>
    </row>
    <row r="362" ht="14.25" customHeight="1">
      <c r="A362" s="92"/>
      <c r="B362" s="1040"/>
      <c r="C362" s="51"/>
      <c r="D362" s="272"/>
      <c r="E362" s="60"/>
      <c r="F362" s="38"/>
      <c r="G362" s="39"/>
      <c r="H362" s="40"/>
      <c r="I362" s="41"/>
      <c r="J362" s="40"/>
      <c r="K362" s="41"/>
      <c r="L362" s="35"/>
      <c r="M362" s="67"/>
      <c r="N362" s="851"/>
      <c r="O362" s="851"/>
      <c r="P362" s="851"/>
      <c r="Q362" s="851"/>
      <c r="R362" s="851"/>
      <c r="S362" s="851"/>
      <c r="T362" s="851"/>
      <c r="U362" s="851"/>
      <c r="V362" s="851"/>
      <c r="W362" s="851"/>
      <c r="X362" s="851"/>
    </row>
    <row r="363" ht="14.25" customHeight="1">
      <c r="A363" s="92"/>
      <c r="B363" s="1040"/>
      <c r="C363" s="51"/>
      <c r="D363" s="272"/>
      <c r="E363" s="60"/>
      <c r="F363" s="38"/>
      <c r="G363" s="39"/>
      <c r="H363" s="40"/>
      <c r="I363" s="41"/>
      <c r="J363" s="40"/>
      <c r="K363" s="41"/>
      <c r="L363" s="35"/>
      <c r="M363" s="67"/>
      <c r="N363" s="851"/>
      <c r="O363" s="851"/>
      <c r="P363" s="851"/>
      <c r="Q363" s="851"/>
      <c r="R363" s="851"/>
      <c r="S363" s="851"/>
      <c r="T363" s="851"/>
      <c r="U363" s="851"/>
      <c r="V363" s="851"/>
      <c r="W363" s="851"/>
      <c r="X363" s="851"/>
    </row>
    <row r="364" ht="14.25" customHeight="1">
      <c r="A364" s="92"/>
      <c r="B364" s="1040"/>
      <c r="C364" s="51"/>
      <c r="D364" s="272"/>
      <c r="E364" s="60"/>
      <c r="F364" s="38"/>
      <c r="G364" s="39"/>
      <c r="H364" s="40"/>
      <c r="I364" s="41"/>
      <c r="J364" s="40"/>
      <c r="K364" s="41"/>
      <c r="L364" s="35"/>
      <c r="M364" s="67"/>
      <c r="N364" s="851"/>
      <c r="O364" s="851"/>
      <c r="P364" s="851"/>
      <c r="Q364" s="851"/>
      <c r="R364" s="851"/>
      <c r="S364" s="851"/>
      <c r="T364" s="851"/>
      <c r="U364" s="851"/>
      <c r="V364" s="851"/>
      <c r="W364" s="851"/>
      <c r="X364" s="851"/>
    </row>
    <row r="365" ht="14.25" customHeight="1">
      <c r="A365" s="92"/>
      <c r="B365" s="1040"/>
      <c r="C365" s="51"/>
      <c r="D365" s="272"/>
      <c r="E365" s="60"/>
      <c r="F365" s="38"/>
      <c r="G365" s="39"/>
      <c r="H365" s="40"/>
      <c r="I365" s="41"/>
      <c r="J365" s="40"/>
      <c r="K365" s="41"/>
      <c r="L365" s="35"/>
      <c r="M365" s="67"/>
      <c r="N365" s="851"/>
      <c r="O365" s="851"/>
      <c r="P365" s="851"/>
      <c r="Q365" s="851"/>
      <c r="R365" s="851"/>
      <c r="S365" s="851"/>
      <c r="T365" s="851"/>
      <c r="U365" s="851"/>
      <c r="V365" s="851"/>
      <c r="W365" s="851"/>
      <c r="X365" s="851"/>
    </row>
    <row r="366" ht="14.25" customHeight="1">
      <c r="A366" s="92"/>
      <c r="B366" s="1040"/>
      <c r="C366" s="51"/>
      <c r="D366" s="272"/>
      <c r="E366" s="60"/>
      <c r="F366" s="38"/>
      <c r="G366" s="39"/>
      <c r="H366" s="40"/>
      <c r="I366" s="41"/>
      <c r="J366" s="40"/>
      <c r="K366" s="41"/>
      <c r="L366" s="35"/>
      <c r="M366" s="67"/>
      <c r="N366" s="851"/>
      <c r="O366" s="851"/>
      <c r="P366" s="851"/>
      <c r="Q366" s="851"/>
      <c r="R366" s="851"/>
      <c r="S366" s="851"/>
      <c r="T366" s="851"/>
      <c r="U366" s="851"/>
      <c r="V366" s="851"/>
      <c r="W366" s="851"/>
      <c r="X366" s="851"/>
    </row>
    <row r="367" ht="14.25" customHeight="1">
      <c r="A367" s="92"/>
      <c r="B367" s="1040"/>
      <c r="C367" s="51"/>
      <c r="D367" s="272"/>
      <c r="E367" s="60"/>
      <c r="F367" s="38"/>
      <c r="G367" s="39"/>
      <c r="H367" s="40"/>
      <c r="I367" s="41"/>
      <c r="J367" s="40"/>
      <c r="K367" s="41"/>
      <c r="L367" s="35"/>
      <c r="M367" s="67"/>
      <c r="N367" s="851"/>
      <c r="O367" s="851"/>
      <c r="P367" s="851"/>
      <c r="Q367" s="851"/>
      <c r="R367" s="851"/>
      <c r="S367" s="851"/>
      <c r="T367" s="851"/>
      <c r="U367" s="851"/>
      <c r="V367" s="851"/>
      <c r="W367" s="851"/>
      <c r="X367" s="851"/>
    </row>
    <row r="368" ht="14.25" customHeight="1">
      <c r="A368" s="92"/>
      <c r="B368" s="1040"/>
      <c r="C368" s="51"/>
      <c r="D368" s="272"/>
      <c r="E368" s="60"/>
      <c r="F368" s="38"/>
      <c r="G368" s="39"/>
      <c r="H368" s="40"/>
      <c r="I368" s="41"/>
      <c r="J368" s="40"/>
      <c r="K368" s="41"/>
      <c r="L368" s="35"/>
      <c r="M368" s="67"/>
      <c r="N368" s="851"/>
      <c r="O368" s="851"/>
      <c r="P368" s="851"/>
      <c r="Q368" s="851"/>
      <c r="R368" s="851"/>
      <c r="S368" s="851"/>
      <c r="T368" s="851"/>
      <c r="U368" s="851"/>
      <c r="V368" s="851"/>
      <c r="W368" s="851"/>
      <c r="X368" s="851"/>
    </row>
    <row r="369" ht="14.25" customHeight="1">
      <c r="A369" s="92"/>
      <c r="B369" s="1040"/>
      <c r="C369" s="51"/>
      <c r="D369" s="272"/>
      <c r="E369" s="60"/>
      <c r="F369" s="38"/>
      <c r="G369" s="39"/>
      <c r="H369" s="40"/>
      <c r="I369" s="41"/>
      <c r="J369" s="40"/>
      <c r="K369" s="41"/>
      <c r="L369" s="35"/>
      <c r="M369" s="67"/>
      <c r="N369" s="851"/>
      <c r="O369" s="851"/>
      <c r="P369" s="851"/>
      <c r="Q369" s="851"/>
      <c r="R369" s="851"/>
      <c r="S369" s="851"/>
      <c r="T369" s="851"/>
      <c r="U369" s="851"/>
      <c r="V369" s="851"/>
      <c r="W369" s="851"/>
      <c r="X369" s="851"/>
    </row>
    <row r="370" ht="14.25" customHeight="1">
      <c r="A370" s="92"/>
      <c r="B370" s="1040"/>
      <c r="C370" s="51"/>
      <c r="D370" s="272"/>
      <c r="E370" s="60"/>
      <c r="F370" s="38"/>
      <c r="G370" s="39"/>
      <c r="H370" s="40"/>
      <c r="I370" s="41"/>
      <c r="J370" s="40"/>
      <c r="K370" s="41"/>
      <c r="L370" s="35"/>
      <c r="M370" s="67"/>
      <c r="N370" s="851"/>
      <c r="O370" s="851"/>
      <c r="P370" s="851"/>
      <c r="Q370" s="851"/>
      <c r="R370" s="851"/>
      <c r="S370" s="851"/>
      <c r="T370" s="851"/>
      <c r="U370" s="851"/>
      <c r="V370" s="851"/>
      <c r="W370" s="851"/>
      <c r="X370" s="851"/>
    </row>
    <row r="371" ht="14.25" customHeight="1">
      <c r="A371" s="92"/>
      <c r="B371" s="1040"/>
      <c r="C371" s="51"/>
      <c r="D371" s="272"/>
      <c r="E371" s="60"/>
      <c r="F371" s="38"/>
      <c r="G371" s="39"/>
      <c r="H371" s="40"/>
      <c r="I371" s="41"/>
      <c r="J371" s="40"/>
      <c r="K371" s="41"/>
      <c r="L371" s="35"/>
      <c r="M371" s="67"/>
      <c r="N371" s="851"/>
      <c r="O371" s="851"/>
      <c r="P371" s="851"/>
      <c r="Q371" s="851"/>
      <c r="R371" s="851"/>
      <c r="S371" s="851"/>
      <c r="T371" s="851"/>
      <c r="U371" s="851"/>
      <c r="V371" s="851"/>
      <c r="W371" s="851"/>
      <c r="X371" s="851"/>
    </row>
    <row r="372" ht="14.25" customHeight="1">
      <c r="A372" s="92"/>
      <c r="B372" s="1040"/>
      <c r="C372" s="51"/>
      <c r="D372" s="272"/>
      <c r="E372" s="60"/>
      <c r="F372" s="38"/>
      <c r="G372" s="39"/>
      <c r="H372" s="40"/>
      <c r="I372" s="41"/>
      <c r="J372" s="40"/>
      <c r="K372" s="41"/>
      <c r="L372" s="35"/>
      <c r="M372" s="67"/>
      <c r="N372" s="851"/>
      <c r="O372" s="851"/>
      <c r="P372" s="851"/>
      <c r="Q372" s="851"/>
      <c r="R372" s="851"/>
      <c r="S372" s="851"/>
      <c r="T372" s="851"/>
      <c r="U372" s="851"/>
      <c r="V372" s="851"/>
      <c r="W372" s="851"/>
      <c r="X372" s="851"/>
    </row>
    <row r="373" ht="14.25" customHeight="1">
      <c r="A373" s="92"/>
      <c r="B373" s="1040"/>
      <c r="C373" s="51"/>
      <c r="D373" s="272"/>
      <c r="E373" s="60"/>
      <c r="F373" s="38"/>
      <c r="G373" s="39"/>
      <c r="H373" s="40"/>
      <c r="I373" s="41"/>
      <c r="J373" s="40"/>
      <c r="K373" s="41"/>
      <c r="L373" s="35"/>
      <c r="M373" s="67"/>
      <c r="N373" s="851"/>
      <c r="O373" s="851"/>
      <c r="P373" s="851"/>
      <c r="Q373" s="851"/>
      <c r="R373" s="851"/>
      <c r="S373" s="851"/>
      <c r="T373" s="851"/>
      <c r="U373" s="851"/>
      <c r="V373" s="851"/>
      <c r="W373" s="851"/>
      <c r="X373" s="851"/>
    </row>
    <row r="374" ht="14.25" customHeight="1">
      <c r="A374" s="92"/>
      <c r="B374" s="1040"/>
      <c r="C374" s="51"/>
      <c r="D374" s="272"/>
      <c r="E374" s="60"/>
      <c r="F374" s="38"/>
      <c r="G374" s="39"/>
      <c r="H374" s="40"/>
      <c r="I374" s="41"/>
      <c r="J374" s="40"/>
      <c r="K374" s="41"/>
      <c r="L374" s="35"/>
      <c r="M374" s="67"/>
      <c r="N374" s="851"/>
      <c r="O374" s="851"/>
      <c r="P374" s="851"/>
      <c r="Q374" s="851"/>
      <c r="R374" s="851"/>
      <c r="S374" s="851"/>
      <c r="T374" s="851"/>
      <c r="U374" s="851"/>
      <c r="V374" s="851"/>
      <c r="W374" s="851"/>
      <c r="X374" s="851"/>
    </row>
    <row r="375" ht="14.25" customHeight="1">
      <c r="A375" s="92"/>
      <c r="B375" s="1040"/>
      <c r="C375" s="51"/>
      <c r="D375" s="272"/>
      <c r="E375" s="60"/>
      <c r="F375" s="38"/>
      <c r="G375" s="39"/>
      <c r="H375" s="40"/>
      <c r="I375" s="41"/>
      <c r="J375" s="40"/>
      <c r="K375" s="41"/>
      <c r="L375" s="35"/>
      <c r="M375" s="67"/>
      <c r="N375" s="851"/>
      <c r="O375" s="851"/>
      <c r="P375" s="851"/>
      <c r="Q375" s="851"/>
      <c r="R375" s="851"/>
      <c r="S375" s="851"/>
      <c r="T375" s="851"/>
      <c r="U375" s="851"/>
      <c r="V375" s="851"/>
      <c r="W375" s="851"/>
      <c r="X375" s="851"/>
    </row>
    <row r="376" ht="14.25" customHeight="1">
      <c r="A376" s="92"/>
      <c r="B376" s="1040"/>
      <c r="C376" s="51"/>
      <c r="D376" s="272"/>
      <c r="E376" s="60"/>
      <c r="F376" s="38"/>
      <c r="G376" s="39"/>
      <c r="H376" s="40"/>
      <c r="I376" s="41"/>
      <c r="J376" s="40"/>
      <c r="K376" s="41"/>
      <c r="L376" s="35"/>
      <c r="M376" s="67"/>
      <c r="N376" s="851"/>
      <c r="O376" s="851"/>
      <c r="P376" s="851"/>
      <c r="Q376" s="851"/>
      <c r="R376" s="851"/>
      <c r="S376" s="851"/>
      <c r="T376" s="851"/>
      <c r="U376" s="851"/>
      <c r="V376" s="851"/>
      <c r="W376" s="851"/>
      <c r="X376" s="851"/>
    </row>
    <row r="377" ht="14.25" customHeight="1">
      <c r="A377" s="92"/>
      <c r="B377" s="1040"/>
      <c r="C377" s="51"/>
      <c r="D377" s="272"/>
      <c r="E377" s="60"/>
      <c r="F377" s="38"/>
      <c r="G377" s="39"/>
      <c r="H377" s="40"/>
      <c r="I377" s="41"/>
      <c r="J377" s="40"/>
      <c r="K377" s="41"/>
      <c r="L377" s="35"/>
      <c r="M377" s="67"/>
      <c r="N377" s="851"/>
      <c r="O377" s="851"/>
      <c r="P377" s="851"/>
      <c r="Q377" s="851"/>
      <c r="R377" s="851"/>
      <c r="S377" s="851"/>
      <c r="T377" s="851"/>
      <c r="U377" s="851"/>
      <c r="V377" s="851"/>
      <c r="W377" s="851"/>
      <c r="X377" s="851"/>
    </row>
    <row r="378" ht="14.25" customHeight="1">
      <c r="A378" s="92"/>
      <c r="B378" s="1040"/>
      <c r="C378" s="51"/>
      <c r="D378" s="272"/>
      <c r="E378" s="60"/>
      <c r="F378" s="38"/>
      <c r="G378" s="39"/>
      <c r="H378" s="40"/>
      <c r="I378" s="41"/>
      <c r="J378" s="40"/>
      <c r="K378" s="41"/>
      <c r="L378" s="35"/>
      <c r="M378" s="67"/>
      <c r="N378" s="851"/>
      <c r="O378" s="851"/>
      <c r="P378" s="851"/>
      <c r="Q378" s="851"/>
      <c r="R378" s="851"/>
      <c r="S378" s="851"/>
      <c r="T378" s="851"/>
      <c r="U378" s="851"/>
      <c r="V378" s="851"/>
      <c r="W378" s="851"/>
      <c r="X378" s="851"/>
    </row>
    <row r="379" ht="14.25" customHeight="1">
      <c r="A379" s="92"/>
      <c r="B379" s="1040"/>
      <c r="C379" s="51"/>
      <c r="D379" s="272"/>
      <c r="E379" s="60"/>
      <c r="F379" s="38"/>
      <c r="G379" s="39"/>
      <c r="H379" s="40"/>
      <c r="I379" s="41"/>
      <c r="J379" s="40"/>
      <c r="K379" s="41"/>
      <c r="L379" s="35"/>
      <c r="M379" s="67"/>
      <c r="N379" s="851"/>
      <c r="O379" s="851"/>
      <c r="P379" s="851"/>
      <c r="Q379" s="851"/>
      <c r="R379" s="851"/>
      <c r="S379" s="851"/>
      <c r="T379" s="851"/>
      <c r="U379" s="851"/>
      <c r="V379" s="851"/>
      <c r="W379" s="851"/>
      <c r="X379" s="851"/>
    </row>
    <row r="380" ht="14.25" customHeight="1">
      <c r="A380" s="92"/>
      <c r="B380" s="1040"/>
      <c r="C380" s="51"/>
      <c r="D380" s="272"/>
      <c r="E380" s="60"/>
      <c r="F380" s="38"/>
      <c r="G380" s="39"/>
      <c r="H380" s="40"/>
      <c r="I380" s="41"/>
      <c r="J380" s="40"/>
      <c r="K380" s="41"/>
      <c r="L380" s="35"/>
      <c r="M380" s="67"/>
      <c r="N380" s="851"/>
      <c r="O380" s="851"/>
      <c r="P380" s="851"/>
      <c r="Q380" s="851"/>
      <c r="R380" s="851"/>
      <c r="S380" s="851"/>
      <c r="T380" s="851"/>
      <c r="U380" s="851"/>
      <c r="V380" s="851"/>
      <c r="W380" s="851"/>
      <c r="X380" s="851"/>
    </row>
    <row r="381" ht="14.25" customHeight="1">
      <c r="A381" s="92"/>
      <c r="B381" s="1040"/>
      <c r="C381" s="51"/>
      <c r="D381" s="272"/>
      <c r="E381" s="60"/>
      <c r="F381" s="38"/>
      <c r="G381" s="39"/>
      <c r="H381" s="40"/>
      <c r="I381" s="41"/>
      <c r="J381" s="40"/>
      <c r="K381" s="41"/>
      <c r="L381" s="35"/>
      <c r="M381" s="67"/>
      <c r="N381" s="851"/>
      <c r="O381" s="851"/>
      <c r="P381" s="851"/>
      <c r="Q381" s="851"/>
      <c r="R381" s="851"/>
      <c r="S381" s="851"/>
      <c r="T381" s="851"/>
      <c r="U381" s="851"/>
      <c r="V381" s="851"/>
      <c r="W381" s="851"/>
      <c r="X381" s="851"/>
    </row>
    <row r="382" ht="14.25" customHeight="1">
      <c r="A382" s="92"/>
      <c r="B382" s="1040"/>
      <c r="C382" s="51"/>
      <c r="D382" s="272"/>
      <c r="E382" s="60"/>
      <c r="F382" s="38"/>
      <c r="G382" s="39"/>
      <c r="H382" s="40"/>
      <c r="I382" s="41"/>
      <c r="J382" s="40"/>
      <c r="K382" s="41"/>
      <c r="L382" s="35"/>
      <c r="M382" s="67"/>
      <c r="N382" s="851"/>
      <c r="O382" s="851"/>
      <c r="P382" s="851"/>
      <c r="Q382" s="851"/>
      <c r="R382" s="851"/>
      <c r="S382" s="851"/>
      <c r="T382" s="851"/>
      <c r="U382" s="851"/>
      <c r="V382" s="851"/>
      <c r="W382" s="851"/>
      <c r="X382" s="851"/>
    </row>
    <row r="383" ht="14.25" customHeight="1">
      <c r="A383" s="92"/>
      <c r="B383" s="1040"/>
      <c r="C383" s="51"/>
      <c r="D383" s="272"/>
      <c r="E383" s="60"/>
      <c r="F383" s="38"/>
      <c r="G383" s="39"/>
      <c r="H383" s="40"/>
      <c r="I383" s="41"/>
      <c r="J383" s="40"/>
      <c r="K383" s="41"/>
      <c r="L383" s="35"/>
      <c r="M383" s="67"/>
      <c r="N383" s="851"/>
      <c r="O383" s="851"/>
      <c r="P383" s="851"/>
      <c r="Q383" s="851"/>
      <c r="R383" s="851"/>
      <c r="S383" s="851"/>
      <c r="T383" s="851"/>
      <c r="U383" s="851"/>
      <c r="V383" s="851"/>
      <c r="W383" s="851"/>
      <c r="X383" s="851"/>
    </row>
    <row r="384" ht="14.25" customHeight="1">
      <c r="A384" s="92"/>
      <c r="B384" s="1040"/>
      <c r="C384" s="51"/>
      <c r="D384" s="272"/>
      <c r="E384" s="60"/>
      <c r="F384" s="38"/>
      <c r="G384" s="39"/>
      <c r="H384" s="40"/>
      <c r="I384" s="41"/>
      <c r="J384" s="40"/>
      <c r="K384" s="41"/>
      <c r="L384" s="35"/>
      <c r="M384" s="67"/>
      <c r="N384" s="851"/>
      <c r="O384" s="851"/>
      <c r="P384" s="851"/>
      <c r="Q384" s="851"/>
      <c r="R384" s="851"/>
      <c r="S384" s="851"/>
      <c r="T384" s="851"/>
      <c r="U384" s="851"/>
      <c r="V384" s="851"/>
      <c r="W384" s="851"/>
      <c r="X384" s="851"/>
    </row>
    <row r="385" ht="14.25" customHeight="1">
      <c r="A385" s="92"/>
      <c r="B385" s="1040"/>
      <c r="C385" s="51"/>
      <c r="D385" s="272"/>
      <c r="E385" s="60"/>
      <c r="F385" s="38"/>
      <c r="G385" s="39"/>
      <c r="H385" s="40"/>
      <c r="I385" s="41"/>
      <c r="J385" s="40"/>
      <c r="K385" s="41"/>
      <c r="L385" s="35"/>
      <c r="M385" s="67"/>
      <c r="N385" s="851"/>
      <c r="O385" s="851"/>
      <c r="P385" s="851"/>
      <c r="Q385" s="851"/>
      <c r="R385" s="851"/>
      <c r="S385" s="851"/>
      <c r="T385" s="851"/>
      <c r="U385" s="851"/>
      <c r="V385" s="851"/>
      <c r="W385" s="851"/>
      <c r="X385" s="851"/>
    </row>
    <row r="386" ht="14.25" customHeight="1">
      <c r="A386" s="92"/>
      <c r="B386" s="1040"/>
      <c r="C386" s="51"/>
      <c r="D386" s="272"/>
      <c r="E386" s="60"/>
      <c r="F386" s="38"/>
      <c r="G386" s="39"/>
      <c r="H386" s="40"/>
      <c r="I386" s="41"/>
      <c r="J386" s="40"/>
      <c r="K386" s="41"/>
      <c r="L386" s="35"/>
      <c r="M386" s="67"/>
      <c r="N386" s="851"/>
      <c r="O386" s="851"/>
      <c r="P386" s="851"/>
      <c r="Q386" s="851"/>
      <c r="R386" s="851"/>
      <c r="S386" s="851"/>
      <c r="T386" s="851"/>
      <c r="U386" s="851"/>
      <c r="V386" s="851"/>
      <c r="W386" s="851"/>
      <c r="X386" s="851"/>
    </row>
    <row r="387" ht="14.25" customHeight="1">
      <c r="A387" s="92"/>
      <c r="B387" s="1040"/>
      <c r="C387" s="51"/>
      <c r="D387" s="272"/>
      <c r="E387" s="60"/>
      <c r="F387" s="38"/>
      <c r="G387" s="39"/>
      <c r="H387" s="40"/>
      <c r="I387" s="41"/>
      <c r="J387" s="40"/>
      <c r="K387" s="41"/>
      <c r="L387" s="35"/>
      <c r="M387" s="67"/>
      <c r="N387" s="851"/>
      <c r="O387" s="851"/>
      <c r="P387" s="851"/>
      <c r="Q387" s="851"/>
      <c r="R387" s="851"/>
      <c r="S387" s="851"/>
      <c r="T387" s="851"/>
      <c r="U387" s="851"/>
      <c r="V387" s="851"/>
      <c r="W387" s="851"/>
      <c r="X387" s="851"/>
    </row>
    <row r="388" ht="14.25" customHeight="1">
      <c r="A388" s="92"/>
      <c r="B388" s="1040"/>
      <c r="C388" s="51"/>
      <c r="D388" s="272"/>
      <c r="E388" s="60"/>
      <c r="F388" s="38"/>
      <c r="G388" s="39"/>
      <c r="H388" s="40"/>
      <c r="I388" s="41"/>
      <c r="J388" s="40"/>
      <c r="K388" s="41"/>
      <c r="L388" s="35"/>
      <c r="M388" s="67"/>
      <c r="N388" s="851"/>
      <c r="O388" s="851"/>
      <c r="P388" s="851"/>
      <c r="Q388" s="851"/>
      <c r="R388" s="851"/>
      <c r="S388" s="851"/>
      <c r="T388" s="851"/>
      <c r="U388" s="851"/>
      <c r="V388" s="851"/>
      <c r="W388" s="851"/>
      <c r="X388" s="851"/>
    </row>
    <row r="389" ht="14.25" customHeight="1">
      <c r="A389" s="92"/>
      <c r="B389" s="1040"/>
      <c r="C389" s="51"/>
      <c r="D389" s="272"/>
      <c r="E389" s="60"/>
      <c r="F389" s="38"/>
      <c r="G389" s="39"/>
      <c r="H389" s="40"/>
      <c r="I389" s="41"/>
      <c r="J389" s="40"/>
      <c r="K389" s="41"/>
      <c r="L389" s="35"/>
      <c r="M389" s="67"/>
      <c r="N389" s="851"/>
      <c r="O389" s="851"/>
      <c r="P389" s="851"/>
      <c r="Q389" s="851"/>
      <c r="R389" s="851"/>
      <c r="S389" s="851"/>
      <c r="T389" s="851"/>
      <c r="U389" s="851"/>
      <c r="V389" s="851"/>
      <c r="W389" s="851"/>
      <c r="X389" s="851"/>
    </row>
    <row r="390" ht="14.25" customHeight="1">
      <c r="A390" s="92"/>
      <c r="B390" s="1040"/>
      <c r="C390" s="51"/>
      <c r="D390" s="272"/>
      <c r="E390" s="60"/>
      <c r="F390" s="38"/>
      <c r="G390" s="39"/>
      <c r="H390" s="40"/>
      <c r="I390" s="41"/>
      <c r="J390" s="40"/>
      <c r="K390" s="41"/>
      <c r="L390" s="35"/>
      <c r="M390" s="67"/>
      <c r="N390" s="851"/>
      <c r="O390" s="851"/>
      <c r="P390" s="851"/>
      <c r="Q390" s="851"/>
      <c r="R390" s="851"/>
      <c r="S390" s="851"/>
      <c r="T390" s="851"/>
      <c r="U390" s="851"/>
      <c r="V390" s="851"/>
      <c r="W390" s="851"/>
      <c r="X390" s="851"/>
    </row>
    <row r="391" ht="14.25" customHeight="1">
      <c r="A391" s="92"/>
      <c r="B391" s="1040"/>
      <c r="C391" s="51"/>
      <c r="D391" s="272"/>
      <c r="E391" s="60"/>
      <c r="F391" s="38"/>
      <c r="G391" s="39"/>
      <c r="H391" s="40"/>
      <c r="I391" s="41"/>
      <c r="J391" s="40"/>
      <c r="K391" s="41"/>
      <c r="L391" s="35"/>
      <c r="M391" s="67"/>
      <c r="N391" s="851"/>
      <c r="O391" s="851"/>
      <c r="P391" s="851"/>
      <c r="Q391" s="851"/>
      <c r="R391" s="851"/>
      <c r="S391" s="851"/>
      <c r="T391" s="851"/>
      <c r="U391" s="851"/>
      <c r="V391" s="851"/>
      <c r="W391" s="851"/>
      <c r="X391" s="851"/>
    </row>
    <row r="392" ht="14.25" customHeight="1">
      <c r="A392" s="92"/>
      <c r="B392" s="1040"/>
      <c r="C392" s="51"/>
      <c r="D392" s="272"/>
      <c r="E392" s="60"/>
      <c r="F392" s="38"/>
      <c r="G392" s="39"/>
      <c r="H392" s="40"/>
      <c r="I392" s="41"/>
      <c r="J392" s="40"/>
      <c r="K392" s="41"/>
      <c r="L392" s="35"/>
      <c r="M392" s="67"/>
      <c r="N392" s="851"/>
      <c r="O392" s="851"/>
      <c r="P392" s="851"/>
      <c r="Q392" s="851"/>
      <c r="R392" s="851"/>
      <c r="S392" s="851"/>
      <c r="T392" s="851"/>
      <c r="U392" s="851"/>
      <c r="V392" s="851"/>
      <c r="W392" s="851"/>
      <c r="X392" s="851"/>
    </row>
    <row r="393" ht="14.25" customHeight="1">
      <c r="A393" s="92"/>
      <c r="B393" s="1040"/>
      <c r="C393" s="51"/>
      <c r="D393" s="272"/>
      <c r="E393" s="60"/>
      <c r="F393" s="38"/>
      <c r="G393" s="39"/>
      <c r="H393" s="40"/>
      <c r="I393" s="41"/>
      <c r="J393" s="40"/>
      <c r="K393" s="41"/>
      <c r="L393" s="35"/>
      <c r="M393" s="67"/>
      <c r="N393" s="851"/>
      <c r="O393" s="851"/>
      <c r="P393" s="851"/>
      <c r="Q393" s="851"/>
      <c r="R393" s="851"/>
      <c r="S393" s="851"/>
      <c r="T393" s="851"/>
      <c r="U393" s="851"/>
      <c r="V393" s="851"/>
      <c r="W393" s="851"/>
      <c r="X393" s="851"/>
    </row>
    <row r="394" ht="14.25" customHeight="1">
      <c r="A394" s="92"/>
      <c r="B394" s="1040"/>
      <c r="C394" s="51"/>
      <c r="D394" s="272"/>
      <c r="E394" s="60"/>
      <c r="F394" s="38"/>
      <c r="G394" s="39"/>
      <c r="H394" s="40"/>
      <c r="I394" s="41"/>
      <c r="J394" s="40"/>
      <c r="K394" s="41"/>
      <c r="L394" s="35"/>
      <c r="M394" s="67"/>
      <c r="N394" s="851"/>
      <c r="O394" s="851"/>
      <c r="P394" s="851"/>
      <c r="Q394" s="851"/>
      <c r="R394" s="851"/>
      <c r="S394" s="851"/>
      <c r="T394" s="851"/>
      <c r="U394" s="851"/>
      <c r="V394" s="851"/>
      <c r="W394" s="851"/>
      <c r="X394" s="851"/>
    </row>
    <row r="395" ht="14.25" customHeight="1">
      <c r="A395" s="92"/>
      <c r="B395" s="1040"/>
      <c r="C395" s="51"/>
      <c r="D395" s="272"/>
      <c r="E395" s="60"/>
      <c r="F395" s="38"/>
      <c r="G395" s="39"/>
      <c r="H395" s="40"/>
      <c r="I395" s="41"/>
      <c r="J395" s="40"/>
      <c r="K395" s="41"/>
      <c r="L395" s="35"/>
      <c r="M395" s="67"/>
      <c r="N395" s="851"/>
      <c r="O395" s="851"/>
      <c r="P395" s="851"/>
      <c r="Q395" s="851"/>
      <c r="R395" s="851"/>
      <c r="S395" s="851"/>
      <c r="T395" s="851"/>
      <c r="U395" s="851"/>
      <c r="V395" s="851"/>
      <c r="W395" s="851"/>
      <c r="X395" s="851"/>
    </row>
    <row r="396" ht="14.25" customHeight="1">
      <c r="A396" s="92"/>
      <c r="B396" s="1040"/>
      <c r="C396" s="51"/>
      <c r="D396" s="272"/>
      <c r="E396" s="60"/>
      <c r="F396" s="38"/>
      <c r="G396" s="39"/>
      <c r="H396" s="40"/>
      <c r="I396" s="41"/>
      <c r="J396" s="40"/>
      <c r="K396" s="41"/>
      <c r="L396" s="35"/>
      <c r="M396" s="67"/>
      <c r="N396" s="851"/>
      <c r="O396" s="851"/>
      <c r="P396" s="851"/>
      <c r="Q396" s="851"/>
      <c r="R396" s="851"/>
      <c r="S396" s="851"/>
      <c r="T396" s="851"/>
      <c r="U396" s="851"/>
      <c r="V396" s="851"/>
      <c r="W396" s="851"/>
      <c r="X396" s="851"/>
    </row>
    <row r="397" ht="14.25" customHeight="1">
      <c r="A397" s="92"/>
      <c r="B397" s="1040"/>
      <c r="C397" s="51"/>
      <c r="D397" s="272"/>
      <c r="E397" s="60"/>
      <c r="F397" s="38"/>
      <c r="G397" s="39"/>
      <c r="H397" s="40"/>
      <c r="I397" s="41"/>
      <c r="J397" s="40"/>
      <c r="K397" s="41"/>
      <c r="L397" s="35"/>
      <c r="M397" s="67"/>
      <c r="N397" s="851"/>
      <c r="O397" s="851"/>
      <c r="P397" s="851"/>
      <c r="Q397" s="851"/>
      <c r="R397" s="851"/>
      <c r="S397" s="851"/>
      <c r="T397" s="851"/>
      <c r="U397" s="851"/>
      <c r="V397" s="851"/>
      <c r="W397" s="851"/>
      <c r="X397" s="851"/>
    </row>
    <row r="398" ht="14.25" customHeight="1">
      <c r="A398" s="92"/>
      <c r="B398" s="1040"/>
      <c r="C398" s="51"/>
      <c r="D398" s="272"/>
      <c r="E398" s="60"/>
      <c r="F398" s="38"/>
      <c r="G398" s="39"/>
      <c r="H398" s="40"/>
      <c r="I398" s="41"/>
      <c r="J398" s="40"/>
      <c r="K398" s="41"/>
      <c r="L398" s="35"/>
      <c r="M398" s="67"/>
      <c r="N398" s="851"/>
      <c r="O398" s="851"/>
      <c r="P398" s="851"/>
      <c r="Q398" s="851"/>
      <c r="R398" s="851"/>
      <c r="S398" s="851"/>
      <c r="T398" s="851"/>
      <c r="U398" s="851"/>
      <c r="V398" s="851"/>
      <c r="W398" s="851"/>
      <c r="X398" s="851"/>
    </row>
    <row r="399" ht="14.25" customHeight="1">
      <c r="A399" s="92"/>
      <c r="B399" s="1040"/>
      <c r="C399" s="51"/>
      <c r="D399" s="272"/>
      <c r="E399" s="60"/>
      <c r="F399" s="38"/>
      <c r="G399" s="39"/>
      <c r="H399" s="40"/>
      <c r="I399" s="41"/>
      <c r="J399" s="40"/>
      <c r="K399" s="41"/>
      <c r="L399" s="35"/>
      <c r="M399" s="67"/>
      <c r="N399" s="851"/>
      <c r="O399" s="851"/>
      <c r="P399" s="851"/>
      <c r="Q399" s="851"/>
      <c r="R399" s="851"/>
      <c r="S399" s="851"/>
      <c r="T399" s="851"/>
      <c r="U399" s="851"/>
      <c r="V399" s="851"/>
      <c r="W399" s="851"/>
      <c r="X399" s="851"/>
    </row>
    <row r="400" ht="14.25" customHeight="1">
      <c r="A400" s="92"/>
      <c r="B400" s="1040"/>
      <c r="C400" s="51"/>
      <c r="D400" s="272"/>
      <c r="E400" s="60"/>
      <c r="F400" s="38"/>
      <c r="G400" s="39"/>
      <c r="H400" s="40"/>
      <c r="I400" s="41"/>
      <c r="J400" s="40"/>
      <c r="K400" s="41"/>
      <c r="L400" s="35"/>
      <c r="M400" s="67"/>
      <c r="N400" s="851"/>
      <c r="O400" s="851"/>
      <c r="P400" s="851"/>
      <c r="Q400" s="851"/>
      <c r="R400" s="851"/>
      <c r="S400" s="851"/>
      <c r="T400" s="851"/>
      <c r="U400" s="851"/>
      <c r="V400" s="851"/>
      <c r="W400" s="851"/>
      <c r="X400" s="851"/>
    </row>
    <row r="401" ht="14.25" customHeight="1">
      <c r="A401" s="92"/>
      <c r="B401" s="1040"/>
      <c r="C401" s="51"/>
      <c r="D401" s="272"/>
      <c r="E401" s="60"/>
      <c r="F401" s="38"/>
      <c r="G401" s="39"/>
      <c r="H401" s="40"/>
      <c r="I401" s="41"/>
      <c r="J401" s="40"/>
      <c r="K401" s="41"/>
      <c r="L401" s="35"/>
      <c r="M401" s="67"/>
      <c r="N401" s="851"/>
      <c r="O401" s="851"/>
      <c r="P401" s="851"/>
      <c r="Q401" s="851"/>
      <c r="R401" s="851"/>
      <c r="S401" s="851"/>
      <c r="T401" s="851"/>
      <c r="U401" s="851"/>
      <c r="V401" s="851"/>
      <c r="W401" s="851"/>
      <c r="X401" s="851"/>
    </row>
    <row r="402" ht="14.25" customHeight="1">
      <c r="A402" s="92"/>
      <c r="B402" s="1040"/>
      <c r="C402" s="51"/>
      <c r="D402" s="272"/>
      <c r="E402" s="60"/>
      <c r="F402" s="38"/>
      <c r="G402" s="39"/>
      <c r="H402" s="40"/>
      <c r="I402" s="41"/>
      <c r="J402" s="40"/>
      <c r="K402" s="41"/>
      <c r="L402" s="35"/>
      <c r="M402" s="67"/>
      <c r="N402" s="851"/>
      <c r="O402" s="851"/>
      <c r="P402" s="851"/>
      <c r="Q402" s="851"/>
      <c r="R402" s="851"/>
      <c r="S402" s="851"/>
      <c r="T402" s="851"/>
      <c r="U402" s="851"/>
      <c r="V402" s="851"/>
      <c r="W402" s="851"/>
      <c r="X402" s="851"/>
    </row>
    <row r="403" ht="14.25" customHeight="1">
      <c r="A403" s="92"/>
      <c r="B403" s="1040"/>
      <c r="C403" s="51"/>
      <c r="D403" s="272"/>
      <c r="E403" s="60"/>
      <c r="F403" s="38"/>
      <c r="G403" s="39"/>
      <c r="H403" s="40"/>
      <c r="I403" s="41"/>
      <c r="J403" s="40"/>
      <c r="K403" s="41"/>
      <c r="L403" s="35"/>
      <c r="M403" s="67"/>
      <c r="N403" s="851"/>
      <c r="O403" s="851"/>
      <c r="P403" s="851"/>
      <c r="Q403" s="851"/>
      <c r="R403" s="851"/>
      <c r="S403" s="851"/>
      <c r="T403" s="851"/>
      <c r="U403" s="851"/>
      <c r="V403" s="851"/>
      <c r="W403" s="851"/>
      <c r="X403" s="851"/>
    </row>
    <row r="404" ht="14.25" customHeight="1">
      <c r="A404" s="92"/>
      <c r="B404" s="1040"/>
      <c r="C404" s="51"/>
      <c r="D404" s="272"/>
      <c r="E404" s="60"/>
      <c r="F404" s="38"/>
      <c r="G404" s="39"/>
      <c r="H404" s="40"/>
      <c r="I404" s="41"/>
      <c r="J404" s="40"/>
      <c r="K404" s="41"/>
      <c r="L404" s="35"/>
      <c r="M404" s="67"/>
      <c r="N404" s="851"/>
      <c r="O404" s="851"/>
      <c r="P404" s="851"/>
      <c r="Q404" s="851"/>
      <c r="R404" s="851"/>
      <c r="S404" s="851"/>
      <c r="T404" s="851"/>
      <c r="U404" s="851"/>
      <c r="V404" s="851"/>
      <c r="W404" s="851"/>
      <c r="X404" s="851"/>
    </row>
    <row r="405" ht="14.25" customHeight="1">
      <c r="A405" s="92"/>
      <c r="B405" s="1040"/>
      <c r="C405" s="51"/>
      <c r="D405" s="272"/>
      <c r="E405" s="60"/>
      <c r="F405" s="38"/>
      <c r="G405" s="39"/>
      <c r="H405" s="40"/>
      <c r="I405" s="41"/>
      <c r="J405" s="40"/>
      <c r="K405" s="41"/>
      <c r="L405" s="35"/>
      <c r="M405" s="67"/>
      <c r="N405" s="851"/>
      <c r="O405" s="851"/>
      <c r="P405" s="851"/>
      <c r="Q405" s="851"/>
      <c r="R405" s="851"/>
      <c r="S405" s="851"/>
      <c r="T405" s="851"/>
      <c r="U405" s="851"/>
      <c r="V405" s="851"/>
      <c r="W405" s="851"/>
      <c r="X405" s="851"/>
    </row>
    <row r="406" ht="14.25" customHeight="1">
      <c r="A406" s="92"/>
      <c r="B406" s="1040"/>
      <c r="C406" s="51"/>
      <c r="D406" s="272"/>
      <c r="E406" s="60"/>
      <c r="F406" s="38"/>
      <c r="G406" s="39"/>
      <c r="H406" s="40"/>
      <c r="I406" s="41"/>
      <c r="J406" s="40"/>
      <c r="K406" s="41"/>
      <c r="L406" s="35"/>
      <c r="M406" s="67"/>
      <c r="N406" s="851"/>
      <c r="O406" s="851"/>
      <c r="P406" s="851"/>
      <c r="Q406" s="851"/>
      <c r="R406" s="851"/>
      <c r="S406" s="851"/>
      <c r="T406" s="851"/>
      <c r="U406" s="851"/>
      <c r="V406" s="851"/>
      <c r="W406" s="851"/>
      <c r="X406" s="851"/>
    </row>
    <row r="407" ht="14.25" customHeight="1">
      <c r="A407" s="92"/>
      <c r="B407" s="1040"/>
      <c r="C407" s="51"/>
      <c r="D407" s="272"/>
      <c r="E407" s="60"/>
      <c r="F407" s="38"/>
      <c r="G407" s="39"/>
      <c r="H407" s="40"/>
      <c r="I407" s="41"/>
      <c r="J407" s="40"/>
      <c r="K407" s="41"/>
      <c r="L407" s="35"/>
      <c r="M407" s="67"/>
      <c r="N407" s="851"/>
      <c r="O407" s="851"/>
      <c r="P407" s="851"/>
      <c r="Q407" s="851"/>
      <c r="R407" s="851"/>
      <c r="S407" s="851"/>
      <c r="T407" s="851"/>
      <c r="U407" s="851"/>
      <c r="V407" s="851"/>
      <c r="W407" s="851"/>
      <c r="X407" s="851"/>
    </row>
    <row r="408" ht="14.25" customHeight="1">
      <c r="A408" s="92"/>
      <c r="B408" s="1040"/>
      <c r="C408" s="51"/>
      <c r="D408" s="272"/>
      <c r="E408" s="60"/>
      <c r="F408" s="38"/>
      <c r="G408" s="39"/>
      <c r="H408" s="40"/>
      <c r="I408" s="41"/>
      <c r="J408" s="40"/>
      <c r="K408" s="41"/>
      <c r="L408" s="35"/>
      <c r="M408" s="67"/>
      <c r="N408" s="851"/>
      <c r="O408" s="851"/>
      <c r="P408" s="851"/>
      <c r="Q408" s="851"/>
      <c r="R408" s="851"/>
      <c r="S408" s="851"/>
      <c r="T408" s="851"/>
      <c r="U408" s="851"/>
      <c r="V408" s="851"/>
      <c r="W408" s="851"/>
      <c r="X408" s="851"/>
    </row>
    <row r="409" ht="14.25" customHeight="1">
      <c r="A409" s="92"/>
      <c r="B409" s="1040"/>
      <c r="C409" s="51"/>
      <c r="D409" s="272"/>
      <c r="E409" s="60"/>
      <c r="F409" s="38"/>
      <c r="G409" s="39"/>
      <c r="H409" s="40"/>
      <c r="I409" s="41"/>
      <c r="J409" s="40"/>
      <c r="K409" s="41"/>
      <c r="L409" s="35"/>
      <c r="M409" s="67"/>
      <c r="N409" s="851"/>
      <c r="O409" s="851"/>
      <c r="P409" s="851"/>
      <c r="Q409" s="851"/>
      <c r="R409" s="851"/>
      <c r="S409" s="851"/>
      <c r="T409" s="851"/>
      <c r="U409" s="851"/>
      <c r="V409" s="851"/>
      <c r="W409" s="851"/>
      <c r="X409" s="851"/>
    </row>
    <row r="410" ht="14.25" customHeight="1">
      <c r="A410" s="92"/>
      <c r="B410" s="1040"/>
      <c r="C410" s="51"/>
      <c r="D410" s="272"/>
      <c r="E410" s="60"/>
      <c r="F410" s="38"/>
      <c r="G410" s="39"/>
      <c r="H410" s="40"/>
      <c r="I410" s="41"/>
      <c r="J410" s="40"/>
      <c r="K410" s="41"/>
      <c r="L410" s="35"/>
      <c r="M410" s="67"/>
      <c r="N410" s="851"/>
      <c r="O410" s="851"/>
      <c r="P410" s="851"/>
      <c r="Q410" s="851"/>
      <c r="R410" s="851"/>
      <c r="S410" s="851"/>
      <c r="T410" s="851"/>
      <c r="U410" s="851"/>
      <c r="V410" s="851"/>
      <c r="W410" s="851"/>
      <c r="X410" s="851"/>
    </row>
    <row r="411" ht="14.25" customHeight="1">
      <c r="A411" s="92"/>
      <c r="B411" s="1040"/>
      <c r="C411" s="51"/>
      <c r="D411" s="272"/>
      <c r="E411" s="60"/>
      <c r="F411" s="38"/>
      <c r="G411" s="39"/>
      <c r="H411" s="40"/>
      <c r="I411" s="41"/>
      <c r="J411" s="40"/>
      <c r="K411" s="41"/>
      <c r="L411" s="35"/>
      <c r="M411" s="67"/>
      <c r="N411" s="851"/>
      <c r="O411" s="851"/>
      <c r="P411" s="851"/>
      <c r="Q411" s="851"/>
      <c r="R411" s="851"/>
      <c r="S411" s="851"/>
      <c r="T411" s="851"/>
      <c r="U411" s="851"/>
      <c r="V411" s="851"/>
      <c r="W411" s="851"/>
      <c r="X411" s="851"/>
    </row>
    <row r="412" ht="14.25" customHeight="1">
      <c r="A412" s="92"/>
      <c r="B412" s="1040"/>
      <c r="C412" s="51"/>
      <c r="D412" s="272"/>
      <c r="E412" s="60"/>
      <c r="F412" s="38"/>
      <c r="G412" s="39"/>
      <c r="H412" s="40"/>
      <c r="I412" s="41"/>
      <c r="J412" s="40"/>
      <c r="K412" s="41"/>
      <c r="L412" s="35"/>
      <c r="M412" s="67"/>
      <c r="N412" s="851"/>
      <c r="O412" s="851"/>
      <c r="P412" s="851"/>
      <c r="Q412" s="851"/>
      <c r="R412" s="851"/>
      <c r="S412" s="851"/>
      <c r="T412" s="851"/>
      <c r="U412" s="851"/>
      <c r="V412" s="851"/>
      <c r="W412" s="851"/>
      <c r="X412" s="851"/>
    </row>
    <row r="413" ht="14.25" customHeight="1">
      <c r="A413" s="92"/>
      <c r="B413" s="1040"/>
      <c r="C413" s="51"/>
      <c r="D413" s="272"/>
      <c r="E413" s="60"/>
      <c r="F413" s="38"/>
      <c r="G413" s="39"/>
      <c r="H413" s="40"/>
      <c r="I413" s="41"/>
      <c r="J413" s="40"/>
      <c r="K413" s="41"/>
      <c r="L413" s="35"/>
      <c r="M413" s="67"/>
      <c r="N413" s="851"/>
      <c r="O413" s="851"/>
      <c r="P413" s="851"/>
      <c r="Q413" s="851"/>
      <c r="R413" s="851"/>
      <c r="S413" s="851"/>
      <c r="T413" s="851"/>
      <c r="U413" s="851"/>
      <c r="V413" s="851"/>
      <c r="W413" s="851"/>
      <c r="X413" s="851"/>
    </row>
    <row r="414" ht="14.25" customHeight="1">
      <c r="A414" s="92"/>
      <c r="B414" s="1040"/>
      <c r="C414" s="51"/>
      <c r="D414" s="272"/>
      <c r="E414" s="60"/>
      <c r="F414" s="38"/>
      <c r="G414" s="39"/>
      <c r="H414" s="40"/>
      <c r="I414" s="41"/>
      <c r="J414" s="40"/>
      <c r="K414" s="41"/>
      <c r="L414" s="35"/>
      <c r="M414" s="67"/>
      <c r="N414" s="851"/>
      <c r="O414" s="851"/>
      <c r="P414" s="851"/>
      <c r="Q414" s="851"/>
      <c r="R414" s="851"/>
      <c r="S414" s="851"/>
      <c r="T414" s="851"/>
      <c r="U414" s="851"/>
      <c r="V414" s="851"/>
      <c r="W414" s="851"/>
      <c r="X414" s="851"/>
    </row>
    <row r="415" ht="14.25" customHeight="1">
      <c r="A415" s="92"/>
      <c r="B415" s="1040"/>
      <c r="C415" s="51"/>
      <c r="D415" s="272"/>
      <c r="E415" s="60"/>
      <c r="F415" s="38"/>
      <c r="G415" s="39"/>
      <c r="H415" s="40"/>
      <c r="I415" s="41"/>
      <c r="J415" s="40"/>
      <c r="K415" s="41"/>
      <c r="L415" s="35"/>
      <c r="M415" s="67"/>
      <c r="N415" s="851"/>
      <c r="O415" s="851"/>
      <c r="P415" s="851"/>
      <c r="Q415" s="851"/>
      <c r="R415" s="851"/>
      <c r="S415" s="851"/>
      <c r="T415" s="851"/>
      <c r="U415" s="851"/>
      <c r="V415" s="851"/>
      <c r="W415" s="851"/>
      <c r="X415" s="851"/>
    </row>
    <row r="416" ht="14.25" customHeight="1">
      <c r="A416" s="92"/>
      <c r="B416" s="1040"/>
      <c r="C416" s="51"/>
      <c r="D416" s="272"/>
      <c r="E416" s="60"/>
      <c r="F416" s="38"/>
      <c r="G416" s="39"/>
      <c r="H416" s="40"/>
      <c r="I416" s="41"/>
      <c r="J416" s="40"/>
      <c r="K416" s="41"/>
      <c r="L416" s="35"/>
      <c r="M416" s="67"/>
      <c r="N416" s="851"/>
      <c r="O416" s="851"/>
      <c r="P416" s="851"/>
      <c r="Q416" s="851"/>
      <c r="R416" s="851"/>
      <c r="S416" s="851"/>
      <c r="T416" s="851"/>
      <c r="U416" s="851"/>
      <c r="V416" s="851"/>
      <c r="W416" s="851"/>
      <c r="X416" s="851"/>
    </row>
    <row r="417" ht="14.25" customHeight="1">
      <c r="A417" s="92"/>
      <c r="B417" s="1040"/>
      <c r="C417" s="51"/>
      <c r="D417" s="272"/>
      <c r="E417" s="60"/>
      <c r="F417" s="38"/>
      <c r="G417" s="39"/>
      <c r="H417" s="40"/>
      <c r="I417" s="41"/>
      <c r="J417" s="40"/>
      <c r="K417" s="41"/>
      <c r="L417" s="35"/>
      <c r="M417" s="67"/>
      <c r="N417" s="851"/>
      <c r="O417" s="851"/>
      <c r="P417" s="851"/>
      <c r="Q417" s="851"/>
      <c r="R417" s="851"/>
      <c r="S417" s="851"/>
      <c r="T417" s="851"/>
      <c r="U417" s="851"/>
      <c r="V417" s="851"/>
      <c r="W417" s="851"/>
      <c r="X417" s="851"/>
    </row>
    <row r="418" ht="14.25" customHeight="1">
      <c r="A418" s="92"/>
      <c r="B418" s="1040"/>
      <c r="C418" s="51"/>
      <c r="D418" s="272"/>
      <c r="E418" s="60"/>
      <c r="F418" s="38"/>
      <c r="G418" s="39"/>
      <c r="H418" s="40"/>
      <c r="I418" s="41"/>
      <c r="J418" s="40"/>
      <c r="K418" s="41"/>
      <c r="L418" s="35"/>
      <c r="M418" s="67"/>
      <c r="N418" s="851"/>
      <c r="O418" s="851"/>
      <c r="P418" s="851"/>
      <c r="Q418" s="851"/>
      <c r="R418" s="851"/>
      <c r="S418" s="851"/>
      <c r="T418" s="851"/>
      <c r="U418" s="851"/>
      <c r="V418" s="851"/>
      <c r="W418" s="851"/>
      <c r="X418" s="851"/>
    </row>
    <row r="419" ht="14.25" customHeight="1">
      <c r="A419" s="92"/>
      <c r="B419" s="1040"/>
      <c r="C419" s="51"/>
      <c r="D419" s="272"/>
      <c r="E419" s="60"/>
      <c r="F419" s="38"/>
      <c r="G419" s="39"/>
      <c r="H419" s="40"/>
      <c r="I419" s="41"/>
      <c r="J419" s="40"/>
      <c r="K419" s="41"/>
      <c r="L419" s="35"/>
      <c r="M419" s="67"/>
      <c r="N419" s="851"/>
      <c r="O419" s="851"/>
      <c r="P419" s="851"/>
      <c r="Q419" s="851"/>
      <c r="R419" s="851"/>
      <c r="S419" s="851"/>
      <c r="T419" s="851"/>
      <c r="U419" s="851"/>
      <c r="V419" s="851"/>
      <c r="W419" s="851"/>
      <c r="X419" s="851"/>
    </row>
    <row r="420" ht="14.25" customHeight="1">
      <c r="A420" s="92"/>
      <c r="B420" s="1040"/>
      <c r="C420" s="51"/>
      <c r="D420" s="272"/>
      <c r="E420" s="60"/>
      <c r="F420" s="38"/>
      <c r="G420" s="39"/>
      <c r="H420" s="40"/>
      <c r="I420" s="41"/>
      <c r="J420" s="40"/>
      <c r="K420" s="41"/>
      <c r="L420" s="35"/>
      <c r="M420" s="67"/>
      <c r="N420" s="851"/>
      <c r="O420" s="851"/>
      <c r="P420" s="851"/>
      <c r="Q420" s="851"/>
      <c r="R420" s="851"/>
      <c r="S420" s="851"/>
      <c r="T420" s="851"/>
      <c r="U420" s="851"/>
      <c r="V420" s="851"/>
      <c r="W420" s="851"/>
      <c r="X420" s="851"/>
    </row>
    <row r="421" ht="14.25" customHeight="1">
      <c r="A421" s="92"/>
      <c r="B421" s="1040"/>
      <c r="C421" s="51"/>
      <c r="D421" s="272"/>
      <c r="E421" s="60"/>
      <c r="F421" s="38"/>
      <c r="G421" s="39"/>
      <c r="H421" s="40"/>
      <c r="I421" s="41"/>
      <c r="J421" s="40"/>
      <c r="K421" s="41"/>
      <c r="L421" s="35"/>
      <c r="M421" s="67"/>
      <c r="N421" s="851"/>
      <c r="O421" s="851"/>
      <c r="P421" s="851"/>
      <c r="Q421" s="851"/>
      <c r="R421" s="851"/>
      <c r="S421" s="851"/>
      <c r="T421" s="851"/>
      <c r="U421" s="851"/>
      <c r="V421" s="851"/>
      <c r="W421" s="851"/>
      <c r="X421" s="851"/>
    </row>
    <row r="422" ht="14.25" customHeight="1">
      <c r="A422" s="92"/>
      <c r="B422" s="1040"/>
      <c r="C422" s="51"/>
      <c r="D422" s="272"/>
      <c r="E422" s="60"/>
      <c r="F422" s="38"/>
      <c r="G422" s="39"/>
      <c r="H422" s="40"/>
      <c r="I422" s="41"/>
      <c r="J422" s="40"/>
      <c r="K422" s="41"/>
      <c r="L422" s="35"/>
      <c r="M422" s="67"/>
      <c r="N422" s="851"/>
      <c r="O422" s="851"/>
      <c r="P422" s="851"/>
      <c r="Q422" s="851"/>
      <c r="R422" s="851"/>
      <c r="S422" s="851"/>
      <c r="T422" s="851"/>
      <c r="U422" s="851"/>
      <c r="V422" s="851"/>
      <c r="W422" s="851"/>
      <c r="X422" s="851"/>
    </row>
    <row r="423" ht="14.25" customHeight="1">
      <c r="A423" s="92"/>
      <c r="B423" s="1040"/>
      <c r="C423" s="51"/>
      <c r="D423" s="272"/>
      <c r="E423" s="60"/>
      <c r="F423" s="38"/>
      <c r="G423" s="39"/>
      <c r="H423" s="40"/>
      <c r="I423" s="41"/>
      <c r="J423" s="40"/>
      <c r="K423" s="41"/>
      <c r="L423" s="35"/>
      <c r="M423" s="67"/>
      <c r="N423" s="851"/>
      <c r="O423" s="851"/>
      <c r="P423" s="851"/>
      <c r="Q423" s="851"/>
      <c r="R423" s="851"/>
      <c r="S423" s="851"/>
      <c r="T423" s="851"/>
      <c r="U423" s="851"/>
      <c r="V423" s="851"/>
      <c r="W423" s="851"/>
      <c r="X423" s="851"/>
    </row>
    <row r="424" ht="14.25" customHeight="1">
      <c r="A424" s="92"/>
      <c r="B424" s="1040"/>
      <c r="C424" s="51"/>
      <c r="D424" s="272"/>
      <c r="E424" s="60"/>
      <c r="F424" s="38"/>
      <c r="G424" s="39"/>
      <c r="H424" s="40"/>
      <c r="I424" s="41"/>
      <c r="J424" s="40"/>
      <c r="K424" s="41"/>
      <c r="L424" s="35"/>
      <c r="M424" s="67"/>
      <c r="N424" s="851"/>
      <c r="O424" s="851"/>
      <c r="P424" s="851"/>
      <c r="Q424" s="851"/>
      <c r="R424" s="851"/>
      <c r="S424" s="851"/>
      <c r="T424" s="851"/>
      <c r="U424" s="851"/>
      <c r="V424" s="851"/>
      <c r="W424" s="851"/>
      <c r="X424" s="851"/>
    </row>
    <row r="425" ht="14.25" customHeight="1">
      <c r="A425" s="92"/>
      <c r="B425" s="1040"/>
      <c r="C425" s="51"/>
      <c r="D425" s="272"/>
      <c r="E425" s="60"/>
      <c r="F425" s="38"/>
      <c r="G425" s="39"/>
      <c r="H425" s="40"/>
      <c r="I425" s="41"/>
      <c r="J425" s="40"/>
      <c r="K425" s="41"/>
      <c r="L425" s="35"/>
      <c r="M425" s="67"/>
      <c r="N425" s="851"/>
      <c r="O425" s="851"/>
      <c r="P425" s="851"/>
      <c r="Q425" s="851"/>
      <c r="R425" s="851"/>
      <c r="S425" s="851"/>
      <c r="T425" s="851"/>
      <c r="U425" s="851"/>
      <c r="V425" s="851"/>
      <c r="W425" s="851"/>
      <c r="X425" s="851"/>
    </row>
    <row r="426" ht="14.25" customHeight="1">
      <c r="A426" s="92"/>
      <c r="B426" s="1040"/>
      <c r="C426" s="51"/>
      <c r="D426" s="272"/>
      <c r="E426" s="60"/>
      <c r="F426" s="38"/>
      <c r="G426" s="39"/>
      <c r="H426" s="40"/>
      <c r="I426" s="41"/>
      <c r="J426" s="40"/>
      <c r="K426" s="41"/>
      <c r="L426" s="35"/>
      <c r="M426" s="67"/>
      <c r="N426" s="851"/>
      <c r="O426" s="851"/>
      <c r="P426" s="851"/>
      <c r="Q426" s="851"/>
      <c r="R426" s="851"/>
      <c r="S426" s="851"/>
      <c r="T426" s="851"/>
      <c r="U426" s="851"/>
      <c r="V426" s="851"/>
      <c r="W426" s="851"/>
      <c r="X426" s="851"/>
    </row>
    <row r="427" ht="14.25" customHeight="1">
      <c r="A427" s="92"/>
      <c r="B427" s="1040"/>
      <c r="C427" s="51"/>
      <c r="D427" s="272"/>
      <c r="E427" s="60"/>
      <c r="F427" s="38"/>
      <c r="G427" s="39"/>
      <c r="H427" s="40"/>
      <c r="I427" s="41"/>
      <c r="J427" s="40"/>
      <c r="K427" s="41"/>
      <c r="L427" s="35"/>
      <c r="M427" s="67"/>
      <c r="N427" s="851"/>
      <c r="O427" s="851"/>
      <c r="P427" s="851"/>
      <c r="Q427" s="851"/>
      <c r="R427" s="851"/>
      <c r="S427" s="851"/>
      <c r="T427" s="851"/>
      <c r="U427" s="851"/>
      <c r="V427" s="851"/>
      <c r="W427" s="851"/>
      <c r="X427" s="851"/>
    </row>
    <row r="428" ht="14.25" customHeight="1">
      <c r="A428" s="92"/>
      <c r="B428" s="1040"/>
      <c r="C428" s="51"/>
      <c r="D428" s="272"/>
      <c r="E428" s="60"/>
      <c r="F428" s="38"/>
      <c r="G428" s="39"/>
      <c r="H428" s="40"/>
      <c r="I428" s="41"/>
      <c r="J428" s="40"/>
      <c r="K428" s="41"/>
      <c r="L428" s="35"/>
      <c r="M428" s="67"/>
      <c r="N428" s="851"/>
      <c r="O428" s="851"/>
      <c r="P428" s="851"/>
      <c r="Q428" s="851"/>
      <c r="R428" s="851"/>
      <c r="S428" s="851"/>
      <c r="T428" s="851"/>
      <c r="U428" s="851"/>
      <c r="V428" s="851"/>
      <c r="W428" s="851"/>
      <c r="X428" s="851"/>
    </row>
    <row r="429" ht="14.25" customHeight="1">
      <c r="A429" s="92"/>
      <c r="B429" s="1040"/>
      <c r="C429" s="51"/>
      <c r="D429" s="272"/>
      <c r="E429" s="60"/>
      <c r="F429" s="38"/>
      <c r="G429" s="39"/>
      <c r="H429" s="40"/>
      <c r="I429" s="41"/>
      <c r="J429" s="40"/>
      <c r="K429" s="41"/>
      <c r="L429" s="35"/>
      <c r="M429" s="67"/>
      <c r="N429" s="851"/>
      <c r="O429" s="851"/>
      <c r="P429" s="851"/>
      <c r="Q429" s="851"/>
      <c r="R429" s="851"/>
      <c r="S429" s="851"/>
      <c r="T429" s="851"/>
      <c r="U429" s="851"/>
      <c r="V429" s="851"/>
      <c r="W429" s="851"/>
      <c r="X429" s="851"/>
    </row>
    <row r="430" ht="14.25" customHeight="1">
      <c r="A430" s="92"/>
      <c r="B430" s="1040"/>
      <c r="C430" s="51"/>
      <c r="D430" s="272"/>
      <c r="E430" s="60"/>
      <c r="F430" s="38"/>
      <c r="G430" s="39"/>
      <c r="H430" s="40"/>
      <c r="I430" s="41"/>
      <c r="J430" s="40"/>
      <c r="K430" s="41"/>
      <c r="L430" s="35"/>
      <c r="M430" s="67"/>
      <c r="N430" s="851"/>
      <c r="O430" s="851"/>
      <c r="P430" s="851"/>
      <c r="Q430" s="851"/>
      <c r="R430" s="851"/>
      <c r="S430" s="851"/>
      <c r="T430" s="851"/>
      <c r="U430" s="851"/>
      <c r="V430" s="851"/>
      <c r="W430" s="851"/>
      <c r="X430" s="851"/>
    </row>
    <row r="431" ht="14.25" customHeight="1">
      <c r="A431" s="92"/>
      <c r="B431" s="1040"/>
      <c r="C431" s="51"/>
      <c r="D431" s="272"/>
      <c r="E431" s="60"/>
      <c r="F431" s="38"/>
      <c r="G431" s="39"/>
      <c r="H431" s="40"/>
      <c r="I431" s="41"/>
      <c r="J431" s="40"/>
      <c r="K431" s="41"/>
      <c r="L431" s="35"/>
      <c r="M431" s="67"/>
      <c r="N431" s="851"/>
      <c r="O431" s="851"/>
      <c r="P431" s="851"/>
      <c r="Q431" s="851"/>
      <c r="R431" s="851"/>
      <c r="S431" s="851"/>
      <c r="T431" s="851"/>
      <c r="U431" s="851"/>
      <c r="V431" s="851"/>
      <c r="W431" s="851"/>
      <c r="X431" s="851"/>
    </row>
    <row r="432" ht="14.25" customHeight="1">
      <c r="A432" s="92"/>
      <c r="B432" s="1040"/>
      <c r="C432" s="51"/>
      <c r="D432" s="272"/>
      <c r="E432" s="60"/>
      <c r="F432" s="38"/>
      <c r="G432" s="39"/>
      <c r="H432" s="40"/>
      <c r="I432" s="41"/>
      <c r="J432" s="40"/>
      <c r="K432" s="41"/>
      <c r="L432" s="35"/>
      <c r="M432" s="67"/>
      <c r="N432" s="851"/>
      <c r="O432" s="851"/>
      <c r="P432" s="851"/>
      <c r="Q432" s="851"/>
      <c r="R432" s="851"/>
      <c r="S432" s="851"/>
      <c r="T432" s="851"/>
      <c r="U432" s="851"/>
      <c r="V432" s="851"/>
      <c r="W432" s="851"/>
      <c r="X432" s="851"/>
    </row>
    <row r="433" ht="14.25" customHeight="1">
      <c r="A433" s="92"/>
      <c r="B433" s="1040"/>
      <c r="C433" s="51"/>
      <c r="D433" s="272"/>
      <c r="E433" s="60"/>
      <c r="F433" s="38"/>
      <c r="G433" s="39"/>
      <c r="H433" s="40"/>
      <c r="I433" s="41"/>
      <c r="J433" s="40"/>
      <c r="K433" s="41"/>
      <c r="L433" s="35"/>
      <c r="M433" s="67"/>
      <c r="N433" s="851"/>
      <c r="O433" s="851"/>
      <c r="P433" s="851"/>
      <c r="Q433" s="851"/>
      <c r="R433" s="851"/>
      <c r="S433" s="851"/>
      <c r="T433" s="851"/>
      <c r="U433" s="851"/>
      <c r="V433" s="851"/>
      <c r="W433" s="851"/>
      <c r="X433" s="851"/>
    </row>
    <row r="434" ht="14.25" customHeight="1">
      <c r="A434" s="92"/>
      <c r="B434" s="1040"/>
      <c r="C434" s="51"/>
      <c r="D434" s="272"/>
      <c r="E434" s="60"/>
      <c r="F434" s="38"/>
      <c r="G434" s="39"/>
      <c r="H434" s="40"/>
      <c r="I434" s="41"/>
      <c r="J434" s="40"/>
      <c r="K434" s="41"/>
      <c r="L434" s="35"/>
      <c r="M434" s="67"/>
      <c r="N434" s="851"/>
      <c r="O434" s="851"/>
      <c r="P434" s="851"/>
      <c r="Q434" s="851"/>
      <c r="R434" s="851"/>
      <c r="S434" s="851"/>
      <c r="T434" s="851"/>
      <c r="U434" s="851"/>
      <c r="V434" s="851"/>
      <c r="W434" s="851"/>
      <c r="X434" s="851"/>
    </row>
    <row r="435" ht="14.25" customHeight="1">
      <c r="A435" s="92"/>
      <c r="B435" s="1040"/>
      <c r="C435" s="51"/>
      <c r="D435" s="272"/>
      <c r="E435" s="60"/>
      <c r="F435" s="38"/>
      <c r="G435" s="39"/>
      <c r="H435" s="40"/>
      <c r="I435" s="41"/>
      <c r="J435" s="40"/>
      <c r="K435" s="41"/>
      <c r="L435" s="35"/>
      <c r="M435" s="67"/>
      <c r="N435" s="851"/>
      <c r="O435" s="851"/>
      <c r="P435" s="851"/>
      <c r="Q435" s="851"/>
      <c r="R435" s="851"/>
      <c r="S435" s="851"/>
      <c r="T435" s="851"/>
      <c r="U435" s="851"/>
      <c r="V435" s="851"/>
      <c r="W435" s="851"/>
      <c r="X435" s="851"/>
    </row>
    <row r="436" ht="14.25" customHeight="1">
      <c r="A436" s="92"/>
      <c r="B436" s="1040"/>
      <c r="C436" s="51"/>
      <c r="D436" s="272"/>
      <c r="E436" s="60"/>
      <c r="F436" s="38"/>
      <c r="G436" s="39"/>
      <c r="H436" s="40"/>
      <c r="I436" s="41"/>
      <c r="J436" s="40"/>
      <c r="K436" s="41"/>
      <c r="L436" s="35"/>
      <c r="M436" s="67"/>
      <c r="N436" s="851"/>
      <c r="O436" s="851"/>
      <c r="P436" s="851"/>
      <c r="Q436" s="851"/>
      <c r="R436" s="851"/>
      <c r="S436" s="851"/>
      <c r="T436" s="851"/>
      <c r="U436" s="851"/>
      <c r="V436" s="851"/>
      <c r="W436" s="851"/>
      <c r="X436" s="851"/>
    </row>
    <row r="437" ht="14.25" customHeight="1">
      <c r="A437" s="92"/>
      <c r="B437" s="1040"/>
      <c r="C437" s="51"/>
      <c r="D437" s="272"/>
      <c r="E437" s="60"/>
      <c r="F437" s="38"/>
      <c r="G437" s="39"/>
      <c r="H437" s="40"/>
      <c r="I437" s="41"/>
      <c r="J437" s="40"/>
      <c r="K437" s="41"/>
      <c r="L437" s="35"/>
      <c r="M437" s="67"/>
      <c r="N437" s="851"/>
      <c r="O437" s="851"/>
      <c r="P437" s="851"/>
      <c r="Q437" s="851"/>
      <c r="R437" s="851"/>
      <c r="S437" s="851"/>
      <c r="T437" s="851"/>
      <c r="U437" s="851"/>
      <c r="V437" s="851"/>
      <c r="W437" s="851"/>
      <c r="X437" s="851"/>
    </row>
    <row r="438" ht="14.25" customHeight="1">
      <c r="A438" s="92"/>
      <c r="B438" s="1040"/>
      <c r="C438" s="51"/>
      <c r="D438" s="272"/>
      <c r="E438" s="60"/>
      <c r="F438" s="38"/>
      <c r="G438" s="39"/>
      <c r="H438" s="40"/>
      <c r="I438" s="41"/>
      <c r="J438" s="40"/>
      <c r="K438" s="41"/>
      <c r="L438" s="35"/>
      <c r="M438" s="67"/>
      <c r="N438" s="851"/>
      <c r="O438" s="851"/>
      <c r="P438" s="851"/>
      <c r="Q438" s="851"/>
      <c r="R438" s="851"/>
      <c r="S438" s="851"/>
      <c r="T438" s="851"/>
      <c r="U438" s="851"/>
      <c r="V438" s="851"/>
      <c r="W438" s="851"/>
      <c r="X438" s="851"/>
    </row>
    <row r="439" ht="14.25" customHeight="1">
      <c r="A439" s="92"/>
      <c r="B439" s="1040"/>
      <c r="C439" s="51"/>
      <c r="D439" s="272"/>
      <c r="E439" s="60"/>
      <c r="F439" s="38"/>
      <c r="G439" s="39"/>
      <c r="H439" s="40"/>
      <c r="I439" s="41"/>
      <c r="J439" s="40"/>
      <c r="K439" s="41"/>
      <c r="L439" s="35"/>
      <c r="M439" s="67"/>
      <c r="N439" s="851"/>
      <c r="O439" s="851"/>
      <c r="P439" s="851"/>
      <c r="Q439" s="851"/>
      <c r="R439" s="851"/>
      <c r="S439" s="851"/>
      <c r="T439" s="851"/>
      <c r="U439" s="851"/>
      <c r="V439" s="851"/>
      <c r="W439" s="851"/>
      <c r="X439" s="851"/>
    </row>
    <row r="440" ht="14.25" customHeight="1">
      <c r="A440" s="92"/>
      <c r="B440" s="1040"/>
      <c r="C440" s="51"/>
      <c r="D440" s="272"/>
      <c r="E440" s="60"/>
      <c r="F440" s="38"/>
      <c r="G440" s="39"/>
      <c r="H440" s="40"/>
      <c r="I440" s="41"/>
      <c r="J440" s="40"/>
      <c r="K440" s="41"/>
      <c r="L440" s="35"/>
      <c r="M440" s="67"/>
      <c r="N440" s="851"/>
      <c r="O440" s="851"/>
      <c r="P440" s="851"/>
      <c r="Q440" s="851"/>
      <c r="R440" s="851"/>
      <c r="S440" s="851"/>
      <c r="T440" s="851"/>
      <c r="U440" s="851"/>
      <c r="V440" s="851"/>
      <c r="W440" s="851"/>
      <c r="X440" s="851"/>
    </row>
    <row r="441" ht="14.25" customHeight="1">
      <c r="A441" s="92"/>
      <c r="B441" s="1040"/>
      <c r="C441" s="51"/>
      <c r="D441" s="272"/>
      <c r="E441" s="60"/>
      <c r="F441" s="38"/>
      <c r="G441" s="39"/>
      <c r="H441" s="40"/>
      <c r="I441" s="41"/>
      <c r="J441" s="40"/>
      <c r="K441" s="41"/>
      <c r="L441" s="35"/>
      <c r="M441" s="67"/>
      <c r="N441" s="851"/>
      <c r="O441" s="851"/>
      <c r="P441" s="851"/>
      <c r="Q441" s="851"/>
      <c r="R441" s="851"/>
      <c r="S441" s="851"/>
      <c r="T441" s="851"/>
      <c r="U441" s="851"/>
      <c r="V441" s="851"/>
      <c r="W441" s="851"/>
      <c r="X441" s="851"/>
    </row>
    <row r="442" ht="14.25" customHeight="1">
      <c r="A442" s="92"/>
      <c r="B442" s="1040"/>
      <c r="C442" s="51"/>
      <c r="D442" s="272"/>
      <c r="E442" s="60"/>
      <c r="F442" s="38"/>
      <c r="G442" s="39"/>
      <c r="H442" s="40"/>
      <c r="I442" s="41"/>
      <c r="J442" s="40"/>
      <c r="K442" s="41"/>
      <c r="L442" s="35"/>
      <c r="M442" s="67"/>
      <c r="N442" s="851"/>
      <c r="O442" s="851"/>
      <c r="P442" s="851"/>
      <c r="Q442" s="851"/>
      <c r="R442" s="851"/>
      <c r="S442" s="851"/>
      <c r="T442" s="851"/>
      <c r="U442" s="851"/>
      <c r="V442" s="851"/>
      <c r="W442" s="851"/>
      <c r="X442" s="851"/>
    </row>
    <row r="443" ht="14.25" customHeight="1">
      <c r="A443" s="92"/>
      <c r="B443" s="1040"/>
      <c r="C443" s="51"/>
      <c r="D443" s="272"/>
      <c r="E443" s="60"/>
      <c r="F443" s="38"/>
      <c r="G443" s="39"/>
      <c r="H443" s="40"/>
      <c r="I443" s="41"/>
      <c r="J443" s="40"/>
      <c r="K443" s="41"/>
      <c r="L443" s="35"/>
      <c r="M443" s="67"/>
      <c r="N443" s="851"/>
      <c r="O443" s="851"/>
      <c r="P443" s="851"/>
      <c r="Q443" s="851"/>
      <c r="R443" s="851"/>
      <c r="S443" s="851"/>
      <c r="T443" s="851"/>
      <c r="U443" s="851"/>
      <c r="V443" s="851"/>
      <c r="W443" s="851"/>
      <c r="X443" s="851"/>
    </row>
    <row r="444" ht="14.25" customHeight="1">
      <c r="A444" s="92"/>
      <c r="B444" s="1040"/>
      <c r="C444" s="51"/>
      <c r="D444" s="272"/>
      <c r="E444" s="60"/>
      <c r="F444" s="38"/>
      <c r="G444" s="39"/>
      <c r="H444" s="40"/>
      <c r="I444" s="41"/>
      <c r="J444" s="40"/>
      <c r="K444" s="41"/>
      <c r="L444" s="35"/>
      <c r="M444" s="67"/>
      <c r="N444" s="851"/>
      <c r="O444" s="851"/>
      <c r="P444" s="851"/>
      <c r="Q444" s="851"/>
      <c r="R444" s="851"/>
      <c r="S444" s="851"/>
      <c r="T444" s="851"/>
      <c r="U444" s="851"/>
      <c r="V444" s="851"/>
      <c r="W444" s="851"/>
      <c r="X444" s="851"/>
    </row>
    <row r="445" ht="14.25" customHeight="1">
      <c r="A445" s="92"/>
      <c r="B445" s="1040"/>
      <c r="C445" s="51"/>
      <c r="D445" s="272"/>
      <c r="E445" s="60"/>
      <c r="F445" s="38"/>
      <c r="G445" s="39"/>
      <c r="H445" s="40"/>
      <c r="I445" s="41"/>
      <c r="J445" s="40"/>
      <c r="K445" s="41"/>
      <c r="L445" s="35"/>
      <c r="M445" s="67"/>
      <c r="N445" s="851"/>
      <c r="O445" s="851"/>
      <c r="P445" s="851"/>
      <c r="Q445" s="851"/>
      <c r="R445" s="851"/>
      <c r="S445" s="851"/>
      <c r="T445" s="851"/>
      <c r="U445" s="851"/>
      <c r="V445" s="851"/>
      <c r="W445" s="851"/>
      <c r="X445" s="851"/>
    </row>
    <row r="446" ht="14.25" customHeight="1">
      <c r="A446" s="92"/>
      <c r="B446" s="1040"/>
      <c r="C446" s="51"/>
      <c r="D446" s="272"/>
      <c r="E446" s="60"/>
      <c r="F446" s="38"/>
      <c r="G446" s="39"/>
      <c r="H446" s="40"/>
      <c r="I446" s="41"/>
      <c r="J446" s="40"/>
      <c r="K446" s="41"/>
      <c r="L446" s="35"/>
      <c r="M446" s="67"/>
      <c r="N446" s="851"/>
      <c r="O446" s="851"/>
      <c r="P446" s="851"/>
      <c r="Q446" s="851"/>
      <c r="R446" s="851"/>
      <c r="S446" s="851"/>
      <c r="T446" s="851"/>
      <c r="U446" s="851"/>
      <c r="V446" s="851"/>
      <c r="W446" s="851"/>
      <c r="X446" s="851"/>
    </row>
    <row r="447" ht="14.25" customHeight="1">
      <c r="A447" s="92"/>
      <c r="B447" s="1040"/>
      <c r="C447" s="51"/>
      <c r="D447" s="272"/>
      <c r="E447" s="60"/>
      <c r="F447" s="38"/>
      <c r="G447" s="39"/>
      <c r="H447" s="40"/>
      <c r="I447" s="41"/>
      <c r="J447" s="40"/>
      <c r="K447" s="41"/>
      <c r="L447" s="35"/>
      <c r="M447" s="67"/>
      <c r="N447" s="851"/>
      <c r="O447" s="851"/>
      <c r="P447" s="851"/>
      <c r="Q447" s="851"/>
      <c r="R447" s="851"/>
      <c r="S447" s="851"/>
      <c r="T447" s="851"/>
      <c r="U447" s="851"/>
      <c r="V447" s="851"/>
      <c r="W447" s="851"/>
      <c r="X447" s="851"/>
    </row>
    <row r="448" ht="14.25" customHeight="1">
      <c r="A448" s="92"/>
      <c r="B448" s="1040"/>
      <c r="C448" s="51"/>
      <c r="D448" s="272"/>
      <c r="E448" s="60"/>
      <c r="F448" s="38"/>
      <c r="G448" s="39"/>
      <c r="H448" s="40"/>
      <c r="I448" s="41"/>
      <c r="J448" s="40"/>
      <c r="K448" s="41"/>
      <c r="L448" s="35"/>
      <c r="M448" s="67"/>
      <c r="N448" s="851"/>
      <c r="O448" s="851"/>
      <c r="P448" s="851"/>
      <c r="Q448" s="851"/>
      <c r="R448" s="851"/>
      <c r="S448" s="851"/>
      <c r="T448" s="851"/>
      <c r="U448" s="851"/>
      <c r="V448" s="851"/>
      <c r="W448" s="851"/>
      <c r="X448" s="851"/>
    </row>
    <row r="449" ht="14.25" customHeight="1">
      <c r="A449" s="92"/>
      <c r="B449" s="1040"/>
      <c r="C449" s="51"/>
      <c r="D449" s="272"/>
      <c r="E449" s="60"/>
      <c r="F449" s="38"/>
      <c r="G449" s="39"/>
      <c r="H449" s="40"/>
      <c r="I449" s="41"/>
      <c r="J449" s="40"/>
      <c r="K449" s="41"/>
      <c r="L449" s="35"/>
      <c r="M449" s="67"/>
      <c r="N449" s="851"/>
      <c r="O449" s="851"/>
      <c r="P449" s="851"/>
      <c r="Q449" s="851"/>
      <c r="R449" s="851"/>
      <c r="S449" s="851"/>
      <c r="T449" s="851"/>
      <c r="U449" s="851"/>
      <c r="V449" s="851"/>
      <c r="W449" s="851"/>
      <c r="X449" s="851"/>
    </row>
    <row r="450" ht="14.25" customHeight="1">
      <c r="A450" s="92"/>
      <c r="B450" s="1040"/>
      <c r="C450" s="51"/>
      <c r="D450" s="272"/>
      <c r="E450" s="60"/>
      <c r="F450" s="38"/>
      <c r="G450" s="39"/>
      <c r="H450" s="40"/>
      <c r="I450" s="41"/>
      <c r="J450" s="40"/>
      <c r="K450" s="41"/>
      <c r="L450" s="35"/>
      <c r="M450" s="67"/>
      <c r="N450" s="851"/>
      <c r="O450" s="851"/>
      <c r="P450" s="851"/>
      <c r="Q450" s="851"/>
      <c r="R450" s="851"/>
      <c r="S450" s="851"/>
      <c r="T450" s="851"/>
      <c r="U450" s="851"/>
      <c r="V450" s="851"/>
      <c r="W450" s="851"/>
      <c r="X450" s="851"/>
    </row>
    <row r="451" ht="14.25" customHeight="1">
      <c r="A451" s="92"/>
      <c r="B451" s="1040"/>
      <c r="C451" s="51"/>
      <c r="D451" s="272"/>
      <c r="E451" s="60"/>
      <c r="F451" s="38"/>
      <c r="G451" s="39"/>
      <c r="H451" s="40"/>
      <c r="I451" s="41"/>
      <c r="J451" s="40"/>
      <c r="K451" s="41"/>
      <c r="L451" s="35"/>
      <c r="M451" s="67"/>
      <c r="N451" s="851"/>
      <c r="O451" s="851"/>
      <c r="P451" s="851"/>
      <c r="Q451" s="851"/>
      <c r="R451" s="851"/>
      <c r="S451" s="851"/>
      <c r="T451" s="851"/>
      <c r="U451" s="851"/>
      <c r="V451" s="851"/>
      <c r="W451" s="851"/>
      <c r="X451" s="851"/>
    </row>
    <row r="452" ht="14.25" customHeight="1">
      <c r="A452" s="92"/>
      <c r="B452" s="1040"/>
      <c r="C452" s="51"/>
      <c r="D452" s="272"/>
      <c r="E452" s="60"/>
      <c r="F452" s="38"/>
      <c r="G452" s="39"/>
      <c r="H452" s="40"/>
      <c r="I452" s="41"/>
      <c r="J452" s="40"/>
      <c r="K452" s="41"/>
      <c r="L452" s="35"/>
      <c r="M452" s="67"/>
      <c r="N452" s="851"/>
      <c r="O452" s="851"/>
      <c r="P452" s="851"/>
      <c r="Q452" s="851"/>
      <c r="R452" s="851"/>
      <c r="S452" s="851"/>
      <c r="T452" s="851"/>
      <c r="U452" s="851"/>
      <c r="V452" s="851"/>
      <c r="W452" s="851"/>
      <c r="X452" s="851"/>
    </row>
    <row r="453" ht="14.25" customHeight="1">
      <c r="A453" s="92"/>
      <c r="B453" s="1040"/>
      <c r="C453" s="51"/>
      <c r="D453" s="272"/>
      <c r="E453" s="60"/>
      <c r="F453" s="38"/>
      <c r="G453" s="39"/>
      <c r="H453" s="40"/>
      <c r="I453" s="41"/>
      <c r="J453" s="40"/>
      <c r="K453" s="41"/>
      <c r="L453" s="35"/>
      <c r="M453" s="67"/>
      <c r="N453" s="851"/>
      <c r="O453" s="851"/>
      <c r="P453" s="851"/>
      <c r="Q453" s="851"/>
      <c r="R453" s="851"/>
      <c r="S453" s="851"/>
      <c r="T453" s="851"/>
      <c r="U453" s="851"/>
      <c r="V453" s="851"/>
      <c r="W453" s="851"/>
      <c r="X453" s="851"/>
    </row>
    <row r="454" ht="14.25" customHeight="1">
      <c r="A454" s="92"/>
      <c r="B454" s="1040"/>
      <c r="C454" s="51"/>
      <c r="D454" s="272"/>
      <c r="E454" s="60"/>
      <c r="F454" s="38"/>
      <c r="G454" s="39"/>
      <c r="H454" s="40"/>
      <c r="I454" s="41"/>
      <c r="J454" s="40"/>
      <c r="K454" s="41"/>
      <c r="L454" s="35"/>
      <c r="M454" s="67"/>
      <c r="N454" s="851"/>
      <c r="O454" s="851"/>
      <c r="P454" s="851"/>
      <c r="Q454" s="851"/>
      <c r="R454" s="851"/>
      <c r="S454" s="851"/>
      <c r="T454" s="851"/>
      <c r="U454" s="851"/>
      <c r="V454" s="851"/>
      <c r="W454" s="851"/>
      <c r="X454" s="851"/>
    </row>
    <row r="455" ht="14.25" customHeight="1">
      <c r="A455" s="92"/>
      <c r="B455" s="1040"/>
      <c r="C455" s="51"/>
      <c r="D455" s="272"/>
      <c r="E455" s="60"/>
      <c r="F455" s="38"/>
      <c r="G455" s="39"/>
      <c r="H455" s="40"/>
      <c r="I455" s="41"/>
      <c r="J455" s="40"/>
      <c r="K455" s="41"/>
      <c r="L455" s="35"/>
      <c r="M455" s="67"/>
      <c r="N455" s="851"/>
      <c r="O455" s="851"/>
      <c r="P455" s="851"/>
      <c r="Q455" s="851"/>
      <c r="R455" s="851"/>
      <c r="S455" s="851"/>
      <c r="T455" s="851"/>
      <c r="U455" s="851"/>
      <c r="V455" s="851"/>
      <c r="W455" s="851"/>
      <c r="X455" s="851"/>
    </row>
    <row r="456" ht="14.25" customHeight="1">
      <c r="A456" s="92"/>
      <c r="B456" s="1040"/>
      <c r="C456" s="51"/>
      <c r="D456" s="272"/>
      <c r="E456" s="60"/>
      <c r="F456" s="38"/>
      <c r="G456" s="39"/>
      <c r="H456" s="40"/>
      <c r="I456" s="41"/>
      <c r="J456" s="40"/>
      <c r="K456" s="41"/>
      <c r="L456" s="35"/>
      <c r="M456" s="67"/>
      <c r="N456" s="851"/>
      <c r="O456" s="851"/>
      <c r="P456" s="851"/>
      <c r="Q456" s="851"/>
      <c r="R456" s="851"/>
      <c r="S456" s="851"/>
      <c r="T456" s="851"/>
      <c r="U456" s="851"/>
      <c r="V456" s="851"/>
      <c r="W456" s="851"/>
      <c r="X456" s="851"/>
    </row>
    <row r="457" ht="14.25" customHeight="1">
      <c r="A457" s="92"/>
      <c r="B457" s="1040"/>
      <c r="C457" s="51"/>
      <c r="D457" s="272"/>
      <c r="E457" s="60"/>
      <c r="F457" s="38"/>
      <c r="G457" s="39"/>
      <c r="H457" s="40"/>
      <c r="I457" s="41"/>
      <c r="J457" s="40"/>
      <c r="K457" s="41"/>
      <c r="L457" s="35"/>
      <c r="M457" s="67"/>
      <c r="N457" s="851"/>
      <c r="O457" s="851"/>
      <c r="P457" s="851"/>
      <c r="Q457" s="851"/>
      <c r="R457" s="851"/>
      <c r="S457" s="851"/>
      <c r="T457" s="851"/>
      <c r="U457" s="851"/>
      <c r="V457" s="851"/>
      <c r="W457" s="851"/>
      <c r="X457" s="851"/>
    </row>
    <row r="458" ht="14.25" customHeight="1">
      <c r="A458" s="92"/>
      <c r="B458" s="1040"/>
      <c r="C458" s="51"/>
      <c r="D458" s="272"/>
      <c r="E458" s="60"/>
      <c r="F458" s="38"/>
      <c r="G458" s="39"/>
      <c r="H458" s="40"/>
      <c r="I458" s="41"/>
      <c r="J458" s="40"/>
      <c r="K458" s="41"/>
      <c r="L458" s="35"/>
      <c r="M458" s="67"/>
      <c r="N458" s="851"/>
      <c r="O458" s="851"/>
      <c r="P458" s="851"/>
      <c r="Q458" s="851"/>
      <c r="R458" s="851"/>
      <c r="S458" s="851"/>
      <c r="T458" s="851"/>
      <c r="U458" s="851"/>
      <c r="V458" s="851"/>
      <c r="W458" s="851"/>
      <c r="X458" s="851"/>
    </row>
    <row r="459" ht="14.25" customHeight="1">
      <c r="A459" s="92"/>
      <c r="B459" s="1040"/>
      <c r="C459" s="51"/>
      <c r="D459" s="272"/>
      <c r="E459" s="60"/>
      <c r="F459" s="38"/>
      <c r="G459" s="39"/>
      <c r="H459" s="40"/>
      <c r="I459" s="41"/>
      <c r="J459" s="40"/>
      <c r="K459" s="41"/>
      <c r="L459" s="35"/>
      <c r="M459" s="67"/>
      <c r="N459" s="851"/>
      <c r="O459" s="851"/>
      <c r="P459" s="851"/>
      <c r="Q459" s="851"/>
      <c r="R459" s="851"/>
      <c r="S459" s="851"/>
      <c r="T459" s="851"/>
      <c r="U459" s="851"/>
      <c r="V459" s="851"/>
      <c r="W459" s="851"/>
      <c r="X459" s="851"/>
    </row>
    <row r="460" ht="14.25" customHeight="1">
      <c r="A460" s="92"/>
      <c r="B460" s="1040"/>
      <c r="C460" s="51"/>
      <c r="D460" s="272"/>
      <c r="E460" s="60"/>
      <c r="F460" s="38"/>
      <c r="G460" s="39"/>
      <c r="H460" s="40"/>
      <c r="I460" s="41"/>
      <c r="J460" s="40"/>
      <c r="K460" s="41"/>
      <c r="L460" s="35"/>
      <c r="M460" s="67"/>
      <c r="N460" s="851"/>
      <c r="O460" s="851"/>
      <c r="P460" s="851"/>
      <c r="Q460" s="851"/>
      <c r="R460" s="851"/>
      <c r="S460" s="851"/>
      <c r="T460" s="851"/>
      <c r="U460" s="851"/>
      <c r="V460" s="851"/>
      <c r="W460" s="851"/>
      <c r="X460" s="851"/>
    </row>
    <row r="461" ht="14.25" customHeight="1">
      <c r="A461" s="92"/>
      <c r="B461" s="1040"/>
      <c r="C461" s="51"/>
      <c r="D461" s="272"/>
      <c r="E461" s="60"/>
      <c r="F461" s="38"/>
      <c r="G461" s="39"/>
      <c r="H461" s="40"/>
      <c r="I461" s="41"/>
      <c r="J461" s="40"/>
      <c r="K461" s="41"/>
      <c r="L461" s="35"/>
      <c r="M461" s="67"/>
      <c r="N461" s="851"/>
      <c r="O461" s="851"/>
      <c r="P461" s="851"/>
      <c r="Q461" s="851"/>
      <c r="R461" s="851"/>
      <c r="S461" s="851"/>
      <c r="T461" s="851"/>
      <c r="U461" s="851"/>
      <c r="V461" s="851"/>
      <c r="W461" s="851"/>
      <c r="X461" s="851"/>
    </row>
    <row r="462" ht="14.25" customHeight="1">
      <c r="A462" s="92"/>
      <c r="B462" s="1040"/>
      <c r="C462" s="51"/>
      <c r="D462" s="272"/>
      <c r="E462" s="60"/>
      <c r="F462" s="38"/>
      <c r="G462" s="39"/>
      <c r="H462" s="40"/>
      <c r="I462" s="41"/>
      <c r="J462" s="40"/>
      <c r="K462" s="41"/>
      <c r="L462" s="35"/>
      <c r="M462" s="67"/>
      <c r="N462" s="851"/>
      <c r="O462" s="851"/>
      <c r="P462" s="851"/>
      <c r="Q462" s="851"/>
      <c r="R462" s="851"/>
      <c r="S462" s="851"/>
      <c r="T462" s="851"/>
      <c r="U462" s="851"/>
      <c r="V462" s="851"/>
      <c r="W462" s="851"/>
      <c r="X462" s="851"/>
    </row>
    <row r="463" ht="14.25" customHeight="1">
      <c r="A463" s="92"/>
      <c r="B463" s="1040"/>
      <c r="C463" s="51"/>
      <c r="D463" s="272"/>
      <c r="E463" s="60"/>
      <c r="F463" s="38"/>
      <c r="G463" s="39"/>
      <c r="H463" s="40"/>
      <c r="I463" s="41"/>
      <c r="J463" s="40"/>
      <c r="K463" s="41"/>
      <c r="L463" s="35"/>
      <c r="M463" s="67"/>
      <c r="N463" s="851"/>
      <c r="O463" s="851"/>
      <c r="P463" s="851"/>
      <c r="Q463" s="851"/>
      <c r="R463" s="851"/>
      <c r="S463" s="851"/>
      <c r="T463" s="851"/>
      <c r="U463" s="851"/>
      <c r="V463" s="851"/>
      <c r="W463" s="851"/>
      <c r="X463" s="851"/>
    </row>
    <row r="464" ht="14.25" customHeight="1">
      <c r="A464" s="92"/>
      <c r="B464" s="1040"/>
      <c r="C464" s="51"/>
      <c r="D464" s="272"/>
      <c r="E464" s="60"/>
      <c r="F464" s="38"/>
      <c r="G464" s="39"/>
      <c r="H464" s="40"/>
      <c r="I464" s="41"/>
      <c r="J464" s="40"/>
      <c r="K464" s="41"/>
      <c r="L464" s="35"/>
      <c r="M464" s="67"/>
      <c r="N464" s="851"/>
      <c r="O464" s="851"/>
      <c r="P464" s="851"/>
      <c r="Q464" s="851"/>
      <c r="R464" s="851"/>
      <c r="S464" s="851"/>
      <c r="T464" s="851"/>
      <c r="U464" s="851"/>
      <c r="V464" s="851"/>
      <c r="W464" s="851"/>
      <c r="X464" s="851"/>
    </row>
    <row r="465" ht="14.25" customHeight="1">
      <c r="A465" s="92"/>
      <c r="B465" s="1040"/>
      <c r="C465" s="51"/>
      <c r="D465" s="272"/>
      <c r="E465" s="60"/>
      <c r="F465" s="38"/>
      <c r="G465" s="39"/>
      <c r="H465" s="40"/>
      <c r="I465" s="41"/>
      <c r="J465" s="40"/>
      <c r="K465" s="41"/>
      <c r="L465" s="35"/>
      <c r="M465" s="67"/>
      <c r="N465" s="851"/>
      <c r="O465" s="851"/>
      <c r="P465" s="851"/>
      <c r="Q465" s="851"/>
      <c r="R465" s="851"/>
      <c r="S465" s="851"/>
      <c r="T465" s="851"/>
      <c r="U465" s="851"/>
      <c r="V465" s="851"/>
      <c r="W465" s="851"/>
      <c r="X465" s="851"/>
    </row>
    <row r="466" ht="14.25" customHeight="1">
      <c r="A466" s="92"/>
      <c r="B466" s="1040"/>
      <c r="C466" s="51"/>
      <c r="D466" s="272"/>
      <c r="E466" s="60"/>
      <c r="F466" s="38"/>
      <c r="G466" s="39"/>
      <c r="H466" s="40"/>
      <c r="I466" s="41"/>
      <c r="J466" s="40"/>
      <c r="K466" s="41"/>
      <c r="L466" s="35"/>
      <c r="M466" s="67"/>
      <c r="N466" s="851"/>
      <c r="O466" s="851"/>
      <c r="P466" s="851"/>
      <c r="Q466" s="851"/>
      <c r="R466" s="851"/>
      <c r="S466" s="851"/>
      <c r="T466" s="851"/>
      <c r="U466" s="851"/>
      <c r="V466" s="851"/>
      <c r="W466" s="851"/>
      <c r="X466" s="851"/>
    </row>
    <row r="467" ht="14.25" customHeight="1">
      <c r="A467" s="92"/>
      <c r="B467" s="1040"/>
      <c r="C467" s="51"/>
      <c r="D467" s="272"/>
      <c r="E467" s="60"/>
      <c r="F467" s="38"/>
      <c r="G467" s="39"/>
      <c r="H467" s="40"/>
      <c r="I467" s="41"/>
      <c r="J467" s="40"/>
      <c r="K467" s="41"/>
      <c r="L467" s="35"/>
      <c r="M467" s="67"/>
      <c r="N467" s="851"/>
      <c r="O467" s="851"/>
      <c r="P467" s="851"/>
      <c r="Q467" s="851"/>
      <c r="R467" s="851"/>
      <c r="S467" s="851"/>
      <c r="T467" s="851"/>
      <c r="U467" s="851"/>
      <c r="V467" s="851"/>
      <c r="W467" s="851"/>
      <c r="X467" s="851"/>
    </row>
    <row r="468" ht="14.25" customHeight="1">
      <c r="A468" s="92"/>
      <c r="B468" s="1040"/>
      <c r="C468" s="51"/>
      <c r="D468" s="272"/>
      <c r="E468" s="60"/>
      <c r="F468" s="38"/>
      <c r="G468" s="39"/>
      <c r="H468" s="40"/>
      <c r="I468" s="41"/>
      <c r="J468" s="40"/>
      <c r="K468" s="41"/>
      <c r="L468" s="35"/>
      <c r="M468" s="67"/>
      <c r="N468" s="851"/>
      <c r="O468" s="851"/>
      <c r="P468" s="851"/>
      <c r="Q468" s="851"/>
      <c r="R468" s="851"/>
      <c r="S468" s="851"/>
      <c r="T468" s="851"/>
      <c r="U468" s="851"/>
      <c r="V468" s="851"/>
      <c r="W468" s="851"/>
      <c r="X468" s="851"/>
    </row>
    <row r="469" ht="14.25" customHeight="1">
      <c r="A469" s="92"/>
      <c r="B469" s="1040"/>
      <c r="C469" s="51"/>
      <c r="D469" s="272"/>
      <c r="E469" s="60"/>
      <c r="F469" s="38"/>
      <c r="G469" s="39"/>
      <c r="H469" s="40"/>
      <c r="I469" s="41"/>
      <c r="J469" s="40"/>
      <c r="K469" s="41"/>
      <c r="L469" s="35"/>
      <c r="M469" s="67"/>
      <c r="N469" s="851"/>
      <c r="O469" s="851"/>
      <c r="P469" s="851"/>
      <c r="Q469" s="851"/>
      <c r="R469" s="851"/>
      <c r="S469" s="851"/>
      <c r="T469" s="851"/>
      <c r="U469" s="851"/>
      <c r="V469" s="851"/>
      <c r="W469" s="851"/>
      <c r="X469" s="851"/>
    </row>
    <row r="470" ht="14.25" customHeight="1">
      <c r="A470" s="92"/>
      <c r="B470" s="1040"/>
      <c r="C470" s="51"/>
      <c r="D470" s="272"/>
      <c r="E470" s="60"/>
      <c r="F470" s="38"/>
      <c r="G470" s="39"/>
      <c r="H470" s="40"/>
      <c r="I470" s="41"/>
      <c r="J470" s="40"/>
      <c r="K470" s="41"/>
      <c r="L470" s="35"/>
      <c r="M470" s="67"/>
      <c r="N470" s="851"/>
      <c r="O470" s="851"/>
      <c r="P470" s="851"/>
      <c r="Q470" s="851"/>
      <c r="R470" s="851"/>
      <c r="S470" s="851"/>
      <c r="T470" s="851"/>
      <c r="U470" s="851"/>
      <c r="V470" s="851"/>
      <c r="W470" s="851"/>
      <c r="X470" s="851"/>
    </row>
    <row r="471" ht="14.25" customHeight="1">
      <c r="A471" s="92"/>
      <c r="B471" s="1040"/>
      <c r="C471" s="51"/>
      <c r="D471" s="272"/>
      <c r="E471" s="60"/>
      <c r="F471" s="38"/>
      <c r="G471" s="39"/>
      <c r="H471" s="40"/>
      <c r="I471" s="41"/>
      <c r="J471" s="40"/>
      <c r="K471" s="41"/>
      <c r="L471" s="35"/>
      <c r="M471" s="67"/>
      <c r="N471" s="851"/>
      <c r="O471" s="851"/>
      <c r="P471" s="851"/>
      <c r="Q471" s="851"/>
      <c r="R471" s="851"/>
      <c r="S471" s="851"/>
      <c r="T471" s="851"/>
      <c r="U471" s="851"/>
      <c r="V471" s="851"/>
      <c r="W471" s="851"/>
      <c r="X471" s="851"/>
    </row>
    <row r="472" ht="14.25" customHeight="1">
      <c r="A472" s="92"/>
      <c r="B472" s="1040"/>
      <c r="C472" s="51"/>
      <c r="D472" s="272"/>
      <c r="E472" s="60"/>
      <c r="F472" s="38"/>
      <c r="G472" s="39"/>
      <c r="H472" s="40"/>
      <c r="I472" s="41"/>
      <c r="J472" s="40"/>
      <c r="K472" s="41"/>
      <c r="L472" s="35"/>
      <c r="M472" s="67"/>
      <c r="N472" s="851"/>
      <c r="O472" s="851"/>
      <c r="P472" s="851"/>
      <c r="Q472" s="851"/>
      <c r="R472" s="851"/>
      <c r="S472" s="851"/>
      <c r="T472" s="851"/>
      <c r="U472" s="851"/>
      <c r="V472" s="851"/>
      <c r="W472" s="851"/>
      <c r="X472" s="851"/>
    </row>
    <row r="473" ht="14.25" customHeight="1">
      <c r="A473" s="92"/>
      <c r="B473" s="1040"/>
      <c r="C473" s="51"/>
      <c r="D473" s="272"/>
      <c r="E473" s="60"/>
      <c r="F473" s="38"/>
      <c r="G473" s="39"/>
      <c r="H473" s="40"/>
      <c r="I473" s="41"/>
      <c r="J473" s="40"/>
      <c r="K473" s="41"/>
      <c r="L473" s="35"/>
      <c r="M473" s="67"/>
      <c r="N473" s="851"/>
      <c r="O473" s="851"/>
      <c r="P473" s="851"/>
      <c r="Q473" s="851"/>
      <c r="R473" s="851"/>
      <c r="S473" s="851"/>
      <c r="T473" s="851"/>
      <c r="U473" s="851"/>
      <c r="V473" s="851"/>
      <c r="W473" s="851"/>
      <c r="X473" s="851"/>
    </row>
    <row r="474" ht="14.25" customHeight="1">
      <c r="A474" s="92"/>
      <c r="B474" s="1040"/>
      <c r="C474" s="51"/>
      <c r="D474" s="272"/>
      <c r="E474" s="60"/>
      <c r="F474" s="38"/>
      <c r="G474" s="39"/>
      <c r="H474" s="40"/>
      <c r="I474" s="41"/>
      <c r="J474" s="40"/>
      <c r="K474" s="41"/>
      <c r="L474" s="35"/>
      <c r="M474" s="67"/>
      <c r="N474" s="851"/>
      <c r="O474" s="851"/>
      <c r="P474" s="851"/>
      <c r="Q474" s="851"/>
      <c r="R474" s="851"/>
      <c r="S474" s="851"/>
      <c r="T474" s="851"/>
      <c r="U474" s="851"/>
      <c r="V474" s="851"/>
      <c r="W474" s="851"/>
      <c r="X474" s="851"/>
    </row>
    <row r="475" ht="14.25" customHeight="1">
      <c r="A475" s="92"/>
      <c r="B475" s="1040"/>
      <c r="C475" s="51"/>
      <c r="D475" s="272"/>
      <c r="E475" s="60"/>
      <c r="F475" s="38"/>
      <c r="G475" s="39"/>
      <c r="H475" s="40"/>
      <c r="I475" s="41"/>
      <c r="J475" s="40"/>
      <c r="K475" s="41"/>
      <c r="L475" s="35"/>
      <c r="M475" s="67"/>
      <c r="N475" s="851"/>
      <c r="O475" s="851"/>
      <c r="P475" s="851"/>
      <c r="Q475" s="851"/>
      <c r="R475" s="851"/>
      <c r="S475" s="851"/>
      <c r="T475" s="851"/>
      <c r="U475" s="851"/>
      <c r="V475" s="851"/>
      <c r="W475" s="851"/>
      <c r="X475" s="851"/>
    </row>
    <row r="476" ht="14.25" customHeight="1">
      <c r="A476" s="92"/>
      <c r="B476" s="1040"/>
      <c r="C476" s="51"/>
      <c r="D476" s="272"/>
      <c r="E476" s="60"/>
      <c r="F476" s="38"/>
      <c r="G476" s="39"/>
      <c r="H476" s="40"/>
      <c r="I476" s="41"/>
      <c r="J476" s="40"/>
      <c r="K476" s="41"/>
      <c r="L476" s="35"/>
      <c r="M476" s="67"/>
      <c r="N476" s="851"/>
      <c r="O476" s="851"/>
      <c r="P476" s="851"/>
      <c r="Q476" s="851"/>
      <c r="R476" s="851"/>
      <c r="S476" s="851"/>
      <c r="T476" s="851"/>
      <c r="U476" s="851"/>
      <c r="V476" s="851"/>
      <c r="W476" s="851"/>
      <c r="X476" s="851"/>
    </row>
    <row r="477" ht="14.25" customHeight="1">
      <c r="A477" s="92"/>
      <c r="B477" s="1040"/>
      <c r="C477" s="51"/>
      <c r="D477" s="272"/>
      <c r="E477" s="60"/>
      <c r="F477" s="38"/>
      <c r="G477" s="39"/>
      <c r="H477" s="40"/>
      <c r="I477" s="41"/>
      <c r="J477" s="40"/>
      <c r="K477" s="41"/>
      <c r="L477" s="35"/>
      <c r="M477" s="67"/>
      <c r="N477" s="851"/>
      <c r="O477" s="851"/>
      <c r="P477" s="851"/>
      <c r="Q477" s="851"/>
      <c r="R477" s="851"/>
      <c r="S477" s="851"/>
      <c r="T477" s="851"/>
      <c r="U477" s="851"/>
      <c r="V477" s="851"/>
      <c r="W477" s="851"/>
      <c r="X477" s="851"/>
    </row>
    <row r="478" ht="14.25" customHeight="1">
      <c r="A478" s="92"/>
      <c r="B478" s="1040"/>
      <c r="C478" s="51"/>
      <c r="D478" s="272"/>
      <c r="E478" s="60"/>
      <c r="F478" s="38"/>
      <c r="G478" s="39"/>
      <c r="H478" s="40"/>
      <c r="I478" s="41"/>
      <c r="J478" s="40"/>
      <c r="K478" s="41"/>
      <c r="L478" s="35"/>
      <c r="M478" s="67"/>
      <c r="N478" s="851"/>
      <c r="O478" s="851"/>
      <c r="P478" s="851"/>
      <c r="Q478" s="851"/>
      <c r="R478" s="851"/>
      <c r="S478" s="851"/>
      <c r="T478" s="851"/>
      <c r="U478" s="851"/>
      <c r="V478" s="851"/>
      <c r="W478" s="851"/>
      <c r="X478" s="851"/>
    </row>
    <row r="479" ht="14.25" customHeight="1">
      <c r="A479" s="92"/>
      <c r="B479" s="1040"/>
      <c r="C479" s="51"/>
      <c r="D479" s="272"/>
      <c r="E479" s="60"/>
      <c r="F479" s="38"/>
      <c r="G479" s="39"/>
      <c r="H479" s="40"/>
      <c r="I479" s="41"/>
      <c r="J479" s="40"/>
      <c r="K479" s="41"/>
      <c r="L479" s="35"/>
      <c r="M479" s="67"/>
      <c r="N479" s="851"/>
      <c r="O479" s="851"/>
      <c r="P479" s="851"/>
      <c r="Q479" s="851"/>
      <c r="R479" s="851"/>
      <c r="S479" s="851"/>
      <c r="T479" s="851"/>
      <c r="U479" s="851"/>
      <c r="V479" s="851"/>
      <c r="W479" s="851"/>
      <c r="X479" s="851"/>
    </row>
    <row r="480" ht="14.25" customHeight="1">
      <c r="A480" s="92"/>
      <c r="B480" s="1040"/>
      <c r="C480" s="51"/>
      <c r="D480" s="272"/>
      <c r="E480" s="60"/>
      <c r="F480" s="38"/>
      <c r="G480" s="39"/>
      <c r="H480" s="40"/>
      <c r="I480" s="41"/>
      <c r="J480" s="40"/>
      <c r="K480" s="41"/>
      <c r="L480" s="35"/>
      <c r="M480" s="67"/>
      <c r="N480" s="851"/>
      <c r="O480" s="851"/>
      <c r="P480" s="851"/>
      <c r="Q480" s="851"/>
      <c r="R480" s="851"/>
      <c r="S480" s="851"/>
      <c r="T480" s="851"/>
      <c r="U480" s="851"/>
      <c r="V480" s="851"/>
      <c r="W480" s="851"/>
      <c r="X480" s="851"/>
    </row>
    <row r="481" ht="14.25" customHeight="1">
      <c r="A481" s="92"/>
      <c r="B481" s="1040"/>
      <c r="C481" s="51"/>
      <c r="D481" s="272"/>
      <c r="E481" s="60"/>
      <c r="F481" s="38"/>
      <c r="G481" s="39"/>
      <c r="H481" s="40"/>
      <c r="I481" s="41"/>
      <c r="J481" s="40"/>
      <c r="K481" s="41"/>
      <c r="L481" s="35"/>
      <c r="M481" s="67"/>
      <c r="N481" s="851"/>
      <c r="O481" s="851"/>
      <c r="P481" s="851"/>
      <c r="Q481" s="851"/>
      <c r="R481" s="851"/>
      <c r="S481" s="851"/>
      <c r="T481" s="851"/>
      <c r="U481" s="851"/>
      <c r="V481" s="851"/>
      <c r="W481" s="851"/>
      <c r="X481" s="851"/>
    </row>
    <row r="482" ht="14.25" customHeight="1">
      <c r="A482" s="92"/>
      <c r="B482" s="1040"/>
      <c r="C482" s="51"/>
      <c r="D482" s="272"/>
      <c r="E482" s="60"/>
      <c r="F482" s="38"/>
      <c r="G482" s="39"/>
      <c r="H482" s="40"/>
      <c r="I482" s="41"/>
      <c r="J482" s="40"/>
      <c r="K482" s="41"/>
      <c r="L482" s="35"/>
      <c r="M482" s="67"/>
      <c r="N482" s="851"/>
      <c r="O482" s="851"/>
      <c r="P482" s="851"/>
      <c r="Q482" s="851"/>
      <c r="R482" s="851"/>
      <c r="S482" s="851"/>
      <c r="T482" s="851"/>
      <c r="U482" s="851"/>
      <c r="V482" s="851"/>
      <c r="W482" s="851"/>
      <c r="X482" s="851"/>
    </row>
    <row r="483" ht="14.25" customHeight="1">
      <c r="A483" s="92"/>
      <c r="B483" s="1040"/>
      <c r="C483" s="51"/>
      <c r="D483" s="272"/>
      <c r="E483" s="60"/>
      <c r="F483" s="38"/>
      <c r="G483" s="39"/>
      <c r="H483" s="40"/>
      <c r="I483" s="41"/>
      <c r="J483" s="40"/>
      <c r="K483" s="41"/>
      <c r="L483" s="35"/>
      <c r="M483" s="67"/>
      <c r="N483" s="851"/>
      <c r="O483" s="851"/>
      <c r="P483" s="851"/>
      <c r="Q483" s="851"/>
      <c r="R483" s="851"/>
      <c r="S483" s="851"/>
      <c r="T483" s="851"/>
      <c r="U483" s="851"/>
      <c r="V483" s="851"/>
      <c r="W483" s="851"/>
      <c r="X483" s="851"/>
    </row>
    <row r="484" ht="14.25" customHeight="1">
      <c r="A484" s="92"/>
      <c r="B484" s="1040"/>
      <c r="C484" s="51"/>
      <c r="D484" s="272"/>
      <c r="E484" s="60"/>
      <c r="F484" s="38"/>
      <c r="G484" s="39"/>
      <c r="H484" s="40"/>
      <c r="I484" s="41"/>
      <c r="J484" s="40"/>
      <c r="K484" s="41"/>
      <c r="L484" s="35"/>
      <c r="M484" s="67"/>
      <c r="N484" s="851"/>
      <c r="O484" s="851"/>
      <c r="P484" s="851"/>
      <c r="Q484" s="851"/>
      <c r="R484" s="851"/>
      <c r="S484" s="851"/>
      <c r="T484" s="851"/>
      <c r="U484" s="851"/>
      <c r="V484" s="851"/>
      <c r="W484" s="851"/>
      <c r="X484" s="851"/>
    </row>
    <row r="485" ht="14.25" customHeight="1">
      <c r="A485" s="92"/>
      <c r="B485" s="1040"/>
      <c r="C485" s="51"/>
      <c r="D485" s="272"/>
      <c r="E485" s="60"/>
      <c r="F485" s="38"/>
      <c r="G485" s="39"/>
      <c r="H485" s="40"/>
      <c r="I485" s="41"/>
      <c r="J485" s="40"/>
      <c r="K485" s="41"/>
      <c r="L485" s="35"/>
      <c r="M485" s="67"/>
      <c r="N485" s="851"/>
      <c r="O485" s="851"/>
      <c r="P485" s="851"/>
      <c r="Q485" s="851"/>
      <c r="R485" s="851"/>
      <c r="S485" s="851"/>
      <c r="T485" s="851"/>
      <c r="U485" s="851"/>
      <c r="V485" s="851"/>
      <c r="W485" s="851"/>
      <c r="X485" s="851"/>
    </row>
    <row r="486" ht="14.25" customHeight="1">
      <c r="A486" s="92"/>
      <c r="B486" s="1040"/>
      <c r="C486" s="51"/>
      <c r="D486" s="272"/>
      <c r="E486" s="60"/>
      <c r="F486" s="38"/>
      <c r="G486" s="39"/>
      <c r="H486" s="40"/>
      <c r="I486" s="41"/>
      <c r="J486" s="40"/>
      <c r="K486" s="41"/>
      <c r="L486" s="35"/>
      <c r="M486" s="67"/>
      <c r="N486" s="851"/>
      <c r="O486" s="851"/>
      <c r="P486" s="851"/>
      <c r="Q486" s="851"/>
      <c r="R486" s="851"/>
      <c r="S486" s="851"/>
      <c r="T486" s="851"/>
      <c r="U486" s="851"/>
      <c r="V486" s="851"/>
      <c r="W486" s="851"/>
      <c r="X486" s="851"/>
    </row>
    <row r="487" ht="14.25" customHeight="1">
      <c r="A487" s="92"/>
      <c r="B487" s="1040"/>
      <c r="C487" s="51"/>
      <c r="D487" s="272"/>
      <c r="E487" s="60"/>
      <c r="F487" s="38"/>
      <c r="G487" s="39"/>
      <c r="H487" s="40"/>
      <c r="I487" s="41"/>
      <c r="J487" s="40"/>
      <c r="K487" s="41"/>
      <c r="L487" s="35"/>
      <c r="M487" s="67"/>
      <c r="N487" s="851"/>
      <c r="O487" s="851"/>
      <c r="P487" s="851"/>
      <c r="Q487" s="851"/>
      <c r="R487" s="851"/>
      <c r="S487" s="851"/>
      <c r="T487" s="851"/>
      <c r="U487" s="851"/>
      <c r="V487" s="851"/>
      <c r="W487" s="851"/>
      <c r="X487" s="851"/>
    </row>
    <row r="488" ht="14.25" customHeight="1">
      <c r="A488" s="92"/>
      <c r="B488" s="1040"/>
      <c r="C488" s="51"/>
      <c r="D488" s="272"/>
      <c r="E488" s="60"/>
      <c r="F488" s="38"/>
      <c r="G488" s="39"/>
      <c r="H488" s="40"/>
      <c r="I488" s="41"/>
      <c r="J488" s="40"/>
      <c r="K488" s="41"/>
      <c r="L488" s="35"/>
      <c r="M488" s="67"/>
      <c r="N488" s="851"/>
      <c r="O488" s="851"/>
      <c r="P488" s="851"/>
      <c r="Q488" s="851"/>
      <c r="R488" s="851"/>
      <c r="S488" s="851"/>
      <c r="T488" s="851"/>
      <c r="U488" s="851"/>
      <c r="V488" s="851"/>
      <c r="W488" s="851"/>
      <c r="X488" s="851"/>
    </row>
    <row r="489" ht="14.25" customHeight="1">
      <c r="A489" s="92"/>
      <c r="B489" s="1040"/>
      <c r="C489" s="51"/>
      <c r="D489" s="272"/>
      <c r="E489" s="60"/>
      <c r="F489" s="38"/>
      <c r="G489" s="39"/>
      <c r="H489" s="40"/>
      <c r="I489" s="41"/>
      <c r="J489" s="40"/>
      <c r="K489" s="41"/>
      <c r="L489" s="35"/>
      <c r="M489" s="67"/>
      <c r="N489" s="851"/>
      <c r="O489" s="851"/>
      <c r="P489" s="851"/>
      <c r="Q489" s="851"/>
      <c r="R489" s="851"/>
      <c r="S489" s="851"/>
      <c r="T489" s="851"/>
      <c r="U489" s="851"/>
      <c r="V489" s="851"/>
      <c r="W489" s="851"/>
      <c r="X489" s="851"/>
    </row>
    <row r="490" ht="14.25" customHeight="1">
      <c r="A490" s="92"/>
      <c r="B490" s="1040"/>
      <c r="C490" s="51"/>
      <c r="D490" s="272"/>
      <c r="E490" s="60"/>
      <c r="F490" s="38"/>
      <c r="G490" s="39"/>
      <c r="H490" s="40"/>
      <c r="I490" s="41"/>
      <c r="J490" s="40"/>
      <c r="K490" s="41"/>
      <c r="L490" s="35"/>
      <c r="M490" s="67"/>
      <c r="N490" s="851"/>
      <c r="O490" s="851"/>
      <c r="P490" s="851"/>
      <c r="Q490" s="851"/>
      <c r="R490" s="851"/>
      <c r="S490" s="851"/>
      <c r="T490" s="851"/>
      <c r="U490" s="851"/>
      <c r="V490" s="851"/>
      <c r="W490" s="851"/>
      <c r="X490" s="851"/>
    </row>
    <row r="491" ht="14.25" customHeight="1">
      <c r="A491" s="92"/>
      <c r="B491" s="1040"/>
      <c r="C491" s="51"/>
      <c r="D491" s="272"/>
      <c r="E491" s="60"/>
      <c r="F491" s="38"/>
      <c r="G491" s="39"/>
      <c r="H491" s="40"/>
      <c r="I491" s="41"/>
      <c r="J491" s="40"/>
      <c r="K491" s="41"/>
      <c r="L491" s="35"/>
      <c r="M491" s="67"/>
      <c r="N491" s="851"/>
      <c r="O491" s="851"/>
      <c r="P491" s="851"/>
      <c r="Q491" s="851"/>
      <c r="R491" s="851"/>
      <c r="S491" s="851"/>
      <c r="T491" s="851"/>
      <c r="U491" s="851"/>
      <c r="V491" s="851"/>
      <c r="W491" s="851"/>
      <c r="X491" s="851"/>
    </row>
    <row r="492" ht="14.25" customHeight="1">
      <c r="A492" s="92"/>
      <c r="B492" s="1040"/>
      <c r="C492" s="51"/>
      <c r="D492" s="272"/>
      <c r="E492" s="60"/>
      <c r="F492" s="38"/>
      <c r="G492" s="39"/>
      <c r="H492" s="40"/>
      <c r="I492" s="41"/>
      <c r="J492" s="40"/>
      <c r="K492" s="41"/>
      <c r="L492" s="35"/>
      <c r="M492" s="67"/>
      <c r="N492" s="851"/>
      <c r="O492" s="851"/>
      <c r="P492" s="851"/>
      <c r="Q492" s="851"/>
      <c r="R492" s="851"/>
      <c r="S492" s="851"/>
      <c r="T492" s="851"/>
      <c r="U492" s="851"/>
      <c r="V492" s="851"/>
      <c r="W492" s="851"/>
      <c r="X492" s="851"/>
    </row>
    <row r="493" ht="14.25" customHeight="1">
      <c r="A493" s="92"/>
      <c r="B493" s="1040"/>
      <c r="C493" s="51"/>
      <c r="D493" s="272"/>
      <c r="E493" s="60"/>
      <c r="F493" s="38"/>
      <c r="G493" s="39"/>
      <c r="H493" s="40"/>
      <c r="I493" s="41"/>
      <c r="J493" s="40"/>
      <c r="K493" s="41"/>
      <c r="L493" s="35"/>
      <c r="M493" s="67"/>
      <c r="N493" s="851"/>
      <c r="O493" s="851"/>
      <c r="P493" s="851"/>
      <c r="Q493" s="851"/>
      <c r="R493" s="851"/>
      <c r="S493" s="851"/>
      <c r="T493" s="851"/>
      <c r="U493" s="851"/>
      <c r="V493" s="851"/>
      <c r="W493" s="851"/>
      <c r="X493" s="851"/>
    </row>
    <row r="494" ht="14.25" customHeight="1">
      <c r="A494" s="92"/>
      <c r="B494" s="1040"/>
      <c r="C494" s="51"/>
      <c r="D494" s="272"/>
      <c r="E494" s="60"/>
      <c r="F494" s="38"/>
      <c r="G494" s="39"/>
      <c r="H494" s="40"/>
      <c r="I494" s="41"/>
      <c r="J494" s="40"/>
      <c r="K494" s="41"/>
      <c r="L494" s="35"/>
      <c r="M494" s="67"/>
      <c r="N494" s="851"/>
      <c r="O494" s="851"/>
      <c r="P494" s="851"/>
      <c r="Q494" s="851"/>
      <c r="R494" s="851"/>
      <c r="S494" s="851"/>
      <c r="T494" s="851"/>
      <c r="U494" s="851"/>
      <c r="V494" s="851"/>
      <c r="W494" s="851"/>
      <c r="X494" s="851"/>
    </row>
    <row r="495" ht="14.25" customHeight="1">
      <c r="A495" s="92"/>
      <c r="B495" s="1040"/>
      <c r="C495" s="51"/>
      <c r="D495" s="272"/>
      <c r="E495" s="60"/>
      <c r="F495" s="38"/>
      <c r="G495" s="39"/>
      <c r="H495" s="40"/>
      <c r="I495" s="41"/>
      <c r="J495" s="40"/>
      <c r="K495" s="41"/>
      <c r="L495" s="35"/>
      <c r="M495" s="67"/>
      <c r="N495" s="851"/>
      <c r="O495" s="851"/>
      <c r="P495" s="851"/>
      <c r="Q495" s="851"/>
      <c r="R495" s="851"/>
      <c r="S495" s="851"/>
      <c r="T495" s="851"/>
      <c r="U495" s="851"/>
      <c r="V495" s="851"/>
      <c r="W495" s="851"/>
      <c r="X495" s="851"/>
    </row>
    <row r="496" ht="14.25" customHeight="1">
      <c r="A496" s="92"/>
      <c r="B496" s="1040"/>
      <c r="C496" s="51"/>
      <c r="D496" s="272"/>
      <c r="E496" s="60"/>
      <c r="F496" s="38"/>
      <c r="G496" s="39"/>
      <c r="H496" s="40"/>
      <c r="I496" s="41"/>
      <c r="J496" s="40"/>
      <c r="K496" s="41"/>
      <c r="L496" s="35"/>
      <c r="M496" s="67"/>
      <c r="N496" s="851"/>
      <c r="O496" s="851"/>
      <c r="P496" s="851"/>
      <c r="Q496" s="851"/>
      <c r="R496" s="851"/>
      <c r="S496" s="851"/>
      <c r="T496" s="851"/>
      <c r="U496" s="851"/>
      <c r="V496" s="851"/>
      <c r="W496" s="851"/>
      <c r="X496" s="851"/>
    </row>
    <row r="497" ht="14.25" customHeight="1">
      <c r="A497" s="92"/>
      <c r="B497" s="1040"/>
      <c r="C497" s="51"/>
      <c r="D497" s="272"/>
      <c r="E497" s="60"/>
      <c r="F497" s="38"/>
      <c r="G497" s="39"/>
      <c r="H497" s="40"/>
      <c r="I497" s="41"/>
      <c r="J497" s="40"/>
      <c r="K497" s="41"/>
      <c r="L497" s="35"/>
      <c r="M497" s="67"/>
      <c r="N497" s="851"/>
      <c r="O497" s="851"/>
      <c r="P497" s="851"/>
      <c r="Q497" s="851"/>
      <c r="R497" s="851"/>
      <c r="S497" s="851"/>
      <c r="T497" s="851"/>
      <c r="U497" s="851"/>
      <c r="V497" s="851"/>
      <c r="W497" s="851"/>
      <c r="X497" s="851"/>
    </row>
    <row r="498" ht="14.25" customHeight="1">
      <c r="A498" s="92"/>
      <c r="B498" s="1040"/>
      <c r="C498" s="51"/>
      <c r="D498" s="272"/>
      <c r="E498" s="60"/>
      <c r="F498" s="38"/>
      <c r="G498" s="39"/>
      <c r="H498" s="40"/>
      <c r="I498" s="41"/>
      <c r="J498" s="40"/>
      <c r="K498" s="41"/>
      <c r="L498" s="35"/>
      <c r="M498" s="67"/>
      <c r="N498" s="851"/>
      <c r="O498" s="851"/>
      <c r="P498" s="851"/>
      <c r="Q498" s="851"/>
      <c r="R498" s="851"/>
      <c r="S498" s="851"/>
      <c r="T498" s="851"/>
      <c r="U498" s="851"/>
      <c r="V498" s="851"/>
      <c r="W498" s="851"/>
      <c r="X498" s="851"/>
    </row>
    <row r="499" ht="14.25" customHeight="1">
      <c r="A499" s="92"/>
      <c r="B499" s="1040"/>
      <c r="C499" s="51"/>
      <c r="D499" s="272"/>
      <c r="E499" s="60"/>
      <c r="F499" s="38"/>
      <c r="G499" s="39"/>
      <c r="H499" s="40"/>
      <c r="I499" s="41"/>
      <c r="J499" s="40"/>
      <c r="K499" s="41"/>
      <c r="L499" s="35"/>
      <c r="M499" s="67"/>
      <c r="N499" s="851"/>
      <c r="O499" s="851"/>
      <c r="P499" s="851"/>
      <c r="Q499" s="851"/>
      <c r="R499" s="851"/>
      <c r="S499" s="851"/>
      <c r="T499" s="851"/>
      <c r="U499" s="851"/>
      <c r="V499" s="851"/>
      <c r="W499" s="851"/>
      <c r="X499" s="851"/>
    </row>
    <row r="500" ht="14.25" customHeight="1">
      <c r="A500" s="92"/>
      <c r="B500" s="1040"/>
      <c r="C500" s="51"/>
      <c r="D500" s="272"/>
      <c r="E500" s="60"/>
      <c r="F500" s="38"/>
      <c r="G500" s="39"/>
      <c r="H500" s="40"/>
      <c r="I500" s="41"/>
      <c r="J500" s="40"/>
      <c r="K500" s="41"/>
      <c r="L500" s="35"/>
      <c r="M500" s="67"/>
      <c r="N500" s="851"/>
      <c r="O500" s="851"/>
      <c r="P500" s="851"/>
      <c r="Q500" s="851"/>
      <c r="R500" s="851"/>
      <c r="S500" s="851"/>
      <c r="T500" s="851"/>
      <c r="U500" s="851"/>
      <c r="V500" s="851"/>
      <c r="W500" s="851"/>
      <c r="X500" s="851"/>
    </row>
    <row r="501" ht="14.25" customHeight="1">
      <c r="A501" s="92"/>
      <c r="B501" s="1040"/>
      <c r="C501" s="51"/>
      <c r="D501" s="272"/>
      <c r="E501" s="60"/>
      <c r="F501" s="38"/>
      <c r="G501" s="39"/>
      <c r="H501" s="40"/>
      <c r="I501" s="41"/>
      <c r="J501" s="40"/>
      <c r="K501" s="41"/>
      <c r="L501" s="35"/>
      <c r="M501" s="67"/>
      <c r="N501" s="851"/>
      <c r="O501" s="851"/>
      <c r="P501" s="851"/>
      <c r="Q501" s="851"/>
      <c r="R501" s="851"/>
      <c r="S501" s="851"/>
      <c r="T501" s="851"/>
      <c r="U501" s="851"/>
      <c r="V501" s="851"/>
      <c r="W501" s="851"/>
      <c r="X501" s="851"/>
    </row>
    <row r="502" ht="14.25" customHeight="1">
      <c r="A502" s="92"/>
      <c r="B502" s="1040"/>
      <c r="C502" s="51"/>
      <c r="D502" s="272"/>
      <c r="E502" s="60"/>
      <c r="F502" s="38"/>
      <c r="G502" s="39"/>
      <c r="H502" s="40"/>
      <c r="I502" s="41"/>
      <c r="J502" s="40"/>
      <c r="K502" s="41"/>
      <c r="L502" s="35"/>
      <c r="M502" s="67"/>
      <c r="N502" s="851"/>
      <c r="O502" s="851"/>
      <c r="P502" s="851"/>
      <c r="Q502" s="851"/>
      <c r="R502" s="851"/>
      <c r="S502" s="851"/>
      <c r="T502" s="851"/>
      <c r="U502" s="851"/>
      <c r="V502" s="851"/>
      <c r="W502" s="851"/>
      <c r="X502" s="851"/>
    </row>
    <row r="503" ht="14.25" customHeight="1">
      <c r="A503" s="92"/>
      <c r="B503" s="1040"/>
      <c r="C503" s="51"/>
      <c r="D503" s="272"/>
      <c r="E503" s="60"/>
      <c r="F503" s="38"/>
      <c r="G503" s="39"/>
      <c r="H503" s="40"/>
      <c r="I503" s="41"/>
      <c r="J503" s="40"/>
      <c r="K503" s="41"/>
      <c r="L503" s="35"/>
      <c r="M503" s="67"/>
      <c r="N503" s="851"/>
      <c r="O503" s="851"/>
      <c r="P503" s="851"/>
      <c r="Q503" s="851"/>
      <c r="R503" s="851"/>
      <c r="S503" s="851"/>
      <c r="T503" s="851"/>
      <c r="U503" s="851"/>
      <c r="V503" s="851"/>
      <c r="W503" s="851"/>
      <c r="X503" s="851"/>
    </row>
    <row r="504" ht="14.25" customHeight="1">
      <c r="A504" s="92"/>
      <c r="B504" s="1040"/>
      <c r="C504" s="51"/>
      <c r="D504" s="272"/>
      <c r="E504" s="60"/>
      <c r="F504" s="38"/>
      <c r="G504" s="39"/>
      <c r="H504" s="40"/>
      <c r="I504" s="41"/>
      <c r="J504" s="40"/>
      <c r="K504" s="41"/>
      <c r="L504" s="35"/>
      <c r="M504" s="67"/>
      <c r="N504" s="851"/>
      <c r="O504" s="851"/>
      <c r="P504" s="851"/>
      <c r="Q504" s="851"/>
      <c r="R504" s="851"/>
      <c r="S504" s="851"/>
      <c r="T504" s="851"/>
      <c r="U504" s="851"/>
      <c r="V504" s="851"/>
      <c r="W504" s="851"/>
      <c r="X504" s="851"/>
    </row>
    <row r="505" ht="14.25" customHeight="1">
      <c r="A505" s="92"/>
      <c r="B505" s="1040"/>
      <c r="C505" s="51"/>
      <c r="D505" s="272"/>
      <c r="E505" s="60"/>
      <c r="F505" s="38"/>
      <c r="G505" s="39"/>
      <c r="H505" s="40"/>
      <c r="I505" s="41"/>
      <c r="J505" s="40"/>
      <c r="K505" s="41"/>
      <c r="L505" s="35"/>
      <c r="M505" s="67"/>
      <c r="N505" s="851"/>
      <c r="O505" s="851"/>
      <c r="P505" s="851"/>
      <c r="Q505" s="851"/>
      <c r="R505" s="851"/>
      <c r="S505" s="851"/>
      <c r="T505" s="851"/>
      <c r="U505" s="851"/>
      <c r="V505" s="851"/>
      <c r="W505" s="851"/>
      <c r="X505" s="851"/>
    </row>
    <row r="506" ht="14.25" customHeight="1">
      <c r="A506" s="92"/>
      <c r="B506" s="1040"/>
      <c r="C506" s="51"/>
      <c r="D506" s="272"/>
      <c r="E506" s="60"/>
      <c r="F506" s="38"/>
      <c r="G506" s="39"/>
      <c r="H506" s="40"/>
      <c r="I506" s="41"/>
      <c r="J506" s="40"/>
      <c r="K506" s="41"/>
      <c r="L506" s="35"/>
      <c r="M506" s="67"/>
      <c r="N506" s="851"/>
      <c r="O506" s="851"/>
      <c r="P506" s="851"/>
      <c r="Q506" s="851"/>
      <c r="R506" s="851"/>
      <c r="S506" s="851"/>
      <c r="T506" s="851"/>
      <c r="U506" s="851"/>
      <c r="V506" s="851"/>
      <c r="W506" s="851"/>
      <c r="X506" s="851"/>
    </row>
    <row r="507" ht="14.25" customHeight="1">
      <c r="A507" s="92"/>
      <c r="B507" s="1040"/>
      <c r="C507" s="51"/>
      <c r="D507" s="272"/>
      <c r="E507" s="60"/>
      <c r="F507" s="38"/>
      <c r="G507" s="39"/>
      <c r="H507" s="40"/>
      <c r="I507" s="41"/>
      <c r="J507" s="40"/>
      <c r="K507" s="41"/>
      <c r="L507" s="35"/>
      <c r="M507" s="67"/>
      <c r="N507" s="851"/>
      <c r="O507" s="851"/>
      <c r="P507" s="851"/>
      <c r="Q507" s="851"/>
      <c r="R507" s="851"/>
      <c r="S507" s="851"/>
      <c r="T507" s="851"/>
      <c r="U507" s="851"/>
      <c r="V507" s="851"/>
      <c r="W507" s="851"/>
      <c r="X507" s="851"/>
    </row>
    <row r="508" ht="14.25" customHeight="1">
      <c r="A508" s="92"/>
      <c r="B508" s="1040"/>
      <c r="C508" s="51"/>
      <c r="D508" s="272"/>
      <c r="E508" s="60"/>
      <c r="F508" s="38"/>
      <c r="G508" s="39"/>
      <c r="H508" s="40"/>
      <c r="I508" s="41"/>
      <c r="J508" s="40"/>
      <c r="K508" s="41"/>
      <c r="L508" s="35"/>
      <c r="M508" s="67"/>
      <c r="N508" s="851"/>
      <c r="O508" s="851"/>
      <c r="P508" s="851"/>
      <c r="Q508" s="851"/>
      <c r="R508" s="851"/>
      <c r="S508" s="851"/>
      <c r="T508" s="851"/>
      <c r="U508" s="851"/>
      <c r="V508" s="851"/>
      <c r="W508" s="851"/>
      <c r="X508" s="851"/>
    </row>
    <row r="509" ht="14.25" customHeight="1">
      <c r="A509" s="92"/>
      <c r="B509" s="1040"/>
      <c r="C509" s="51"/>
      <c r="D509" s="272"/>
      <c r="E509" s="60"/>
      <c r="F509" s="38"/>
      <c r="G509" s="39"/>
      <c r="H509" s="40"/>
      <c r="I509" s="41"/>
      <c r="J509" s="40"/>
      <c r="K509" s="41"/>
      <c r="L509" s="35"/>
      <c r="M509" s="67"/>
      <c r="N509" s="851"/>
      <c r="O509" s="851"/>
      <c r="P509" s="851"/>
      <c r="Q509" s="851"/>
      <c r="R509" s="851"/>
      <c r="S509" s="851"/>
      <c r="T509" s="851"/>
      <c r="U509" s="851"/>
      <c r="V509" s="851"/>
      <c r="W509" s="851"/>
      <c r="X509" s="851"/>
    </row>
    <row r="510" ht="14.25" customHeight="1">
      <c r="A510" s="92"/>
      <c r="B510" s="1040"/>
      <c r="C510" s="51"/>
      <c r="D510" s="272"/>
      <c r="E510" s="60"/>
      <c r="F510" s="38"/>
      <c r="G510" s="39"/>
      <c r="H510" s="40"/>
      <c r="I510" s="41"/>
      <c r="J510" s="40"/>
      <c r="K510" s="41"/>
      <c r="L510" s="35"/>
      <c r="M510" s="67"/>
      <c r="N510" s="851"/>
      <c r="O510" s="851"/>
      <c r="P510" s="851"/>
      <c r="Q510" s="851"/>
      <c r="R510" s="851"/>
      <c r="S510" s="851"/>
      <c r="T510" s="851"/>
      <c r="U510" s="851"/>
      <c r="V510" s="851"/>
      <c r="W510" s="851"/>
      <c r="X510" s="851"/>
    </row>
    <row r="511" ht="14.25" customHeight="1">
      <c r="A511" s="92"/>
      <c r="B511" s="1040"/>
      <c r="C511" s="51"/>
      <c r="D511" s="272"/>
      <c r="E511" s="60"/>
      <c r="F511" s="38"/>
      <c r="G511" s="39"/>
      <c r="H511" s="40"/>
      <c r="I511" s="41"/>
      <c r="J511" s="40"/>
      <c r="K511" s="41"/>
      <c r="L511" s="35"/>
      <c r="M511" s="67"/>
      <c r="N511" s="851"/>
      <c r="O511" s="851"/>
      <c r="P511" s="851"/>
      <c r="Q511" s="851"/>
      <c r="R511" s="851"/>
      <c r="S511" s="851"/>
      <c r="T511" s="851"/>
      <c r="U511" s="851"/>
      <c r="V511" s="851"/>
      <c r="W511" s="851"/>
      <c r="X511" s="851"/>
    </row>
    <row r="512" ht="14.25" customHeight="1">
      <c r="A512" s="92"/>
      <c r="B512" s="1040"/>
      <c r="C512" s="51"/>
      <c r="D512" s="272"/>
      <c r="E512" s="60"/>
      <c r="F512" s="38"/>
      <c r="G512" s="39"/>
      <c r="H512" s="40"/>
      <c r="I512" s="41"/>
      <c r="J512" s="40"/>
      <c r="K512" s="41"/>
      <c r="L512" s="35"/>
      <c r="M512" s="67"/>
      <c r="N512" s="851"/>
      <c r="O512" s="851"/>
      <c r="P512" s="851"/>
      <c r="Q512" s="851"/>
      <c r="R512" s="851"/>
      <c r="S512" s="851"/>
      <c r="T512" s="851"/>
      <c r="U512" s="851"/>
      <c r="V512" s="851"/>
      <c r="W512" s="851"/>
      <c r="X512" s="851"/>
    </row>
    <row r="513" ht="14.25" customHeight="1">
      <c r="A513" s="92"/>
      <c r="B513" s="1040"/>
      <c r="C513" s="51"/>
      <c r="D513" s="272"/>
      <c r="E513" s="60"/>
      <c r="F513" s="38"/>
      <c r="G513" s="39"/>
      <c r="H513" s="40"/>
      <c r="I513" s="41"/>
      <c r="J513" s="40"/>
      <c r="K513" s="41"/>
      <c r="L513" s="35"/>
      <c r="M513" s="67"/>
      <c r="N513" s="851"/>
      <c r="O513" s="851"/>
      <c r="P513" s="851"/>
      <c r="Q513" s="851"/>
      <c r="R513" s="851"/>
      <c r="S513" s="851"/>
      <c r="T513" s="851"/>
      <c r="U513" s="851"/>
      <c r="V513" s="851"/>
      <c r="W513" s="851"/>
      <c r="X513" s="851"/>
    </row>
    <row r="514" ht="14.25" customHeight="1">
      <c r="A514" s="92"/>
      <c r="B514" s="1040"/>
      <c r="C514" s="51"/>
      <c r="D514" s="272"/>
      <c r="E514" s="60"/>
      <c r="F514" s="38"/>
      <c r="G514" s="39"/>
      <c r="H514" s="40"/>
      <c r="I514" s="41"/>
      <c r="J514" s="40"/>
      <c r="K514" s="41"/>
      <c r="L514" s="35"/>
      <c r="M514" s="67"/>
      <c r="N514" s="851"/>
      <c r="O514" s="851"/>
      <c r="P514" s="851"/>
      <c r="Q514" s="851"/>
      <c r="R514" s="851"/>
      <c r="S514" s="851"/>
      <c r="T514" s="851"/>
      <c r="U514" s="851"/>
      <c r="V514" s="851"/>
      <c r="W514" s="851"/>
      <c r="X514" s="851"/>
    </row>
    <row r="515" ht="14.25" customHeight="1">
      <c r="A515" s="92"/>
      <c r="B515" s="1040"/>
      <c r="C515" s="51"/>
      <c r="D515" s="272"/>
      <c r="E515" s="60"/>
      <c r="F515" s="38"/>
      <c r="G515" s="39"/>
      <c r="H515" s="40"/>
      <c r="I515" s="41"/>
      <c r="J515" s="40"/>
      <c r="K515" s="41"/>
      <c r="L515" s="35"/>
      <c r="M515" s="67"/>
      <c r="N515" s="851"/>
      <c r="O515" s="851"/>
      <c r="P515" s="851"/>
      <c r="Q515" s="851"/>
      <c r="R515" s="851"/>
      <c r="S515" s="851"/>
      <c r="T515" s="851"/>
      <c r="U515" s="851"/>
      <c r="V515" s="851"/>
      <c r="W515" s="851"/>
      <c r="X515" s="851"/>
    </row>
    <row r="516" ht="14.25" customHeight="1">
      <c r="A516" s="92"/>
      <c r="B516" s="1040"/>
      <c r="C516" s="51"/>
      <c r="D516" s="272"/>
      <c r="E516" s="60"/>
      <c r="F516" s="38"/>
      <c r="G516" s="39"/>
      <c r="H516" s="40"/>
      <c r="I516" s="41"/>
      <c r="J516" s="40"/>
      <c r="K516" s="41"/>
      <c r="L516" s="35"/>
      <c r="M516" s="67"/>
      <c r="N516" s="851"/>
      <c r="O516" s="851"/>
      <c r="P516" s="851"/>
      <c r="Q516" s="851"/>
      <c r="R516" s="851"/>
      <c r="S516" s="851"/>
      <c r="T516" s="851"/>
      <c r="U516" s="851"/>
      <c r="V516" s="851"/>
      <c r="W516" s="851"/>
      <c r="X516" s="851"/>
    </row>
    <row r="517" ht="14.25" customHeight="1">
      <c r="A517" s="92"/>
      <c r="B517" s="1040"/>
      <c r="C517" s="51"/>
      <c r="D517" s="272"/>
      <c r="E517" s="60"/>
      <c r="F517" s="38"/>
      <c r="G517" s="39"/>
      <c r="H517" s="40"/>
      <c r="I517" s="41"/>
      <c r="J517" s="40"/>
      <c r="K517" s="41"/>
      <c r="L517" s="35"/>
      <c r="M517" s="67"/>
      <c r="N517" s="851"/>
      <c r="O517" s="851"/>
      <c r="P517" s="851"/>
      <c r="Q517" s="851"/>
      <c r="R517" s="851"/>
      <c r="S517" s="851"/>
      <c r="T517" s="851"/>
      <c r="U517" s="851"/>
      <c r="V517" s="851"/>
      <c r="W517" s="851"/>
      <c r="X517" s="851"/>
    </row>
    <row r="518" ht="14.25" customHeight="1">
      <c r="A518" s="92"/>
      <c r="B518" s="1040"/>
      <c r="C518" s="51"/>
      <c r="D518" s="272"/>
      <c r="E518" s="60"/>
      <c r="F518" s="38"/>
      <c r="G518" s="39"/>
      <c r="H518" s="40"/>
      <c r="I518" s="41"/>
      <c r="J518" s="40"/>
      <c r="K518" s="41"/>
      <c r="L518" s="35"/>
      <c r="M518" s="67"/>
      <c r="N518" s="851"/>
      <c r="O518" s="851"/>
      <c r="P518" s="851"/>
      <c r="Q518" s="851"/>
      <c r="R518" s="851"/>
      <c r="S518" s="851"/>
      <c r="T518" s="851"/>
      <c r="U518" s="851"/>
      <c r="V518" s="851"/>
      <c r="W518" s="851"/>
      <c r="X518" s="851"/>
    </row>
    <row r="519" ht="14.25" customHeight="1">
      <c r="A519" s="92"/>
      <c r="B519" s="1040"/>
      <c r="C519" s="51"/>
      <c r="D519" s="272"/>
      <c r="E519" s="60"/>
      <c r="F519" s="38"/>
      <c r="G519" s="39"/>
      <c r="H519" s="40"/>
      <c r="I519" s="41"/>
      <c r="J519" s="40"/>
      <c r="K519" s="41"/>
      <c r="L519" s="35"/>
      <c r="M519" s="67"/>
      <c r="N519" s="851"/>
      <c r="O519" s="851"/>
      <c r="P519" s="851"/>
      <c r="Q519" s="851"/>
      <c r="R519" s="851"/>
      <c r="S519" s="851"/>
      <c r="T519" s="851"/>
      <c r="U519" s="851"/>
      <c r="V519" s="851"/>
      <c r="W519" s="851"/>
      <c r="X519" s="851"/>
    </row>
    <row r="520" ht="14.25" customHeight="1">
      <c r="A520" s="92"/>
      <c r="B520" s="1040"/>
      <c r="C520" s="51"/>
      <c r="D520" s="272"/>
      <c r="E520" s="60"/>
      <c r="F520" s="38"/>
      <c r="G520" s="39"/>
      <c r="H520" s="40"/>
      <c r="I520" s="41"/>
      <c r="J520" s="40"/>
      <c r="K520" s="41"/>
      <c r="L520" s="35"/>
      <c r="M520" s="67"/>
      <c r="N520" s="851"/>
      <c r="O520" s="851"/>
      <c r="P520" s="851"/>
      <c r="Q520" s="851"/>
      <c r="R520" s="851"/>
      <c r="S520" s="851"/>
      <c r="T520" s="851"/>
      <c r="U520" s="851"/>
      <c r="V520" s="851"/>
      <c r="W520" s="851"/>
      <c r="X520" s="851"/>
    </row>
    <row r="521" ht="14.25" customHeight="1">
      <c r="A521" s="92"/>
      <c r="B521" s="1040"/>
      <c r="C521" s="51"/>
      <c r="D521" s="272"/>
      <c r="E521" s="60"/>
      <c r="F521" s="38"/>
      <c r="G521" s="39"/>
      <c r="H521" s="40"/>
      <c r="I521" s="41"/>
      <c r="J521" s="40"/>
      <c r="K521" s="41"/>
      <c r="L521" s="35"/>
      <c r="M521" s="67"/>
      <c r="N521" s="851"/>
      <c r="O521" s="851"/>
      <c r="P521" s="851"/>
      <c r="Q521" s="851"/>
      <c r="R521" s="851"/>
      <c r="S521" s="851"/>
      <c r="T521" s="851"/>
      <c r="U521" s="851"/>
      <c r="V521" s="851"/>
      <c r="W521" s="851"/>
      <c r="X521" s="851"/>
    </row>
    <row r="522" ht="14.25" customHeight="1">
      <c r="A522" s="92"/>
      <c r="B522" s="1040"/>
      <c r="C522" s="51"/>
      <c r="D522" s="272"/>
      <c r="E522" s="60"/>
      <c r="F522" s="38"/>
      <c r="G522" s="39"/>
      <c r="H522" s="40"/>
      <c r="I522" s="41"/>
      <c r="J522" s="40"/>
      <c r="K522" s="41"/>
      <c r="L522" s="35"/>
      <c r="M522" s="67"/>
      <c r="N522" s="851"/>
      <c r="O522" s="851"/>
      <c r="P522" s="851"/>
      <c r="Q522" s="851"/>
      <c r="R522" s="851"/>
      <c r="S522" s="851"/>
      <c r="T522" s="851"/>
      <c r="U522" s="851"/>
      <c r="V522" s="851"/>
      <c r="W522" s="851"/>
      <c r="X522" s="851"/>
    </row>
    <row r="523" ht="14.25" customHeight="1">
      <c r="A523" s="92"/>
      <c r="B523" s="1040"/>
      <c r="C523" s="51"/>
      <c r="D523" s="272"/>
      <c r="E523" s="60"/>
      <c r="F523" s="38"/>
      <c r="G523" s="39"/>
      <c r="H523" s="40"/>
      <c r="I523" s="41"/>
      <c r="J523" s="40"/>
      <c r="K523" s="41"/>
      <c r="L523" s="35"/>
      <c r="M523" s="67"/>
      <c r="N523" s="851"/>
      <c r="O523" s="851"/>
      <c r="P523" s="851"/>
      <c r="Q523" s="851"/>
      <c r="R523" s="851"/>
      <c r="S523" s="851"/>
      <c r="T523" s="851"/>
      <c r="U523" s="851"/>
      <c r="V523" s="851"/>
      <c r="W523" s="851"/>
      <c r="X523" s="851"/>
    </row>
    <row r="524" ht="14.25" customHeight="1">
      <c r="A524" s="92"/>
      <c r="B524" s="1040"/>
      <c r="C524" s="51"/>
      <c r="D524" s="272"/>
      <c r="E524" s="60"/>
      <c r="F524" s="38"/>
      <c r="G524" s="39"/>
      <c r="H524" s="40"/>
      <c r="I524" s="41"/>
      <c r="J524" s="40"/>
      <c r="K524" s="41"/>
      <c r="L524" s="35"/>
      <c r="M524" s="67"/>
      <c r="N524" s="851"/>
      <c r="O524" s="851"/>
      <c r="P524" s="851"/>
      <c r="Q524" s="851"/>
      <c r="R524" s="851"/>
      <c r="S524" s="851"/>
      <c r="T524" s="851"/>
      <c r="U524" s="851"/>
      <c r="V524" s="851"/>
      <c r="W524" s="851"/>
      <c r="X524" s="851"/>
    </row>
    <row r="525" ht="14.25" customHeight="1">
      <c r="A525" s="92"/>
      <c r="B525" s="1040"/>
      <c r="C525" s="51"/>
      <c r="D525" s="272"/>
      <c r="E525" s="60"/>
      <c r="F525" s="38"/>
      <c r="G525" s="39"/>
      <c r="H525" s="40"/>
      <c r="I525" s="41"/>
      <c r="J525" s="40"/>
      <c r="K525" s="41"/>
      <c r="L525" s="35"/>
      <c r="M525" s="67"/>
      <c r="N525" s="851"/>
      <c r="O525" s="851"/>
      <c r="P525" s="851"/>
      <c r="Q525" s="851"/>
      <c r="R525" s="851"/>
      <c r="S525" s="851"/>
      <c r="T525" s="851"/>
      <c r="U525" s="851"/>
      <c r="V525" s="851"/>
      <c r="W525" s="851"/>
      <c r="X525" s="851"/>
    </row>
    <row r="526" ht="14.25" customHeight="1">
      <c r="A526" s="92"/>
      <c r="B526" s="1040"/>
      <c r="C526" s="51"/>
      <c r="D526" s="272"/>
      <c r="E526" s="60"/>
      <c r="F526" s="38"/>
      <c r="G526" s="39"/>
      <c r="H526" s="40"/>
      <c r="I526" s="41"/>
      <c r="J526" s="40"/>
      <c r="K526" s="41"/>
      <c r="L526" s="35"/>
      <c r="M526" s="67"/>
      <c r="N526" s="851"/>
      <c r="O526" s="851"/>
      <c r="P526" s="851"/>
      <c r="Q526" s="851"/>
      <c r="R526" s="851"/>
      <c r="S526" s="851"/>
      <c r="T526" s="851"/>
      <c r="U526" s="851"/>
      <c r="V526" s="851"/>
      <c r="W526" s="851"/>
      <c r="X526" s="851"/>
    </row>
    <row r="527" ht="14.25" customHeight="1">
      <c r="A527" s="92"/>
      <c r="B527" s="1040"/>
      <c r="C527" s="51"/>
      <c r="D527" s="272"/>
      <c r="E527" s="60"/>
      <c r="F527" s="38"/>
      <c r="G527" s="39"/>
      <c r="H527" s="40"/>
      <c r="I527" s="41"/>
      <c r="J527" s="40"/>
      <c r="K527" s="41"/>
      <c r="L527" s="35"/>
      <c r="M527" s="67"/>
      <c r="N527" s="851"/>
      <c r="O527" s="851"/>
      <c r="P527" s="851"/>
      <c r="Q527" s="851"/>
      <c r="R527" s="851"/>
      <c r="S527" s="851"/>
      <c r="T527" s="851"/>
      <c r="U527" s="851"/>
      <c r="V527" s="851"/>
      <c r="W527" s="851"/>
      <c r="X527" s="851"/>
    </row>
    <row r="528" ht="14.25" customHeight="1">
      <c r="A528" s="92"/>
      <c r="B528" s="1040"/>
      <c r="C528" s="51"/>
      <c r="D528" s="272"/>
      <c r="E528" s="60"/>
      <c r="F528" s="38"/>
      <c r="G528" s="39"/>
      <c r="H528" s="40"/>
      <c r="I528" s="41"/>
      <c r="J528" s="40"/>
      <c r="K528" s="41"/>
      <c r="L528" s="35"/>
      <c r="M528" s="67"/>
      <c r="N528" s="851"/>
      <c r="O528" s="851"/>
      <c r="P528" s="851"/>
      <c r="Q528" s="851"/>
      <c r="R528" s="851"/>
      <c r="S528" s="851"/>
      <c r="T528" s="851"/>
      <c r="U528" s="851"/>
      <c r="V528" s="851"/>
      <c r="W528" s="851"/>
      <c r="X528" s="851"/>
    </row>
    <row r="529" ht="14.25" customHeight="1">
      <c r="A529" s="92"/>
      <c r="B529" s="1040"/>
      <c r="C529" s="51"/>
      <c r="D529" s="272"/>
      <c r="E529" s="60"/>
      <c r="F529" s="38"/>
      <c r="G529" s="39"/>
      <c r="H529" s="40"/>
      <c r="I529" s="41"/>
      <c r="J529" s="40"/>
      <c r="K529" s="41"/>
      <c r="L529" s="35"/>
      <c r="M529" s="67"/>
      <c r="N529" s="851"/>
      <c r="O529" s="851"/>
      <c r="P529" s="851"/>
      <c r="Q529" s="851"/>
      <c r="R529" s="851"/>
      <c r="S529" s="851"/>
      <c r="T529" s="851"/>
      <c r="U529" s="851"/>
      <c r="V529" s="851"/>
      <c r="W529" s="851"/>
      <c r="X529" s="851"/>
    </row>
    <row r="530" ht="14.25" customHeight="1">
      <c r="A530" s="92"/>
      <c r="B530" s="1040"/>
      <c r="C530" s="51"/>
      <c r="D530" s="272"/>
      <c r="E530" s="60"/>
      <c r="F530" s="38"/>
      <c r="G530" s="39"/>
      <c r="H530" s="40"/>
      <c r="I530" s="41"/>
      <c r="J530" s="40"/>
      <c r="K530" s="41"/>
      <c r="L530" s="35"/>
      <c r="M530" s="67"/>
      <c r="N530" s="851"/>
      <c r="O530" s="851"/>
      <c r="P530" s="851"/>
      <c r="Q530" s="851"/>
      <c r="R530" s="851"/>
      <c r="S530" s="851"/>
      <c r="T530" s="851"/>
      <c r="U530" s="851"/>
      <c r="V530" s="851"/>
      <c r="W530" s="851"/>
      <c r="X530" s="851"/>
    </row>
    <row r="531" ht="14.25" customHeight="1">
      <c r="A531" s="92"/>
      <c r="B531" s="1040"/>
      <c r="C531" s="51"/>
      <c r="D531" s="272"/>
      <c r="E531" s="60"/>
      <c r="F531" s="38"/>
      <c r="G531" s="39"/>
      <c r="H531" s="40"/>
      <c r="I531" s="41"/>
      <c r="J531" s="40"/>
      <c r="K531" s="41"/>
      <c r="L531" s="35"/>
      <c r="M531" s="67"/>
      <c r="N531" s="851"/>
      <c r="O531" s="851"/>
      <c r="P531" s="851"/>
      <c r="Q531" s="851"/>
      <c r="R531" s="851"/>
      <c r="S531" s="851"/>
      <c r="T531" s="851"/>
      <c r="U531" s="851"/>
      <c r="V531" s="851"/>
      <c r="W531" s="851"/>
      <c r="X531" s="851"/>
    </row>
    <row r="532" ht="14.25" customHeight="1">
      <c r="A532" s="92"/>
      <c r="B532" s="1040"/>
      <c r="C532" s="51"/>
      <c r="D532" s="272"/>
      <c r="E532" s="60"/>
      <c r="F532" s="38"/>
      <c r="G532" s="39"/>
      <c r="H532" s="40"/>
      <c r="I532" s="41"/>
      <c r="J532" s="40"/>
      <c r="K532" s="41"/>
      <c r="L532" s="35"/>
      <c r="M532" s="67"/>
      <c r="N532" s="851"/>
      <c r="O532" s="851"/>
      <c r="P532" s="851"/>
      <c r="Q532" s="851"/>
      <c r="R532" s="851"/>
      <c r="S532" s="851"/>
      <c r="T532" s="851"/>
      <c r="U532" s="851"/>
      <c r="V532" s="851"/>
      <c r="W532" s="851"/>
      <c r="X532" s="851"/>
    </row>
    <row r="533" ht="14.25" customHeight="1">
      <c r="A533" s="92"/>
      <c r="B533" s="1040"/>
      <c r="C533" s="51"/>
      <c r="D533" s="272"/>
      <c r="E533" s="60"/>
      <c r="F533" s="38"/>
      <c r="G533" s="39"/>
      <c r="H533" s="40"/>
      <c r="I533" s="41"/>
      <c r="J533" s="40"/>
      <c r="K533" s="41"/>
      <c r="L533" s="35"/>
      <c r="M533" s="67"/>
      <c r="N533" s="851"/>
      <c r="O533" s="851"/>
      <c r="P533" s="851"/>
      <c r="Q533" s="851"/>
      <c r="R533" s="851"/>
      <c r="S533" s="851"/>
      <c r="T533" s="851"/>
      <c r="U533" s="851"/>
      <c r="V533" s="851"/>
      <c r="W533" s="851"/>
      <c r="X533" s="851"/>
    </row>
    <row r="534" ht="14.25" customHeight="1">
      <c r="A534" s="92"/>
      <c r="B534" s="1040"/>
      <c r="C534" s="51"/>
      <c r="D534" s="272"/>
      <c r="E534" s="60"/>
      <c r="F534" s="38"/>
      <c r="G534" s="39"/>
      <c r="H534" s="40"/>
      <c r="I534" s="41"/>
      <c r="J534" s="40"/>
      <c r="K534" s="41"/>
      <c r="L534" s="35"/>
      <c r="M534" s="67"/>
      <c r="N534" s="851"/>
      <c r="O534" s="851"/>
      <c r="P534" s="851"/>
      <c r="Q534" s="851"/>
      <c r="R534" s="851"/>
      <c r="S534" s="851"/>
      <c r="T534" s="851"/>
      <c r="U534" s="851"/>
      <c r="V534" s="851"/>
      <c r="W534" s="851"/>
      <c r="X534" s="851"/>
    </row>
    <row r="535" ht="14.25" customHeight="1">
      <c r="A535" s="92"/>
      <c r="B535" s="1040"/>
      <c r="C535" s="51"/>
      <c r="D535" s="272"/>
      <c r="E535" s="60"/>
      <c r="F535" s="38"/>
      <c r="G535" s="39"/>
      <c r="H535" s="40"/>
      <c r="I535" s="41"/>
      <c r="J535" s="40"/>
      <c r="K535" s="41"/>
      <c r="L535" s="35"/>
      <c r="M535" s="67"/>
      <c r="N535" s="851"/>
      <c r="O535" s="851"/>
      <c r="P535" s="851"/>
      <c r="Q535" s="851"/>
      <c r="R535" s="851"/>
      <c r="S535" s="851"/>
      <c r="T535" s="851"/>
      <c r="U535" s="851"/>
      <c r="V535" s="851"/>
      <c r="W535" s="851"/>
      <c r="X535" s="851"/>
    </row>
    <row r="536" ht="14.25" customHeight="1">
      <c r="A536" s="92"/>
      <c r="B536" s="1040"/>
      <c r="C536" s="51"/>
      <c r="D536" s="272"/>
      <c r="E536" s="60"/>
      <c r="F536" s="38"/>
      <c r="G536" s="39"/>
      <c r="H536" s="40"/>
      <c r="I536" s="41"/>
      <c r="J536" s="40"/>
      <c r="K536" s="41"/>
      <c r="L536" s="35"/>
      <c r="M536" s="67"/>
      <c r="N536" s="851"/>
      <c r="O536" s="851"/>
      <c r="P536" s="851"/>
      <c r="Q536" s="851"/>
      <c r="R536" s="851"/>
      <c r="S536" s="851"/>
      <c r="T536" s="851"/>
      <c r="U536" s="851"/>
      <c r="V536" s="851"/>
      <c r="W536" s="851"/>
      <c r="X536" s="851"/>
    </row>
    <row r="537" ht="14.25" customHeight="1">
      <c r="A537" s="92"/>
      <c r="B537" s="1040"/>
      <c r="C537" s="51"/>
      <c r="D537" s="272"/>
      <c r="E537" s="60"/>
      <c r="F537" s="38"/>
      <c r="G537" s="39"/>
      <c r="H537" s="40"/>
      <c r="I537" s="41"/>
      <c r="J537" s="40"/>
      <c r="K537" s="41"/>
      <c r="L537" s="35"/>
      <c r="M537" s="67"/>
      <c r="N537" s="851"/>
      <c r="O537" s="851"/>
      <c r="P537" s="851"/>
      <c r="Q537" s="851"/>
      <c r="R537" s="851"/>
      <c r="S537" s="851"/>
      <c r="T537" s="851"/>
      <c r="U537" s="851"/>
      <c r="V537" s="851"/>
      <c r="W537" s="851"/>
      <c r="X537" s="851"/>
    </row>
    <row r="538" ht="14.25" customHeight="1">
      <c r="A538" s="92"/>
      <c r="B538" s="1040"/>
      <c r="C538" s="51"/>
      <c r="D538" s="272"/>
      <c r="E538" s="60"/>
      <c r="F538" s="38"/>
      <c r="G538" s="39"/>
      <c r="H538" s="40"/>
      <c r="I538" s="41"/>
      <c r="J538" s="40"/>
      <c r="K538" s="41"/>
      <c r="L538" s="35"/>
      <c r="M538" s="67"/>
      <c r="N538" s="851"/>
      <c r="O538" s="851"/>
      <c r="P538" s="851"/>
      <c r="Q538" s="851"/>
      <c r="R538" s="851"/>
      <c r="S538" s="851"/>
      <c r="T538" s="851"/>
      <c r="U538" s="851"/>
      <c r="V538" s="851"/>
      <c r="W538" s="851"/>
      <c r="X538" s="851"/>
    </row>
    <row r="539" ht="14.25" customHeight="1">
      <c r="A539" s="92"/>
      <c r="B539" s="1040"/>
      <c r="C539" s="51"/>
      <c r="D539" s="272"/>
      <c r="E539" s="60"/>
      <c r="F539" s="38"/>
      <c r="G539" s="39"/>
      <c r="H539" s="40"/>
      <c r="I539" s="41"/>
      <c r="J539" s="40"/>
      <c r="K539" s="41"/>
      <c r="L539" s="35"/>
      <c r="M539" s="67"/>
      <c r="N539" s="851"/>
      <c r="O539" s="851"/>
      <c r="P539" s="851"/>
      <c r="Q539" s="851"/>
      <c r="R539" s="851"/>
      <c r="S539" s="851"/>
      <c r="T539" s="851"/>
      <c r="U539" s="851"/>
      <c r="V539" s="851"/>
      <c r="W539" s="851"/>
      <c r="X539" s="851"/>
    </row>
    <row r="540" ht="14.25" customHeight="1">
      <c r="A540" s="92"/>
      <c r="B540" s="1040"/>
      <c r="C540" s="51"/>
      <c r="D540" s="272"/>
      <c r="E540" s="60"/>
      <c r="F540" s="38"/>
      <c r="G540" s="39"/>
      <c r="H540" s="40"/>
      <c r="I540" s="41"/>
      <c r="J540" s="40"/>
      <c r="K540" s="41"/>
      <c r="L540" s="35"/>
      <c r="M540" s="67"/>
      <c r="N540" s="851"/>
      <c r="O540" s="851"/>
      <c r="P540" s="851"/>
      <c r="Q540" s="851"/>
      <c r="R540" s="851"/>
      <c r="S540" s="851"/>
      <c r="T540" s="851"/>
      <c r="U540" s="851"/>
      <c r="V540" s="851"/>
      <c r="W540" s="851"/>
      <c r="X540" s="851"/>
    </row>
    <row r="541" ht="14.25" customHeight="1">
      <c r="A541" s="92"/>
      <c r="B541" s="1040"/>
      <c r="C541" s="51"/>
      <c r="D541" s="272"/>
      <c r="E541" s="60"/>
      <c r="F541" s="38"/>
      <c r="G541" s="39"/>
      <c r="H541" s="40"/>
      <c r="I541" s="41"/>
      <c r="J541" s="40"/>
      <c r="K541" s="41"/>
      <c r="L541" s="35"/>
      <c r="M541" s="67"/>
      <c r="N541" s="851"/>
      <c r="O541" s="851"/>
      <c r="P541" s="851"/>
      <c r="Q541" s="851"/>
      <c r="R541" s="851"/>
      <c r="S541" s="851"/>
      <c r="T541" s="851"/>
      <c r="U541" s="851"/>
      <c r="V541" s="851"/>
      <c r="W541" s="851"/>
      <c r="X541" s="851"/>
    </row>
    <row r="542" ht="14.25" customHeight="1">
      <c r="A542" s="95"/>
      <c r="B542" s="1051"/>
      <c r="C542" s="98"/>
      <c r="D542" s="282"/>
      <c r="E542" s="100"/>
      <c r="F542" s="101"/>
      <c r="G542" s="101"/>
      <c r="H542" s="102"/>
      <c r="I542" s="102"/>
      <c r="J542" s="102"/>
      <c r="K542" s="102"/>
      <c r="L542" s="95"/>
      <c r="M542" s="67"/>
      <c r="N542" s="851"/>
      <c r="O542" s="851"/>
      <c r="P542" s="851"/>
      <c r="Q542" s="851"/>
      <c r="R542" s="851"/>
      <c r="S542" s="851"/>
      <c r="T542" s="851"/>
      <c r="U542" s="851"/>
      <c r="V542" s="851"/>
      <c r="W542" s="851"/>
      <c r="X542" s="851"/>
    </row>
    <row r="543" ht="14.25" customHeight="1">
      <c r="A543" s="95"/>
      <c r="B543" s="1051"/>
      <c r="C543" s="98"/>
      <c r="D543" s="282"/>
      <c r="E543" s="100"/>
      <c r="F543" s="101"/>
      <c r="G543" s="101"/>
      <c r="H543" s="102"/>
      <c r="I543" s="102"/>
      <c r="J543" s="102"/>
      <c r="K543" s="102"/>
      <c r="L543" s="95"/>
      <c r="M543" s="67"/>
      <c r="N543" s="851"/>
      <c r="O543" s="851"/>
      <c r="P543" s="851"/>
      <c r="Q543" s="851"/>
      <c r="R543" s="851"/>
      <c r="S543" s="851"/>
      <c r="T543" s="851"/>
      <c r="U543" s="851"/>
      <c r="V543" s="851"/>
      <c r="W543" s="851"/>
      <c r="X543" s="851"/>
    </row>
    <row r="544" ht="14.25" customHeight="1">
      <c r="A544" s="95"/>
      <c r="B544" s="1051"/>
      <c r="C544" s="98"/>
      <c r="D544" s="282"/>
      <c r="E544" s="100"/>
      <c r="F544" s="101"/>
      <c r="G544" s="101"/>
      <c r="H544" s="102"/>
      <c r="I544" s="102"/>
      <c r="J544" s="102"/>
      <c r="K544" s="102"/>
      <c r="L544" s="95"/>
      <c r="M544" s="67"/>
      <c r="N544" s="851"/>
      <c r="O544" s="851"/>
      <c r="P544" s="851"/>
      <c r="Q544" s="851"/>
      <c r="R544" s="851"/>
      <c r="S544" s="851"/>
      <c r="T544" s="851"/>
      <c r="U544" s="851"/>
      <c r="V544" s="851"/>
      <c r="W544" s="851"/>
      <c r="X544" s="851"/>
    </row>
    <row r="545" ht="14.25" customHeight="1">
      <c r="A545" s="95"/>
      <c r="B545" s="1051"/>
      <c r="C545" s="98"/>
      <c r="D545" s="282"/>
      <c r="E545" s="100"/>
      <c r="F545" s="101"/>
      <c r="G545" s="101"/>
      <c r="H545" s="102"/>
      <c r="I545" s="102"/>
      <c r="J545" s="102"/>
      <c r="K545" s="102"/>
      <c r="L545" s="95"/>
      <c r="M545" s="67"/>
      <c r="N545" s="851"/>
      <c r="O545" s="851"/>
      <c r="P545" s="851"/>
      <c r="Q545" s="851"/>
      <c r="R545" s="851"/>
      <c r="S545" s="851"/>
      <c r="T545" s="851"/>
      <c r="U545" s="851"/>
      <c r="V545" s="851"/>
      <c r="W545" s="851"/>
      <c r="X545" s="851"/>
    </row>
    <row r="546" ht="14.25" customHeight="1">
      <c r="A546" s="95"/>
      <c r="B546" s="1051"/>
      <c r="C546" s="98"/>
      <c r="D546" s="282"/>
      <c r="E546" s="100"/>
      <c r="F546" s="101"/>
      <c r="G546" s="101"/>
      <c r="H546" s="102"/>
      <c r="I546" s="102"/>
      <c r="J546" s="102"/>
      <c r="K546" s="102"/>
      <c r="L546" s="95"/>
      <c r="M546" s="67"/>
      <c r="N546" s="851"/>
      <c r="O546" s="851"/>
      <c r="P546" s="851"/>
      <c r="Q546" s="851"/>
      <c r="R546" s="851"/>
      <c r="S546" s="851"/>
      <c r="T546" s="851"/>
      <c r="U546" s="851"/>
      <c r="V546" s="851"/>
      <c r="W546" s="851"/>
      <c r="X546" s="851"/>
    </row>
    <row r="547" ht="14.25" customHeight="1">
      <c r="A547" s="95"/>
      <c r="B547" s="1051"/>
      <c r="C547" s="98"/>
      <c r="D547" s="282"/>
      <c r="E547" s="100"/>
      <c r="F547" s="101"/>
      <c r="G547" s="101"/>
      <c r="H547" s="102"/>
      <c r="I547" s="102"/>
      <c r="J547" s="102"/>
      <c r="K547" s="102"/>
      <c r="L547" s="95"/>
      <c r="M547" s="67"/>
      <c r="N547" s="851"/>
      <c r="O547" s="851"/>
      <c r="P547" s="851"/>
      <c r="Q547" s="851"/>
      <c r="R547" s="851"/>
      <c r="S547" s="851"/>
      <c r="T547" s="851"/>
      <c r="U547" s="851"/>
      <c r="V547" s="851"/>
      <c r="W547" s="851"/>
      <c r="X547" s="851"/>
    </row>
    <row r="548" ht="14.25" customHeight="1">
      <c r="A548" s="95"/>
      <c r="B548" s="1051"/>
      <c r="C548" s="98"/>
      <c r="D548" s="282"/>
      <c r="E548" s="100"/>
      <c r="F548" s="101"/>
      <c r="G548" s="101"/>
      <c r="H548" s="102"/>
      <c r="I548" s="102"/>
      <c r="J548" s="102"/>
      <c r="K548" s="102"/>
      <c r="L548" s="95"/>
      <c r="M548" s="67"/>
      <c r="N548" s="851"/>
      <c r="O548" s="851"/>
      <c r="P548" s="851"/>
      <c r="Q548" s="851"/>
      <c r="R548" s="851"/>
      <c r="S548" s="851"/>
      <c r="T548" s="851"/>
      <c r="U548" s="851"/>
      <c r="V548" s="851"/>
      <c r="W548" s="851"/>
      <c r="X548" s="851"/>
    </row>
    <row r="549" ht="14.25" customHeight="1">
      <c r="A549" s="95"/>
      <c r="B549" s="1051"/>
      <c r="C549" s="98"/>
      <c r="D549" s="282"/>
      <c r="E549" s="100"/>
      <c r="F549" s="101"/>
      <c r="G549" s="101"/>
      <c r="H549" s="102"/>
      <c r="I549" s="102"/>
      <c r="J549" s="102"/>
      <c r="K549" s="102"/>
      <c r="L549" s="95"/>
      <c r="M549" s="67"/>
      <c r="N549" s="851"/>
      <c r="O549" s="851"/>
      <c r="P549" s="851"/>
      <c r="Q549" s="851"/>
      <c r="R549" s="851"/>
      <c r="S549" s="851"/>
      <c r="T549" s="851"/>
      <c r="U549" s="851"/>
      <c r="V549" s="851"/>
      <c r="W549" s="851"/>
      <c r="X549" s="851"/>
    </row>
    <row r="550" ht="14.25" customHeight="1">
      <c r="A550" s="95"/>
      <c r="B550" s="1051"/>
      <c r="C550" s="98"/>
      <c r="D550" s="282"/>
      <c r="E550" s="100"/>
      <c r="F550" s="101"/>
      <c r="G550" s="101"/>
      <c r="H550" s="102"/>
      <c r="I550" s="102"/>
      <c r="J550" s="102"/>
      <c r="K550" s="102"/>
      <c r="L550" s="95"/>
      <c r="M550" s="67"/>
      <c r="N550" s="851"/>
      <c r="O550" s="851"/>
      <c r="P550" s="851"/>
      <c r="Q550" s="851"/>
      <c r="R550" s="851"/>
      <c r="S550" s="851"/>
      <c r="T550" s="851"/>
      <c r="U550" s="851"/>
      <c r="V550" s="851"/>
      <c r="W550" s="851"/>
      <c r="X550" s="851"/>
    </row>
    <row r="551" ht="14.25" customHeight="1">
      <c r="A551" s="95"/>
      <c r="B551" s="1051"/>
      <c r="C551" s="98"/>
      <c r="D551" s="282"/>
      <c r="E551" s="100"/>
      <c r="F551" s="101"/>
      <c r="G551" s="101"/>
      <c r="H551" s="102"/>
      <c r="I551" s="102"/>
      <c r="J551" s="102"/>
      <c r="K551" s="102"/>
      <c r="L551" s="95"/>
      <c r="M551" s="67"/>
      <c r="N551" s="851"/>
      <c r="O551" s="851"/>
      <c r="P551" s="851"/>
      <c r="Q551" s="851"/>
      <c r="R551" s="851"/>
      <c r="S551" s="851"/>
      <c r="T551" s="851"/>
      <c r="U551" s="851"/>
      <c r="V551" s="851"/>
      <c r="W551" s="851"/>
      <c r="X551" s="851"/>
    </row>
    <row r="552" ht="14.25" customHeight="1">
      <c r="A552" s="95"/>
      <c r="B552" s="1051"/>
      <c r="C552" s="98"/>
      <c r="D552" s="282"/>
      <c r="E552" s="100"/>
      <c r="F552" s="101"/>
      <c r="G552" s="101"/>
      <c r="H552" s="102"/>
      <c r="I552" s="102"/>
      <c r="J552" s="102"/>
      <c r="K552" s="102"/>
      <c r="L552" s="95"/>
      <c r="M552" s="67"/>
      <c r="N552" s="851"/>
      <c r="O552" s="851"/>
      <c r="P552" s="851"/>
      <c r="Q552" s="851"/>
      <c r="R552" s="851"/>
      <c r="S552" s="851"/>
      <c r="T552" s="851"/>
      <c r="U552" s="851"/>
      <c r="V552" s="851"/>
      <c r="W552" s="851"/>
      <c r="X552" s="851"/>
    </row>
    <row r="553" ht="14.25" customHeight="1">
      <c r="A553" s="95"/>
      <c r="B553" s="1051"/>
      <c r="C553" s="98"/>
      <c r="D553" s="282"/>
      <c r="E553" s="100"/>
      <c r="F553" s="101"/>
      <c r="G553" s="101"/>
      <c r="H553" s="102"/>
      <c r="I553" s="102"/>
      <c r="J553" s="102"/>
      <c r="K553" s="102"/>
      <c r="L553" s="95"/>
      <c r="M553" s="67"/>
      <c r="N553" s="851"/>
      <c r="O553" s="851"/>
      <c r="P553" s="851"/>
      <c r="Q553" s="851"/>
      <c r="R553" s="851"/>
      <c r="S553" s="851"/>
      <c r="T553" s="851"/>
      <c r="U553" s="851"/>
      <c r="V553" s="851"/>
      <c r="W553" s="851"/>
      <c r="X553" s="851"/>
    </row>
    <row r="554" ht="14.25" customHeight="1">
      <c r="A554" s="95"/>
      <c r="B554" s="1051"/>
      <c r="C554" s="98"/>
      <c r="D554" s="282"/>
      <c r="E554" s="100"/>
      <c r="F554" s="101"/>
      <c r="G554" s="101"/>
      <c r="H554" s="102"/>
      <c r="I554" s="102"/>
      <c r="J554" s="102"/>
      <c r="K554" s="102"/>
      <c r="L554" s="95"/>
      <c r="M554" s="67"/>
      <c r="N554" s="851"/>
      <c r="O554" s="851"/>
      <c r="P554" s="851"/>
      <c r="Q554" s="851"/>
      <c r="R554" s="851"/>
      <c r="S554" s="851"/>
      <c r="T554" s="851"/>
      <c r="U554" s="851"/>
      <c r="V554" s="851"/>
      <c r="W554" s="851"/>
      <c r="X554" s="851"/>
    </row>
    <row r="555" ht="14.25" customHeight="1">
      <c r="A555" s="95"/>
      <c r="B555" s="1051"/>
      <c r="C555" s="98"/>
      <c r="D555" s="282"/>
      <c r="E555" s="100"/>
      <c r="F555" s="101"/>
      <c r="G555" s="101"/>
      <c r="H555" s="102"/>
      <c r="I555" s="102"/>
      <c r="J555" s="102"/>
      <c r="K555" s="102"/>
      <c r="L555" s="95"/>
      <c r="M555" s="67"/>
      <c r="N555" s="851"/>
      <c r="O555" s="851"/>
      <c r="P555" s="851"/>
      <c r="Q555" s="851"/>
      <c r="R555" s="851"/>
      <c r="S555" s="851"/>
      <c r="T555" s="851"/>
      <c r="U555" s="851"/>
      <c r="V555" s="851"/>
      <c r="W555" s="851"/>
      <c r="X555" s="851"/>
    </row>
    <row r="556" ht="14.25" customHeight="1">
      <c r="A556" s="95"/>
      <c r="B556" s="1051"/>
      <c r="C556" s="98"/>
      <c r="D556" s="282"/>
      <c r="E556" s="100"/>
      <c r="F556" s="101"/>
      <c r="G556" s="101"/>
      <c r="H556" s="102"/>
      <c r="I556" s="102"/>
      <c r="J556" s="102"/>
      <c r="K556" s="102"/>
      <c r="L556" s="95"/>
      <c r="M556" s="67"/>
      <c r="N556" s="851"/>
      <c r="O556" s="851"/>
      <c r="P556" s="851"/>
      <c r="Q556" s="851"/>
      <c r="R556" s="851"/>
      <c r="S556" s="851"/>
      <c r="T556" s="851"/>
      <c r="U556" s="851"/>
      <c r="V556" s="851"/>
      <c r="W556" s="851"/>
      <c r="X556" s="851"/>
    </row>
    <row r="557" ht="14.25" customHeight="1">
      <c r="A557" s="95"/>
      <c r="B557" s="1051"/>
      <c r="C557" s="98"/>
      <c r="D557" s="282"/>
      <c r="E557" s="100"/>
      <c r="F557" s="101"/>
      <c r="G557" s="101"/>
      <c r="H557" s="102"/>
      <c r="I557" s="102"/>
      <c r="J557" s="102"/>
      <c r="K557" s="102"/>
      <c r="L557" s="95"/>
      <c r="M557" s="67"/>
      <c r="N557" s="851"/>
      <c r="O557" s="851"/>
      <c r="P557" s="851"/>
      <c r="Q557" s="851"/>
      <c r="R557" s="851"/>
      <c r="S557" s="851"/>
      <c r="T557" s="851"/>
      <c r="U557" s="851"/>
      <c r="V557" s="851"/>
      <c r="W557" s="851"/>
      <c r="X557" s="851"/>
    </row>
    <row r="558" ht="14.25" customHeight="1">
      <c r="A558" s="95"/>
      <c r="B558" s="1051"/>
      <c r="C558" s="98"/>
      <c r="D558" s="282"/>
      <c r="E558" s="100"/>
      <c r="F558" s="101"/>
      <c r="G558" s="101"/>
      <c r="H558" s="102"/>
      <c r="I558" s="102"/>
      <c r="J558" s="102"/>
      <c r="K558" s="102"/>
      <c r="L558" s="95"/>
      <c r="M558" s="67"/>
      <c r="N558" s="851"/>
      <c r="O558" s="851"/>
      <c r="P558" s="851"/>
      <c r="Q558" s="851"/>
      <c r="R558" s="851"/>
      <c r="S558" s="851"/>
      <c r="T558" s="851"/>
      <c r="U558" s="851"/>
      <c r="V558" s="851"/>
      <c r="W558" s="851"/>
      <c r="X558" s="851"/>
    </row>
    <row r="559" ht="14.25" customHeight="1">
      <c r="A559" s="95"/>
      <c r="B559" s="1051"/>
      <c r="C559" s="98"/>
      <c r="D559" s="282"/>
      <c r="E559" s="100"/>
      <c r="F559" s="101"/>
      <c r="G559" s="101"/>
      <c r="H559" s="102"/>
      <c r="I559" s="102"/>
      <c r="J559" s="102"/>
      <c r="K559" s="102"/>
      <c r="L559" s="95"/>
      <c r="M559" s="67"/>
      <c r="N559" s="851"/>
      <c r="O559" s="851"/>
      <c r="P559" s="851"/>
      <c r="Q559" s="851"/>
      <c r="R559" s="851"/>
      <c r="S559" s="851"/>
      <c r="T559" s="851"/>
      <c r="U559" s="851"/>
      <c r="V559" s="851"/>
      <c r="W559" s="851"/>
      <c r="X559" s="851"/>
    </row>
    <row r="560" ht="14.25" customHeight="1">
      <c r="A560" s="95"/>
      <c r="B560" s="1051"/>
      <c r="C560" s="98"/>
      <c r="D560" s="282"/>
      <c r="E560" s="100"/>
      <c r="F560" s="101"/>
      <c r="G560" s="101"/>
      <c r="H560" s="102"/>
      <c r="I560" s="102"/>
      <c r="J560" s="102"/>
      <c r="K560" s="102"/>
      <c r="L560" s="95"/>
      <c r="M560" s="67"/>
      <c r="N560" s="851"/>
      <c r="O560" s="851"/>
      <c r="P560" s="851"/>
      <c r="Q560" s="851"/>
      <c r="R560" s="851"/>
      <c r="S560" s="851"/>
      <c r="T560" s="851"/>
      <c r="U560" s="851"/>
      <c r="V560" s="851"/>
      <c r="W560" s="851"/>
      <c r="X560" s="851"/>
    </row>
    <row r="561" ht="14.25" customHeight="1">
      <c r="A561" s="95"/>
      <c r="B561" s="1051"/>
      <c r="C561" s="98"/>
      <c r="D561" s="282"/>
      <c r="E561" s="100"/>
      <c r="F561" s="101"/>
      <c r="G561" s="101"/>
      <c r="H561" s="102"/>
      <c r="I561" s="102"/>
      <c r="J561" s="102"/>
      <c r="K561" s="102"/>
      <c r="L561" s="95"/>
      <c r="M561" s="67"/>
      <c r="N561" s="851"/>
      <c r="O561" s="851"/>
      <c r="P561" s="851"/>
      <c r="Q561" s="851"/>
      <c r="R561" s="851"/>
      <c r="S561" s="851"/>
      <c r="T561" s="851"/>
      <c r="U561" s="851"/>
      <c r="V561" s="851"/>
      <c r="W561" s="851"/>
      <c r="X561" s="851"/>
    </row>
    <row r="562" ht="14.25" customHeight="1">
      <c r="A562" s="95"/>
      <c r="B562" s="1051"/>
      <c r="C562" s="98"/>
      <c r="D562" s="282"/>
      <c r="E562" s="100"/>
      <c r="F562" s="101"/>
      <c r="G562" s="101"/>
      <c r="H562" s="102"/>
      <c r="I562" s="102"/>
      <c r="J562" s="102"/>
      <c r="K562" s="102"/>
      <c r="L562" s="95"/>
      <c r="M562" s="67"/>
      <c r="N562" s="851"/>
      <c r="O562" s="851"/>
      <c r="P562" s="851"/>
      <c r="Q562" s="851"/>
      <c r="R562" s="851"/>
      <c r="S562" s="851"/>
      <c r="T562" s="851"/>
      <c r="U562" s="851"/>
      <c r="V562" s="851"/>
      <c r="W562" s="851"/>
      <c r="X562" s="851"/>
    </row>
    <row r="563" ht="14.25" customHeight="1">
      <c r="A563" s="95"/>
      <c r="B563" s="1051"/>
      <c r="C563" s="98"/>
      <c r="D563" s="282"/>
      <c r="E563" s="100"/>
      <c r="F563" s="101"/>
      <c r="G563" s="101"/>
      <c r="H563" s="102"/>
      <c r="I563" s="102"/>
      <c r="J563" s="102"/>
      <c r="K563" s="102"/>
      <c r="L563" s="95"/>
      <c r="M563" s="67"/>
      <c r="N563" s="851"/>
      <c r="O563" s="851"/>
      <c r="P563" s="851"/>
      <c r="Q563" s="851"/>
      <c r="R563" s="851"/>
      <c r="S563" s="851"/>
      <c r="T563" s="851"/>
      <c r="U563" s="851"/>
      <c r="V563" s="851"/>
      <c r="W563" s="851"/>
      <c r="X563" s="851"/>
    </row>
    <row r="564" ht="14.25" customHeight="1">
      <c r="A564" s="95"/>
      <c r="B564" s="1051"/>
      <c r="C564" s="98"/>
      <c r="D564" s="282"/>
      <c r="E564" s="100"/>
      <c r="F564" s="101"/>
      <c r="G564" s="101"/>
      <c r="H564" s="102"/>
      <c r="I564" s="102"/>
      <c r="J564" s="102"/>
      <c r="K564" s="102"/>
      <c r="L564" s="95"/>
      <c r="M564" s="67"/>
      <c r="N564" s="851"/>
      <c r="O564" s="851"/>
      <c r="P564" s="851"/>
      <c r="Q564" s="851"/>
      <c r="R564" s="851"/>
      <c r="S564" s="851"/>
      <c r="T564" s="851"/>
      <c r="U564" s="851"/>
      <c r="V564" s="851"/>
      <c r="W564" s="851"/>
      <c r="X564" s="851"/>
    </row>
    <row r="565" ht="14.25" customHeight="1">
      <c r="A565" s="95"/>
      <c r="B565" s="1051"/>
      <c r="C565" s="98"/>
      <c r="D565" s="282"/>
      <c r="E565" s="100"/>
      <c r="F565" s="101"/>
      <c r="G565" s="101"/>
      <c r="H565" s="102"/>
      <c r="I565" s="102"/>
      <c r="J565" s="102"/>
      <c r="K565" s="102"/>
      <c r="L565" s="95"/>
      <c r="M565" s="67"/>
      <c r="N565" s="851"/>
      <c r="O565" s="851"/>
      <c r="P565" s="851"/>
      <c r="Q565" s="851"/>
      <c r="R565" s="851"/>
      <c r="S565" s="851"/>
      <c r="T565" s="851"/>
      <c r="U565" s="851"/>
      <c r="V565" s="851"/>
      <c r="W565" s="851"/>
      <c r="X565" s="851"/>
    </row>
    <row r="566" ht="14.25" customHeight="1">
      <c r="A566" s="95"/>
      <c r="B566" s="1051"/>
      <c r="C566" s="98"/>
      <c r="D566" s="282"/>
      <c r="E566" s="100"/>
      <c r="F566" s="101"/>
      <c r="G566" s="101"/>
      <c r="H566" s="102"/>
      <c r="I566" s="102"/>
      <c r="J566" s="102"/>
      <c r="K566" s="102"/>
      <c r="L566" s="95"/>
      <c r="M566" s="67"/>
      <c r="N566" s="851"/>
      <c r="O566" s="851"/>
      <c r="P566" s="851"/>
      <c r="Q566" s="851"/>
      <c r="R566" s="851"/>
      <c r="S566" s="851"/>
      <c r="T566" s="851"/>
      <c r="U566" s="851"/>
      <c r="V566" s="851"/>
      <c r="W566" s="851"/>
      <c r="X566" s="851"/>
    </row>
    <row r="567" ht="14.25" customHeight="1">
      <c r="A567" s="95"/>
      <c r="B567" s="1051"/>
      <c r="C567" s="98"/>
      <c r="D567" s="282"/>
      <c r="E567" s="100"/>
      <c r="F567" s="101"/>
      <c r="G567" s="101"/>
      <c r="H567" s="102"/>
      <c r="I567" s="102"/>
      <c r="J567" s="102"/>
      <c r="K567" s="102"/>
      <c r="L567" s="95"/>
      <c r="M567" s="67"/>
      <c r="N567" s="851"/>
      <c r="O567" s="851"/>
      <c r="P567" s="851"/>
      <c r="Q567" s="851"/>
      <c r="R567" s="851"/>
      <c r="S567" s="851"/>
      <c r="T567" s="851"/>
      <c r="U567" s="851"/>
      <c r="V567" s="851"/>
      <c r="W567" s="851"/>
      <c r="X567" s="851"/>
    </row>
    <row r="568" ht="14.25" customHeight="1">
      <c r="A568" s="95"/>
      <c r="B568" s="1051"/>
      <c r="C568" s="98"/>
      <c r="D568" s="282"/>
      <c r="E568" s="100"/>
      <c r="F568" s="101"/>
      <c r="G568" s="101"/>
      <c r="H568" s="102"/>
      <c r="I568" s="102"/>
      <c r="J568" s="102"/>
      <c r="K568" s="102"/>
      <c r="L568" s="95"/>
      <c r="M568" s="67"/>
      <c r="N568" s="851"/>
      <c r="O568" s="851"/>
      <c r="P568" s="851"/>
      <c r="Q568" s="851"/>
      <c r="R568" s="851"/>
      <c r="S568" s="851"/>
      <c r="T568" s="851"/>
      <c r="U568" s="851"/>
      <c r="V568" s="851"/>
      <c r="W568" s="851"/>
      <c r="X568" s="851"/>
    </row>
    <row r="569" ht="14.25" customHeight="1">
      <c r="A569" s="95"/>
      <c r="B569" s="1051"/>
      <c r="C569" s="98"/>
      <c r="D569" s="282"/>
      <c r="E569" s="100"/>
      <c r="F569" s="101"/>
      <c r="G569" s="101"/>
      <c r="H569" s="102"/>
      <c r="I569" s="102"/>
      <c r="J569" s="102"/>
      <c r="K569" s="102"/>
      <c r="L569" s="95"/>
      <c r="M569" s="67"/>
      <c r="N569" s="851"/>
      <c r="O569" s="851"/>
      <c r="P569" s="851"/>
      <c r="Q569" s="851"/>
      <c r="R569" s="851"/>
      <c r="S569" s="851"/>
      <c r="T569" s="851"/>
      <c r="U569" s="851"/>
      <c r="V569" s="851"/>
      <c r="W569" s="851"/>
      <c r="X569" s="851"/>
    </row>
    <row r="570" ht="14.25" customHeight="1">
      <c r="A570" s="95"/>
      <c r="B570" s="1051"/>
      <c r="C570" s="98"/>
      <c r="D570" s="282"/>
      <c r="E570" s="100"/>
      <c r="F570" s="101"/>
      <c r="G570" s="101"/>
      <c r="H570" s="102"/>
      <c r="I570" s="102"/>
      <c r="J570" s="102"/>
      <c r="K570" s="102"/>
      <c r="L570" s="95"/>
      <c r="M570" s="67"/>
      <c r="N570" s="851"/>
      <c r="O570" s="851"/>
      <c r="P570" s="851"/>
      <c r="Q570" s="851"/>
      <c r="R570" s="851"/>
      <c r="S570" s="851"/>
      <c r="T570" s="851"/>
      <c r="U570" s="851"/>
      <c r="V570" s="851"/>
      <c r="W570" s="851"/>
      <c r="X570" s="851"/>
    </row>
    <row r="571" ht="14.25" customHeight="1">
      <c r="A571" s="95"/>
      <c r="B571" s="1051"/>
      <c r="C571" s="98"/>
      <c r="D571" s="282"/>
      <c r="E571" s="100"/>
      <c r="F571" s="101"/>
      <c r="G571" s="101"/>
      <c r="H571" s="102"/>
      <c r="I571" s="102"/>
      <c r="J571" s="102"/>
      <c r="K571" s="102"/>
      <c r="L571" s="95"/>
      <c r="M571" s="67"/>
      <c r="N571" s="851"/>
      <c r="O571" s="851"/>
      <c r="P571" s="851"/>
      <c r="Q571" s="851"/>
      <c r="R571" s="851"/>
      <c r="S571" s="851"/>
      <c r="T571" s="851"/>
      <c r="U571" s="851"/>
      <c r="V571" s="851"/>
      <c r="W571" s="851"/>
      <c r="X571" s="851"/>
    </row>
    <row r="572" ht="14.25" customHeight="1">
      <c r="A572" s="95"/>
      <c r="B572" s="1051"/>
      <c r="C572" s="98"/>
      <c r="D572" s="282"/>
      <c r="E572" s="100"/>
      <c r="F572" s="101"/>
      <c r="G572" s="101"/>
      <c r="H572" s="102"/>
      <c r="I572" s="102"/>
      <c r="J572" s="102"/>
      <c r="K572" s="102"/>
      <c r="L572" s="95"/>
      <c r="M572" s="67"/>
      <c r="N572" s="851"/>
      <c r="O572" s="851"/>
      <c r="P572" s="851"/>
      <c r="Q572" s="851"/>
      <c r="R572" s="851"/>
      <c r="S572" s="851"/>
      <c r="T572" s="851"/>
      <c r="U572" s="851"/>
      <c r="V572" s="851"/>
      <c r="W572" s="851"/>
      <c r="X572" s="851"/>
    </row>
    <row r="573" ht="14.25" customHeight="1">
      <c r="A573" s="95"/>
      <c r="B573" s="1051"/>
      <c r="C573" s="98"/>
      <c r="D573" s="282"/>
      <c r="E573" s="100"/>
      <c r="F573" s="101"/>
      <c r="G573" s="101"/>
      <c r="H573" s="102"/>
      <c r="I573" s="102"/>
      <c r="J573" s="102"/>
      <c r="K573" s="102"/>
      <c r="L573" s="95"/>
      <c r="M573" s="67"/>
      <c r="N573" s="851"/>
      <c r="O573" s="851"/>
      <c r="P573" s="851"/>
      <c r="Q573" s="851"/>
      <c r="R573" s="851"/>
      <c r="S573" s="851"/>
      <c r="T573" s="851"/>
      <c r="U573" s="851"/>
      <c r="V573" s="851"/>
      <c r="W573" s="851"/>
      <c r="X573" s="851"/>
    </row>
    <row r="574" ht="14.25" customHeight="1">
      <c r="A574" s="95"/>
      <c r="B574" s="1051"/>
      <c r="C574" s="98"/>
      <c r="D574" s="282"/>
      <c r="E574" s="100"/>
      <c r="F574" s="101"/>
      <c r="G574" s="101"/>
      <c r="H574" s="102"/>
      <c r="I574" s="102"/>
      <c r="J574" s="102"/>
      <c r="K574" s="102"/>
      <c r="L574" s="95"/>
      <c r="M574" s="67"/>
      <c r="N574" s="851"/>
      <c r="O574" s="851"/>
      <c r="P574" s="851"/>
      <c r="Q574" s="851"/>
      <c r="R574" s="851"/>
      <c r="S574" s="851"/>
      <c r="T574" s="851"/>
      <c r="U574" s="851"/>
      <c r="V574" s="851"/>
      <c r="W574" s="851"/>
      <c r="X574" s="851"/>
    </row>
    <row r="575" ht="14.25" customHeight="1">
      <c r="A575" s="95"/>
      <c r="B575" s="1051"/>
      <c r="C575" s="98"/>
      <c r="D575" s="282"/>
      <c r="E575" s="100"/>
      <c r="F575" s="101"/>
      <c r="G575" s="101"/>
      <c r="H575" s="102"/>
      <c r="I575" s="102"/>
      <c r="J575" s="102"/>
      <c r="K575" s="102"/>
      <c r="L575" s="95"/>
      <c r="M575" s="67"/>
      <c r="N575" s="851"/>
      <c r="O575" s="851"/>
      <c r="P575" s="851"/>
      <c r="Q575" s="851"/>
      <c r="R575" s="851"/>
      <c r="S575" s="851"/>
      <c r="T575" s="851"/>
      <c r="U575" s="851"/>
      <c r="V575" s="851"/>
      <c r="W575" s="851"/>
      <c r="X575" s="851"/>
    </row>
    <row r="576" ht="14.25" customHeight="1">
      <c r="A576" s="95"/>
      <c r="B576" s="1051"/>
      <c r="C576" s="98"/>
      <c r="D576" s="282"/>
      <c r="E576" s="100"/>
      <c r="F576" s="101"/>
      <c r="G576" s="101"/>
      <c r="H576" s="102"/>
      <c r="I576" s="102"/>
      <c r="J576" s="102"/>
      <c r="K576" s="102"/>
      <c r="L576" s="95"/>
      <c r="M576" s="67"/>
      <c r="N576" s="851"/>
      <c r="O576" s="851"/>
      <c r="P576" s="851"/>
      <c r="Q576" s="851"/>
      <c r="R576" s="851"/>
      <c r="S576" s="851"/>
      <c r="T576" s="851"/>
      <c r="U576" s="851"/>
      <c r="V576" s="851"/>
      <c r="W576" s="851"/>
      <c r="X576" s="851"/>
    </row>
    <row r="577" ht="14.25" customHeight="1">
      <c r="A577" s="95"/>
      <c r="B577" s="1051"/>
      <c r="C577" s="98"/>
      <c r="D577" s="282"/>
      <c r="E577" s="100"/>
      <c r="F577" s="101"/>
      <c r="G577" s="101"/>
      <c r="H577" s="102"/>
      <c r="I577" s="102"/>
      <c r="J577" s="102"/>
      <c r="K577" s="102"/>
      <c r="L577" s="95"/>
      <c r="M577" s="67"/>
      <c r="N577" s="851"/>
      <c r="O577" s="851"/>
      <c r="P577" s="851"/>
      <c r="Q577" s="851"/>
      <c r="R577" s="851"/>
      <c r="S577" s="851"/>
      <c r="T577" s="851"/>
      <c r="U577" s="851"/>
      <c r="V577" s="851"/>
      <c r="W577" s="851"/>
      <c r="X577" s="851"/>
    </row>
    <row r="578" ht="14.25" customHeight="1">
      <c r="A578" s="95"/>
      <c r="B578" s="1051"/>
      <c r="C578" s="98"/>
      <c r="D578" s="282"/>
      <c r="E578" s="100"/>
      <c r="F578" s="101"/>
      <c r="G578" s="101"/>
      <c r="H578" s="102"/>
      <c r="I578" s="102"/>
      <c r="J578" s="102"/>
      <c r="K578" s="102"/>
      <c r="L578" s="95"/>
      <c r="M578" s="67"/>
      <c r="N578" s="851"/>
      <c r="O578" s="851"/>
      <c r="P578" s="851"/>
      <c r="Q578" s="851"/>
      <c r="R578" s="851"/>
      <c r="S578" s="851"/>
      <c r="T578" s="851"/>
      <c r="U578" s="851"/>
      <c r="V578" s="851"/>
      <c r="W578" s="851"/>
      <c r="X578" s="851"/>
    </row>
    <row r="579" ht="14.25" customHeight="1">
      <c r="A579" s="95"/>
      <c r="B579" s="1051"/>
      <c r="C579" s="98"/>
      <c r="D579" s="282"/>
      <c r="E579" s="100"/>
      <c r="F579" s="101"/>
      <c r="G579" s="101"/>
      <c r="H579" s="102"/>
      <c r="I579" s="102"/>
      <c r="J579" s="102"/>
      <c r="K579" s="102"/>
      <c r="L579" s="95"/>
      <c r="M579" s="67"/>
      <c r="N579" s="851"/>
      <c r="O579" s="851"/>
      <c r="P579" s="851"/>
      <c r="Q579" s="851"/>
      <c r="R579" s="851"/>
      <c r="S579" s="851"/>
      <c r="T579" s="851"/>
      <c r="U579" s="851"/>
      <c r="V579" s="851"/>
      <c r="W579" s="851"/>
      <c r="X579" s="851"/>
    </row>
    <row r="580" ht="14.25" customHeight="1">
      <c r="A580" s="95"/>
      <c r="B580" s="1051"/>
      <c r="C580" s="98"/>
      <c r="D580" s="282"/>
      <c r="E580" s="100"/>
      <c r="F580" s="101"/>
      <c r="G580" s="101"/>
      <c r="H580" s="102"/>
      <c r="I580" s="102"/>
      <c r="J580" s="102"/>
      <c r="K580" s="102"/>
      <c r="L580" s="95"/>
      <c r="M580" s="67"/>
      <c r="N580" s="851"/>
      <c r="O580" s="851"/>
      <c r="P580" s="851"/>
      <c r="Q580" s="851"/>
      <c r="R580" s="851"/>
      <c r="S580" s="851"/>
      <c r="T580" s="851"/>
      <c r="U580" s="851"/>
      <c r="V580" s="851"/>
      <c r="W580" s="851"/>
      <c r="X580" s="851"/>
    </row>
    <row r="581" ht="14.25" customHeight="1">
      <c r="A581" s="95"/>
      <c r="B581" s="1051"/>
      <c r="C581" s="98"/>
      <c r="D581" s="282"/>
      <c r="E581" s="100"/>
      <c r="F581" s="101"/>
      <c r="G581" s="101"/>
      <c r="H581" s="102"/>
      <c r="I581" s="102"/>
      <c r="J581" s="102"/>
      <c r="K581" s="102"/>
      <c r="L581" s="95"/>
      <c r="M581" s="67"/>
      <c r="N581" s="851"/>
      <c r="O581" s="851"/>
      <c r="P581" s="851"/>
      <c r="Q581" s="851"/>
      <c r="R581" s="851"/>
      <c r="S581" s="851"/>
      <c r="T581" s="851"/>
      <c r="U581" s="851"/>
      <c r="V581" s="851"/>
      <c r="W581" s="851"/>
      <c r="X581" s="851"/>
    </row>
    <row r="582" ht="14.25" customHeight="1">
      <c r="A582" s="95"/>
      <c r="B582" s="1051"/>
      <c r="C582" s="98"/>
      <c r="D582" s="282"/>
      <c r="E582" s="100"/>
      <c r="F582" s="101"/>
      <c r="G582" s="101"/>
      <c r="H582" s="102"/>
      <c r="I582" s="102"/>
      <c r="J582" s="102"/>
      <c r="K582" s="102"/>
      <c r="L582" s="95"/>
      <c r="M582" s="67"/>
      <c r="N582" s="851"/>
      <c r="O582" s="851"/>
      <c r="P582" s="851"/>
      <c r="Q582" s="851"/>
      <c r="R582" s="851"/>
      <c r="S582" s="851"/>
      <c r="T582" s="851"/>
      <c r="U582" s="851"/>
      <c r="V582" s="851"/>
      <c r="W582" s="851"/>
      <c r="X582" s="851"/>
    </row>
    <row r="583" ht="14.25" customHeight="1">
      <c r="A583" s="95"/>
      <c r="B583" s="1051"/>
      <c r="C583" s="98"/>
      <c r="D583" s="282"/>
      <c r="E583" s="100"/>
      <c r="F583" s="101"/>
      <c r="G583" s="101"/>
      <c r="H583" s="102"/>
      <c r="I583" s="102"/>
      <c r="J583" s="102"/>
      <c r="K583" s="102"/>
      <c r="L583" s="95"/>
      <c r="M583" s="67"/>
      <c r="N583" s="851"/>
      <c r="O583" s="851"/>
      <c r="P583" s="851"/>
      <c r="Q583" s="851"/>
      <c r="R583" s="851"/>
      <c r="S583" s="851"/>
      <c r="T583" s="851"/>
      <c r="U583" s="851"/>
      <c r="V583" s="851"/>
      <c r="W583" s="851"/>
      <c r="X583" s="851"/>
    </row>
    <row r="584" ht="14.25" customHeight="1">
      <c r="A584" s="95"/>
      <c r="B584" s="1051"/>
      <c r="C584" s="98"/>
      <c r="D584" s="282"/>
      <c r="E584" s="100"/>
      <c r="F584" s="101"/>
      <c r="G584" s="101"/>
      <c r="H584" s="102"/>
      <c r="I584" s="102"/>
      <c r="J584" s="102"/>
      <c r="K584" s="102"/>
      <c r="L584" s="95"/>
      <c r="M584" s="67"/>
      <c r="N584" s="851"/>
      <c r="O584" s="851"/>
      <c r="P584" s="851"/>
      <c r="Q584" s="851"/>
      <c r="R584" s="851"/>
      <c r="S584" s="851"/>
      <c r="T584" s="851"/>
      <c r="U584" s="851"/>
      <c r="V584" s="851"/>
      <c r="W584" s="851"/>
      <c r="X584" s="851"/>
    </row>
    <row r="585" ht="14.25" customHeight="1">
      <c r="A585" s="95"/>
      <c r="B585" s="1051"/>
      <c r="C585" s="98"/>
      <c r="D585" s="282"/>
      <c r="E585" s="100"/>
      <c r="F585" s="101"/>
      <c r="G585" s="101"/>
      <c r="H585" s="102"/>
      <c r="I585" s="102"/>
      <c r="J585" s="102"/>
      <c r="K585" s="102"/>
      <c r="L585" s="95"/>
      <c r="M585" s="67"/>
      <c r="N585" s="851"/>
      <c r="O585" s="851"/>
      <c r="P585" s="851"/>
      <c r="Q585" s="851"/>
      <c r="R585" s="851"/>
      <c r="S585" s="851"/>
      <c r="T585" s="851"/>
      <c r="U585" s="851"/>
      <c r="V585" s="851"/>
      <c r="W585" s="851"/>
      <c r="X585" s="851"/>
    </row>
    <row r="586" ht="14.25" customHeight="1">
      <c r="A586" s="95"/>
      <c r="B586" s="1051"/>
      <c r="C586" s="98"/>
      <c r="D586" s="282"/>
      <c r="E586" s="100"/>
      <c r="F586" s="101"/>
      <c r="G586" s="101"/>
      <c r="H586" s="102"/>
      <c r="I586" s="102"/>
      <c r="J586" s="102"/>
      <c r="K586" s="102"/>
      <c r="L586" s="95"/>
      <c r="M586" s="67"/>
      <c r="N586" s="851"/>
      <c r="O586" s="851"/>
      <c r="P586" s="851"/>
      <c r="Q586" s="851"/>
      <c r="R586" s="851"/>
      <c r="S586" s="851"/>
      <c r="T586" s="851"/>
      <c r="U586" s="851"/>
      <c r="V586" s="851"/>
      <c r="W586" s="851"/>
      <c r="X586" s="851"/>
    </row>
    <row r="587" ht="14.25" customHeight="1">
      <c r="A587" s="95"/>
      <c r="B587" s="1051"/>
      <c r="C587" s="98"/>
      <c r="D587" s="282"/>
      <c r="E587" s="100"/>
      <c r="F587" s="101"/>
      <c r="G587" s="101"/>
      <c r="H587" s="102"/>
      <c r="I587" s="102"/>
      <c r="J587" s="102"/>
      <c r="K587" s="102"/>
      <c r="L587" s="95"/>
      <c r="M587" s="67"/>
      <c r="N587" s="851"/>
      <c r="O587" s="851"/>
      <c r="P587" s="851"/>
      <c r="Q587" s="851"/>
      <c r="R587" s="851"/>
      <c r="S587" s="851"/>
      <c r="T587" s="851"/>
      <c r="U587" s="851"/>
      <c r="V587" s="851"/>
      <c r="W587" s="851"/>
      <c r="X587" s="851"/>
    </row>
    <row r="588" ht="14.25" customHeight="1">
      <c r="A588" s="95"/>
      <c r="B588" s="1051"/>
      <c r="C588" s="98"/>
      <c r="D588" s="282"/>
      <c r="E588" s="100"/>
      <c r="F588" s="101"/>
      <c r="G588" s="101"/>
      <c r="H588" s="102"/>
      <c r="I588" s="102"/>
      <c r="J588" s="102"/>
      <c r="K588" s="102"/>
      <c r="L588" s="95"/>
      <c r="M588" s="67"/>
      <c r="N588" s="851"/>
      <c r="O588" s="851"/>
      <c r="P588" s="851"/>
      <c r="Q588" s="851"/>
      <c r="R588" s="851"/>
      <c r="S588" s="851"/>
      <c r="T588" s="851"/>
      <c r="U588" s="851"/>
      <c r="V588" s="851"/>
      <c r="W588" s="851"/>
      <c r="X588" s="851"/>
    </row>
    <row r="589" ht="14.25" customHeight="1">
      <c r="A589" s="95"/>
      <c r="B589" s="1051"/>
      <c r="C589" s="98"/>
      <c r="D589" s="282"/>
      <c r="E589" s="100"/>
      <c r="F589" s="101"/>
      <c r="G589" s="101"/>
      <c r="H589" s="102"/>
      <c r="I589" s="102"/>
      <c r="J589" s="102"/>
      <c r="K589" s="102"/>
      <c r="L589" s="95"/>
      <c r="M589" s="67"/>
      <c r="N589" s="851"/>
      <c r="O589" s="851"/>
      <c r="P589" s="851"/>
      <c r="Q589" s="851"/>
      <c r="R589" s="851"/>
      <c r="S589" s="851"/>
      <c r="T589" s="851"/>
      <c r="U589" s="851"/>
      <c r="V589" s="851"/>
      <c r="W589" s="851"/>
      <c r="X589" s="851"/>
    </row>
    <row r="590" ht="14.25" customHeight="1">
      <c r="A590" s="95"/>
      <c r="B590" s="1051"/>
      <c r="C590" s="98"/>
      <c r="D590" s="282"/>
      <c r="E590" s="100"/>
      <c r="F590" s="101"/>
      <c r="G590" s="101"/>
      <c r="H590" s="102"/>
      <c r="I590" s="102"/>
      <c r="J590" s="102"/>
      <c r="K590" s="102"/>
      <c r="L590" s="95"/>
      <c r="M590" s="67"/>
      <c r="N590" s="851"/>
      <c r="O590" s="851"/>
      <c r="P590" s="851"/>
      <c r="Q590" s="851"/>
      <c r="R590" s="851"/>
      <c r="S590" s="851"/>
      <c r="T590" s="851"/>
      <c r="U590" s="851"/>
      <c r="V590" s="851"/>
      <c r="W590" s="851"/>
      <c r="X590" s="851"/>
    </row>
    <row r="591" ht="14.25" customHeight="1">
      <c r="A591" s="95"/>
      <c r="B591" s="1051"/>
      <c r="C591" s="98"/>
      <c r="D591" s="282"/>
      <c r="E591" s="100"/>
      <c r="F591" s="101"/>
      <c r="G591" s="101"/>
      <c r="H591" s="102"/>
      <c r="I591" s="102"/>
      <c r="J591" s="102"/>
      <c r="K591" s="102"/>
      <c r="L591" s="95"/>
      <c r="M591" s="67"/>
      <c r="N591" s="851"/>
      <c r="O591" s="851"/>
      <c r="P591" s="851"/>
      <c r="Q591" s="851"/>
      <c r="R591" s="851"/>
      <c r="S591" s="851"/>
      <c r="T591" s="851"/>
      <c r="U591" s="851"/>
      <c r="V591" s="851"/>
      <c r="W591" s="851"/>
      <c r="X591" s="851"/>
    </row>
    <row r="592" ht="14.25" customHeight="1">
      <c r="A592" s="95"/>
      <c r="B592" s="1051"/>
      <c r="C592" s="98"/>
      <c r="D592" s="282"/>
      <c r="E592" s="100"/>
      <c r="F592" s="101"/>
      <c r="G592" s="101"/>
      <c r="H592" s="102"/>
      <c r="I592" s="102"/>
      <c r="J592" s="102"/>
      <c r="K592" s="102"/>
      <c r="L592" s="95"/>
      <c r="M592" s="67"/>
      <c r="N592" s="851"/>
      <c r="O592" s="851"/>
      <c r="P592" s="851"/>
      <c r="Q592" s="851"/>
      <c r="R592" s="851"/>
      <c r="S592" s="851"/>
      <c r="T592" s="851"/>
      <c r="U592" s="851"/>
      <c r="V592" s="851"/>
      <c r="W592" s="851"/>
      <c r="X592" s="851"/>
    </row>
    <row r="593" ht="14.25" customHeight="1">
      <c r="A593" s="95"/>
      <c r="B593" s="1051"/>
      <c r="C593" s="98"/>
      <c r="D593" s="282"/>
      <c r="E593" s="100"/>
      <c r="F593" s="101"/>
      <c r="G593" s="101"/>
      <c r="H593" s="102"/>
      <c r="I593" s="102"/>
      <c r="J593" s="102"/>
      <c r="K593" s="102"/>
      <c r="L593" s="95"/>
      <c r="M593" s="67"/>
      <c r="N593" s="851"/>
      <c r="O593" s="851"/>
      <c r="P593" s="851"/>
      <c r="Q593" s="851"/>
      <c r="R593" s="851"/>
      <c r="S593" s="851"/>
      <c r="T593" s="851"/>
      <c r="U593" s="851"/>
      <c r="V593" s="851"/>
      <c r="W593" s="851"/>
      <c r="X593" s="851"/>
    </row>
    <row r="594" ht="14.25" customHeight="1">
      <c r="A594" s="95"/>
      <c r="B594" s="1051"/>
      <c r="C594" s="98"/>
      <c r="D594" s="282"/>
      <c r="E594" s="100"/>
      <c r="F594" s="101"/>
      <c r="G594" s="101"/>
      <c r="H594" s="102"/>
      <c r="I594" s="102"/>
      <c r="J594" s="102"/>
      <c r="K594" s="102"/>
      <c r="L594" s="95"/>
      <c r="M594" s="67"/>
      <c r="N594" s="851"/>
      <c r="O594" s="851"/>
      <c r="P594" s="851"/>
      <c r="Q594" s="851"/>
      <c r="R594" s="851"/>
      <c r="S594" s="851"/>
      <c r="T594" s="851"/>
      <c r="U594" s="851"/>
      <c r="V594" s="851"/>
      <c r="W594" s="851"/>
      <c r="X594" s="851"/>
    </row>
    <row r="595" ht="14.25" customHeight="1">
      <c r="A595" s="95"/>
      <c r="B595" s="1051"/>
      <c r="C595" s="98"/>
      <c r="D595" s="282"/>
      <c r="E595" s="100"/>
      <c r="F595" s="101"/>
      <c r="G595" s="101"/>
      <c r="H595" s="102"/>
      <c r="I595" s="102"/>
      <c r="J595" s="102"/>
      <c r="K595" s="102"/>
      <c r="L595" s="95"/>
      <c r="M595" s="67"/>
      <c r="N595" s="851"/>
      <c r="O595" s="851"/>
      <c r="P595" s="851"/>
      <c r="Q595" s="851"/>
      <c r="R595" s="851"/>
      <c r="S595" s="851"/>
      <c r="T595" s="851"/>
      <c r="U595" s="851"/>
      <c r="V595" s="851"/>
      <c r="W595" s="851"/>
      <c r="X595" s="851"/>
    </row>
    <row r="596" ht="14.25" customHeight="1">
      <c r="A596" s="95"/>
      <c r="B596" s="1051"/>
      <c r="C596" s="98"/>
      <c r="D596" s="282"/>
      <c r="E596" s="100"/>
      <c r="F596" s="101"/>
      <c r="G596" s="101"/>
      <c r="H596" s="102"/>
      <c r="I596" s="102"/>
      <c r="J596" s="102"/>
      <c r="K596" s="102"/>
      <c r="L596" s="95"/>
      <c r="M596" s="67"/>
      <c r="N596" s="851"/>
      <c r="O596" s="851"/>
      <c r="P596" s="851"/>
      <c r="Q596" s="851"/>
      <c r="R596" s="851"/>
      <c r="S596" s="851"/>
      <c r="T596" s="851"/>
      <c r="U596" s="851"/>
      <c r="V596" s="851"/>
      <c r="W596" s="851"/>
      <c r="X596" s="851"/>
    </row>
    <row r="597" ht="14.25" customHeight="1">
      <c r="A597" s="95"/>
      <c r="B597" s="1051"/>
      <c r="C597" s="98"/>
      <c r="D597" s="282"/>
      <c r="E597" s="100"/>
      <c r="F597" s="101"/>
      <c r="G597" s="101"/>
      <c r="H597" s="102"/>
      <c r="I597" s="102"/>
      <c r="J597" s="102"/>
      <c r="K597" s="102"/>
      <c r="L597" s="95"/>
      <c r="M597" s="67"/>
      <c r="N597" s="851"/>
      <c r="O597" s="851"/>
      <c r="P597" s="851"/>
      <c r="Q597" s="851"/>
      <c r="R597" s="851"/>
      <c r="S597" s="851"/>
      <c r="T597" s="851"/>
      <c r="U597" s="851"/>
      <c r="V597" s="851"/>
      <c r="W597" s="851"/>
      <c r="X597" s="851"/>
    </row>
    <row r="598" ht="14.25" customHeight="1">
      <c r="A598" s="95"/>
      <c r="B598" s="1051"/>
      <c r="C598" s="98"/>
      <c r="D598" s="282"/>
      <c r="E598" s="100"/>
      <c r="F598" s="101"/>
      <c r="G598" s="101"/>
      <c r="H598" s="102"/>
      <c r="I598" s="102"/>
      <c r="J598" s="102"/>
      <c r="K598" s="102"/>
      <c r="L598" s="95"/>
      <c r="M598" s="67"/>
      <c r="N598" s="851"/>
      <c r="O598" s="851"/>
      <c r="P598" s="851"/>
      <c r="Q598" s="851"/>
      <c r="R598" s="851"/>
      <c r="S598" s="851"/>
      <c r="T598" s="851"/>
      <c r="U598" s="851"/>
      <c r="V598" s="851"/>
      <c r="W598" s="851"/>
      <c r="X598" s="851"/>
    </row>
    <row r="599" ht="14.25" customHeight="1">
      <c r="A599" s="95"/>
      <c r="B599" s="1051"/>
      <c r="C599" s="98"/>
      <c r="D599" s="282"/>
      <c r="E599" s="100"/>
      <c r="F599" s="101"/>
      <c r="G599" s="101"/>
      <c r="H599" s="102"/>
      <c r="I599" s="102"/>
      <c r="J599" s="102"/>
      <c r="K599" s="102"/>
      <c r="L599" s="95"/>
      <c r="M599" s="67"/>
      <c r="N599" s="851"/>
      <c r="O599" s="851"/>
      <c r="P599" s="851"/>
      <c r="Q599" s="851"/>
      <c r="R599" s="851"/>
      <c r="S599" s="851"/>
      <c r="T599" s="851"/>
      <c r="U599" s="851"/>
      <c r="V599" s="851"/>
      <c r="W599" s="851"/>
      <c r="X599" s="851"/>
    </row>
    <row r="600" ht="14.25" customHeight="1">
      <c r="A600" s="95"/>
      <c r="B600" s="1051"/>
      <c r="C600" s="98"/>
      <c r="D600" s="282"/>
      <c r="E600" s="100"/>
      <c r="F600" s="101"/>
      <c r="G600" s="101"/>
      <c r="H600" s="102"/>
      <c r="I600" s="102"/>
      <c r="J600" s="102"/>
      <c r="K600" s="102"/>
      <c r="L600" s="95"/>
      <c r="M600" s="67"/>
      <c r="N600" s="851"/>
      <c r="O600" s="851"/>
      <c r="P600" s="851"/>
      <c r="Q600" s="851"/>
      <c r="R600" s="851"/>
      <c r="S600" s="851"/>
      <c r="T600" s="851"/>
      <c r="U600" s="851"/>
      <c r="V600" s="851"/>
      <c r="W600" s="851"/>
      <c r="X600" s="851"/>
    </row>
    <row r="601" ht="14.25" customHeight="1">
      <c r="A601" s="95"/>
      <c r="B601" s="1051"/>
      <c r="C601" s="98"/>
      <c r="D601" s="282"/>
      <c r="E601" s="100"/>
      <c r="F601" s="101"/>
      <c r="G601" s="101"/>
      <c r="H601" s="102"/>
      <c r="I601" s="102"/>
      <c r="J601" s="102"/>
      <c r="K601" s="102"/>
      <c r="L601" s="95"/>
      <c r="M601" s="67"/>
      <c r="N601" s="851"/>
      <c r="O601" s="851"/>
      <c r="P601" s="851"/>
      <c r="Q601" s="851"/>
      <c r="R601" s="851"/>
      <c r="S601" s="851"/>
      <c r="T601" s="851"/>
      <c r="U601" s="851"/>
      <c r="V601" s="851"/>
      <c r="W601" s="851"/>
      <c r="X601" s="851"/>
    </row>
    <row r="602" ht="14.25" customHeight="1">
      <c r="A602" s="95"/>
      <c r="B602" s="1051"/>
      <c r="C602" s="98"/>
      <c r="D602" s="282"/>
      <c r="E602" s="100"/>
      <c r="F602" s="101"/>
      <c r="G602" s="101"/>
      <c r="H602" s="102"/>
      <c r="I602" s="102"/>
      <c r="J602" s="102"/>
      <c r="K602" s="102"/>
      <c r="L602" s="95"/>
      <c r="M602" s="67"/>
      <c r="N602" s="851"/>
      <c r="O602" s="851"/>
      <c r="P602" s="851"/>
      <c r="Q602" s="851"/>
      <c r="R602" s="851"/>
      <c r="S602" s="851"/>
      <c r="T602" s="851"/>
      <c r="U602" s="851"/>
      <c r="V602" s="851"/>
      <c r="W602" s="851"/>
      <c r="X602" s="851"/>
    </row>
    <row r="603" ht="14.25" customHeight="1">
      <c r="A603" s="95"/>
      <c r="B603" s="1051"/>
      <c r="C603" s="98"/>
      <c r="D603" s="282"/>
      <c r="E603" s="100"/>
      <c r="F603" s="101"/>
      <c r="G603" s="101"/>
      <c r="H603" s="102"/>
      <c r="I603" s="102"/>
      <c r="J603" s="102"/>
      <c r="K603" s="102"/>
      <c r="L603" s="95"/>
      <c r="M603" s="67"/>
      <c r="N603" s="851"/>
      <c r="O603" s="851"/>
      <c r="P603" s="851"/>
      <c r="Q603" s="851"/>
      <c r="R603" s="851"/>
      <c r="S603" s="851"/>
      <c r="T603" s="851"/>
      <c r="U603" s="851"/>
      <c r="V603" s="851"/>
      <c r="W603" s="851"/>
      <c r="X603" s="851"/>
    </row>
    <row r="604" ht="14.25" customHeight="1">
      <c r="A604" s="95"/>
      <c r="B604" s="1051"/>
      <c r="C604" s="98"/>
      <c r="D604" s="282"/>
      <c r="E604" s="100"/>
      <c r="F604" s="101"/>
      <c r="G604" s="101"/>
      <c r="H604" s="102"/>
      <c r="I604" s="102"/>
      <c r="J604" s="102"/>
      <c r="K604" s="102"/>
      <c r="L604" s="95"/>
      <c r="M604" s="67"/>
      <c r="N604" s="851"/>
      <c r="O604" s="851"/>
      <c r="P604" s="851"/>
      <c r="Q604" s="851"/>
      <c r="R604" s="851"/>
      <c r="S604" s="851"/>
      <c r="T604" s="851"/>
      <c r="U604" s="851"/>
      <c r="V604" s="851"/>
      <c r="W604" s="851"/>
      <c r="X604" s="851"/>
    </row>
    <row r="605" ht="14.25" customHeight="1">
      <c r="A605" s="95"/>
      <c r="B605" s="1051"/>
      <c r="C605" s="98"/>
      <c r="D605" s="282"/>
      <c r="E605" s="100"/>
      <c r="F605" s="101"/>
      <c r="G605" s="101"/>
      <c r="H605" s="102"/>
      <c r="I605" s="102"/>
      <c r="J605" s="102"/>
      <c r="K605" s="102"/>
      <c r="L605" s="95"/>
      <c r="M605" s="67"/>
      <c r="N605" s="851"/>
      <c r="O605" s="851"/>
      <c r="P605" s="851"/>
      <c r="Q605" s="851"/>
      <c r="R605" s="851"/>
      <c r="S605" s="851"/>
      <c r="T605" s="851"/>
      <c r="U605" s="851"/>
      <c r="V605" s="851"/>
      <c r="W605" s="851"/>
      <c r="X605" s="851"/>
    </row>
    <row r="606" ht="14.25" customHeight="1">
      <c r="A606" s="95"/>
      <c r="B606" s="1051"/>
      <c r="C606" s="98"/>
      <c r="D606" s="282"/>
      <c r="E606" s="100"/>
      <c r="F606" s="101"/>
      <c r="G606" s="101"/>
      <c r="H606" s="102"/>
      <c r="I606" s="102"/>
      <c r="J606" s="102"/>
      <c r="K606" s="102"/>
      <c r="L606" s="95"/>
      <c r="M606" s="67"/>
      <c r="N606" s="851"/>
      <c r="O606" s="851"/>
      <c r="P606" s="851"/>
      <c r="Q606" s="851"/>
      <c r="R606" s="851"/>
      <c r="S606" s="851"/>
      <c r="T606" s="851"/>
      <c r="U606" s="851"/>
      <c r="V606" s="851"/>
      <c r="W606" s="851"/>
      <c r="X606" s="851"/>
    </row>
    <row r="607" ht="14.25" customHeight="1">
      <c r="A607" s="95"/>
      <c r="B607" s="1051"/>
      <c r="C607" s="98"/>
      <c r="D607" s="282"/>
      <c r="E607" s="100"/>
      <c r="F607" s="101"/>
      <c r="G607" s="101"/>
      <c r="H607" s="102"/>
      <c r="I607" s="102"/>
      <c r="J607" s="102"/>
      <c r="K607" s="102"/>
      <c r="L607" s="95"/>
      <c r="M607" s="67"/>
      <c r="N607" s="851"/>
      <c r="O607" s="851"/>
      <c r="P607" s="851"/>
      <c r="Q607" s="851"/>
      <c r="R607" s="851"/>
      <c r="S607" s="851"/>
      <c r="T607" s="851"/>
      <c r="U607" s="851"/>
      <c r="V607" s="851"/>
      <c r="W607" s="851"/>
      <c r="X607" s="851"/>
    </row>
    <row r="608" ht="14.25" customHeight="1">
      <c r="A608" s="95"/>
      <c r="B608" s="1051"/>
      <c r="C608" s="98"/>
      <c r="D608" s="282"/>
      <c r="E608" s="100"/>
      <c r="F608" s="101"/>
      <c r="G608" s="101"/>
      <c r="H608" s="102"/>
      <c r="I608" s="102"/>
      <c r="J608" s="102"/>
      <c r="K608" s="102"/>
      <c r="L608" s="95"/>
      <c r="M608" s="67"/>
      <c r="N608" s="851"/>
      <c r="O608" s="851"/>
      <c r="P608" s="851"/>
      <c r="Q608" s="851"/>
      <c r="R608" s="851"/>
      <c r="S608" s="851"/>
      <c r="T608" s="851"/>
      <c r="U608" s="851"/>
      <c r="V608" s="851"/>
      <c r="W608" s="851"/>
      <c r="X608" s="851"/>
    </row>
    <row r="609" ht="14.25" customHeight="1">
      <c r="A609" s="95"/>
      <c r="B609" s="1051"/>
      <c r="C609" s="98"/>
      <c r="D609" s="282"/>
      <c r="E609" s="100"/>
      <c r="F609" s="101"/>
      <c r="G609" s="101"/>
      <c r="H609" s="102"/>
      <c r="I609" s="102"/>
      <c r="J609" s="102"/>
      <c r="K609" s="102"/>
      <c r="L609" s="95"/>
      <c r="M609" s="67"/>
      <c r="N609" s="851"/>
      <c r="O609" s="851"/>
      <c r="P609" s="851"/>
      <c r="Q609" s="851"/>
      <c r="R609" s="851"/>
      <c r="S609" s="851"/>
      <c r="T609" s="851"/>
      <c r="U609" s="851"/>
      <c r="V609" s="851"/>
      <c r="W609" s="851"/>
      <c r="X609" s="851"/>
    </row>
    <row r="610" ht="14.25" customHeight="1">
      <c r="A610" s="95"/>
      <c r="B610" s="1051"/>
      <c r="C610" s="98"/>
      <c r="D610" s="282"/>
      <c r="E610" s="100"/>
      <c r="F610" s="101"/>
      <c r="G610" s="101"/>
      <c r="H610" s="102"/>
      <c r="I610" s="102"/>
      <c r="J610" s="102"/>
      <c r="K610" s="102"/>
      <c r="L610" s="95"/>
      <c r="M610" s="67"/>
      <c r="N610" s="851"/>
      <c r="O610" s="851"/>
      <c r="P610" s="851"/>
      <c r="Q610" s="851"/>
      <c r="R610" s="851"/>
      <c r="S610" s="851"/>
      <c r="T610" s="851"/>
      <c r="U610" s="851"/>
      <c r="V610" s="851"/>
      <c r="W610" s="851"/>
      <c r="X610" s="851"/>
    </row>
    <row r="611" ht="14.25" customHeight="1">
      <c r="A611" s="95"/>
      <c r="B611" s="1051"/>
      <c r="C611" s="98"/>
      <c r="D611" s="282"/>
      <c r="E611" s="100"/>
      <c r="F611" s="101"/>
      <c r="G611" s="101"/>
      <c r="H611" s="102"/>
      <c r="I611" s="102"/>
      <c r="J611" s="102"/>
      <c r="K611" s="102"/>
      <c r="L611" s="95"/>
      <c r="M611" s="67"/>
      <c r="N611" s="851"/>
      <c r="O611" s="851"/>
      <c r="P611" s="851"/>
      <c r="Q611" s="851"/>
      <c r="R611" s="851"/>
      <c r="S611" s="851"/>
      <c r="T611" s="851"/>
      <c r="U611" s="851"/>
      <c r="V611" s="851"/>
      <c r="W611" s="851"/>
      <c r="X611" s="851"/>
    </row>
    <row r="612" ht="14.25" customHeight="1">
      <c r="A612" s="95"/>
      <c r="B612" s="1051"/>
      <c r="C612" s="98"/>
      <c r="D612" s="282"/>
      <c r="E612" s="100"/>
      <c r="F612" s="101"/>
      <c r="G612" s="101"/>
      <c r="H612" s="102"/>
      <c r="I612" s="102"/>
      <c r="J612" s="102"/>
      <c r="K612" s="102"/>
      <c r="L612" s="95"/>
      <c r="M612" s="67"/>
      <c r="N612" s="851"/>
      <c r="O612" s="851"/>
      <c r="P612" s="851"/>
      <c r="Q612" s="851"/>
      <c r="R612" s="851"/>
      <c r="S612" s="851"/>
      <c r="T612" s="851"/>
      <c r="U612" s="851"/>
      <c r="V612" s="851"/>
      <c r="W612" s="851"/>
      <c r="X612" s="851"/>
    </row>
    <row r="613" ht="14.25" customHeight="1">
      <c r="A613" s="95"/>
      <c r="B613" s="1051"/>
      <c r="C613" s="98"/>
      <c r="D613" s="282"/>
      <c r="E613" s="100"/>
      <c r="F613" s="101"/>
      <c r="G613" s="101"/>
      <c r="H613" s="102"/>
      <c r="I613" s="102"/>
      <c r="J613" s="102"/>
      <c r="K613" s="102"/>
      <c r="L613" s="95"/>
      <c r="M613" s="67"/>
      <c r="N613" s="851"/>
      <c r="O613" s="851"/>
      <c r="P613" s="851"/>
      <c r="Q613" s="851"/>
      <c r="R613" s="851"/>
      <c r="S613" s="851"/>
      <c r="T613" s="851"/>
      <c r="U613" s="851"/>
      <c r="V613" s="851"/>
      <c r="W613" s="851"/>
      <c r="X613" s="851"/>
    </row>
    <row r="614" ht="14.25" customHeight="1">
      <c r="A614" s="95"/>
      <c r="B614" s="1051"/>
      <c r="C614" s="98"/>
      <c r="D614" s="282"/>
      <c r="E614" s="100"/>
      <c r="F614" s="101"/>
      <c r="G614" s="101"/>
      <c r="H614" s="102"/>
      <c r="I614" s="102"/>
      <c r="J614" s="102"/>
      <c r="K614" s="102"/>
      <c r="L614" s="95"/>
      <c r="M614" s="67"/>
      <c r="N614" s="851"/>
      <c r="O614" s="851"/>
      <c r="P614" s="851"/>
      <c r="Q614" s="851"/>
      <c r="R614" s="851"/>
      <c r="S614" s="851"/>
      <c r="T614" s="851"/>
      <c r="U614" s="851"/>
      <c r="V614" s="851"/>
      <c r="W614" s="851"/>
      <c r="X614" s="851"/>
    </row>
    <row r="615" ht="14.25" customHeight="1">
      <c r="A615" s="95"/>
      <c r="B615" s="1051"/>
      <c r="C615" s="98"/>
      <c r="D615" s="282"/>
      <c r="E615" s="100"/>
      <c r="F615" s="101"/>
      <c r="G615" s="101"/>
      <c r="H615" s="102"/>
      <c r="I615" s="102"/>
      <c r="J615" s="102"/>
      <c r="K615" s="102"/>
      <c r="L615" s="95"/>
      <c r="M615" s="67"/>
      <c r="N615" s="851"/>
      <c r="O615" s="851"/>
      <c r="P615" s="851"/>
      <c r="Q615" s="851"/>
      <c r="R615" s="851"/>
      <c r="S615" s="851"/>
      <c r="T615" s="851"/>
      <c r="U615" s="851"/>
      <c r="V615" s="851"/>
      <c r="W615" s="851"/>
      <c r="X615" s="851"/>
    </row>
    <row r="616" ht="14.25" customHeight="1">
      <c r="A616" s="95"/>
      <c r="B616" s="1051"/>
      <c r="C616" s="98"/>
      <c r="D616" s="282"/>
      <c r="E616" s="100"/>
      <c r="F616" s="101"/>
      <c r="G616" s="101"/>
      <c r="H616" s="102"/>
      <c r="I616" s="102"/>
      <c r="J616" s="102"/>
      <c r="K616" s="102"/>
      <c r="L616" s="95"/>
      <c r="M616" s="67"/>
      <c r="N616" s="851"/>
      <c r="O616" s="851"/>
      <c r="P616" s="851"/>
      <c r="Q616" s="851"/>
      <c r="R616" s="851"/>
      <c r="S616" s="851"/>
      <c r="T616" s="851"/>
      <c r="U616" s="851"/>
      <c r="V616" s="851"/>
      <c r="W616" s="851"/>
      <c r="X616" s="851"/>
    </row>
    <row r="617" ht="14.25" customHeight="1">
      <c r="A617" s="95"/>
      <c r="B617" s="1051"/>
      <c r="C617" s="98"/>
      <c r="D617" s="282"/>
      <c r="E617" s="100"/>
      <c r="F617" s="101"/>
      <c r="G617" s="101"/>
      <c r="H617" s="102"/>
      <c r="I617" s="102"/>
      <c r="J617" s="102"/>
      <c r="K617" s="102"/>
      <c r="L617" s="95"/>
      <c r="M617" s="67"/>
      <c r="N617" s="851"/>
      <c r="O617" s="851"/>
      <c r="P617" s="851"/>
      <c r="Q617" s="851"/>
      <c r="R617" s="851"/>
      <c r="S617" s="851"/>
      <c r="T617" s="851"/>
      <c r="U617" s="851"/>
      <c r="V617" s="851"/>
      <c r="W617" s="851"/>
      <c r="X617" s="851"/>
    </row>
    <row r="618" ht="14.25" customHeight="1">
      <c r="A618" s="95"/>
      <c r="B618" s="1051"/>
      <c r="C618" s="98"/>
      <c r="D618" s="282"/>
      <c r="E618" s="100"/>
      <c r="F618" s="101"/>
      <c r="G618" s="101"/>
      <c r="H618" s="102"/>
      <c r="I618" s="102"/>
      <c r="J618" s="102"/>
      <c r="K618" s="102"/>
      <c r="L618" s="95"/>
      <c r="M618" s="67"/>
      <c r="N618" s="851"/>
      <c r="O618" s="851"/>
      <c r="P618" s="851"/>
      <c r="Q618" s="851"/>
      <c r="R618" s="851"/>
      <c r="S618" s="851"/>
      <c r="T618" s="851"/>
      <c r="U618" s="851"/>
      <c r="V618" s="851"/>
      <c r="W618" s="851"/>
      <c r="X618" s="851"/>
    </row>
    <row r="619" ht="14.25" customHeight="1">
      <c r="A619" s="95"/>
      <c r="B619" s="1051"/>
      <c r="C619" s="98"/>
      <c r="D619" s="282"/>
      <c r="E619" s="100"/>
      <c r="F619" s="101"/>
      <c r="G619" s="101"/>
      <c r="H619" s="102"/>
      <c r="I619" s="102"/>
      <c r="J619" s="102"/>
      <c r="K619" s="102"/>
      <c r="L619" s="95"/>
      <c r="M619" s="67"/>
      <c r="N619" s="851"/>
      <c r="O619" s="851"/>
      <c r="P619" s="851"/>
      <c r="Q619" s="851"/>
      <c r="R619" s="851"/>
      <c r="S619" s="851"/>
      <c r="T619" s="851"/>
      <c r="U619" s="851"/>
      <c r="V619" s="851"/>
      <c r="W619" s="851"/>
      <c r="X619" s="851"/>
    </row>
    <row r="620" ht="14.25" customHeight="1">
      <c r="A620" s="95"/>
      <c r="B620" s="1051"/>
      <c r="C620" s="98"/>
      <c r="D620" s="282"/>
      <c r="E620" s="100"/>
      <c r="F620" s="101"/>
      <c r="G620" s="101"/>
      <c r="H620" s="102"/>
      <c r="I620" s="102"/>
      <c r="J620" s="102"/>
      <c r="K620" s="102"/>
      <c r="L620" s="95"/>
      <c r="M620" s="67"/>
      <c r="N620" s="851"/>
      <c r="O620" s="851"/>
      <c r="P620" s="851"/>
      <c r="Q620" s="851"/>
      <c r="R620" s="851"/>
      <c r="S620" s="851"/>
      <c r="T620" s="851"/>
      <c r="U620" s="851"/>
      <c r="V620" s="851"/>
      <c r="W620" s="851"/>
      <c r="X620" s="851"/>
    </row>
    <row r="621" ht="14.25" customHeight="1">
      <c r="A621" s="95"/>
      <c r="B621" s="1051"/>
      <c r="C621" s="98"/>
      <c r="D621" s="282"/>
      <c r="E621" s="100"/>
      <c r="F621" s="101"/>
      <c r="G621" s="101"/>
      <c r="H621" s="102"/>
      <c r="I621" s="102"/>
      <c r="J621" s="102"/>
      <c r="K621" s="102"/>
      <c r="L621" s="95"/>
      <c r="M621" s="67"/>
      <c r="N621" s="851"/>
      <c r="O621" s="851"/>
      <c r="P621" s="851"/>
      <c r="Q621" s="851"/>
      <c r="R621" s="851"/>
      <c r="S621" s="851"/>
      <c r="T621" s="851"/>
      <c r="U621" s="851"/>
      <c r="V621" s="851"/>
      <c r="W621" s="851"/>
      <c r="X621" s="851"/>
    </row>
    <row r="622" ht="14.25" customHeight="1">
      <c r="A622" s="95"/>
      <c r="B622" s="1051"/>
      <c r="C622" s="98"/>
      <c r="D622" s="282"/>
      <c r="E622" s="100"/>
      <c r="F622" s="101"/>
      <c r="G622" s="101"/>
      <c r="H622" s="102"/>
      <c r="I622" s="102"/>
      <c r="J622" s="102"/>
      <c r="K622" s="102"/>
      <c r="L622" s="95"/>
      <c r="M622" s="67"/>
      <c r="N622" s="851"/>
      <c r="O622" s="851"/>
      <c r="P622" s="851"/>
      <c r="Q622" s="851"/>
      <c r="R622" s="851"/>
      <c r="S622" s="851"/>
      <c r="T622" s="851"/>
      <c r="U622" s="851"/>
      <c r="V622" s="851"/>
      <c r="W622" s="851"/>
      <c r="X622" s="851"/>
    </row>
    <row r="623" ht="14.25" customHeight="1">
      <c r="A623" s="95"/>
      <c r="B623" s="1051"/>
      <c r="C623" s="98"/>
      <c r="D623" s="282"/>
      <c r="E623" s="100"/>
      <c r="F623" s="101"/>
      <c r="G623" s="101"/>
      <c r="H623" s="102"/>
      <c r="I623" s="102"/>
      <c r="J623" s="102"/>
      <c r="K623" s="102"/>
      <c r="L623" s="95"/>
      <c r="M623" s="67"/>
      <c r="N623" s="851"/>
      <c r="O623" s="851"/>
      <c r="P623" s="851"/>
      <c r="Q623" s="851"/>
      <c r="R623" s="851"/>
      <c r="S623" s="851"/>
      <c r="T623" s="851"/>
      <c r="U623" s="851"/>
      <c r="V623" s="851"/>
      <c r="W623" s="851"/>
      <c r="X623" s="851"/>
    </row>
    <row r="624" ht="14.25" customHeight="1">
      <c r="A624" s="95"/>
      <c r="B624" s="1051"/>
      <c r="C624" s="98"/>
      <c r="D624" s="282"/>
      <c r="E624" s="100"/>
      <c r="F624" s="101"/>
      <c r="G624" s="101"/>
      <c r="H624" s="102"/>
      <c r="I624" s="102"/>
      <c r="J624" s="102"/>
      <c r="K624" s="102"/>
      <c r="L624" s="95"/>
      <c r="M624" s="67"/>
      <c r="N624" s="851"/>
      <c r="O624" s="851"/>
      <c r="P624" s="851"/>
      <c r="Q624" s="851"/>
      <c r="R624" s="851"/>
      <c r="S624" s="851"/>
      <c r="T624" s="851"/>
      <c r="U624" s="851"/>
      <c r="V624" s="851"/>
      <c r="W624" s="851"/>
      <c r="X624" s="851"/>
    </row>
    <row r="625" ht="14.25" customHeight="1">
      <c r="A625" s="95"/>
      <c r="B625" s="1051"/>
      <c r="C625" s="98"/>
      <c r="D625" s="282"/>
      <c r="E625" s="100"/>
      <c r="F625" s="101"/>
      <c r="G625" s="101"/>
      <c r="H625" s="102"/>
      <c r="I625" s="102"/>
      <c r="J625" s="102"/>
      <c r="K625" s="102"/>
      <c r="L625" s="95"/>
      <c r="M625" s="67"/>
      <c r="N625" s="851"/>
      <c r="O625" s="851"/>
      <c r="P625" s="851"/>
      <c r="Q625" s="851"/>
      <c r="R625" s="851"/>
      <c r="S625" s="851"/>
      <c r="T625" s="851"/>
      <c r="U625" s="851"/>
      <c r="V625" s="851"/>
      <c r="W625" s="851"/>
      <c r="X625" s="851"/>
    </row>
    <row r="626" ht="14.25" customHeight="1">
      <c r="A626" s="95"/>
      <c r="B626" s="1051"/>
      <c r="C626" s="98"/>
      <c r="D626" s="282"/>
      <c r="E626" s="100"/>
      <c r="F626" s="101"/>
      <c r="G626" s="101"/>
      <c r="H626" s="102"/>
      <c r="I626" s="102"/>
      <c r="J626" s="102"/>
      <c r="K626" s="102"/>
      <c r="L626" s="95"/>
      <c r="M626" s="67"/>
      <c r="N626" s="851"/>
      <c r="O626" s="851"/>
      <c r="P626" s="851"/>
      <c r="Q626" s="851"/>
      <c r="R626" s="851"/>
      <c r="S626" s="851"/>
      <c r="T626" s="851"/>
      <c r="U626" s="851"/>
      <c r="V626" s="851"/>
      <c r="W626" s="851"/>
      <c r="X626" s="851"/>
    </row>
    <row r="627" ht="14.25" customHeight="1">
      <c r="A627" s="95"/>
      <c r="B627" s="1051"/>
      <c r="C627" s="98"/>
      <c r="D627" s="282"/>
      <c r="E627" s="100"/>
      <c r="F627" s="101"/>
      <c r="G627" s="101"/>
      <c r="H627" s="102"/>
      <c r="I627" s="102"/>
      <c r="J627" s="102"/>
      <c r="K627" s="102"/>
      <c r="L627" s="95"/>
      <c r="M627" s="67"/>
      <c r="N627" s="851"/>
      <c r="O627" s="851"/>
      <c r="P627" s="851"/>
      <c r="Q627" s="851"/>
      <c r="R627" s="851"/>
      <c r="S627" s="851"/>
      <c r="T627" s="851"/>
      <c r="U627" s="851"/>
      <c r="V627" s="851"/>
      <c r="W627" s="851"/>
      <c r="X627" s="851"/>
    </row>
    <row r="628" ht="14.25" customHeight="1">
      <c r="A628" s="95"/>
      <c r="B628" s="1051"/>
      <c r="C628" s="98"/>
      <c r="D628" s="282"/>
      <c r="E628" s="100"/>
      <c r="F628" s="101"/>
      <c r="G628" s="101"/>
      <c r="H628" s="102"/>
      <c r="I628" s="102"/>
      <c r="J628" s="102"/>
      <c r="K628" s="102"/>
      <c r="L628" s="95"/>
      <c r="M628" s="67"/>
      <c r="N628" s="851"/>
      <c r="O628" s="851"/>
      <c r="P628" s="851"/>
      <c r="Q628" s="851"/>
      <c r="R628" s="851"/>
      <c r="S628" s="851"/>
      <c r="T628" s="851"/>
      <c r="U628" s="851"/>
      <c r="V628" s="851"/>
      <c r="W628" s="851"/>
      <c r="X628" s="851"/>
    </row>
    <row r="629" ht="14.25" customHeight="1">
      <c r="A629" s="95"/>
      <c r="B629" s="1051"/>
      <c r="C629" s="98"/>
      <c r="D629" s="282"/>
      <c r="E629" s="100"/>
      <c r="F629" s="101"/>
      <c r="G629" s="101"/>
      <c r="H629" s="102"/>
      <c r="I629" s="102"/>
      <c r="J629" s="102"/>
      <c r="K629" s="102"/>
      <c r="L629" s="95"/>
      <c r="M629" s="67"/>
      <c r="N629" s="851"/>
      <c r="O629" s="851"/>
      <c r="P629" s="851"/>
      <c r="Q629" s="851"/>
      <c r="R629" s="851"/>
      <c r="S629" s="851"/>
      <c r="T629" s="851"/>
      <c r="U629" s="851"/>
      <c r="V629" s="851"/>
      <c r="W629" s="851"/>
      <c r="X629" s="851"/>
    </row>
    <row r="630" ht="14.25" customHeight="1">
      <c r="A630" s="95"/>
      <c r="B630" s="1051"/>
      <c r="C630" s="98"/>
      <c r="D630" s="282"/>
      <c r="E630" s="100"/>
      <c r="F630" s="101"/>
      <c r="G630" s="101"/>
      <c r="H630" s="102"/>
      <c r="I630" s="102"/>
      <c r="J630" s="102"/>
      <c r="K630" s="102"/>
      <c r="L630" s="95"/>
      <c r="M630" s="67"/>
      <c r="N630" s="851"/>
      <c r="O630" s="851"/>
      <c r="P630" s="851"/>
      <c r="Q630" s="851"/>
      <c r="R630" s="851"/>
      <c r="S630" s="851"/>
      <c r="T630" s="851"/>
      <c r="U630" s="851"/>
      <c r="V630" s="851"/>
      <c r="W630" s="851"/>
      <c r="X630" s="851"/>
    </row>
    <row r="631" ht="14.25" customHeight="1">
      <c r="A631" s="95"/>
      <c r="B631" s="1051"/>
      <c r="C631" s="98"/>
      <c r="D631" s="282"/>
      <c r="E631" s="100"/>
      <c r="F631" s="101"/>
      <c r="G631" s="101"/>
      <c r="H631" s="102"/>
      <c r="I631" s="102"/>
      <c r="J631" s="102"/>
      <c r="K631" s="102"/>
      <c r="L631" s="95"/>
      <c r="M631" s="67"/>
      <c r="N631" s="851"/>
      <c r="O631" s="851"/>
      <c r="P631" s="851"/>
      <c r="Q631" s="851"/>
      <c r="R631" s="851"/>
      <c r="S631" s="851"/>
      <c r="T631" s="851"/>
      <c r="U631" s="851"/>
      <c r="V631" s="851"/>
      <c r="W631" s="851"/>
      <c r="X631" s="851"/>
    </row>
    <row r="632" ht="14.25" customHeight="1">
      <c r="A632" s="95"/>
      <c r="B632" s="1051"/>
      <c r="C632" s="98"/>
      <c r="D632" s="282"/>
      <c r="E632" s="100"/>
      <c r="F632" s="101"/>
      <c r="G632" s="101"/>
      <c r="H632" s="102"/>
      <c r="I632" s="102"/>
      <c r="J632" s="102"/>
      <c r="K632" s="102"/>
      <c r="L632" s="95"/>
      <c r="M632" s="67"/>
      <c r="N632" s="851"/>
      <c r="O632" s="851"/>
      <c r="P632" s="851"/>
      <c r="Q632" s="851"/>
      <c r="R632" s="851"/>
      <c r="S632" s="851"/>
      <c r="T632" s="851"/>
      <c r="U632" s="851"/>
      <c r="V632" s="851"/>
      <c r="W632" s="851"/>
      <c r="X632" s="851"/>
    </row>
    <row r="633" ht="14.25" customHeight="1">
      <c r="A633" s="95"/>
      <c r="B633" s="1051"/>
      <c r="C633" s="98"/>
      <c r="D633" s="282"/>
      <c r="E633" s="100"/>
      <c r="F633" s="101"/>
      <c r="G633" s="101"/>
      <c r="H633" s="102"/>
      <c r="I633" s="102"/>
      <c r="J633" s="102"/>
      <c r="K633" s="102"/>
      <c r="L633" s="95"/>
      <c r="M633" s="67"/>
      <c r="N633" s="851"/>
      <c r="O633" s="851"/>
      <c r="P633" s="851"/>
      <c r="Q633" s="851"/>
      <c r="R633" s="851"/>
      <c r="S633" s="851"/>
      <c r="T633" s="851"/>
      <c r="U633" s="851"/>
      <c r="V633" s="851"/>
      <c r="W633" s="851"/>
      <c r="X633" s="851"/>
    </row>
    <row r="634" ht="14.25" customHeight="1">
      <c r="A634" s="95"/>
      <c r="B634" s="1051"/>
      <c r="C634" s="98"/>
      <c r="D634" s="282"/>
      <c r="E634" s="100"/>
      <c r="F634" s="101"/>
      <c r="G634" s="101"/>
      <c r="H634" s="102"/>
      <c r="I634" s="102"/>
      <c r="J634" s="102"/>
      <c r="K634" s="102"/>
      <c r="L634" s="95"/>
      <c r="M634" s="67"/>
      <c r="N634" s="851"/>
      <c r="O634" s="851"/>
      <c r="P634" s="851"/>
      <c r="Q634" s="851"/>
      <c r="R634" s="851"/>
      <c r="S634" s="851"/>
      <c r="T634" s="851"/>
      <c r="U634" s="851"/>
      <c r="V634" s="851"/>
      <c r="W634" s="851"/>
      <c r="X634" s="851"/>
    </row>
    <row r="635" ht="14.25" customHeight="1">
      <c r="A635" s="95"/>
      <c r="B635" s="1051"/>
      <c r="C635" s="98"/>
      <c r="D635" s="282"/>
      <c r="E635" s="100"/>
      <c r="F635" s="101"/>
      <c r="G635" s="101"/>
      <c r="H635" s="102"/>
      <c r="I635" s="102"/>
      <c r="J635" s="102"/>
      <c r="K635" s="102"/>
      <c r="L635" s="95"/>
      <c r="M635" s="67"/>
      <c r="N635" s="851"/>
      <c r="O635" s="851"/>
      <c r="P635" s="851"/>
      <c r="Q635" s="851"/>
      <c r="R635" s="851"/>
      <c r="S635" s="851"/>
      <c r="T635" s="851"/>
      <c r="U635" s="851"/>
      <c r="V635" s="851"/>
      <c r="W635" s="851"/>
      <c r="X635" s="851"/>
    </row>
    <row r="636" ht="14.25" customHeight="1">
      <c r="A636" s="95"/>
      <c r="B636" s="1051"/>
      <c r="C636" s="98"/>
      <c r="D636" s="282"/>
      <c r="E636" s="100"/>
      <c r="F636" s="101"/>
      <c r="G636" s="101"/>
      <c r="H636" s="102"/>
      <c r="I636" s="102"/>
      <c r="J636" s="102"/>
      <c r="K636" s="102"/>
      <c r="L636" s="95"/>
      <c r="M636" s="67"/>
      <c r="N636" s="851"/>
      <c r="O636" s="851"/>
      <c r="P636" s="851"/>
      <c r="Q636" s="851"/>
      <c r="R636" s="851"/>
      <c r="S636" s="851"/>
      <c r="T636" s="851"/>
      <c r="U636" s="851"/>
      <c r="V636" s="851"/>
      <c r="W636" s="851"/>
      <c r="X636" s="851"/>
    </row>
    <row r="637" ht="14.25" customHeight="1">
      <c r="A637" s="95"/>
      <c r="B637" s="1051"/>
      <c r="C637" s="98"/>
      <c r="D637" s="282"/>
      <c r="E637" s="100"/>
      <c r="F637" s="101"/>
      <c r="G637" s="101"/>
      <c r="H637" s="102"/>
      <c r="I637" s="102"/>
      <c r="J637" s="102"/>
      <c r="K637" s="102"/>
      <c r="L637" s="95"/>
      <c r="M637" s="67"/>
      <c r="N637" s="851"/>
      <c r="O637" s="851"/>
      <c r="P637" s="851"/>
      <c r="Q637" s="851"/>
      <c r="R637" s="851"/>
      <c r="S637" s="851"/>
      <c r="T637" s="851"/>
      <c r="U637" s="851"/>
      <c r="V637" s="851"/>
      <c r="W637" s="851"/>
      <c r="X637" s="851"/>
    </row>
    <row r="638" ht="14.25" customHeight="1">
      <c r="A638" s="95"/>
      <c r="B638" s="1051"/>
      <c r="C638" s="98"/>
      <c r="D638" s="282"/>
      <c r="E638" s="100"/>
      <c r="F638" s="101"/>
      <c r="G638" s="101"/>
      <c r="H638" s="102"/>
      <c r="I638" s="102"/>
      <c r="J638" s="102"/>
      <c r="K638" s="102"/>
      <c r="L638" s="95"/>
      <c r="M638" s="67"/>
      <c r="N638" s="851"/>
      <c r="O638" s="851"/>
      <c r="P638" s="851"/>
      <c r="Q638" s="851"/>
      <c r="R638" s="851"/>
      <c r="S638" s="851"/>
      <c r="T638" s="851"/>
      <c r="U638" s="851"/>
      <c r="V638" s="851"/>
      <c r="W638" s="851"/>
      <c r="X638" s="851"/>
    </row>
    <row r="639" ht="14.25" customHeight="1">
      <c r="A639" s="95"/>
      <c r="B639" s="1051"/>
      <c r="C639" s="98"/>
      <c r="D639" s="282"/>
      <c r="E639" s="100"/>
      <c r="F639" s="101"/>
      <c r="G639" s="101"/>
      <c r="H639" s="102"/>
      <c r="I639" s="102"/>
      <c r="J639" s="102"/>
      <c r="K639" s="102"/>
      <c r="L639" s="95"/>
      <c r="M639" s="67"/>
      <c r="N639" s="851"/>
      <c r="O639" s="851"/>
      <c r="P639" s="851"/>
      <c r="Q639" s="851"/>
      <c r="R639" s="851"/>
      <c r="S639" s="851"/>
      <c r="T639" s="851"/>
      <c r="U639" s="851"/>
      <c r="V639" s="851"/>
      <c r="W639" s="851"/>
      <c r="X639" s="851"/>
    </row>
    <row r="640" ht="14.25" customHeight="1">
      <c r="A640" s="95"/>
      <c r="B640" s="1051"/>
      <c r="C640" s="98"/>
      <c r="D640" s="282"/>
      <c r="E640" s="100"/>
      <c r="F640" s="101"/>
      <c r="G640" s="101"/>
      <c r="H640" s="102"/>
      <c r="I640" s="102"/>
      <c r="J640" s="102"/>
      <c r="K640" s="102"/>
      <c r="L640" s="95"/>
      <c r="M640" s="67"/>
      <c r="N640" s="851"/>
      <c r="O640" s="851"/>
      <c r="P640" s="851"/>
      <c r="Q640" s="851"/>
      <c r="R640" s="851"/>
      <c r="S640" s="851"/>
      <c r="T640" s="851"/>
      <c r="U640" s="851"/>
      <c r="V640" s="851"/>
      <c r="W640" s="851"/>
      <c r="X640" s="851"/>
    </row>
    <row r="641" ht="14.25" customHeight="1">
      <c r="A641" s="95"/>
      <c r="B641" s="1051"/>
      <c r="C641" s="98"/>
      <c r="D641" s="282"/>
      <c r="E641" s="100"/>
      <c r="F641" s="101"/>
      <c r="G641" s="101"/>
      <c r="H641" s="102"/>
      <c r="I641" s="102"/>
      <c r="J641" s="102"/>
      <c r="K641" s="102"/>
      <c r="L641" s="95"/>
      <c r="M641" s="67"/>
      <c r="N641" s="851"/>
      <c r="O641" s="851"/>
      <c r="P641" s="851"/>
      <c r="Q641" s="851"/>
      <c r="R641" s="851"/>
      <c r="S641" s="851"/>
      <c r="T641" s="851"/>
      <c r="U641" s="851"/>
      <c r="V641" s="851"/>
      <c r="W641" s="851"/>
      <c r="X641" s="851"/>
    </row>
    <row r="642" ht="14.25" customHeight="1">
      <c r="A642" s="95"/>
      <c r="B642" s="1051"/>
      <c r="C642" s="98"/>
      <c r="D642" s="282"/>
      <c r="E642" s="100"/>
      <c r="F642" s="101"/>
      <c r="G642" s="101"/>
      <c r="H642" s="102"/>
      <c r="I642" s="102"/>
      <c r="J642" s="102"/>
      <c r="K642" s="102"/>
      <c r="L642" s="95"/>
      <c r="M642" s="67"/>
      <c r="N642" s="851"/>
      <c r="O642" s="851"/>
      <c r="P642" s="851"/>
      <c r="Q642" s="851"/>
      <c r="R642" s="851"/>
      <c r="S642" s="851"/>
      <c r="T642" s="851"/>
      <c r="U642" s="851"/>
      <c r="V642" s="851"/>
      <c r="W642" s="851"/>
      <c r="X642" s="851"/>
    </row>
    <row r="643" ht="14.25" customHeight="1">
      <c r="A643" s="95"/>
      <c r="B643" s="1051"/>
      <c r="C643" s="98"/>
      <c r="D643" s="282"/>
      <c r="E643" s="100"/>
      <c r="F643" s="101"/>
      <c r="G643" s="101"/>
      <c r="H643" s="102"/>
      <c r="I643" s="102"/>
      <c r="J643" s="102"/>
      <c r="K643" s="102"/>
      <c r="L643" s="95"/>
      <c r="M643" s="67"/>
      <c r="N643" s="851"/>
      <c r="O643" s="851"/>
      <c r="P643" s="851"/>
      <c r="Q643" s="851"/>
      <c r="R643" s="851"/>
      <c r="S643" s="851"/>
      <c r="T643" s="851"/>
      <c r="U643" s="851"/>
      <c r="V643" s="851"/>
      <c r="W643" s="851"/>
      <c r="X643" s="851"/>
    </row>
    <row r="644" ht="14.25" customHeight="1">
      <c r="A644" s="95"/>
      <c r="B644" s="1051"/>
      <c r="C644" s="98"/>
      <c r="D644" s="282"/>
      <c r="E644" s="100"/>
      <c r="F644" s="101"/>
      <c r="G644" s="101"/>
      <c r="H644" s="102"/>
      <c r="I644" s="102"/>
      <c r="J644" s="102"/>
      <c r="K644" s="102"/>
      <c r="L644" s="95"/>
      <c r="M644" s="67"/>
      <c r="N644" s="851"/>
      <c r="O644" s="851"/>
      <c r="P644" s="851"/>
      <c r="Q644" s="851"/>
      <c r="R644" s="851"/>
      <c r="S644" s="851"/>
      <c r="T644" s="851"/>
      <c r="U644" s="851"/>
      <c r="V644" s="851"/>
      <c r="W644" s="851"/>
      <c r="X644" s="851"/>
    </row>
    <row r="645" ht="14.25" customHeight="1">
      <c r="A645" s="95"/>
      <c r="B645" s="1051"/>
      <c r="C645" s="98"/>
      <c r="D645" s="282"/>
      <c r="E645" s="100"/>
      <c r="F645" s="101"/>
      <c r="G645" s="101"/>
      <c r="H645" s="102"/>
      <c r="I645" s="102"/>
      <c r="J645" s="102"/>
      <c r="K645" s="102"/>
      <c r="L645" s="95"/>
      <c r="M645" s="67"/>
      <c r="N645" s="851"/>
      <c r="O645" s="851"/>
      <c r="P645" s="851"/>
      <c r="Q645" s="851"/>
      <c r="R645" s="851"/>
      <c r="S645" s="851"/>
      <c r="T645" s="851"/>
      <c r="U645" s="851"/>
      <c r="V645" s="851"/>
      <c r="W645" s="851"/>
      <c r="X645" s="851"/>
    </row>
    <row r="646" ht="14.25" customHeight="1">
      <c r="A646" s="95"/>
      <c r="B646" s="1051"/>
      <c r="C646" s="98"/>
      <c r="D646" s="282"/>
      <c r="E646" s="100"/>
      <c r="F646" s="101"/>
      <c r="G646" s="101"/>
      <c r="H646" s="102"/>
      <c r="I646" s="102"/>
      <c r="J646" s="102"/>
      <c r="K646" s="102"/>
      <c r="L646" s="95"/>
      <c r="M646" s="67"/>
      <c r="N646" s="851"/>
      <c r="O646" s="851"/>
      <c r="P646" s="851"/>
      <c r="Q646" s="851"/>
      <c r="R646" s="851"/>
      <c r="S646" s="851"/>
      <c r="T646" s="851"/>
      <c r="U646" s="851"/>
      <c r="V646" s="851"/>
      <c r="W646" s="851"/>
      <c r="X646" s="851"/>
    </row>
    <row r="647" ht="14.25" customHeight="1">
      <c r="A647" s="95"/>
      <c r="B647" s="1051"/>
      <c r="C647" s="98"/>
      <c r="D647" s="282"/>
      <c r="E647" s="100"/>
      <c r="F647" s="101"/>
      <c r="G647" s="101"/>
      <c r="H647" s="102"/>
      <c r="I647" s="102"/>
      <c r="J647" s="102"/>
      <c r="K647" s="102"/>
      <c r="L647" s="95"/>
      <c r="M647" s="67"/>
      <c r="N647" s="851"/>
      <c r="O647" s="851"/>
      <c r="P647" s="851"/>
      <c r="Q647" s="851"/>
      <c r="R647" s="851"/>
      <c r="S647" s="851"/>
      <c r="T647" s="851"/>
      <c r="U647" s="851"/>
      <c r="V647" s="851"/>
      <c r="W647" s="851"/>
      <c r="X647" s="851"/>
    </row>
    <row r="648" ht="14.25" customHeight="1">
      <c r="A648" s="95"/>
      <c r="B648" s="1051"/>
      <c r="C648" s="98"/>
      <c r="D648" s="282"/>
      <c r="E648" s="100"/>
      <c r="F648" s="101"/>
      <c r="G648" s="101"/>
      <c r="H648" s="102"/>
      <c r="I648" s="102"/>
      <c r="J648" s="102"/>
      <c r="K648" s="102"/>
      <c r="L648" s="95"/>
      <c r="M648" s="67"/>
      <c r="N648" s="851"/>
      <c r="O648" s="851"/>
      <c r="P648" s="851"/>
      <c r="Q648" s="851"/>
      <c r="R648" s="851"/>
      <c r="S648" s="851"/>
      <c r="T648" s="851"/>
      <c r="U648" s="851"/>
      <c r="V648" s="851"/>
      <c r="W648" s="851"/>
      <c r="X648" s="851"/>
    </row>
    <row r="649" ht="14.25" customHeight="1">
      <c r="A649" s="95"/>
      <c r="B649" s="1051"/>
      <c r="C649" s="98"/>
      <c r="D649" s="282"/>
      <c r="E649" s="100"/>
      <c r="F649" s="101"/>
      <c r="G649" s="101"/>
      <c r="H649" s="102"/>
      <c r="I649" s="102"/>
      <c r="J649" s="102"/>
      <c r="K649" s="102"/>
      <c r="L649" s="95"/>
      <c r="M649" s="67"/>
      <c r="N649" s="851"/>
      <c r="O649" s="851"/>
      <c r="P649" s="851"/>
      <c r="Q649" s="851"/>
      <c r="R649" s="851"/>
      <c r="S649" s="851"/>
      <c r="T649" s="851"/>
      <c r="U649" s="851"/>
      <c r="V649" s="851"/>
      <c r="W649" s="851"/>
      <c r="X649" s="851"/>
    </row>
    <row r="650" ht="14.25" customHeight="1">
      <c r="A650" s="95"/>
      <c r="B650" s="1051"/>
      <c r="C650" s="98"/>
      <c r="D650" s="282"/>
      <c r="E650" s="100"/>
      <c r="F650" s="101"/>
      <c r="G650" s="101"/>
      <c r="H650" s="102"/>
      <c r="I650" s="102"/>
      <c r="J650" s="102"/>
      <c r="K650" s="102"/>
      <c r="L650" s="95"/>
      <c r="M650" s="67"/>
      <c r="N650" s="851"/>
      <c r="O650" s="851"/>
      <c r="P650" s="851"/>
      <c r="Q650" s="851"/>
      <c r="R650" s="851"/>
      <c r="S650" s="851"/>
      <c r="T650" s="851"/>
      <c r="U650" s="851"/>
      <c r="V650" s="851"/>
      <c r="W650" s="851"/>
      <c r="X650" s="851"/>
    </row>
    <row r="651" ht="14.25" customHeight="1">
      <c r="A651" s="95"/>
      <c r="B651" s="1051"/>
      <c r="C651" s="98"/>
      <c r="D651" s="282"/>
      <c r="E651" s="100"/>
      <c r="F651" s="101"/>
      <c r="G651" s="101"/>
      <c r="H651" s="102"/>
      <c r="I651" s="102"/>
      <c r="J651" s="102"/>
      <c r="K651" s="102"/>
      <c r="L651" s="95"/>
      <c r="M651" s="67"/>
      <c r="N651" s="851"/>
      <c r="O651" s="851"/>
      <c r="P651" s="851"/>
      <c r="Q651" s="851"/>
      <c r="R651" s="851"/>
      <c r="S651" s="851"/>
      <c r="T651" s="851"/>
      <c r="U651" s="851"/>
      <c r="V651" s="851"/>
      <c r="W651" s="851"/>
      <c r="X651" s="851"/>
    </row>
    <row r="652" ht="14.25" customHeight="1">
      <c r="A652" s="95"/>
      <c r="B652" s="1051"/>
      <c r="C652" s="98"/>
      <c r="D652" s="282"/>
      <c r="E652" s="100"/>
      <c r="F652" s="101"/>
      <c r="G652" s="101"/>
      <c r="H652" s="102"/>
      <c r="I652" s="102"/>
      <c r="J652" s="102"/>
      <c r="K652" s="102"/>
      <c r="L652" s="95"/>
      <c r="M652" s="67"/>
      <c r="N652" s="851"/>
      <c r="O652" s="851"/>
      <c r="P652" s="851"/>
      <c r="Q652" s="851"/>
      <c r="R652" s="851"/>
      <c r="S652" s="851"/>
      <c r="T652" s="851"/>
      <c r="U652" s="851"/>
      <c r="V652" s="851"/>
      <c r="W652" s="851"/>
      <c r="X652" s="851"/>
    </row>
    <row r="653" ht="14.25" customHeight="1">
      <c r="A653" s="95"/>
      <c r="B653" s="1051"/>
      <c r="C653" s="98"/>
      <c r="D653" s="282"/>
      <c r="E653" s="100"/>
      <c r="F653" s="101"/>
      <c r="G653" s="101"/>
      <c r="H653" s="102"/>
      <c r="I653" s="102"/>
      <c r="J653" s="102"/>
      <c r="K653" s="102"/>
      <c r="L653" s="95"/>
      <c r="M653" s="67"/>
      <c r="N653" s="851"/>
      <c r="O653" s="851"/>
      <c r="P653" s="851"/>
      <c r="Q653" s="851"/>
      <c r="R653" s="851"/>
      <c r="S653" s="851"/>
      <c r="T653" s="851"/>
      <c r="U653" s="851"/>
      <c r="V653" s="851"/>
      <c r="W653" s="851"/>
      <c r="X653" s="851"/>
    </row>
    <row r="654" ht="14.25" customHeight="1">
      <c r="A654" s="95"/>
      <c r="B654" s="1051"/>
      <c r="C654" s="98"/>
      <c r="D654" s="282"/>
      <c r="E654" s="100"/>
      <c r="F654" s="101"/>
      <c r="G654" s="101"/>
      <c r="H654" s="102"/>
      <c r="I654" s="102"/>
      <c r="J654" s="102"/>
      <c r="K654" s="102"/>
      <c r="L654" s="95"/>
      <c r="M654" s="67"/>
      <c r="N654" s="851"/>
      <c r="O654" s="851"/>
      <c r="P654" s="851"/>
      <c r="Q654" s="851"/>
      <c r="R654" s="851"/>
      <c r="S654" s="851"/>
      <c r="T654" s="851"/>
      <c r="U654" s="851"/>
      <c r="V654" s="851"/>
      <c r="W654" s="851"/>
      <c r="X654" s="851"/>
    </row>
    <row r="655" ht="14.25" customHeight="1">
      <c r="A655" s="95"/>
      <c r="B655" s="1051"/>
      <c r="C655" s="98"/>
      <c r="D655" s="282"/>
      <c r="E655" s="100"/>
      <c r="F655" s="101"/>
      <c r="G655" s="101"/>
      <c r="H655" s="102"/>
      <c r="I655" s="102"/>
      <c r="J655" s="102"/>
      <c r="K655" s="102"/>
      <c r="L655" s="95"/>
      <c r="M655" s="67"/>
      <c r="N655" s="851"/>
      <c r="O655" s="851"/>
      <c r="P655" s="851"/>
      <c r="Q655" s="851"/>
      <c r="R655" s="851"/>
      <c r="S655" s="851"/>
      <c r="T655" s="851"/>
      <c r="U655" s="851"/>
      <c r="V655" s="851"/>
      <c r="W655" s="851"/>
      <c r="X655" s="851"/>
    </row>
    <row r="656" ht="14.25" customHeight="1">
      <c r="A656" s="95"/>
      <c r="B656" s="1051"/>
      <c r="C656" s="98"/>
      <c r="D656" s="282"/>
      <c r="E656" s="100"/>
      <c r="F656" s="101"/>
      <c r="G656" s="101"/>
      <c r="H656" s="102"/>
      <c r="I656" s="102"/>
      <c r="J656" s="102"/>
      <c r="K656" s="102"/>
      <c r="L656" s="95"/>
      <c r="M656" s="67"/>
      <c r="N656" s="851"/>
      <c r="O656" s="851"/>
      <c r="P656" s="851"/>
      <c r="Q656" s="851"/>
      <c r="R656" s="851"/>
      <c r="S656" s="851"/>
      <c r="T656" s="851"/>
      <c r="U656" s="851"/>
      <c r="V656" s="851"/>
      <c r="W656" s="851"/>
      <c r="X656" s="851"/>
    </row>
    <row r="657" ht="14.25" customHeight="1">
      <c r="A657" s="95"/>
      <c r="B657" s="1051"/>
      <c r="C657" s="98"/>
      <c r="D657" s="282"/>
      <c r="E657" s="100"/>
      <c r="F657" s="101"/>
      <c r="G657" s="101"/>
      <c r="H657" s="102"/>
      <c r="I657" s="102"/>
      <c r="J657" s="102"/>
      <c r="K657" s="102"/>
      <c r="L657" s="95"/>
      <c r="M657" s="67"/>
      <c r="N657" s="851"/>
      <c r="O657" s="851"/>
      <c r="P657" s="851"/>
      <c r="Q657" s="851"/>
      <c r="R657" s="851"/>
      <c r="S657" s="851"/>
      <c r="T657" s="851"/>
      <c r="U657" s="851"/>
      <c r="V657" s="851"/>
      <c r="W657" s="851"/>
      <c r="X657" s="851"/>
    </row>
    <row r="658" ht="14.25" customHeight="1">
      <c r="A658" s="95"/>
      <c r="B658" s="1051"/>
      <c r="C658" s="98"/>
      <c r="D658" s="282"/>
      <c r="E658" s="100"/>
      <c r="F658" s="101"/>
      <c r="G658" s="101"/>
      <c r="H658" s="102"/>
      <c r="I658" s="102"/>
      <c r="J658" s="102"/>
      <c r="K658" s="102"/>
      <c r="L658" s="95"/>
      <c r="M658" s="67"/>
      <c r="N658" s="851"/>
      <c r="O658" s="851"/>
      <c r="P658" s="851"/>
      <c r="Q658" s="851"/>
      <c r="R658" s="851"/>
      <c r="S658" s="851"/>
      <c r="T658" s="851"/>
      <c r="U658" s="851"/>
      <c r="V658" s="851"/>
      <c r="W658" s="851"/>
      <c r="X658" s="851"/>
    </row>
    <row r="659" ht="14.25" customHeight="1">
      <c r="A659" s="95"/>
      <c r="B659" s="1051"/>
      <c r="C659" s="98"/>
      <c r="D659" s="282"/>
      <c r="E659" s="100"/>
      <c r="F659" s="101"/>
      <c r="G659" s="101"/>
      <c r="H659" s="102"/>
      <c r="I659" s="102"/>
      <c r="J659" s="102"/>
      <c r="K659" s="102"/>
      <c r="L659" s="95"/>
      <c r="M659" s="67"/>
      <c r="N659" s="851"/>
      <c r="O659" s="851"/>
      <c r="P659" s="851"/>
      <c r="Q659" s="851"/>
      <c r="R659" s="851"/>
      <c r="S659" s="851"/>
      <c r="T659" s="851"/>
      <c r="U659" s="851"/>
      <c r="V659" s="851"/>
      <c r="W659" s="851"/>
      <c r="X659" s="851"/>
    </row>
    <row r="660" ht="14.25" customHeight="1">
      <c r="A660" s="95"/>
      <c r="B660" s="1051"/>
      <c r="C660" s="98"/>
      <c r="D660" s="282"/>
      <c r="E660" s="100"/>
      <c r="F660" s="101"/>
      <c r="G660" s="101"/>
      <c r="H660" s="102"/>
      <c r="I660" s="102"/>
      <c r="J660" s="102"/>
      <c r="K660" s="102"/>
      <c r="L660" s="95"/>
      <c r="M660" s="67"/>
      <c r="N660" s="851"/>
      <c r="O660" s="851"/>
      <c r="P660" s="851"/>
      <c r="Q660" s="851"/>
      <c r="R660" s="851"/>
      <c r="S660" s="851"/>
      <c r="T660" s="851"/>
      <c r="U660" s="851"/>
      <c r="V660" s="851"/>
      <c r="W660" s="851"/>
      <c r="X660" s="851"/>
    </row>
    <row r="661" ht="14.25" customHeight="1">
      <c r="A661" s="95"/>
      <c r="B661" s="1051"/>
      <c r="C661" s="98"/>
      <c r="D661" s="282"/>
      <c r="E661" s="100"/>
      <c r="F661" s="101"/>
      <c r="G661" s="101"/>
      <c r="H661" s="102"/>
      <c r="I661" s="102"/>
      <c r="J661" s="102"/>
      <c r="K661" s="102"/>
      <c r="L661" s="95"/>
      <c r="M661" s="67"/>
      <c r="N661" s="851"/>
      <c r="O661" s="851"/>
      <c r="P661" s="851"/>
      <c r="Q661" s="851"/>
      <c r="R661" s="851"/>
      <c r="S661" s="851"/>
      <c r="T661" s="851"/>
      <c r="U661" s="851"/>
      <c r="V661" s="851"/>
      <c r="W661" s="851"/>
      <c r="X661" s="851"/>
    </row>
    <row r="662" ht="14.25" customHeight="1">
      <c r="A662" s="95"/>
      <c r="B662" s="1051"/>
      <c r="C662" s="98"/>
      <c r="D662" s="282"/>
      <c r="E662" s="100"/>
      <c r="F662" s="101"/>
      <c r="G662" s="101"/>
      <c r="H662" s="102"/>
      <c r="I662" s="102"/>
      <c r="J662" s="102"/>
      <c r="K662" s="102"/>
      <c r="L662" s="95"/>
      <c r="M662" s="67"/>
      <c r="N662" s="851"/>
      <c r="O662" s="851"/>
      <c r="P662" s="851"/>
      <c r="Q662" s="851"/>
      <c r="R662" s="851"/>
      <c r="S662" s="851"/>
      <c r="T662" s="851"/>
      <c r="U662" s="851"/>
      <c r="V662" s="851"/>
      <c r="W662" s="851"/>
      <c r="X662" s="851"/>
    </row>
    <row r="663" ht="14.25" customHeight="1">
      <c r="A663" s="95"/>
      <c r="B663" s="1051"/>
      <c r="C663" s="98"/>
      <c r="D663" s="282"/>
      <c r="E663" s="100"/>
      <c r="F663" s="101"/>
      <c r="G663" s="101"/>
      <c r="H663" s="102"/>
      <c r="I663" s="102"/>
      <c r="J663" s="102"/>
      <c r="K663" s="102"/>
      <c r="L663" s="95"/>
      <c r="M663" s="67"/>
      <c r="N663" s="851"/>
      <c r="O663" s="851"/>
      <c r="P663" s="851"/>
      <c r="Q663" s="851"/>
      <c r="R663" s="851"/>
      <c r="S663" s="851"/>
      <c r="T663" s="851"/>
      <c r="U663" s="851"/>
      <c r="V663" s="851"/>
      <c r="W663" s="851"/>
      <c r="X663" s="851"/>
    </row>
    <row r="664" ht="14.25" customHeight="1">
      <c r="A664" s="95"/>
      <c r="B664" s="1051"/>
      <c r="C664" s="98"/>
      <c r="D664" s="282"/>
      <c r="E664" s="100"/>
      <c r="F664" s="101"/>
      <c r="G664" s="101"/>
      <c r="H664" s="102"/>
      <c r="I664" s="102"/>
      <c r="J664" s="102"/>
      <c r="K664" s="102"/>
      <c r="L664" s="95"/>
      <c r="M664" s="67"/>
      <c r="N664" s="851"/>
      <c r="O664" s="851"/>
      <c r="P664" s="851"/>
      <c r="Q664" s="851"/>
      <c r="R664" s="851"/>
      <c r="S664" s="851"/>
      <c r="T664" s="851"/>
      <c r="U664" s="851"/>
      <c r="V664" s="851"/>
      <c r="W664" s="851"/>
      <c r="X664" s="851"/>
    </row>
    <row r="665" ht="14.25" customHeight="1">
      <c r="A665" s="95"/>
      <c r="B665" s="1051"/>
      <c r="C665" s="98"/>
      <c r="D665" s="282"/>
      <c r="E665" s="100"/>
      <c r="F665" s="101"/>
      <c r="G665" s="101"/>
      <c r="H665" s="102"/>
      <c r="I665" s="102"/>
      <c r="J665" s="102"/>
      <c r="K665" s="102"/>
      <c r="L665" s="95"/>
      <c r="M665" s="67"/>
      <c r="N665" s="851"/>
      <c r="O665" s="851"/>
      <c r="P665" s="851"/>
      <c r="Q665" s="851"/>
      <c r="R665" s="851"/>
      <c r="S665" s="851"/>
      <c r="T665" s="851"/>
      <c r="U665" s="851"/>
      <c r="V665" s="851"/>
      <c r="W665" s="851"/>
      <c r="X665" s="851"/>
    </row>
    <row r="666" ht="14.25" customHeight="1">
      <c r="A666" s="95"/>
      <c r="B666" s="1051"/>
      <c r="C666" s="98"/>
      <c r="D666" s="282"/>
      <c r="E666" s="100"/>
      <c r="F666" s="101"/>
      <c r="G666" s="101"/>
      <c r="H666" s="102"/>
      <c r="I666" s="102"/>
      <c r="J666" s="102"/>
      <c r="K666" s="102"/>
      <c r="L666" s="95"/>
      <c r="M666" s="67"/>
      <c r="N666" s="851"/>
      <c r="O666" s="851"/>
      <c r="P666" s="851"/>
      <c r="Q666" s="851"/>
      <c r="R666" s="851"/>
      <c r="S666" s="851"/>
      <c r="T666" s="851"/>
      <c r="U666" s="851"/>
      <c r="V666" s="851"/>
      <c r="W666" s="851"/>
      <c r="X666" s="851"/>
    </row>
    <row r="667" ht="14.25" customHeight="1">
      <c r="A667" s="95"/>
      <c r="B667" s="1051"/>
      <c r="C667" s="98"/>
      <c r="D667" s="282"/>
      <c r="E667" s="100"/>
      <c r="F667" s="101"/>
      <c r="G667" s="101"/>
      <c r="H667" s="102"/>
      <c r="I667" s="102"/>
      <c r="J667" s="102"/>
      <c r="K667" s="102"/>
      <c r="L667" s="95"/>
      <c r="M667" s="67"/>
      <c r="N667" s="851"/>
      <c r="O667" s="851"/>
      <c r="P667" s="851"/>
      <c r="Q667" s="851"/>
      <c r="R667" s="851"/>
      <c r="S667" s="851"/>
      <c r="T667" s="851"/>
      <c r="U667" s="851"/>
      <c r="V667" s="851"/>
      <c r="W667" s="851"/>
      <c r="X667" s="851"/>
    </row>
    <row r="668" ht="14.25" customHeight="1">
      <c r="A668" s="95"/>
      <c r="B668" s="1051"/>
      <c r="C668" s="98"/>
      <c r="D668" s="282"/>
      <c r="E668" s="100"/>
      <c r="F668" s="101"/>
      <c r="G668" s="101"/>
      <c r="H668" s="102"/>
      <c r="I668" s="102"/>
      <c r="J668" s="102"/>
      <c r="K668" s="102"/>
      <c r="L668" s="95"/>
      <c r="M668" s="67"/>
      <c r="N668" s="851"/>
      <c r="O668" s="851"/>
      <c r="P668" s="851"/>
      <c r="Q668" s="851"/>
      <c r="R668" s="851"/>
      <c r="S668" s="851"/>
      <c r="T668" s="851"/>
      <c r="U668" s="851"/>
      <c r="V668" s="851"/>
      <c r="W668" s="851"/>
      <c r="X668" s="851"/>
    </row>
    <row r="669" ht="14.25" customHeight="1">
      <c r="A669" s="95"/>
      <c r="B669" s="1051"/>
      <c r="C669" s="98"/>
      <c r="D669" s="282"/>
      <c r="E669" s="100"/>
      <c r="F669" s="101"/>
      <c r="G669" s="101"/>
      <c r="H669" s="102"/>
      <c r="I669" s="102"/>
      <c r="J669" s="102"/>
      <c r="K669" s="102"/>
      <c r="L669" s="95"/>
      <c r="M669" s="67"/>
      <c r="N669" s="851"/>
      <c r="O669" s="851"/>
      <c r="P669" s="851"/>
      <c r="Q669" s="851"/>
      <c r="R669" s="851"/>
      <c r="S669" s="851"/>
      <c r="T669" s="851"/>
      <c r="U669" s="851"/>
      <c r="V669" s="851"/>
      <c r="W669" s="851"/>
      <c r="X669" s="851"/>
    </row>
    <row r="670" ht="14.25" customHeight="1">
      <c r="A670" s="95"/>
      <c r="B670" s="1051"/>
      <c r="C670" s="98"/>
      <c r="D670" s="282"/>
      <c r="E670" s="100"/>
      <c r="F670" s="101"/>
      <c r="G670" s="101"/>
      <c r="H670" s="102"/>
      <c r="I670" s="102"/>
      <c r="J670" s="102"/>
      <c r="K670" s="102"/>
      <c r="L670" s="95"/>
      <c r="M670" s="67"/>
      <c r="N670" s="851"/>
      <c r="O670" s="851"/>
      <c r="P670" s="851"/>
      <c r="Q670" s="851"/>
      <c r="R670" s="851"/>
      <c r="S670" s="851"/>
      <c r="T670" s="851"/>
      <c r="U670" s="851"/>
      <c r="V670" s="851"/>
      <c r="W670" s="851"/>
      <c r="X670" s="851"/>
    </row>
    <row r="671" ht="14.25" customHeight="1">
      <c r="A671" s="95"/>
      <c r="B671" s="1051"/>
      <c r="C671" s="98"/>
      <c r="D671" s="282"/>
      <c r="E671" s="100"/>
      <c r="F671" s="101"/>
      <c r="G671" s="101"/>
      <c r="H671" s="102"/>
      <c r="I671" s="102"/>
      <c r="J671" s="102"/>
      <c r="K671" s="102"/>
      <c r="L671" s="95"/>
      <c r="M671" s="67"/>
      <c r="N671" s="851"/>
      <c r="O671" s="851"/>
      <c r="P671" s="851"/>
      <c r="Q671" s="851"/>
      <c r="R671" s="851"/>
      <c r="S671" s="851"/>
      <c r="T671" s="851"/>
      <c r="U671" s="851"/>
      <c r="V671" s="851"/>
      <c r="W671" s="851"/>
      <c r="X671" s="851"/>
    </row>
    <row r="672" ht="14.25" customHeight="1">
      <c r="A672" s="95"/>
      <c r="B672" s="1051"/>
      <c r="C672" s="98"/>
      <c r="D672" s="282"/>
      <c r="E672" s="100"/>
      <c r="F672" s="101"/>
      <c r="G672" s="101"/>
      <c r="H672" s="102"/>
      <c r="I672" s="102"/>
      <c r="J672" s="102"/>
      <c r="K672" s="102"/>
      <c r="L672" s="95"/>
      <c r="M672" s="67"/>
      <c r="N672" s="851"/>
      <c r="O672" s="851"/>
      <c r="P672" s="851"/>
      <c r="Q672" s="851"/>
      <c r="R672" s="851"/>
      <c r="S672" s="851"/>
      <c r="T672" s="851"/>
      <c r="U672" s="851"/>
      <c r="V672" s="851"/>
      <c r="W672" s="851"/>
      <c r="X672" s="851"/>
    </row>
    <row r="673" ht="14.25" customHeight="1">
      <c r="A673" s="95"/>
      <c r="B673" s="1051"/>
      <c r="C673" s="98"/>
      <c r="D673" s="282"/>
      <c r="E673" s="100"/>
      <c r="F673" s="101"/>
      <c r="G673" s="101"/>
      <c r="H673" s="102"/>
      <c r="I673" s="102"/>
      <c r="J673" s="102"/>
      <c r="K673" s="102"/>
      <c r="L673" s="95"/>
      <c r="M673" s="67"/>
      <c r="N673" s="851"/>
      <c r="O673" s="851"/>
      <c r="P673" s="851"/>
      <c r="Q673" s="851"/>
      <c r="R673" s="851"/>
      <c r="S673" s="851"/>
      <c r="T673" s="851"/>
      <c r="U673" s="851"/>
      <c r="V673" s="851"/>
      <c r="W673" s="851"/>
      <c r="X673" s="851"/>
    </row>
    <row r="674" ht="14.25" customHeight="1">
      <c r="A674" s="95"/>
      <c r="B674" s="1051"/>
      <c r="C674" s="98"/>
      <c r="D674" s="282"/>
      <c r="E674" s="100"/>
      <c r="F674" s="101"/>
      <c r="G674" s="101"/>
      <c r="H674" s="102"/>
      <c r="I674" s="102"/>
      <c r="J674" s="102"/>
      <c r="K674" s="102"/>
      <c r="L674" s="95"/>
      <c r="M674" s="67"/>
      <c r="N674" s="851"/>
      <c r="O674" s="851"/>
      <c r="P674" s="851"/>
      <c r="Q674" s="851"/>
      <c r="R674" s="851"/>
      <c r="S674" s="851"/>
      <c r="T674" s="851"/>
      <c r="U674" s="851"/>
      <c r="V674" s="851"/>
      <c r="W674" s="851"/>
      <c r="X674" s="851"/>
    </row>
    <row r="675" ht="14.25" customHeight="1">
      <c r="A675" s="95"/>
      <c r="B675" s="1051"/>
      <c r="C675" s="98"/>
      <c r="D675" s="282"/>
      <c r="E675" s="100"/>
      <c r="F675" s="101"/>
      <c r="G675" s="101"/>
      <c r="H675" s="102"/>
      <c r="I675" s="102"/>
      <c r="J675" s="102"/>
      <c r="K675" s="102"/>
      <c r="L675" s="95"/>
      <c r="M675" s="67"/>
      <c r="N675" s="851"/>
      <c r="O675" s="851"/>
      <c r="P675" s="851"/>
      <c r="Q675" s="851"/>
      <c r="R675" s="851"/>
      <c r="S675" s="851"/>
      <c r="T675" s="851"/>
      <c r="U675" s="851"/>
      <c r="V675" s="851"/>
      <c r="W675" s="851"/>
      <c r="X675" s="851"/>
    </row>
    <row r="676" ht="14.25" customHeight="1">
      <c r="A676" s="95"/>
      <c r="B676" s="1051"/>
      <c r="C676" s="98"/>
      <c r="D676" s="282"/>
      <c r="E676" s="100"/>
      <c r="F676" s="101"/>
      <c r="G676" s="101"/>
      <c r="H676" s="102"/>
      <c r="I676" s="102"/>
      <c r="J676" s="102"/>
      <c r="K676" s="102"/>
      <c r="L676" s="95"/>
      <c r="M676" s="67"/>
      <c r="N676" s="851"/>
      <c r="O676" s="851"/>
      <c r="P676" s="851"/>
      <c r="Q676" s="851"/>
      <c r="R676" s="851"/>
      <c r="S676" s="851"/>
      <c r="T676" s="851"/>
      <c r="U676" s="851"/>
      <c r="V676" s="851"/>
      <c r="W676" s="851"/>
      <c r="X676" s="851"/>
    </row>
    <row r="677" ht="14.25" customHeight="1">
      <c r="A677" s="95"/>
      <c r="B677" s="1051"/>
      <c r="C677" s="98"/>
      <c r="D677" s="282"/>
      <c r="E677" s="100"/>
      <c r="F677" s="101"/>
      <c r="G677" s="101"/>
      <c r="H677" s="102"/>
      <c r="I677" s="102"/>
      <c r="J677" s="102"/>
      <c r="K677" s="102"/>
      <c r="L677" s="95"/>
      <c r="M677" s="67"/>
      <c r="N677" s="851"/>
      <c r="O677" s="851"/>
      <c r="P677" s="851"/>
      <c r="Q677" s="851"/>
      <c r="R677" s="851"/>
      <c r="S677" s="851"/>
      <c r="T677" s="851"/>
      <c r="U677" s="851"/>
      <c r="V677" s="851"/>
      <c r="W677" s="851"/>
      <c r="X677" s="851"/>
    </row>
    <row r="678" ht="14.25" customHeight="1">
      <c r="A678" s="95"/>
      <c r="B678" s="1051"/>
      <c r="C678" s="98"/>
      <c r="D678" s="282"/>
      <c r="E678" s="100"/>
      <c r="F678" s="101"/>
      <c r="G678" s="101"/>
      <c r="H678" s="102"/>
      <c r="I678" s="102"/>
      <c r="J678" s="102"/>
      <c r="K678" s="102"/>
      <c r="L678" s="95"/>
      <c r="M678" s="67"/>
      <c r="N678" s="851"/>
      <c r="O678" s="851"/>
      <c r="P678" s="851"/>
      <c r="Q678" s="851"/>
      <c r="R678" s="851"/>
      <c r="S678" s="851"/>
      <c r="T678" s="851"/>
      <c r="U678" s="851"/>
      <c r="V678" s="851"/>
      <c r="W678" s="851"/>
      <c r="X678" s="851"/>
    </row>
    <row r="679" ht="14.25" customHeight="1">
      <c r="A679" s="95"/>
      <c r="B679" s="1051"/>
      <c r="C679" s="98"/>
      <c r="D679" s="282"/>
      <c r="E679" s="100"/>
      <c r="F679" s="101"/>
      <c r="G679" s="101"/>
      <c r="H679" s="102"/>
      <c r="I679" s="102"/>
      <c r="J679" s="102"/>
      <c r="K679" s="102"/>
      <c r="L679" s="95"/>
      <c r="M679" s="67"/>
      <c r="N679" s="851"/>
      <c r="O679" s="851"/>
      <c r="P679" s="851"/>
      <c r="Q679" s="851"/>
      <c r="R679" s="851"/>
      <c r="S679" s="851"/>
      <c r="T679" s="851"/>
      <c r="U679" s="851"/>
      <c r="V679" s="851"/>
      <c r="W679" s="851"/>
      <c r="X679" s="851"/>
    </row>
    <row r="680" ht="14.25" customHeight="1">
      <c r="A680" s="95"/>
      <c r="B680" s="1051"/>
      <c r="C680" s="98"/>
      <c r="D680" s="282"/>
      <c r="E680" s="100"/>
      <c r="F680" s="101"/>
      <c r="G680" s="101"/>
      <c r="H680" s="102"/>
      <c r="I680" s="102"/>
      <c r="J680" s="102"/>
      <c r="K680" s="102"/>
      <c r="L680" s="95"/>
      <c r="M680" s="67"/>
      <c r="N680" s="851"/>
      <c r="O680" s="851"/>
      <c r="P680" s="851"/>
      <c r="Q680" s="851"/>
      <c r="R680" s="851"/>
      <c r="S680" s="851"/>
      <c r="T680" s="851"/>
      <c r="U680" s="851"/>
      <c r="V680" s="851"/>
      <c r="W680" s="851"/>
      <c r="X680" s="851"/>
    </row>
    <row r="681" ht="14.25" customHeight="1">
      <c r="A681" s="95"/>
      <c r="B681" s="1051"/>
      <c r="C681" s="98"/>
      <c r="D681" s="282"/>
      <c r="E681" s="100"/>
      <c r="F681" s="101"/>
      <c r="G681" s="101"/>
      <c r="H681" s="102"/>
      <c r="I681" s="102"/>
      <c r="J681" s="102"/>
      <c r="K681" s="102"/>
      <c r="L681" s="95"/>
      <c r="M681" s="67"/>
      <c r="N681" s="851"/>
      <c r="O681" s="851"/>
      <c r="P681" s="851"/>
      <c r="Q681" s="851"/>
      <c r="R681" s="851"/>
      <c r="S681" s="851"/>
      <c r="T681" s="851"/>
      <c r="U681" s="851"/>
      <c r="V681" s="851"/>
      <c r="W681" s="851"/>
      <c r="X681" s="851"/>
    </row>
    <row r="682" ht="14.25" customHeight="1">
      <c r="A682" s="95"/>
      <c r="B682" s="1051"/>
      <c r="C682" s="98"/>
      <c r="D682" s="282"/>
      <c r="E682" s="100"/>
      <c r="F682" s="101"/>
      <c r="G682" s="101"/>
      <c r="H682" s="102"/>
      <c r="I682" s="102"/>
      <c r="J682" s="102"/>
      <c r="K682" s="102"/>
      <c r="L682" s="95"/>
      <c r="M682" s="67"/>
      <c r="N682" s="851"/>
      <c r="O682" s="851"/>
      <c r="P682" s="851"/>
      <c r="Q682" s="851"/>
      <c r="R682" s="851"/>
      <c r="S682" s="851"/>
      <c r="T682" s="851"/>
      <c r="U682" s="851"/>
      <c r="V682" s="851"/>
      <c r="W682" s="851"/>
      <c r="X682" s="851"/>
    </row>
    <row r="683" ht="14.25" customHeight="1">
      <c r="A683" s="95"/>
      <c r="B683" s="1051"/>
      <c r="C683" s="98"/>
      <c r="D683" s="282"/>
      <c r="E683" s="100"/>
      <c r="F683" s="101"/>
      <c r="G683" s="101"/>
      <c r="H683" s="102"/>
      <c r="I683" s="102"/>
      <c r="J683" s="102"/>
      <c r="K683" s="102"/>
      <c r="L683" s="95"/>
      <c r="M683" s="67"/>
      <c r="N683" s="851"/>
      <c r="O683" s="851"/>
      <c r="P683" s="851"/>
      <c r="Q683" s="851"/>
      <c r="R683" s="851"/>
      <c r="S683" s="851"/>
      <c r="T683" s="851"/>
      <c r="U683" s="851"/>
      <c r="V683" s="851"/>
      <c r="W683" s="851"/>
      <c r="X683" s="851"/>
    </row>
    <row r="684" ht="14.25" customHeight="1">
      <c r="A684" s="95"/>
      <c r="B684" s="1051"/>
      <c r="C684" s="98"/>
      <c r="D684" s="282"/>
      <c r="E684" s="100"/>
      <c r="F684" s="101"/>
      <c r="G684" s="101"/>
      <c r="H684" s="102"/>
      <c r="I684" s="102"/>
      <c r="J684" s="102"/>
      <c r="K684" s="102"/>
      <c r="L684" s="95"/>
      <c r="M684" s="67"/>
      <c r="N684" s="851"/>
      <c r="O684" s="851"/>
      <c r="P684" s="851"/>
      <c r="Q684" s="851"/>
      <c r="R684" s="851"/>
      <c r="S684" s="851"/>
      <c r="T684" s="851"/>
      <c r="U684" s="851"/>
      <c r="V684" s="851"/>
      <c r="W684" s="851"/>
      <c r="X684" s="851"/>
    </row>
    <row r="685" ht="14.25" customHeight="1">
      <c r="A685" s="95"/>
      <c r="B685" s="1051"/>
      <c r="C685" s="98"/>
      <c r="D685" s="282"/>
      <c r="E685" s="100"/>
      <c r="F685" s="101"/>
      <c r="G685" s="101"/>
      <c r="H685" s="102"/>
      <c r="I685" s="102"/>
      <c r="J685" s="102"/>
      <c r="K685" s="102"/>
      <c r="L685" s="95"/>
      <c r="M685" s="67"/>
      <c r="N685" s="851"/>
      <c r="O685" s="851"/>
      <c r="P685" s="851"/>
      <c r="Q685" s="851"/>
      <c r="R685" s="851"/>
      <c r="S685" s="851"/>
      <c r="T685" s="851"/>
      <c r="U685" s="851"/>
      <c r="V685" s="851"/>
      <c r="W685" s="851"/>
      <c r="X685" s="851"/>
    </row>
    <row r="686" ht="14.25" customHeight="1">
      <c r="A686" s="95"/>
      <c r="B686" s="1051"/>
      <c r="C686" s="98"/>
      <c r="D686" s="282"/>
      <c r="E686" s="100"/>
      <c r="F686" s="101"/>
      <c r="G686" s="101"/>
      <c r="H686" s="102"/>
      <c r="I686" s="102"/>
      <c r="J686" s="102"/>
      <c r="K686" s="102"/>
      <c r="L686" s="95"/>
      <c r="M686" s="67"/>
      <c r="N686" s="851"/>
      <c r="O686" s="851"/>
      <c r="P686" s="851"/>
      <c r="Q686" s="851"/>
      <c r="R686" s="851"/>
      <c r="S686" s="851"/>
      <c r="T686" s="851"/>
      <c r="U686" s="851"/>
      <c r="V686" s="851"/>
      <c r="W686" s="851"/>
      <c r="X686" s="851"/>
    </row>
    <row r="687" ht="14.25" customHeight="1">
      <c r="A687" s="95"/>
      <c r="B687" s="1051"/>
      <c r="C687" s="98"/>
      <c r="D687" s="282"/>
      <c r="E687" s="100"/>
      <c r="F687" s="101"/>
      <c r="G687" s="101"/>
      <c r="H687" s="102"/>
      <c r="I687" s="102"/>
      <c r="J687" s="102"/>
      <c r="K687" s="102"/>
      <c r="L687" s="95"/>
      <c r="M687" s="67"/>
      <c r="N687" s="851"/>
      <c r="O687" s="851"/>
      <c r="P687" s="851"/>
      <c r="Q687" s="851"/>
      <c r="R687" s="851"/>
      <c r="S687" s="851"/>
      <c r="T687" s="851"/>
      <c r="U687" s="851"/>
      <c r="V687" s="851"/>
      <c r="W687" s="851"/>
      <c r="X687" s="851"/>
    </row>
    <row r="688" ht="14.25" customHeight="1">
      <c r="A688" s="95"/>
      <c r="B688" s="1051"/>
      <c r="C688" s="98"/>
      <c r="D688" s="282"/>
      <c r="E688" s="100"/>
      <c r="F688" s="101"/>
      <c r="G688" s="101"/>
      <c r="H688" s="102"/>
      <c r="I688" s="102"/>
      <c r="J688" s="102"/>
      <c r="K688" s="102"/>
      <c r="L688" s="95"/>
      <c r="M688" s="67"/>
      <c r="N688" s="851"/>
      <c r="O688" s="851"/>
      <c r="P688" s="851"/>
      <c r="Q688" s="851"/>
      <c r="R688" s="851"/>
      <c r="S688" s="851"/>
      <c r="T688" s="851"/>
      <c r="U688" s="851"/>
      <c r="V688" s="851"/>
      <c r="W688" s="851"/>
      <c r="X688" s="851"/>
    </row>
    <row r="689" ht="14.25" customHeight="1">
      <c r="A689" s="95"/>
      <c r="B689" s="1051"/>
      <c r="C689" s="98"/>
      <c r="D689" s="282"/>
      <c r="E689" s="100"/>
      <c r="F689" s="101"/>
      <c r="G689" s="101"/>
      <c r="H689" s="102"/>
      <c r="I689" s="102"/>
      <c r="J689" s="102"/>
      <c r="K689" s="102"/>
      <c r="L689" s="95"/>
      <c r="M689" s="67"/>
      <c r="N689" s="851"/>
      <c r="O689" s="851"/>
      <c r="P689" s="851"/>
      <c r="Q689" s="851"/>
      <c r="R689" s="851"/>
      <c r="S689" s="851"/>
      <c r="T689" s="851"/>
      <c r="U689" s="851"/>
      <c r="V689" s="851"/>
      <c r="W689" s="851"/>
      <c r="X689" s="851"/>
    </row>
    <row r="690" ht="14.25" customHeight="1">
      <c r="A690" s="95"/>
      <c r="B690" s="1051"/>
      <c r="C690" s="98"/>
      <c r="D690" s="282"/>
      <c r="E690" s="100"/>
      <c r="F690" s="101"/>
      <c r="G690" s="101"/>
      <c r="H690" s="102"/>
      <c r="I690" s="102"/>
      <c r="J690" s="102"/>
      <c r="K690" s="102"/>
      <c r="L690" s="95"/>
      <c r="M690" s="67"/>
      <c r="N690" s="851"/>
      <c r="O690" s="851"/>
      <c r="P690" s="851"/>
      <c r="Q690" s="851"/>
      <c r="R690" s="851"/>
      <c r="S690" s="851"/>
      <c r="T690" s="851"/>
      <c r="U690" s="851"/>
      <c r="V690" s="851"/>
      <c r="W690" s="851"/>
      <c r="X690" s="851"/>
    </row>
    <row r="691" ht="14.25" customHeight="1">
      <c r="A691" s="95"/>
      <c r="B691" s="1051"/>
      <c r="C691" s="98"/>
      <c r="D691" s="282"/>
      <c r="E691" s="100"/>
      <c r="F691" s="101"/>
      <c r="G691" s="101"/>
      <c r="H691" s="102"/>
      <c r="I691" s="102"/>
      <c r="J691" s="102"/>
      <c r="K691" s="102"/>
      <c r="L691" s="95"/>
      <c r="M691" s="67"/>
      <c r="N691" s="851"/>
      <c r="O691" s="851"/>
      <c r="P691" s="851"/>
      <c r="Q691" s="851"/>
      <c r="R691" s="851"/>
      <c r="S691" s="851"/>
      <c r="T691" s="851"/>
      <c r="U691" s="851"/>
      <c r="V691" s="851"/>
      <c r="W691" s="851"/>
      <c r="X691" s="851"/>
    </row>
    <row r="692" ht="14.25" customHeight="1">
      <c r="A692" s="95"/>
      <c r="B692" s="1051"/>
      <c r="C692" s="98"/>
      <c r="D692" s="282"/>
      <c r="E692" s="100"/>
      <c r="F692" s="101"/>
      <c r="G692" s="101"/>
      <c r="H692" s="102"/>
      <c r="I692" s="102"/>
      <c r="J692" s="102"/>
      <c r="K692" s="102"/>
      <c r="L692" s="95"/>
      <c r="M692" s="67"/>
      <c r="N692" s="851"/>
      <c r="O692" s="851"/>
      <c r="P692" s="851"/>
      <c r="Q692" s="851"/>
      <c r="R692" s="851"/>
      <c r="S692" s="851"/>
      <c r="T692" s="851"/>
      <c r="U692" s="851"/>
      <c r="V692" s="851"/>
      <c r="W692" s="851"/>
      <c r="X692" s="851"/>
    </row>
    <row r="693" ht="14.25" customHeight="1">
      <c r="A693" s="95"/>
      <c r="B693" s="1051"/>
      <c r="C693" s="98"/>
      <c r="D693" s="282"/>
      <c r="E693" s="100"/>
      <c r="F693" s="101"/>
      <c r="G693" s="101"/>
      <c r="H693" s="102"/>
      <c r="I693" s="102"/>
      <c r="J693" s="102"/>
      <c r="K693" s="102"/>
      <c r="L693" s="95"/>
      <c r="M693" s="67"/>
      <c r="N693" s="851"/>
      <c r="O693" s="851"/>
      <c r="P693" s="851"/>
      <c r="Q693" s="851"/>
      <c r="R693" s="851"/>
      <c r="S693" s="851"/>
      <c r="T693" s="851"/>
      <c r="U693" s="851"/>
      <c r="V693" s="851"/>
      <c r="W693" s="851"/>
      <c r="X693" s="851"/>
    </row>
    <row r="694" ht="14.25" customHeight="1">
      <c r="A694" s="95"/>
      <c r="B694" s="1051"/>
      <c r="C694" s="98"/>
      <c r="D694" s="282"/>
      <c r="E694" s="100"/>
      <c r="F694" s="101"/>
      <c r="G694" s="101"/>
      <c r="H694" s="102"/>
      <c r="I694" s="102"/>
      <c r="J694" s="102"/>
      <c r="K694" s="102"/>
      <c r="L694" s="95"/>
      <c r="M694" s="67"/>
      <c r="N694" s="851"/>
      <c r="O694" s="851"/>
      <c r="P694" s="851"/>
      <c r="Q694" s="851"/>
      <c r="R694" s="851"/>
      <c r="S694" s="851"/>
      <c r="T694" s="851"/>
      <c r="U694" s="851"/>
      <c r="V694" s="851"/>
      <c r="W694" s="851"/>
      <c r="X694" s="851"/>
    </row>
    <row r="695" ht="14.25" customHeight="1">
      <c r="A695" s="95"/>
      <c r="B695" s="1051"/>
      <c r="C695" s="98"/>
      <c r="D695" s="282"/>
      <c r="E695" s="100"/>
      <c r="F695" s="101"/>
      <c r="G695" s="101"/>
      <c r="H695" s="102"/>
      <c r="I695" s="102"/>
      <c r="J695" s="102"/>
      <c r="K695" s="102"/>
      <c r="L695" s="95"/>
      <c r="M695" s="67"/>
      <c r="N695" s="851"/>
      <c r="O695" s="851"/>
      <c r="P695" s="851"/>
      <c r="Q695" s="851"/>
      <c r="R695" s="851"/>
      <c r="S695" s="851"/>
      <c r="T695" s="851"/>
      <c r="U695" s="851"/>
      <c r="V695" s="851"/>
      <c r="W695" s="851"/>
      <c r="X695" s="851"/>
    </row>
    <row r="696" ht="14.25" customHeight="1">
      <c r="A696" s="95"/>
      <c r="B696" s="1051"/>
      <c r="C696" s="98"/>
      <c r="D696" s="282"/>
      <c r="E696" s="100"/>
      <c r="F696" s="101"/>
      <c r="G696" s="101"/>
      <c r="H696" s="102"/>
      <c r="I696" s="102"/>
      <c r="J696" s="102"/>
      <c r="K696" s="102"/>
      <c r="L696" s="95"/>
      <c r="M696" s="67"/>
      <c r="N696" s="851"/>
      <c r="O696" s="851"/>
      <c r="P696" s="851"/>
      <c r="Q696" s="851"/>
      <c r="R696" s="851"/>
      <c r="S696" s="851"/>
      <c r="T696" s="851"/>
      <c r="U696" s="851"/>
      <c r="V696" s="851"/>
      <c r="W696" s="851"/>
      <c r="X696" s="851"/>
    </row>
    <row r="697" ht="14.25" customHeight="1">
      <c r="A697" s="95"/>
      <c r="B697" s="1051"/>
      <c r="C697" s="98"/>
      <c r="D697" s="282"/>
      <c r="E697" s="100"/>
      <c r="F697" s="101"/>
      <c r="G697" s="101"/>
      <c r="H697" s="102"/>
      <c r="I697" s="102"/>
      <c r="J697" s="102"/>
      <c r="K697" s="102"/>
      <c r="L697" s="95"/>
      <c r="M697" s="67"/>
      <c r="N697" s="851"/>
      <c r="O697" s="851"/>
      <c r="P697" s="851"/>
      <c r="Q697" s="851"/>
      <c r="R697" s="851"/>
      <c r="S697" s="851"/>
      <c r="T697" s="851"/>
      <c r="U697" s="851"/>
      <c r="V697" s="851"/>
      <c r="W697" s="851"/>
      <c r="X697" s="851"/>
    </row>
    <row r="698" ht="14.25" customHeight="1">
      <c r="A698" s="95"/>
      <c r="B698" s="1051"/>
      <c r="C698" s="98"/>
      <c r="D698" s="282"/>
      <c r="E698" s="100"/>
      <c r="F698" s="101"/>
      <c r="G698" s="101"/>
      <c r="H698" s="102"/>
      <c r="I698" s="102"/>
      <c r="J698" s="102"/>
      <c r="K698" s="102"/>
      <c r="L698" s="95"/>
      <c r="M698" s="67"/>
      <c r="N698" s="851"/>
      <c r="O698" s="851"/>
      <c r="P698" s="851"/>
      <c r="Q698" s="851"/>
      <c r="R698" s="851"/>
      <c r="S698" s="851"/>
      <c r="T698" s="851"/>
      <c r="U698" s="851"/>
      <c r="V698" s="851"/>
      <c r="W698" s="851"/>
      <c r="X698" s="851"/>
    </row>
    <row r="699" ht="14.25" customHeight="1">
      <c r="A699" s="95"/>
      <c r="B699" s="1051"/>
      <c r="C699" s="98"/>
      <c r="D699" s="282"/>
      <c r="E699" s="100"/>
      <c r="F699" s="101"/>
      <c r="G699" s="101"/>
      <c r="H699" s="102"/>
      <c r="I699" s="102"/>
      <c r="J699" s="102"/>
      <c r="K699" s="102"/>
      <c r="L699" s="95"/>
      <c r="M699" s="67"/>
      <c r="N699" s="851"/>
      <c r="O699" s="851"/>
      <c r="P699" s="851"/>
      <c r="Q699" s="851"/>
      <c r="R699" s="851"/>
      <c r="S699" s="851"/>
      <c r="T699" s="851"/>
      <c r="U699" s="851"/>
      <c r="V699" s="851"/>
      <c r="W699" s="851"/>
      <c r="X699" s="851"/>
    </row>
    <row r="700" ht="14.25" customHeight="1">
      <c r="A700" s="95"/>
      <c r="B700" s="1051"/>
      <c r="C700" s="98"/>
      <c r="D700" s="282"/>
      <c r="E700" s="100"/>
      <c r="F700" s="101"/>
      <c r="G700" s="101"/>
      <c r="H700" s="102"/>
      <c r="I700" s="102"/>
      <c r="J700" s="102"/>
      <c r="K700" s="102"/>
      <c r="L700" s="95"/>
      <c r="M700" s="67"/>
      <c r="N700" s="851"/>
      <c r="O700" s="851"/>
      <c r="P700" s="851"/>
      <c r="Q700" s="851"/>
      <c r="R700" s="851"/>
      <c r="S700" s="851"/>
      <c r="T700" s="851"/>
      <c r="U700" s="851"/>
      <c r="V700" s="851"/>
      <c r="W700" s="851"/>
      <c r="X700" s="851"/>
    </row>
    <row r="701" ht="14.25" customHeight="1">
      <c r="A701" s="95"/>
      <c r="B701" s="1051"/>
      <c r="C701" s="98"/>
      <c r="D701" s="282"/>
      <c r="E701" s="100"/>
      <c r="F701" s="101"/>
      <c r="G701" s="101"/>
      <c r="H701" s="102"/>
      <c r="I701" s="102"/>
      <c r="J701" s="102"/>
      <c r="K701" s="102"/>
      <c r="L701" s="95"/>
      <c r="M701" s="67"/>
      <c r="N701" s="851"/>
      <c r="O701" s="851"/>
      <c r="P701" s="851"/>
      <c r="Q701" s="851"/>
      <c r="R701" s="851"/>
      <c r="S701" s="851"/>
      <c r="T701" s="851"/>
      <c r="U701" s="851"/>
      <c r="V701" s="851"/>
      <c r="W701" s="851"/>
      <c r="X701" s="851"/>
    </row>
    <row r="702" ht="14.25" customHeight="1">
      <c r="A702" s="95"/>
      <c r="B702" s="1051"/>
      <c r="C702" s="98"/>
      <c r="D702" s="282"/>
      <c r="E702" s="100"/>
      <c r="F702" s="101"/>
      <c r="G702" s="101"/>
      <c r="H702" s="102"/>
      <c r="I702" s="102"/>
      <c r="J702" s="102"/>
      <c r="K702" s="102"/>
      <c r="L702" s="95"/>
      <c r="M702" s="67"/>
      <c r="N702" s="851"/>
      <c r="O702" s="851"/>
      <c r="P702" s="851"/>
      <c r="Q702" s="851"/>
      <c r="R702" s="851"/>
      <c r="S702" s="851"/>
      <c r="T702" s="851"/>
      <c r="U702" s="851"/>
      <c r="V702" s="851"/>
      <c r="W702" s="851"/>
      <c r="X702" s="851"/>
    </row>
    <row r="703" ht="14.25" customHeight="1">
      <c r="A703" s="95"/>
      <c r="B703" s="1051"/>
      <c r="C703" s="98"/>
      <c r="D703" s="282"/>
      <c r="E703" s="100"/>
      <c r="F703" s="101"/>
      <c r="G703" s="101"/>
      <c r="H703" s="102"/>
      <c r="I703" s="102"/>
      <c r="J703" s="102"/>
      <c r="K703" s="102"/>
      <c r="L703" s="95"/>
      <c r="M703" s="67"/>
      <c r="N703" s="851"/>
      <c r="O703" s="851"/>
      <c r="P703" s="851"/>
      <c r="Q703" s="851"/>
      <c r="R703" s="851"/>
      <c r="S703" s="851"/>
      <c r="T703" s="851"/>
      <c r="U703" s="851"/>
      <c r="V703" s="851"/>
      <c r="W703" s="851"/>
      <c r="X703" s="851"/>
    </row>
    <row r="704" ht="14.25" customHeight="1">
      <c r="A704" s="95"/>
      <c r="B704" s="1051"/>
      <c r="C704" s="98"/>
      <c r="D704" s="282"/>
      <c r="E704" s="100"/>
      <c r="F704" s="101"/>
      <c r="G704" s="101"/>
      <c r="H704" s="102"/>
      <c r="I704" s="102"/>
      <c r="J704" s="102"/>
      <c r="K704" s="102"/>
      <c r="L704" s="95"/>
      <c r="M704" s="67"/>
      <c r="N704" s="851"/>
      <c r="O704" s="851"/>
      <c r="P704" s="851"/>
      <c r="Q704" s="851"/>
      <c r="R704" s="851"/>
      <c r="S704" s="851"/>
      <c r="T704" s="851"/>
      <c r="U704" s="851"/>
      <c r="V704" s="851"/>
      <c r="W704" s="851"/>
      <c r="X704" s="851"/>
    </row>
    <row r="705" ht="14.25" customHeight="1">
      <c r="A705" s="95"/>
      <c r="B705" s="1051"/>
      <c r="C705" s="98"/>
      <c r="D705" s="282"/>
      <c r="E705" s="100"/>
      <c r="F705" s="101"/>
      <c r="G705" s="101"/>
      <c r="H705" s="102"/>
      <c r="I705" s="102"/>
      <c r="J705" s="102"/>
      <c r="K705" s="102"/>
      <c r="L705" s="95"/>
      <c r="M705" s="67"/>
      <c r="N705" s="851"/>
      <c r="O705" s="851"/>
      <c r="P705" s="851"/>
      <c r="Q705" s="851"/>
      <c r="R705" s="851"/>
      <c r="S705" s="851"/>
      <c r="T705" s="851"/>
      <c r="U705" s="851"/>
      <c r="V705" s="851"/>
      <c r="W705" s="851"/>
      <c r="X705" s="851"/>
    </row>
    <row r="706" ht="14.25" customHeight="1">
      <c r="A706" s="95"/>
      <c r="B706" s="1051"/>
      <c r="C706" s="98"/>
      <c r="D706" s="282"/>
      <c r="E706" s="100"/>
      <c r="F706" s="101"/>
      <c r="G706" s="101"/>
      <c r="H706" s="102"/>
      <c r="I706" s="102"/>
      <c r="J706" s="102"/>
      <c r="K706" s="102"/>
      <c r="L706" s="95"/>
      <c r="M706" s="67"/>
      <c r="N706" s="851"/>
      <c r="O706" s="851"/>
      <c r="P706" s="851"/>
      <c r="Q706" s="851"/>
      <c r="R706" s="851"/>
      <c r="S706" s="851"/>
      <c r="T706" s="851"/>
      <c r="U706" s="851"/>
      <c r="V706" s="851"/>
      <c r="W706" s="851"/>
      <c r="X706" s="851"/>
    </row>
    <row r="707" ht="14.25" customHeight="1">
      <c r="A707" s="95"/>
      <c r="B707" s="1051"/>
      <c r="C707" s="98"/>
      <c r="D707" s="282"/>
      <c r="E707" s="100"/>
      <c r="F707" s="101"/>
      <c r="G707" s="101"/>
      <c r="H707" s="102"/>
      <c r="I707" s="102"/>
      <c r="J707" s="102"/>
      <c r="K707" s="102"/>
      <c r="L707" s="95"/>
      <c r="M707" s="67"/>
      <c r="N707" s="851"/>
      <c r="O707" s="851"/>
      <c r="P707" s="851"/>
      <c r="Q707" s="851"/>
      <c r="R707" s="851"/>
      <c r="S707" s="851"/>
      <c r="T707" s="851"/>
      <c r="U707" s="851"/>
      <c r="V707" s="851"/>
      <c r="W707" s="851"/>
      <c r="X707" s="851"/>
    </row>
    <row r="708" ht="14.25" customHeight="1">
      <c r="A708" s="95"/>
      <c r="B708" s="1051"/>
      <c r="C708" s="98"/>
      <c r="D708" s="282"/>
      <c r="E708" s="100"/>
      <c r="F708" s="101"/>
      <c r="G708" s="101"/>
      <c r="H708" s="102"/>
      <c r="I708" s="102"/>
      <c r="J708" s="102"/>
      <c r="K708" s="102"/>
      <c r="L708" s="95"/>
      <c r="M708" s="67"/>
      <c r="N708" s="851"/>
      <c r="O708" s="851"/>
      <c r="P708" s="851"/>
      <c r="Q708" s="851"/>
      <c r="R708" s="851"/>
      <c r="S708" s="851"/>
      <c r="T708" s="851"/>
      <c r="U708" s="851"/>
      <c r="V708" s="851"/>
      <c r="W708" s="851"/>
      <c r="X708" s="851"/>
    </row>
    <row r="709" ht="14.25" customHeight="1">
      <c r="A709" s="95"/>
      <c r="B709" s="1051"/>
      <c r="C709" s="98"/>
      <c r="D709" s="282"/>
      <c r="E709" s="100"/>
      <c r="F709" s="101"/>
      <c r="G709" s="101"/>
      <c r="H709" s="102"/>
      <c r="I709" s="102"/>
      <c r="J709" s="102"/>
      <c r="K709" s="102"/>
      <c r="L709" s="95"/>
      <c r="M709" s="67"/>
      <c r="N709" s="851"/>
      <c r="O709" s="851"/>
      <c r="P709" s="851"/>
      <c r="Q709" s="851"/>
      <c r="R709" s="851"/>
      <c r="S709" s="851"/>
      <c r="T709" s="851"/>
      <c r="U709" s="851"/>
      <c r="V709" s="851"/>
      <c r="W709" s="851"/>
      <c r="X709" s="851"/>
    </row>
    <row r="710" ht="14.25" customHeight="1">
      <c r="A710" s="95"/>
      <c r="B710" s="1051"/>
      <c r="C710" s="98"/>
      <c r="D710" s="282"/>
      <c r="E710" s="100"/>
      <c r="F710" s="101"/>
      <c r="G710" s="101"/>
      <c r="H710" s="102"/>
      <c r="I710" s="102"/>
      <c r="J710" s="102"/>
      <c r="K710" s="102"/>
      <c r="L710" s="95"/>
      <c r="M710" s="67"/>
      <c r="N710" s="851"/>
      <c r="O710" s="851"/>
      <c r="P710" s="851"/>
      <c r="Q710" s="851"/>
      <c r="R710" s="851"/>
      <c r="S710" s="851"/>
      <c r="T710" s="851"/>
      <c r="U710" s="851"/>
      <c r="V710" s="851"/>
      <c r="W710" s="851"/>
      <c r="X710" s="851"/>
    </row>
    <row r="711" ht="14.25" customHeight="1">
      <c r="A711" s="95"/>
      <c r="B711" s="1051"/>
      <c r="C711" s="98"/>
      <c r="D711" s="282"/>
      <c r="E711" s="100"/>
      <c r="F711" s="101"/>
      <c r="G711" s="101"/>
      <c r="H711" s="102"/>
      <c r="I711" s="102"/>
      <c r="J711" s="102"/>
      <c r="K711" s="102"/>
      <c r="L711" s="95"/>
      <c r="M711" s="67"/>
      <c r="N711" s="851"/>
      <c r="O711" s="851"/>
      <c r="P711" s="851"/>
      <c r="Q711" s="851"/>
      <c r="R711" s="851"/>
      <c r="S711" s="851"/>
      <c r="T711" s="851"/>
      <c r="U711" s="851"/>
      <c r="V711" s="851"/>
      <c r="W711" s="851"/>
      <c r="X711" s="851"/>
    </row>
    <row r="712" ht="14.25" customHeight="1">
      <c r="A712" s="95"/>
      <c r="B712" s="1051"/>
      <c r="C712" s="98"/>
      <c r="D712" s="282"/>
      <c r="E712" s="100"/>
      <c r="F712" s="101"/>
      <c r="G712" s="101"/>
      <c r="H712" s="102"/>
      <c r="I712" s="102"/>
      <c r="J712" s="102"/>
      <c r="K712" s="102"/>
      <c r="L712" s="95"/>
      <c r="M712" s="67"/>
      <c r="N712" s="851"/>
      <c r="O712" s="851"/>
      <c r="P712" s="851"/>
      <c r="Q712" s="851"/>
      <c r="R712" s="851"/>
      <c r="S712" s="851"/>
      <c r="T712" s="851"/>
      <c r="U712" s="851"/>
      <c r="V712" s="851"/>
      <c r="W712" s="851"/>
      <c r="X712" s="851"/>
    </row>
    <row r="713" ht="14.25" customHeight="1">
      <c r="A713" s="95"/>
      <c r="B713" s="1051"/>
      <c r="C713" s="98"/>
      <c r="D713" s="282"/>
      <c r="E713" s="100"/>
      <c r="F713" s="101"/>
      <c r="G713" s="101"/>
      <c r="H713" s="102"/>
      <c r="I713" s="102"/>
      <c r="J713" s="102"/>
      <c r="K713" s="102"/>
      <c r="L713" s="95"/>
      <c r="M713" s="67"/>
      <c r="N713" s="851"/>
      <c r="O713" s="851"/>
      <c r="P713" s="851"/>
      <c r="Q713" s="851"/>
      <c r="R713" s="851"/>
      <c r="S713" s="851"/>
      <c r="T713" s="851"/>
      <c r="U713" s="851"/>
      <c r="V713" s="851"/>
      <c r="W713" s="851"/>
      <c r="X713" s="851"/>
    </row>
    <row r="714" ht="14.25" customHeight="1">
      <c r="A714" s="95"/>
      <c r="B714" s="1051"/>
      <c r="C714" s="98"/>
      <c r="D714" s="282"/>
      <c r="E714" s="100"/>
      <c r="F714" s="101"/>
      <c r="G714" s="101"/>
      <c r="H714" s="102"/>
      <c r="I714" s="102"/>
      <c r="J714" s="102"/>
      <c r="K714" s="102"/>
      <c r="L714" s="95"/>
      <c r="M714" s="67"/>
      <c r="N714" s="851"/>
      <c r="O714" s="851"/>
      <c r="P714" s="851"/>
      <c r="Q714" s="851"/>
      <c r="R714" s="851"/>
      <c r="S714" s="851"/>
      <c r="T714" s="851"/>
      <c r="U714" s="851"/>
      <c r="V714" s="851"/>
      <c r="W714" s="851"/>
      <c r="X714" s="851"/>
    </row>
    <row r="715" ht="14.25" customHeight="1">
      <c r="A715" s="95"/>
      <c r="B715" s="1051"/>
      <c r="C715" s="98"/>
      <c r="D715" s="282"/>
      <c r="E715" s="100"/>
      <c r="F715" s="101"/>
      <c r="G715" s="101"/>
      <c r="H715" s="102"/>
      <c r="I715" s="102"/>
      <c r="J715" s="102"/>
      <c r="K715" s="102"/>
      <c r="L715" s="95"/>
      <c r="M715" s="67"/>
      <c r="N715" s="851"/>
      <c r="O715" s="851"/>
      <c r="P715" s="851"/>
      <c r="Q715" s="851"/>
      <c r="R715" s="851"/>
      <c r="S715" s="851"/>
      <c r="T715" s="851"/>
      <c r="U715" s="851"/>
      <c r="V715" s="851"/>
      <c r="W715" s="851"/>
      <c r="X715" s="851"/>
    </row>
    <row r="716" ht="14.25" customHeight="1">
      <c r="A716" s="95"/>
      <c r="B716" s="1051"/>
      <c r="C716" s="98"/>
      <c r="D716" s="282"/>
      <c r="E716" s="100"/>
      <c r="F716" s="101"/>
      <c r="G716" s="101"/>
      <c r="H716" s="102"/>
      <c r="I716" s="102"/>
      <c r="J716" s="102"/>
      <c r="K716" s="102"/>
      <c r="L716" s="95"/>
      <c r="M716" s="67"/>
      <c r="N716" s="851"/>
      <c r="O716" s="851"/>
      <c r="P716" s="851"/>
      <c r="Q716" s="851"/>
      <c r="R716" s="851"/>
      <c r="S716" s="851"/>
      <c r="T716" s="851"/>
      <c r="U716" s="851"/>
      <c r="V716" s="851"/>
      <c r="W716" s="851"/>
      <c r="X716" s="851"/>
    </row>
    <row r="717" ht="14.25" customHeight="1">
      <c r="A717" s="95"/>
      <c r="B717" s="1051"/>
      <c r="C717" s="98"/>
      <c r="D717" s="282"/>
      <c r="E717" s="100"/>
      <c r="F717" s="101"/>
      <c r="G717" s="101"/>
      <c r="H717" s="102"/>
      <c r="I717" s="102"/>
      <c r="J717" s="102"/>
      <c r="K717" s="102"/>
      <c r="L717" s="95"/>
      <c r="M717" s="67"/>
      <c r="N717" s="851"/>
      <c r="O717" s="851"/>
      <c r="P717" s="851"/>
      <c r="Q717" s="851"/>
      <c r="R717" s="851"/>
      <c r="S717" s="851"/>
      <c r="T717" s="851"/>
      <c r="U717" s="851"/>
      <c r="V717" s="851"/>
      <c r="W717" s="851"/>
      <c r="X717" s="851"/>
    </row>
    <row r="718" ht="14.25" customHeight="1">
      <c r="A718" s="95"/>
      <c r="B718" s="1051"/>
      <c r="C718" s="98"/>
      <c r="D718" s="282"/>
      <c r="E718" s="100"/>
      <c r="F718" s="101"/>
      <c r="G718" s="101"/>
      <c r="H718" s="102"/>
      <c r="I718" s="102"/>
      <c r="J718" s="102"/>
      <c r="K718" s="102"/>
      <c r="L718" s="95"/>
      <c r="M718" s="67"/>
      <c r="N718" s="851"/>
      <c r="O718" s="851"/>
      <c r="P718" s="851"/>
      <c r="Q718" s="851"/>
      <c r="R718" s="851"/>
      <c r="S718" s="851"/>
      <c r="T718" s="851"/>
      <c r="U718" s="851"/>
      <c r="V718" s="851"/>
      <c r="W718" s="851"/>
      <c r="X718" s="851"/>
    </row>
    <row r="719" ht="14.25" customHeight="1">
      <c r="A719" s="95"/>
      <c r="B719" s="1051"/>
      <c r="C719" s="98"/>
      <c r="D719" s="282"/>
      <c r="E719" s="100"/>
      <c r="F719" s="101"/>
      <c r="G719" s="101"/>
      <c r="H719" s="102"/>
      <c r="I719" s="102"/>
      <c r="J719" s="102"/>
      <c r="K719" s="102"/>
      <c r="L719" s="95"/>
      <c r="M719" s="67"/>
      <c r="N719" s="851"/>
      <c r="O719" s="851"/>
      <c r="P719" s="851"/>
      <c r="Q719" s="851"/>
      <c r="R719" s="851"/>
      <c r="S719" s="851"/>
      <c r="T719" s="851"/>
      <c r="U719" s="851"/>
      <c r="V719" s="851"/>
      <c r="W719" s="851"/>
      <c r="X719" s="851"/>
    </row>
    <row r="720" ht="14.25" customHeight="1">
      <c r="A720" s="95"/>
      <c r="B720" s="1051"/>
      <c r="C720" s="98"/>
      <c r="D720" s="282"/>
      <c r="E720" s="100"/>
      <c r="F720" s="101"/>
      <c r="G720" s="101"/>
      <c r="H720" s="102"/>
      <c r="I720" s="102"/>
      <c r="J720" s="102"/>
      <c r="K720" s="102"/>
      <c r="L720" s="95"/>
      <c r="M720" s="67"/>
      <c r="N720" s="851"/>
      <c r="O720" s="851"/>
      <c r="P720" s="851"/>
      <c r="Q720" s="851"/>
      <c r="R720" s="851"/>
      <c r="S720" s="851"/>
      <c r="T720" s="851"/>
      <c r="U720" s="851"/>
      <c r="V720" s="851"/>
      <c r="W720" s="851"/>
      <c r="X720" s="851"/>
    </row>
    <row r="721" ht="14.25" customHeight="1">
      <c r="A721" s="95"/>
      <c r="B721" s="1051"/>
      <c r="C721" s="98"/>
      <c r="D721" s="282"/>
      <c r="E721" s="100"/>
      <c r="F721" s="101"/>
      <c r="G721" s="101"/>
      <c r="H721" s="102"/>
      <c r="I721" s="102"/>
      <c r="J721" s="102"/>
      <c r="K721" s="102"/>
      <c r="L721" s="95"/>
      <c r="M721" s="67"/>
      <c r="N721" s="851"/>
      <c r="O721" s="851"/>
      <c r="P721" s="851"/>
      <c r="Q721" s="851"/>
      <c r="R721" s="851"/>
      <c r="S721" s="851"/>
      <c r="T721" s="851"/>
      <c r="U721" s="851"/>
      <c r="V721" s="851"/>
      <c r="W721" s="851"/>
      <c r="X721" s="851"/>
    </row>
    <row r="722" ht="14.25" customHeight="1">
      <c r="A722" s="95"/>
      <c r="B722" s="1051"/>
      <c r="C722" s="98"/>
      <c r="D722" s="282"/>
      <c r="E722" s="100"/>
      <c r="F722" s="101"/>
      <c r="G722" s="101"/>
      <c r="H722" s="102"/>
      <c r="I722" s="102"/>
      <c r="J722" s="102"/>
      <c r="K722" s="102"/>
      <c r="L722" s="95"/>
      <c r="M722" s="67"/>
      <c r="N722" s="851"/>
      <c r="O722" s="851"/>
      <c r="P722" s="851"/>
      <c r="Q722" s="851"/>
      <c r="R722" s="851"/>
      <c r="S722" s="851"/>
      <c r="T722" s="851"/>
      <c r="U722" s="851"/>
      <c r="V722" s="851"/>
      <c r="W722" s="851"/>
      <c r="X722" s="851"/>
    </row>
    <row r="723" ht="14.25" customHeight="1">
      <c r="A723" s="95"/>
      <c r="B723" s="1051"/>
      <c r="C723" s="98"/>
      <c r="D723" s="282"/>
      <c r="E723" s="100"/>
      <c r="F723" s="101"/>
      <c r="G723" s="101"/>
      <c r="H723" s="102"/>
      <c r="I723" s="102"/>
      <c r="J723" s="102"/>
      <c r="K723" s="102"/>
      <c r="L723" s="95"/>
      <c r="M723" s="67"/>
      <c r="N723" s="851"/>
      <c r="O723" s="851"/>
      <c r="P723" s="851"/>
      <c r="Q723" s="851"/>
      <c r="R723" s="851"/>
      <c r="S723" s="851"/>
      <c r="T723" s="851"/>
      <c r="U723" s="851"/>
      <c r="V723" s="851"/>
      <c r="W723" s="851"/>
      <c r="X723" s="851"/>
    </row>
    <row r="724" ht="14.25" customHeight="1">
      <c r="A724" s="95"/>
      <c r="B724" s="1051"/>
      <c r="C724" s="98"/>
      <c r="D724" s="282"/>
      <c r="E724" s="100"/>
      <c r="F724" s="101"/>
      <c r="G724" s="101"/>
      <c r="H724" s="102"/>
      <c r="I724" s="102"/>
      <c r="J724" s="102"/>
      <c r="K724" s="102"/>
      <c r="L724" s="95"/>
      <c r="M724" s="67"/>
      <c r="N724" s="851"/>
      <c r="O724" s="851"/>
      <c r="P724" s="851"/>
      <c r="Q724" s="851"/>
      <c r="R724" s="851"/>
      <c r="S724" s="851"/>
      <c r="T724" s="851"/>
      <c r="U724" s="851"/>
      <c r="V724" s="851"/>
      <c r="W724" s="851"/>
      <c r="X724" s="851"/>
    </row>
    <row r="725" ht="14.25" customHeight="1">
      <c r="A725" s="95"/>
      <c r="B725" s="1051"/>
      <c r="C725" s="98"/>
      <c r="D725" s="282"/>
      <c r="E725" s="100"/>
      <c r="F725" s="101"/>
      <c r="G725" s="101"/>
      <c r="H725" s="102"/>
      <c r="I725" s="102"/>
      <c r="J725" s="102"/>
      <c r="K725" s="102"/>
      <c r="L725" s="95"/>
      <c r="M725" s="67"/>
      <c r="N725" s="851"/>
      <c r="O725" s="851"/>
      <c r="P725" s="851"/>
      <c r="Q725" s="851"/>
      <c r="R725" s="851"/>
      <c r="S725" s="851"/>
      <c r="T725" s="851"/>
      <c r="U725" s="851"/>
      <c r="V725" s="851"/>
      <c r="W725" s="851"/>
      <c r="X725" s="851"/>
    </row>
    <row r="726" ht="14.25" customHeight="1">
      <c r="A726" s="95"/>
      <c r="B726" s="1051"/>
      <c r="C726" s="98"/>
      <c r="D726" s="282"/>
      <c r="E726" s="100"/>
      <c r="F726" s="101"/>
      <c r="G726" s="101"/>
      <c r="H726" s="102"/>
      <c r="I726" s="102"/>
      <c r="J726" s="102"/>
      <c r="K726" s="102"/>
      <c r="L726" s="95"/>
      <c r="M726" s="67"/>
      <c r="N726" s="851"/>
      <c r="O726" s="851"/>
      <c r="P726" s="851"/>
      <c r="Q726" s="851"/>
      <c r="R726" s="851"/>
      <c r="S726" s="851"/>
      <c r="T726" s="851"/>
      <c r="U726" s="851"/>
      <c r="V726" s="851"/>
      <c r="W726" s="851"/>
      <c r="X726" s="851"/>
    </row>
    <row r="727" ht="14.25" customHeight="1">
      <c r="A727" s="95"/>
      <c r="B727" s="1051"/>
      <c r="C727" s="98"/>
      <c r="D727" s="282"/>
      <c r="E727" s="100"/>
      <c r="F727" s="101"/>
      <c r="G727" s="101"/>
      <c r="H727" s="102"/>
      <c r="I727" s="102"/>
      <c r="J727" s="102"/>
      <c r="K727" s="102"/>
      <c r="L727" s="95"/>
      <c r="M727" s="67"/>
      <c r="N727" s="851"/>
      <c r="O727" s="851"/>
      <c r="P727" s="851"/>
      <c r="Q727" s="851"/>
      <c r="R727" s="851"/>
      <c r="S727" s="851"/>
      <c r="T727" s="851"/>
      <c r="U727" s="851"/>
      <c r="V727" s="851"/>
      <c r="W727" s="851"/>
      <c r="X727" s="851"/>
    </row>
    <row r="728" ht="14.25" customHeight="1">
      <c r="A728" s="95"/>
      <c r="B728" s="1051"/>
      <c r="C728" s="98"/>
      <c r="D728" s="282"/>
      <c r="E728" s="100"/>
      <c r="F728" s="101"/>
      <c r="G728" s="101"/>
      <c r="H728" s="102"/>
      <c r="I728" s="102"/>
      <c r="J728" s="102"/>
      <c r="K728" s="102"/>
      <c r="L728" s="95"/>
      <c r="M728" s="67"/>
      <c r="N728" s="851"/>
      <c r="O728" s="851"/>
      <c r="P728" s="851"/>
      <c r="Q728" s="851"/>
      <c r="R728" s="851"/>
      <c r="S728" s="851"/>
      <c r="T728" s="851"/>
      <c r="U728" s="851"/>
      <c r="V728" s="851"/>
      <c r="W728" s="851"/>
      <c r="X728" s="851"/>
    </row>
    <row r="729" ht="14.25" customHeight="1">
      <c r="A729" s="95"/>
      <c r="B729" s="1051"/>
      <c r="C729" s="98"/>
      <c r="D729" s="282"/>
      <c r="E729" s="100"/>
      <c r="F729" s="101"/>
      <c r="G729" s="101"/>
      <c r="H729" s="102"/>
      <c r="I729" s="102"/>
      <c r="J729" s="102"/>
      <c r="K729" s="102"/>
      <c r="L729" s="95"/>
      <c r="M729" s="67"/>
      <c r="N729" s="851"/>
      <c r="O729" s="851"/>
      <c r="P729" s="851"/>
      <c r="Q729" s="851"/>
      <c r="R729" s="851"/>
      <c r="S729" s="851"/>
      <c r="T729" s="851"/>
      <c r="U729" s="851"/>
      <c r="V729" s="851"/>
      <c r="W729" s="851"/>
      <c r="X729" s="851"/>
    </row>
    <row r="730" ht="14.25" customHeight="1">
      <c r="A730" s="95"/>
      <c r="B730" s="1051"/>
      <c r="C730" s="98"/>
      <c r="D730" s="282"/>
      <c r="E730" s="100"/>
      <c r="F730" s="101"/>
      <c r="G730" s="101"/>
      <c r="H730" s="102"/>
      <c r="I730" s="102"/>
      <c r="J730" s="102"/>
      <c r="K730" s="102"/>
      <c r="L730" s="95"/>
      <c r="M730" s="67"/>
      <c r="N730" s="851"/>
      <c r="O730" s="851"/>
      <c r="P730" s="851"/>
      <c r="Q730" s="851"/>
      <c r="R730" s="851"/>
      <c r="S730" s="851"/>
      <c r="T730" s="851"/>
      <c r="U730" s="851"/>
      <c r="V730" s="851"/>
      <c r="W730" s="851"/>
      <c r="X730" s="851"/>
    </row>
    <row r="731" ht="14.25" customHeight="1">
      <c r="A731" s="95"/>
      <c r="B731" s="1051"/>
      <c r="C731" s="98"/>
      <c r="D731" s="282"/>
      <c r="E731" s="100"/>
      <c r="F731" s="101"/>
      <c r="G731" s="101"/>
      <c r="H731" s="102"/>
      <c r="I731" s="102"/>
      <c r="J731" s="102"/>
      <c r="K731" s="102"/>
      <c r="L731" s="95"/>
      <c r="M731" s="67"/>
      <c r="N731" s="851"/>
      <c r="O731" s="851"/>
      <c r="P731" s="851"/>
      <c r="Q731" s="851"/>
      <c r="R731" s="851"/>
      <c r="S731" s="851"/>
      <c r="T731" s="851"/>
      <c r="U731" s="851"/>
      <c r="V731" s="851"/>
      <c r="W731" s="851"/>
      <c r="X731" s="851"/>
    </row>
    <row r="732" ht="14.25" customHeight="1">
      <c r="A732" s="95"/>
      <c r="B732" s="1051"/>
      <c r="C732" s="98"/>
      <c r="D732" s="282"/>
      <c r="E732" s="100"/>
      <c r="F732" s="101"/>
      <c r="G732" s="101"/>
      <c r="H732" s="102"/>
      <c r="I732" s="102"/>
      <c r="J732" s="102"/>
      <c r="K732" s="102"/>
      <c r="L732" s="95"/>
      <c r="M732" s="67"/>
      <c r="N732" s="851"/>
      <c r="O732" s="851"/>
      <c r="P732" s="851"/>
      <c r="Q732" s="851"/>
      <c r="R732" s="851"/>
      <c r="S732" s="851"/>
      <c r="T732" s="851"/>
      <c r="U732" s="851"/>
      <c r="V732" s="851"/>
      <c r="W732" s="851"/>
      <c r="X732" s="851"/>
    </row>
    <row r="733" ht="14.25" customHeight="1">
      <c r="A733" s="95"/>
      <c r="B733" s="1051"/>
      <c r="C733" s="98"/>
      <c r="D733" s="282"/>
      <c r="E733" s="100"/>
      <c r="F733" s="101"/>
      <c r="G733" s="101"/>
      <c r="H733" s="102"/>
      <c r="I733" s="102"/>
      <c r="J733" s="102"/>
      <c r="K733" s="102"/>
      <c r="L733" s="95"/>
      <c r="M733" s="67"/>
      <c r="N733" s="851"/>
      <c r="O733" s="851"/>
      <c r="P733" s="851"/>
      <c r="Q733" s="851"/>
      <c r="R733" s="851"/>
      <c r="S733" s="851"/>
      <c r="T733" s="851"/>
      <c r="U733" s="851"/>
      <c r="V733" s="851"/>
      <c r="W733" s="851"/>
      <c r="X733" s="851"/>
    </row>
    <row r="734" ht="14.25" customHeight="1">
      <c r="A734" s="95"/>
      <c r="B734" s="1051"/>
      <c r="C734" s="98"/>
      <c r="D734" s="282"/>
      <c r="E734" s="100"/>
      <c r="F734" s="101"/>
      <c r="G734" s="101"/>
      <c r="H734" s="102"/>
      <c r="I734" s="102"/>
      <c r="J734" s="102"/>
      <c r="K734" s="102"/>
      <c r="L734" s="95"/>
      <c r="M734" s="67"/>
      <c r="N734" s="851"/>
      <c r="O734" s="851"/>
      <c r="P734" s="851"/>
      <c r="Q734" s="851"/>
      <c r="R734" s="851"/>
      <c r="S734" s="851"/>
      <c r="T734" s="851"/>
      <c r="U734" s="851"/>
      <c r="V734" s="851"/>
      <c r="W734" s="851"/>
      <c r="X734" s="851"/>
    </row>
    <row r="735" ht="14.25" customHeight="1">
      <c r="A735" s="95"/>
      <c r="B735" s="1051"/>
      <c r="C735" s="98"/>
      <c r="D735" s="282"/>
      <c r="E735" s="100"/>
      <c r="F735" s="101"/>
      <c r="G735" s="101"/>
      <c r="H735" s="102"/>
      <c r="I735" s="102"/>
      <c r="J735" s="102"/>
      <c r="K735" s="102"/>
      <c r="L735" s="95"/>
      <c r="M735" s="67"/>
      <c r="N735" s="851"/>
      <c r="O735" s="851"/>
      <c r="P735" s="851"/>
      <c r="Q735" s="851"/>
      <c r="R735" s="851"/>
      <c r="S735" s="851"/>
      <c r="T735" s="851"/>
      <c r="U735" s="851"/>
      <c r="V735" s="851"/>
      <c r="W735" s="851"/>
      <c r="X735" s="851"/>
    </row>
    <row r="736" ht="14.25" customHeight="1">
      <c r="A736" s="95"/>
      <c r="B736" s="1051"/>
      <c r="C736" s="98"/>
      <c r="D736" s="282"/>
      <c r="E736" s="100"/>
      <c r="F736" s="101"/>
      <c r="G736" s="101"/>
      <c r="H736" s="102"/>
      <c r="I736" s="102"/>
      <c r="J736" s="102"/>
      <c r="K736" s="102"/>
      <c r="L736" s="95"/>
      <c r="M736" s="67"/>
      <c r="N736" s="851"/>
      <c r="O736" s="851"/>
      <c r="P736" s="851"/>
      <c r="Q736" s="851"/>
      <c r="R736" s="851"/>
      <c r="S736" s="851"/>
      <c r="T736" s="851"/>
      <c r="U736" s="851"/>
      <c r="V736" s="851"/>
      <c r="W736" s="851"/>
      <c r="X736" s="851"/>
    </row>
    <row r="737" ht="14.25" customHeight="1">
      <c r="A737" s="95"/>
      <c r="B737" s="1051"/>
      <c r="C737" s="98"/>
      <c r="D737" s="282"/>
      <c r="E737" s="100"/>
      <c r="F737" s="101"/>
      <c r="G737" s="101"/>
      <c r="H737" s="102"/>
      <c r="I737" s="102"/>
      <c r="J737" s="102"/>
      <c r="K737" s="102"/>
      <c r="L737" s="95"/>
      <c r="M737" s="67"/>
      <c r="N737" s="851"/>
      <c r="O737" s="851"/>
      <c r="P737" s="851"/>
      <c r="Q737" s="851"/>
      <c r="R737" s="851"/>
      <c r="S737" s="851"/>
      <c r="T737" s="851"/>
      <c r="U737" s="851"/>
      <c r="V737" s="851"/>
      <c r="W737" s="851"/>
      <c r="X737" s="851"/>
    </row>
    <row r="738" ht="14.25" customHeight="1">
      <c r="A738" s="95"/>
      <c r="B738" s="1051"/>
      <c r="C738" s="98"/>
      <c r="D738" s="282"/>
      <c r="E738" s="100"/>
      <c r="F738" s="101"/>
      <c r="G738" s="101"/>
      <c r="H738" s="102"/>
      <c r="I738" s="102"/>
      <c r="J738" s="102"/>
      <c r="K738" s="102"/>
      <c r="L738" s="95"/>
      <c r="M738" s="67"/>
      <c r="N738" s="851"/>
      <c r="O738" s="851"/>
      <c r="P738" s="851"/>
      <c r="Q738" s="851"/>
      <c r="R738" s="851"/>
      <c r="S738" s="851"/>
      <c r="T738" s="851"/>
      <c r="U738" s="851"/>
      <c r="V738" s="851"/>
      <c r="W738" s="851"/>
      <c r="X738" s="851"/>
    </row>
    <row r="739" ht="14.25" customHeight="1">
      <c r="A739" s="95"/>
      <c r="B739" s="1051"/>
      <c r="C739" s="98"/>
      <c r="D739" s="282"/>
      <c r="E739" s="100"/>
      <c r="F739" s="101"/>
      <c r="G739" s="101"/>
      <c r="H739" s="102"/>
      <c r="I739" s="102"/>
      <c r="J739" s="102"/>
      <c r="K739" s="102"/>
      <c r="L739" s="95"/>
      <c r="M739" s="67"/>
      <c r="N739" s="851"/>
      <c r="O739" s="851"/>
      <c r="P739" s="851"/>
      <c r="Q739" s="851"/>
      <c r="R739" s="851"/>
      <c r="S739" s="851"/>
      <c r="T739" s="851"/>
      <c r="U739" s="851"/>
      <c r="V739" s="851"/>
      <c r="W739" s="851"/>
      <c r="X739" s="851"/>
    </row>
    <row r="740" ht="14.25" customHeight="1">
      <c r="A740" s="95"/>
      <c r="B740" s="1051"/>
      <c r="C740" s="98"/>
      <c r="D740" s="282"/>
      <c r="E740" s="100"/>
      <c r="F740" s="101"/>
      <c r="G740" s="101"/>
      <c r="H740" s="102"/>
      <c r="I740" s="102"/>
      <c r="J740" s="102"/>
      <c r="K740" s="102"/>
      <c r="L740" s="95"/>
      <c r="M740" s="67"/>
      <c r="N740" s="851"/>
      <c r="O740" s="851"/>
      <c r="P740" s="851"/>
      <c r="Q740" s="851"/>
      <c r="R740" s="851"/>
      <c r="S740" s="851"/>
      <c r="T740" s="851"/>
      <c r="U740" s="851"/>
      <c r="V740" s="851"/>
      <c r="W740" s="851"/>
      <c r="X740" s="851"/>
    </row>
    <row r="741" ht="14.25" customHeight="1">
      <c r="A741" s="95"/>
      <c r="B741" s="1051"/>
      <c r="C741" s="98"/>
      <c r="D741" s="282"/>
      <c r="E741" s="100"/>
      <c r="F741" s="101"/>
      <c r="G741" s="101"/>
      <c r="H741" s="102"/>
      <c r="I741" s="102"/>
      <c r="J741" s="102"/>
      <c r="K741" s="102"/>
      <c r="L741" s="95"/>
      <c r="M741" s="67"/>
      <c r="N741" s="851"/>
      <c r="O741" s="851"/>
      <c r="P741" s="851"/>
      <c r="Q741" s="851"/>
      <c r="R741" s="851"/>
      <c r="S741" s="851"/>
      <c r="T741" s="851"/>
      <c r="U741" s="851"/>
      <c r="V741" s="851"/>
      <c r="W741" s="851"/>
      <c r="X741" s="851"/>
    </row>
    <row r="742" ht="14.25" customHeight="1">
      <c r="A742" s="95"/>
      <c r="B742" s="1051"/>
      <c r="C742" s="98"/>
      <c r="D742" s="282"/>
      <c r="E742" s="100"/>
      <c r="F742" s="101"/>
      <c r="G742" s="101"/>
      <c r="H742" s="102"/>
      <c r="I742" s="102"/>
      <c r="J742" s="102"/>
      <c r="K742" s="102"/>
      <c r="L742" s="95"/>
      <c r="M742" s="67"/>
      <c r="N742" s="851"/>
      <c r="O742" s="851"/>
      <c r="P742" s="851"/>
      <c r="Q742" s="851"/>
      <c r="R742" s="851"/>
      <c r="S742" s="851"/>
      <c r="T742" s="851"/>
      <c r="U742" s="851"/>
      <c r="V742" s="851"/>
      <c r="W742" s="851"/>
      <c r="X742" s="851"/>
    </row>
    <row r="743" ht="14.25" customHeight="1">
      <c r="A743" s="95"/>
      <c r="B743" s="1051"/>
      <c r="C743" s="98"/>
      <c r="D743" s="282"/>
      <c r="E743" s="100"/>
      <c r="F743" s="101"/>
      <c r="G743" s="101"/>
      <c r="H743" s="102"/>
      <c r="I743" s="102"/>
      <c r="J743" s="102"/>
      <c r="K743" s="102"/>
      <c r="L743" s="95"/>
      <c r="M743" s="67"/>
      <c r="N743" s="851"/>
      <c r="O743" s="851"/>
      <c r="P743" s="851"/>
      <c r="Q743" s="851"/>
      <c r="R743" s="851"/>
      <c r="S743" s="851"/>
      <c r="T743" s="851"/>
      <c r="U743" s="851"/>
      <c r="V743" s="851"/>
      <c r="W743" s="851"/>
      <c r="X743" s="851"/>
    </row>
    <row r="744" ht="14.25" customHeight="1">
      <c r="A744" s="95"/>
      <c r="B744" s="1051"/>
      <c r="C744" s="98"/>
      <c r="D744" s="282"/>
      <c r="E744" s="100"/>
      <c r="F744" s="101"/>
      <c r="G744" s="101"/>
      <c r="H744" s="102"/>
      <c r="I744" s="102"/>
      <c r="J744" s="102"/>
      <c r="K744" s="102"/>
      <c r="L744" s="95"/>
      <c r="M744" s="67"/>
      <c r="N744" s="851"/>
      <c r="O744" s="851"/>
      <c r="P744" s="851"/>
      <c r="Q744" s="851"/>
      <c r="R744" s="851"/>
      <c r="S744" s="851"/>
      <c r="T744" s="851"/>
      <c r="U744" s="851"/>
      <c r="V744" s="851"/>
      <c r="W744" s="851"/>
      <c r="X744" s="851"/>
    </row>
    <row r="745" ht="14.25" customHeight="1">
      <c r="A745" s="95"/>
      <c r="B745" s="1051"/>
      <c r="C745" s="98"/>
      <c r="D745" s="282"/>
      <c r="E745" s="100"/>
      <c r="F745" s="101"/>
      <c r="G745" s="101"/>
      <c r="H745" s="102"/>
      <c r="I745" s="102"/>
      <c r="J745" s="102"/>
      <c r="K745" s="102"/>
      <c r="L745" s="95"/>
      <c r="M745" s="67"/>
      <c r="N745" s="851"/>
      <c r="O745" s="851"/>
      <c r="P745" s="851"/>
      <c r="Q745" s="851"/>
      <c r="R745" s="851"/>
      <c r="S745" s="851"/>
      <c r="T745" s="851"/>
      <c r="U745" s="851"/>
      <c r="V745" s="851"/>
      <c r="W745" s="851"/>
      <c r="X745" s="851"/>
    </row>
    <row r="746" ht="14.25" customHeight="1">
      <c r="A746" s="95"/>
      <c r="B746" s="1051"/>
      <c r="C746" s="98"/>
      <c r="D746" s="282"/>
      <c r="E746" s="100"/>
      <c r="F746" s="101"/>
      <c r="G746" s="101"/>
      <c r="H746" s="102"/>
      <c r="I746" s="102"/>
      <c r="J746" s="102"/>
      <c r="K746" s="102"/>
      <c r="L746" s="95"/>
      <c r="M746" s="67"/>
      <c r="N746" s="851"/>
      <c r="O746" s="851"/>
      <c r="P746" s="851"/>
      <c r="Q746" s="851"/>
      <c r="R746" s="851"/>
      <c r="S746" s="851"/>
      <c r="T746" s="851"/>
      <c r="U746" s="851"/>
      <c r="V746" s="851"/>
      <c r="W746" s="851"/>
      <c r="X746" s="851"/>
    </row>
    <row r="747" ht="14.25" customHeight="1">
      <c r="A747" s="95"/>
      <c r="B747" s="1051"/>
      <c r="C747" s="98"/>
      <c r="D747" s="282"/>
      <c r="E747" s="100"/>
      <c r="F747" s="101"/>
      <c r="G747" s="101"/>
      <c r="H747" s="102"/>
      <c r="I747" s="102"/>
      <c r="J747" s="102"/>
      <c r="K747" s="102"/>
      <c r="L747" s="95"/>
      <c r="M747" s="67"/>
      <c r="N747" s="851"/>
      <c r="O747" s="851"/>
      <c r="P747" s="851"/>
      <c r="Q747" s="851"/>
      <c r="R747" s="851"/>
      <c r="S747" s="851"/>
      <c r="T747" s="851"/>
      <c r="U747" s="851"/>
      <c r="V747" s="851"/>
      <c r="W747" s="851"/>
      <c r="X747" s="851"/>
    </row>
    <row r="748" ht="14.25" customHeight="1">
      <c r="A748" s="95"/>
      <c r="B748" s="1051"/>
      <c r="C748" s="98"/>
      <c r="D748" s="282"/>
      <c r="E748" s="100"/>
      <c r="F748" s="101"/>
      <c r="G748" s="101"/>
      <c r="H748" s="102"/>
      <c r="I748" s="102"/>
      <c r="J748" s="102"/>
      <c r="K748" s="102"/>
      <c r="L748" s="95"/>
      <c r="M748" s="67"/>
      <c r="N748" s="851"/>
      <c r="O748" s="851"/>
      <c r="P748" s="851"/>
      <c r="Q748" s="851"/>
      <c r="R748" s="851"/>
      <c r="S748" s="851"/>
      <c r="T748" s="851"/>
      <c r="U748" s="851"/>
      <c r="V748" s="851"/>
      <c r="W748" s="851"/>
      <c r="X748" s="851"/>
    </row>
    <row r="749" ht="14.25" customHeight="1">
      <c r="A749" s="95"/>
      <c r="B749" s="1051"/>
      <c r="C749" s="98"/>
      <c r="D749" s="282"/>
      <c r="E749" s="100"/>
      <c r="F749" s="101"/>
      <c r="G749" s="101"/>
      <c r="H749" s="102"/>
      <c r="I749" s="102"/>
      <c r="J749" s="102"/>
      <c r="K749" s="102"/>
      <c r="L749" s="95"/>
      <c r="M749" s="67"/>
      <c r="N749" s="851"/>
      <c r="O749" s="851"/>
      <c r="P749" s="851"/>
      <c r="Q749" s="851"/>
      <c r="R749" s="851"/>
      <c r="S749" s="851"/>
      <c r="T749" s="851"/>
      <c r="U749" s="851"/>
      <c r="V749" s="851"/>
      <c r="W749" s="851"/>
      <c r="X749" s="851"/>
    </row>
    <row r="750" ht="14.25" customHeight="1">
      <c r="A750" s="95"/>
      <c r="B750" s="1051"/>
      <c r="C750" s="98"/>
      <c r="D750" s="282"/>
      <c r="E750" s="100"/>
      <c r="F750" s="101"/>
      <c r="G750" s="101"/>
      <c r="H750" s="102"/>
      <c r="I750" s="102"/>
      <c r="J750" s="102"/>
      <c r="K750" s="102"/>
      <c r="L750" s="95"/>
      <c r="M750" s="67"/>
      <c r="N750" s="851"/>
      <c r="O750" s="851"/>
      <c r="P750" s="851"/>
      <c r="Q750" s="851"/>
      <c r="R750" s="851"/>
      <c r="S750" s="851"/>
      <c r="T750" s="851"/>
      <c r="U750" s="851"/>
      <c r="V750" s="851"/>
      <c r="W750" s="851"/>
      <c r="X750" s="851"/>
    </row>
    <row r="751" ht="14.25" customHeight="1">
      <c r="A751" s="95"/>
      <c r="B751" s="1051"/>
      <c r="C751" s="98"/>
      <c r="D751" s="282"/>
      <c r="E751" s="100"/>
      <c r="F751" s="101"/>
      <c r="G751" s="101"/>
      <c r="H751" s="102"/>
      <c r="I751" s="102"/>
      <c r="J751" s="102"/>
      <c r="K751" s="102"/>
      <c r="L751" s="95"/>
      <c r="M751" s="67"/>
      <c r="N751" s="851"/>
      <c r="O751" s="851"/>
      <c r="P751" s="851"/>
      <c r="Q751" s="851"/>
      <c r="R751" s="851"/>
      <c r="S751" s="851"/>
      <c r="T751" s="851"/>
      <c r="U751" s="851"/>
      <c r="V751" s="851"/>
      <c r="W751" s="851"/>
      <c r="X751" s="851"/>
    </row>
    <row r="752" ht="14.25" customHeight="1">
      <c r="A752" s="95"/>
      <c r="B752" s="1051"/>
      <c r="C752" s="98"/>
      <c r="D752" s="282"/>
      <c r="E752" s="100"/>
      <c r="F752" s="101"/>
      <c r="G752" s="101"/>
      <c r="H752" s="102"/>
      <c r="I752" s="102"/>
      <c r="J752" s="102"/>
      <c r="K752" s="102"/>
      <c r="L752" s="95"/>
      <c r="M752" s="67"/>
      <c r="N752" s="851"/>
      <c r="O752" s="851"/>
      <c r="P752" s="851"/>
      <c r="Q752" s="851"/>
      <c r="R752" s="851"/>
      <c r="S752" s="851"/>
      <c r="T752" s="851"/>
      <c r="U752" s="851"/>
      <c r="V752" s="851"/>
      <c r="W752" s="851"/>
      <c r="X752" s="851"/>
    </row>
    <row r="753" ht="14.25" customHeight="1">
      <c r="A753" s="95"/>
      <c r="B753" s="1051"/>
      <c r="C753" s="98"/>
      <c r="D753" s="282"/>
      <c r="E753" s="100"/>
      <c r="F753" s="101"/>
      <c r="G753" s="101"/>
      <c r="H753" s="102"/>
      <c r="I753" s="102"/>
      <c r="J753" s="102"/>
      <c r="K753" s="102"/>
      <c r="L753" s="95"/>
      <c r="M753" s="67"/>
      <c r="N753" s="851"/>
      <c r="O753" s="851"/>
      <c r="P753" s="851"/>
      <c r="Q753" s="851"/>
      <c r="R753" s="851"/>
      <c r="S753" s="851"/>
      <c r="T753" s="851"/>
      <c r="U753" s="851"/>
      <c r="V753" s="851"/>
      <c r="W753" s="851"/>
      <c r="X753" s="851"/>
    </row>
    <row r="754" ht="14.25" customHeight="1">
      <c r="A754" s="95"/>
      <c r="B754" s="1051"/>
      <c r="C754" s="98"/>
      <c r="D754" s="282"/>
      <c r="E754" s="100"/>
      <c r="F754" s="101"/>
      <c r="G754" s="101"/>
      <c r="H754" s="102"/>
      <c r="I754" s="102"/>
      <c r="J754" s="102"/>
      <c r="K754" s="102"/>
      <c r="L754" s="95"/>
      <c r="M754" s="67"/>
      <c r="N754" s="851"/>
      <c r="O754" s="851"/>
      <c r="P754" s="851"/>
      <c r="Q754" s="851"/>
      <c r="R754" s="851"/>
      <c r="S754" s="851"/>
      <c r="T754" s="851"/>
      <c r="U754" s="851"/>
      <c r="V754" s="851"/>
      <c r="W754" s="851"/>
      <c r="X754" s="851"/>
    </row>
    <row r="755" ht="14.25" customHeight="1">
      <c r="A755" s="95"/>
      <c r="B755" s="1051"/>
      <c r="C755" s="98"/>
      <c r="D755" s="282"/>
      <c r="E755" s="100"/>
      <c r="F755" s="101"/>
      <c r="G755" s="101"/>
      <c r="H755" s="102"/>
      <c r="I755" s="102"/>
      <c r="J755" s="102"/>
      <c r="K755" s="102"/>
      <c r="L755" s="95"/>
      <c r="M755" s="67"/>
      <c r="N755" s="851"/>
      <c r="O755" s="851"/>
      <c r="P755" s="851"/>
      <c r="Q755" s="851"/>
      <c r="R755" s="851"/>
      <c r="S755" s="851"/>
      <c r="T755" s="851"/>
      <c r="U755" s="851"/>
      <c r="V755" s="851"/>
      <c r="W755" s="851"/>
      <c r="X755" s="851"/>
    </row>
    <row r="756" ht="14.25" customHeight="1">
      <c r="A756" s="95"/>
      <c r="B756" s="1051"/>
      <c r="C756" s="98"/>
      <c r="D756" s="282"/>
      <c r="E756" s="100"/>
      <c r="F756" s="101"/>
      <c r="G756" s="101"/>
      <c r="H756" s="102"/>
      <c r="I756" s="102"/>
      <c r="J756" s="102"/>
      <c r="K756" s="102"/>
      <c r="L756" s="95"/>
      <c r="M756" s="67"/>
      <c r="N756" s="851"/>
      <c r="O756" s="851"/>
      <c r="P756" s="851"/>
      <c r="Q756" s="851"/>
      <c r="R756" s="851"/>
      <c r="S756" s="851"/>
      <c r="T756" s="851"/>
      <c r="U756" s="851"/>
      <c r="V756" s="851"/>
      <c r="W756" s="851"/>
      <c r="X756" s="851"/>
    </row>
    <row r="757" ht="14.25" customHeight="1">
      <c r="A757" s="95"/>
      <c r="B757" s="1051"/>
      <c r="C757" s="98"/>
      <c r="D757" s="282"/>
      <c r="E757" s="100"/>
      <c r="F757" s="101"/>
      <c r="G757" s="101"/>
      <c r="H757" s="102"/>
      <c r="I757" s="102"/>
      <c r="J757" s="102"/>
      <c r="K757" s="102"/>
      <c r="L757" s="95"/>
      <c r="M757" s="67"/>
      <c r="N757" s="851"/>
      <c r="O757" s="851"/>
      <c r="P757" s="851"/>
      <c r="Q757" s="851"/>
      <c r="R757" s="851"/>
      <c r="S757" s="851"/>
      <c r="T757" s="851"/>
      <c r="U757" s="851"/>
      <c r="V757" s="851"/>
      <c r="W757" s="851"/>
      <c r="X757" s="851"/>
    </row>
    <row r="758" ht="14.25" customHeight="1">
      <c r="A758" s="95"/>
      <c r="B758" s="1051"/>
      <c r="C758" s="98"/>
      <c r="D758" s="282"/>
      <c r="E758" s="100"/>
      <c r="F758" s="101"/>
      <c r="G758" s="101"/>
      <c r="H758" s="102"/>
      <c r="I758" s="102"/>
      <c r="J758" s="102"/>
      <c r="K758" s="102"/>
      <c r="L758" s="95"/>
      <c r="M758" s="67"/>
      <c r="N758" s="851"/>
      <c r="O758" s="851"/>
      <c r="P758" s="851"/>
      <c r="Q758" s="851"/>
      <c r="R758" s="851"/>
      <c r="S758" s="851"/>
      <c r="T758" s="851"/>
      <c r="U758" s="851"/>
      <c r="V758" s="851"/>
      <c r="W758" s="851"/>
      <c r="X758" s="851"/>
    </row>
    <row r="759" ht="14.25" customHeight="1">
      <c r="A759" s="95"/>
      <c r="B759" s="1051"/>
      <c r="C759" s="98"/>
      <c r="D759" s="282"/>
      <c r="E759" s="100"/>
      <c r="F759" s="101"/>
      <c r="G759" s="101"/>
      <c r="H759" s="102"/>
      <c r="I759" s="102"/>
      <c r="J759" s="102"/>
      <c r="K759" s="102"/>
      <c r="L759" s="95"/>
      <c r="M759" s="67"/>
      <c r="N759" s="851"/>
      <c r="O759" s="851"/>
      <c r="P759" s="851"/>
      <c r="Q759" s="851"/>
      <c r="R759" s="851"/>
      <c r="S759" s="851"/>
      <c r="T759" s="851"/>
      <c r="U759" s="851"/>
      <c r="V759" s="851"/>
      <c r="W759" s="851"/>
      <c r="X759" s="851"/>
    </row>
    <row r="760" ht="14.25" customHeight="1">
      <c r="A760" s="95"/>
      <c r="B760" s="1051"/>
      <c r="C760" s="98"/>
      <c r="D760" s="282"/>
      <c r="E760" s="100"/>
      <c r="F760" s="101"/>
      <c r="G760" s="101"/>
      <c r="H760" s="102"/>
      <c r="I760" s="102"/>
      <c r="J760" s="102"/>
      <c r="K760" s="102"/>
      <c r="L760" s="95"/>
      <c r="M760" s="67"/>
      <c r="N760" s="851"/>
      <c r="O760" s="851"/>
      <c r="P760" s="851"/>
      <c r="Q760" s="851"/>
      <c r="R760" s="851"/>
      <c r="S760" s="851"/>
      <c r="T760" s="851"/>
      <c r="U760" s="851"/>
      <c r="V760" s="851"/>
      <c r="W760" s="851"/>
      <c r="X760" s="851"/>
    </row>
    <row r="761" ht="14.25" customHeight="1">
      <c r="A761" s="95"/>
      <c r="B761" s="1051"/>
      <c r="C761" s="98"/>
      <c r="D761" s="282"/>
      <c r="E761" s="100"/>
      <c r="F761" s="101"/>
      <c r="G761" s="101"/>
      <c r="H761" s="102"/>
      <c r="I761" s="102"/>
      <c r="J761" s="102"/>
      <c r="K761" s="102"/>
      <c r="L761" s="95"/>
      <c r="M761" s="67"/>
      <c r="N761" s="851"/>
      <c r="O761" s="851"/>
      <c r="P761" s="851"/>
      <c r="Q761" s="851"/>
      <c r="R761" s="851"/>
      <c r="S761" s="851"/>
      <c r="T761" s="851"/>
      <c r="U761" s="851"/>
      <c r="V761" s="851"/>
      <c r="W761" s="851"/>
      <c r="X761" s="851"/>
    </row>
    <row r="762" ht="14.25" customHeight="1">
      <c r="A762" s="95"/>
      <c r="B762" s="1051"/>
      <c r="C762" s="98"/>
      <c r="D762" s="282"/>
      <c r="E762" s="100"/>
      <c r="F762" s="101"/>
      <c r="G762" s="101"/>
      <c r="H762" s="102"/>
      <c r="I762" s="102"/>
      <c r="J762" s="102"/>
      <c r="K762" s="102"/>
      <c r="L762" s="95"/>
      <c r="M762" s="67"/>
      <c r="N762" s="851"/>
      <c r="O762" s="851"/>
      <c r="P762" s="851"/>
      <c r="Q762" s="851"/>
      <c r="R762" s="851"/>
      <c r="S762" s="851"/>
      <c r="T762" s="851"/>
      <c r="U762" s="851"/>
      <c r="V762" s="851"/>
      <c r="W762" s="851"/>
      <c r="X762" s="851"/>
    </row>
    <row r="763" ht="14.25" customHeight="1">
      <c r="A763" s="95"/>
      <c r="B763" s="1051"/>
      <c r="C763" s="98"/>
      <c r="D763" s="282"/>
      <c r="E763" s="100"/>
      <c r="F763" s="101"/>
      <c r="G763" s="101"/>
      <c r="H763" s="102"/>
      <c r="I763" s="102"/>
      <c r="J763" s="102"/>
      <c r="K763" s="102"/>
      <c r="L763" s="95"/>
      <c r="M763" s="67"/>
      <c r="N763" s="851"/>
      <c r="O763" s="851"/>
      <c r="P763" s="851"/>
      <c r="Q763" s="851"/>
      <c r="R763" s="851"/>
      <c r="S763" s="851"/>
      <c r="T763" s="851"/>
      <c r="U763" s="851"/>
      <c r="V763" s="851"/>
      <c r="W763" s="851"/>
      <c r="X763" s="851"/>
    </row>
    <row r="764" ht="14.25" customHeight="1">
      <c r="A764" s="95"/>
      <c r="B764" s="1051"/>
      <c r="C764" s="98"/>
      <c r="D764" s="282"/>
      <c r="E764" s="100"/>
      <c r="F764" s="101"/>
      <c r="G764" s="101"/>
      <c r="H764" s="102"/>
      <c r="I764" s="102"/>
      <c r="J764" s="102"/>
      <c r="K764" s="102"/>
      <c r="L764" s="95"/>
      <c r="M764" s="67"/>
      <c r="N764" s="851"/>
      <c r="O764" s="851"/>
      <c r="P764" s="851"/>
      <c r="Q764" s="851"/>
      <c r="R764" s="851"/>
      <c r="S764" s="851"/>
      <c r="T764" s="851"/>
      <c r="U764" s="851"/>
      <c r="V764" s="851"/>
      <c r="W764" s="851"/>
      <c r="X764" s="851"/>
    </row>
    <row r="765" ht="14.25" customHeight="1">
      <c r="A765" s="95"/>
      <c r="B765" s="1051"/>
      <c r="C765" s="98"/>
      <c r="D765" s="282"/>
      <c r="E765" s="100"/>
      <c r="F765" s="101"/>
      <c r="G765" s="101"/>
      <c r="H765" s="102"/>
      <c r="I765" s="102"/>
      <c r="J765" s="102"/>
      <c r="K765" s="102"/>
      <c r="L765" s="95"/>
      <c r="M765" s="67"/>
      <c r="N765" s="851"/>
      <c r="O765" s="851"/>
      <c r="P765" s="851"/>
      <c r="Q765" s="851"/>
      <c r="R765" s="851"/>
      <c r="S765" s="851"/>
      <c r="T765" s="851"/>
      <c r="U765" s="851"/>
      <c r="V765" s="851"/>
      <c r="W765" s="851"/>
      <c r="X765" s="851"/>
    </row>
    <row r="766" ht="14.25" customHeight="1">
      <c r="A766" s="95"/>
      <c r="B766" s="1051"/>
      <c r="C766" s="98"/>
      <c r="D766" s="282"/>
      <c r="E766" s="100"/>
      <c r="F766" s="101"/>
      <c r="G766" s="101"/>
      <c r="H766" s="102"/>
      <c r="I766" s="102"/>
      <c r="J766" s="102"/>
      <c r="K766" s="102"/>
      <c r="L766" s="95"/>
      <c r="M766" s="67"/>
      <c r="N766" s="851"/>
      <c r="O766" s="851"/>
      <c r="P766" s="851"/>
      <c r="Q766" s="851"/>
      <c r="R766" s="851"/>
      <c r="S766" s="851"/>
      <c r="T766" s="851"/>
      <c r="U766" s="851"/>
      <c r="V766" s="851"/>
      <c r="W766" s="851"/>
      <c r="X766" s="851"/>
    </row>
    <row r="767" ht="14.25" customHeight="1">
      <c r="A767" s="95"/>
      <c r="B767" s="1051"/>
      <c r="C767" s="98"/>
      <c r="D767" s="282"/>
      <c r="E767" s="100"/>
      <c r="F767" s="101"/>
      <c r="G767" s="101"/>
      <c r="H767" s="102"/>
      <c r="I767" s="102"/>
      <c r="J767" s="102"/>
      <c r="K767" s="102"/>
      <c r="L767" s="95"/>
      <c r="M767" s="67"/>
      <c r="N767" s="851"/>
      <c r="O767" s="851"/>
      <c r="P767" s="851"/>
      <c r="Q767" s="851"/>
      <c r="R767" s="851"/>
      <c r="S767" s="851"/>
      <c r="T767" s="851"/>
      <c r="U767" s="851"/>
      <c r="V767" s="851"/>
      <c r="W767" s="851"/>
      <c r="X767" s="851"/>
    </row>
    <row r="768" ht="14.25" customHeight="1">
      <c r="A768" s="95"/>
      <c r="B768" s="1051"/>
      <c r="C768" s="98"/>
      <c r="D768" s="282"/>
      <c r="E768" s="100"/>
      <c r="F768" s="101"/>
      <c r="G768" s="101"/>
      <c r="H768" s="102"/>
      <c r="I768" s="102"/>
      <c r="J768" s="102"/>
      <c r="K768" s="102"/>
      <c r="L768" s="95"/>
      <c r="M768" s="67"/>
      <c r="N768" s="851"/>
      <c r="O768" s="851"/>
      <c r="P768" s="851"/>
      <c r="Q768" s="851"/>
      <c r="R768" s="851"/>
      <c r="S768" s="851"/>
      <c r="T768" s="851"/>
      <c r="U768" s="851"/>
      <c r="V768" s="851"/>
      <c r="W768" s="851"/>
      <c r="X768" s="851"/>
    </row>
    <row r="769" ht="14.25" customHeight="1">
      <c r="A769" s="95"/>
      <c r="B769" s="1051"/>
      <c r="C769" s="98"/>
      <c r="D769" s="282"/>
      <c r="E769" s="100"/>
      <c r="F769" s="101"/>
      <c r="G769" s="101"/>
      <c r="H769" s="102"/>
      <c r="I769" s="102"/>
      <c r="J769" s="102"/>
      <c r="K769" s="102"/>
      <c r="L769" s="95"/>
      <c r="M769" s="67"/>
      <c r="N769" s="851"/>
      <c r="O769" s="851"/>
      <c r="P769" s="851"/>
      <c r="Q769" s="851"/>
      <c r="R769" s="851"/>
      <c r="S769" s="851"/>
      <c r="T769" s="851"/>
      <c r="U769" s="851"/>
      <c r="V769" s="851"/>
      <c r="W769" s="851"/>
      <c r="X769" s="851"/>
    </row>
    <row r="770" ht="14.25" customHeight="1">
      <c r="A770" s="95"/>
      <c r="B770" s="1051"/>
      <c r="C770" s="98"/>
      <c r="D770" s="282"/>
      <c r="E770" s="100"/>
      <c r="F770" s="101"/>
      <c r="G770" s="101"/>
      <c r="H770" s="102"/>
      <c r="I770" s="102"/>
      <c r="J770" s="102"/>
      <c r="K770" s="102"/>
      <c r="L770" s="95"/>
      <c r="M770" s="67"/>
      <c r="N770" s="851"/>
      <c r="O770" s="851"/>
      <c r="P770" s="851"/>
      <c r="Q770" s="851"/>
      <c r="R770" s="851"/>
      <c r="S770" s="851"/>
      <c r="T770" s="851"/>
      <c r="U770" s="851"/>
      <c r="V770" s="851"/>
      <c r="W770" s="851"/>
      <c r="X770" s="851"/>
    </row>
    <row r="771" ht="14.25" customHeight="1">
      <c r="A771" s="95"/>
      <c r="B771" s="1051"/>
      <c r="C771" s="98"/>
      <c r="D771" s="282"/>
      <c r="E771" s="100"/>
      <c r="F771" s="101"/>
      <c r="G771" s="101"/>
      <c r="H771" s="102"/>
      <c r="I771" s="102"/>
      <c r="J771" s="102"/>
      <c r="K771" s="102"/>
      <c r="L771" s="95"/>
      <c r="M771" s="67"/>
      <c r="N771" s="851"/>
      <c r="O771" s="851"/>
      <c r="P771" s="851"/>
      <c r="Q771" s="851"/>
      <c r="R771" s="851"/>
      <c r="S771" s="851"/>
      <c r="T771" s="851"/>
      <c r="U771" s="851"/>
      <c r="V771" s="851"/>
      <c r="W771" s="851"/>
      <c r="X771" s="851"/>
    </row>
    <row r="772" ht="14.25" customHeight="1">
      <c r="A772" s="95"/>
      <c r="B772" s="1051"/>
      <c r="C772" s="98"/>
      <c r="D772" s="282"/>
      <c r="E772" s="100"/>
      <c r="F772" s="101"/>
      <c r="G772" s="101"/>
      <c r="H772" s="102"/>
      <c r="I772" s="102"/>
      <c r="J772" s="102"/>
      <c r="K772" s="102"/>
      <c r="L772" s="95"/>
      <c r="M772" s="67"/>
      <c r="N772" s="851"/>
      <c r="O772" s="851"/>
      <c r="P772" s="851"/>
      <c r="Q772" s="851"/>
      <c r="R772" s="851"/>
      <c r="S772" s="851"/>
      <c r="T772" s="851"/>
      <c r="U772" s="851"/>
      <c r="V772" s="851"/>
      <c r="W772" s="851"/>
      <c r="X772" s="851"/>
    </row>
    <row r="773" ht="14.25" customHeight="1">
      <c r="A773" s="95"/>
      <c r="B773" s="1051"/>
      <c r="C773" s="98"/>
      <c r="D773" s="282"/>
      <c r="E773" s="100"/>
      <c r="F773" s="101"/>
      <c r="G773" s="101"/>
      <c r="H773" s="102"/>
      <c r="I773" s="102"/>
      <c r="J773" s="102"/>
      <c r="K773" s="102"/>
      <c r="L773" s="95"/>
      <c r="M773" s="67"/>
      <c r="N773" s="851"/>
      <c r="O773" s="851"/>
      <c r="P773" s="851"/>
      <c r="Q773" s="851"/>
      <c r="R773" s="851"/>
      <c r="S773" s="851"/>
      <c r="T773" s="851"/>
      <c r="U773" s="851"/>
      <c r="V773" s="851"/>
      <c r="W773" s="851"/>
      <c r="X773" s="851"/>
    </row>
    <row r="774" ht="14.25" customHeight="1">
      <c r="A774" s="95"/>
      <c r="B774" s="1051"/>
      <c r="C774" s="98"/>
      <c r="D774" s="282"/>
      <c r="E774" s="100"/>
      <c r="F774" s="101"/>
      <c r="G774" s="101"/>
      <c r="H774" s="102"/>
      <c r="I774" s="102"/>
      <c r="J774" s="102"/>
      <c r="K774" s="102"/>
      <c r="L774" s="95"/>
      <c r="M774" s="67"/>
      <c r="N774" s="851"/>
      <c r="O774" s="851"/>
      <c r="P774" s="851"/>
      <c r="Q774" s="851"/>
      <c r="R774" s="851"/>
      <c r="S774" s="851"/>
      <c r="T774" s="851"/>
      <c r="U774" s="851"/>
      <c r="V774" s="851"/>
      <c r="W774" s="851"/>
      <c r="X774" s="851"/>
    </row>
    <row r="775" ht="14.25" customHeight="1">
      <c r="A775" s="95"/>
      <c r="B775" s="1051"/>
      <c r="C775" s="98"/>
      <c r="D775" s="282"/>
      <c r="E775" s="100"/>
      <c r="F775" s="101"/>
      <c r="G775" s="101"/>
      <c r="H775" s="102"/>
      <c r="I775" s="102"/>
      <c r="J775" s="102"/>
      <c r="K775" s="102"/>
      <c r="L775" s="95"/>
      <c r="M775" s="67"/>
      <c r="N775" s="851"/>
      <c r="O775" s="851"/>
      <c r="P775" s="851"/>
      <c r="Q775" s="851"/>
      <c r="R775" s="851"/>
      <c r="S775" s="851"/>
      <c r="T775" s="851"/>
      <c r="U775" s="851"/>
      <c r="V775" s="851"/>
      <c r="W775" s="851"/>
      <c r="X775" s="851"/>
    </row>
    <row r="776" ht="14.25" customHeight="1">
      <c r="A776" s="95"/>
      <c r="B776" s="1051"/>
      <c r="C776" s="98"/>
      <c r="D776" s="282"/>
      <c r="E776" s="100"/>
      <c r="F776" s="101"/>
      <c r="G776" s="101"/>
      <c r="H776" s="102"/>
      <c r="I776" s="102"/>
      <c r="J776" s="102"/>
      <c r="K776" s="102"/>
      <c r="L776" s="95"/>
      <c r="M776" s="67"/>
      <c r="N776" s="851"/>
      <c r="O776" s="851"/>
      <c r="P776" s="851"/>
      <c r="Q776" s="851"/>
      <c r="R776" s="851"/>
      <c r="S776" s="851"/>
      <c r="T776" s="851"/>
      <c r="U776" s="851"/>
      <c r="V776" s="851"/>
      <c r="W776" s="851"/>
      <c r="X776" s="851"/>
    </row>
    <row r="777" ht="14.25" customHeight="1">
      <c r="A777" s="95"/>
      <c r="B777" s="1051"/>
      <c r="C777" s="98"/>
      <c r="D777" s="282"/>
      <c r="E777" s="100"/>
      <c r="F777" s="101"/>
      <c r="G777" s="101"/>
      <c r="H777" s="102"/>
      <c r="I777" s="102"/>
      <c r="J777" s="102"/>
      <c r="K777" s="102"/>
      <c r="L777" s="95"/>
      <c r="M777" s="67"/>
      <c r="N777" s="851"/>
      <c r="O777" s="851"/>
      <c r="P777" s="851"/>
      <c r="Q777" s="851"/>
      <c r="R777" s="851"/>
      <c r="S777" s="851"/>
      <c r="T777" s="851"/>
      <c r="U777" s="851"/>
      <c r="V777" s="851"/>
      <c r="W777" s="851"/>
      <c r="X777" s="851"/>
    </row>
    <row r="778" ht="14.25" customHeight="1">
      <c r="A778" s="95"/>
      <c r="B778" s="1051"/>
      <c r="C778" s="98"/>
      <c r="D778" s="282"/>
      <c r="E778" s="100"/>
      <c r="F778" s="101"/>
      <c r="G778" s="101"/>
      <c r="H778" s="102"/>
      <c r="I778" s="102"/>
      <c r="J778" s="102"/>
      <c r="K778" s="102"/>
      <c r="L778" s="95"/>
      <c r="M778" s="67"/>
      <c r="N778" s="851"/>
      <c r="O778" s="851"/>
      <c r="P778" s="851"/>
      <c r="Q778" s="851"/>
      <c r="R778" s="851"/>
      <c r="S778" s="851"/>
      <c r="T778" s="851"/>
      <c r="U778" s="851"/>
      <c r="V778" s="851"/>
      <c r="W778" s="851"/>
      <c r="X778" s="851"/>
    </row>
    <row r="779" ht="14.25" customHeight="1">
      <c r="A779" s="95"/>
      <c r="B779" s="1051"/>
      <c r="C779" s="98"/>
      <c r="D779" s="282"/>
      <c r="E779" s="100"/>
      <c r="F779" s="101"/>
      <c r="G779" s="101"/>
      <c r="H779" s="102"/>
      <c r="I779" s="102"/>
      <c r="J779" s="102"/>
      <c r="K779" s="102"/>
      <c r="L779" s="95"/>
      <c r="M779" s="67"/>
      <c r="N779" s="851"/>
      <c r="O779" s="851"/>
      <c r="P779" s="851"/>
      <c r="Q779" s="851"/>
      <c r="R779" s="851"/>
      <c r="S779" s="851"/>
      <c r="T779" s="851"/>
      <c r="U779" s="851"/>
      <c r="V779" s="851"/>
      <c r="W779" s="851"/>
      <c r="X779" s="851"/>
    </row>
    <row r="780" ht="14.25" customHeight="1">
      <c r="A780" s="95"/>
      <c r="B780" s="1051"/>
      <c r="C780" s="98"/>
      <c r="D780" s="282"/>
      <c r="E780" s="100"/>
      <c r="F780" s="101"/>
      <c r="G780" s="101"/>
      <c r="H780" s="102"/>
      <c r="I780" s="102"/>
      <c r="J780" s="102"/>
      <c r="K780" s="102"/>
      <c r="L780" s="95"/>
      <c r="M780" s="67"/>
      <c r="N780" s="851"/>
      <c r="O780" s="851"/>
      <c r="P780" s="851"/>
      <c r="Q780" s="851"/>
      <c r="R780" s="851"/>
      <c r="S780" s="851"/>
      <c r="T780" s="851"/>
      <c r="U780" s="851"/>
      <c r="V780" s="851"/>
      <c r="W780" s="851"/>
      <c r="X780" s="851"/>
    </row>
    <row r="781" ht="14.25" customHeight="1">
      <c r="A781" s="95"/>
      <c r="B781" s="1051"/>
      <c r="C781" s="98"/>
      <c r="D781" s="282"/>
      <c r="E781" s="100"/>
      <c r="F781" s="101"/>
      <c r="G781" s="101"/>
      <c r="H781" s="102"/>
      <c r="I781" s="102"/>
      <c r="J781" s="102"/>
      <c r="K781" s="102"/>
      <c r="L781" s="95"/>
      <c r="M781" s="67"/>
      <c r="N781" s="851"/>
      <c r="O781" s="851"/>
      <c r="P781" s="851"/>
      <c r="Q781" s="851"/>
      <c r="R781" s="851"/>
      <c r="S781" s="851"/>
      <c r="T781" s="851"/>
      <c r="U781" s="851"/>
      <c r="V781" s="851"/>
      <c r="W781" s="851"/>
      <c r="X781" s="851"/>
    </row>
    <row r="782" ht="14.25" customHeight="1">
      <c r="A782" s="95"/>
      <c r="B782" s="1051"/>
      <c r="C782" s="98"/>
      <c r="D782" s="282"/>
      <c r="E782" s="100"/>
      <c r="F782" s="101"/>
      <c r="G782" s="101"/>
      <c r="H782" s="102"/>
      <c r="I782" s="102"/>
      <c r="J782" s="102"/>
      <c r="K782" s="102"/>
      <c r="L782" s="95"/>
      <c r="M782" s="67"/>
      <c r="N782" s="851"/>
      <c r="O782" s="851"/>
      <c r="P782" s="851"/>
      <c r="Q782" s="851"/>
      <c r="R782" s="851"/>
      <c r="S782" s="851"/>
      <c r="T782" s="851"/>
      <c r="U782" s="851"/>
      <c r="V782" s="851"/>
      <c r="W782" s="851"/>
      <c r="X782" s="851"/>
    </row>
    <row r="783" ht="14.25" customHeight="1">
      <c r="A783" s="95"/>
      <c r="B783" s="1051"/>
      <c r="C783" s="98"/>
      <c r="D783" s="282"/>
      <c r="E783" s="100"/>
      <c r="F783" s="101"/>
      <c r="G783" s="101"/>
      <c r="H783" s="102"/>
      <c r="I783" s="102"/>
      <c r="J783" s="102"/>
      <c r="K783" s="102"/>
      <c r="L783" s="95"/>
      <c r="M783" s="67"/>
      <c r="N783" s="851"/>
      <c r="O783" s="851"/>
      <c r="P783" s="851"/>
      <c r="Q783" s="851"/>
      <c r="R783" s="851"/>
      <c r="S783" s="851"/>
      <c r="T783" s="851"/>
      <c r="U783" s="851"/>
      <c r="V783" s="851"/>
      <c r="W783" s="851"/>
      <c r="X783" s="851"/>
    </row>
    <row r="784" ht="14.25" customHeight="1">
      <c r="A784" s="95"/>
      <c r="B784" s="1051"/>
      <c r="C784" s="98"/>
      <c r="D784" s="282"/>
      <c r="E784" s="100"/>
      <c r="F784" s="101"/>
      <c r="G784" s="101"/>
      <c r="H784" s="102"/>
      <c r="I784" s="102"/>
      <c r="J784" s="102"/>
      <c r="K784" s="102"/>
      <c r="L784" s="95"/>
      <c r="M784" s="67"/>
      <c r="N784" s="851"/>
      <c r="O784" s="851"/>
      <c r="P784" s="851"/>
      <c r="Q784" s="851"/>
      <c r="R784" s="851"/>
      <c r="S784" s="851"/>
      <c r="T784" s="851"/>
      <c r="U784" s="851"/>
      <c r="V784" s="851"/>
      <c r="W784" s="851"/>
      <c r="X784" s="851"/>
    </row>
    <row r="785" ht="14.25" customHeight="1">
      <c r="A785" s="95"/>
      <c r="B785" s="1051"/>
      <c r="C785" s="98"/>
      <c r="D785" s="282"/>
      <c r="E785" s="100"/>
      <c r="F785" s="101"/>
      <c r="G785" s="101"/>
      <c r="H785" s="102"/>
      <c r="I785" s="102"/>
      <c r="J785" s="102"/>
      <c r="K785" s="102"/>
      <c r="L785" s="95"/>
      <c r="M785" s="67"/>
      <c r="N785" s="851"/>
      <c r="O785" s="851"/>
      <c r="P785" s="851"/>
      <c r="Q785" s="851"/>
      <c r="R785" s="851"/>
      <c r="S785" s="851"/>
      <c r="T785" s="851"/>
      <c r="U785" s="851"/>
      <c r="V785" s="851"/>
      <c r="W785" s="851"/>
      <c r="X785" s="851"/>
    </row>
    <row r="786" ht="14.25" customHeight="1">
      <c r="A786" s="95"/>
      <c r="B786" s="1051"/>
      <c r="C786" s="98"/>
      <c r="D786" s="282"/>
      <c r="E786" s="100"/>
      <c r="F786" s="101"/>
      <c r="G786" s="101"/>
      <c r="H786" s="102"/>
      <c r="I786" s="102"/>
      <c r="J786" s="102"/>
      <c r="K786" s="102"/>
      <c r="L786" s="95"/>
      <c r="M786" s="67"/>
      <c r="N786" s="851"/>
      <c r="O786" s="851"/>
      <c r="P786" s="851"/>
      <c r="Q786" s="851"/>
      <c r="R786" s="851"/>
      <c r="S786" s="851"/>
      <c r="T786" s="851"/>
      <c r="U786" s="851"/>
      <c r="V786" s="851"/>
      <c r="W786" s="851"/>
      <c r="X786" s="851"/>
    </row>
    <row r="787" ht="14.25" customHeight="1">
      <c r="A787" s="95"/>
      <c r="B787" s="1051"/>
      <c r="C787" s="98"/>
      <c r="D787" s="282"/>
      <c r="E787" s="100"/>
      <c r="F787" s="101"/>
      <c r="G787" s="101"/>
      <c r="H787" s="102"/>
      <c r="I787" s="102"/>
      <c r="J787" s="102"/>
      <c r="K787" s="102"/>
      <c r="L787" s="95"/>
      <c r="M787" s="67"/>
      <c r="N787" s="851"/>
      <c r="O787" s="851"/>
      <c r="P787" s="851"/>
      <c r="Q787" s="851"/>
      <c r="R787" s="851"/>
      <c r="S787" s="851"/>
      <c r="T787" s="851"/>
      <c r="U787" s="851"/>
      <c r="V787" s="851"/>
      <c r="W787" s="851"/>
      <c r="X787" s="851"/>
    </row>
    <row r="788" ht="14.25" customHeight="1">
      <c r="A788" s="95"/>
      <c r="B788" s="1051"/>
      <c r="C788" s="98"/>
      <c r="D788" s="282"/>
      <c r="E788" s="100"/>
      <c r="F788" s="101"/>
      <c r="G788" s="101"/>
      <c r="H788" s="102"/>
      <c r="I788" s="102"/>
      <c r="J788" s="102"/>
      <c r="K788" s="102"/>
      <c r="L788" s="95"/>
      <c r="M788" s="67"/>
      <c r="N788" s="851"/>
      <c r="O788" s="851"/>
      <c r="P788" s="851"/>
      <c r="Q788" s="851"/>
      <c r="R788" s="851"/>
      <c r="S788" s="851"/>
      <c r="T788" s="851"/>
      <c r="U788" s="851"/>
      <c r="V788" s="851"/>
      <c r="W788" s="851"/>
      <c r="X788" s="851"/>
    </row>
    <row r="789" ht="14.25" customHeight="1">
      <c r="A789" s="95"/>
      <c r="B789" s="1051"/>
      <c r="C789" s="98"/>
      <c r="D789" s="282"/>
      <c r="E789" s="100"/>
      <c r="F789" s="101"/>
      <c r="G789" s="101"/>
      <c r="H789" s="102"/>
      <c r="I789" s="102"/>
      <c r="J789" s="102"/>
      <c r="K789" s="102"/>
      <c r="L789" s="95"/>
      <c r="M789" s="67"/>
      <c r="N789" s="851"/>
      <c r="O789" s="851"/>
      <c r="P789" s="851"/>
      <c r="Q789" s="851"/>
      <c r="R789" s="851"/>
      <c r="S789" s="851"/>
      <c r="T789" s="851"/>
      <c r="U789" s="851"/>
      <c r="V789" s="851"/>
      <c r="W789" s="851"/>
      <c r="X789" s="851"/>
    </row>
    <row r="790" ht="14.25" customHeight="1">
      <c r="A790" s="95"/>
      <c r="B790" s="1051"/>
      <c r="C790" s="98"/>
      <c r="D790" s="282"/>
      <c r="E790" s="100"/>
      <c r="F790" s="101"/>
      <c r="G790" s="101"/>
      <c r="H790" s="102"/>
      <c r="I790" s="102"/>
      <c r="J790" s="102"/>
      <c r="K790" s="102"/>
      <c r="L790" s="95"/>
      <c r="M790" s="67"/>
      <c r="N790" s="851"/>
      <c r="O790" s="851"/>
      <c r="P790" s="851"/>
      <c r="Q790" s="851"/>
      <c r="R790" s="851"/>
      <c r="S790" s="851"/>
      <c r="T790" s="851"/>
      <c r="U790" s="851"/>
      <c r="V790" s="851"/>
      <c r="W790" s="851"/>
      <c r="X790" s="851"/>
    </row>
    <row r="791" ht="14.25" customHeight="1">
      <c r="A791" s="95"/>
      <c r="B791" s="1051"/>
      <c r="C791" s="98"/>
      <c r="D791" s="282"/>
      <c r="E791" s="100"/>
      <c r="F791" s="101"/>
      <c r="G791" s="101"/>
      <c r="H791" s="102"/>
      <c r="I791" s="102"/>
      <c r="J791" s="102"/>
      <c r="K791" s="102"/>
      <c r="L791" s="95"/>
      <c r="M791" s="67"/>
      <c r="N791" s="851"/>
      <c r="O791" s="851"/>
      <c r="P791" s="851"/>
      <c r="Q791" s="851"/>
      <c r="R791" s="851"/>
      <c r="S791" s="851"/>
      <c r="T791" s="851"/>
      <c r="U791" s="851"/>
      <c r="V791" s="851"/>
      <c r="W791" s="851"/>
      <c r="X791" s="851"/>
    </row>
    <row r="792" ht="14.25" customHeight="1">
      <c r="A792" s="95"/>
      <c r="B792" s="1051"/>
      <c r="C792" s="98"/>
      <c r="D792" s="282"/>
      <c r="E792" s="100"/>
      <c r="F792" s="101"/>
      <c r="G792" s="101"/>
      <c r="H792" s="102"/>
      <c r="I792" s="102"/>
      <c r="J792" s="102"/>
      <c r="K792" s="102"/>
      <c r="L792" s="95"/>
      <c r="M792" s="67"/>
      <c r="N792" s="851"/>
      <c r="O792" s="851"/>
      <c r="P792" s="851"/>
      <c r="Q792" s="851"/>
      <c r="R792" s="851"/>
      <c r="S792" s="851"/>
      <c r="T792" s="851"/>
      <c r="U792" s="851"/>
      <c r="V792" s="851"/>
      <c r="W792" s="851"/>
      <c r="X792" s="851"/>
    </row>
    <row r="793" ht="14.25" customHeight="1">
      <c r="A793" s="95"/>
      <c r="B793" s="1051"/>
      <c r="C793" s="98"/>
      <c r="D793" s="282"/>
      <c r="E793" s="100"/>
      <c r="F793" s="101"/>
      <c r="G793" s="101"/>
      <c r="H793" s="102"/>
      <c r="I793" s="102"/>
      <c r="J793" s="102"/>
      <c r="K793" s="102"/>
      <c r="L793" s="95"/>
      <c r="M793" s="67"/>
      <c r="N793" s="851"/>
      <c r="O793" s="851"/>
      <c r="P793" s="851"/>
      <c r="Q793" s="851"/>
      <c r="R793" s="851"/>
      <c r="S793" s="851"/>
      <c r="T793" s="851"/>
      <c r="U793" s="851"/>
      <c r="V793" s="851"/>
      <c r="W793" s="851"/>
      <c r="X793" s="851"/>
    </row>
    <row r="794" ht="14.25" customHeight="1">
      <c r="A794" s="95"/>
      <c r="B794" s="1051"/>
      <c r="C794" s="98"/>
      <c r="D794" s="282"/>
      <c r="E794" s="100"/>
      <c r="F794" s="101"/>
      <c r="G794" s="101"/>
      <c r="H794" s="102"/>
      <c r="I794" s="102"/>
      <c r="J794" s="102"/>
      <c r="K794" s="102"/>
      <c r="L794" s="95"/>
      <c r="M794" s="67"/>
      <c r="N794" s="851"/>
      <c r="O794" s="851"/>
      <c r="P794" s="851"/>
      <c r="Q794" s="851"/>
      <c r="R794" s="851"/>
      <c r="S794" s="851"/>
      <c r="T794" s="851"/>
      <c r="U794" s="851"/>
      <c r="V794" s="851"/>
      <c r="W794" s="851"/>
      <c r="X794" s="851"/>
    </row>
    <row r="795" ht="14.25" customHeight="1">
      <c r="A795" s="95"/>
      <c r="B795" s="1051"/>
      <c r="C795" s="98"/>
      <c r="D795" s="282"/>
      <c r="E795" s="100"/>
      <c r="F795" s="101"/>
      <c r="G795" s="101"/>
      <c r="H795" s="102"/>
      <c r="I795" s="102"/>
      <c r="J795" s="102"/>
      <c r="K795" s="102"/>
      <c r="L795" s="95"/>
      <c r="M795" s="67"/>
      <c r="N795" s="851"/>
      <c r="O795" s="851"/>
      <c r="P795" s="851"/>
      <c r="Q795" s="851"/>
      <c r="R795" s="851"/>
      <c r="S795" s="851"/>
      <c r="T795" s="851"/>
      <c r="U795" s="851"/>
      <c r="V795" s="851"/>
      <c r="W795" s="851"/>
      <c r="X795" s="851"/>
    </row>
    <row r="796" ht="14.25" customHeight="1">
      <c r="A796" s="95"/>
      <c r="B796" s="1051"/>
      <c r="C796" s="98"/>
      <c r="D796" s="282"/>
      <c r="E796" s="100"/>
      <c r="F796" s="101"/>
      <c r="G796" s="101"/>
      <c r="H796" s="102"/>
      <c r="I796" s="102"/>
      <c r="J796" s="102"/>
      <c r="K796" s="102"/>
      <c r="L796" s="95"/>
      <c r="M796" s="67"/>
      <c r="N796" s="851"/>
      <c r="O796" s="851"/>
      <c r="P796" s="851"/>
      <c r="Q796" s="851"/>
      <c r="R796" s="851"/>
      <c r="S796" s="851"/>
      <c r="T796" s="851"/>
      <c r="U796" s="851"/>
      <c r="V796" s="851"/>
      <c r="W796" s="851"/>
      <c r="X796" s="851"/>
    </row>
    <row r="797" ht="14.25" customHeight="1">
      <c r="A797" s="95"/>
      <c r="B797" s="1051"/>
      <c r="C797" s="98"/>
      <c r="D797" s="282"/>
      <c r="E797" s="100"/>
      <c r="F797" s="101"/>
      <c r="G797" s="101"/>
      <c r="H797" s="102"/>
      <c r="I797" s="102"/>
      <c r="J797" s="102"/>
      <c r="K797" s="102"/>
      <c r="L797" s="95"/>
      <c r="M797" s="67"/>
      <c r="N797" s="851"/>
      <c r="O797" s="851"/>
      <c r="P797" s="851"/>
      <c r="Q797" s="851"/>
      <c r="R797" s="851"/>
      <c r="S797" s="851"/>
      <c r="T797" s="851"/>
      <c r="U797" s="851"/>
      <c r="V797" s="851"/>
      <c r="W797" s="851"/>
      <c r="X797" s="851"/>
    </row>
    <row r="798" ht="14.25" customHeight="1">
      <c r="A798" s="95"/>
      <c r="B798" s="1051"/>
      <c r="C798" s="98"/>
      <c r="D798" s="282"/>
      <c r="E798" s="100"/>
      <c r="F798" s="101"/>
      <c r="G798" s="101"/>
      <c r="H798" s="102"/>
      <c r="I798" s="102"/>
      <c r="J798" s="102"/>
      <c r="K798" s="102"/>
      <c r="L798" s="95"/>
      <c r="M798" s="67"/>
      <c r="N798" s="851"/>
      <c r="O798" s="851"/>
      <c r="P798" s="851"/>
      <c r="Q798" s="851"/>
      <c r="R798" s="851"/>
      <c r="S798" s="851"/>
      <c r="T798" s="851"/>
      <c r="U798" s="851"/>
      <c r="V798" s="851"/>
      <c r="W798" s="851"/>
      <c r="X798" s="851"/>
    </row>
    <row r="799" ht="14.25" customHeight="1">
      <c r="A799" s="95"/>
      <c r="B799" s="1051"/>
      <c r="C799" s="98"/>
      <c r="D799" s="282"/>
      <c r="E799" s="100"/>
      <c r="F799" s="101"/>
      <c r="G799" s="101"/>
      <c r="H799" s="102"/>
      <c r="I799" s="102"/>
      <c r="J799" s="102"/>
      <c r="K799" s="102"/>
      <c r="L799" s="95"/>
      <c r="M799" s="67"/>
      <c r="N799" s="851"/>
      <c r="O799" s="851"/>
      <c r="P799" s="851"/>
      <c r="Q799" s="851"/>
      <c r="R799" s="851"/>
      <c r="S799" s="851"/>
      <c r="T799" s="851"/>
      <c r="U799" s="851"/>
      <c r="V799" s="851"/>
      <c r="W799" s="851"/>
      <c r="X799" s="851"/>
    </row>
    <row r="800" ht="14.25" customHeight="1">
      <c r="A800" s="95"/>
      <c r="B800" s="1051"/>
      <c r="C800" s="98"/>
      <c r="D800" s="282"/>
      <c r="E800" s="100"/>
      <c r="F800" s="101"/>
      <c r="G800" s="101"/>
      <c r="H800" s="102"/>
      <c r="I800" s="102"/>
      <c r="J800" s="102"/>
      <c r="K800" s="102"/>
      <c r="L800" s="95"/>
      <c r="M800" s="67"/>
      <c r="N800" s="851"/>
      <c r="O800" s="851"/>
      <c r="P800" s="851"/>
      <c r="Q800" s="851"/>
      <c r="R800" s="851"/>
      <c r="S800" s="851"/>
      <c r="T800" s="851"/>
      <c r="U800" s="851"/>
      <c r="V800" s="851"/>
      <c r="W800" s="851"/>
      <c r="X800" s="851"/>
    </row>
    <row r="801" ht="14.25" customHeight="1">
      <c r="A801" s="95"/>
      <c r="B801" s="1051"/>
      <c r="C801" s="98"/>
      <c r="D801" s="282"/>
      <c r="E801" s="100"/>
      <c r="F801" s="101"/>
      <c r="G801" s="101"/>
      <c r="H801" s="102"/>
      <c r="I801" s="102"/>
      <c r="J801" s="102"/>
      <c r="K801" s="102"/>
      <c r="L801" s="95"/>
      <c r="M801" s="67"/>
      <c r="N801" s="851"/>
      <c r="O801" s="851"/>
      <c r="P801" s="851"/>
      <c r="Q801" s="851"/>
      <c r="R801" s="851"/>
      <c r="S801" s="851"/>
      <c r="T801" s="851"/>
      <c r="U801" s="851"/>
      <c r="V801" s="851"/>
      <c r="W801" s="851"/>
      <c r="X801" s="851"/>
    </row>
    <row r="802" ht="14.25" customHeight="1">
      <c r="A802" s="95"/>
      <c r="B802" s="1051"/>
      <c r="C802" s="98"/>
      <c r="D802" s="282"/>
      <c r="E802" s="100"/>
      <c r="F802" s="101"/>
      <c r="G802" s="101"/>
      <c r="H802" s="102"/>
      <c r="I802" s="102"/>
      <c r="J802" s="102"/>
      <c r="K802" s="102"/>
      <c r="L802" s="95"/>
      <c r="M802" s="67"/>
      <c r="N802" s="851"/>
      <c r="O802" s="851"/>
      <c r="P802" s="851"/>
      <c r="Q802" s="851"/>
      <c r="R802" s="851"/>
      <c r="S802" s="851"/>
      <c r="T802" s="851"/>
      <c r="U802" s="851"/>
      <c r="V802" s="851"/>
      <c r="W802" s="851"/>
      <c r="X802" s="851"/>
    </row>
    <row r="803" ht="14.25" customHeight="1">
      <c r="A803" s="95"/>
      <c r="B803" s="1051"/>
      <c r="C803" s="98"/>
      <c r="D803" s="282"/>
      <c r="E803" s="100"/>
      <c r="F803" s="101"/>
      <c r="G803" s="101"/>
      <c r="H803" s="102"/>
      <c r="I803" s="102"/>
      <c r="J803" s="102"/>
      <c r="K803" s="102"/>
      <c r="L803" s="95"/>
      <c r="M803" s="67"/>
      <c r="N803" s="851"/>
      <c r="O803" s="851"/>
      <c r="P803" s="851"/>
      <c r="Q803" s="851"/>
      <c r="R803" s="851"/>
      <c r="S803" s="851"/>
      <c r="T803" s="851"/>
      <c r="U803" s="851"/>
      <c r="V803" s="851"/>
      <c r="W803" s="851"/>
      <c r="X803" s="851"/>
    </row>
    <row r="804" ht="14.25" customHeight="1">
      <c r="A804" s="95"/>
      <c r="B804" s="1051"/>
      <c r="C804" s="98"/>
      <c r="D804" s="282"/>
      <c r="E804" s="100"/>
      <c r="F804" s="101"/>
      <c r="G804" s="101"/>
      <c r="H804" s="102"/>
      <c r="I804" s="102"/>
      <c r="J804" s="102"/>
      <c r="K804" s="102"/>
      <c r="L804" s="95"/>
      <c r="M804" s="67"/>
      <c r="N804" s="851"/>
      <c r="O804" s="851"/>
      <c r="P804" s="851"/>
      <c r="Q804" s="851"/>
      <c r="R804" s="851"/>
      <c r="S804" s="851"/>
      <c r="T804" s="851"/>
      <c r="U804" s="851"/>
      <c r="V804" s="851"/>
      <c r="W804" s="851"/>
      <c r="X804" s="851"/>
    </row>
    <row r="805" ht="14.25" customHeight="1">
      <c r="A805" s="95"/>
      <c r="B805" s="1051"/>
      <c r="C805" s="98"/>
      <c r="D805" s="282"/>
      <c r="E805" s="100"/>
      <c r="F805" s="101"/>
      <c r="G805" s="101"/>
      <c r="H805" s="102"/>
      <c r="I805" s="102"/>
      <c r="J805" s="102"/>
      <c r="K805" s="102"/>
      <c r="L805" s="95"/>
      <c r="M805" s="67"/>
      <c r="N805" s="851"/>
      <c r="O805" s="851"/>
      <c r="P805" s="851"/>
      <c r="Q805" s="851"/>
      <c r="R805" s="851"/>
      <c r="S805" s="851"/>
      <c r="T805" s="851"/>
      <c r="U805" s="851"/>
      <c r="V805" s="851"/>
      <c r="W805" s="851"/>
      <c r="X805" s="851"/>
    </row>
    <row r="806" ht="14.25" customHeight="1">
      <c r="A806" s="95"/>
      <c r="B806" s="1051"/>
      <c r="C806" s="98"/>
      <c r="D806" s="282"/>
      <c r="E806" s="100"/>
      <c r="F806" s="101"/>
      <c r="G806" s="101"/>
      <c r="H806" s="102"/>
      <c r="I806" s="102"/>
      <c r="J806" s="102"/>
      <c r="K806" s="102"/>
      <c r="L806" s="95"/>
      <c r="M806" s="67"/>
      <c r="N806" s="851"/>
      <c r="O806" s="851"/>
      <c r="P806" s="851"/>
      <c r="Q806" s="851"/>
      <c r="R806" s="851"/>
      <c r="S806" s="851"/>
      <c r="T806" s="851"/>
      <c r="U806" s="851"/>
      <c r="V806" s="851"/>
      <c r="W806" s="851"/>
      <c r="X806" s="851"/>
    </row>
    <row r="807" ht="14.25" customHeight="1">
      <c r="A807" s="95"/>
      <c r="B807" s="1051"/>
      <c r="C807" s="98"/>
      <c r="D807" s="282"/>
      <c r="E807" s="100"/>
      <c r="F807" s="101"/>
      <c r="G807" s="101"/>
      <c r="H807" s="102"/>
      <c r="I807" s="102"/>
      <c r="J807" s="102"/>
      <c r="K807" s="102"/>
      <c r="L807" s="95"/>
      <c r="M807" s="67"/>
      <c r="N807" s="851"/>
      <c r="O807" s="851"/>
      <c r="P807" s="851"/>
      <c r="Q807" s="851"/>
      <c r="R807" s="851"/>
      <c r="S807" s="851"/>
      <c r="T807" s="851"/>
      <c r="U807" s="851"/>
      <c r="V807" s="851"/>
      <c r="W807" s="851"/>
      <c r="X807" s="851"/>
    </row>
    <row r="808" ht="14.25" customHeight="1">
      <c r="A808" s="95"/>
      <c r="B808" s="1051"/>
      <c r="C808" s="98"/>
      <c r="D808" s="282"/>
      <c r="E808" s="100"/>
      <c r="F808" s="101"/>
      <c r="G808" s="101"/>
      <c r="H808" s="102"/>
      <c r="I808" s="102"/>
      <c r="J808" s="102"/>
      <c r="K808" s="102"/>
      <c r="L808" s="95"/>
      <c r="M808" s="67"/>
      <c r="N808" s="851"/>
      <c r="O808" s="851"/>
      <c r="P808" s="851"/>
      <c r="Q808" s="851"/>
      <c r="R808" s="851"/>
      <c r="S808" s="851"/>
      <c r="T808" s="851"/>
      <c r="U808" s="851"/>
      <c r="V808" s="851"/>
      <c r="W808" s="851"/>
      <c r="X808" s="851"/>
    </row>
    <row r="809" ht="14.25" customHeight="1">
      <c r="A809" s="95"/>
      <c r="B809" s="1051"/>
      <c r="C809" s="98"/>
      <c r="D809" s="282"/>
      <c r="E809" s="100"/>
      <c r="F809" s="101"/>
      <c r="G809" s="101"/>
      <c r="H809" s="102"/>
      <c r="I809" s="102"/>
      <c r="J809" s="102"/>
      <c r="K809" s="102"/>
      <c r="L809" s="95"/>
      <c r="M809" s="67"/>
      <c r="N809" s="851"/>
      <c r="O809" s="851"/>
      <c r="P809" s="851"/>
      <c r="Q809" s="851"/>
      <c r="R809" s="851"/>
      <c r="S809" s="851"/>
      <c r="T809" s="851"/>
      <c r="U809" s="851"/>
      <c r="V809" s="851"/>
      <c r="W809" s="851"/>
      <c r="X809" s="851"/>
    </row>
    <row r="810" ht="14.25" customHeight="1">
      <c r="A810" s="95"/>
      <c r="B810" s="1051"/>
      <c r="C810" s="98"/>
      <c r="D810" s="282"/>
      <c r="E810" s="100"/>
      <c r="F810" s="101"/>
      <c r="G810" s="101"/>
      <c r="H810" s="102"/>
      <c r="I810" s="102"/>
      <c r="J810" s="102"/>
      <c r="K810" s="102"/>
      <c r="L810" s="95"/>
      <c r="M810" s="67"/>
      <c r="N810" s="851"/>
      <c r="O810" s="851"/>
      <c r="P810" s="851"/>
      <c r="Q810" s="851"/>
      <c r="R810" s="851"/>
      <c r="S810" s="851"/>
      <c r="T810" s="851"/>
      <c r="U810" s="851"/>
      <c r="V810" s="851"/>
      <c r="W810" s="851"/>
      <c r="X810" s="851"/>
    </row>
    <row r="811" ht="14.25" customHeight="1">
      <c r="A811" s="95"/>
      <c r="B811" s="1051"/>
      <c r="C811" s="98"/>
      <c r="D811" s="282"/>
      <c r="E811" s="100"/>
      <c r="F811" s="101"/>
      <c r="G811" s="101"/>
      <c r="H811" s="102"/>
      <c r="I811" s="102"/>
      <c r="J811" s="102"/>
      <c r="K811" s="102"/>
      <c r="L811" s="95"/>
      <c r="M811" s="67"/>
      <c r="N811" s="851"/>
      <c r="O811" s="851"/>
      <c r="P811" s="851"/>
      <c r="Q811" s="851"/>
      <c r="R811" s="851"/>
      <c r="S811" s="851"/>
      <c r="T811" s="851"/>
      <c r="U811" s="851"/>
      <c r="V811" s="851"/>
      <c r="W811" s="851"/>
      <c r="X811" s="851"/>
    </row>
    <row r="812" ht="14.25" customHeight="1">
      <c r="A812" s="95"/>
      <c r="B812" s="1051"/>
      <c r="C812" s="98"/>
      <c r="D812" s="282"/>
      <c r="E812" s="100"/>
      <c r="F812" s="101"/>
      <c r="G812" s="101"/>
      <c r="H812" s="102"/>
      <c r="I812" s="102"/>
      <c r="J812" s="102"/>
      <c r="K812" s="102"/>
      <c r="L812" s="95"/>
      <c r="M812" s="67"/>
      <c r="N812" s="851"/>
      <c r="O812" s="851"/>
      <c r="P812" s="851"/>
      <c r="Q812" s="851"/>
      <c r="R812" s="851"/>
      <c r="S812" s="851"/>
      <c r="T812" s="851"/>
      <c r="U812" s="851"/>
      <c r="V812" s="851"/>
      <c r="W812" s="851"/>
      <c r="X812" s="851"/>
    </row>
    <row r="813" ht="14.25" customHeight="1">
      <c r="A813" s="95"/>
      <c r="B813" s="1051"/>
      <c r="C813" s="98"/>
      <c r="D813" s="282"/>
      <c r="E813" s="100"/>
      <c r="F813" s="101"/>
      <c r="G813" s="101"/>
      <c r="H813" s="102"/>
      <c r="I813" s="102"/>
      <c r="J813" s="102"/>
      <c r="K813" s="102"/>
      <c r="L813" s="95"/>
      <c r="M813" s="67"/>
      <c r="N813" s="851"/>
      <c r="O813" s="851"/>
      <c r="P813" s="851"/>
      <c r="Q813" s="851"/>
      <c r="R813" s="851"/>
      <c r="S813" s="851"/>
      <c r="T813" s="851"/>
      <c r="U813" s="851"/>
      <c r="V813" s="851"/>
      <c r="W813" s="851"/>
      <c r="X813" s="851"/>
    </row>
    <row r="814" ht="14.25" customHeight="1">
      <c r="A814" s="95"/>
      <c r="B814" s="1051"/>
      <c r="C814" s="98"/>
      <c r="D814" s="282"/>
      <c r="E814" s="100"/>
      <c r="F814" s="101"/>
      <c r="G814" s="101"/>
      <c r="H814" s="102"/>
      <c r="I814" s="102"/>
      <c r="J814" s="102"/>
      <c r="K814" s="102"/>
      <c r="L814" s="95"/>
      <c r="M814" s="67"/>
      <c r="N814" s="851"/>
      <c r="O814" s="851"/>
      <c r="P814" s="851"/>
      <c r="Q814" s="851"/>
      <c r="R814" s="851"/>
      <c r="S814" s="851"/>
      <c r="T814" s="851"/>
      <c r="U814" s="851"/>
      <c r="V814" s="851"/>
      <c r="W814" s="851"/>
      <c r="X814" s="851"/>
    </row>
    <row r="815" ht="14.25" customHeight="1">
      <c r="A815" s="95"/>
      <c r="B815" s="1051"/>
      <c r="C815" s="98"/>
      <c r="D815" s="282"/>
      <c r="E815" s="100"/>
      <c r="F815" s="101"/>
      <c r="G815" s="101"/>
      <c r="H815" s="102"/>
      <c r="I815" s="102"/>
      <c r="J815" s="102"/>
      <c r="K815" s="102"/>
      <c r="L815" s="95"/>
      <c r="M815" s="67"/>
      <c r="N815" s="851"/>
      <c r="O815" s="851"/>
      <c r="P815" s="851"/>
      <c r="Q815" s="851"/>
      <c r="R815" s="851"/>
      <c r="S815" s="851"/>
      <c r="T815" s="851"/>
      <c r="U815" s="851"/>
      <c r="V815" s="851"/>
      <c r="W815" s="851"/>
      <c r="X815" s="851"/>
    </row>
    <row r="816" ht="14.25" customHeight="1">
      <c r="A816" s="95"/>
      <c r="B816" s="1051"/>
      <c r="C816" s="98"/>
      <c r="D816" s="282"/>
      <c r="E816" s="100"/>
      <c r="F816" s="101"/>
      <c r="G816" s="101"/>
      <c r="H816" s="102"/>
      <c r="I816" s="102"/>
      <c r="J816" s="102"/>
      <c r="K816" s="102"/>
      <c r="L816" s="95"/>
      <c r="M816" s="67"/>
      <c r="N816" s="851"/>
      <c r="O816" s="851"/>
      <c r="P816" s="851"/>
      <c r="Q816" s="851"/>
      <c r="R816" s="851"/>
      <c r="S816" s="851"/>
      <c r="T816" s="851"/>
      <c r="U816" s="851"/>
      <c r="V816" s="851"/>
      <c r="W816" s="851"/>
      <c r="X816" s="851"/>
    </row>
    <row r="817" ht="14.25" customHeight="1">
      <c r="A817" s="95"/>
      <c r="B817" s="1051"/>
      <c r="C817" s="98"/>
      <c r="D817" s="282"/>
      <c r="E817" s="100"/>
      <c r="F817" s="101"/>
      <c r="G817" s="101"/>
      <c r="H817" s="102"/>
      <c r="I817" s="102"/>
      <c r="J817" s="102"/>
      <c r="K817" s="102"/>
      <c r="L817" s="95"/>
      <c r="M817" s="67"/>
      <c r="N817" s="851"/>
      <c r="O817" s="851"/>
      <c r="P817" s="851"/>
      <c r="Q817" s="851"/>
      <c r="R817" s="851"/>
      <c r="S817" s="851"/>
      <c r="T817" s="851"/>
      <c r="U817" s="851"/>
      <c r="V817" s="851"/>
      <c r="W817" s="851"/>
      <c r="X817" s="851"/>
    </row>
    <row r="818" ht="14.25" customHeight="1">
      <c r="A818" s="95"/>
      <c r="B818" s="1051"/>
      <c r="C818" s="98"/>
      <c r="D818" s="282"/>
      <c r="E818" s="100"/>
      <c r="F818" s="101"/>
      <c r="G818" s="101"/>
      <c r="H818" s="102"/>
      <c r="I818" s="102"/>
      <c r="J818" s="102"/>
      <c r="K818" s="102"/>
      <c r="L818" s="95"/>
      <c r="M818" s="67"/>
      <c r="N818" s="851"/>
      <c r="O818" s="851"/>
      <c r="P818" s="851"/>
      <c r="Q818" s="851"/>
      <c r="R818" s="851"/>
      <c r="S818" s="851"/>
      <c r="T818" s="851"/>
      <c r="U818" s="851"/>
      <c r="V818" s="851"/>
      <c r="W818" s="851"/>
      <c r="X818" s="851"/>
    </row>
    <row r="819" ht="14.25" customHeight="1">
      <c r="A819" s="95"/>
      <c r="B819" s="1051"/>
      <c r="C819" s="98"/>
      <c r="D819" s="282"/>
      <c r="E819" s="100"/>
      <c r="F819" s="101"/>
      <c r="G819" s="101"/>
      <c r="H819" s="102"/>
      <c r="I819" s="102"/>
      <c r="J819" s="102"/>
      <c r="K819" s="102"/>
      <c r="L819" s="95"/>
      <c r="M819" s="67"/>
      <c r="N819" s="851"/>
      <c r="O819" s="851"/>
      <c r="P819" s="851"/>
      <c r="Q819" s="851"/>
      <c r="R819" s="851"/>
      <c r="S819" s="851"/>
      <c r="T819" s="851"/>
      <c r="U819" s="851"/>
      <c r="V819" s="851"/>
      <c r="W819" s="851"/>
      <c r="X819" s="851"/>
    </row>
    <row r="820" ht="14.25" customHeight="1">
      <c r="A820" s="95"/>
      <c r="B820" s="1051"/>
      <c r="C820" s="98"/>
      <c r="D820" s="282"/>
      <c r="E820" s="100"/>
      <c r="F820" s="101"/>
      <c r="G820" s="101"/>
      <c r="H820" s="102"/>
      <c r="I820" s="102"/>
      <c r="J820" s="102"/>
      <c r="K820" s="102"/>
      <c r="L820" s="95"/>
      <c r="M820" s="67"/>
      <c r="N820" s="851"/>
      <c r="O820" s="851"/>
      <c r="P820" s="851"/>
      <c r="Q820" s="851"/>
      <c r="R820" s="851"/>
      <c r="S820" s="851"/>
      <c r="T820" s="851"/>
      <c r="U820" s="851"/>
      <c r="V820" s="851"/>
      <c r="W820" s="851"/>
      <c r="X820" s="851"/>
    </row>
    <row r="821" ht="14.25" customHeight="1">
      <c r="A821" s="95"/>
      <c r="B821" s="1051"/>
      <c r="C821" s="98"/>
      <c r="D821" s="282"/>
      <c r="E821" s="100"/>
      <c r="F821" s="101"/>
      <c r="G821" s="101"/>
      <c r="H821" s="102"/>
      <c r="I821" s="102"/>
      <c r="J821" s="102"/>
      <c r="K821" s="102"/>
      <c r="L821" s="95"/>
      <c r="M821" s="67"/>
      <c r="N821" s="851"/>
      <c r="O821" s="851"/>
      <c r="P821" s="851"/>
      <c r="Q821" s="851"/>
      <c r="R821" s="851"/>
      <c r="S821" s="851"/>
      <c r="T821" s="851"/>
      <c r="U821" s="851"/>
      <c r="V821" s="851"/>
      <c r="W821" s="851"/>
      <c r="X821" s="851"/>
    </row>
    <row r="822" ht="14.25" customHeight="1">
      <c r="A822" s="95"/>
      <c r="B822" s="1051"/>
      <c r="C822" s="98"/>
      <c r="D822" s="282"/>
      <c r="E822" s="100"/>
      <c r="F822" s="101"/>
      <c r="G822" s="101"/>
      <c r="H822" s="102"/>
      <c r="I822" s="102"/>
      <c r="J822" s="102"/>
      <c r="K822" s="102"/>
      <c r="L822" s="95"/>
      <c r="M822" s="67"/>
      <c r="N822" s="851"/>
      <c r="O822" s="851"/>
      <c r="P822" s="851"/>
      <c r="Q822" s="851"/>
      <c r="R822" s="851"/>
      <c r="S822" s="851"/>
      <c r="T822" s="851"/>
      <c r="U822" s="851"/>
      <c r="V822" s="851"/>
      <c r="W822" s="851"/>
      <c r="X822" s="851"/>
    </row>
    <row r="823" ht="14.25" customHeight="1">
      <c r="A823" s="95"/>
      <c r="B823" s="1051"/>
      <c r="C823" s="98"/>
      <c r="D823" s="282"/>
      <c r="E823" s="100"/>
      <c r="F823" s="101"/>
      <c r="G823" s="101"/>
      <c r="H823" s="102"/>
      <c r="I823" s="102"/>
      <c r="J823" s="102"/>
      <c r="K823" s="102"/>
      <c r="L823" s="95"/>
      <c r="M823" s="67"/>
      <c r="N823" s="851"/>
      <c r="O823" s="851"/>
      <c r="P823" s="851"/>
      <c r="Q823" s="851"/>
      <c r="R823" s="851"/>
      <c r="S823" s="851"/>
      <c r="T823" s="851"/>
      <c r="U823" s="851"/>
      <c r="V823" s="851"/>
      <c r="W823" s="851"/>
      <c r="X823" s="851"/>
    </row>
    <row r="824" ht="14.25" customHeight="1">
      <c r="A824" s="95"/>
      <c r="B824" s="1051"/>
      <c r="C824" s="98"/>
      <c r="D824" s="282"/>
      <c r="E824" s="100"/>
      <c r="F824" s="101"/>
      <c r="G824" s="101"/>
      <c r="H824" s="102"/>
      <c r="I824" s="102"/>
      <c r="J824" s="102"/>
      <c r="K824" s="102"/>
      <c r="L824" s="95"/>
      <c r="M824" s="67"/>
      <c r="N824" s="851"/>
      <c r="O824" s="851"/>
      <c r="P824" s="851"/>
      <c r="Q824" s="851"/>
      <c r="R824" s="851"/>
      <c r="S824" s="851"/>
      <c r="T824" s="851"/>
      <c r="U824" s="851"/>
      <c r="V824" s="851"/>
      <c r="W824" s="851"/>
      <c r="X824" s="851"/>
    </row>
    <row r="825" ht="14.25" customHeight="1">
      <c r="A825" s="95"/>
      <c r="B825" s="1051"/>
      <c r="C825" s="98"/>
      <c r="D825" s="282"/>
      <c r="E825" s="100"/>
      <c r="F825" s="101"/>
      <c r="G825" s="101"/>
      <c r="H825" s="102"/>
      <c r="I825" s="102"/>
      <c r="J825" s="102"/>
      <c r="K825" s="102"/>
      <c r="L825" s="95"/>
      <c r="M825" s="67"/>
      <c r="N825" s="851"/>
      <c r="O825" s="851"/>
      <c r="P825" s="851"/>
      <c r="Q825" s="851"/>
      <c r="R825" s="851"/>
      <c r="S825" s="851"/>
      <c r="T825" s="851"/>
      <c r="U825" s="851"/>
      <c r="V825" s="851"/>
      <c r="W825" s="851"/>
      <c r="X825" s="851"/>
    </row>
    <row r="826" ht="14.25" customHeight="1">
      <c r="A826" s="95"/>
      <c r="B826" s="1051"/>
      <c r="C826" s="98"/>
      <c r="D826" s="282"/>
      <c r="E826" s="100"/>
      <c r="F826" s="101"/>
      <c r="G826" s="101"/>
      <c r="H826" s="102"/>
      <c r="I826" s="102"/>
      <c r="J826" s="102"/>
      <c r="K826" s="102"/>
      <c r="L826" s="95"/>
      <c r="M826" s="67"/>
      <c r="N826" s="851"/>
      <c r="O826" s="851"/>
      <c r="P826" s="851"/>
      <c r="Q826" s="851"/>
      <c r="R826" s="851"/>
      <c r="S826" s="851"/>
      <c r="T826" s="851"/>
      <c r="U826" s="851"/>
      <c r="V826" s="851"/>
      <c r="W826" s="851"/>
      <c r="X826" s="851"/>
    </row>
    <row r="827" ht="14.25" customHeight="1">
      <c r="A827" s="95"/>
      <c r="B827" s="1051"/>
      <c r="C827" s="98"/>
      <c r="D827" s="282"/>
      <c r="E827" s="100"/>
      <c r="F827" s="101"/>
      <c r="G827" s="101"/>
      <c r="H827" s="102"/>
      <c r="I827" s="102"/>
      <c r="J827" s="102"/>
      <c r="K827" s="102"/>
      <c r="L827" s="95"/>
      <c r="M827" s="67"/>
      <c r="N827" s="851"/>
      <c r="O827" s="851"/>
      <c r="P827" s="851"/>
      <c r="Q827" s="851"/>
      <c r="R827" s="851"/>
      <c r="S827" s="851"/>
      <c r="T827" s="851"/>
      <c r="U827" s="851"/>
      <c r="V827" s="851"/>
      <c r="W827" s="851"/>
      <c r="X827" s="851"/>
    </row>
    <row r="828" ht="14.25" customHeight="1">
      <c r="A828" s="95"/>
      <c r="B828" s="1051"/>
      <c r="C828" s="98"/>
      <c r="D828" s="282"/>
      <c r="E828" s="100"/>
      <c r="F828" s="101"/>
      <c r="G828" s="101"/>
      <c r="H828" s="102"/>
      <c r="I828" s="102"/>
      <c r="J828" s="102"/>
      <c r="K828" s="102"/>
      <c r="L828" s="95"/>
      <c r="M828" s="67"/>
      <c r="N828" s="851"/>
      <c r="O828" s="851"/>
      <c r="P828" s="851"/>
      <c r="Q828" s="851"/>
      <c r="R828" s="851"/>
      <c r="S828" s="851"/>
      <c r="T828" s="851"/>
      <c r="U828" s="851"/>
      <c r="V828" s="851"/>
      <c r="W828" s="851"/>
      <c r="X828" s="851"/>
    </row>
    <row r="829" ht="14.25" customHeight="1">
      <c r="A829" s="95"/>
      <c r="B829" s="1051"/>
      <c r="C829" s="98"/>
      <c r="D829" s="282"/>
      <c r="E829" s="100"/>
      <c r="F829" s="101"/>
      <c r="G829" s="101"/>
      <c r="H829" s="102"/>
      <c r="I829" s="102"/>
      <c r="J829" s="102"/>
      <c r="K829" s="102"/>
      <c r="L829" s="95"/>
      <c r="M829" s="67"/>
      <c r="N829" s="851"/>
      <c r="O829" s="851"/>
      <c r="P829" s="851"/>
      <c r="Q829" s="851"/>
      <c r="R829" s="851"/>
      <c r="S829" s="851"/>
      <c r="T829" s="851"/>
      <c r="U829" s="851"/>
      <c r="V829" s="851"/>
      <c r="W829" s="851"/>
      <c r="X829" s="851"/>
    </row>
    <row r="830" ht="14.25" customHeight="1">
      <c r="A830" s="95"/>
      <c r="B830" s="1051"/>
      <c r="C830" s="98"/>
      <c r="D830" s="282"/>
      <c r="E830" s="100"/>
      <c r="F830" s="101"/>
      <c r="G830" s="101"/>
      <c r="H830" s="102"/>
      <c r="I830" s="102"/>
      <c r="J830" s="102"/>
      <c r="K830" s="102"/>
      <c r="L830" s="95"/>
      <c r="M830" s="67"/>
      <c r="N830" s="851"/>
      <c r="O830" s="851"/>
      <c r="P830" s="851"/>
      <c r="Q830" s="851"/>
      <c r="R830" s="851"/>
      <c r="S830" s="851"/>
      <c r="T830" s="851"/>
      <c r="U830" s="851"/>
      <c r="V830" s="851"/>
      <c r="W830" s="851"/>
      <c r="X830" s="851"/>
    </row>
    <row r="831" ht="14.25" customHeight="1">
      <c r="A831" s="95"/>
      <c r="B831" s="1051"/>
      <c r="C831" s="98"/>
      <c r="D831" s="282"/>
      <c r="E831" s="100"/>
      <c r="F831" s="101"/>
      <c r="G831" s="101"/>
      <c r="H831" s="102"/>
      <c r="I831" s="102"/>
      <c r="J831" s="102"/>
      <c r="K831" s="102"/>
      <c r="L831" s="95"/>
      <c r="M831" s="67"/>
      <c r="N831" s="851"/>
      <c r="O831" s="851"/>
      <c r="P831" s="851"/>
      <c r="Q831" s="851"/>
      <c r="R831" s="851"/>
      <c r="S831" s="851"/>
      <c r="T831" s="851"/>
      <c r="U831" s="851"/>
      <c r="V831" s="851"/>
      <c r="W831" s="851"/>
      <c r="X831" s="851"/>
    </row>
    <row r="832" ht="14.25" customHeight="1">
      <c r="A832" s="95"/>
      <c r="B832" s="1051"/>
      <c r="C832" s="98"/>
      <c r="D832" s="282"/>
      <c r="E832" s="100"/>
      <c r="F832" s="101"/>
      <c r="G832" s="101"/>
      <c r="H832" s="102"/>
      <c r="I832" s="102"/>
      <c r="J832" s="102"/>
      <c r="K832" s="102"/>
      <c r="L832" s="95"/>
      <c r="M832" s="67"/>
      <c r="N832" s="851"/>
      <c r="O832" s="851"/>
      <c r="P832" s="851"/>
      <c r="Q832" s="851"/>
      <c r="R832" s="851"/>
      <c r="S832" s="851"/>
      <c r="T832" s="851"/>
      <c r="U832" s="851"/>
      <c r="V832" s="851"/>
      <c r="W832" s="851"/>
      <c r="X832" s="851"/>
    </row>
    <row r="833" ht="14.25" customHeight="1">
      <c r="A833" s="95"/>
      <c r="B833" s="1051"/>
      <c r="C833" s="98"/>
      <c r="D833" s="282"/>
      <c r="E833" s="100"/>
      <c r="F833" s="101"/>
      <c r="G833" s="101"/>
      <c r="H833" s="102"/>
      <c r="I833" s="102"/>
      <c r="J833" s="102"/>
      <c r="K833" s="102"/>
      <c r="L833" s="95"/>
      <c r="M833" s="67"/>
      <c r="N833" s="851"/>
      <c r="O833" s="851"/>
      <c r="P833" s="851"/>
      <c r="Q833" s="851"/>
      <c r="R833" s="851"/>
      <c r="S833" s="851"/>
      <c r="T833" s="851"/>
      <c r="U833" s="851"/>
      <c r="V833" s="851"/>
      <c r="W833" s="851"/>
      <c r="X833" s="851"/>
    </row>
    <row r="834" ht="14.25" customHeight="1">
      <c r="A834" s="95"/>
      <c r="B834" s="1051"/>
      <c r="C834" s="98"/>
      <c r="D834" s="282"/>
      <c r="E834" s="100"/>
      <c r="F834" s="101"/>
      <c r="G834" s="101"/>
      <c r="H834" s="102"/>
      <c r="I834" s="102"/>
      <c r="J834" s="102"/>
      <c r="K834" s="102"/>
      <c r="L834" s="95"/>
      <c r="M834" s="67"/>
      <c r="N834" s="851"/>
      <c r="O834" s="851"/>
      <c r="P834" s="851"/>
      <c r="Q834" s="851"/>
      <c r="R834" s="851"/>
      <c r="S834" s="851"/>
      <c r="T834" s="851"/>
      <c r="U834" s="851"/>
      <c r="V834" s="851"/>
      <c r="W834" s="851"/>
      <c r="X834" s="851"/>
    </row>
    <row r="835" ht="14.25" customHeight="1">
      <c r="A835" s="95"/>
      <c r="B835" s="1051"/>
      <c r="C835" s="98"/>
      <c r="D835" s="282"/>
      <c r="E835" s="100"/>
      <c r="F835" s="101"/>
      <c r="G835" s="101"/>
      <c r="H835" s="102"/>
      <c r="I835" s="102"/>
      <c r="J835" s="102"/>
      <c r="K835" s="102"/>
      <c r="L835" s="95"/>
      <c r="M835" s="67"/>
      <c r="N835" s="851"/>
      <c r="O835" s="851"/>
      <c r="P835" s="851"/>
      <c r="Q835" s="851"/>
      <c r="R835" s="851"/>
      <c r="S835" s="851"/>
      <c r="T835" s="851"/>
      <c r="U835" s="851"/>
      <c r="V835" s="851"/>
      <c r="W835" s="851"/>
      <c r="X835" s="851"/>
    </row>
    <row r="836" ht="14.25" customHeight="1">
      <c r="A836" s="95"/>
      <c r="B836" s="1051"/>
      <c r="C836" s="98"/>
      <c r="D836" s="282"/>
      <c r="E836" s="100"/>
      <c r="F836" s="101"/>
      <c r="G836" s="101"/>
      <c r="H836" s="102"/>
      <c r="I836" s="102"/>
      <c r="J836" s="102"/>
      <c r="K836" s="102"/>
      <c r="L836" s="95"/>
      <c r="M836" s="67"/>
      <c r="N836" s="851"/>
      <c r="O836" s="851"/>
      <c r="P836" s="851"/>
      <c r="Q836" s="851"/>
      <c r="R836" s="851"/>
      <c r="S836" s="851"/>
      <c r="T836" s="851"/>
      <c r="U836" s="851"/>
      <c r="V836" s="851"/>
      <c r="W836" s="851"/>
      <c r="X836" s="851"/>
    </row>
    <row r="837" ht="14.25" customHeight="1">
      <c r="A837" s="95"/>
      <c r="B837" s="1051"/>
      <c r="C837" s="98"/>
      <c r="D837" s="282"/>
      <c r="E837" s="100"/>
      <c r="F837" s="101"/>
      <c r="G837" s="101"/>
      <c r="H837" s="102"/>
      <c r="I837" s="102"/>
      <c r="J837" s="102"/>
      <c r="K837" s="102"/>
      <c r="L837" s="95"/>
      <c r="M837" s="67"/>
      <c r="N837" s="851"/>
      <c r="O837" s="851"/>
      <c r="P837" s="851"/>
      <c r="Q837" s="851"/>
      <c r="R837" s="851"/>
      <c r="S837" s="851"/>
      <c r="T837" s="851"/>
      <c r="U837" s="851"/>
      <c r="V837" s="851"/>
      <c r="W837" s="851"/>
      <c r="X837" s="851"/>
    </row>
    <row r="838" ht="14.25" customHeight="1">
      <c r="A838" s="95"/>
      <c r="B838" s="1051"/>
      <c r="C838" s="98"/>
      <c r="D838" s="282"/>
      <c r="E838" s="100"/>
      <c r="F838" s="101"/>
      <c r="G838" s="101"/>
      <c r="H838" s="102"/>
      <c r="I838" s="102"/>
      <c r="J838" s="102"/>
      <c r="K838" s="102"/>
      <c r="L838" s="95"/>
      <c r="M838" s="67"/>
      <c r="N838" s="851"/>
      <c r="O838" s="851"/>
      <c r="P838" s="851"/>
      <c r="Q838" s="851"/>
      <c r="R838" s="851"/>
      <c r="S838" s="851"/>
      <c r="T838" s="851"/>
      <c r="U838" s="851"/>
      <c r="V838" s="851"/>
      <c r="W838" s="851"/>
      <c r="X838" s="851"/>
    </row>
    <row r="839" ht="14.25" customHeight="1">
      <c r="A839" s="95"/>
      <c r="B839" s="1051"/>
      <c r="C839" s="98"/>
      <c r="D839" s="282"/>
      <c r="E839" s="100"/>
      <c r="F839" s="101"/>
      <c r="G839" s="101"/>
      <c r="H839" s="102"/>
      <c r="I839" s="102"/>
      <c r="J839" s="102"/>
      <c r="K839" s="102"/>
      <c r="L839" s="95"/>
      <c r="M839" s="67"/>
      <c r="N839" s="851"/>
      <c r="O839" s="851"/>
      <c r="P839" s="851"/>
      <c r="Q839" s="851"/>
      <c r="R839" s="851"/>
      <c r="S839" s="851"/>
      <c r="T839" s="851"/>
      <c r="U839" s="851"/>
      <c r="V839" s="851"/>
      <c r="W839" s="851"/>
      <c r="X839" s="851"/>
    </row>
    <row r="840" ht="14.25" customHeight="1">
      <c r="A840" s="95"/>
      <c r="B840" s="1051"/>
      <c r="C840" s="98"/>
      <c r="D840" s="282"/>
      <c r="E840" s="100"/>
      <c r="F840" s="101"/>
      <c r="G840" s="101"/>
      <c r="H840" s="102"/>
      <c r="I840" s="102"/>
      <c r="J840" s="102"/>
      <c r="K840" s="102"/>
      <c r="L840" s="95"/>
      <c r="M840" s="67"/>
      <c r="N840" s="851"/>
      <c r="O840" s="851"/>
      <c r="P840" s="851"/>
      <c r="Q840" s="851"/>
      <c r="R840" s="851"/>
      <c r="S840" s="851"/>
      <c r="T840" s="851"/>
      <c r="U840" s="851"/>
      <c r="V840" s="851"/>
      <c r="W840" s="851"/>
      <c r="X840" s="851"/>
    </row>
    <row r="841" ht="14.25" customHeight="1">
      <c r="A841" s="95"/>
      <c r="B841" s="1051"/>
      <c r="C841" s="98"/>
      <c r="D841" s="282"/>
      <c r="E841" s="100"/>
      <c r="F841" s="101"/>
      <c r="G841" s="101"/>
      <c r="H841" s="102"/>
      <c r="I841" s="102"/>
      <c r="J841" s="102"/>
      <c r="K841" s="102"/>
      <c r="L841" s="95"/>
      <c r="M841" s="67"/>
      <c r="N841" s="851"/>
      <c r="O841" s="851"/>
      <c r="P841" s="851"/>
      <c r="Q841" s="851"/>
      <c r="R841" s="851"/>
      <c r="S841" s="851"/>
      <c r="T841" s="851"/>
      <c r="U841" s="851"/>
      <c r="V841" s="851"/>
      <c r="W841" s="851"/>
      <c r="X841" s="851"/>
    </row>
    <row r="842" ht="14.25" customHeight="1">
      <c r="A842" s="95"/>
      <c r="B842" s="1051"/>
      <c r="C842" s="98"/>
      <c r="D842" s="282"/>
      <c r="E842" s="100"/>
      <c r="F842" s="101"/>
      <c r="G842" s="101"/>
      <c r="H842" s="102"/>
      <c r="I842" s="102"/>
      <c r="J842" s="102"/>
      <c r="K842" s="102"/>
      <c r="L842" s="95"/>
      <c r="M842" s="67"/>
      <c r="N842" s="851"/>
      <c r="O842" s="851"/>
      <c r="P842" s="851"/>
      <c r="Q842" s="851"/>
      <c r="R842" s="851"/>
      <c r="S842" s="851"/>
      <c r="T842" s="851"/>
      <c r="U842" s="851"/>
      <c r="V842" s="851"/>
      <c r="W842" s="851"/>
      <c r="X842" s="851"/>
    </row>
    <row r="843" ht="14.25" customHeight="1">
      <c r="A843" s="95"/>
      <c r="B843" s="1051"/>
      <c r="C843" s="98"/>
      <c r="D843" s="282"/>
      <c r="E843" s="100"/>
      <c r="F843" s="101"/>
      <c r="G843" s="101"/>
      <c r="H843" s="102"/>
      <c r="I843" s="102"/>
      <c r="J843" s="102"/>
      <c r="K843" s="102"/>
      <c r="L843" s="95"/>
      <c r="M843" s="67"/>
      <c r="N843" s="851"/>
      <c r="O843" s="851"/>
      <c r="P843" s="851"/>
      <c r="Q843" s="851"/>
      <c r="R843" s="851"/>
      <c r="S843" s="851"/>
      <c r="T843" s="851"/>
      <c r="U843" s="851"/>
      <c r="V843" s="851"/>
      <c r="W843" s="851"/>
      <c r="X843" s="851"/>
    </row>
    <row r="844" ht="14.25" customHeight="1">
      <c r="A844" s="95"/>
      <c r="B844" s="1051"/>
      <c r="C844" s="98"/>
      <c r="D844" s="282"/>
      <c r="E844" s="100"/>
      <c r="F844" s="101"/>
      <c r="G844" s="101"/>
      <c r="H844" s="102"/>
      <c r="I844" s="102"/>
      <c r="J844" s="102"/>
      <c r="K844" s="102"/>
      <c r="L844" s="95"/>
      <c r="M844" s="67"/>
      <c r="N844" s="851"/>
      <c r="O844" s="851"/>
      <c r="P844" s="851"/>
      <c r="Q844" s="851"/>
      <c r="R844" s="851"/>
      <c r="S844" s="851"/>
      <c r="T844" s="851"/>
      <c r="U844" s="851"/>
      <c r="V844" s="851"/>
      <c r="W844" s="851"/>
      <c r="X844" s="851"/>
    </row>
    <row r="845" ht="14.25" customHeight="1">
      <c r="A845" s="95"/>
      <c r="B845" s="1051"/>
      <c r="C845" s="98"/>
      <c r="D845" s="282"/>
      <c r="E845" s="100"/>
      <c r="F845" s="101"/>
      <c r="G845" s="101"/>
      <c r="H845" s="102"/>
      <c r="I845" s="102"/>
      <c r="J845" s="102"/>
      <c r="K845" s="102"/>
      <c r="L845" s="95"/>
      <c r="M845" s="67"/>
      <c r="N845" s="851"/>
      <c r="O845" s="851"/>
      <c r="P845" s="851"/>
      <c r="Q845" s="851"/>
      <c r="R845" s="851"/>
      <c r="S845" s="851"/>
      <c r="T845" s="851"/>
      <c r="U845" s="851"/>
      <c r="V845" s="851"/>
      <c r="W845" s="851"/>
      <c r="X845" s="851"/>
    </row>
    <row r="846" ht="14.25" customHeight="1">
      <c r="A846" s="95"/>
      <c r="B846" s="1051"/>
      <c r="C846" s="98"/>
      <c r="D846" s="282"/>
      <c r="E846" s="100"/>
      <c r="F846" s="101"/>
      <c r="G846" s="101"/>
      <c r="H846" s="102"/>
      <c r="I846" s="102"/>
      <c r="J846" s="102"/>
      <c r="K846" s="102"/>
      <c r="L846" s="95"/>
      <c r="M846" s="67"/>
      <c r="N846" s="851"/>
      <c r="O846" s="851"/>
      <c r="P846" s="851"/>
      <c r="Q846" s="851"/>
      <c r="R846" s="851"/>
      <c r="S846" s="851"/>
      <c r="T846" s="851"/>
      <c r="U846" s="851"/>
      <c r="V846" s="851"/>
      <c r="W846" s="851"/>
      <c r="X846" s="851"/>
    </row>
    <row r="847" ht="14.25" customHeight="1">
      <c r="A847" s="95"/>
      <c r="B847" s="1051"/>
      <c r="C847" s="98"/>
      <c r="D847" s="282"/>
      <c r="E847" s="100"/>
      <c r="F847" s="101"/>
      <c r="G847" s="101"/>
      <c r="H847" s="102"/>
      <c r="I847" s="102"/>
      <c r="J847" s="102"/>
      <c r="K847" s="102"/>
      <c r="L847" s="95"/>
      <c r="M847" s="67"/>
      <c r="N847" s="851"/>
      <c r="O847" s="851"/>
      <c r="P847" s="851"/>
      <c r="Q847" s="851"/>
      <c r="R847" s="851"/>
      <c r="S847" s="851"/>
      <c r="T847" s="851"/>
      <c r="U847" s="851"/>
      <c r="V847" s="851"/>
      <c r="W847" s="851"/>
      <c r="X847" s="851"/>
    </row>
    <row r="848" ht="14.25" customHeight="1">
      <c r="A848" s="95"/>
      <c r="B848" s="1051"/>
      <c r="C848" s="98"/>
      <c r="D848" s="282"/>
      <c r="E848" s="100"/>
      <c r="F848" s="101"/>
      <c r="G848" s="101"/>
      <c r="H848" s="102"/>
      <c r="I848" s="102"/>
      <c r="J848" s="102"/>
      <c r="K848" s="102"/>
      <c r="L848" s="95"/>
      <c r="M848" s="67"/>
      <c r="N848" s="851"/>
      <c r="O848" s="851"/>
      <c r="P848" s="851"/>
      <c r="Q848" s="851"/>
      <c r="R848" s="851"/>
      <c r="S848" s="851"/>
      <c r="T848" s="851"/>
      <c r="U848" s="851"/>
      <c r="V848" s="851"/>
      <c r="W848" s="851"/>
      <c r="X848" s="851"/>
    </row>
    <row r="849" ht="14.25" customHeight="1">
      <c r="A849" s="95"/>
      <c r="B849" s="1051"/>
      <c r="C849" s="98"/>
      <c r="D849" s="282"/>
      <c r="E849" s="100"/>
      <c r="F849" s="101"/>
      <c r="G849" s="101"/>
      <c r="H849" s="102"/>
      <c r="I849" s="102"/>
      <c r="J849" s="102"/>
      <c r="K849" s="102"/>
      <c r="L849" s="95"/>
      <c r="M849" s="67"/>
      <c r="N849" s="851"/>
      <c r="O849" s="851"/>
      <c r="P849" s="851"/>
      <c r="Q849" s="851"/>
      <c r="R849" s="851"/>
      <c r="S849" s="851"/>
      <c r="T849" s="851"/>
      <c r="U849" s="851"/>
      <c r="V849" s="851"/>
      <c r="W849" s="851"/>
      <c r="X849" s="851"/>
    </row>
    <row r="850" ht="14.25" customHeight="1">
      <c r="A850" s="95"/>
      <c r="B850" s="1051"/>
      <c r="C850" s="98"/>
      <c r="D850" s="282"/>
      <c r="E850" s="100"/>
      <c r="F850" s="101"/>
      <c r="G850" s="101"/>
      <c r="H850" s="102"/>
      <c r="I850" s="102"/>
      <c r="J850" s="102"/>
      <c r="K850" s="102"/>
      <c r="L850" s="95"/>
      <c r="M850" s="67"/>
      <c r="N850" s="851"/>
      <c r="O850" s="851"/>
      <c r="P850" s="851"/>
      <c r="Q850" s="851"/>
      <c r="R850" s="851"/>
      <c r="S850" s="851"/>
      <c r="T850" s="851"/>
      <c r="U850" s="851"/>
      <c r="V850" s="851"/>
      <c r="W850" s="851"/>
      <c r="X850" s="851"/>
    </row>
    <row r="851" ht="14.25" customHeight="1">
      <c r="A851" s="95"/>
      <c r="B851" s="1051"/>
      <c r="C851" s="98"/>
      <c r="D851" s="282"/>
      <c r="E851" s="100"/>
      <c r="F851" s="101"/>
      <c r="G851" s="101"/>
      <c r="H851" s="102"/>
      <c r="I851" s="102"/>
      <c r="J851" s="102"/>
      <c r="K851" s="102"/>
      <c r="L851" s="95"/>
      <c r="M851" s="67"/>
      <c r="N851" s="851"/>
      <c r="O851" s="851"/>
      <c r="P851" s="851"/>
      <c r="Q851" s="851"/>
      <c r="R851" s="851"/>
      <c r="S851" s="851"/>
      <c r="T851" s="851"/>
      <c r="U851" s="851"/>
      <c r="V851" s="851"/>
      <c r="W851" s="851"/>
      <c r="X851" s="851"/>
    </row>
    <row r="852" ht="14.25" customHeight="1">
      <c r="A852" s="95"/>
      <c r="B852" s="1051"/>
      <c r="C852" s="98"/>
      <c r="D852" s="282"/>
      <c r="E852" s="100"/>
      <c r="F852" s="101"/>
      <c r="G852" s="101"/>
      <c r="H852" s="102"/>
      <c r="I852" s="102"/>
      <c r="J852" s="102"/>
      <c r="K852" s="102"/>
      <c r="L852" s="95"/>
      <c r="M852" s="67"/>
      <c r="N852" s="851"/>
      <c r="O852" s="851"/>
      <c r="P852" s="851"/>
      <c r="Q852" s="851"/>
      <c r="R852" s="851"/>
      <c r="S852" s="851"/>
      <c r="T852" s="851"/>
      <c r="U852" s="851"/>
      <c r="V852" s="851"/>
      <c r="W852" s="851"/>
      <c r="X852" s="851"/>
    </row>
    <row r="853" ht="14.25" customHeight="1">
      <c r="A853" s="95"/>
      <c r="B853" s="1051"/>
      <c r="C853" s="98"/>
      <c r="D853" s="282"/>
      <c r="E853" s="100"/>
      <c r="F853" s="101"/>
      <c r="G853" s="101"/>
      <c r="H853" s="102"/>
      <c r="I853" s="102"/>
      <c r="J853" s="102"/>
      <c r="K853" s="102"/>
      <c r="L853" s="95"/>
      <c r="M853" s="67"/>
      <c r="N853" s="851"/>
      <c r="O853" s="851"/>
      <c r="P853" s="851"/>
      <c r="Q853" s="851"/>
      <c r="R853" s="851"/>
      <c r="S853" s="851"/>
      <c r="T853" s="851"/>
      <c r="U853" s="851"/>
      <c r="V853" s="851"/>
      <c r="W853" s="851"/>
      <c r="X853" s="851"/>
    </row>
    <row r="854" ht="14.25" customHeight="1">
      <c r="A854" s="95"/>
      <c r="B854" s="1051"/>
      <c r="C854" s="98"/>
      <c r="D854" s="282"/>
      <c r="E854" s="100"/>
      <c r="F854" s="101"/>
      <c r="G854" s="101"/>
      <c r="H854" s="102"/>
      <c r="I854" s="102"/>
      <c r="J854" s="102"/>
      <c r="K854" s="102"/>
      <c r="L854" s="95"/>
      <c r="M854" s="67"/>
      <c r="N854" s="851"/>
      <c r="O854" s="851"/>
      <c r="P854" s="851"/>
      <c r="Q854" s="851"/>
      <c r="R854" s="851"/>
      <c r="S854" s="851"/>
      <c r="T854" s="851"/>
      <c r="U854" s="851"/>
      <c r="V854" s="851"/>
      <c r="W854" s="851"/>
      <c r="X854" s="851"/>
    </row>
    <row r="855" ht="14.25" customHeight="1">
      <c r="A855" s="95"/>
      <c r="B855" s="1051"/>
      <c r="C855" s="98"/>
      <c r="D855" s="282"/>
      <c r="E855" s="100"/>
      <c r="F855" s="101"/>
      <c r="G855" s="101"/>
      <c r="H855" s="102"/>
      <c r="I855" s="102"/>
      <c r="J855" s="102"/>
      <c r="K855" s="102"/>
      <c r="L855" s="95"/>
      <c r="M855" s="67"/>
      <c r="N855" s="851"/>
      <c r="O855" s="851"/>
      <c r="P855" s="851"/>
      <c r="Q855" s="851"/>
      <c r="R855" s="851"/>
      <c r="S855" s="851"/>
      <c r="T855" s="851"/>
      <c r="U855" s="851"/>
      <c r="V855" s="851"/>
      <c r="W855" s="851"/>
      <c r="X855" s="851"/>
    </row>
    <row r="856" ht="14.25" customHeight="1">
      <c r="A856" s="95"/>
      <c r="B856" s="1051"/>
      <c r="C856" s="98"/>
      <c r="D856" s="282"/>
      <c r="E856" s="100"/>
      <c r="F856" s="101"/>
      <c r="G856" s="101"/>
      <c r="H856" s="102"/>
      <c r="I856" s="102"/>
      <c r="J856" s="102"/>
      <c r="K856" s="102"/>
      <c r="L856" s="95"/>
      <c r="M856" s="67"/>
      <c r="N856" s="851"/>
      <c r="O856" s="851"/>
      <c r="P856" s="851"/>
      <c r="Q856" s="851"/>
      <c r="R856" s="851"/>
      <c r="S856" s="851"/>
      <c r="T856" s="851"/>
      <c r="U856" s="851"/>
      <c r="V856" s="851"/>
      <c r="W856" s="851"/>
      <c r="X856" s="851"/>
    </row>
    <row r="857" ht="14.25" customHeight="1">
      <c r="A857" s="95"/>
      <c r="B857" s="1051"/>
      <c r="C857" s="98"/>
      <c r="D857" s="282"/>
      <c r="E857" s="100"/>
      <c r="F857" s="101"/>
      <c r="G857" s="101"/>
      <c r="H857" s="102"/>
      <c r="I857" s="102"/>
      <c r="J857" s="102"/>
      <c r="K857" s="102"/>
      <c r="L857" s="95"/>
      <c r="M857" s="67"/>
      <c r="N857" s="851"/>
      <c r="O857" s="851"/>
      <c r="P857" s="851"/>
      <c r="Q857" s="851"/>
      <c r="R857" s="851"/>
      <c r="S857" s="851"/>
      <c r="T857" s="851"/>
      <c r="U857" s="851"/>
      <c r="V857" s="851"/>
      <c r="W857" s="851"/>
      <c r="X857" s="851"/>
    </row>
    <row r="858" ht="14.25" customHeight="1">
      <c r="A858" s="95"/>
      <c r="B858" s="1051"/>
      <c r="C858" s="98"/>
      <c r="D858" s="282"/>
      <c r="E858" s="100"/>
      <c r="F858" s="101"/>
      <c r="G858" s="101"/>
      <c r="H858" s="102"/>
      <c r="I858" s="102"/>
      <c r="J858" s="102"/>
      <c r="K858" s="102"/>
      <c r="L858" s="95"/>
      <c r="M858" s="67"/>
      <c r="N858" s="851"/>
      <c r="O858" s="851"/>
      <c r="P858" s="851"/>
      <c r="Q858" s="851"/>
      <c r="R858" s="851"/>
      <c r="S858" s="851"/>
      <c r="T858" s="851"/>
      <c r="U858" s="851"/>
      <c r="V858" s="851"/>
      <c r="W858" s="851"/>
      <c r="X858" s="851"/>
    </row>
    <row r="859" ht="14.25" customHeight="1">
      <c r="A859" s="95"/>
      <c r="B859" s="1051"/>
      <c r="C859" s="98"/>
      <c r="D859" s="282"/>
      <c r="E859" s="100"/>
      <c r="F859" s="101"/>
      <c r="G859" s="101"/>
      <c r="H859" s="102"/>
      <c r="I859" s="102"/>
      <c r="J859" s="102"/>
      <c r="K859" s="102"/>
      <c r="L859" s="95"/>
      <c r="M859" s="67"/>
      <c r="N859" s="851"/>
      <c r="O859" s="851"/>
      <c r="P859" s="851"/>
      <c r="Q859" s="851"/>
      <c r="R859" s="851"/>
      <c r="S859" s="851"/>
      <c r="T859" s="851"/>
      <c r="U859" s="851"/>
      <c r="V859" s="851"/>
      <c r="W859" s="851"/>
      <c r="X859" s="851"/>
    </row>
    <row r="860" ht="14.25" customHeight="1">
      <c r="A860" s="95"/>
      <c r="B860" s="1051"/>
      <c r="C860" s="98"/>
      <c r="D860" s="282"/>
      <c r="E860" s="100"/>
      <c r="F860" s="101"/>
      <c r="G860" s="101"/>
      <c r="H860" s="102"/>
      <c r="I860" s="102"/>
      <c r="J860" s="102"/>
      <c r="K860" s="102"/>
      <c r="L860" s="95"/>
      <c r="M860" s="67"/>
      <c r="N860" s="851"/>
      <c r="O860" s="851"/>
      <c r="P860" s="851"/>
      <c r="Q860" s="851"/>
      <c r="R860" s="851"/>
      <c r="S860" s="851"/>
      <c r="T860" s="851"/>
      <c r="U860" s="851"/>
      <c r="V860" s="851"/>
      <c r="W860" s="851"/>
      <c r="X860" s="851"/>
    </row>
    <row r="861" ht="14.25" customHeight="1">
      <c r="A861" s="95"/>
      <c r="B861" s="1051"/>
      <c r="C861" s="98"/>
      <c r="D861" s="282"/>
      <c r="E861" s="100"/>
      <c r="F861" s="101"/>
      <c r="G861" s="101"/>
      <c r="H861" s="102"/>
      <c r="I861" s="102"/>
      <c r="J861" s="102"/>
      <c r="K861" s="102"/>
      <c r="L861" s="95"/>
      <c r="M861" s="67"/>
      <c r="N861" s="851"/>
      <c r="O861" s="851"/>
      <c r="P861" s="851"/>
      <c r="Q861" s="851"/>
      <c r="R861" s="851"/>
      <c r="S861" s="851"/>
      <c r="T861" s="851"/>
      <c r="U861" s="851"/>
      <c r="V861" s="851"/>
      <c r="W861" s="851"/>
      <c r="X861" s="851"/>
    </row>
    <row r="862" ht="14.25" customHeight="1">
      <c r="A862" s="95"/>
      <c r="B862" s="1051"/>
      <c r="C862" s="98"/>
      <c r="D862" s="282"/>
      <c r="E862" s="100"/>
      <c r="F862" s="101"/>
      <c r="G862" s="101"/>
      <c r="H862" s="102"/>
      <c r="I862" s="102"/>
      <c r="J862" s="102"/>
      <c r="K862" s="102"/>
      <c r="L862" s="95"/>
      <c r="M862" s="67"/>
      <c r="N862" s="851"/>
      <c r="O862" s="851"/>
      <c r="P862" s="851"/>
      <c r="Q862" s="851"/>
      <c r="R862" s="851"/>
      <c r="S862" s="851"/>
      <c r="T862" s="851"/>
      <c r="U862" s="851"/>
      <c r="V862" s="851"/>
      <c r="W862" s="851"/>
      <c r="X862" s="851"/>
    </row>
    <row r="863" ht="14.25" customHeight="1">
      <c r="A863" s="95"/>
      <c r="B863" s="1051"/>
      <c r="C863" s="98"/>
      <c r="D863" s="282"/>
      <c r="E863" s="100"/>
      <c r="F863" s="101"/>
      <c r="G863" s="101"/>
      <c r="H863" s="102"/>
      <c r="I863" s="102"/>
      <c r="J863" s="102"/>
      <c r="K863" s="102"/>
      <c r="L863" s="95"/>
      <c r="M863" s="67"/>
      <c r="N863" s="851"/>
      <c r="O863" s="851"/>
      <c r="P863" s="851"/>
      <c r="Q863" s="851"/>
      <c r="R863" s="851"/>
      <c r="S863" s="851"/>
      <c r="T863" s="851"/>
      <c r="U863" s="851"/>
      <c r="V863" s="851"/>
      <c r="W863" s="851"/>
      <c r="X863" s="851"/>
    </row>
    <row r="864" ht="14.25" customHeight="1">
      <c r="A864" s="95"/>
      <c r="B864" s="1051"/>
      <c r="C864" s="98"/>
      <c r="D864" s="282"/>
      <c r="E864" s="100"/>
      <c r="F864" s="101"/>
      <c r="G864" s="101"/>
      <c r="H864" s="102"/>
      <c r="I864" s="102"/>
      <c r="J864" s="102"/>
      <c r="K864" s="102"/>
      <c r="L864" s="95"/>
      <c r="M864" s="67"/>
      <c r="N864" s="851"/>
      <c r="O864" s="851"/>
      <c r="P864" s="851"/>
      <c r="Q864" s="851"/>
      <c r="R864" s="851"/>
      <c r="S864" s="851"/>
      <c r="T864" s="851"/>
      <c r="U864" s="851"/>
      <c r="V864" s="851"/>
      <c r="W864" s="851"/>
      <c r="X864" s="851"/>
    </row>
    <row r="865" ht="14.25" customHeight="1">
      <c r="A865" s="95"/>
      <c r="B865" s="1051"/>
      <c r="C865" s="98"/>
      <c r="D865" s="282"/>
      <c r="E865" s="100"/>
      <c r="F865" s="101"/>
      <c r="G865" s="101"/>
      <c r="H865" s="102"/>
      <c r="I865" s="102"/>
      <c r="J865" s="102"/>
      <c r="K865" s="102"/>
      <c r="L865" s="95"/>
      <c r="M865" s="67"/>
      <c r="N865" s="851"/>
      <c r="O865" s="851"/>
      <c r="P865" s="851"/>
      <c r="Q865" s="851"/>
      <c r="R865" s="851"/>
      <c r="S865" s="851"/>
      <c r="T865" s="851"/>
      <c r="U865" s="851"/>
      <c r="V865" s="851"/>
      <c r="W865" s="851"/>
      <c r="X865" s="851"/>
    </row>
    <row r="866" ht="14.25" customHeight="1">
      <c r="A866" s="95"/>
      <c r="B866" s="1051"/>
      <c r="C866" s="98"/>
      <c r="D866" s="282"/>
      <c r="E866" s="100"/>
      <c r="F866" s="101"/>
      <c r="G866" s="101"/>
      <c r="H866" s="102"/>
      <c r="I866" s="102"/>
      <c r="J866" s="102"/>
      <c r="K866" s="102"/>
      <c r="L866" s="95"/>
      <c r="M866" s="67"/>
      <c r="N866" s="851"/>
      <c r="O866" s="851"/>
      <c r="P866" s="851"/>
      <c r="Q866" s="851"/>
      <c r="R866" s="851"/>
      <c r="S866" s="851"/>
      <c r="T866" s="851"/>
      <c r="U866" s="851"/>
      <c r="V866" s="851"/>
      <c r="W866" s="851"/>
      <c r="X866" s="851"/>
    </row>
    <row r="867" ht="14.25" customHeight="1">
      <c r="A867" s="95"/>
      <c r="B867" s="1051"/>
      <c r="C867" s="98"/>
      <c r="D867" s="282"/>
      <c r="E867" s="100"/>
      <c r="F867" s="101"/>
      <c r="G867" s="101"/>
      <c r="H867" s="102"/>
      <c r="I867" s="102"/>
      <c r="J867" s="102"/>
      <c r="K867" s="102"/>
      <c r="L867" s="95"/>
      <c r="M867" s="67"/>
      <c r="N867" s="851"/>
      <c r="O867" s="851"/>
      <c r="P867" s="851"/>
      <c r="Q867" s="851"/>
      <c r="R867" s="851"/>
      <c r="S867" s="851"/>
      <c r="T867" s="851"/>
      <c r="U867" s="851"/>
      <c r="V867" s="851"/>
      <c r="W867" s="851"/>
      <c r="X867" s="851"/>
    </row>
    <row r="868" ht="14.25" customHeight="1">
      <c r="A868" s="95"/>
      <c r="B868" s="1051"/>
      <c r="C868" s="98"/>
      <c r="D868" s="282"/>
      <c r="E868" s="100"/>
      <c r="F868" s="101"/>
      <c r="G868" s="101"/>
      <c r="H868" s="102"/>
      <c r="I868" s="102"/>
      <c r="J868" s="102"/>
      <c r="K868" s="102"/>
      <c r="L868" s="95"/>
      <c r="M868" s="67"/>
      <c r="N868" s="851"/>
      <c r="O868" s="851"/>
      <c r="P868" s="851"/>
      <c r="Q868" s="851"/>
      <c r="R868" s="851"/>
      <c r="S868" s="851"/>
      <c r="T868" s="851"/>
      <c r="U868" s="851"/>
      <c r="V868" s="851"/>
      <c r="W868" s="851"/>
      <c r="X868" s="851"/>
    </row>
    <row r="869" ht="14.25" customHeight="1">
      <c r="A869" s="95"/>
      <c r="B869" s="1051"/>
      <c r="C869" s="98"/>
      <c r="D869" s="282"/>
      <c r="E869" s="100"/>
      <c r="F869" s="101"/>
      <c r="G869" s="101"/>
      <c r="H869" s="102"/>
      <c r="I869" s="102"/>
      <c r="J869" s="102"/>
      <c r="K869" s="102"/>
      <c r="L869" s="95"/>
      <c r="M869" s="67"/>
      <c r="N869" s="851"/>
      <c r="O869" s="851"/>
      <c r="P869" s="851"/>
      <c r="Q869" s="851"/>
      <c r="R869" s="851"/>
      <c r="S869" s="851"/>
      <c r="T869" s="851"/>
      <c r="U869" s="851"/>
      <c r="V869" s="851"/>
      <c r="W869" s="851"/>
      <c r="X869" s="851"/>
    </row>
    <row r="870" ht="14.25" customHeight="1">
      <c r="A870" s="95"/>
      <c r="B870" s="1051"/>
      <c r="C870" s="98"/>
      <c r="D870" s="282"/>
      <c r="E870" s="100"/>
      <c r="F870" s="101"/>
      <c r="G870" s="101"/>
      <c r="H870" s="102"/>
      <c r="I870" s="102"/>
      <c r="J870" s="102"/>
      <c r="K870" s="102"/>
      <c r="L870" s="95"/>
      <c r="M870" s="67"/>
      <c r="N870" s="851"/>
      <c r="O870" s="851"/>
      <c r="P870" s="851"/>
      <c r="Q870" s="851"/>
      <c r="R870" s="851"/>
      <c r="S870" s="851"/>
      <c r="T870" s="851"/>
      <c r="U870" s="851"/>
      <c r="V870" s="851"/>
      <c r="W870" s="851"/>
      <c r="X870" s="851"/>
    </row>
    <row r="871" ht="14.25" customHeight="1">
      <c r="A871" s="95"/>
      <c r="B871" s="1051"/>
      <c r="C871" s="98"/>
      <c r="D871" s="282"/>
      <c r="E871" s="100"/>
      <c r="F871" s="101"/>
      <c r="G871" s="101"/>
      <c r="H871" s="102"/>
      <c r="I871" s="102"/>
      <c r="J871" s="102"/>
      <c r="K871" s="102"/>
      <c r="L871" s="95"/>
      <c r="M871" s="67"/>
      <c r="N871" s="851"/>
      <c r="O871" s="851"/>
      <c r="P871" s="851"/>
      <c r="Q871" s="851"/>
      <c r="R871" s="851"/>
      <c r="S871" s="851"/>
      <c r="T871" s="851"/>
      <c r="U871" s="851"/>
      <c r="V871" s="851"/>
      <c r="W871" s="851"/>
      <c r="X871" s="851"/>
    </row>
    <row r="872" ht="14.25" customHeight="1">
      <c r="A872" s="95"/>
      <c r="B872" s="1051"/>
      <c r="C872" s="98"/>
      <c r="D872" s="282"/>
      <c r="E872" s="100"/>
      <c r="F872" s="101"/>
      <c r="G872" s="101"/>
      <c r="H872" s="102"/>
      <c r="I872" s="102"/>
      <c r="J872" s="102"/>
      <c r="K872" s="102"/>
      <c r="L872" s="95"/>
      <c r="M872" s="67"/>
      <c r="N872" s="851"/>
      <c r="O872" s="851"/>
      <c r="P872" s="851"/>
      <c r="Q872" s="851"/>
      <c r="R872" s="851"/>
      <c r="S872" s="851"/>
      <c r="T872" s="851"/>
      <c r="U872" s="851"/>
      <c r="V872" s="851"/>
      <c r="W872" s="851"/>
      <c r="X872" s="851"/>
    </row>
    <row r="873" ht="14.25" customHeight="1">
      <c r="A873" s="95"/>
      <c r="B873" s="1051"/>
      <c r="C873" s="98"/>
      <c r="D873" s="282"/>
      <c r="E873" s="100"/>
      <c r="F873" s="101"/>
      <c r="G873" s="101"/>
      <c r="H873" s="102"/>
      <c r="I873" s="102"/>
      <c r="J873" s="102"/>
      <c r="K873" s="102"/>
      <c r="L873" s="95"/>
      <c r="M873" s="67"/>
      <c r="N873" s="851"/>
      <c r="O873" s="851"/>
      <c r="P873" s="851"/>
      <c r="Q873" s="851"/>
      <c r="R873" s="851"/>
      <c r="S873" s="851"/>
      <c r="T873" s="851"/>
      <c r="U873" s="851"/>
      <c r="V873" s="851"/>
      <c r="W873" s="851"/>
      <c r="X873" s="851"/>
    </row>
    <row r="874" ht="14.25" customHeight="1">
      <c r="A874" s="95"/>
      <c r="B874" s="1051"/>
      <c r="C874" s="98"/>
      <c r="D874" s="282"/>
      <c r="E874" s="100"/>
      <c r="F874" s="101"/>
      <c r="G874" s="101"/>
      <c r="H874" s="102"/>
      <c r="I874" s="102"/>
      <c r="J874" s="102"/>
      <c r="K874" s="102"/>
      <c r="L874" s="95"/>
      <c r="M874" s="67"/>
      <c r="N874" s="851"/>
      <c r="O874" s="851"/>
      <c r="P874" s="851"/>
      <c r="Q874" s="851"/>
      <c r="R874" s="851"/>
      <c r="S874" s="851"/>
      <c r="T874" s="851"/>
      <c r="U874" s="851"/>
      <c r="V874" s="851"/>
      <c r="W874" s="851"/>
      <c r="X874" s="851"/>
    </row>
    <row r="875" ht="14.25" customHeight="1">
      <c r="A875" s="95"/>
      <c r="B875" s="1051"/>
      <c r="C875" s="98"/>
      <c r="D875" s="282"/>
      <c r="E875" s="100"/>
      <c r="F875" s="101"/>
      <c r="G875" s="101"/>
      <c r="H875" s="102"/>
      <c r="I875" s="102"/>
      <c r="J875" s="102"/>
      <c r="K875" s="102"/>
      <c r="L875" s="95"/>
      <c r="M875" s="67"/>
      <c r="N875" s="851"/>
      <c r="O875" s="851"/>
      <c r="P875" s="851"/>
      <c r="Q875" s="851"/>
      <c r="R875" s="851"/>
      <c r="S875" s="851"/>
      <c r="T875" s="851"/>
      <c r="U875" s="851"/>
      <c r="V875" s="851"/>
      <c r="W875" s="851"/>
      <c r="X875" s="851"/>
    </row>
    <row r="876" ht="14.25" customHeight="1">
      <c r="A876" s="95"/>
      <c r="B876" s="1051"/>
      <c r="C876" s="98"/>
      <c r="D876" s="282"/>
      <c r="E876" s="100"/>
      <c r="F876" s="101"/>
      <c r="G876" s="101"/>
      <c r="H876" s="102"/>
      <c r="I876" s="102"/>
      <c r="J876" s="102"/>
      <c r="K876" s="102"/>
      <c r="L876" s="95"/>
      <c r="M876" s="67"/>
      <c r="N876" s="851"/>
      <c r="O876" s="851"/>
      <c r="P876" s="851"/>
      <c r="Q876" s="851"/>
      <c r="R876" s="851"/>
      <c r="S876" s="851"/>
      <c r="T876" s="851"/>
      <c r="U876" s="851"/>
      <c r="V876" s="851"/>
      <c r="W876" s="851"/>
      <c r="X876" s="851"/>
    </row>
    <row r="877" ht="14.25" customHeight="1">
      <c r="A877" s="95"/>
      <c r="B877" s="1051"/>
      <c r="C877" s="98"/>
      <c r="D877" s="282"/>
      <c r="E877" s="100"/>
      <c r="F877" s="101"/>
      <c r="G877" s="101"/>
      <c r="H877" s="102"/>
      <c r="I877" s="102"/>
      <c r="J877" s="102"/>
      <c r="K877" s="102"/>
      <c r="L877" s="95"/>
      <c r="M877" s="67"/>
      <c r="N877" s="851"/>
      <c r="O877" s="851"/>
      <c r="P877" s="851"/>
      <c r="Q877" s="851"/>
      <c r="R877" s="851"/>
      <c r="S877" s="851"/>
      <c r="T877" s="851"/>
      <c r="U877" s="851"/>
      <c r="V877" s="851"/>
      <c r="W877" s="851"/>
      <c r="X877" s="851"/>
    </row>
    <row r="878" ht="14.25" customHeight="1">
      <c r="A878" s="95"/>
      <c r="B878" s="1051"/>
      <c r="C878" s="98"/>
      <c r="D878" s="282"/>
      <c r="E878" s="100"/>
      <c r="F878" s="101"/>
      <c r="G878" s="101"/>
      <c r="H878" s="102"/>
      <c r="I878" s="102"/>
      <c r="J878" s="102"/>
      <c r="K878" s="102"/>
      <c r="L878" s="95"/>
      <c r="M878" s="67"/>
      <c r="N878" s="851"/>
      <c r="O878" s="851"/>
      <c r="P878" s="851"/>
      <c r="Q878" s="851"/>
      <c r="R878" s="851"/>
      <c r="S878" s="851"/>
      <c r="T878" s="851"/>
      <c r="U878" s="851"/>
      <c r="V878" s="851"/>
      <c r="W878" s="851"/>
      <c r="X878" s="851"/>
    </row>
    <row r="879" ht="14.25" customHeight="1">
      <c r="A879" s="95"/>
      <c r="B879" s="1051"/>
      <c r="C879" s="98"/>
      <c r="D879" s="282"/>
      <c r="E879" s="100"/>
      <c r="F879" s="101"/>
      <c r="G879" s="101"/>
      <c r="H879" s="102"/>
      <c r="I879" s="102"/>
      <c r="J879" s="102"/>
      <c r="K879" s="102"/>
      <c r="L879" s="95"/>
      <c r="M879" s="67"/>
      <c r="N879" s="851"/>
      <c r="O879" s="851"/>
      <c r="P879" s="851"/>
      <c r="Q879" s="851"/>
      <c r="R879" s="851"/>
      <c r="S879" s="851"/>
      <c r="T879" s="851"/>
      <c r="U879" s="851"/>
      <c r="V879" s="851"/>
      <c r="W879" s="851"/>
      <c r="X879" s="851"/>
    </row>
    <row r="880" ht="14.25" customHeight="1">
      <c r="A880" s="95"/>
      <c r="B880" s="1051"/>
      <c r="C880" s="98"/>
      <c r="D880" s="282"/>
      <c r="E880" s="100"/>
      <c r="F880" s="101"/>
      <c r="G880" s="101"/>
      <c r="H880" s="102"/>
      <c r="I880" s="102"/>
      <c r="J880" s="102"/>
      <c r="K880" s="102"/>
      <c r="L880" s="95"/>
      <c r="M880" s="67"/>
      <c r="N880" s="851"/>
      <c r="O880" s="851"/>
      <c r="P880" s="851"/>
      <c r="Q880" s="851"/>
      <c r="R880" s="851"/>
      <c r="S880" s="851"/>
      <c r="T880" s="851"/>
      <c r="U880" s="851"/>
      <c r="V880" s="851"/>
      <c r="W880" s="851"/>
      <c r="X880" s="851"/>
    </row>
    <row r="881" ht="14.25" customHeight="1">
      <c r="A881" s="95"/>
      <c r="B881" s="1051"/>
      <c r="C881" s="98"/>
      <c r="D881" s="282"/>
      <c r="E881" s="100"/>
      <c r="F881" s="101"/>
      <c r="G881" s="101"/>
      <c r="H881" s="102"/>
      <c r="I881" s="102"/>
      <c r="J881" s="102"/>
      <c r="K881" s="102"/>
      <c r="L881" s="95"/>
      <c r="M881" s="67"/>
      <c r="N881" s="851"/>
      <c r="O881" s="851"/>
      <c r="P881" s="851"/>
      <c r="Q881" s="851"/>
      <c r="R881" s="851"/>
      <c r="S881" s="851"/>
      <c r="T881" s="851"/>
      <c r="U881" s="851"/>
      <c r="V881" s="851"/>
      <c r="W881" s="851"/>
      <c r="X881" s="851"/>
    </row>
    <row r="882" ht="14.25" customHeight="1">
      <c r="A882" s="95"/>
      <c r="B882" s="1051"/>
      <c r="C882" s="98"/>
      <c r="D882" s="282"/>
      <c r="E882" s="100"/>
      <c r="F882" s="101"/>
      <c r="G882" s="101"/>
      <c r="H882" s="102"/>
      <c r="I882" s="102"/>
      <c r="J882" s="102"/>
      <c r="K882" s="102"/>
      <c r="L882" s="95"/>
      <c r="M882" s="67"/>
      <c r="N882" s="851"/>
      <c r="O882" s="851"/>
      <c r="P882" s="851"/>
      <c r="Q882" s="851"/>
      <c r="R882" s="851"/>
      <c r="S882" s="851"/>
      <c r="T882" s="851"/>
      <c r="U882" s="851"/>
      <c r="V882" s="851"/>
      <c r="W882" s="851"/>
      <c r="X882" s="851"/>
    </row>
    <row r="883" ht="14.25" customHeight="1">
      <c r="A883" s="95"/>
      <c r="B883" s="1051"/>
      <c r="C883" s="98"/>
      <c r="D883" s="282"/>
      <c r="E883" s="100"/>
      <c r="F883" s="101"/>
      <c r="G883" s="101"/>
      <c r="H883" s="102"/>
      <c r="I883" s="102"/>
      <c r="J883" s="102"/>
      <c r="K883" s="102"/>
      <c r="L883" s="95"/>
      <c r="M883" s="67"/>
      <c r="N883" s="851"/>
      <c r="O883" s="851"/>
      <c r="P883" s="851"/>
      <c r="Q883" s="851"/>
      <c r="R883" s="851"/>
      <c r="S883" s="851"/>
      <c r="T883" s="851"/>
      <c r="U883" s="851"/>
      <c r="V883" s="851"/>
      <c r="W883" s="851"/>
      <c r="X883" s="851"/>
    </row>
    <row r="884" ht="14.25" customHeight="1">
      <c r="A884" s="95"/>
      <c r="B884" s="1051"/>
      <c r="C884" s="98"/>
      <c r="D884" s="282"/>
      <c r="E884" s="100"/>
      <c r="F884" s="101"/>
      <c r="G884" s="101"/>
      <c r="H884" s="102"/>
      <c r="I884" s="102"/>
      <c r="J884" s="102"/>
      <c r="K884" s="102"/>
      <c r="L884" s="95"/>
      <c r="M884" s="67"/>
      <c r="N884" s="851"/>
      <c r="O884" s="851"/>
      <c r="P884" s="851"/>
      <c r="Q884" s="851"/>
      <c r="R884" s="851"/>
      <c r="S884" s="851"/>
      <c r="T884" s="851"/>
      <c r="U884" s="851"/>
      <c r="V884" s="851"/>
      <c r="W884" s="851"/>
      <c r="X884" s="851"/>
    </row>
    <row r="885" ht="14.25" customHeight="1">
      <c r="A885" s="95"/>
      <c r="B885" s="1051"/>
      <c r="C885" s="98"/>
      <c r="D885" s="282"/>
      <c r="E885" s="100"/>
      <c r="F885" s="101"/>
      <c r="G885" s="101"/>
      <c r="H885" s="102"/>
      <c r="I885" s="102"/>
      <c r="J885" s="102"/>
      <c r="K885" s="102"/>
      <c r="L885" s="95"/>
      <c r="M885" s="67"/>
      <c r="N885" s="851"/>
      <c r="O885" s="851"/>
      <c r="P885" s="851"/>
      <c r="Q885" s="851"/>
      <c r="R885" s="851"/>
      <c r="S885" s="851"/>
      <c r="T885" s="851"/>
      <c r="U885" s="851"/>
      <c r="V885" s="851"/>
      <c r="W885" s="851"/>
      <c r="X885" s="851"/>
    </row>
    <row r="886" ht="14.25" customHeight="1">
      <c r="A886" s="95"/>
      <c r="B886" s="1051"/>
      <c r="C886" s="98"/>
      <c r="D886" s="282"/>
      <c r="E886" s="100"/>
      <c r="F886" s="101"/>
      <c r="G886" s="101"/>
      <c r="H886" s="102"/>
      <c r="I886" s="102"/>
      <c r="J886" s="102"/>
      <c r="K886" s="102"/>
      <c r="L886" s="95"/>
      <c r="M886" s="67"/>
      <c r="N886" s="851"/>
      <c r="O886" s="851"/>
      <c r="P886" s="851"/>
      <c r="Q886" s="851"/>
      <c r="R886" s="851"/>
      <c r="S886" s="851"/>
      <c r="T886" s="851"/>
      <c r="U886" s="851"/>
      <c r="V886" s="851"/>
      <c r="W886" s="851"/>
      <c r="X886" s="851"/>
    </row>
    <row r="887" ht="14.25" customHeight="1">
      <c r="A887" s="95"/>
      <c r="B887" s="1051"/>
      <c r="C887" s="98"/>
      <c r="D887" s="282"/>
      <c r="E887" s="100"/>
      <c r="F887" s="101"/>
      <c r="G887" s="101"/>
      <c r="H887" s="102"/>
      <c r="I887" s="102"/>
      <c r="J887" s="102"/>
      <c r="K887" s="102"/>
      <c r="L887" s="95"/>
      <c r="M887" s="67"/>
      <c r="N887" s="851"/>
      <c r="O887" s="851"/>
      <c r="P887" s="851"/>
      <c r="Q887" s="851"/>
      <c r="R887" s="851"/>
      <c r="S887" s="851"/>
      <c r="T887" s="851"/>
      <c r="U887" s="851"/>
      <c r="V887" s="851"/>
      <c r="W887" s="851"/>
      <c r="X887" s="851"/>
    </row>
    <row r="888" ht="14.25" customHeight="1">
      <c r="A888" s="95"/>
      <c r="B888" s="1051"/>
      <c r="C888" s="98"/>
      <c r="D888" s="282"/>
      <c r="E888" s="100"/>
      <c r="F888" s="101"/>
      <c r="G888" s="101"/>
      <c r="H888" s="102"/>
      <c r="I888" s="102"/>
      <c r="J888" s="102"/>
      <c r="K888" s="102"/>
      <c r="L888" s="95"/>
      <c r="M888" s="67"/>
      <c r="N888" s="851"/>
      <c r="O888" s="851"/>
      <c r="P888" s="851"/>
      <c r="Q888" s="851"/>
      <c r="R888" s="851"/>
      <c r="S888" s="851"/>
      <c r="T888" s="851"/>
      <c r="U888" s="851"/>
      <c r="V888" s="851"/>
      <c r="W888" s="851"/>
      <c r="X888" s="851"/>
    </row>
    <row r="889" ht="14.25" customHeight="1">
      <c r="A889" s="95"/>
      <c r="B889" s="1051"/>
      <c r="C889" s="98"/>
      <c r="D889" s="282"/>
      <c r="E889" s="100"/>
      <c r="F889" s="101"/>
      <c r="G889" s="101"/>
      <c r="H889" s="102"/>
      <c r="I889" s="102"/>
      <c r="J889" s="102"/>
      <c r="K889" s="102"/>
      <c r="L889" s="95"/>
      <c r="M889" s="67"/>
      <c r="N889" s="851"/>
      <c r="O889" s="851"/>
      <c r="P889" s="851"/>
      <c r="Q889" s="851"/>
      <c r="R889" s="851"/>
      <c r="S889" s="851"/>
      <c r="T889" s="851"/>
      <c r="U889" s="851"/>
      <c r="V889" s="851"/>
      <c r="W889" s="851"/>
      <c r="X889" s="851"/>
    </row>
    <row r="890" ht="14.25" customHeight="1">
      <c r="A890" s="95"/>
      <c r="B890" s="1051"/>
      <c r="C890" s="98"/>
      <c r="D890" s="282"/>
      <c r="E890" s="100"/>
      <c r="F890" s="101"/>
      <c r="G890" s="101"/>
      <c r="H890" s="102"/>
      <c r="I890" s="102"/>
      <c r="J890" s="102"/>
      <c r="K890" s="102"/>
      <c r="L890" s="95"/>
      <c r="M890" s="67"/>
      <c r="N890" s="851"/>
      <c r="O890" s="851"/>
      <c r="P890" s="851"/>
      <c r="Q890" s="851"/>
      <c r="R890" s="851"/>
      <c r="S890" s="851"/>
      <c r="T890" s="851"/>
      <c r="U890" s="851"/>
      <c r="V890" s="851"/>
      <c r="W890" s="851"/>
      <c r="X890" s="851"/>
    </row>
    <row r="891" ht="14.25" customHeight="1">
      <c r="A891" s="95"/>
      <c r="B891" s="1051"/>
      <c r="C891" s="98"/>
      <c r="D891" s="282"/>
      <c r="E891" s="100"/>
      <c r="F891" s="101"/>
      <c r="G891" s="101"/>
      <c r="H891" s="102"/>
      <c r="I891" s="102"/>
      <c r="J891" s="102"/>
      <c r="K891" s="102"/>
      <c r="L891" s="95"/>
      <c r="M891" s="67"/>
      <c r="N891" s="851"/>
      <c r="O891" s="851"/>
      <c r="P891" s="851"/>
      <c r="Q891" s="851"/>
      <c r="R891" s="851"/>
      <c r="S891" s="851"/>
      <c r="T891" s="851"/>
      <c r="U891" s="851"/>
      <c r="V891" s="851"/>
      <c r="W891" s="851"/>
      <c r="X891" s="851"/>
    </row>
    <row r="892" ht="14.25" customHeight="1">
      <c r="A892" s="95"/>
      <c r="B892" s="1051"/>
      <c r="C892" s="98"/>
      <c r="D892" s="282"/>
      <c r="E892" s="100"/>
      <c r="F892" s="101"/>
      <c r="G892" s="101"/>
      <c r="H892" s="102"/>
      <c r="I892" s="102"/>
      <c r="J892" s="102"/>
      <c r="K892" s="102"/>
      <c r="L892" s="95"/>
      <c r="M892" s="67"/>
      <c r="N892" s="851"/>
      <c r="O892" s="851"/>
      <c r="P892" s="851"/>
      <c r="Q892" s="851"/>
      <c r="R892" s="851"/>
      <c r="S892" s="851"/>
      <c r="T892" s="851"/>
      <c r="U892" s="851"/>
      <c r="V892" s="851"/>
      <c r="W892" s="851"/>
      <c r="X892" s="851"/>
    </row>
    <row r="893" ht="14.25" customHeight="1">
      <c r="A893" s="95"/>
      <c r="B893" s="1051"/>
      <c r="C893" s="98"/>
      <c r="D893" s="282"/>
      <c r="E893" s="100"/>
      <c r="F893" s="101"/>
      <c r="G893" s="101"/>
      <c r="H893" s="102"/>
      <c r="I893" s="102"/>
      <c r="J893" s="102"/>
      <c r="K893" s="102"/>
      <c r="L893" s="95"/>
      <c r="M893" s="67"/>
      <c r="N893" s="851"/>
      <c r="O893" s="851"/>
      <c r="P893" s="851"/>
      <c r="Q893" s="851"/>
      <c r="R893" s="851"/>
      <c r="S893" s="851"/>
      <c r="T893" s="851"/>
      <c r="U893" s="851"/>
      <c r="V893" s="851"/>
      <c r="W893" s="851"/>
      <c r="X893" s="851"/>
    </row>
    <row r="894" ht="14.25" customHeight="1">
      <c r="A894" s="95"/>
      <c r="B894" s="1051"/>
      <c r="C894" s="98"/>
      <c r="D894" s="282"/>
      <c r="E894" s="100"/>
      <c r="F894" s="101"/>
      <c r="G894" s="101"/>
      <c r="H894" s="102"/>
      <c r="I894" s="102"/>
      <c r="J894" s="102"/>
      <c r="K894" s="102"/>
      <c r="L894" s="95"/>
      <c r="M894" s="67"/>
      <c r="N894" s="851"/>
      <c r="O894" s="851"/>
      <c r="P894" s="851"/>
      <c r="Q894" s="851"/>
      <c r="R894" s="851"/>
      <c r="S894" s="851"/>
      <c r="T894" s="851"/>
      <c r="U894" s="851"/>
      <c r="V894" s="851"/>
      <c r="W894" s="851"/>
      <c r="X894" s="851"/>
    </row>
    <row r="895" ht="14.25" customHeight="1">
      <c r="A895" s="95"/>
      <c r="B895" s="1051"/>
      <c r="C895" s="98"/>
      <c r="D895" s="282"/>
      <c r="E895" s="100"/>
      <c r="F895" s="101"/>
      <c r="G895" s="101"/>
      <c r="H895" s="102"/>
      <c r="I895" s="102"/>
      <c r="J895" s="102"/>
      <c r="K895" s="102"/>
      <c r="L895" s="95"/>
      <c r="M895" s="67"/>
      <c r="N895" s="851"/>
      <c r="O895" s="851"/>
      <c r="P895" s="851"/>
      <c r="Q895" s="851"/>
      <c r="R895" s="851"/>
      <c r="S895" s="851"/>
      <c r="T895" s="851"/>
      <c r="U895" s="851"/>
      <c r="V895" s="851"/>
      <c r="W895" s="851"/>
      <c r="X895" s="851"/>
    </row>
    <row r="896" ht="14.25" customHeight="1">
      <c r="A896" s="95"/>
      <c r="B896" s="1051"/>
      <c r="C896" s="98"/>
      <c r="D896" s="282"/>
      <c r="E896" s="100"/>
      <c r="F896" s="101"/>
      <c r="G896" s="101"/>
      <c r="H896" s="102"/>
      <c r="I896" s="102"/>
      <c r="J896" s="102"/>
      <c r="K896" s="102"/>
      <c r="L896" s="95"/>
      <c r="M896" s="67"/>
      <c r="N896" s="851"/>
      <c r="O896" s="851"/>
      <c r="P896" s="851"/>
      <c r="Q896" s="851"/>
      <c r="R896" s="851"/>
      <c r="S896" s="851"/>
      <c r="T896" s="851"/>
      <c r="U896" s="851"/>
      <c r="V896" s="851"/>
      <c r="W896" s="851"/>
      <c r="X896" s="851"/>
    </row>
    <row r="897" ht="14.25" customHeight="1">
      <c r="A897" s="95"/>
      <c r="B897" s="1051"/>
      <c r="C897" s="98"/>
      <c r="D897" s="282"/>
      <c r="E897" s="100"/>
      <c r="F897" s="101"/>
      <c r="G897" s="101"/>
      <c r="H897" s="102"/>
      <c r="I897" s="102"/>
      <c r="J897" s="102"/>
      <c r="K897" s="102"/>
      <c r="L897" s="95"/>
      <c r="M897" s="67"/>
      <c r="N897" s="851"/>
      <c r="O897" s="851"/>
      <c r="P897" s="851"/>
      <c r="Q897" s="851"/>
      <c r="R897" s="851"/>
      <c r="S897" s="851"/>
      <c r="T897" s="851"/>
      <c r="U897" s="851"/>
      <c r="V897" s="851"/>
      <c r="W897" s="851"/>
      <c r="X897" s="851"/>
    </row>
    <row r="898" ht="14.25" customHeight="1">
      <c r="A898" s="95"/>
      <c r="B898" s="1051"/>
      <c r="C898" s="98"/>
      <c r="D898" s="282"/>
      <c r="E898" s="100"/>
      <c r="F898" s="101"/>
      <c r="G898" s="101"/>
      <c r="H898" s="102"/>
      <c r="I898" s="102"/>
      <c r="J898" s="102"/>
      <c r="K898" s="102"/>
      <c r="L898" s="95"/>
      <c r="M898" s="67"/>
      <c r="N898" s="851"/>
      <c r="O898" s="851"/>
      <c r="P898" s="851"/>
      <c r="Q898" s="851"/>
      <c r="R898" s="851"/>
      <c r="S898" s="851"/>
      <c r="T898" s="851"/>
      <c r="U898" s="851"/>
      <c r="V898" s="851"/>
      <c r="W898" s="851"/>
      <c r="X898" s="851"/>
    </row>
    <row r="899" ht="14.25" customHeight="1">
      <c r="A899" s="95"/>
      <c r="B899" s="1051"/>
      <c r="C899" s="98"/>
      <c r="D899" s="282"/>
      <c r="E899" s="100"/>
      <c r="F899" s="101"/>
      <c r="G899" s="101"/>
      <c r="H899" s="102"/>
      <c r="I899" s="102"/>
      <c r="J899" s="102"/>
      <c r="K899" s="102"/>
      <c r="L899" s="95"/>
      <c r="M899" s="67"/>
      <c r="N899" s="851"/>
      <c r="O899" s="851"/>
      <c r="P899" s="851"/>
      <c r="Q899" s="851"/>
      <c r="R899" s="851"/>
      <c r="S899" s="851"/>
      <c r="T899" s="851"/>
      <c r="U899" s="851"/>
      <c r="V899" s="851"/>
      <c r="W899" s="851"/>
      <c r="X899" s="851"/>
    </row>
    <row r="900" ht="14.25" customHeight="1">
      <c r="A900" s="95"/>
      <c r="B900" s="1051"/>
      <c r="C900" s="98"/>
      <c r="D900" s="282"/>
      <c r="E900" s="100"/>
      <c r="F900" s="101"/>
      <c r="G900" s="101"/>
      <c r="H900" s="102"/>
      <c r="I900" s="102"/>
      <c r="J900" s="102"/>
      <c r="K900" s="102"/>
      <c r="L900" s="95"/>
      <c r="M900" s="67"/>
      <c r="N900" s="851"/>
      <c r="O900" s="851"/>
      <c r="P900" s="851"/>
      <c r="Q900" s="851"/>
      <c r="R900" s="851"/>
      <c r="S900" s="851"/>
      <c r="T900" s="851"/>
      <c r="U900" s="851"/>
      <c r="V900" s="851"/>
      <c r="W900" s="851"/>
      <c r="X900" s="851"/>
    </row>
    <row r="901" ht="14.25" customHeight="1">
      <c r="A901" s="95"/>
      <c r="B901" s="1051"/>
      <c r="C901" s="98"/>
      <c r="D901" s="282"/>
      <c r="E901" s="100"/>
      <c r="F901" s="101"/>
      <c r="G901" s="101"/>
      <c r="H901" s="102"/>
      <c r="I901" s="102"/>
      <c r="J901" s="102"/>
      <c r="K901" s="102"/>
      <c r="L901" s="95"/>
      <c r="M901" s="67"/>
      <c r="N901" s="851"/>
      <c r="O901" s="851"/>
      <c r="P901" s="851"/>
      <c r="Q901" s="851"/>
      <c r="R901" s="851"/>
      <c r="S901" s="851"/>
      <c r="T901" s="851"/>
      <c r="U901" s="851"/>
      <c r="V901" s="851"/>
      <c r="W901" s="851"/>
      <c r="X901" s="851"/>
    </row>
    <row r="902" ht="14.25" customHeight="1">
      <c r="A902" s="95"/>
      <c r="B902" s="1051"/>
      <c r="C902" s="98"/>
      <c r="D902" s="282"/>
      <c r="E902" s="100"/>
      <c r="F902" s="101"/>
      <c r="G902" s="101"/>
      <c r="H902" s="102"/>
      <c r="I902" s="102"/>
      <c r="J902" s="102"/>
      <c r="K902" s="102"/>
      <c r="L902" s="95"/>
      <c r="M902" s="67"/>
      <c r="N902" s="851"/>
      <c r="O902" s="851"/>
      <c r="P902" s="851"/>
      <c r="Q902" s="851"/>
      <c r="R902" s="851"/>
      <c r="S902" s="851"/>
      <c r="T902" s="851"/>
      <c r="U902" s="851"/>
      <c r="V902" s="851"/>
      <c r="W902" s="851"/>
      <c r="X902" s="851"/>
    </row>
    <row r="903" ht="14.25" customHeight="1">
      <c r="A903" s="95"/>
      <c r="B903" s="1051"/>
      <c r="C903" s="98"/>
      <c r="D903" s="282"/>
      <c r="E903" s="100"/>
      <c r="F903" s="101"/>
      <c r="G903" s="101"/>
      <c r="H903" s="102"/>
      <c r="I903" s="102"/>
      <c r="J903" s="102"/>
      <c r="K903" s="102"/>
      <c r="L903" s="95"/>
      <c r="M903" s="67"/>
      <c r="N903" s="851"/>
      <c r="O903" s="851"/>
      <c r="P903" s="851"/>
      <c r="Q903" s="851"/>
      <c r="R903" s="851"/>
      <c r="S903" s="851"/>
      <c r="T903" s="851"/>
      <c r="U903" s="851"/>
      <c r="V903" s="851"/>
      <c r="W903" s="851"/>
      <c r="X903" s="851"/>
    </row>
    <row r="904" ht="14.25" customHeight="1">
      <c r="A904" s="95"/>
      <c r="B904" s="1051"/>
      <c r="C904" s="98"/>
      <c r="D904" s="282"/>
      <c r="E904" s="100"/>
      <c r="F904" s="101"/>
      <c r="G904" s="101"/>
      <c r="H904" s="102"/>
      <c r="I904" s="102"/>
      <c r="J904" s="102"/>
      <c r="K904" s="102"/>
      <c r="L904" s="95"/>
      <c r="M904" s="67"/>
      <c r="N904" s="851"/>
      <c r="O904" s="851"/>
      <c r="P904" s="851"/>
      <c r="Q904" s="851"/>
      <c r="R904" s="851"/>
      <c r="S904" s="851"/>
      <c r="T904" s="851"/>
      <c r="U904" s="851"/>
      <c r="V904" s="851"/>
      <c r="W904" s="851"/>
      <c r="X904" s="851"/>
    </row>
    <row r="905" ht="14.25" customHeight="1">
      <c r="A905" s="95"/>
      <c r="B905" s="1051"/>
      <c r="C905" s="98"/>
      <c r="D905" s="282"/>
      <c r="E905" s="100"/>
      <c r="F905" s="101"/>
      <c r="G905" s="101"/>
      <c r="H905" s="102"/>
      <c r="I905" s="102"/>
      <c r="J905" s="102"/>
      <c r="K905" s="102"/>
      <c r="L905" s="95"/>
      <c r="M905" s="67"/>
      <c r="N905" s="851"/>
      <c r="O905" s="851"/>
      <c r="P905" s="851"/>
      <c r="Q905" s="851"/>
      <c r="R905" s="851"/>
      <c r="S905" s="851"/>
      <c r="T905" s="851"/>
      <c r="U905" s="851"/>
      <c r="V905" s="851"/>
      <c r="W905" s="851"/>
      <c r="X905" s="851"/>
    </row>
    <row r="906" ht="14.25" customHeight="1">
      <c r="A906" s="95"/>
      <c r="B906" s="1051"/>
      <c r="C906" s="98"/>
      <c r="D906" s="282"/>
      <c r="E906" s="100"/>
      <c r="F906" s="101"/>
      <c r="G906" s="101"/>
      <c r="H906" s="102"/>
      <c r="I906" s="102"/>
      <c r="J906" s="102"/>
      <c r="K906" s="102"/>
      <c r="L906" s="95"/>
      <c r="M906" s="67"/>
      <c r="N906" s="851"/>
      <c r="O906" s="851"/>
      <c r="P906" s="851"/>
      <c r="Q906" s="851"/>
      <c r="R906" s="851"/>
      <c r="S906" s="851"/>
      <c r="T906" s="851"/>
      <c r="U906" s="851"/>
      <c r="V906" s="851"/>
      <c r="W906" s="851"/>
      <c r="X906" s="851"/>
    </row>
    <row r="907" ht="14.25" customHeight="1">
      <c r="A907" s="95"/>
      <c r="B907" s="1051"/>
      <c r="C907" s="98"/>
      <c r="D907" s="282"/>
      <c r="E907" s="100"/>
      <c r="F907" s="101"/>
      <c r="G907" s="101"/>
      <c r="H907" s="102"/>
      <c r="I907" s="102"/>
      <c r="J907" s="102"/>
      <c r="K907" s="102"/>
      <c r="L907" s="95"/>
      <c r="M907" s="67"/>
      <c r="N907" s="851"/>
      <c r="O907" s="851"/>
      <c r="P907" s="851"/>
      <c r="Q907" s="851"/>
      <c r="R907" s="851"/>
      <c r="S907" s="851"/>
      <c r="T907" s="851"/>
      <c r="U907" s="851"/>
      <c r="V907" s="851"/>
      <c r="W907" s="851"/>
      <c r="X907" s="851"/>
    </row>
    <row r="908" ht="14.25" customHeight="1">
      <c r="A908" s="95"/>
      <c r="B908" s="1051"/>
      <c r="C908" s="98"/>
      <c r="D908" s="282"/>
      <c r="E908" s="100"/>
      <c r="F908" s="101"/>
      <c r="G908" s="101"/>
      <c r="H908" s="102"/>
      <c r="I908" s="102"/>
      <c r="J908" s="102"/>
      <c r="K908" s="102"/>
      <c r="L908" s="95"/>
      <c r="M908" s="67"/>
      <c r="N908" s="851"/>
      <c r="O908" s="851"/>
      <c r="P908" s="851"/>
      <c r="Q908" s="851"/>
      <c r="R908" s="851"/>
      <c r="S908" s="851"/>
      <c r="T908" s="851"/>
      <c r="U908" s="851"/>
      <c r="V908" s="851"/>
      <c r="W908" s="851"/>
      <c r="X908" s="851"/>
    </row>
    <row r="909" ht="14.25" customHeight="1">
      <c r="A909" s="95"/>
      <c r="B909" s="1051"/>
      <c r="C909" s="98"/>
      <c r="D909" s="282"/>
      <c r="E909" s="100"/>
      <c r="F909" s="101"/>
      <c r="G909" s="101"/>
      <c r="H909" s="102"/>
      <c r="I909" s="102"/>
      <c r="J909" s="102"/>
      <c r="K909" s="102"/>
      <c r="L909" s="95"/>
      <c r="M909" s="67"/>
      <c r="N909" s="851"/>
      <c r="O909" s="851"/>
      <c r="P909" s="851"/>
      <c r="Q909" s="851"/>
      <c r="R909" s="851"/>
      <c r="S909" s="851"/>
      <c r="T909" s="851"/>
      <c r="U909" s="851"/>
      <c r="V909" s="851"/>
      <c r="W909" s="851"/>
      <c r="X909" s="851"/>
    </row>
    <row r="910" ht="14.25" customHeight="1">
      <c r="A910" s="95"/>
      <c r="B910" s="1051"/>
      <c r="C910" s="98"/>
      <c r="D910" s="282"/>
      <c r="E910" s="100"/>
      <c r="F910" s="101"/>
      <c r="G910" s="101"/>
      <c r="H910" s="102"/>
      <c r="I910" s="102"/>
      <c r="J910" s="102"/>
      <c r="K910" s="102"/>
      <c r="L910" s="95"/>
      <c r="M910" s="67"/>
      <c r="N910" s="851"/>
      <c r="O910" s="851"/>
      <c r="P910" s="851"/>
      <c r="Q910" s="851"/>
      <c r="R910" s="851"/>
      <c r="S910" s="851"/>
      <c r="T910" s="851"/>
      <c r="U910" s="851"/>
      <c r="V910" s="851"/>
      <c r="W910" s="851"/>
      <c r="X910" s="851"/>
    </row>
    <row r="911" ht="14.25" customHeight="1">
      <c r="A911" s="95"/>
      <c r="B911" s="1051"/>
      <c r="C911" s="98"/>
      <c r="D911" s="282"/>
      <c r="E911" s="100"/>
      <c r="F911" s="101"/>
      <c r="G911" s="101"/>
      <c r="H911" s="102"/>
      <c r="I911" s="102"/>
      <c r="J911" s="102"/>
      <c r="K911" s="102"/>
      <c r="L911" s="95"/>
      <c r="M911" s="67"/>
      <c r="N911" s="851"/>
      <c r="O911" s="851"/>
      <c r="P911" s="851"/>
      <c r="Q911" s="851"/>
      <c r="R911" s="851"/>
      <c r="S911" s="851"/>
      <c r="T911" s="851"/>
      <c r="U911" s="851"/>
      <c r="V911" s="851"/>
      <c r="W911" s="851"/>
      <c r="X911" s="851"/>
    </row>
    <row r="912" ht="14.25" customHeight="1">
      <c r="A912" s="95"/>
      <c r="B912" s="1051"/>
      <c r="C912" s="98"/>
      <c r="D912" s="282"/>
      <c r="E912" s="100"/>
      <c r="F912" s="101"/>
      <c r="G912" s="101"/>
      <c r="H912" s="102"/>
      <c r="I912" s="102"/>
      <c r="J912" s="102"/>
      <c r="K912" s="102"/>
      <c r="L912" s="95"/>
      <c r="M912" s="67"/>
      <c r="N912" s="851"/>
      <c r="O912" s="851"/>
      <c r="P912" s="851"/>
      <c r="Q912" s="851"/>
      <c r="R912" s="851"/>
      <c r="S912" s="851"/>
      <c r="T912" s="851"/>
      <c r="U912" s="851"/>
      <c r="V912" s="851"/>
      <c r="W912" s="851"/>
      <c r="X912" s="851"/>
    </row>
    <row r="913" ht="14.25" customHeight="1">
      <c r="A913" s="95"/>
      <c r="B913" s="1051"/>
      <c r="C913" s="98"/>
      <c r="D913" s="282"/>
      <c r="E913" s="100"/>
      <c r="F913" s="101"/>
      <c r="G913" s="101"/>
      <c r="H913" s="102"/>
      <c r="I913" s="102"/>
      <c r="J913" s="102"/>
      <c r="K913" s="102"/>
      <c r="L913" s="95"/>
      <c r="M913" s="67"/>
      <c r="N913" s="851"/>
      <c r="O913" s="851"/>
      <c r="P913" s="851"/>
      <c r="Q913" s="851"/>
      <c r="R913" s="851"/>
      <c r="S913" s="851"/>
      <c r="T913" s="851"/>
      <c r="U913" s="851"/>
      <c r="V913" s="851"/>
      <c r="W913" s="851"/>
      <c r="X913" s="851"/>
    </row>
    <row r="914" ht="14.25" customHeight="1">
      <c r="A914" s="95"/>
      <c r="B914" s="1051"/>
      <c r="C914" s="98"/>
      <c r="D914" s="282"/>
      <c r="E914" s="100"/>
      <c r="F914" s="101"/>
      <c r="G914" s="101"/>
      <c r="H914" s="102"/>
      <c r="I914" s="102"/>
      <c r="J914" s="102"/>
      <c r="K914" s="102"/>
      <c r="L914" s="95"/>
      <c r="M914" s="67"/>
      <c r="N914" s="851"/>
      <c r="O914" s="851"/>
      <c r="P914" s="851"/>
      <c r="Q914" s="851"/>
      <c r="R914" s="851"/>
      <c r="S914" s="851"/>
      <c r="T914" s="851"/>
      <c r="U914" s="851"/>
      <c r="V914" s="851"/>
      <c r="W914" s="851"/>
      <c r="X914" s="851"/>
    </row>
    <row r="915" ht="14.25" customHeight="1">
      <c r="A915" s="95"/>
      <c r="B915" s="1051"/>
      <c r="C915" s="98"/>
      <c r="D915" s="282"/>
      <c r="E915" s="100"/>
      <c r="F915" s="101"/>
      <c r="G915" s="101"/>
      <c r="H915" s="102"/>
      <c r="I915" s="102"/>
      <c r="J915" s="102"/>
      <c r="K915" s="102"/>
      <c r="L915" s="95"/>
      <c r="M915" s="67"/>
      <c r="N915" s="851"/>
      <c r="O915" s="851"/>
      <c r="P915" s="851"/>
      <c r="Q915" s="851"/>
      <c r="R915" s="851"/>
      <c r="S915" s="851"/>
      <c r="T915" s="851"/>
      <c r="U915" s="851"/>
      <c r="V915" s="851"/>
      <c r="W915" s="851"/>
      <c r="X915" s="851"/>
    </row>
    <row r="916" ht="14.25" customHeight="1">
      <c r="A916" s="95"/>
      <c r="B916" s="1051"/>
      <c r="C916" s="98"/>
      <c r="D916" s="282"/>
      <c r="E916" s="100"/>
      <c r="F916" s="101"/>
      <c r="G916" s="101"/>
      <c r="H916" s="102"/>
      <c r="I916" s="102"/>
      <c r="J916" s="102"/>
      <c r="K916" s="102"/>
      <c r="L916" s="95"/>
      <c r="M916" s="67"/>
      <c r="N916" s="851"/>
      <c r="O916" s="851"/>
      <c r="P916" s="851"/>
      <c r="Q916" s="851"/>
      <c r="R916" s="851"/>
      <c r="S916" s="851"/>
      <c r="T916" s="851"/>
      <c r="U916" s="851"/>
      <c r="V916" s="851"/>
      <c r="W916" s="851"/>
      <c r="X916" s="851"/>
    </row>
    <row r="917" ht="14.25" customHeight="1">
      <c r="A917" s="95"/>
      <c r="B917" s="1051"/>
      <c r="C917" s="98"/>
      <c r="D917" s="282"/>
      <c r="E917" s="100"/>
      <c r="F917" s="101"/>
      <c r="G917" s="101"/>
      <c r="H917" s="102"/>
      <c r="I917" s="102"/>
      <c r="J917" s="102"/>
      <c r="K917" s="102"/>
      <c r="L917" s="95"/>
      <c r="M917" s="67"/>
      <c r="N917" s="851"/>
      <c r="O917" s="851"/>
      <c r="P917" s="851"/>
      <c r="Q917" s="851"/>
      <c r="R917" s="851"/>
      <c r="S917" s="851"/>
      <c r="T917" s="851"/>
      <c r="U917" s="851"/>
      <c r="V917" s="851"/>
      <c r="W917" s="851"/>
      <c r="X917" s="851"/>
    </row>
    <row r="918" ht="14.25" customHeight="1">
      <c r="A918" s="95"/>
      <c r="B918" s="1051"/>
      <c r="C918" s="98"/>
      <c r="D918" s="282"/>
      <c r="E918" s="100"/>
      <c r="F918" s="101"/>
      <c r="G918" s="101"/>
      <c r="H918" s="102"/>
      <c r="I918" s="102"/>
      <c r="J918" s="102"/>
      <c r="K918" s="102"/>
      <c r="L918" s="95"/>
      <c r="M918" s="67"/>
      <c r="N918" s="851"/>
      <c r="O918" s="851"/>
      <c r="P918" s="851"/>
      <c r="Q918" s="851"/>
      <c r="R918" s="851"/>
      <c r="S918" s="851"/>
      <c r="T918" s="851"/>
      <c r="U918" s="851"/>
      <c r="V918" s="851"/>
      <c r="W918" s="851"/>
      <c r="X918" s="851"/>
    </row>
    <row r="919" ht="14.25" customHeight="1">
      <c r="A919" s="95"/>
      <c r="B919" s="1051"/>
      <c r="C919" s="98"/>
      <c r="D919" s="282"/>
      <c r="E919" s="100"/>
      <c r="F919" s="101"/>
      <c r="G919" s="101"/>
      <c r="H919" s="102"/>
      <c r="I919" s="102"/>
      <c r="J919" s="102"/>
      <c r="K919" s="102"/>
      <c r="L919" s="95"/>
      <c r="M919" s="67"/>
      <c r="N919" s="851"/>
      <c r="O919" s="851"/>
      <c r="P919" s="851"/>
      <c r="Q919" s="851"/>
      <c r="R919" s="851"/>
      <c r="S919" s="851"/>
      <c r="T919" s="851"/>
      <c r="U919" s="851"/>
      <c r="V919" s="851"/>
      <c r="W919" s="851"/>
      <c r="X919" s="851"/>
    </row>
    <row r="920" ht="14.25" customHeight="1">
      <c r="A920" s="95"/>
      <c r="B920" s="1051"/>
      <c r="C920" s="98"/>
      <c r="D920" s="282"/>
      <c r="E920" s="100"/>
      <c r="F920" s="101"/>
      <c r="G920" s="101"/>
      <c r="H920" s="102"/>
      <c r="I920" s="102"/>
      <c r="J920" s="102"/>
      <c r="K920" s="102"/>
      <c r="L920" s="95"/>
      <c r="M920" s="67"/>
      <c r="N920" s="851"/>
      <c r="O920" s="851"/>
      <c r="P920" s="851"/>
      <c r="Q920" s="851"/>
      <c r="R920" s="851"/>
      <c r="S920" s="851"/>
      <c r="T920" s="851"/>
      <c r="U920" s="851"/>
      <c r="V920" s="851"/>
      <c r="W920" s="851"/>
      <c r="X920" s="851"/>
    </row>
    <row r="921" ht="14.25" customHeight="1">
      <c r="A921" s="95"/>
      <c r="B921" s="1051"/>
      <c r="C921" s="98"/>
      <c r="D921" s="282"/>
      <c r="E921" s="100"/>
      <c r="F921" s="101"/>
      <c r="G921" s="101"/>
      <c r="H921" s="102"/>
      <c r="I921" s="102"/>
      <c r="J921" s="102"/>
      <c r="K921" s="102"/>
      <c r="L921" s="95"/>
      <c r="M921" s="67"/>
      <c r="N921" s="851"/>
      <c r="O921" s="851"/>
      <c r="P921" s="851"/>
      <c r="Q921" s="851"/>
      <c r="R921" s="851"/>
      <c r="S921" s="851"/>
      <c r="T921" s="851"/>
      <c r="U921" s="851"/>
      <c r="V921" s="851"/>
      <c r="W921" s="851"/>
      <c r="X921" s="851"/>
    </row>
    <row r="922" ht="14.25" customHeight="1">
      <c r="A922" s="95"/>
      <c r="B922" s="1051"/>
      <c r="C922" s="98"/>
      <c r="D922" s="282"/>
      <c r="E922" s="100"/>
      <c r="F922" s="101"/>
      <c r="G922" s="101"/>
      <c r="H922" s="102"/>
      <c r="I922" s="102"/>
      <c r="J922" s="102"/>
      <c r="K922" s="102"/>
      <c r="L922" s="95"/>
      <c r="M922" s="67"/>
      <c r="N922" s="851"/>
      <c r="O922" s="851"/>
      <c r="P922" s="851"/>
      <c r="Q922" s="851"/>
      <c r="R922" s="851"/>
      <c r="S922" s="851"/>
      <c r="T922" s="851"/>
      <c r="U922" s="851"/>
      <c r="V922" s="851"/>
      <c r="W922" s="851"/>
      <c r="X922" s="851"/>
    </row>
    <row r="923" ht="14.25" customHeight="1">
      <c r="A923" s="95"/>
      <c r="B923" s="1051"/>
      <c r="C923" s="98"/>
      <c r="D923" s="282"/>
      <c r="E923" s="100"/>
      <c r="F923" s="101"/>
      <c r="G923" s="101"/>
      <c r="H923" s="102"/>
      <c r="I923" s="102"/>
      <c r="J923" s="102"/>
      <c r="K923" s="102"/>
      <c r="L923" s="95"/>
      <c r="M923" s="67"/>
      <c r="N923" s="851"/>
      <c r="O923" s="851"/>
      <c r="P923" s="851"/>
      <c r="Q923" s="851"/>
      <c r="R923" s="851"/>
      <c r="S923" s="851"/>
      <c r="T923" s="851"/>
      <c r="U923" s="851"/>
      <c r="V923" s="851"/>
      <c r="W923" s="851"/>
      <c r="X923" s="851"/>
    </row>
    <row r="924" ht="14.25" customHeight="1">
      <c r="A924" s="95"/>
      <c r="B924" s="1051"/>
      <c r="C924" s="98"/>
      <c r="D924" s="282"/>
      <c r="E924" s="100"/>
      <c r="F924" s="101"/>
      <c r="G924" s="101"/>
      <c r="H924" s="102"/>
      <c r="I924" s="102"/>
      <c r="J924" s="102"/>
      <c r="K924" s="102"/>
      <c r="L924" s="95"/>
      <c r="M924" s="67"/>
      <c r="N924" s="851"/>
      <c r="O924" s="851"/>
      <c r="P924" s="851"/>
      <c r="Q924" s="851"/>
      <c r="R924" s="851"/>
      <c r="S924" s="851"/>
      <c r="T924" s="851"/>
      <c r="U924" s="851"/>
      <c r="V924" s="851"/>
      <c r="W924" s="851"/>
      <c r="X924" s="851"/>
    </row>
    <row r="925" ht="14.25" customHeight="1">
      <c r="A925" s="95"/>
      <c r="B925" s="1051"/>
      <c r="C925" s="98"/>
      <c r="D925" s="282"/>
      <c r="E925" s="100"/>
      <c r="F925" s="101"/>
      <c r="G925" s="101"/>
      <c r="H925" s="102"/>
      <c r="I925" s="102"/>
      <c r="J925" s="102"/>
      <c r="K925" s="102"/>
      <c r="L925" s="95"/>
      <c r="M925" s="67"/>
      <c r="N925" s="851"/>
      <c r="O925" s="851"/>
      <c r="P925" s="851"/>
      <c r="Q925" s="851"/>
      <c r="R925" s="851"/>
      <c r="S925" s="851"/>
      <c r="T925" s="851"/>
      <c r="U925" s="851"/>
      <c r="V925" s="851"/>
      <c r="W925" s="851"/>
      <c r="X925" s="851"/>
    </row>
    <row r="926" ht="14.25" customHeight="1">
      <c r="A926" s="95"/>
      <c r="B926" s="1051"/>
      <c r="C926" s="98"/>
      <c r="D926" s="282"/>
      <c r="E926" s="100"/>
      <c r="F926" s="101"/>
      <c r="G926" s="101"/>
      <c r="H926" s="102"/>
      <c r="I926" s="102"/>
      <c r="J926" s="102"/>
      <c r="K926" s="102"/>
      <c r="L926" s="95"/>
      <c r="M926" s="67"/>
      <c r="N926" s="851"/>
      <c r="O926" s="851"/>
      <c r="P926" s="851"/>
      <c r="Q926" s="851"/>
      <c r="R926" s="851"/>
      <c r="S926" s="851"/>
      <c r="T926" s="851"/>
      <c r="U926" s="851"/>
      <c r="V926" s="851"/>
      <c r="W926" s="851"/>
      <c r="X926" s="851"/>
    </row>
    <row r="927" ht="14.25" customHeight="1">
      <c r="A927" s="95"/>
      <c r="B927" s="1051"/>
      <c r="C927" s="98"/>
      <c r="D927" s="282"/>
      <c r="E927" s="100"/>
      <c r="F927" s="101"/>
      <c r="G927" s="101"/>
      <c r="H927" s="102"/>
      <c r="I927" s="102"/>
      <c r="J927" s="102"/>
      <c r="K927" s="102"/>
      <c r="L927" s="95"/>
      <c r="M927" s="67"/>
      <c r="N927" s="851"/>
      <c r="O927" s="851"/>
      <c r="P927" s="851"/>
      <c r="Q927" s="851"/>
      <c r="R927" s="851"/>
      <c r="S927" s="851"/>
      <c r="T927" s="851"/>
      <c r="U927" s="851"/>
      <c r="V927" s="851"/>
      <c r="W927" s="851"/>
      <c r="X927" s="851"/>
    </row>
    <row r="928" ht="14.25" customHeight="1">
      <c r="A928" s="95"/>
      <c r="B928" s="1051"/>
      <c r="C928" s="98"/>
      <c r="D928" s="282"/>
      <c r="E928" s="100"/>
      <c r="F928" s="101"/>
      <c r="G928" s="101"/>
      <c r="H928" s="102"/>
      <c r="I928" s="102"/>
      <c r="J928" s="102"/>
      <c r="K928" s="102"/>
      <c r="L928" s="95"/>
      <c r="M928" s="67"/>
      <c r="N928" s="851"/>
      <c r="O928" s="851"/>
      <c r="P928" s="851"/>
      <c r="Q928" s="851"/>
      <c r="R928" s="851"/>
      <c r="S928" s="851"/>
      <c r="T928" s="851"/>
      <c r="U928" s="851"/>
      <c r="V928" s="851"/>
      <c r="W928" s="851"/>
      <c r="X928" s="851"/>
    </row>
    <row r="929" ht="14.25" customHeight="1">
      <c r="A929" s="95"/>
      <c r="B929" s="1051"/>
      <c r="C929" s="98"/>
      <c r="D929" s="282"/>
      <c r="E929" s="100"/>
      <c r="F929" s="101"/>
      <c r="G929" s="101"/>
      <c r="H929" s="102"/>
      <c r="I929" s="102"/>
      <c r="J929" s="102"/>
      <c r="K929" s="102"/>
      <c r="L929" s="95"/>
      <c r="M929" s="67"/>
      <c r="N929" s="851"/>
      <c r="O929" s="851"/>
      <c r="P929" s="851"/>
      <c r="Q929" s="851"/>
      <c r="R929" s="851"/>
      <c r="S929" s="851"/>
      <c r="T929" s="851"/>
      <c r="U929" s="851"/>
      <c r="V929" s="851"/>
      <c r="W929" s="851"/>
      <c r="X929" s="851"/>
    </row>
    <row r="930" ht="14.25" customHeight="1">
      <c r="A930" s="95"/>
      <c r="B930" s="1051"/>
      <c r="C930" s="98"/>
      <c r="D930" s="282"/>
      <c r="E930" s="100"/>
      <c r="F930" s="101"/>
      <c r="G930" s="101"/>
      <c r="H930" s="102"/>
      <c r="I930" s="102"/>
      <c r="J930" s="102"/>
      <c r="K930" s="102"/>
      <c r="L930" s="95"/>
      <c r="M930" s="67"/>
      <c r="N930" s="851"/>
      <c r="O930" s="851"/>
      <c r="P930" s="851"/>
      <c r="Q930" s="851"/>
      <c r="R930" s="851"/>
      <c r="S930" s="851"/>
      <c r="T930" s="851"/>
      <c r="U930" s="851"/>
      <c r="V930" s="851"/>
      <c r="W930" s="851"/>
      <c r="X930" s="851"/>
    </row>
    <row r="931" ht="14.25" customHeight="1">
      <c r="A931" s="95"/>
      <c r="B931" s="1051"/>
      <c r="C931" s="98"/>
      <c r="D931" s="282"/>
      <c r="E931" s="100"/>
      <c r="F931" s="101"/>
      <c r="G931" s="101"/>
      <c r="H931" s="102"/>
      <c r="I931" s="102"/>
      <c r="J931" s="102"/>
      <c r="K931" s="102"/>
      <c r="L931" s="95"/>
      <c r="M931" s="67"/>
      <c r="N931" s="851"/>
      <c r="O931" s="851"/>
      <c r="P931" s="851"/>
      <c r="Q931" s="851"/>
      <c r="R931" s="851"/>
      <c r="S931" s="851"/>
      <c r="T931" s="851"/>
      <c r="U931" s="851"/>
      <c r="V931" s="851"/>
      <c r="W931" s="851"/>
      <c r="X931" s="851"/>
    </row>
    <row r="932" ht="14.25" customHeight="1">
      <c r="A932" s="95"/>
      <c r="B932" s="1051"/>
      <c r="C932" s="98"/>
      <c r="D932" s="282"/>
      <c r="E932" s="100"/>
      <c r="F932" s="101"/>
      <c r="G932" s="101"/>
      <c r="H932" s="102"/>
      <c r="I932" s="102"/>
      <c r="J932" s="102"/>
      <c r="K932" s="102"/>
      <c r="L932" s="95"/>
      <c r="M932" s="67"/>
      <c r="N932" s="851"/>
      <c r="O932" s="851"/>
      <c r="P932" s="851"/>
      <c r="Q932" s="851"/>
      <c r="R932" s="851"/>
      <c r="S932" s="851"/>
      <c r="T932" s="851"/>
      <c r="U932" s="851"/>
      <c r="V932" s="851"/>
      <c r="W932" s="851"/>
      <c r="X932" s="851"/>
    </row>
    <row r="933" ht="14.25" customHeight="1">
      <c r="A933" s="95"/>
      <c r="B933" s="1051"/>
      <c r="C933" s="98"/>
      <c r="D933" s="282"/>
      <c r="E933" s="100"/>
      <c r="F933" s="101"/>
      <c r="G933" s="101"/>
      <c r="H933" s="102"/>
      <c r="I933" s="102"/>
      <c r="J933" s="102"/>
      <c r="K933" s="102"/>
      <c r="L933" s="95"/>
      <c r="M933" s="67"/>
      <c r="N933" s="851"/>
      <c r="O933" s="851"/>
      <c r="P933" s="851"/>
      <c r="Q933" s="851"/>
      <c r="R933" s="851"/>
      <c r="S933" s="851"/>
      <c r="T933" s="851"/>
      <c r="U933" s="851"/>
      <c r="V933" s="851"/>
      <c r="W933" s="851"/>
      <c r="X933" s="851"/>
    </row>
    <row r="934" ht="14.25" customHeight="1">
      <c r="A934" s="95"/>
      <c r="B934" s="1051"/>
      <c r="C934" s="98"/>
      <c r="D934" s="282"/>
      <c r="E934" s="100"/>
      <c r="F934" s="101"/>
      <c r="G934" s="101"/>
      <c r="H934" s="102"/>
      <c r="I934" s="102"/>
      <c r="J934" s="102"/>
      <c r="K934" s="102"/>
      <c r="L934" s="95"/>
      <c r="M934" s="67"/>
      <c r="N934" s="851"/>
      <c r="O934" s="851"/>
      <c r="P934" s="851"/>
      <c r="Q934" s="851"/>
      <c r="R934" s="851"/>
      <c r="S934" s="851"/>
      <c r="T934" s="851"/>
      <c r="U934" s="851"/>
      <c r="V934" s="851"/>
      <c r="W934" s="851"/>
      <c r="X934" s="851"/>
    </row>
    <row r="935" ht="14.25" customHeight="1">
      <c r="A935" s="95"/>
      <c r="B935" s="1051"/>
      <c r="C935" s="98"/>
      <c r="D935" s="282"/>
      <c r="E935" s="100"/>
      <c r="F935" s="101"/>
      <c r="G935" s="101"/>
      <c r="H935" s="102"/>
      <c r="I935" s="102"/>
      <c r="J935" s="102"/>
      <c r="K935" s="102"/>
      <c r="L935" s="95"/>
      <c r="M935" s="67"/>
      <c r="N935" s="851"/>
      <c r="O935" s="851"/>
      <c r="P935" s="851"/>
      <c r="Q935" s="851"/>
      <c r="R935" s="851"/>
      <c r="S935" s="851"/>
      <c r="T935" s="851"/>
      <c r="U935" s="851"/>
      <c r="V935" s="851"/>
      <c r="W935" s="851"/>
      <c r="X935" s="851"/>
    </row>
    <row r="936" ht="14.25" customHeight="1">
      <c r="A936" s="95"/>
      <c r="B936" s="1051"/>
      <c r="C936" s="98"/>
      <c r="D936" s="282"/>
      <c r="E936" s="100"/>
      <c r="F936" s="101"/>
      <c r="G936" s="101"/>
      <c r="H936" s="102"/>
      <c r="I936" s="102"/>
      <c r="J936" s="102"/>
      <c r="K936" s="102"/>
      <c r="L936" s="95"/>
      <c r="M936" s="67"/>
      <c r="N936" s="851"/>
      <c r="O936" s="851"/>
      <c r="P936" s="851"/>
      <c r="Q936" s="851"/>
      <c r="R936" s="851"/>
      <c r="S936" s="851"/>
      <c r="T936" s="851"/>
      <c r="U936" s="851"/>
      <c r="V936" s="851"/>
      <c r="W936" s="851"/>
      <c r="X936" s="851"/>
    </row>
    <row r="937" ht="14.25" customHeight="1">
      <c r="A937" s="95"/>
      <c r="B937" s="1051"/>
      <c r="C937" s="98"/>
      <c r="D937" s="282"/>
      <c r="E937" s="100"/>
      <c r="F937" s="101"/>
      <c r="G937" s="101"/>
      <c r="H937" s="102"/>
      <c r="I937" s="102"/>
      <c r="J937" s="102"/>
      <c r="K937" s="102"/>
      <c r="L937" s="95"/>
      <c r="M937" s="67"/>
      <c r="N937" s="851"/>
      <c r="O937" s="851"/>
      <c r="P937" s="851"/>
      <c r="Q937" s="851"/>
      <c r="R937" s="851"/>
      <c r="S937" s="851"/>
      <c r="T937" s="851"/>
      <c r="U937" s="851"/>
      <c r="V937" s="851"/>
      <c r="W937" s="851"/>
      <c r="X937" s="851"/>
    </row>
    <row r="938" ht="14.25" customHeight="1">
      <c r="A938" s="95"/>
      <c r="B938" s="1051"/>
      <c r="C938" s="98"/>
      <c r="D938" s="282"/>
      <c r="E938" s="100"/>
      <c r="F938" s="101"/>
      <c r="G938" s="101"/>
      <c r="H938" s="102"/>
      <c r="I938" s="102"/>
      <c r="J938" s="102"/>
      <c r="K938" s="102"/>
      <c r="L938" s="95"/>
      <c r="M938" s="67"/>
      <c r="N938" s="851"/>
      <c r="O938" s="851"/>
      <c r="P938" s="851"/>
      <c r="Q938" s="851"/>
      <c r="R938" s="851"/>
      <c r="S938" s="851"/>
      <c r="T938" s="851"/>
      <c r="U938" s="851"/>
      <c r="V938" s="851"/>
      <c r="W938" s="851"/>
      <c r="X938" s="851"/>
    </row>
    <row r="939" ht="14.25" customHeight="1">
      <c r="A939" s="95"/>
      <c r="B939" s="1051"/>
      <c r="C939" s="98"/>
      <c r="D939" s="282"/>
      <c r="E939" s="100"/>
      <c r="F939" s="101"/>
      <c r="G939" s="101"/>
      <c r="H939" s="102"/>
      <c r="I939" s="102"/>
      <c r="J939" s="102"/>
      <c r="K939" s="102"/>
      <c r="L939" s="95"/>
      <c r="M939" s="67"/>
      <c r="N939" s="851"/>
      <c r="O939" s="851"/>
      <c r="P939" s="851"/>
      <c r="Q939" s="851"/>
      <c r="R939" s="851"/>
      <c r="S939" s="851"/>
      <c r="T939" s="851"/>
      <c r="U939" s="851"/>
      <c r="V939" s="851"/>
      <c r="W939" s="851"/>
      <c r="X939" s="851"/>
    </row>
    <row r="940" ht="14.25" customHeight="1">
      <c r="A940" s="95"/>
      <c r="B940" s="1051"/>
      <c r="C940" s="98"/>
      <c r="D940" s="282"/>
      <c r="E940" s="100"/>
      <c r="F940" s="101"/>
      <c r="G940" s="101"/>
      <c r="H940" s="102"/>
      <c r="I940" s="102"/>
      <c r="J940" s="102"/>
      <c r="K940" s="102"/>
      <c r="L940" s="95"/>
      <c r="M940" s="67"/>
      <c r="N940" s="851"/>
      <c r="O940" s="851"/>
      <c r="P940" s="851"/>
      <c r="Q940" s="851"/>
      <c r="R940" s="851"/>
      <c r="S940" s="851"/>
      <c r="T940" s="851"/>
      <c r="U940" s="851"/>
      <c r="V940" s="851"/>
      <c r="W940" s="851"/>
      <c r="X940" s="851"/>
    </row>
    <row r="941" ht="14.25" customHeight="1">
      <c r="A941" s="95"/>
      <c r="B941" s="1051"/>
      <c r="C941" s="98"/>
      <c r="D941" s="282"/>
      <c r="E941" s="100"/>
      <c r="F941" s="101"/>
      <c r="G941" s="101"/>
      <c r="H941" s="102"/>
      <c r="I941" s="102"/>
      <c r="J941" s="102"/>
      <c r="K941" s="102"/>
      <c r="L941" s="95"/>
      <c r="M941" s="67"/>
      <c r="N941" s="851"/>
      <c r="O941" s="851"/>
      <c r="P941" s="851"/>
      <c r="Q941" s="851"/>
      <c r="R941" s="851"/>
      <c r="S941" s="851"/>
      <c r="T941" s="851"/>
      <c r="U941" s="851"/>
      <c r="V941" s="851"/>
      <c r="W941" s="851"/>
      <c r="X941" s="851"/>
    </row>
    <row r="942" ht="14.25" customHeight="1">
      <c r="A942" s="95"/>
      <c r="B942" s="1051"/>
      <c r="C942" s="98"/>
      <c r="D942" s="282"/>
      <c r="E942" s="100"/>
      <c r="F942" s="101"/>
      <c r="G942" s="101"/>
      <c r="H942" s="102"/>
      <c r="I942" s="102"/>
      <c r="J942" s="102"/>
      <c r="K942" s="102"/>
      <c r="L942" s="95"/>
      <c r="M942" s="67"/>
      <c r="N942" s="851"/>
      <c r="O942" s="851"/>
      <c r="P942" s="851"/>
      <c r="Q942" s="851"/>
      <c r="R942" s="851"/>
      <c r="S942" s="851"/>
      <c r="T942" s="851"/>
      <c r="U942" s="851"/>
      <c r="V942" s="851"/>
      <c r="W942" s="851"/>
      <c r="X942" s="851"/>
    </row>
    <row r="943" ht="14.25" customHeight="1">
      <c r="A943" s="95"/>
      <c r="B943" s="1051"/>
      <c r="C943" s="98"/>
      <c r="D943" s="282"/>
      <c r="E943" s="100"/>
      <c r="F943" s="101"/>
      <c r="G943" s="101"/>
      <c r="H943" s="102"/>
      <c r="I943" s="102"/>
      <c r="J943" s="102"/>
      <c r="K943" s="102"/>
      <c r="L943" s="95"/>
      <c r="M943" s="67"/>
      <c r="N943" s="851"/>
      <c r="O943" s="851"/>
      <c r="P943" s="851"/>
      <c r="Q943" s="851"/>
      <c r="R943" s="851"/>
      <c r="S943" s="851"/>
      <c r="T943" s="851"/>
      <c r="U943" s="851"/>
      <c r="V943" s="851"/>
      <c r="W943" s="851"/>
      <c r="X943" s="851"/>
    </row>
    <row r="944" ht="14.25" customHeight="1">
      <c r="A944" s="95"/>
      <c r="B944" s="1051"/>
      <c r="C944" s="98"/>
      <c r="D944" s="282"/>
      <c r="E944" s="100"/>
      <c r="F944" s="101"/>
      <c r="G944" s="101"/>
      <c r="H944" s="102"/>
      <c r="I944" s="102"/>
      <c r="J944" s="102"/>
      <c r="K944" s="102"/>
      <c r="L944" s="95"/>
      <c r="M944" s="67"/>
      <c r="N944" s="851"/>
      <c r="O944" s="851"/>
      <c r="P944" s="851"/>
      <c r="Q944" s="851"/>
      <c r="R944" s="851"/>
      <c r="S944" s="851"/>
      <c r="T944" s="851"/>
      <c r="U944" s="851"/>
      <c r="V944" s="851"/>
      <c r="W944" s="851"/>
      <c r="X944" s="851"/>
    </row>
    <row r="945" ht="14.25" customHeight="1">
      <c r="A945" s="95"/>
      <c r="B945" s="1051"/>
      <c r="C945" s="98"/>
      <c r="D945" s="282"/>
      <c r="E945" s="100"/>
      <c r="F945" s="101"/>
      <c r="G945" s="101"/>
      <c r="H945" s="102"/>
      <c r="I945" s="102"/>
      <c r="J945" s="102"/>
      <c r="K945" s="102"/>
      <c r="L945" s="95"/>
      <c r="M945" s="67"/>
      <c r="N945" s="851"/>
      <c r="O945" s="851"/>
      <c r="P945" s="851"/>
      <c r="Q945" s="851"/>
      <c r="R945" s="851"/>
      <c r="S945" s="851"/>
      <c r="T945" s="851"/>
      <c r="U945" s="851"/>
      <c r="V945" s="851"/>
      <c r="W945" s="851"/>
      <c r="X945" s="851"/>
    </row>
    <row r="946" ht="14.25" customHeight="1">
      <c r="A946" s="95"/>
      <c r="B946" s="1051"/>
      <c r="C946" s="98"/>
      <c r="D946" s="282"/>
      <c r="E946" s="100"/>
      <c r="F946" s="101"/>
      <c r="G946" s="101"/>
      <c r="H946" s="102"/>
      <c r="I946" s="102"/>
      <c r="J946" s="102"/>
      <c r="K946" s="102"/>
      <c r="L946" s="95"/>
      <c r="M946" s="67"/>
      <c r="N946" s="851"/>
      <c r="O946" s="851"/>
      <c r="P946" s="851"/>
      <c r="Q946" s="851"/>
      <c r="R946" s="851"/>
      <c r="S946" s="851"/>
      <c r="T946" s="851"/>
      <c r="U946" s="851"/>
      <c r="V946" s="851"/>
      <c r="W946" s="851"/>
      <c r="X946" s="851"/>
    </row>
    <row r="947" ht="14.25" customHeight="1">
      <c r="A947" s="95"/>
      <c r="B947" s="1051"/>
      <c r="C947" s="98"/>
      <c r="D947" s="282"/>
      <c r="E947" s="100"/>
      <c r="F947" s="101"/>
      <c r="G947" s="101"/>
      <c r="H947" s="102"/>
      <c r="I947" s="102"/>
      <c r="J947" s="102"/>
      <c r="K947" s="102"/>
      <c r="L947" s="95"/>
      <c r="M947" s="67"/>
      <c r="N947" s="851"/>
      <c r="O947" s="851"/>
      <c r="P947" s="851"/>
      <c r="Q947" s="851"/>
      <c r="R947" s="851"/>
      <c r="S947" s="851"/>
      <c r="T947" s="851"/>
      <c r="U947" s="851"/>
      <c r="V947" s="851"/>
      <c r="W947" s="851"/>
      <c r="X947" s="851"/>
    </row>
    <row r="948" ht="14.25" customHeight="1">
      <c r="A948" s="95"/>
      <c r="B948" s="1051"/>
      <c r="C948" s="98"/>
      <c r="D948" s="282"/>
      <c r="E948" s="100"/>
      <c r="F948" s="101"/>
      <c r="G948" s="101"/>
      <c r="H948" s="102"/>
      <c r="I948" s="102"/>
      <c r="J948" s="102"/>
      <c r="K948" s="102"/>
      <c r="L948" s="95"/>
      <c r="M948" s="67"/>
      <c r="N948" s="851"/>
      <c r="O948" s="851"/>
      <c r="P948" s="851"/>
      <c r="Q948" s="851"/>
      <c r="R948" s="851"/>
      <c r="S948" s="851"/>
      <c r="T948" s="851"/>
      <c r="U948" s="851"/>
      <c r="V948" s="851"/>
      <c r="W948" s="851"/>
      <c r="X948" s="851"/>
    </row>
    <row r="949" ht="14.25" customHeight="1">
      <c r="A949" s="95"/>
      <c r="B949" s="1051"/>
      <c r="C949" s="98"/>
      <c r="D949" s="282"/>
      <c r="E949" s="100"/>
      <c r="F949" s="101"/>
      <c r="G949" s="101"/>
      <c r="H949" s="102"/>
      <c r="I949" s="102"/>
      <c r="J949" s="102"/>
      <c r="K949" s="102"/>
      <c r="L949" s="95"/>
      <c r="M949" s="67"/>
      <c r="N949" s="851"/>
      <c r="O949" s="851"/>
      <c r="P949" s="851"/>
      <c r="Q949" s="851"/>
      <c r="R949" s="851"/>
      <c r="S949" s="851"/>
      <c r="T949" s="851"/>
      <c r="U949" s="851"/>
      <c r="V949" s="851"/>
      <c r="W949" s="851"/>
      <c r="X949" s="851"/>
    </row>
    <row r="950" ht="14.25" customHeight="1">
      <c r="A950" s="95"/>
      <c r="B950" s="1051"/>
      <c r="C950" s="98"/>
      <c r="D950" s="282"/>
      <c r="E950" s="100"/>
      <c r="F950" s="101"/>
      <c r="G950" s="101"/>
      <c r="H950" s="102"/>
      <c r="I950" s="102"/>
      <c r="J950" s="102"/>
      <c r="K950" s="102"/>
      <c r="L950" s="95"/>
      <c r="M950" s="67"/>
      <c r="N950" s="851"/>
      <c r="O950" s="851"/>
      <c r="P950" s="851"/>
      <c r="Q950" s="851"/>
      <c r="R950" s="851"/>
      <c r="S950" s="851"/>
      <c r="T950" s="851"/>
      <c r="U950" s="851"/>
      <c r="V950" s="851"/>
      <c r="W950" s="851"/>
      <c r="X950" s="851"/>
    </row>
    <row r="951" ht="14.25" customHeight="1">
      <c r="A951" s="95"/>
      <c r="B951" s="1051"/>
      <c r="C951" s="98"/>
      <c r="D951" s="282"/>
      <c r="E951" s="100"/>
      <c r="F951" s="101"/>
      <c r="G951" s="101"/>
      <c r="H951" s="102"/>
      <c r="I951" s="102"/>
      <c r="J951" s="102"/>
      <c r="K951" s="102"/>
      <c r="L951" s="95"/>
      <c r="M951" s="67"/>
      <c r="N951" s="851"/>
      <c r="O951" s="851"/>
      <c r="P951" s="851"/>
      <c r="Q951" s="851"/>
      <c r="R951" s="851"/>
      <c r="S951" s="851"/>
      <c r="T951" s="851"/>
      <c r="U951" s="851"/>
      <c r="V951" s="851"/>
      <c r="W951" s="851"/>
      <c r="X951" s="851"/>
    </row>
    <row r="952" ht="14.25" customHeight="1">
      <c r="A952" s="95"/>
      <c r="B952" s="1051"/>
      <c r="C952" s="98"/>
      <c r="D952" s="282"/>
      <c r="E952" s="100"/>
      <c r="F952" s="101"/>
      <c r="G952" s="101"/>
      <c r="H952" s="102"/>
      <c r="I952" s="102"/>
      <c r="J952" s="102"/>
      <c r="K952" s="102"/>
      <c r="L952" s="95"/>
      <c r="M952" s="67"/>
      <c r="N952" s="851"/>
      <c r="O952" s="851"/>
      <c r="P952" s="851"/>
      <c r="Q952" s="851"/>
      <c r="R952" s="851"/>
      <c r="S952" s="851"/>
      <c r="T952" s="851"/>
      <c r="U952" s="851"/>
      <c r="V952" s="851"/>
      <c r="W952" s="851"/>
      <c r="X952" s="851"/>
    </row>
    <row r="953" ht="14.25" customHeight="1">
      <c r="A953" s="95"/>
      <c r="B953" s="1051"/>
      <c r="C953" s="98"/>
      <c r="D953" s="282"/>
      <c r="E953" s="100"/>
      <c r="F953" s="101"/>
      <c r="G953" s="101"/>
      <c r="H953" s="102"/>
      <c r="I953" s="102"/>
      <c r="J953" s="102"/>
      <c r="K953" s="102"/>
      <c r="L953" s="95"/>
      <c r="M953" s="67"/>
      <c r="N953" s="851"/>
      <c r="O953" s="851"/>
      <c r="P953" s="851"/>
      <c r="Q953" s="851"/>
      <c r="R953" s="851"/>
      <c r="S953" s="851"/>
      <c r="T953" s="851"/>
      <c r="U953" s="851"/>
      <c r="V953" s="851"/>
      <c r="W953" s="851"/>
      <c r="X953" s="851"/>
    </row>
    <row r="954" ht="14.25" customHeight="1">
      <c r="A954" s="95"/>
      <c r="B954" s="1051"/>
      <c r="C954" s="98"/>
      <c r="D954" s="282"/>
      <c r="E954" s="100"/>
      <c r="F954" s="101"/>
      <c r="G954" s="101"/>
      <c r="H954" s="102"/>
      <c r="I954" s="102"/>
      <c r="J954" s="102"/>
      <c r="K954" s="102"/>
      <c r="L954" s="95"/>
      <c r="M954" s="67"/>
      <c r="N954" s="851"/>
      <c r="O954" s="851"/>
      <c r="P954" s="851"/>
      <c r="Q954" s="851"/>
      <c r="R954" s="851"/>
      <c r="S954" s="851"/>
      <c r="T954" s="851"/>
      <c r="U954" s="851"/>
      <c r="V954" s="851"/>
      <c r="W954" s="851"/>
      <c r="X954" s="851"/>
    </row>
    <row r="955" ht="14.25" customHeight="1">
      <c r="A955" s="95"/>
      <c r="B955" s="1051"/>
      <c r="C955" s="98"/>
      <c r="D955" s="282"/>
      <c r="E955" s="100"/>
      <c r="F955" s="101"/>
      <c r="G955" s="101"/>
      <c r="H955" s="102"/>
      <c r="I955" s="102"/>
      <c r="J955" s="102"/>
      <c r="K955" s="102"/>
      <c r="L955" s="95"/>
      <c r="M955" s="67"/>
      <c r="N955" s="851"/>
      <c r="O955" s="851"/>
      <c r="P955" s="851"/>
      <c r="Q955" s="851"/>
      <c r="R955" s="851"/>
      <c r="S955" s="851"/>
      <c r="T955" s="851"/>
      <c r="U955" s="851"/>
      <c r="V955" s="851"/>
      <c r="W955" s="851"/>
      <c r="X955" s="851"/>
    </row>
    <row r="956" ht="14.25" customHeight="1">
      <c r="A956" s="95"/>
      <c r="B956" s="1051"/>
      <c r="C956" s="98"/>
      <c r="D956" s="282"/>
      <c r="E956" s="100"/>
      <c r="F956" s="101"/>
      <c r="G956" s="101"/>
      <c r="H956" s="102"/>
      <c r="I956" s="102"/>
      <c r="J956" s="102"/>
      <c r="K956" s="102"/>
      <c r="L956" s="95"/>
      <c r="M956" s="67"/>
      <c r="N956" s="851"/>
      <c r="O956" s="851"/>
      <c r="P956" s="851"/>
      <c r="Q956" s="851"/>
      <c r="R956" s="851"/>
      <c r="S956" s="851"/>
      <c r="T956" s="851"/>
      <c r="U956" s="851"/>
      <c r="V956" s="851"/>
      <c r="W956" s="851"/>
      <c r="X956" s="851"/>
    </row>
    <row r="957" ht="14.25" customHeight="1">
      <c r="A957" s="95"/>
      <c r="B957" s="1051"/>
      <c r="C957" s="98"/>
      <c r="D957" s="282"/>
      <c r="E957" s="100"/>
      <c r="F957" s="101"/>
      <c r="G957" s="101"/>
      <c r="H957" s="102"/>
      <c r="I957" s="102"/>
      <c r="J957" s="102"/>
      <c r="K957" s="102"/>
      <c r="L957" s="95"/>
      <c r="M957" s="67"/>
      <c r="N957" s="851"/>
      <c r="O957" s="851"/>
      <c r="P957" s="851"/>
      <c r="Q957" s="851"/>
      <c r="R957" s="851"/>
      <c r="S957" s="851"/>
      <c r="T957" s="851"/>
      <c r="U957" s="851"/>
      <c r="V957" s="851"/>
      <c r="W957" s="851"/>
      <c r="X957" s="851"/>
    </row>
    <row r="958" ht="14.25" customHeight="1">
      <c r="A958" s="95"/>
      <c r="B958" s="1051"/>
      <c r="C958" s="98"/>
      <c r="D958" s="282"/>
      <c r="E958" s="100"/>
      <c r="F958" s="101"/>
      <c r="G958" s="101"/>
      <c r="H958" s="102"/>
      <c r="I958" s="102"/>
      <c r="J958" s="102"/>
      <c r="K958" s="102"/>
      <c r="L958" s="95"/>
      <c r="M958" s="67"/>
      <c r="N958" s="851"/>
      <c r="O958" s="851"/>
      <c r="P958" s="851"/>
      <c r="Q958" s="851"/>
      <c r="R958" s="851"/>
      <c r="S958" s="851"/>
      <c r="T958" s="851"/>
      <c r="U958" s="851"/>
      <c r="V958" s="851"/>
      <c r="W958" s="851"/>
      <c r="X958" s="851"/>
    </row>
    <row r="959" ht="14.25" customHeight="1">
      <c r="A959" s="95"/>
      <c r="B959" s="1051"/>
      <c r="C959" s="98"/>
      <c r="D959" s="282"/>
      <c r="E959" s="100"/>
      <c r="F959" s="101"/>
      <c r="G959" s="101"/>
      <c r="H959" s="102"/>
      <c r="I959" s="102"/>
      <c r="J959" s="102"/>
      <c r="K959" s="102"/>
      <c r="L959" s="95"/>
      <c r="M959" s="67"/>
      <c r="N959" s="851"/>
      <c r="O959" s="851"/>
      <c r="P959" s="851"/>
      <c r="Q959" s="851"/>
      <c r="R959" s="851"/>
      <c r="S959" s="851"/>
      <c r="T959" s="851"/>
      <c r="U959" s="851"/>
      <c r="V959" s="851"/>
      <c r="W959" s="851"/>
      <c r="X959" s="851"/>
    </row>
    <row r="960" ht="14.25" customHeight="1">
      <c r="A960" s="95"/>
      <c r="B960" s="1051"/>
      <c r="C960" s="98"/>
      <c r="D960" s="282"/>
      <c r="E960" s="100"/>
      <c r="F960" s="101"/>
      <c r="G960" s="101"/>
      <c r="H960" s="102"/>
      <c r="I960" s="102"/>
      <c r="J960" s="102"/>
      <c r="K960" s="102"/>
      <c r="L960" s="95"/>
      <c r="M960" s="67"/>
      <c r="N960" s="851"/>
      <c r="O960" s="851"/>
      <c r="P960" s="851"/>
      <c r="Q960" s="851"/>
      <c r="R960" s="851"/>
      <c r="S960" s="851"/>
      <c r="T960" s="851"/>
      <c r="U960" s="851"/>
      <c r="V960" s="851"/>
      <c r="W960" s="851"/>
      <c r="X960" s="851"/>
    </row>
    <row r="961" ht="14.25" customHeight="1">
      <c r="A961" s="95"/>
      <c r="B961" s="1051"/>
      <c r="C961" s="98"/>
      <c r="D961" s="282"/>
      <c r="E961" s="100"/>
      <c r="F961" s="101"/>
      <c r="G961" s="101"/>
      <c r="H961" s="102"/>
      <c r="I961" s="102"/>
      <c r="J961" s="102"/>
      <c r="K961" s="102"/>
      <c r="L961" s="95"/>
      <c r="M961" s="67"/>
      <c r="N961" s="851"/>
      <c r="O961" s="851"/>
      <c r="P961" s="851"/>
      <c r="Q961" s="851"/>
      <c r="R961" s="851"/>
      <c r="S961" s="851"/>
      <c r="T961" s="851"/>
      <c r="U961" s="851"/>
      <c r="V961" s="851"/>
      <c r="W961" s="851"/>
      <c r="X961" s="851"/>
    </row>
    <row r="962" ht="14.25" customHeight="1">
      <c r="A962" s="95"/>
      <c r="B962" s="1051"/>
      <c r="C962" s="98"/>
      <c r="D962" s="282"/>
      <c r="E962" s="100"/>
      <c r="F962" s="101"/>
      <c r="G962" s="101"/>
      <c r="H962" s="102"/>
      <c r="I962" s="102"/>
      <c r="J962" s="102"/>
      <c r="K962" s="102"/>
      <c r="L962" s="95"/>
      <c r="M962" s="67"/>
      <c r="N962" s="851"/>
      <c r="O962" s="851"/>
      <c r="P962" s="851"/>
      <c r="Q962" s="851"/>
      <c r="R962" s="851"/>
      <c r="S962" s="851"/>
      <c r="T962" s="851"/>
      <c r="U962" s="851"/>
      <c r="V962" s="851"/>
      <c r="W962" s="851"/>
      <c r="X962" s="851"/>
    </row>
    <row r="963" ht="14.25" customHeight="1">
      <c r="A963" s="95"/>
      <c r="B963" s="1051"/>
      <c r="C963" s="98"/>
      <c r="D963" s="282"/>
      <c r="E963" s="100"/>
      <c r="F963" s="101"/>
      <c r="G963" s="101"/>
      <c r="H963" s="102"/>
      <c r="I963" s="102"/>
      <c r="J963" s="102"/>
      <c r="K963" s="102"/>
      <c r="L963" s="95"/>
      <c r="M963" s="67"/>
      <c r="N963" s="851"/>
      <c r="O963" s="851"/>
      <c r="P963" s="851"/>
      <c r="Q963" s="851"/>
      <c r="R963" s="851"/>
      <c r="S963" s="851"/>
      <c r="T963" s="851"/>
      <c r="U963" s="851"/>
      <c r="V963" s="851"/>
      <c r="W963" s="851"/>
      <c r="X963" s="851"/>
    </row>
    <row r="964" ht="14.25" customHeight="1">
      <c r="A964" s="95"/>
      <c r="B964" s="1051"/>
      <c r="C964" s="98"/>
      <c r="D964" s="282"/>
      <c r="E964" s="100"/>
      <c r="F964" s="101"/>
      <c r="G964" s="101"/>
      <c r="H964" s="102"/>
      <c r="I964" s="102"/>
      <c r="J964" s="102"/>
      <c r="K964" s="102"/>
      <c r="L964" s="95"/>
      <c r="M964" s="67"/>
      <c r="N964" s="851"/>
      <c r="O964" s="851"/>
      <c r="P964" s="851"/>
      <c r="Q964" s="851"/>
      <c r="R964" s="851"/>
      <c r="S964" s="851"/>
      <c r="T964" s="851"/>
      <c r="U964" s="851"/>
      <c r="V964" s="851"/>
      <c r="W964" s="851"/>
      <c r="X964" s="851"/>
    </row>
    <row r="965" ht="14.25" customHeight="1">
      <c r="A965" s="95"/>
      <c r="B965" s="1051"/>
      <c r="C965" s="98"/>
      <c r="D965" s="282"/>
      <c r="E965" s="100"/>
      <c r="F965" s="101"/>
      <c r="G965" s="101"/>
      <c r="H965" s="102"/>
      <c r="I965" s="102"/>
      <c r="J965" s="102"/>
      <c r="K965" s="102"/>
      <c r="L965" s="95"/>
      <c r="M965" s="67"/>
      <c r="N965" s="851"/>
      <c r="O965" s="851"/>
      <c r="P965" s="851"/>
      <c r="Q965" s="851"/>
      <c r="R965" s="851"/>
      <c r="S965" s="851"/>
      <c r="T965" s="851"/>
      <c r="U965" s="851"/>
      <c r="V965" s="851"/>
      <c r="W965" s="851"/>
      <c r="X965" s="851"/>
    </row>
    <row r="966" ht="14.25" customHeight="1">
      <c r="A966" s="95"/>
      <c r="B966" s="1051"/>
      <c r="C966" s="98"/>
      <c r="D966" s="282"/>
      <c r="E966" s="100"/>
      <c r="F966" s="101"/>
      <c r="G966" s="101"/>
      <c r="H966" s="102"/>
      <c r="I966" s="102"/>
      <c r="J966" s="102"/>
      <c r="K966" s="102"/>
      <c r="L966" s="95"/>
      <c r="M966" s="67"/>
      <c r="N966" s="851"/>
      <c r="O966" s="851"/>
      <c r="P966" s="851"/>
      <c r="Q966" s="851"/>
      <c r="R966" s="851"/>
      <c r="S966" s="851"/>
      <c r="T966" s="851"/>
      <c r="U966" s="851"/>
      <c r="V966" s="851"/>
      <c r="W966" s="851"/>
      <c r="X966" s="851"/>
    </row>
    <row r="967" ht="14.25" customHeight="1">
      <c r="A967" s="95"/>
      <c r="B967" s="1051"/>
      <c r="C967" s="98"/>
      <c r="D967" s="282"/>
      <c r="E967" s="100"/>
      <c r="F967" s="101"/>
      <c r="G967" s="101"/>
      <c r="H967" s="102"/>
      <c r="I967" s="102"/>
      <c r="J967" s="102"/>
      <c r="K967" s="102"/>
      <c r="L967" s="95"/>
      <c r="M967" s="67"/>
      <c r="N967" s="851"/>
      <c r="O967" s="851"/>
      <c r="P967" s="851"/>
      <c r="Q967" s="851"/>
      <c r="R967" s="851"/>
      <c r="S967" s="851"/>
      <c r="T967" s="851"/>
      <c r="U967" s="851"/>
      <c r="V967" s="851"/>
      <c r="W967" s="851"/>
      <c r="X967" s="851"/>
    </row>
    <row r="968" ht="14.25" customHeight="1">
      <c r="A968" s="95"/>
      <c r="B968" s="1051"/>
      <c r="C968" s="98"/>
      <c r="D968" s="282"/>
      <c r="E968" s="100"/>
      <c r="F968" s="101"/>
      <c r="G968" s="101"/>
      <c r="H968" s="102"/>
      <c r="I968" s="102"/>
      <c r="J968" s="102"/>
      <c r="K968" s="102"/>
      <c r="L968" s="95"/>
      <c r="M968" s="67"/>
      <c r="N968" s="851"/>
      <c r="O968" s="851"/>
      <c r="P968" s="851"/>
      <c r="Q968" s="851"/>
      <c r="R968" s="851"/>
      <c r="S968" s="851"/>
      <c r="T968" s="851"/>
      <c r="U968" s="851"/>
      <c r="V968" s="851"/>
      <c r="W968" s="851"/>
      <c r="X968" s="851"/>
    </row>
    <row r="969" ht="14.25" customHeight="1">
      <c r="A969" s="95"/>
      <c r="B969" s="1051"/>
      <c r="C969" s="98"/>
      <c r="D969" s="282"/>
      <c r="E969" s="100"/>
      <c r="F969" s="101"/>
      <c r="G969" s="101"/>
      <c r="H969" s="102"/>
      <c r="I969" s="102"/>
      <c r="J969" s="102"/>
      <c r="K969" s="102"/>
      <c r="L969" s="95"/>
      <c r="M969" s="67"/>
      <c r="N969" s="851"/>
      <c r="O969" s="851"/>
      <c r="P969" s="851"/>
      <c r="Q969" s="851"/>
      <c r="R969" s="851"/>
      <c r="S969" s="851"/>
      <c r="T969" s="851"/>
      <c r="U969" s="851"/>
      <c r="V969" s="851"/>
      <c r="W969" s="851"/>
      <c r="X969" s="851"/>
    </row>
    <row r="970" ht="14.25" customHeight="1">
      <c r="A970" s="95"/>
      <c r="B970" s="1051"/>
      <c r="C970" s="98"/>
      <c r="D970" s="282"/>
      <c r="E970" s="100"/>
      <c r="F970" s="101"/>
      <c r="G970" s="101"/>
      <c r="H970" s="102"/>
      <c r="I970" s="102"/>
      <c r="J970" s="102"/>
      <c r="K970" s="102"/>
      <c r="L970" s="95"/>
      <c r="M970" s="67"/>
      <c r="N970" s="851"/>
      <c r="O970" s="851"/>
      <c r="P970" s="851"/>
      <c r="Q970" s="851"/>
      <c r="R970" s="851"/>
      <c r="S970" s="851"/>
      <c r="T970" s="851"/>
      <c r="U970" s="851"/>
      <c r="V970" s="851"/>
      <c r="W970" s="851"/>
      <c r="X970" s="851"/>
    </row>
    <row r="971" ht="14.25" customHeight="1">
      <c r="A971" s="95"/>
      <c r="B971" s="1051"/>
      <c r="C971" s="98"/>
      <c r="D971" s="282"/>
      <c r="E971" s="100"/>
      <c r="F971" s="101"/>
      <c r="G971" s="101"/>
      <c r="H971" s="102"/>
      <c r="I971" s="102"/>
      <c r="J971" s="102"/>
      <c r="K971" s="102"/>
      <c r="L971" s="95"/>
      <c r="M971" s="67"/>
      <c r="N971" s="851"/>
      <c r="O971" s="851"/>
      <c r="P971" s="851"/>
      <c r="Q971" s="851"/>
      <c r="R971" s="851"/>
      <c r="S971" s="851"/>
      <c r="T971" s="851"/>
      <c r="U971" s="851"/>
      <c r="V971" s="851"/>
      <c r="W971" s="851"/>
      <c r="X971" s="851"/>
    </row>
    <row r="972" ht="14.25" customHeight="1">
      <c r="A972" s="95"/>
      <c r="B972" s="1051"/>
      <c r="C972" s="98"/>
      <c r="D972" s="282"/>
      <c r="E972" s="100"/>
      <c r="F972" s="101"/>
      <c r="G972" s="101"/>
      <c r="H972" s="102"/>
      <c r="I972" s="102"/>
      <c r="J972" s="102"/>
      <c r="K972" s="102"/>
      <c r="L972" s="95"/>
      <c r="M972" s="67"/>
      <c r="N972" s="851"/>
      <c r="O972" s="851"/>
      <c r="P972" s="851"/>
      <c r="Q972" s="851"/>
      <c r="R972" s="851"/>
      <c r="S972" s="851"/>
      <c r="T972" s="851"/>
      <c r="U972" s="851"/>
      <c r="V972" s="851"/>
      <c r="W972" s="851"/>
      <c r="X972" s="851"/>
    </row>
    <row r="973" ht="14.25" customHeight="1">
      <c r="A973" s="95"/>
      <c r="B973" s="1051"/>
      <c r="C973" s="98"/>
      <c r="D973" s="282"/>
      <c r="E973" s="100"/>
      <c r="F973" s="101"/>
      <c r="G973" s="101"/>
      <c r="H973" s="102"/>
      <c r="I973" s="102"/>
      <c r="J973" s="102"/>
      <c r="K973" s="102"/>
      <c r="L973" s="95"/>
      <c r="M973" s="67"/>
      <c r="N973" s="851"/>
      <c r="O973" s="851"/>
      <c r="P973" s="851"/>
      <c r="Q973" s="851"/>
      <c r="R973" s="851"/>
      <c r="S973" s="851"/>
      <c r="T973" s="851"/>
      <c r="U973" s="851"/>
      <c r="V973" s="851"/>
      <c r="W973" s="851"/>
      <c r="X973" s="851"/>
    </row>
    <row r="974" ht="14.25" customHeight="1">
      <c r="A974" s="95"/>
      <c r="B974" s="1051"/>
      <c r="C974" s="98"/>
      <c r="D974" s="282"/>
      <c r="E974" s="100"/>
      <c r="F974" s="101"/>
      <c r="G974" s="101"/>
      <c r="H974" s="102"/>
      <c r="I974" s="102"/>
      <c r="J974" s="102"/>
      <c r="K974" s="102"/>
      <c r="L974" s="95"/>
      <c r="M974" s="67"/>
      <c r="N974" s="851"/>
      <c r="O974" s="851"/>
      <c r="P974" s="851"/>
      <c r="Q974" s="851"/>
      <c r="R974" s="851"/>
      <c r="S974" s="851"/>
      <c r="T974" s="851"/>
      <c r="U974" s="851"/>
      <c r="V974" s="851"/>
      <c r="W974" s="851"/>
      <c r="X974" s="851"/>
    </row>
    <row r="975" ht="14.25" customHeight="1">
      <c r="A975" s="95"/>
      <c r="B975" s="1051"/>
      <c r="C975" s="98"/>
      <c r="D975" s="282"/>
      <c r="E975" s="100"/>
      <c r="F975" s="101"/>
      <c r="G975" s="101"/>
      <c r="H975" s="102"/>
      <c r="I975" s="102"/>
      <c r="J975" s="102"/>
      <c r="K975" s="102"/>
      <c r="L975" s="95"/>
      <c r="M975" s="67"/>
      <c r="N975" s="851"/>
      <c r="O975" s="851"/>
      <c r="P975" s="851"/>
      <c r="Q975" s="851"/>
      <c r="R975" s="851"/>
      <c r="S975" s="851"/>
      <c r="T975" s="851"/>
      <c r="U975" s="851"/>
      <c r="V975" s="851"/>
      <c r="W975" s="851"/>
      <c r="X975" s="851"/>
    </row>
    <row r="976" ht="14.25" customHeight="1">
      <c r="A976" s="95"/>
      <c r="B976" s="1051"/>
      <c r="C976" s="98"/>
      <c r="D976" s="282"/>
      <c r="E976" s="100"/>
      <c r="F976" s="101"/>
      <c r="G976" s="101"/>
      <c r="H976" s="102"/>
      <c r="I976" s="102"/>
      <c r="J976" s="102"/>
      <c r="K976" s="102"/>
      <c r="L976" s="95"/>
      <c r="M976" s="67"/>
      <c r="N976" s="851"/>
      <c r="O976" s="851"/>
      <c r="P976" s="851"/>
      <c r="Q976" s="851"/>
      <c r="R976" s="851"/>
      <c r="S976" s="851"/>
      <c r="T976" s="851"/>
      <c r="U976" s="851"/>
      <c r="V976" s="851"/>
      <c r="W976" s="851"/>
      <c r="X976" s="851"/>
    </row>
    <row r="977" ht="14.25" customHeight="1">
      <c r="A977" s="95"/>
      <c r="B977" s="1051"/>
      <c r="C977" s="98"/>
      <c r="D977" s="282"/>
      <c r="E977" s="100"/>
      <c r="F977" s="101"/>
      <c r="G977" s="101"/>
      <c r="H977" s="102"/>
      <c r="I977" s="102"/>
      <c r="J977" s="102"/>
      <c r="K977" s="102"/>
      <c r="L977" s="95"/>
      <c r="M977" s="67"/>
      <c r="N977" s="851"/>
      <c r="O977" s="851"/>
      <c r="P977" s="851"/>
      <c r="Q977" s="851"/>
      <c r="R977" s="851"/>
      <c r="S977" s="851"/>
      <c r="T977" s="851"/>
      <c r="U977" s="851"/>
      <c r="V977" s="851"/>
      <c r="W977" s="851"/>
      <c r="X977" s="851"/>
    </row>
    <row r="978" ht="14.25" customHeight="1">
      <c r="A978" s="95"/>
      <c r="B978" s="1051"/>
      <c r="C978" s="98"/>
      <c r="D978" s="282"/>
      <c r="E978" s="100"/>
      <c r="F978" s="101"/>
      <c r="G978" s="101"/>
      <c r="H978" s="102"/>
      <c r="I978" s="102"/>
      <c r="J978" s="102"/>
      <c r="K978" s="102"/>
      <c r="L978" s="95"/>
      <c r="M978" s="67"/>
      <c r="N978" s="851"/>
      <c r="O978" s="851"/>
      <c r="P978" s="851"/>
      <c r="Q978" s="851"/>
      <c r="R978" s="851"/>
      <c r="S978" s="851"/>
      <c r="T978" s="851"/>
      <c r="U978" s="851"/>
      <c r="V978" s="851"/>
      <c r="W978" s="851"/>
      <c r="X978" s="851"/>
    </row>
    <row r="979" ht="14.25" customHeight="1">
      <c r="A979" s="95"/>
      <c r="B979" s="1051"/>
      <c r="C979" s="98"/>
      <c r="D979" s="282"/>
      <c r="E979" s="100"/>
      <c r="F979" s="101"/>
      <c r="G979" s="101"/>
      <c r="H979" s="102"/>
      <c r="I979" s="102"/>
      <c r="J979" s="102"/>
      <c r="K979" s="102"/>
      <c r="L979" s="95"/>
      <c r="M979" s="67"/>
      <c r="N979" s="851"/>
      <c r="O979" s="851"/>
      <c r="P979" s="851"/>
      <c r="Q979" s="851"/>
      <c r="R979" s="851"/>
      <c r="S979" s="851"/>
      <c r="T979" s="851"/>
      <c r="U979" s="851"/>
      <c r="V979" s="851"/>
      <c r="W979" s="851"/>
      <c r="X979" s="851"/>
    </row>
    <row r="980" ht="14.25" customHeight="1">
      <c r="A980" s="95"/>
      <c r="B980" s="1051"/>
      <c r="C980" s="98"/>
      <c r="D980" s="282"/>
      <c r="E980" s="100"/>
      <c r="F980" s="101"/>
      <c r="G980" s="101"/>
      <c r="H980" s="102"/>
      <c r="I980" s="102"/>
      <c r="J980" s="102"/>
      <c r="K980" s="102"/>
      <c r="L980" s="95"/>
      <c r="M980" s="67"/>
      <c r="N980" s="851"/>
      <c r="O980" s="851"/>
      <c r="P980" s="851"/>
      <c r="Q980" s="851"/>
      <c r="R980" s="851"/>
      <c r="S980" s="851"/>
      <c r="T980" s="851"/>
      <c r="U980" s="851"/>
      <c r="V980" s="851"/>
      <c r="W980" s="851"/>
      <c r="X980" s="851"/>
    </row>
    <row r="981" ht="14.25" customHeight="1">
      <c r="A981" s="95"/>
      <c r="B981" s="1051"/>
      <c r="C981" s="98"/>
      <c r="D981" s="282"/>
      <c r="E981" s="100"/>
      <c r="F981" s="101"/>
      <c r="G981" s="101"/>
      <c r="H981" s="102"/>
      <c r="I981" s="102"/>
      <c r="J981" s="102"/>
      <c r="K981" s="102"/>
      <c r="L981" s="95"/>
      <c r="M981" s="67"/>
      <c r="N981" s="851"/>
      <c r="O981" s="851"/>
      <c r="P981" s="851"/>
      <c r="Q981" s="851"/>
      <c r="R981" s="851"/>
      <c r="S981" s="851"/>
      <c r="T981" s="851"/>
      <c r="U981" s="851"/>
      <c r="V981" s="851"/>
      <c r="W981" s="851"/>
      <c r="X981" s="851"/>
    </row>
    <row r="982" ht="14.25" customHeight="1">
      <c r="A982" s="95"/>
      <c r="B982" s="1051"/>
      <c r="C982" s="98"/>
      <c r="D982" s="282"/>
      <c r="E982" s="100"/>
      <c r="F982" s="101"/>
      <c r="G982" s="101"/>
      <c r="H982" s="102"/>
      <c r="I982" s="102"/>
      <c r="J982" s="102"/>
      <c r="K982" s="102"/>
      <c r="L982" s="95"/>
      <c r="M982" s="67"/>
      <c r="N982" s="851"/>
      <c r="O982" s="851"/>
      <c r="P982" s="851"/>
      <c r="Q982" s="851"/>
      <c r="R982" s="851"/>
      <c r="S982" s="851"/>
      <c r="T982" s="851"/>
      <c r="U982" s="851"/>
      <c r="V982" s="851"/>
      <c r="W982" s="851"/>
      <c r="X982" s="851"/>
    </row>
    <row r="983" ht="14.25" customHeight="1">
      <c r="A983" s="95"/>
      <c r="B983" s="1051"/>
      <c r="C983" s="98"/>
      <c r="D983" s="282"/>
      <c r="E983" s="100"/>
      <c r="F983" s="101"/>
      <c r="G983" s="101"/>
      <c r="H983" s="102"/>
      <c r="I983" s="102"/>
      <c r="J983" s="102"/>
      <c r="K983" s="102"/>
      <c r="L983" s="95"/>
      <c r="M983" s="67"/>
      <c r="N983" s="851"/>
      <c r="O983" s="851"/>
      <c r="P983" s="851"/>
      <c r="Q983" s="851"/>
      <c r="R983" s="851"/>
      <c r="S983" s="851"/>
      <c r="T983" s="851"/>
      <c r="U983" s="851"/>
      <c r="V983" s="851"/>
      <c r="W983" s="851"/>
      <c r="X983" s="851"/>
    </row>
    <row r="984" ht="14.25" customHeight="1">
      <c r="A984" s="95"/>
      <c r="B984" s="1051"/>
      <c r="C984" s="98"/>
      <c r="D984" s="282"/>
      <c r="E984" s="100"/>
      <c r="F984" s="101"/>
      <c r="G984" s="101"/>
      <c r="H984" s="102"/>
      <c r="I984" s="102"/>
      <c r="J984" s="102"/>
      <c r="K984" s="102"/>
      <c r="L984" s="95"/>
      <c r="M984" s="67"/>
      <c r="N984" s="851"/>
      <c r="O984" s="851"/>
      <c r="P984" s="851"/>
      <c r="Q984" s="851"/>
      <c r="R984" s="851"/>
      <c r="S984" s="851"/>
      <c r="T984" s="851"/>
      <c r="U984" s="851"/>
      <c r="V984" s="851"/>
      <c r="W984" s="851"/>
      <c r="X984" s="851"/>
    </row>
    <row r="985" ht="14.25" customHeight="1">
      <c r="A985" s="95"/>
      <c r="B985" s="1051"/>
      <c r="C985" s="98"/>
      <c r="D985" s="282"/>
      <c r="E985" s="100"/>
      <c r="F985" s="101"/>
      <c r="G985" s="101"/>
      <c r="H985" s="102"/>
      <c r="I985" s="102"/>
      <c r="J985" s="102"/>
      <c r="K985" s="102"/>
      <c r="L985" s="95"/>
      <c r="M985" s="67"/>
      <c r="N985" s="851"/>
      <c r="O985" s="851"/>
      <c r="P985" s="851"/>
      <c r="Q985" s="851"/>
      <c r="R985" s="851"/>
      <c r="S985" s="851"/>
      <c r="T985" s="851"/>
      <c r="U985" s="851"/>
      <c r="V985" s="851"/>
      <c r="W985" s="851"/>
      <c r="X985" s="851"/>
    </row>
    <row r="986" ht="14.25" customHeight="1">
      <c r="A986" s="95"/>
      <c r="B986" s="1051"/>
      <c r="C986" s="98"/>
      <c r="D986" s="282"/>
      <c r="E986" s="100"/>
      <c r="F986" s="101"/>
      <c r="G986" s="101"/>
      <c r="H986" s="102"/>
      <c r="I986" s="102"/>
      <c r="J986" s="102"/>
      <c r="K986" s="102"/>
      <c r="L986" s="95"/>
      <c r="M986" s="67"/>
      <c r="N986" s="851"/>
      <c r="O986" s="851"/>
      <c r="P986" s="851"/>
      <c r="Q986" s="851"/>
      <c r="R986" s="851"/>
      <c r="S986" s="851"/>
      <c r="T986" s="851"/>
      <c r="U986" s="851"/>
      <c r="V986" s="851"/>
      <c r="W986" s="851"/>
      <c r="X986" s="851"/>
    </row>
    <row r="987" ht="14.25" customHeight="1">
      <c r="A987" s="95"/>
      <c r="B987" s="1051"/>
      <c r="C987" s="98"/>
      <c r="D987" s="282"/>
      <c r="E987" s="100"/>
      <c r="F987" s="101"/>
      <c r="G987" s="101"/>
      <c r="H987" s="102"/>
      <c r="I987" s="102"/>
      <c r="J987" s="102"/>
      <c r="K987" s="102"/>
      <c r="L987" s="95"/>
      <c r="M987" s="67"/>
      <c r="N987" s="851"/>
      <c r="O987" s="851"/>
      <c r="P987" s="851"/>
      <c r="Q987" s="851"/>
      <c r="R987" s="851"/>
      <c r="S987" s="851"/>
      <c r="T987" s="851"/>
      <c r="U987" s="851"/>
      <c r="V987" s="851"/>
      <c r="W987" s="851"/>
      <c r="X987" s="851"/>
    </row>
    <row r="988" ht="14.25" customHeight="1">
      <c r="A988" s="95"/>
      <c r="B988" s="1051"/>
      <c r="C988" s="98"/>
      <c r="D988" s="282"/>
      <c r="E988" s="100"/>
      <c r="F988" s="101"/>
      <c r="G988" s="101"/>
      <c r="H988" s="102"/>
      <c r="I988" s="102"/>
      <c r="J988" s="102"/>
      <c r="K988" s="102"/>
      <c r="L988" s="95"/>
      <c r="M988" s="67"/>
      <c r="N988" s="851"/>
      <c r="O988" s="851"/>
      <c r="P988" s="851"/>
      <c r="Q988" s="851"/>
      <c r="R988" s="851"/>
      <c r="S988" s="851"/>
      <c r="T988" s="851"/>
      <c r="U988" s="851"/>
      <c r="V988" s="851"/>
      <c r="W988" s="851"/>
      <c r="X988" s="851"/>
    </row>
    <row r="989" ht="14.25" customHeight="1">
      <c r="A989" s="95"/>
      <c r="B989" s="1051"/>
      <c r="C989" s="98"/>
      <c r="D989" s="282"/>
      <c r="E989" s="100"/>
      <c r="F989" s="101"/>
      <c r="G989" s="101"/>
      <c r="H989" s="102"/>
      <c r="I989" s="102"/>
      <c r="J989" s="102"/>
      <c r="K989" s="102"/>
      <c r="L989" s="95"/>
      <c r="M989" s="67"/>
      <c r="N989" s="851"/>
      <c r="O989" s="851"/>
      <c r="P989" s="851"/>
      <c r="Q989" s="851"/>
      <c r="R989" s="851"/>
      <c r="S989" s="851"/>
      <c r="T989" s="851"/>
      <c r="U989" s="851"/>
      <c r="V989" s="851"/>
      <c r="W989" s="851"/>
      <c r="X989" s="851"/>
    </row>
    <row r="990" ht="14.25" customHeight="1">
      <c r="A990" s="95"/>
      <c r="B990" s="1051"/>
      <c r="C990" s="98"/>
      <c r="D990" s="282"/>
      <c r="E990" s="100"/>
      <c r="F990" s="101"/>
      <c r="G990" s="101"/>
      <c r="H990" s="102"/>
      <c r="I990" s="102"/>
      <c r="J990" s="102"/>
      <c r="K990" s="102"/>
      <c r="L990" s="95"/>
      <c r="M990" s="67"/>
      <c r="N990" s="851"/>
      <c r="O990" s="851"/>
      <c r="P990" s="851"/>
      <c r="Q990" s="851"/>
      <c r="R990" s="851"/>
      <c r="S990" s="851"/>
      <c r="T990" s="851"/>
      <c r="U990" s="851"/>
      <c r="V990" s="851"/>
      <c r="W990" s="851"/>
      <c r="X990" s="851"/>
    </row>
    <row r="991" ht="14.25" customHeight="1">
      <c r="A991" s="95"/>
      <c r="B991" s="1051"/>
      <c r="C991" s="98"/>
      <c r="D991" s="282"/>
      <c r="E991" s="100"/>
      <c r="F991" s="101"/>
      <c r="G991" s="101"/>
      <c r="H991" s="102"/>
      <c r="I991" s="102"/>
      <c r="J991" s="102"/>
      <c r="K991" s="102"/>
      <c r="L991" s="95"/>
      <c r="M991" s="67"/>
      <c r="N991" s="851"/>
      <c r="O991" s="851"/>
      <c r="P991" s="851"/>
      <c r="Q991" s="851"/>
      <c r="R991" s="851"/>
      <c r="S991" s="851"/>
      <c r="T991" s="851"/>
      <c r="U991" s="851"/>
      <c r="V991" s="851"/>
      <c r="W991" s="851"/>
      <c r="X991" s="851"/>
    </row>
    <row r="992" ht="14.25" customHeight="1">
      <c r="A992" s="95"/>
      <c r="B992" s="1051"/>
      <c r="C992" s="98"/>
      <c r="D992" s="282"/>
      <c r="E992" s="100"/>
      <c r="F992" s="101"/>
      <c r="G992" s="101"/>
      <c r="H992" s="102"/>
      <c r="I992" s="102"/>
      <c r="J992" s="102"/>
      <c r="K992" s="102"/>
      <c r="L992" s="95"/>
      <c r="M992" s="67"/>
      <c r="N992" s="851"/>
      <c r="O992" s="851"/>
      <c r="P992" s="851"/>
      <c r="Q992" s="851"/>
      <c r="R992" s="851"/>
      <c r="S992" s="851"/>
      <c r="T992" s="851"/>
      <c r="U992" s="851"/>
      <c r="V992" s="851"/>
      <c r="W992" s="851"/>
      <c r="X992" s="851"/>
    </row>
    <row r="993" ht="14.25" customHeight="1">
      <c r="A993" s="95"/>
      <c r="B993" s="1051"/>
      <c r="C993" s="98"/>
      <c r="D993" s="282"/>
      <c r="E993" s="100"/>
      <c r="F993" s="101"/>
      <c r="G993" s="101"/>
      <c r="H993" s="102"/>
      <c r="I993" s="102"/>
      <c r="J993" s="102"/>
      <c r="K993" s="102"/>
      <c r="L993" s="95"/>
      <c r="M993" s="67"/>
      <c r="N993" s="851"/>
      <c r="O993" s="851"/>
      <c r="P993" s="851"/>
      <c r="Q993" s="851"/>
      <c r="R993" s="851"/>
      <c r="S993" s="851"/>
      <c r="T993" s="851"/>
      <c r="U993" s="851"/>
      <c r="V993" s="851"/>
      <c r="W993" s="851"/>
      <c r="X993" s="851"/>
    </row>
    <row r="994" ht="14.25" customHeight="1">
      <c r="A994" s="95"/>
      <c r="B994" s="1051"/>
      <c r="C994" s="98"/>
      <c r="D994" s="282"/>
      <c r="E994" s="100"/>
      <c r="F994" s="101"/>
      <c r="G994" s="101"/>
      <c r="H994" s="102"/>
      <c r="I994" s="102"/>
      <c r="J994" s="102"/>
      <c r="K994" s="102"/>
      <c r="L994" s="95"/>
      <c r="M994" s="67"/>
      <c r="N994" s="851"/>
      <c r="O994" s="851"/>
      <c r="P994" s="851"/>
      <c r="Q994" s="851"/>
      <c r="R994" s="851"/>
      <c r="S994" s="851"/>
      <c r="T994" s="851"/>
      <c r="U994" s="851"/>
      <c r="V994" s="851"/>
      <c r="W994" s="851"/>
      <c r="X994" s="851"/>
    </row>
    <row r="995" ht="14.25" customHeight="1">
      <c r="A995" s="95"/>
      <c r="B995" s="1051"/>
      <c r="C995" s="98"/>
      <c r="D995" s="282"/>
      <c r="E995" s="100"/>
      <c r="F995" s="101"/>
      <c r="G995" s="101"/>
      <c r="H995" s="102"/>
      <c r="I995" s="102"/>
      <c r="J995" s="102"/>
      <c r="K995" s="102"/>
      <c r="L995" s="95"/>
      <c r="M995" s="67"/>
      <c r="N995" s="851"/>
      <c r="O995" s="851"/>
      <c r="P995" s="851"/>
      <c r="Q995" s="851"/>
      <c r="R995" s="851"/>
      <c r="S995" s="851"/>
      <c r="T995" s="851"/>
      <c r="U995" s="851"/>
      <c r="V995" s="851"/>
      <c r="W995" s="851"/>
      <c r="X995" s="851"/>
    </row>
    <row r="996" ht="14.25" customHeight="1">
      <c r="A996" s="95"/>
      <c r="B996" s="1051"/>
      <c r="C996" s="98"/>
      <c r="D996" s="282"/>
      <c r="E996" s="100"/>
      <c r="F996" s="101"/>
      <c r="G996" s="101"/>
      <c r="H996" s="102"/>
      <c r="I996" s="102"/>
      <c r="J996" s="102"/>
      <c r="K996" s="102"/>
      <c r="L996" s="95"/>
      <c r="M996" s="67"/>
      <c r="N996" s="851"/>
      <c r="O996" s="851"/>
      <c r="P996" s="851"/>
      <c r="Q996" s="851"/>
      <c r="R996" s="851"/>
      <c r="S996" s="851"/>
      <c r="T996" s="851"/>
      <c r="U996" s="851"/>
      <c r="V996" s="851"/>
      <c r="W996" s="851"/>
      <c r="X996" s="851"/>
    </row>
    <row r="997" ht="14.25" customHeight="1">
      <c r="A997" s="95"/>
      <c r="B997" s="1051"/>
      <c r="C997" s="98"/>
      <c r="D997" s="282"/>
      <c r="E997" s="100"/>
      <c r="F997" s="101"/>
      <c r="G997" s="101"/>
      <c r="H997" s="102"/>
      <c r="I997" s="102"/>
      <c r="J997" s="102"/>
      <c r="K997" s="102"/>
      <c r="L997" s="95"/>
      <c r="M997" s="67"/>
      <c r="N997" s="851"/>
      <c r="O997" s="851"/>
      <c r="P997" s="851"/>
      <c r="Q997" s="851"/>
      <c r="R997" s="851"/>
      <c r="S997" s="851"/>
      <c r="T997" s="851"/>
      <c r="U997" s="851"/>
      <c r="V997" s="851"/>
      <c r="W997" s="851"/>
      <c r="X997" s="851"/>
    </row>
    <row r="998" ht="14.25" customHeight="1">
      <c r="A998" s="95"/>
      <c r="B998" s="1051"/>
      <c r="C998" s="98"/>
      <c r="D998" s="282"/>
      <c r="E998" s="100"/>
      <c r="F998" s="101"/>
      <c r="G998" s="101"/>
      <c r="H998" s="102"/>
      <c r="I998" s="102"/>
      <c r="J998" s="102"/>
      <c r="K998" s="102"/>
      <c r="L998" s="95"/>
      <c r="M998" s="67"/>
      <c r="N998" s="851"/>
      <c r="O998" s="851"/>
      <c r="P998" s="851"/>
      <c r="Q998" s="851"/>
      <c r="R998" s="851"/>
      <c r="S998" s="851"/>
      <c r="T998" s="851"/>
      <c r="U998" s="851"/>
      <c r="V998" s="851"/>
      <c r="W998" s="851"/>
      <c r="X998" s="851"/>
    </row>
    <row r="999" ht="14.25" customHeight="1">
      <c r="A999" s="95"/>
      <c r="B999" s="1051"/>
      <c r="C999" s="98"/>
      <c r="D999" s="282"/>
      <c r="E999" s="100"/>
      <c r="F999" s="101"/>
      <c r="G999" s="101"/>
      <c r="H999" s="102"/>
      <c r="I999" s="102"/>
      <c r="J999" s="102"/>
      <c r="K999" s="102"/>
      <c r="L999" s="95"/>
      <c r="M999" s="67"/>
      <c r="N999" s="851"/>
      <c r="O999" s="851"/>
      <c r="P999" s="851"/>
      <c r="Q999" s="851"/>
      <c r="R999" s="851"/>
      <c r="S999" s="851"/>
      <c r="T999" s="851"/>
      <c r="U999" s="851"/>
      <c r="V999" s="851"/>
      <c r="W999" s="851"/>
      <c r="X999" s="851"/>
    </row>
    <row r="1000" ht="14.25" customHeight="1">
      <c r="A1000" s="95"/>
      <c r="B1000" s="1051"/>
      <c r="C1000" s="98"/>
      <c r="D1000" s="282"/>
      <c r="E1000" s="100"/>
      <c r="F1000" s="101"/>
      <c r="G1000" s="101"/>
      <c r="H1000" s="102"/>
      <c r="I1000" s="102"/>
      <c r="J1000" s="102"/>
      <c r="K1000" s="102"/>
      <c r="L1000" s="95"/>
      <c r="M1000" s="67"/>
      <c r="N1000" s="851"/>
      <c r="O1000" s="851"/>
      <c r="P1000" s="851"/>
      <c r="Q1000" s="851"/>
      <c r="R1000" s="851"/>
      <c r="S1000" s="851"/>
      <c r="T1000" s="851"/>
      <c r="U1000" s="851"/>
      <c r="V1000" s="851"/>
      <c r="W1000" s="851"/>
      <c r="X1000" s="851"/>
    </row>
    <row r="1001" ht="14.25" customHeight="1">
      <c r="A1001" s="95"/>
      <c r="B1001" s="1051"/>
      <c r="C1001" s="98"/>
      <c r="D1001" s="282"/>
      <c r="E1001" s="100"/>
      <c r="F1001" s="101"/>
      <c r="G1001" s="101"/>
      <c r="H1001" s="102"/>
      <c r="I1001" s="102"/>
      <c r="J1001" s="102"/>
      <c r="K1001" s="102"/>
      <c r="L1001" s="95"/>
      <c r="M1001" s="67"/>
      <c r="N1001" s="851"/>
      <c r="O1001" s="851"/>
      <c r="P1001" s="851"/>
      <c r="Q1001" s="851"/>
      <c r="R1001" s="851"/>
      <c r="S1001" s="851"/>
      <c r="T1001" s="851"/>
      <c r="U1001" s="851"/>
      <c r="V1001" s="851"/>
      <c r="W1001" s="851"/>
      <c r="X1001" s="851"/>
    </row>
    <row r="1002" ht="14.25" customHeight="1">
      <c r="A1002" s="95"/>
      <c r="B1002" s="1051"/>
      <c r="C1002" s="98"/>
      <c r="D1002" s="282"/>
      <c r="E1002" s="100"/>
      <c r="F1002" s="101"/>
      <c r="G1002" s="101"/>
      <c r="H1002" s="102"/>
      <c r="I1002" s="102"/>
      <c r="J1002" s="102"/>
      <c r="K1002" s="102"/>
      <c r="L1002" s="95"/>
      <c r="M1002" s="67"/>
      <c r="N1002" s="851"/>
      <c r="O1002" s="851"/>
      <c r="P1002" s="851"/>
      <c r="Q1002" s="851"/>
      <c r="R1002" s="851"/>
      <c r="S1002" s="851"/>
      <c r="T1002" s="851"/>
      <c r="U1002" s="851"/>
      <c r="V1002" s="851"/>
      <c r="W1002" s="851"/>
      <c r="X1002" s="851"/>
    </row>
    <row r="1003" ht="14.25" customHeight="1">
      <c r="A1003" s="95"/>
      <c r="B1003" s="1051"/>
      <c r="C1003" s="98"/>
      <c r="D1003" s="282"/>
      <c r="E1003" s="100"/>
      <c r="F1003" s="101"/>
      <c r="G1003" s="101"/>
      <c r="H1003" s="102"/>
      <c r="I1003" s="102"/>
      <c r="J1003" s="102"/>
      <c r="K1003" s="102"/>
      <c r="L1003" s="95"/>
      <c r="M1003" s="67"/>
      <c r="N1003" s="851"/>
      <c r="O1003" s="851"/>
      <c r="P1003" s="851"/>
      <c r="Q1003" s="851"/>
      <c r="R1003" s="851"/>
      <c r="S1003" s="851"/>
      <c r="T1003" s="851"/>
      <c r="U1003" s="851"/>
      <c r="V1003" s="851"/>
      <c r="W1003" s="851"/>
      <c r="X1003" s="851"/>
    </row>
    <row r="1004" ht="14.25" customHeight="1">
      <c r="A1004" s="95"/>
      <c r="B1004" s="1051"/>
      <c r="C1004" s="98"/>
      <c r="D1004" s="282"/>
      <c r="E1004" s="100"/>
      <c r="F1004" s="101"/>
      <c r="G1004" s="101"/>
      <c r="H1004" s="102"/>
      <c r="I1004" s="102"/>
      <c r="J1004" s="102"/>
      <c r="K1004" s="102"/>
      <c r="L1004" s="95"/>
      <c r="M1004" s="67"/>
      <c r="N1004" s="851"/>
      <c r="O1004" s="851"/>
      <c r="P1004" s="851"/>
      <c r="Q1004" s="851"/>
      <c r="R1004" s="851"/>
      <c r="S1004" s="851"/>
      <c r="T1004" s="851"/>
      <c r="U1004" s="851"/>
      <c r="V1004" s="851"/>
      <c r="W1004" s="851"/>
      <c r="X1004" s="851"/>
    </row>
    <row r="1005" ht="14.25" customHeight="1">
      <c r="A1005" s="95"/>
      <c r="B1005" s="1051"/>
      <c r="C1005" s="98"/>
      <c r="D1005" s="282"/>
      <c r="E1005" s="100"/>
      <c r="F1005" s="101"/>
      <c r="G1005" s="101"/>
      <c r="H1005" s="102"/>
      <c r="I1005" s="102"/>
      <c r="J1005" s="102"/>
      <c r="K1005" s="102"/>
      <c r="L1005" s="95"/>
      <c r="M1005" s="67"/>
      <c r="N1005" s="851"/>
      <c r="O1005" s="851"/>
      <c r="P1005" s="851"/>
      <c r="Q1005" s="851"/>
      <c r="R1005" s="851"/>
      <c r="S1005" s="851"/>
      <c r="T1005" s="851"/>
      <c r="U1005" s="851"/>
      <c r="V1005" s="851"/>
      <c r="W1005" s="851"/>
      <c r="X1005" s="851"/>
    </row>
    <row r="1006" ht="14.25" customHeight="1">
      <c r="A1006" s="95"/>
      <c r="B1006" s="1051"/>
      <c r="C1006" s="98"/>
      <c r="D1006" s="282"/>
      <c r="E1006" s="100"/>
      <c r="F1006" s="101"/>
      <c r="G1006" s="101"/>
      <c r="H1006" s="102"/>
      <c r="I1006" s="102"/>
      <c r="J1006" s="102"/>
      <c r="K1006" s="102"/>
      <c r="L1006" s="95"/>
      <c r="M1006" s="67"/>
      <c r="N1006" s="851"/>
      <c r="O1006" s="851"/>
      <c r="P1006" s="851"/>
      <c r="Q1006" s="851"/>
      <c r="R1006" s="851"/>
      <c r="S1006" s="851"/>
      <c r="T1006" s="851"/>
      <c r="U1006" s="851"/>
      <c r="V1006" s="851"/>
      <c r="W1006" s="851"/>
      <c r="X1006" s="851"/>
    </row>
    <row r="1007" ht="14.25" customHeight="1">
      <c r="A1007" s="95"/>
      <c r="B1007" s="1051"/>
      <c r="C1007" s="98"/>
      <c r="D1007" s="282"/>
      <c r="E1007" s="100"/>
      <c r="F1007" s="101"/>
      <c r="G1007" s="101"/>
      <c r="H1007" s="102"/>
      <c r="I1007" s="102"/>
      <c r="J1007" s="102"/>
      <c r="K1007" s="102"/>
      <c r="L1007" s="95"/>
      <c r="M1007" s="67"/>
      <c r="N1007" s="851"/>
      <c r="O1007" s="851"/>
      <c r="P1007" s="851"/>
      <c r="Q1007" s="851"/>
      <c r="R1007" s="851"/>
      <c r="S1007" s="851"/>
      <c r="T1007" s="851"/>
      <c r="U1007" s="851"/>
      <c r="V1007" s="851"/>
      <c r="W1007" s="851"/>
      <c r="X1007" s="851"/>
    </row>
    <row r="1008" ht="14.25" customHeight="1">
      <c r="A1008" s="95"/>
      <c r="B1008" s="1051"/>
      <c r="C1008" s="98"/>
      <c r="D1008" s="282"/>
      <c r="E1008" s="100"/>
      <c r="F1008" s="101"/>
      <c r="G1008" s="101"/>
      <c r="H1008" s="102"/>
      <c r="I1008" s="102"/>
      <c r="J1008" s="102"/>
      <c r="K1008" s="102"/>
      <c r="L1008" s="95"/>
      <c r="M1008" s="67"/>
      <c r="N1008" s="851"/>
      <c r="O1008" s="851"/>
      <c r="P1008" s="851"/>
      <c r="Q1008" s="851"/>
      <c r="R1008" s="851"/>
      <c r="S1008" s="851"/>
      <c r="T1008" s="851"/>
      <c r="U1008" s="851"/>
      <c r="V1008" s="851"/>
      <c r="W1008" s="851"/>
      <c r="X1008" s="851"/>
    </row>
    <row r="1009" ht="14.25" customHeight="1">
      <c r="A1009" s="95"/>
      <c r="B1009" s="1051"/>
      <c r="C1009" s="98"/>
      <c r="D1009" s="282"/>
      <c r="E1009" s="100"/>
      <c r="F1009" s="101"/>
      <c r="G1009" s="101"/>
      <c r="H1009" s="102"/>
      <c r="I1009" s="102"/>
      <c r="J1009" s="102"/>
      <c r="K1009" s="102"/>
      <c r="L1009" s="95"/>
      <c r="M1009" s="67"/>
      <c r="N1009" s="851"/>
      <c r="O1009" s="851"/>
      <c r="P1009" s="851"/>
      <c r="Q1009" s="851"/>
      <c r="R1009" s="851"/>
      <c r="S1009" s="851"/>
      <c r="T1009" s="851"/>
      <c r="U1009" s="851"/>
      <c r="V1009" s="851"/>
      <c r="W1009" s="851"/>
      <c r="X1009" s="851"/>
    </row>
  </sheetData>
  <mergeCells count="9">
    <mergeCell ref="J1:K1"/>
    <mergeCell ref="L1:L2"/>
    <mergeCell ref="A1:A2"/>
    <mergeCell ref="B1:B2"/>
    <mergeCell ref="C1:C2"/>
    <mergeCell ref="D1:D2"/>
    <mergeCell ref="E1:E2"/>
    <mergeCell ref="F1:G1"/>
    <mergeCell ref="H1:I1"/>
  </mergeCells>
  <dataValidations>
    <dataValidation type="custom" allowBlank="1" showErrorMessage="1" sqref="C66:C81">
      <formula1>LTE(LEN(C66),(22))</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4.0"/>
    <col customWidth="1" min="3" max="3" width="11.14"/>
    <col customWidth="1" min="4" max="9" width="13.0"/>
    <col customWidth="1" min="10" max="10" width="29.14"/>
    <col customWidth="1" min="11" max="11" width="13.57"/>
    <col customWidth="1" min="12" max="12" width="15.14"/>
    <col customWidth="1" min="13" max="13" width="43.0"/>
    <col customWidth="1" min="14" max="22" width="9.86"/>
  </cols>
  <sheetData>
    <row r="1" ht="14.25" customHeight="1">
      <c r="A1" s="1" t="s">
        <v>2</v>
      </c>
      <c r="B1" s="1027" t="s">
        <v>325</v>
      </c>
      <c r="C1" s="6" t="s">
        <v>6</v>
      </c>
      <c r="D1" s="7" t="s">
        <v>7</v>
      </c>
      <c r="E1" s="8"/>
      <c r="F1" s="9" t="s">
        <v>8</v>
      </c>
      <c r="G1" s="8"/>
      <c r="H1" s="10" t="s">
        <v>9</v>
      </c>
      <c r="I1" s="8"/>
      <c r="J1" s="11" t="s">
        <v>10</v>
      </c>
      <c r="K1" s="12"/>
      <c r="L1" s="13"/>
      <c r="M1" s="13"/>
      <c r="N1" s="13"/>
      <c r="O1" s="13"/>
      <c r="P1" s="13"/>
      <c r="Q1" s="13"/>
      <c r="R1" s="13"/>
      <c r="S1" s="13"/>
      <c r="T1" s="13"/>
      <c r="U1" s="13"/>
      <c r="V1" s="13"/>
    </row>
    <row r="2" ht="31.5" customHeight="1">
      <c r="A2" s="14"/>
      <c r="B2" s="15"/>
      <c r="C2" s="16"/>
      <c r="D2" s="17" t="s">
        <v>5180</v>
      </c>
      <c r="E2" s="18" t="s">
        <v>5181</v>
      </c>
      <c r="F2" s="19" t="s">
        <v>5182</v>
      </c>
      <c r="G2" s="20" t="s">
        <v>5183</v>
      </c>
      <c r="H2" s="21" t="s">
        <v>5184</v>
      </c>
      <c r="I2" s="22" t="s">
        <v>5185</v>
      </c>
      <c r="J2" s="23"/>
      <c r="K2" s="12"/>
      <c r="L2" s="13"/>
      <c r="M2" s="13"/>
      <c r="N2" s="13"/>
      <c r="O2" s="13"/>
      <c r="P2" s="13"/>
      <c r="Q2" s="13"/>
      <c r="R2" s="13"/>
      <c r="S2" s="13"/>
      <c r="T2" s="13"/>
      <c r="U2" s="13"/>
      <c r="V2" s="13"/>
    </row>
    <row r="3" ht="14.25" customHeight="1">
      <c r="A3" s="1028" t="s">
        <v>5186</v>
      </c>
      <c r="B3" s="1052">
        <v>1885.73</v>
      </c>
      <c r="C3" s="1032">
        <v>45909.0</v>
      </c>
      <c r="D3" s="1033">
        <f t="shared" ref="D3:D85" si="1">B3*0.5+B3</f>
        <v>2828.595</v>
      </c>
      <c r="E3" s="32">
        <f t="shared" ref="E3:E84" si="2">B3*0.3+B3</f>
        <v>2451.449</v>
      </c>
      <c r="F3" s="33">
        <f t="shared" ref="F3:F84" si="3">B3*0.3+B3</f>
        <v>2451.449</v>
      </c>
      <c r="G3" s="34">
        <f t="shared" ref="G3:G84" si="4">B3*0.2+B3</f>
        <v>2262.876</v>
      </c>
      <c r="H3" s="33">
        <f t="shared" ref="H3:H84" si="5">B3*0.15+B3</f>
        <v>2168.5895</v>
      </c>
      <c r="I3" s="34">
        <f t="shared" ref="I3:I84" si="6">B3*0.1+B3</f>
        <v>2074.303</v>
      </c>
      <c r="J3" s="35"/>
      <c r="K3" s="67"/>
      <c r="L3" s="851"/>
      <c r="M3" s="851"/>
      <c r="N3" s="851"/>
      <c r="O3" s="851"/>
      <c r="P3" s="851"/>
      <c r="Q3" s="851"/>
      <c r="R3" s="851"/>
      <c r="S3" s="851"/>
      <c r="T3" s="851"/>
      <c r="U3" s="851"/>
      <c r="V3" s="851"/>
    </row>
    <row r="4" ht="14.25" customHeight="1">
      <c r="A4" s="1028" t="s">
        <v>5187</v>
      </c>
      <c r="B4" s="1052">
        <v>3902.98</v>
      </c>
      <c r="C4" s="1032">
        <v>45909.0</v>
      </c>
      <c r="D4" s="1033">
        <f t="shared" si="1"/>
        <v>5854.47</v>
      </c>
      <c r="E4" s="32">
        <f t="shared" si="2"/>
        <v>5073.874</v>
      </c>
      <c r="F4" s="33">
        <f t="shared" si="3"/>
        <v>5073.874</v>
      </c>
      <c r="G4" s="34">
        <f t="shared" si="4"/>
        <v>4683.576</v>
      </c>
      <c r="H4" s="33">
        <f t="shared" si="5"/>
        <v>4488.427</v>
      </c>
      <c r="I4" s="34">
        <f t="shared" si="6"/>
        <v>4293.278</v>
      </c>
      <c r="J4" s="35"/>
      <c r="K4" s="67"/>
      <c r="L4" s="851"/>
      <c r="M4" s="851"/>
      <c r="N4" s="851"/>
      <c r="O4" s="851"/>
      <c r="P4" s="851"/>
      <c r="Q4" s="851"/>
      <c r="R4" s="851"/>
      <c r="S4" s="851"/>
      <c r="T4" s="851"/>
      <c r="U4" s="851"/>
      <c r="V4" s="851"/>
    </row>
    <row r="5" ht="14.25" customHeight="1">
      <c r="A5" s="1028" t="s">
        <v>5188</v>
      </c>
      <c r="B5" s="1052">
        <v>2456.16</v>
      </c>
      <c r="C5" s="1032">
        <v>45909.0</v>
      </c>
      <c r="D5" s="1033">
        <f t="shared" si="1"/>
        <v>3684.24</v>
      </c>
      <c r="E5" s="32">
        <f t="shared" si="2"/>
        <v>3193.008</v>
      </c>
      <c r="F5" s="33">
        <f t="shared" si="3"/>
        <v>3193.008</v>
      </c>
      <c r="G5" s="34">
        <f t="shared" si="4"/>
        <v>2947.392</v>
      </c>
      <c r="H5" s="33">
        <f t="shared" si="5"/>
        <v>2824.584</v>
      </c>
      <c r="I5" s="34">
        <f t="shared" si="6"/>
        <v>2701.776</v>
      </c>
      <c r="J5" s="35"/>
      <c r="K5" s="67"/>
      <c r="L5" s="851"/>
      <c r="M5" s="851"/>
      <c r="N5" s="851"/>
      <c r="O5" s="851"/>
      <c r="P5" s="851"/>
      <c r="Q5" s="851"/>
      <c r="R5" s="851"/>
      <c r="S5" s="851"/>
      <c r="T5" s="851"/>
      <c r="U5" s="851"/>
      <c r="V5" s="851"/>
    </row>
    <row r="6" ht="14.25" customHeight="1">
      <c r="A6" s="1053">
        <v>767377.0</v>
      </c>
      <c r="B6" s="1052">
        <v>15449.28</v>
      </c>
      <c r="C6" s="1032">
        <v>45909.0</v>
      </c>
      <c r="D6" s="1033">
        <f t="shared" si="1"/>
        <v>23173.92</v>
      </c>
      <c r="E6" s="32">
        <f t="shared" si="2"/>
        <v>20084.064</v>
      </c>
      <c r="F6" s="33">
        <f t="shared" si="3"/>
        <v>20084.064</v>
      </c>
      <c r="G6" s="34">
        <f t="shared" si="4"/>
        <v>18539.136</v>
      </c>
      <c r="H6" s="33">
        <f t="shared" si="5"/>
        <v>17766.672</v>
      </c>
      <c r="I6" s="34">
        <f t="shared" si="6"/>
        <v>16994.208</v>
      </c>
      <c r="J6" s="35"/>
      <c r="K6" s="67"/>
      <c r="L6" s="851"/>
      <c r="M6" s="851"/>
      <c r="N6" s="851"/>
      <c r="O6" s="851"/>
      <c r="P6" s="851"/>
      <c r="Q6" s="851"/>
      <c r="R6" s="851"/>
      <c r="S6" s="851"/>
      <c r="T6" s="851"/>
      <c r="U6" s="851"/>
      <c r="V6" s="851"/>
    </row>
    <row r="7" ht="14.25" customHeight="1">
      <c r="A7" s="1053">
        <v>767408.0</v>
      </c>
      <c r="B7" s="1052">
        <v>17888.64</v>
      </c>
      <c r="C7" s="1032">
        <v>45909.0</v>
      </c>
      <c r="D7" s="1033">
        <f t="shared" si="1"/>
        <v>26832.96</v>
      </c>
      <c r="E7" s="32">
        <f t="shared" si="2"/>
        <v>23255.232</v>
      </c>
      <c r="F7" s="33">
        <f t="shared" si="3"/>
        <v>23255.232</v>
      </c>
      <c r="G7" s="34">
        <f t="shared" si="4"/>
        <v>21466.368</v>
      </c>
      <c r="H7" s="33">
        <f t="shared" si="5"/>
        <v>20571.936</v>
      </c>
      <c r="I7" s="34">
        <f t="shared" si="6"/>
        <v>19677.504</v>
      </c>
      <c r="J7" s="35"/>
      <c r="K7" s="67"/>
      <c r="L7" s="851"/>
      <c r="M7" s="851"/>
      <c r="N7" s="851"/>
      <c r="O7" s="851"/>
      <c r="P7" s="851"/>
      <c r="Q7" s="851"/>
      <c r="R7" s="851"/>
      <c r="S7" s="851"/>
      <c r="T7" s="851"/>
      <c r="U7" s="851"/>
      <c r="V7" s="851"/>
    </row>
    <row r="8" ht="14.25" customHeight="1">
      <c r="A8" s="1053">
        <v>767436.0</v>
      </c>
      <c r="B8" s="1052">
        <v>19514.88</v>
      </c>
      <c r="C8" s="1032">
        <v>45909.0</v>
      </c>
      <c r="D8" s="1033">
        <f t="shared" si="1"/>
        <v>29272.32</v>
      </c>
      <c r="E8" s="32">
        <f t="shared" si="2"/>
        <v>25369.344</v>
      </c>
      <c r="F8" s="33">
        <f t="shared" si="3"/>
        <v>25369.344</v>
      </c>
      <c r="G8" s="34">
        <f t="shared" si="4"/>
        <v>23417.856</v>
      </c>
      <c r="H8" s="33">
        <f t="shared" si="5"/>
        <v>22442.112</v>
      </c>
      <c r="I8" s="34">
        <f t="shared" si="6"/>
        <v>21466.368</v>
      </c>
      <c r="J8" s="35"/>
      <c r="K8" s="67"/>
      <c r="L8" s="851"/>
      <c r="M8" s="851"/>
      <c r="N8" s="851"/>
      <c r="O8" s="851"/>
      <c r="P8" s="851"/>
      <c r="Q8" s="851"/>
      <c r="R8" s="851"/>
      <c r="S8" s="851"/>
      <c r="T8" s="851"/>
      <c r="U8" s="851"/>
      <c r="V8" s="851"/>
    </row>
    <row r="9" ht="14.25" customHeight="1">
      <c r="A9" s="1053">
        <v>767467.0</v>
      </c>
      <c r="B9" s="1052">
        <v>5203.97</v>
      </c>
      <c r="C9" s="1032">
        <v>45909.0</v>
      </c>
      <c r="D9" s="1033">
        <f t="shared" si="1"/>
        <v>7805.955</v>
      </c>
      <c r="E9" s="32">
        <f t="shared" si="2"/>
        <v>6765.161</v>
      </c>
      <c r="F9" s="33">
        <f t="shared" si="3"/>
        <v>6765.161</v>
      </c>
      <c r="G9" s="34">
        <f t="shared" si="4"/>
        <v>6244.764</v>
      </c>
      <c r="H9" s="33">
        <f t="shared" si="5"/>
        <v>5984.5655</v>
      </c>
      <c r="I9" s="34">
        <f t="shared" si="6"/>
        <v>5724.367</v>
      </c>
      <c r="J9" s="35"/>
      <c r="K9" s="67"/>
      <c r="L9" s="851"/>
      <c r="M9" s="851"/>
      <c r="N9" s="851"/>
      <c r="O9" s="851"/>
      <c r="P9" s="851"/>
      <c r="Q9" s="851"/>
      <c r="R9" s="851"/>
      <c r="S9" s="851"/>
      <c r="T9" s="851"/>
      <c r="U9" s="851"/>
      <c r="V9" s="851"/>
    </row>
    <row r="10" ht="14.25" customHeight="1">
      <c r="A10" s="1028" t="s">
        <v>5189</v>
      </c>
      <c r="B10" s="1052">
        <v>8781.7</v>
      </c>
      <c r="C10" s="1032">
        <v>45909.0</v>
      </c>
      <c r="D10" s="1033">
        <f t="shared" si="1"/>
        <v>13172.55</v>
      </c>
      <c r="E10" s="32">
        <f t="shared" si="2"/>
        <v>11416.21</v>
      </c>
      <c r="F10" s="33">
        <f t="shared" si="3"/>
        <v>11416.21</v>
      </c>
      <c r="G10" s="34">
        <f t="shared" si="4"/>
        <v>10538.04</v>
      </c>
      <c r="H10" s="33">
        <f t="shared" si="5"/>
        <v>10098.955</v>
      </c>
      <c r="I10" s="34">
        <f t="shared" si="6"/>
        <v>9659.87</v>
      </c>
      <c r="J10" s="35"/>
      <c r="K10" s="67"/>
      <c r="L10" s="851"/>
      <c r="M10" s="851"/>
      <c r="N10" s="851"/>
      <c r="O10" s="851"/>
      <c r="P10" s="851"/>
      <c r="Q10" s="851"/>
      <c r="R10" s="851"/>
      <c r="S10" s="851"/>
      <c r="T10" s="851"/>
      <c r="U10" s="851"/>
      <c r="V10" s="851"/>
    </row>
    <row r="11" ht="14.25" customHeight="1">
      <c r="A11" s="1053">
        <v>767742.0</v>
      </c>
      <c r="B11" s="1052">
        <v>26019.84</v>
      </c>
      <c r="C11" s="1032">
        <v>45909.0</v>
      </c>
      <c r="D11" s="1033">
        <f t="shared" si="1"/>
        <v>39029.76</v>
      </c>
      <c r="E11" s="32">
        <f t="shared" si="2"/>
        <v>33825.792</v>
      </c>
      <c r="F11" s="33">
        <f t="shared" si="3"/>
        <v>33825.792</v>
      </c>
      <c r="G11" s="34">
        <f t="shared" si="4"/>
        <v>31223.808</v>
      </c>
      <c r="H11" s="33">
        <f t="shared" si="5"/>
        <v>29922.816</v>
      </c>
      <c r="I11" s="34">
        <f t="shared" si="6"/>
        <v>28621.824</v>
      </c>
      <c r="J11" s="35"/>
      <c r="K11" s="67"/>
      <c r="L11" s="851"/>
      <c r="M11" s="851"/>
      <c r="N11" s="851"/>
      <c r="O11" s="851"/>
      <c r="P11" s="851"/>
      <c r="Q11" s="851"/>
      <c r="R11" s="851"/>
      <c r="S11" s="851"/>
      <c r="T11" s="851"/>
      <c r="U11" s="851"/>
      <c r="V11" s="851"/>
    </row>
    <row r="12" ht="14.25" customHeight="1">
      <c r="A12" s="1053">
        <v>767773.0</v>
      </c>
      <c r="B12" s="1052">
        <v>6179.71</v>
      </c>
      <c r="C12" s="1032">
        <v>45909.0</v>
      </c>
      <c r="D12" s="1033">
        <f t="shared" si="1"/>
        <v>9269.565</v>
      </c>
      <c r="E12" s="32">
        <f t="shared" si="2"/>
        <v>8033.623</v>
      </c>
      <c r="F12" s="33">
        <f t="shared" si="3"/>
        <v>8033.623</v>
      </c>
      <c r="G12" s="34">
        <f t="shared" si="4"/>
        <v>7415.652</v>
      </c>
      <c r="H12" s="33">
        <f t="shared" si="5"/>
        <v>7106.6665</v>
      </c>
      <c r="I12" s="34">
        <f t="shared" si="6"/>
        <v>6797.681</v>
      </c>
      <c r="J12" s="35"/>
      <c r="K12" s="67"/>
      <c r="L12" s="851"/>
      <c r="M12" s="851"/>
      <c r="N12" s="851"/>
      <c r="O12" s="851"/>
      <c r="P12" s="851"/>
      <c r="Q12" s="851"/>
      <c r="R12" s="851"/>
      <c r="S12" s="851"/>
      <c r="T12" s="851"/>
      <c r="U12" s="851"/>
      <c r="V12" s="851"/>
    </row>
    <row r="13" ht="14.25" customHeight="1">
      <c r="A13" s="1054">
        <v>768015.0</v>
      </c>
      <c r="B13" s="1052">
        <v>26591.24</v>
      </c>
      <c r="C13" s="1032">
        <v>45909.0</v>
      </c>
      <c r="D13" s="1033">
        <f t="shared" si="1"/>
        <v>39886.86</v>
      </c>
      <c r="E13" s="32">
        <f t="shared" si="2"/>
        <v>34568.612</v>
      </c>
      <c r="F13" s="33">
        <f t="shared" si="3"/>
        <v>34568.612</v>
      </c>
      <c r="G13" s="34">
        <f t="shared" si="4"/>
        <v>31909.488</v>
      </c>
      <c r="H13" s="33">
        <f t="shared" si="5"/>
        <v>30579.926</v>
      </c>
      <c r="I13" s="34">
        <f t="shared" si="6"/>
        <v>29250.364</v>
      </c>
      <c r="J13" s="35"/>
      <c r="K13" s="67"/>
      <c r="L13" s="851"/>
      <c r="M13" s="851"/>
      <c r="N13" s="851"/>
      <c r="O13" s="851"/>
      <c r="P13" s="851"/>
      <c r="Q13" s="851"/>
      <c r="R13" s="851"/>
      <c r="S13" s="851"/>
      <c r="T13" s="851"/>
      <c r="U13" s="851"/>
      <c r="V13" s="851"/>
    </row>
    <row r="14" ht="14.25" customHeight="1">
      <c r="A14" s="1053">
        <v>768197.0</v>
      </c>
      <c r="B14" s="1052">
        <v>19819.43</v>
      </c>
      <c r="C14" s="1032">
        <v>45909.0</v>
      </c>
      <c r="D14" s="1033">
        <f t="shared" si="1"/>
        <v>29729.145</v>
      </c>
      <c r="E14" s="32">
        <f t="shared" si="2"/>
        <v>25765.259</v>
      </c>
      <c r="F14" s="33">
        <f t="shared" si="3"/>
        <v>25765.259</v>
      </c>
      <c r="G14" s="34">
        <f t="shared" si="4"/>
        <v>23783.316</v>
      </c>
      <c r="H14" s="33">
        <f t="shared" si="5"/>
        <v>22792.3445</v>
      </c>
      <c r="I14" s="34">
        <f t="shared" si="6"/>
        <v>21801.373</v>
      </c>
      <c r="J14" s="35"/>
      <c r="K14" s="67"/>
      <c r="L14" s="851"/>
      <c r="M14" s="851"/>
      <c r="N14" s="851"/>
      <c r="O14" s="851"/>
      <c r="P14" s="851"/>
      <c r="Q14" s="851"/>
      <c r="R14" s="851"/>
      <c r="S14" s="851"/>
      <c r="T14" s="851"/>
      <c r="U14" s="851"/>
      <c r="V14" s="851"/>
    </row>
    <row r="15" ht="14.25" customHeight="1">
      <c r="A15" s="1053">
        <v>768227.0</v>
      </c>
      <c r="B15" s="1052">
        <v>22258.79</v>
      </c>
      <c r="C15" s="1032">
        <v>45909.0</v>
      </c>
      <c r="D15" s="1033">
        <f t="shared" si="1"/>
        <v>33388.185</v>
      </c>
      <c r="E15" s="32">
        <f t="shared" si="2"/>
        <v>28936.427</v>
      </c>
      <c r="F15" s="33">
        <f t="shared" si="3"/>
        <v>28936.427</v>
      </c>
      <c r="G15" s="34">
        <f t="shared" si="4"/>
        <v>26710.548</v>
      </c>
      <c r="H15" s="33">
        <f t="shared" si="5"/>
        <v>25597.6085</v>
      </c>
      <c r="I15" s="34">
        <f t="shared" si="6"/>
        <v>24484.669</v>
      </c>
      <c r="J15" s="35"/>
      <c r="K15" s="67"/>
      <c r="L15" s="851"/>
      <c r="M15" s="851"/>
      <c r="N15" s="851"/>
      <c r="O15" s="851"/>
      <c r="P15" s="851"/>
      <c r="Q15" s="851"/>
      <c r="R15" s="851"/>
      <c r="S15" s="851"/>
      <c r="T15" s="851"/>
      <c r="U15" s="851"/>
      <c r="V15" s="851"/>
    </row>
    <row r="16" ht="14.25" customHeight="1">
      <c r="A16" s="1053">
        <v>768258.0</v>
      </c>
      <c r="B16" s="1052">
        <v>23885.03</v>
      </c>
      <c r="C16" s="1032">
        <v>45909.0</v>
      </c>
      <c r="D16" s="1033">
        <f t="shared" si="1"/>
        <v>35827.545</v>
      </c>
      <c r="E16" s="32">
        <f t="shared" si="2"/>
        <v>31050.539</v>
      </c>
      <c r="F16" s="33">
        <f t="shared" si="3"/>
        <v>31050.539</v>
      </c>
      <c r="G16" s="34">
        <f t="shared" si="4"/>
        <v>28662.036</v>
      </c>
      <c r="H16" s="33">
        <f t="shared" si="5"/>
        <v>27467.7845</v>
      </c>
      <c r="I16" s="34">
        <f t="shared" si="6"/>
        <v>26273.533</v>
      </c>
      <c r="J16" s="35"/>
      <c r="K16" s="67"/>
      <c r="L16" s="851"/>
      <c r="M16" s="851"/>
      <c r="N16" s="851"/>
      <c r="O16" s="851"/>
      <c r="P16" s="851"/>
      <c r="Q16" s="851"/>
      <c r="R16" s="851"/>
      <c r="S16" s="851"/>
      <c r="T16" s="851"/>
      <c r="U16" s="851"/>
      <c r="V16" s="851"/>
    </row>
    <row r="17" ht="14.25" customHeight="1">
      <c r="A17" s="1028" t="s">
        <v>5190</v>
      </c>
      <c r="B17" s="1052">
        <v>3410.0</v>
      </c>
      <c r="C17" s="1032">
        <v>45909.0</v>
      </c>
      <c r="D17" s="1033">
        <f t="shared" si="1"/>
        <v>5115</v>
      </c>
      <c r="E17" s="32">
        <f t="shared" si="2"/>
        <v>4433</v>
      </c>
      <c r="F17" s="33">
        <f t="shared" si="3"/>
        <v>4433</v>
      </c>
      <c r="G17" s="34">
        <f t="shared" si="4"/>
        <v>4092</v>
      </c>
      <c r="H17" s="33">
        <f t="shared" si="5"/>
        <v>3921.5</v>
      </c>
      <c r="I17" s="34">
        <f t="shared" si="6"/>
        <v>3751</v>
      </c>
      <c r="J17" s="35"/>
      <c r="K17" s="67"/>
      <c r="L17" s="851"/>
      <c r="M17" s="851"/>
      <c r="N17" s="851"/>
      <c r="O17" s="851"/>
      <c r="P17" s="851"/>
      <c r="Q17" s="851"/>
      <c r="R17" s="851"/>
      <c r="S17" s="851"/>
      <c r="T17" s="851"/>
      <c r="U17" s="851"/>
      <c r="V17" s="851"/>
    </row>
    <row r="18" ht="14.25" customHeight="1">
      <c r="A18" s="1053">
        <v>768593.0</v>
      </c>
      <c r="B18" s="1052">
        <v>20187.92</v>
      </c>
      <c r="C18" s="1032">
        <v>45909.0</v>
      </c>
      <c r="D18" s="1033">
        <f t="shared" si="1"/>
        <v>30281.88</v>
      </c>
      <c r="E18" s="32">
        <f t="shared" si="2"/>
        <v>26244.296</v>
      </c>
      <c r="F18" s="33">
        <f t="shared" si="3"/>
        <v>26244.296</v>
      </c>
      <c r="G18" s="34">
        <f t="shared" si="4"/>
        <v>24225.504</v>
      </c>
      <c r="H18" s="33">
        <f t="shared" si="5"/>
        <v>23216.108</v>
      </c>
      <c r="I18" s="34">
        <f t="shared" si="6"/>
        <v>22206.712</v>
      </c>
      <c r="J18" s="35"/>
      <c r="K18" s="67"/>
      <c r="L18" s="851"/>
      <c r="M18" s="851"/>
      <c r="N18" s="851"/>
      <c r="O18" s="851"/>
      <c r="P18" s="851"/>
      <c r="Q18" s="851"/>
      <c r="R18" s="851"/>
      <c r="S18" s="851"/>
      <c r="T18" s="851"/>
      <c r="U18" s="851"/>
      <c r="V18" s="851"/>
    </row>
    <row r="19" ht="14.25" customHeight="1">
      <c r="A19" s="1053">
        <v>768624.0</v>
      </c>
      <c r="B19" s="1052">
        <v>22322.36</v>
      </c>
      <c r="C19" s="1032">
        <v>45909.0</v>
      </c>
      <c r="D19" s="1033">
        <f t="shared" si="1"/>
        <v>33483.54</v>
      </c>
      <c r="E19" s="32">
        <f t="shared" si="2"/>
        <v>29019.068</v>
      </c>
      <c r="F19" s="33">
        <f t="shared" si="3"/>
        <v>29019.068</v>
      </c>
      <c r="G19" s="34">
        <f t="shared" si="4"/>
        <v>26786.832</v>
      </c>
      <c r="H19" s="33">
        <f t="shared" si="5"/>
        <v>25670.714</v>
      </c>
      <c r="I19" s="34">
        <f t="shared" si="6"/>
        <v>24554.596</v>
      </c>
      <c r="J19" s="35"/>
      <c r="K19" s="67"/>
      <c r="L19" s="851"/>
      <c r="M19" s="851"/>
      <c r="N19" s="851"/>
      <c r="O19" s="851"/>
      <c r="P19" s="851"/>
      <c r="Q19" s="851"/>
      <c r="R19" s="851"/>
      <c r="S19" s="851"/>
      <c r="T19" s="851"/>
      <c r="U19" s="851"/>
      <c r="V19" s="851"/>
    </row>
    <row r="20" ht="14.25" customHeight="1">
      <c r="A20" s="1053">
        <v>768654.0</v>
      </c>
      <c r="B20" s="1052">
        <v>23745.32</v>
      </c>
      <c r="C20" s="1032">
        <v>45909.0</v>
      </c>
      <c r="D20" s="1033">
        <f t="shared" si="1"/>
        <v>35617.98</v>
      </c>
      <c r="E20" s="32">
        <f t="shared" si="2"/>
        <v>30868.916</v>
      </c>
      <c r="F20" s="33">
        <f t="shared" si="3"/>
        <v>30868.916</v>
      </c>
      <c r="G20" s="34">
        <f t="shared" si="4"/>
        <v>28494.384</v>
      </c>
      <c r="H20" s="33">
        <f t="shared" si="5"/>
        <v>27307.118</v>
      </c>
      <c r="I20" s="34">
        <f t="shared" si="6"/>
        <v>26119.852</v>
      </c>
      <c r="J20" s="35"/>
      <c r="K20" s="67"/>
      <c r="L20" s="851"/>
      <c r="M20" s="851"/>
      <c r="N20" s="851"/>
      <c r="O20" s="851"/>
      <c r="P20" s="851"/>
      <c r="Q20" s="851"/>
      <c r="R20" s="851"/>
      <c r="S20" s="851"/>
      <c r="T20" s="851"/>
      <c r="U20" s="851"/>
      <c r="V20" s="851"/>
    </row>
    <row r="21" ht="14.25" customHeight="1">
      <c r="A21" s="1053">
        <v>768685.0</v>
      </c>
      <c r="B21" s="1052">
        <v>29437.16</v>
      </c>
      <c r="C21" s="1032">
        <v>45909.0</v>
      </c>
      <c r="D21" s="1033">
        <f t="shared" si="1"/>
        <v>44155.74</v>
      </c>
      <c r="E21" s="32">
        <f t="shared" si="2"/>
        <v>38268.308</v>
      </c>
      <c r="F21" s="33">
        <f t="shared" si="3"/>
        <v>38268.308</v>
      </c>
      <c r="G21" s="34">
        <f t="shared" si="4"/>
        <v>35324.592</v>
      </c>
      <c r="H21" s="33">
        <f t="shared" si="5"/>
        <v>33852.734</v>
      </c>
      <c r="I21" s="34">
        <f t="shared" si="6"/>
        <v>32380.876</v>
      </c>
      <c r="J21" s="35"/>
      <c r="K21" s="67"/>
      <c r="L21" s="851"/>
      <c r="M21" s="851"/>
      <c r="N21" s="851"/>
      <c r="O21" s="851"/>
      <c r="P21" s="851"/>
      <c r="Q21" s="851"/>
      <c r="R21" s="851"/>
      <c r="S21" s="851"/>
      <c r="T21" s="851"/>
      <c r="U21" s="851"/>
      <c r="V21" s="851"/>
    </row>
    <row r="22" ht="14.25" customHeight="1">
      <c r="A22" s="1053">
        <v>768716.0</v>
      </c>
      <c r="B22" s="1052">
        <v>21406.49</v>
      </c>
      <c r="C22" s="1032">
        <v>45909.0</v>
      </c>
      <c r="D22" s="1033">
        <f t="shared" si="1"/>
        <v>32109.735</v>
      </c>
      <c r="E22" s="32">
        <f t="shared" si="2"/>
        <v>27828.437</v>
      </c>
      <c r="F22" s="33">
        <f t="shared" si="3"/>
        <v>27828.437</v>
      </c>
      <c r="G22" s="34">
        <f t="shared" si="4"/>
        <v>25687.788</v>
      </c>
      <c r="H22" s="33">
        <f t="shared" si="5"/>
        <v>24617.4635</v>
      </c>
      <c r="I22" s="34">
        <f t="shared" si="6"/>
        <v>23547.139</v>
      </c>
      <c r="J22" s="35"/>
      <c r="K22" s="67"/>
      <c r="L22" s="851"/>
      <c r="M22" s="851"/>
      <c r="N22" s="851"/>
      <c r="O22" s="851"/>
      <c r="P22" s="851"/>
      <c r="Q22" s="851"/>
      <c r="R22" s="851"/>
      <c r="S22" s="851"/>
      <c r="T22" s="851"/>
      <c r="U22" s="851"/>
      <c r="V22" s="851"/>
    </row>
    <row r="23" ht="14.25" customHeight="1">
      <c r="A23" s="1028" t="s">
        <v>5191</v>
      </c>
      <c r="B23" s="1052">
        <v>19662.72</v>
      </c>
      <c r="C23" s="1032">
        <v>45909.0</v>
      </c>
      <c r="D23" s="1033">
        <f t="shared" si="1"/>
        <v>29494.08</v>
      </c>
      <c r="E23" s="32">
        <f t="shared" si="2"/>
        <v>25561.536</v>
      </c>
      <c r="F23" s="33">
        <f t="shared" si="3"/>
        <v>25561.536</v>
      </c>
      <c r="G23" s="34">
        <f t="shared" si="4"/>
        <v>23595.264</v>
      </c>
      <c r="H23" s="33">
        <f t="shared" si="5"/>
        <v>22612.128</v>
      </c>
      <c r="I23" s="34">
        <f t="shared" si="6"/>
        <v>21628.992</v>
      </c>
      <c r="J23" s="35"/>
      <c r="K23" s="67"/>
      <c r="L23" s="851"/>
      <c r="M23" s="851"/>
      <c r="N23" s="851"/>
      <c r="O23" s="851"/>
      <c r="P23" s="851"/>
      <c r="Q23" s="851"/>
      <c r="R23" s="851"/>
      <c r="S23" s="851"/>
      <c r="T23" s="851"/>
      <c r="U23" s="851"/>
      <c r="V23" s="851"/>
    </row>
    <row r="24" ht="14.25" customHeight="1">
      <c r="A24" s="1028" t="s">
        <v>5192</v>
      </c>
      <c r="B24" s="1052">
        <v>3272.81</v>
      </c>
      <c r="C24" s="1032">
        <v>45909.0</v>
      </c>
      <c r="D24" s="1033">
        <f t="shared" si="1"/>
        <v>4909.215</v>
      </c>
      <c r="E24" s="32">
        <f t="shared" si="2"/>
        <v>4254.653</v>
      </c>
      <c r="F24" s="33">
        <f t="shared" si="3"/>
        <v>4254.653</v>
      </c>
      <c r="G24" s="34">
        <f t="shared" si="4"/>
        <v>3927.372</v>
      </c>
      <c r="H24" s="33">
        <f t="shared" si="5"/>
        <v>3763.7315</v>
      </c>
      <c r="I24" s="34">
        <f t="shared" si="6"/>
        <v>3600.091</v>
      </c>
      <c r="J24" s="35"/>
      <c r="K24" s="67"/>
      <c r="L24" s="851"/>
      <c r="M24" s="851"/>
      <c r="N24" s="851"/>
      <c r="O24" s="851"/>
      <c r="P24" s="851"/>
      <c r="Q24" s="851"/>
      <c r="R24" s="851"/>
      <c r="S24" s="851"/>
      <c r="T24" s="851"/>
      <c r="U24" s="851"/>
      <c r="V24" s="851"/>
    </row>
    <row r="25" ht="14.25" customHeight="1">
      <c r="A25" s="1028" t="s">
        <v>5193</v>
      </c>
      <c r="B25" s="1052">
        <v>3272.81</v>
      </c>
      <c r="C25" s="1032">
        <v>45909.0</v>
      </c>
      <c r="D25" s="1033">
        <f t="shared" si="1"/>
        <v>4909.215</v>
      </c>
      <c r="E25" s="32">
        <f t="shared" si="2"/>
        <v>4254.653</v>
      </c>
      <c r="F25" s="33">
        <f t="shared" si="3"/>
        <v>4254.653</v>
      </c>
      <c r="G25" s="34">
        <f t="shared" si="4"/>
        <v>3927.372</v>
      </c>
      <c r="H25" s="33">
        <f t="shared" si="5"/>
        <v>3763.7315</v>
      </c>
      <c r="I25" s="34">
        <f t="shared" si="6"/>
        <v>3600.091</v>
      </c>
      <c r="J25" s="35"/>
      <c r="K25" s="67"/>
      <c r="L25" s="851"/>
      <c r="M25" s="851"/>
      <c r="N25" s="851"/>
      <c r="O25" s="851"/>
      <c r="P25" s="851"/>
      <c r="Q25" s="851"/>
      <c r="R25" s="851"/>
      <c r="S25" s="851"/>
      <c r="T25" s="851"/>
      <c r="U25" s="851"/>
      <c r="V25" s="851"/>
    </row>
    <row r="26" ht="14.25" customHeight="1">
      <c r="A26" s="1028" t="s">
        <v>5194</v>
      </c>
      <c r="B26" s="1052">
        <v>20697.6</v>
      </c>
      <c r="C26" s="1032">
        <v>45909.0</v>
      </c>
      <c r="D26" s="1033">
        <f t="shared" si="1"/>
        <v>31046.4</v>
      </c>
      <c r="E26" s="32">
        <f t="shared" si="2"/>
        <v>26906.88</v>
      </c>
      <c r="F26" s="33">
        <f t="shared" si="3"/>
        <v>26906.88</v>
      </c>
      <c r="G26" s="34">
        <f t="shared" si="4"/>
        <v>24837.12</v>
      </c>
      <c r="H26" s="33">
        <f t="shared" si="5"/>
        <v>23802.24</v>
      </c>
      <c r="I26" s="34">
        <f t="shared" si="6"/>
        <v>22767.36</v>
      </c>
      <c r="J26" s="35"/>
      <c r="K26" s="67"/>
      <c r="L26" s="851"/>
      <c r="M26" s="851"/>
      <c r="N26" s="851"/>
      <c r="O26" s="851"/>
      <c r="P26" s="851"/>
      <c r="Q26" s="851"/>
      <c r="R26" s="851"/>
      <c r="S26" s="851"/>
      <c r="T26" s="851"/>
      <c r="U26" s="851"/>
      <c r="V26" s="851"/>
    </row>
    <row r="27" ht="14.25" customHeight="1">
      <c r="A27" s="1028" t="s">
        <v>5195</v>
      </c>
      <c r="B27" s="1052">
        <v>452.76</v>
      </c>
      <c r="C27" s="1032">
        <v>45909.0</v>
      </c>
      <c r="D27" s="1033">
        <f t="shared" si="1"/>
        <v>679.14</v>
      </c>
      <c r="E27" s="32">
        <f t="shared" si="2"/>
        <v>588.588</v>
      </c>
      <c r="F27" s="33">
        <f t="shared" si="3"/>
        <v>588.588</v>
      </c>
      <c r="G27" s="34">
        <f t="shared" si="4"/>
        <v>543.312</v>
      </c>
      <c r="H27" s="33">
        <f t="shared" si="5"/>
        <v>520.674</v>
      </c>
      <c r="I27" s="34">
        <f t="shared" si="6"/>
        <v>498.036</v>
      </c>
      <c r="J27" s="35"/>
      <c r="K27" s="67"/>
      <c r="L27" s="851"/>
      <c r="M27" s="851"/>
      <c r="N27" s="851"/>
      <c r="O27" s="851"/>
      <c r="P27" s="851"/>
      <c r="Q27" s="851"/>
      <c r="R27" s="851"/>
      <c r="S27" s="851"/>
      <c r="T27" s="851"/>
      <c r="U27" s="851"/>
      <c r="V27" s="851"/>
    </row>
    <row r="28" ht="14.25" customHeight="1">
      <c r="A28" s="1028" t="s">
        <v>5196</v>
      </c>
      <c r="B28" s="1052">
        <v>1166.83</v>
      </c>
      <c r="C28" s="1032">
        <v>45909.0</v>
      </c>
      <c r="D28" s="1033">
        <f t="shared" si="1"/>
        <v>1750.245</v>
      </c>
      <c r="E28" s="32">
        <f t="shared" si="2"/>
        <v>1516.879</v>
      </c>
      <c r="F28" s="33">
        <f t="shared" si="3"/>
        <v>1516.879</v>
      </c>
      <c r="G28" s="34">
        <f t="shared" si="4"/>
        <v>1400.196</v>
      </c>
      <c r="H28" s="33">
        <f t="shared" si="5"/>
        <v>1341.8545</v>
      </c>
      <c r="I28" s="34">
        <f t="shared" si="6"/>
        <v>1283.513</v>
      </c>
      <c r="J28" s="35"/>
      <c r="K28" s="67"/>
      <c r="L28" s="851"/>
      <c r="M28" s="851"/>
      <c r="N28" s="851"/>
      <c r="O28" s="851"/>
      <c r="P28" s="851"/>
      <c r="Q28" s="851"/>
      <c r="R28" s="851"/>
      <c r="S28" s="851"/>
      <c r="T28" s="851"/>
      <c r="U28" s="851"/>
      <c r="V28" s="851"/>
    </row>
    <row r="29" ht="14.25" customHeight="1">
      <c r="A29" s="1028" t="s">
        <v>5197</v>
      </c>
      <c r="B29" s="1052">
        <v>1359.57</v>
      </c>
      <c r="C29" s="1032">
        <v>45909.0</v>
      </c>
      <c r="D29" s="1033">
        <f t="shared" si="1"/>
        <v>2039.355</v>
      </c>
      <c r="E29" s="32">
        <f t="shared" si="2"/>
        <v>1767.441</v>
      </c>
      <c r="F29" s="33">
        <f t="shared" si="3"/>
        <v>1767.441</v>
      </c>
      <c r="G29" s="34">
        <f t="shared" si="4"/>
        <v>1631.484</v>
      </c>
      <c r="H29" s="33">
        <f t="shared" si="5"/>
        <v>1563.5055</v>
      </c>
      <c r="I29" s="34">
        <f t="shared" si="6"/>
        <v>1495.527</v>
      </c>
      <c r="J29" s="35"/>
      <c r="K29" s="67"/>
      <c r="L29" s="851"/>
      <c r="M29" s="851"/>
      <c r="N29" s="851"/>
      <c r="O29" s="851"/>
      <c r="P29" s="851"/>
      <c r="Q29" s="851"/>
      <c r="R29" s="851"/>
      <c r="S29" s="851"/>
      <c r="T29" s="851"/>
      <c r="U29" s="851"/>
      <c r="V29" s="851"/>
    </row>
    <row r="30" ht="14.25" customHeight="1">
      <c r="A30" s="1028" t="s">
        <v>5198</v>
      </c>
      <c r="B30" s="1052">
        <v>1192.7</v>
      </c>
      <c r="C30" s="1032">
        <v>45909.0</v>
      </c>
      <c r="D30" s="1033">
        <f t="shared" si="1"/>
        <v>1789.05</v>
      </c>
      <c r="E30" s="32">
        <f t="shared" si="2"/>
        <v>1550.51</v>
      </c>
      <c r="F30" s="33">
        <f t="shared" si="3"/>
        <v>1550.51</v>
      </c>
      <c r="G30" s="34">
        <f t="shared" si="4"/>
        <v>1431.24</v>
      </c>
      <c r="H30" s="33">
        <f t="shared" si="5"/>
        <v>1371.605</v>
      </c>
      <c r="I30" s="34">
        <f t="shared" si="6"/>
        <v>1311.97</v>
      </c>
      <c r="J30" s="35"/>
      <c r="K30" s="67"/>
      <c r="L30" s="851"/>
      <c r="M30" s="851"/>
      <c r="N30" s="851"/>
      <c r="O30" s="851"/>
      <c r="P30" s="851"/>
      <c r="Q30" s="851"/>
      <c r="R30" s="851"/>
      <c r="S30" s="851"/>
      <c r="T30" s="851"/>
      <c r="U30" s="851"/>
      <c r="V30" s="851"/>
    </row>
    <row r="31" ht="14.25" customHeight="1">
      <c r="A31" s="1028" t="s">
        <v>5199</v>
      </c>
      <c r="B31" s="1052">
        <v>905.52</v>
      </c>
      <c r="C31" s="1032">
        <v>45909.0</v>
      </c>
      <c r="D31" s="1033">
        <f t="shared" si="1"/>
        <v>1358.28</v>
      </c>
      <c r="E31" s="32">
        <f t="shared" si="2"/>
        <v>1177.176</v>
      </c>
      <c r="F31" s="33">
        <f t="shared" si="3"/>
        <v>1177.176</v>
      </c>
      <c r="G31" s="34">
        <f t="shared" si="4"/>
        <v>1086.624</v>
      </c>
      <c r="H31" s="33">
        <f t="shared" si="5"/>
        <v>1041.348</v>
      </c>
      <c r="I31" s="34">
        <f t="shared" si="6"/>
        <v>996.072</v>
      </c>
      <c r="J31" s="35"/>
      <c r="K31" s="67"/>
      <c r="L31" s="851"/>
      <c r="M31" s="851"/>
      <c r="N31" s="851"/>
      <c r="O31" s="851"/>
      <c r="P31" s="851"/>
      <c r="Q31" s="851"/>
      <c r="R31" s="851"/>
      <c r="S31" s="851"/>
      <c r="T31" s="851"/>
      <c r="U31" s="851"/>
      <c r="V31" s="851"/>
    </row>
    <row r="32" ht="14.25" customHeight="1">
      <c r="A32" s="1028" t="s">
        <v>5200</v>
      </c>
      <c r="B32" s="1052">
        <v>1138.37</v>
      </c>
      <c r="C32" s="1032">
        <v>45909.0</v>
      </c>
      <c r="D32" s="1033">
        <f t="shared" si="1"/>
        <v>1707.555</v>
      </c>
      <c r="E32" s="32">
        <f t="shared" si="2"/>
        <v>1479.881</v>
      </c>
      <c r="F32" s="33">
        <f t="shared" si="3"/>
        <v>1479.881</v>
      </c>
      <c r="G32" s="34">
        <f t="shared" si="4"/>
        <v>1366.044</v>
      </c>
      <c r="H32" s="33">
        <f t="shared" si="5"/>
        <v>1309.1255</v>
      </c>
      <c r="I32" s="34">
        <f t="shared" si="6"/>
        <v>1252.207</v>
      </c>
      <c r="J32" s="35"/>
      <c r="K32" s="67"/>
      <c r="L32" s="851"/>
      <c r="M32" s="851"/>
      <c r="N32" s="851"/>
      <c r="O32" s="851"/>
      <c r="P32" s="851"/>
      <c r="Q32" s="851"/>
      <c r="R32" s="851"/>
      <c r="S32" s="851"/>
      <c r="T32" s="851"/>
      <c r="U32" s="851"/>
      <c r="V32" s="851"/>
    </row>
    <row r="33" ht="14.25" customHeight="1">
      <c r="A33" s="1028" t="s">
        <v>5201</v>
      </c>
      <c r="B33" s="1052">
        <v>1209.52</v>
      </c>
      <c r="C33" s="1032">
        <v>45909.0</v>
      </c>
      <c r="D33" s="1033">
        <f t="shared" si="1"/>
        <v>1814.28</v>
      </c>
      <c r="E33" s="32">
        <f t="shared" si="2"/>
        <v>1572.376</v>
      </c>
      <c r="F33" s="33">
        <f t="shared" si="3"/>
        <v>1572.376</v>
      </c>
      <c r="G33" s="34">
        <f t="shared" si="4"/>
        <v>1451.424</v>
      </c>
      <c r="H33" s="33">
        <f t="shared" si="5"/>
        <v>1390.948</v>
      </c>
      <c r="I33" s="34">
        <f t="shared" si="6"/>
        <v>1330.472</v>
      </c>
      <c r="J33" s="35"/>
      <c r="K33" s="67"/>
      <c r="L33" s="851"/>
      <c r="M33" s="851"/>
      <c r="N33" s="851"/>
      <c r="O33" s="851"/>
      <c r="P33" s="851"/>
      <c r="Q33" s="851"/>
      <c r="R33" s="851"/>
      <c r="S33" s="851"/>
      <c r="T33" s="851"/>
      <c r="U33" s="851"/>
      <c r="V33" s="851"/>
    </row>
    <row r="34" ht="14.25" customHeight="1">
      <c r="A34" s="1028" t="s">
        <v>5202</v>
      </c>
      <c r="B34" s="1052">
        <v>2703.62</v>
      </c>
      <c r="C34" s="1032">
        <v>45909.0</v>
      </c>
      <c r="D34" s="1033">
        <f t="shared" si="1"/>
        <v>4055.43</v>
      </c>
      <c r="E34" s="32">
        <f t="shared" si="2"/>
        <v>3514.706</v>
      </c>
      <c r="F34" s="33">
        <f t="shared" si="3"/>
        <v>3514.706</v>
      </c>
      <c r="G34" s="34">
        <f t="shared" si="4"/>
        <v>3244.344</v>
      </c>
      <c r="H34" s="33">
        <f t="shared" si="5"/>
        <v>3109.163</v>
      </c>
      <c r="I34" s="34">
        <f t="shared" si="6"/>
        <v>2973.982</v>
      </c>
      <c r="J34" s="35"/>
      <c r="K34" s="67"/>
      <c r="L34" s="851"/>
      <c r="M34" s="851"/>
      <c r="N34" s="851"/>
      <c r="O34" s="851"/>
      <c r="P34" s="851"/>
      <c r="Q34" s="851"/>
      <c r="R34" s="851"/>
      <c r="S34" s="851"/>
      <c r="T34" s="851"/>
      <c r="U34" s="851"/>
      <c r="V34" s="851"/>
    </row>
    <row r="35" ht="14.25" customHeight="1">
      <c r="A35" s="1028" t="s">
        <v>5203</v>
      </c>
      <c r="B35" s="1052">
        <v>924.92</v>
      </c>
      <c r="C35" s="1032">
        <v>45909.0</v>
      </c>
      <c r="D35" s="1033">
        <f t="shared" si="1"/>
        <v>1387.38</v>
      </c>
      <c r="E35" s="32">
        <f t="shared" si="2"/>
        <v>1202.396</v>
      </c>
      <c r="F35" s="33">
        <f t="shared" si="3"/>
        <v>1202.396</v>
      </c>
      <c r="G35" s="34">
        <f t="shared" si="4"/>
        <v>1109.904</v>
      </c>
      <c r="H35" s="33">
        <f t="shared" si="5"/>
        <v>1063.658</v>
      </c>
      <c r="I35" s="34">
        <f t="shared" si="6"/>
        <v>1017.412</v>
      </c>
      <c r="J35" s="35"/>
      <c r="K35" s="67"/>
      <c r="L35" s="851"/>
      <c r="M35" s="851"/>
      <c r="N35" s="851"/>
      <c r="O35" s="851"/>
      <c r="P35" s="851"/>
      <c r="Q35" s="851"/>
      <c r="R35" s="851"/>
      <c r="S35" s="851"/>
      <c r="T35" s="851"/>
      <c r="U35" s="851"/>
      <c r="V35" s="851"/>
    </row>
    <row r="36" ht="14.25" customHeight="1">
      <c r="A36" s="1028" t="s">
        <v>5204</v>
      </c>
      <c r="B36" s="1052">
        <v>142.3</v>
      </c>
      <c r="C36" s="1032">
        <v>45909.0</v>
      </c>
      <c r="D36" s="1033">
        <f t="shared" si="1"/>
        <v>213.45</v>
      </c>
      <c r="E36" s="32">
        <f t="shared" si="2"/>
        <v>184.99</v>
      </c>
      <c r="F36" s="33">
        <f t="shared" si="3"/>
        <v>184.99</v>
      </c>
      <c r="G36" s="34">
        <f t="shared" si="4"/>
        <v>170.76</v>
      </c>
      <c r="H36" s="33">
        <f t="shared" si="5"/>
        <v>163.645</v>
      </c>
      <c r="I36" s="34">
        <f t="shared" si="6"/>
        <v>156.53</v>
      </c>
      <c r="J36" s="35"/>
      <c r="K36" s="67"/>
      <c r="L36" s="851"/>
      <c r="M36" s="851"/>
      <c r="N36" s="851"/>
      <c r="O36" s="851"/>
      <c r="P36" s="851"/>
      <c r="Q36" s="851"/>
      <c r="R36" s="851"/>
      <c r="S36" s="851"/>
      <c r="T36" s="851"/>
      <c r="U36" s="851"/>
      <c r="V36" s="851"/>
    </row>
    <row r="37" ht="14.25" customHeight="1">
      <c r="A37" s="1028" t="s">
        <v>5205</v>
      </c>
      <c r="B37" s="1052">
        <v>3984.29</v>
      </c>
      <c r="C37" s="1032">
        <v>45909.0</v>
      </c>
      <c r="D37" s="1033">
        <f t="shared" si="1"/>
        <v>5976.435</v>
      </c>
      <c r="E37" s="32">
        <f t="shared" si="2"/>
        <v>5179.577</v>
      </c>
      <c r="F37" s="33">
        <f t="shared" si="3"/>
        <v>5179.577</v>
      </c>
      <c r="G37" s="34">
        <f t="shared" si="4"/>
        <v>4781.148</v>
      </c>
      <c r="H37" s="33">
        <f t="shared" si="5"/>
        <v>4581.9335</v>
      </c>
      <c r="I37" s="34">
        <f t="shared" si="6"/>
        <v>4382.719</v>
      </c>
      <c r="J37" s="35"/>
      <c r="K37" s="67"/>
      <c r="L37" s="851"/>
      <c r="M37" s="851"/>
      <c r="N37" s="851"/>
      <c r="O37" s="851"/>
      <c r="P37" s="851"/>
      <c r="Q37" s="851"/>
      <c r="R37" s="851"/>
      <c r="S37" s="851"/>
      <c r="T37" s="851"/>
      <c r="U37" s="851"/>
      <c r="V37" s="851"/>
    </row>
    <row r="38" ht="14.25" customHeight="1">
      <c r="A38" s="1028" t="s">
        <v>5206</v>
      </c>
      <c r="B38" s="1052">
        <v>1262.55</v>
      </c>
      <c r="C38" s="1032">
        <v>45909.0</v>
      </c>
      <c r="D38" s="1033">
        <f t="shared" si="1"/>
        <v>1893.825</v>
      </c>
      <c r="E38" s="32">
        <f t="shared" si="2"/>
        <v>1641.315</v>
      </c>
      <c r="F38" s="33">
        <f t="shared" si="3"/>
        <v>1641.315</v>
      </c>
      <c r="G38" s="34">
        <f t="shared" si="4"/>
        <v>1515.06</v>
      </c>
      <c r="H38" s="33">
        <f t="shared" si="5"/>
        <v>1451.9325</v>
      </c>
      <c r="I38" s="34">
        <f t="shared" si="6"/>
        <v>1388.805</v>
      </c>
      <c r="J38" s="35"/>
      <c r="K38" s="67"/>
      <c r="L38" s="851"/>
      <c r="M38" s="851"/>
      <c r="N38" s="851"/>
      <c r="O38" s="851"/>
      <c r="P38" s="851"/>
      <c r="Q38" s="851"/>
      <c r="R38" s="851"/>
      <c r="S38" s="851"/>
      <c r="T38" s="851"/>
      <c r="U38" s="851"/>
      <c r="V38" s="851"/>
    </row>
    <row r="39" ht="14.25" customHeight="1">
      <c r="A39" s="1028" t="s">
        <v>5207</v>
      </c>
      <c r="B39" s="1052">
        <v>170.76</v>
      </c>
      <c r="C39" s="1032">
        <v>45909.0</v>
      </c>
      <c r="D39" s="1033">
        <f t="shared" si="1"/>
        <v>256.14</v>
      </c>
      <c r="E39" s="32">
        <f t="shared" si="2"/>
        <v>221.988</v>
      </c>
      <c r="F39" s="33">
        <f t="shared" si="3"/>
        <v>221.988</v>
      </c>
      <c r="G39" s="34">
        <f t="shared" si="4"/>
        <v>204.912</v>
      </c>
      <c r="H39" s="33">
        <f t="shared" si="5"/>
        <v>196.374</v>
      </c>
      <c r="I39" s="34">
        <f t="shared" si="6"/>
        <v>187.836</v>
      </c>
      <c r="J39" s="35"/>
      <c r="K39" s="67"/>
      <c r="L39" s="851"/>
      <c r="M39" s="851"/>
      <c r="N39" s="851"/>
      <c r="O39" s="851"/>
      <c r="P39" s="851"/>
      <c r="Q39" s="851"/>
      <c r="R39" s="851"/>
      <c r="S39" s="851"/>
      <c r="T39" s="851"/>
      <c r="U39" s="851"/>
      <c r="V39" s="851"/>
    </row>
    <row r="40" ht="14.25" customHeight="1">
      <c r="A40" s="1028" t="s">
        <v>5208</v>
      </c>
      <c r="B40" s="1052">
        <v>192.75</v>
      </c>
      <c r="C40" s="1032">
        <v>45909.0</v>
      </c>
      <c r="D40" s="1033">
        <f t="shared" si="1"/>
        <v>289.125</v>
      </c>
      <c r="E40" s="32">
        <f t="shared" si="2"/>
        <v>250.575</v>
      </c>
      <c r="F40" s="33">
        <f t="shared" si="3"/>
        <v>250.575</v>
      </c>
      <c r="G40" s="34">
        <f t="shared" si="4"/>
        <v>231.3</v>
      </c>
      <c r="H40" s="33">
        <f t="shared" si="5"/>
        <v>221.6625</v>
      </c>
      <c r="I40" s="34">
        <f t="shared" si="6"/>
        <v>212.025</v>
      </c>
      <c r="J40" s="35"/>
      <c r="K40" s="67"/>
      <c r="L40" s="851"/>
      <c r="M40" s="851"/>
      <c r="N40" s="851"/>
      <c r="O40" s="851"/>
      <c r="P40" s="851"/>
      <c r="Q40" s="851"/>
      <c r="R40" s="851"/>
      <c r="S40" s="851"/>
      <c r="T40" s="851"/>
      <c r="U40" s="851"/>
      <c r="V40" s="851"/>
    </row>
    <row r="41" ht="14.25" customHeight="1">
      <c r="A41" s="1028" t="s">
        <v>5209</v>
      </c>
      <c r="B41" s="1052">
        <v>192.75</v>
      </c>
      <c r="C41" s="1032">
        <v>45909.0</v>
      </c>
      <c r="D41" s="1033">
        <f t="shared" si="1"/>
        <v>289.125</v>
      </c>
      <c r="E41" s="32">
        <f t="shared" si="2"/>
        <v>250.575</v>
      </c>
      <c r="F41" s="33">
        <f t="shared" si="3"/>
        <v>250.575</v>
      </c>
      <c r="G41" s="34">
        <f t="shared" si="4"/>
        <v>231.3</v>
      </c>
      <c r="H41" s="33">
        <f t="shared" si="5"/>
        <v>221.6625</v>
      </c>
      <c r="I41" s="34">
        <f t="shared" si="6"/>
        <v>212.025</v>
      </c>
      <c r="J41" s="35"/>
      <c r="K41" s="67"/>
      <c r="L41" s="851"/>
      <c r="M41" s="851"/>
      <c r="N41" s="851"/>
      <c r="O41" s="851"/>
      <c r="P41" s="851"/>
      <c r="Q41" s="851"/>
      <c r="R41" s="851"/>
      <c r="S41" s="851"/>
      <c r="T41" s="851"/>
      <c r="U41" s="851"/>
      <c r="V41" s="851"/>
    </row>
    <row r="42" ht="14.25" customHeight="1">
      <c r="A42" s="1053">
        <v>1497921.0</v>
      </c>
      <c r="B42" s="1052">
        <v>4268.88</v>
      </c>
      <c r="C42" s="1032">
        <v>45909.0</v>
      </c>
      <c r="D42" s="1033">
        <f t="shared" si="1"/>
        <v>6403.32</v>
      </c>
      <c r="E42" s="32">
        <f t="shared" si="2"/>
        <v>5549.544</v>
      </c>
      <c r="F42" s="33">
        <f t="shared" si="3"/>
        <v>5549.544</v>
      </c>
      <c r="G42" s="34">
        <f t="shared" si="4"/>
        <v>5122.656</v>
      </c>
      <c r="H42" s="33">
        <f t="shared" si="5"/>
        <v>4909.212</v>
      </c>
      <c r="I42" s="34">
        <f t="shared" si="6"/>
        <v>4695.768</v>
      </c>
      <c r="J42" s="35"/>
      <c r="K42" s="67"/>
      <c r="L42" s="851"/>
      <c r="M42" s="851"/>
      <c r="N42" s="851"/>
      <c r="O42" s="851"/>
      <c r="P42" s="851"/>
      <c r="Q42" s="851"/>
      <c r="R42" s="851"/>
      <c r="S42" s="851"/>
      <c r="T42" s="851"/>
      <c r="U42" s="851"/>
      <c r="V42" s="851"/>
    </row>
    <row r="43" ht="14.25" customHeight="1">
      <c r="A43" s="1053">
        <v>1497952.0</v>
      </c>
      <c r="B43" s="1052">
        <v>2328.48</v>
      </c>
      <c r="C43" s="1032">
        <v>45909.0</v>
      </c>
      <c r="D43" s="1033">
        <f t="shared" si="1"/>
        <v>3492.72</v>
      </c>
      <c r="E43" s="32">
        <f t="shared" si="2"/>
        <v>3027.024</v>
      </c>
      <c r="F43" s="33">
        <f t="shared" si="3"/>
        <v>3027.024</v>
      </c>
      <c r="G43" s="34">
        <f t="shared" si="4"/>
        <v>2794.176</v>
      </c>
      <c r="H43" s="33">
        <f t="shared" si="5"/>
        <v>2677.752</v>
      </c>
      <c r="I43" s="34">
        <f t="shared" si="6"/>
        <v>2561.328</v>
      </c>
      <c r="J43" s="35"/>
      <c r="K43" s="67"/>
      <c r="L43" s="851"/>
      <c r="M43" s="851"/>
      <c r="N43" s="851"/>
      <c r="O43" s="851"/>
      <c r="P43" s="851"/>
      <c r="Q43" s="851"/>
      <c r="R43" s="851"/>
      <c r="S43" s="851"/>
      <c r="T43" s="851"/>
      <c r="U43" s="851"/>
      <c r="V43" s="851"/>
    </row>
    <row r="44" ht="14.25" customHeight="1">
      <c r="A44" s="1053">
        <v>1498013.0</v>
      </c>
      <c r="B44" s="1052">
        <v>7114.8</v>
      </c>
      <c r="C44" s="1032">
        <v>45909.0</v>
      </c>
      <c r="D44" s="1033">
        <f t="shared" si="1"/>
        <v>10672.2</v>
      </c>
      <c r="E44" s="32">
        <f t="shared" si="2"/>
        <v>9249.24</v>
      </c>
      <c r="F44" s="33">
        <f t="shared" si="3"/>
        <v>9249.24</v>
      </c>
      <c r="G44" s="34">
        <f t="shared" si="4"/>
        <v>8537.76</v>
      </c>
      <c r="H44" s="33">
        <f t="shared" si="5"/>
        <v>8182.02</v>
      </c>
      <c r="I44" s="34">
        <f t="shared" si="6"/>
        <v>7826.28</v>
      </c>
      <c r="J44" s="35"/>
      <c r="K44" s="67"/>
      <c r="L44" s="851"/>
      <c r="M44" s="851"/>
      <c r="N44" s="851"/>
      <c r="O44" s="851"/>
      <c r="P44" s="851"/>
      <c r="Q44" s="851"/>
      <c r="R44" s="851"/>
      <c r="S44" s="851"/>
      <c r="T44" s="851"/>
      <c r="U44" s="851"/>
      <c r="V44" s="851"/>
    </row>
    <row r="45" ht="14.25" customHeight="1">
      <c r="A45" s="1053">
        <v>1498043.0</v>
      </c>
      <c r="B45" s="1052">
        <v>2910.6</v>
      </c>
      <c r="C45" s="1032">
        <v>45909.0</v>
      </c>
      <c r="D45" s="1033">
        <f t="shared" si="1"/>
        <v>4365.9</v>
      </c>
      <c r="E45" s="32">
        <f t="shared" si="2"/>
        <v>3783.78</v>
      </c>
      <c r="F45" s="33">
        <f t="shared" si="3"/>
        <v>3783.78</v>
      </c>
      <c r="G45" s="34">
        <f t="shared" si="4"/>
        <v>3492.72</v>
      </c>
      <c r="H45" s="33">
        <f t="shared" si="5"/>
        <v>3347.19</v>
      </c>
      <c r="I45" s="34">
        <f t="shared" si="6"/>
        <v>3201.66</v>
      </c>
      <c r="J45" s="35"/>
      <c r="K45" s="67"/>
      <c r="L45" s="851"/>
      <c r="M45" s="851"/>
      <c r="N45" s="851"/>
      <c r="O45" s="851"/>
      <c r="P45" s="851"/>
      <c r="Q45" s="851"/>
      <c r="R45" s="851"/>
      <c r="S45" s="851"/>
      <c r="T45" s="851"/>
      <c r="U45" s="851"/>
      <c r="V45" s="851"/>
    </row>
    <row r="46" ht="14.25" customHeight="1">
      <c r="A46" s="1053">
        <v>1498074.0</v>
      </c>
      <c r="B46" s="1052">
        <v>17075.52</v>
      </c>
      <c r="C46" s="1032">
        <v>45909.0</v>
      </c>
      <c r="D46" s="1033">
        <f t="shared" si="1"/>
        <v>25613.28</v>
      </c>
      <c r="E46" s="32">
        <f t="shared" si="2"/>
        <v>22198.176</v>
      </c>
      <c r="F46" s="33">
        <f t="shared" si="3"/>
        <v>22198.176</v>
      </c>
      <c r="G46" s="34">
        <f t="shared" si="4"/>
        <v>20490.624</v>
      </c>
      <c r="H46" s="33">
        <f t="shared" si="5"/>
        <v>19636.848</v>
      </c>
      <c r="I46" s="34">
        <f t="shared" si="6"/>
        <v>18783.072</v>
      </c>
      <c r="J46" s="35"/>
      <c r="K46" s="67"/>
      <c r="L46" s="851"/>
      <c r="M46" s="851"/>
      <c r="N46" s="851"/>
      <c r="O46" s="851"/>
      <c r="P46" s="851"/>
      <c r="Q46" s="851"/>
      <c r="R46" s="851"/>
      <c r="S46" s="851"/>
      <c r="T46" s="851"/>
      <c r="U46" s="851"/>
      <c r="V46" s="851"/>
    </row>
    <row r="47" ht="14.25" customHeight="1">
      <c r="A47" s="1053">
        <v>1498258.0</v>
      </c>
      <c r="B47" s="1052">
        <v>25869.41</v>
      </c>
      <c r="C47" s="1032">
        <v>45909.0</v>
      </c>
      <c r="D47" s="1033">
        <f t="shared" si="1"/>
        <v>38804.115</v>
      </c>
      <c r="E47" s="32">
        <f t="shared" si="2"/>
        <v>33630.233</v>
      </c>
      <c r="F47" s="33">
        <f t="shared" si="3"/>
        <v>33630.233</v>
      </c>
      <c r="G47" s="34">
        <f t="shared" si="4"/>
        <v>31043.292</v>
      </c>
      <c r="H47" s="33">
        <f t="shared" si="5"/>
        <v>29749.8215</v>
      </c>
      <c r="I47" s="34">
        <f t="shared" si="6"/>
        <v>28456.351</v>
      </c>
      <c r="J47" s="35"/>
      <c r="K47" s="67"/>
      <c r="L47" s="851"/>
      <c r="M47" s="851"/>
      <c r="N47" s="851"/>
      <c r="O47" s="851"/>
      <c r="P47" s="851"/>
      <c r="Q47" s="851"/>
      <c r="R47" s="851"/>
      <c r="S47" s="851"/>
      <c r="T47" s="851"/>
      <c r="U47" s="851"/>
      <c r="V47" s="851"/>
    </row>
    <row r="48" ht="14.25" customHeight="1">
      <c r="A48" s="1053">
        <v>1498317.0</v>
      </c>
      <c r="B48" s="1052">
        <v>6518.45</v>
      </c>
      <c r="C48" s="1032">
        <v>45909.0</v>
      </c>
      <c r="D48" s="1033">
        <f t="shared" si="1"/>
        <v>9777.675</v>
      </c>
      <c r="E48" s="32">
        <f t="shared" si="2"/>
        <v>8473.985</v>
      </c>
      <c r="F48" s="33">
        <f t="shared" si="3"/>
        <v>8473.985</v>
      </c>
      <c r="G48" s="34">
        <f t="shared" si="4"/>
        <v>7822.14</v>
      </c>
      <c r="H48" s="33">
        <f t="shared" si="5"/>
        <v>7496.2175</v>
      </c>
      <c r="I48" s="34">
        <f t="shared" si="6"/>
        <v>7170.295</v>
      </c>
      <c r="J48" s="35"/>
      <c r="K48" s="67"/>
      <c r="L48" s="851"/>
      <c r="M48" s="851"/>
      <c r="N48" s="851"/>
      <c r="O48" s="851"/>
      <c r="P48" s="851"/>
      <c r="Q48" s="851"/>
      <c r="R48" s="851"/>
      <c r="S48" s="851"/>
      <c r="T48" s="851"/>
      <c r="U48" s="851"/>
      <c r="V48" s="851"/>
    </row>
    <row r="49" ht="14.25" customHeight="1">
      <c r="A49" s="1054">
        <v>1498500.0</v>
      </c>
      <c r="B49" s="1052">
        <v>8727.92</v>
      </c>
      <c r="C49" s="1032">
        <v>45909.0</v>
      </c>
      <c r="D49" s="1033">
        <f t="shared" si="1"/>
        <v>13091.88</v>
      </c>
      <c r="E49" s="32">
        <f t="shared" si="2"/>
        <v>11346.296</v>
      </c>
      <c r="F49" s="33">
        <f t="shared" si="3"/>
        <v>11346.296</v>
      </c>
      <c r="G49" s="34">
        <f t="shared" si="4"/>
        <v>10473.504</v>
      </c>
      <c r="H49" s="33">
        <f t="shared" si="5"/>
        <v>10037.108</v>
      </c>
      <c r="I49" s="34">
        <f t="shared" si="6"/>
        <v>9600.712</v>
      </c>
      <c r="J49" s="35"/>
      <c r="K49" s="67"/>
      <c r="L49" s="851"/>
      <c r="M49" s="851"/>
      <c r="N49" s="851"/>
      <c r="O49" s="851"/>
      <c r="P49" s="851"/>
      <c r="Q49" s="851"/>
      <c r="R49" s="851"/>
      <c r="S49" s="851"/>
      <c r="T49" s="851"/>
      <c r="U49" s="851"/>
      <c r="V49" s="851"/>
    </row>
    <row r="50" ht="14.25" customHeight="1">
      <c r="A50" s="1053">
        <v>1498957.0</v>
      </c>
      <c r="B50" s="1052">
        <v>43666.76</v>
      </c>
      <c r="C50" s="1032">
        <v>45909.0</v>
      </c>
      <c r="D50" s="1033">
        <f t="shared" si="1"/>
        <v>65500.14</v>
      </c>
      <c r="E50" s="32">
        <f t="shared" si="2"/>
        <v>56766.788</v>
      </c>
      <c r="F50" s="33">
        <f t="shared" si="3"/>
        <v>56766.788</v>
      </c>
      <c r="G50" s="34">
        <f t="shared" si="4"/>
        <v>52400.112</v>
      </c>
      <c r="H50" s="33">
        <f t="shared" si="5"/>
        <v>50216.774</v>
      </c>
      <c r="I50" s="34">
        <f t="shared" si="6"/>
        <v>48033.436</v>
      </c>
      <c r="J50" s="35"/>
      <c r="K50" s="67"/>
      <c r="L50" s="851"/>
      <c r="M50" s="851"/>
      <c r="N50" s="851"/>
      <c r="O50" s="851"/>
      <c r="P50" s="851"/>
      <c r="Q50" s="851"/>
      <c r="R50" s="851"/>
      <c r="S50" s="851"/>
      <c r="T50" s="851"/>
      <c r="U50" s="851"/>
      <c r="V50" s="851"/>
    </row>
    <row r="51" ht="14.25" customHeight="1">
      <c r="A51" s="1053">
        <v>1499017.0</v>
      </c>
      <c r="B51" s="1052">
        <v>50045.86</v>
      </c>
      <c r="C51" s="1032">
        <v>45909.0</v>
      </c>
      <c r="D51" s="1033">
        <f t="shared" si="1"/>
        <v>75068.79</v>
      </c>
      <c r="E51" s="32">
        <f t="shared" si="2"/>
        <v>65059.618</v>
      </c>
      <c r="F51" s="33">
        <f t="shared" si="3"/>
        <v>65059.618</v>
      </c>
      <c r="G51" s="34">
        <f t="shared" si="4"/>
        <v>60055.032</v>
      </c>
      <c r="H51" s="33">
        <f t="shared" si="5"/>
        <v>57552.739</v>
      </c>
      <c r="I51" s="34">
        <f t="shared" si="6"/>
        <v>55050.446</v>
      </c>
      <c r="J51" s="35"/>
      <c r="K51" s="67"/>
      <c r="L51" s="851"/>
      <c r="M51" s="851"/>
      <c r="N51" s="851"/>
      <c r="O51" s="851"/>
      <c r="P51" s="851"/>
      <c r="Q51" s="851"/>
      <c r="R51" s="851"/>
      <c r="S51" s="851"/>
      <c r="T51" s="851"/>
      <c r="U51" s="851"/>
      <c r="V51" s="851"/>
    </row>
    <row r="52" ht="14.25" customHeight="1">
      <c r="A52" s="1028" t="s">
        <v>5210</v>
      </c>
      <c r="B52" s="1052">
        <v>967.61</v>
      </c>
      <c r="C52" s="1032">
        <v>45909.0</v>
      </c>
      <c r="D52" s="1033">
        <f t="shared" si="1"/>
        <v>1451.415</v>
      </c>
      <c r="E52" s="32">
        <f t="shared" si="2"/>
        <v>1257.893</v>
      </c>
      <c r="F52" s="33">
        <f t="shared" si="3"/>
        <v>1257.893</v>
      </c>
      <c r="G52" s="34">
        <f t="shared" si="4"/>
        <v>1161.132</v>
      </c>
      <c r="H52" s="33">
        <f t="shared" si="5"/>
        <v>1112.7515</v>
      </c>
      <c r="I52" s="34">
        <f t="shared" si="6"/>
        <v>1064.371</v>
      </c>
      <c r="J52" s="35"/>
      <c r="K52" s="67"/>
      <c r="L52" s="851"/>
      <c r="M52" s="851"/>
      <c r="N52" s="851"/>
      <c r="O52" s="851"/>
      <c r="P52" s="851"/>
      <c r="Q52" s="851"/>
      <c r="R52" s="851"/>
      <c r="S52" s="851"/>
      <c r="T52" s="851"/>
      <c r="U52" s="851"/>
      <c r="V52" s="851"/>
    </row>
    <row r="53" ht="14.25" customHeight="1">
      <c r="A53" s="1028" t="s">
        <v>5211</v>
      </c>
      <c r="B53" s="1052">
        <v>1109.91</v>
      </c>
      <c r="C53" s="1032">
        <v>45909.0</v>
      </c>
      <c r="D53" s="1033">
        <f t="shared" si="1"/>
        <v>1664.865</v>
      </c>
      <c r="E53" s="32">
        <f t="shared" si="2"/>
        <v>1442.883</v>
      </c>
      <c r="F53" s="33">
        <f t="shared" si="3"/>
        <v>1442.883</v>
      </c>
      <c r="G53" s="34">
        <f t="shared" si="4"/>
        <v>1331.892</v>
      </c>
      <c r="H53" s="33">
        <f t="shared" si="5"/>
        <v>1276.3965</v>
      </c>
      <c r="I53" s="34">
        <f t="shared" si="6"/>
        <v>1220.901</v>
      </c>
      <c r="J53" s="35"/>
      <c r="K53" s="67"/>
      <c r="L53" s="851"/>
      <c r="M53" s="851"/>
      <c r="N53" s="851"/>
      <c r="O53" s="851"/>
      <c r="P53" s="851"/>
      <c r="Q53" s="851"/>
      <c r="R53" s="851"/>
      <c r="S53" s="851"/>
      <c r="T53" s="851"/>
      <c r="U53" s="851"/>
      <c r="V53" s="851"/>
    </row>
    <row r="54" ht="14.25" customHeight="1">
      <c r="A54" s="1028" t="s">
        <v>5212</v>
      </c>
      <c r="B54" s="1052">
        <v>2632.48</v>
      </c>
      <c r="C54" s="1032">
        <v>45909.0</v>
      </c>
      <c r="D54" s="1033">
        <f t="shared" si="1"/>
        <v>3948.72</v>
      </c>
      <c r="E54" s="32">
        <f t="shared" si="2"/>
        <v>3422.224</v>
      </c>
      <c r="F54" s="33">
        <f t="shared" si="3"/>
        <v>3422.224</v>
      </c>
      <c r="G54" s="34">
        <f t="shared" si="4"/>
        <v>3158.976</v>
      </c>
      <c r="H54" s="33">
        <f t="shared" si="5"/>
        <v>3027.352</v>
      </c>
      <c r="I54" s="34">
        <f t="shared" si="6"/>
        <v>2895.728</v>
      </c>
      <c r="J54" s="35"/>
      <c r="K54" s="67"/>
      <c r="L54" s="851"/>
      <c r="M54" s="851"/>
      <c r="N54" s="851"/>
      <c r="O54" s="851"/>
      <c r="P54" s="851"/>
      <c r="Q54" s="851"/>
      <c r="R54" s="851"/>
      <c r="S54" s="851"/>
      <c r="T54" s="851"/>
      <c r="U54" s="851"/>
      <c r="V54" s="851"/>
    </row>
    <row r="55" ht="14.25" customHeight="1">
      <c r="A55" s="1028" t="s">
        <v>5213</v>
      </c>
      <c r="B55" s="1052">
        <v>2774.77</v>
      </c>
      <c r="C55" s="1032">
        <v>45909.0</v>
      </c>
      <c r="D55" s="1033">
        <f t="shared" si="1"/>
        <v>4162.155</v>
      </c>
      <c r="E55" s="32">
        <f t="shared" si="2"/>
        <v>3607.201</v>
      </c>
      <c r="F55" s="33">
        <f t="shared" si="3"/>
        <v>3607.201</v>
      </c>
      <c r="G55" s="34">
        <f t="shared" si="4"/>
        <v>3329.724</v>
      </c>
      <c r="H55" s="33">
        <f t="shared" si="5"/>
        <v>3190.9855</v>
      </c>
      <c r="I55" s="34">
        <f t="shared" si="6"/>
        <v>3052.247</v>
      </c>
      <c r="J55" s="35"/>
      <c r="K55" s="67"/>
      <c r="L55" s="851"/>
      <c r="M55" s="851"/>
      <c r="N55" s="851"/>
      <c r="O55" s="851"/>
      <c r="P55" s="851"/>
      <c r="Q55" s="851"/>
      <c r="R55" s="851"/>
      <c r="S55" s="851"/>
      <c r="T55" s="851"/>
      <c r="U55" s="851"/>
      <c r="V55" s="851"/>
    </row>
    <row r="56" ht="14.25" customHeight="1">
      <c r="A56" s="1028" t="s">
        <v>5214</v>
      </c>
      <c r="B56" s="1052">
        <v>2561.33</v>
      </c>
      <c r="C56" s="1032">
        <v>45909.0</v>
      </c>
      <c r="D56" s="1033">
        <f t="shared" si="1"/>
        <v>3841.995</v>
      </c>
      <c r="E56" s="32">
        <f t="shared" si="2"/>
        <v>3329.729</v>
      </c>
      <c r="F56" s="33">
        <f t="shared" si="3"/>
        <v>3329.729</v>
      </c>
      <c r="G56" s="34">
        <f t="shared" si="4"/>
        <v>3073.596</v>
      </c>
      <c r="H56" s="33">
        <f t="shared" si="5"/>
        <v>2945.5295</v>
      </c>
      <c r="I56" s="34">
        <f t="shared" si="6"/>
        <v>2817.463</v>
      </c>
      <c r="J56" s="35"/>
      <c r="K56" s="67"/>
      <c r="L56" s="851"/>
      <c r="M56" s="851"/>
      <c r="N56" s="851"/>
      <c r="O56" s="851"/>
      <c r="P56" s="851"/>
      <c r="Q56" s="851"/>
      <c r="R56" s="851"/>
      <c r="S56" s="851"/>
      <c r="T56" s="851"/>
      <c r="U56" s="851"/>
      <c r="V56" s="851"/>
    </row>
    <row r="57" ht="14.25" customHeight="1">
      <c r="A57" s="1028" t="s">
        <v>5215</v>
      </c>
      <c r="B57" s="1052">
        <v>2845.92</v>
      </c>
      <c r="C57" s="1032">
        <v>45909.0</v>
      </c>
      <c r="D57" s="1033">
        <f t="shared" si="1"/>
        <v>4268.88</v>
      </c>
      <c r="E57" s="32">
        <f t="shared" si="2"/>
        <v>3699.696</v>
      </c>
      <c r="F57" s="33">
        <f t="shared" si="3"/>
        <v>3699.696</v>
      </c>
      <c r="G57" s="34">
        <f t="shared" si="4"/>
        <v>3415.104</v>
      </c>
      <c r="H57" s="33">
        <f t="shared" si="5"/>
        <v>3272.808</v>
      </c>
      <c r="I57" s="34">
        <f t="shared" si="6"/>
        <v>3130.512</v>
      </c>
      <c r="J57" s="35"/>
      <c r="K57" s="67"/>
      <c r="L57" s="851"/>
      <c r="M57" s="851"/>
      <c r="N57" s="851"/>
      <c r="O57" s="851"/>
      <c r="P57" s="851"/>
      <c r="Q57" s="851"/>
      <c r="R57" s="851"/>
      <c r="S57" s="851"/>
      <c r="T57" s="851"/>
      <c r="U57" s="851"/>
      <c r="V57" s="851"/>
    </row>
    <row r="58" ht="14.25" customHeight="1">
      <c r="A58" s="1028" t="s">
        <v>5216</v>
      </c>
      <c r="B58" s="1052">
        <v>2561.33</v>
      </c>
      <c r="C58" s="1032">
        <v>45909.0</v>
      </c>
      <c r="D58" s="1033">
        <f t="shared" si="1"/>
        <v>3841.995</v>
      </c>
      <c r="E58" s="32">
        <f t="shared" si="2"/>
        <v>3329.729</v>
      </c>
      <c r="F58" s="33">
        <f t="shared" si="3"/>
        <v>3329.729</v>
      </c>
      <c r="G58" s="34">
        <f t="shared" si="4"/>
        <v>3073.596</v>
      </c>
      <c r="H58" s="33">
        <f t="shared" si="5"/>
        <v>2945.5295</v>
      </c>
      <c r="I58" s="34">
        <f t="shared" si="6"/>
        <v>2817.463</v>
      </c>
      <c r="J58" s="35"/>
      <c r="K58" s="67"/>
      <c r="L58" s="851"/>
      <c r="M58" s="851"/>
      <c r="N58" s="851"/>
      <c r="O58" s="851"/>
      <c r="P58" s="851"/>
      <c r="Q58" s="851"/>
      <c r="R58" s="851"/>
      <c r="S58" s="851"/>
      <c r="T58" s="851"/>
      <c r="U58" s="851"/>
      <c r="V58" s="851"/>
    </row>
    <row r="59" ht="14.25" customHeight="1">
      <c r="A59" s="1028" t="s">
        <v>5217</v>
      </c>
      <c r="B59" s="1052">
        <v>2988.22</v>
      </c>
      <c r="C59" s="1032">
        <v>45909.0</v>
      </c>
      <c r="D59" s="1033">
        <f t="shared" si="1"/>
        <v>4482.33</v>
      </c>
      <c r="E59" s="32">
        <f t="shared" si="2"/>
        <v>3884.686</v>
      </c>
      <c r="F59" s="33">
        <f t="shared" si="3"/>
        <v>3884.686</v>
      </c>
      <c r="G59" s="34">
        <f t="shared" si="4"/>
        <v>3585.864</v>
      </c>
      <c r="H59" s="33">
        <f t="shared" si="5"/>
        <v>3436.453</v>
      </c>
      <c r="I59" s="34">
        <f t="shared" si="6"/>
        <v>3287.042</v>
      </c>
      <c r="J59" s="35"/>
      <c r="K59" s="67"/>
      <c r="L59" s="851"/>
      <c r="M59" s="851"/>
      <c r="N59" s="851"/>
      <c r="O59" s="851"/>
      <c r="P59" s="851"/>
      <c r="Q59" s="851"/>
      <c r="R59" s="851"/>
      <c r="S59" s="851"/>
      <c r="T59" s="851"/>
      <c r="U59" s="851"/>
      <c r="V59" s="851"/>
    </row>
    <row r="60" ht="14.25" customHeight="1">
      <c r="A60" s="1028" t="s">
        <v>5218</v>
      </c>
      <c r="B60" s="1052">
        <v>2774.77</v>
      </c>
      <c r="C60" s="1032">
        <v>45909.0</v>
      </c>
      <c r="D60" s="1033">
        <f t="shared" si="1"/>
        <v>4162.155</v>
      </c>
      <c r="E60" s="32">
        <f t="shared" si="2"/>
        <v>3607.201</v>
      </c>
      <c r="F60" s="33">
        <f t="shared" si="3"/>
        <v>3607.201</v>
      </c>
      <c r="G60" s="34">
        <f t="shared" si="4"/>
        <v>3329.724</v>
      </c>
      <c r="H60" s="33">
        <f t="shared" si="5"/>
        <v>3190.9855</v>
      </c>
      <c r="I60" s="34">
        <f t="shared" si="6"/>
        <v>3052.247</v>
      </c>
      <c r="J60" s="35"/>
      <c r="K60" s="67"/>
      <c r="L60" s="851"/>
      <c r="M60" s="851"/>
      <c r="N60" s="851"/>
      <c r="O60" s="851"/>
      <c r="P60" s="851"/>
      <c r="Q60" s="851"/>
      <c r="R60" s="851"/>
      <c r="S60" s="851"/>
      <c r="T60" s="851"/>
      <c r="U60" s="851"/>
      <c r="V60" s="851"/>
    </row>
    <row r="61" ht="14.25" customHeight="1">
      <c r="A61" s="1028" t="s">
        <v>5219</v>
      </c>
      <c r="B61" s="1052">
        <v>4482.32</v>
      </c>
      <c r="C61" s="1032">
        <v>45909.0</v>
      </c>
      <c r="D61" s="1033">
        <f t="shared" si="1"/>
        <v>6723.48</v>
      </c>
      <c r="E61" s="32">
        <f t="shared" si="2"/>
        <v>5827.016</v>
      </c>
      <c r="F61" s="33">
        <f t="shared" si="3"/>
        <v>5827.016</v>
      </c>
      <c r="G61" s="34">
        <f t="shared" si="4"/>
        <v>5378.784</v>
      </c>
      <c r="H61" s="33">
        <f t="shared" si="5"/>
        <v>5154.668</v>
      </c>
      <c r="I61" s="34">
        <f t="shared" si="6"/>
        <v>4930.552</v>
      </c>
      <c r="J61" s="35"/>
      <c r="K61" s="67"/>
      <c r="L61" s="851"/>
      <c r="M61" s="851"/>
      <c r="N61" s="851"/>
      <c r="O61" s="851"/>
      <c r="P61" s="851"/>
      <c r="Q61" s="851"/>
      <c r="R61" s="851"/>
      <c r="S61" s="851"/>
      <c r="T61" s="851"/>
      <c r="U61" s="851"/>
      <c r="V61" s="851"/>
    </row>
    <row r="62" ht="14.25" customHeight="1">
      <c r="A62" s="1028" t="s">
        <v>5220</v>
      </c>
      <c r="B62" s="1052">
        <v>2276.74</v>
      </c>
      <c r="C62" s="1032">
        <v>45909.0</v>
      </c>
      <c r="D62" s="1033">
        <f t="shared" si="1"/>
        <v>3415.11</v>
      </c>
      <c r="E62" s="32">
        <f t="shared" si="2"/>
        <v>2959.762</v>
      </c>
      <c r="F62" s="33">
        <f t="shared" si="3"/>
        <v>2959.762</v>
      </c>
      <c r="G62" s="34">
        <f t="shared" si="4"/>
        <v>2732.088</v>
      </c>
      <c r="H62" s="33">
        <f t="shared" si="5"/>
        <v>2618.251</v>
      </c>
      <c r="I62" s="34">
        <f t="shared" si="6"/>
        <v>2504.414</v>
      </c>
      <c r="J62" s="35"/>
      <c r="K62" s="67"/>
      <c r="L62" s="851"/>
      <c r="M62" s="851"/>
      <c r="N62" s="851"/>
      <c r="O62" s="851"/>
      <c r="P62" s="851"/>
      <c r="Q62" s="851"/>
      <c r="R62" s="851"/>
      <c r="S62" s="851"/>
      <c r="T62" s="851"/>
      <c r="U62" s="851"/>
      <c r="V62" s="851"/>
    </row>
    <row r="63" ht="14.25" customHeight="1">
      <c r="A63" s="1028" t="s">
        <v>5221</v>
      </c>
      <c r="B63" s="1052">
        <v>1422.96</v>
      </c>
      <c r="C63" s="1032">
        <v>45909.0</v>
      </c>
      <c r="D63" s="1033">
        <f t="shared" si="1"/>
        <v>2134.44</v>
      </c>
      <c r="E63" s="32">
        <f t="shared" si="2"/>
        <v>1849.848</v>
      </c>
      <c r="F63" s="33">
        <f t="shared" si="3"/>
        <v>1849.848</v>
      </c>
      <c r="G63" s="34">
        <f t="shared" si="4"/>
        <v>1707.552</v>
      </c>
      <c r="H63" s="33">
        <f t="shared" si="5"/>
        <v>1636.404</v>
      </c>
      <c r="I63" s="34">
        <f t="shared" si="6"/>
        <v>1565.256</v>
      </c>
      <c r="J63" s="35"/>
      <c r="K63" s="67"/>
      <c r="L63" s="851"/>
      <c r="M63" s="851"/>
      <c r="N63" s="851"/>
      <c r="O63" s="851"/>
      <c r="P63" s="851"/>
      <c r="Q63" s="851"/>
      <c r="R63" s="851"/>
      <c r="S63" s="851"/>
      <c r="T63" s="851"/>
      <c r="U63" s="851"/>
      <c r="V63" s="851"/>
    </row>
    <row r="64" ht="14.25" customHeight="1">
      <c r="A64" s="1028" t="s">
        <v>5222</v>
      </c>
      <c r="B64" s="1052">
        <v>156.24</v>
      </c>
      <c r="C64" s="1032">
        <v>45909.0</v>
      </c>
      <c r="D64" s="1033">
        <f t="shared" si="1"/>
        <v>234.36</v>
      </c>
      <c r="E64" s="32">
        <f t="shared" si="2"/>
        <v>203.112</v>
      </c>
      <c r="F64" s="33">
        <f t="shared" si="3"/>
        <v>203.112</v>
      </c>
      <c r="G64" s="34">
        <f t="shared" si="4"/>
        <v>187.488</v>
      </c>
      <c r="H64" s="33">
        <f t="shared" si="5"/>
        <v>179.676</v>
      </c>
      <c r="I64" s="34">
        <f t="shared" si="6"/>
        <v>171.864</v>
      </c>
      <c r="J64" s="35"/>
      <c r="K64" s="67"/>
      <c r="L64" s="851"/>
      <c r="M64" s="851"/>
      <c r="N64" s="851"/>
      <c r="O64" s="851"/>
      <c r="P64" s="851"/>
      <c r="Q64" s="851"/>
      <c r="R64" s="851"/>
      <c r="S64" s="851"/>
      <c r="T64" s="851"/>
      <c r="U64" s="851"/>
      <c r="V64" s="851"/>
    </row>
    <row r="65" ht="14.25" customHeight="1">
      <c r="A65" s="1028" t="s">
        <v>5223</v>
      </c>
      <c r="B65" s="1052">
        <v>4268.88</v>
      </c>
      <c r="C65" s="1032">
        <v>45909.0</v>
      </c>
      <c r="D65" s="1033">
        <f t="shared" si="1"/>
        <v>6403.32</v>
      </c>
      <c r="E65" s="32">
        <f t="shared" si="2"/>
        <v>5549.544</v>
      </c>
      <c r="F65" s="33">
        <f t="shared" si="3"/>
        <v>5549.544</v>
      </c>
      <c r="G65" s="34">
        <f t="shared" si="4"/>
        <v>5122.656</v>
      </c>
      <c r="H65" s="33">
        <f t="shared" si="5"/>
        <v>4909.212</v>
      </c>
      <c r="I65" s="34">
        <f t="shared" si="6"/>
        <v>4695.768</v>
      </c>
      <c r="J65" s="35"/>
      <c r="K65" s="67"/>
      <c r="L65" s="851"/>
      <c r="M65" s="851"/>
      <c r="N65" s="851"/>
      <c r="O65" s="851"/>
      <c r="P65" s="851"/>
      <c r="Q65" s="851"/>
      <c r="R65" s="851"/>
      <c r="S65" s="851"/>
      <c r="T65" s="851"/>
      <c r="U65" s="851"/>
      <c r="V65" s="851"/>
    </row>
    <row r="66" ht="14.25" customHeight="1">
      <c r="A66" s="1028" t="s">
        <v>5224</v>
      </c>
      <c r="B66" s="1052">
        <v>186.28</v>
      </c>
      <c r="C66" s="1032">
        <v>45909.0</v>
      </c>
      <c r="D66" s="1033">
        <f t="shared" si="1"/>
        <v>279.42</v>
      </c>
      <c r="E66" s="32">
        <f t="shared" si="2"/>
        <v>242.164</v>
      </c>
      <c r="F66" s="33">
        <f t="shared" si="3"/>
        <v>242.164</v>
      </c>
      <c r="G66" s="34">
        <f t="shared" si="4"/>
        <v>223.536</v>
      </c>
      <c r="H66" s="33">
        <f t="shared" si="5"/>
        <v>214.222</v>
      </c>
      <c r="I66" s="34">
        <f t="shared" si="6"/>
        <v>204.908</v>
      </c>
      <c r="J66" s="35"/>
      <c r="K66" s="67"/>
      <c r="L66" s="851"/>
      <c r="M66" s="851"/>
      <c r="N66" s="851"/>
      <c r="O66" s="851"/>
      <c r="P66" s="851"/>
      <c r="Q66" s="851"/>
      <c r="R66" s="851"/>
      <c r="S66" s="851"/>
      <c r="T66" s="851"/>
      <c r="U66" s="851"/>
      <c r="V66" s="851"/>
    </row>
    <row r="67" ht="14.25" customHeight="1">
      <c r="A67" s="1028" t="s">
        <v>5225</v>
      </c>
      <c r="B67" s="1052">
        <v>170.76</v>
      </c>
      <c r="C67" s="1032">
        <v>45909.0</v>
      </c>
      <c r="D67" s="1033">
        <f t="shared" si="1"/>
        <v>256.14</v>
      </c>
      <c r="E67" s="32">
        <f t="shared" si="2"/>
        <v>221.988</v>
      </c>
      <c r="F67" s="33">
        <f t="shared" si="3"/>
        <v>221.988</v>
      </c>
      <c r="G67" s="34">
        <f t="shared" si="4"/>
        <v>204.912</v>
      </c>
      <c r="H67" s="33">
        <f t="shared" si="5"/>
        <v>196.374</v>
      </c>
      <c r="I67" s="34">
        <f t="shared" si="6"/>
        <v>187.836</v>
      </c>
      <c r="J67" s="35"/>
      <c r="K67" s="67"/>
      <c r="L67" s="851"/>
      <c r="M67" s="851"/>
      <c r="N67" s="851"/>
      <c r="O67" s="851"/>
      <c r="P67" s="851"/>
      <c r="Q67" s="851"/>
      <c r="R67" s="851"/>
      <c r="S67" s="851"/>
      <c r="T67" s="851"/>
      <c r="U67" s="851"/>
      <c r="V67" s="851"/>
    </row>
    <row r="68" ht="14.25" customHeight="1">
      <c r="A68" s="1028" t="s">
        <v>5226</v>
      </c>
      <c r="B68" s="1052">
        <v>170.76</v>
      </c>
      <c r="C68" s="1032">
        <v>45909.0</v>
      </c>
      <c r="D68" s="1033">
        <f t="shared" si="1"/>
        <v>256.14</v>
      </c>
      <c r="E68" s="32">
        <f t="shared" si="2"/>
        <v>221.988</v>
      </c>
      <c r="F68" s="33">
        <f t="shared" si="3"/>
        <v>221.988</v>
      </c>
      <c r="G68" s="34">
        <f t="shared" si="4"/>
        <v>204.912</v>
      </c>
      <c r="H68" s="33">
        <f t="shared" si="5"/>
        <v>196.374</v>
      </c>
      <c r="I68" s="34">
        <f t="shared" si="6"/>
        <v>187.836</v>
      </c>
      <c r="J68" s="35"/>
      <c r="K68" s="67"/>
      <c r="L68" s="851"/>
      <c r="M68" s="851"/>
      <c r="N68" s="851"/>
      <c r="O68" s="851"/>
      <c r="P68" s="851"/>
      <c r="Q68" s="851"/>
      <c r="R68" s="851"/>
      <c r="S68" s="851"/>
      <c r="T68" s="851"/>
      <c r="U68" s="851"/>
      <c r="V68" s="851"/>
    </row>
    <row r="69" ht="14.25" customHeight="1">
      <c r="A69" s="1028" t="s">
        <v>5227</v>
      </c>
      <c r="B69" s="1052">
        <v>228.97</v>
      </c>
      <c r="C69" s="1032">
        <v>45909.0</v>
      </c>
      <c r="D69" s="1033">
        <f t="shared" si="1"/>
        <v>343.455</v>
      </c>
      <c r="E69" s="32">
        <f t="shared" si="2"/>
        <v>297.661</v>
      </c>
      <c r="F69" s="33">
        <f t="shared" si="3"/>
        <v>297.661</v>
      </c>
      <c r="G69" s="34">
        <f t="shared" si="4"/>
        <v>274.764</v>
      </c>
      <c r="H69" s="33">
        <f t="shared" si="5"/>
        <v>263.3155</v>
      </c>
      <c r="I69" s="34">
        <f t="shared" si="6"/>
        <v>251.867</v>
      </c>
      <c r="J69" s="35"/>
      <c r="K69" s="67"/>
      <c r="L69" s="851"/>
      <c r="M69" s="851"/>
      <c r="N69" s="851"/>
      <c r="O69" s="851"/>
      <c r="P69" s="851"/>
      <c r="Q69" s="851"/>
      <c r="R69" s="851"/>
      <c r="S69" s="851"/>
      <c r="T69" s="851"/>
      <c r="U69" s="851"/>
      <c r="V69" s="851"/>
    </row>
    <row r="70" ht="14.25" customHeight="1">
      <c r="A70" s="1028" t="s">
        <v>5228</v>
      </c>
      <c r="B70" s="1052">
        <v>213.44</v>
      </c>
      <c r="C70" s="1032">
        <v>45909.0</v>
      </c>
      <c r="D70" s="1033">
        <f t="shared" si="1"/>
        <v>320.16</v>
      </c>
      <c r="E70" s="32">
        <f t="shared" si="2"/>
        <v>277.472</v>
      </c>
      <c r="F70" s="33">
        <f t="shared" si="3"/>
        <v>277.472</v>
      </c>
      <c r="G70" s="34">
        <f t="shared" si="4"/>
        <v>256.128</v>
      </c>
      <c r="H70" s="33">
        <f t="shared" si="5"/>
        <v>245.456</v>
      </c>
      <c r="I70" s="34">
        <f t="shared" si="6"/>
        <v>234.784</v>
      </c>
      <c r="J70" s="35"/>
      <c r="K70" s="67"/>
      <c r="L70" s="851"/>
      <c r="M70" s="851"/>
      <c r="N70" s="851"/>
      <c r="O70" s="851"/>
      <c r="P70" s="851"/>
      <c r="Q70" s="851"/>
      <c r="R70" s="851"/>
      <c r="S70" s="851"/>
      <c r="T70" s="851"/>
      <c r="U70" s="851"/>
      <c r="V70" s="851"/>
    </row>
    <row r="71" ht="14.25" customHeight="1">
      <c r="A71" s="1028" t="s">
        <v>5229</v>
      </c>
      <c r="B71" s="1052">
        <v>213.44</v>
      </c>
      <c r="C71" s="1032">
        <v>45909.0</v>
      </c>
      <c r="D71" s="1033">
        <f t="shared" si="1"/>
        <v>320.16</v>
      </c>
      <c r="E71" s="32">
        <f t="shared" si="2"/>
        <v>277.472</v>
      </c>
      <c r="F71" s="33">
        <f t="shared" si="3"/>
        <v>277.472</v>
      </c>
      <c r="G71" s="34">
        <f t="shared" si="4"/>
        <v>256.128</v>
      </c>
      <c r="H71" s="33">
        <f t="shared" si="5"/>
        <v>245.456</v>
      </c>
      <c r="I71" s="34">
        <f t="shared" si="6"/>
        <v>234.784</v>
      </c>
      <c r="J71" s="35"/>
      <c r="K71" s="67"/>
      <c r="L71" s="851"/>
      <c r="M71" s="851"/>
      <c r="N71" s="851"/>
      <c r="O71" s="851"/>
      <c r="P71" s="851"/>
      <c r="Q71" s="851"/>
      <c r="R71" s="851"/>
      <c r="S71" s="851"/>
      <c r="T71" s="851"/>
      <c r="U71" s="851"/>
      <c r="V71" s="851"/>
    </row>
    <row r="72" ht="14.25" customHeight="1">
      <c r="A72" s="1028" t="s">
        <v>5230</v>
      </c>
      <c r="B72" s="1052">
        <v>1940.4</v>
      </c>
      <c r="C72" s="1032">
        <v>45909.0</v>
      </c>
      <c r="D72" s="1033">
        <f t="shared" si="1"/>
        <v>2910.6</v>
      </c>
      <c r="E72" s="32">
        <f t="shared" si="2"/>
        <v>2522.52</v>
      </c>
      <c r="F72" s="33">
        <f t="shared" si="3"/>
        <v>2522.52</v>
      </c>
      <c r="G72" s="34">
        <f t="shared" si="4"/>
        <v>2328.48</v>
      </c>
      <c r="H72" s="33">
        <f t="shared" si="5"/>
        <v>2231.46</v>
      </c>
      <c r="I72" s="34">
        <f t="shared" si="6"/>
        <v>2134.44</v>
      </c>
      <c r="J72" s="35"/>
      <c r="K72" s="67"/>
      <c r="L72" s="851"/>
      <c r="M72" s="851"/>
      <c r="N72" s="851"/>
      <c r="O72" s="851"/>
      <c r="P72" s="851"/>
      <c r="Q72" s="851"/>
      <c r="R72" s="851"/>
      <c r="S72" s="851"/>
      <c r="T72" s="851"/>
      <c r="U72" s="851"/>
      <c r="V72" s="851"/>
    </row>
    <row r="73" ht="14.25" customHeight="1">
      <c r="A73" s="1028" t="s">
        <v>5231</v>
      </c>
      <c r="B73" s="1052">
        <v>1992.14</v>
      </c>
      <c r="C73" s="1032">
        <v>45909.0</v>
      </c>
      <c r="D73" s="1033">
        <f t="shared" si="1"/>
        <v>2988.21</v>
      </c>
      <c r="E73" s="32">
        <f t="shared" si="2"/>
        <v>2589.782</v>
      </c>
      <c r="F73" s="33">
        <f t="shared" si="3"/>
        <v>2589.782</v>
      </c>
      <c r="G73" s="34">
        <f t="shared" si="4"/>
        <v>2390.568</v>
      </c>
      <c r="H73" s="33">
        <f t="shared" si="5"/>
        <v>2290.961</v>
      </c>
      <c r="I73" s="34">
        <f t="shared" si="6"/>
        <v>2191.354</v>
      </c>
      <c r="J73" s="35"/>
      <c r="K73" s="67"/>
      <c r="L73" s="851"/>
      <c r="M73" s="851"/>
      <c r="N73" s="851"/>
      <c r="O73" s="851"/>
      <c r="P73" s="851"/>
      <c r="Q73" s="851"/>
      <c r="R73" s="851"/>
      <c r="S73" s="851"/>
      <c r="T73" s="851"/>
      <c r="U73" s="851"/>
      <c r="V73" s="851"/>
    </row>
    <row r="74" ht="14.25" customHeight="1">
      <c r="A74" s="1028" t="s">
        <v>5232</v>
      </c>
      <c r="B74" s="1052">
        <v>768.4</v>
      </c>
      <c r="C74" s="1032">
        <v>45909.0</v>
      </c>
      <c r="D74" s="1033">
        <f t="shared" si="1"/>
        <v>1152.6</v>
      </c>
      <c r="E74" s="32">
        <f t="shared" si="2"/>
        <v>998.92</v>
      </c>
      <c r="F74" s="33">
        <f t="shared" si="3"/>
        <v>998.92</v>
      </c>
      <c r="G74" s="34">
        <f t="shared" si="4"/>
        <v>922.08</v>
      </c>
      <c r="H74" s="33">
        <f t="shared" si="5"/>
        <v>883.66</v>
      </c>
      <c r="I74" s="34">
        <f t="shared" si="6"/>
        <v>845.24</v>
      </c>
      <c r="J74" s="35"/>
      <c r="K74" s="67"/>
      <c r="L74" s="851"/>
      <c r="M74" s="851"/>
      <c r="N74" s="851"/>
      <c r="O74" s="851"/>
      <c r="P74" s="851"/>
      <c r="Q74" s="851"/>
      <c r="R74" s="851"/>
      <c r="S74" s="851"/>
      <c r="T74" s="851"/>
      <c r="U74" s="851"/>
      <c r="V74" s="851"/>
    </row>
    <row r="75" ht="14.25" customHeight="1">
      <c r="A75" s="1028" t="s">
        <v>5233</v>
      </c>
      <c r="B75" s="1052">
        <v>782.63</v>
      </c>
      <c r="C75" s="1032">
        <v>45909.0</v>
      </c>
      <c r="D75" s="1033">
        <f t="shared" si="1"/>
        <v>1173.945</v>
      </c>
      <c r="E75" s="32">
        <f t="shared" si="2"/>
        <v>1017.419</v>
      </c>
      <c r="F75" s="33">
        <f t="shared" si="3"/>
        <v>1017.419</v>
      </c>
      <c r="G75" s="34">
        <f t="shared" si="4"/>
        <v>939.156</v>
      </c>
      <c r="H75" s="33">
        <f t="shared" si="5"/>
        <v>900.0245</v>
      </c>
      <c r="I75" s="34">
        <f t="shared" si="6"/>
        <v>860.893</v>
      </c>
      <c r="J75" s="35"/>
      <c r="K75" s="67"/>
      <c r="L75" s="851"/>
      <c r="M75" s="851"/>
      <c r="N75" s="851"/>
      <c r="O75" s="851"/>
      <c r="P75" s="851"/>
      <c r="Q75" s="851"/>
      <c r="R75" s="851"/>
      <c r="S75" s="851"/>
      <c r="T75" s="851"/>
      <c r="U75" s="851"/>
      <c r="V75" s="851"/>
    </row>
    <row r="76" ht="14.25" customHeight="1">
      <c r="A76" s="1028" t="s">
        <v>5234</v>
      </c>
      <c r="B76" s="1052">
        <v>825.32</v>
      </c>
      <c r="C76" s="1032">
        <v>45909.0</v>
      </c>
      <c r="D76" s="1033">
        <f t="shared" si="1"/>
        <v>1237.98</v>
      </c>
      <c r="E76" s="32">
        <f t="shared" si="2"/>
        <v>1072.916</v>
      </c>
      <c r="F76" s="33">
        <f t="shared" si="3"/>
        <v>1072.916</v>
      </c>
      <c r="G76" s="34">
        <f t="shared" si="4"/>
        <v>990.384</v>
      </c>
      <c r="H76" s="33">
        <f t="shared" si="5"/>
        <v>949.118</v>
      </c>
      <c r="I76" s="34">
        <f t="shared" si="6"/>
        <v>907.852</v>
      </c>
      <c r="J76" s="35"/>
      <c r="K76" s="67"/>
      <c r="L76" s="851"/>
      <c r="M76" s="851"/>
      <c r="N76" s="851"/>
      <c r="O76" s="851"/>
      <c r="P76" s="851"/>
      <c r="Q76" s="851"/>
      <c r="R76" s="851"/>
      <c r="S76" s="851"/>
      <c r="T76" s="851"/>
      <c r="U76" s="851"/>
      <c r="V76" s="851"/>
    </row>
    <row r="77" ht="14.25" customHeight="1">
      <c r="A77" s="1028" t="s">
        <v>5235</v>
      </c>
      <c r="B77" s="1055">
        <v>910.69</v>
      </c>
      <c r="C77" s="1032">
        <v>45909.0</v>
      </c>
      <c r="D77" s="1033">
        <f t="shared" si="1"/>
        <v>1366.035</v>
      </c>
      <c r="E77" s="32">
        <f t="shared" si="2"/>
        <v>1183.897</v>
      </c>
      <c r="F77" s="33">
        <f t="shared" si="3"/>
        <v>1183.897</v>
      </c>
      <c r="G77" s="34">
        <f t="shared" si="4"/>
        <v>1092.828</v>
      </c>
      <c r="H77" s="33">
        <f t="shared" si="5"/>
        <v>1047.2935</v>
      </c>
      <c r="I77" s="34">
        <f t="shared" si="6"/>
        <v>1001.759</v>
      </c>
      <c r="J77" s="35"/>
      <c r="K77" s="67"/>
      <c r="L77" s="851"/>
      <c r="M77" s="851"/>
      <c r="N77" s="851"/>
      <c r="O77" s="851"/>
      <c r="P77" s="851"/>
      <c r="Q77" s="851"/>
      <c r="R77" s="851"/>
      <c r="S77" s="851"/>
      <c r="T77" s="851"/>
      <c r="U77" s="851"/>
      <c r="V77" s="851"/>
    </row>
    <row r="78" ht="14.25" customHeight="1">
      <c r="A78" s="1028" t="s">
        <v>5236</v>
      </c>
      <c r="B78" s="1052">
        <v>2237.93</v>
      </c>
      <c r="C78" s="1032">
        <v>45909.0</v>
      </c>
      <c r="D78" s="1033">
        <f t="shared" si="1"/>
        <v>3356.895</v>
      </c>
      <c r="E78" s="32">
        <f t="shared" si="2"/>
        <v>2909.309</v>
      </c>
      <c r="F78" s="33">
        <f t="shared" si="3"/>
        <v>2909.309</v>
      </c>
      <c r="G78" s="34">
        <f t="shared" si="4"/>
        <v>2685.516</v>
      </c>
      <c r="H78" s="33">
        <f t="shared" si="5"/>
        <v>2573.6195</v>
      </c>
      <c r="I78" s="34">
        <f t="shared" si="6"/>
        <v>2461.723</v>
      </c>
      <c r="J78" s="35"/>
      <c r="K78" s="67"/>
      <c r="L78" s="851"/>
      <c r="M78" s="851"/>
      <c r="N78" s="851"/>
      <c r="O78" s="851"/>
      <c r="P78" s="851"/>
      <c r="Q78" s="851"/>
      <c r="R78" s="851"/>
      <c r="S78" s="851"/>
      <c r="T78" s="851"/>
      <c r="U78" s="851"/>
      <c r="V78" s="851"/>
    </row>
    <row r="79" ht="14.25" customHeight="1">
      <c r="A79" s="1028" t="s">
        <v>5237</v>
      </c>
      <c r="B79" s="1052">
        <v>2289.67</v>
      </c>
      <c r="C79" s="1032">
        <v>45909.0</v>
      </c>
      <c r="D79" s="1033">
        <f t="shared" si="1"/>
        <v>3434.505</v>
      </c>
      <c r="E79" s="32">
        <f t="shared" si="2"/>
        <v>2976.571</v>
      </c>
      <c r="F79" s="33">
        <f t="shared" si="3"/>
        <v>2976.571</v>
      </c>
      <c r="G79" s="34">
        <f t="shared" si="4"/>
        <v>2747.604</v>
      </c>
      <c r="H79" s="33">
        <f t="shared" si="5"/>
        <v>2633.1205</v>
      </c>
      <c r="I79" s="34">
        <f t="shared" si="6"/>
        <v>2518.637</v>
      </c>
      <c r="J79" s="35"/>
      <c r="K79" s="67"/>
      <c r="L79" s="851"/>
      <c r="M79" s="851"/>
      <c r="N79" s="851"/>
      <c r="O79" s="851"/>
      <c r="P79" s="851"/>
      <c r="Q79" s="851"/>
      <c r="R79" s="851"/>
      <c r="S79" s="851"/>
      <c r="T79" s="851"/>
      <c r="U79" s="851"/>
      <c r="V79" s="851"/>
    </row>
    <row r="80" ht="14.25" customHeight="1">
      <c r="A80" s="1028" t="s">
        <v>5238</v>
      </c>
      <c r="B80" s="1052">
        <v>1052.99</v>
      </c>
      <c r="C80" s="1032">
        <v>45909.0</v>
      </c>
      <c r="D80" s="1033">
        <f t="shared" si="1"/>
        <v>1579.485</v>
      </c>
      <c r="E80" s="32">
        <f t="shared" si="2"/>
        <v>1368.887</v>
      </c>
      <c r="F80" s="33">
        <f t="shared" si="3"/>
        <v>1368.887</v>
      </c>
      <c r="G80" s="34">
        <f t="shared" si="4"/>
        <v>1263.588</v>
      </c>
      <c r="H80" s="33">
        <f t="shared" si="5"/>
        <v>1210.9385</v>
      </c>
      <c r="I80" s="34">
        <f t="shared" si="6"/>
        <v>1158.289</v>
      </c>
      <c r="J80" s="35"/>
      <c r="K80" s="67"/>
      <c r="L80" s="851"/>
      <c r="M80" s="56"/>
      <c r="N80" s="56"/>
      <c r="O80" s="56"/>
      <c r="P80" s="56"/>
      <c r="Q80" s="56"/>
      <c r="R80" s="56"/>
      <c r="S80" s="56"/>
      <c r="T80" s="56"/>
      <c r="U80" s="56"/>
      <c r="V80" s="56"/>
    </row>
    <row r="81" ht="14.25" customHeight="1">
      <c r="A81" s="1028" t="s">
        <v>5239</v>
      </c>
      <c r="B81" s="1052">
        <v>1109.91</v>
      </c>
      <c r="C81" s="1032">
        <v>45909.0</v>
      </c>
      <c r="D81" s="1033">
        <f t="shared" si="1"/>
        <v>1664.865</v>
      </c>
      <c r="E81" s="32">
        <f t="shared" si="2"/>
        <v>1442.883</v>
      </c>
      <c r="F81" s="33">
        <f t="shared" si="3"/>
        <v>1442.883</v>
      </c>
      <c r="G81" s="34">
        <f t="shared" si="4"/>
        <v>1331.892</v>
      </c>
      <c r="H81" s="33">
        <f t="shared" si="5"/>
        <v>1276.3965</v>
      </c>
      <c r="I81" s="34">
        <f t="shared" si="6"/>
        <v>1220.901</v>
      </c>
      <c r="J81" s="35"/>
      <c r="K81" s="67"/>
      <c r="L81" s="851"/>
      <c r="M81" s="851"/>
      <c r="N81" s="851"/>
      <c r="O81" s="851"/>
      <c r="P81" s="851"/>
      <c r="Q81" s="851"/>
      <c r="R81" s="851"/>
      <c r="S81" s="851"/>
      <c r="T81" s="851"/>
      <c r="U81" s="851"/>
      <c r="V81" s="851"/>
    </row>
    <row r="82" ht="14.25" customHeight="1">
      <c r="A82" s="1028" t="s">
        <v>5240</v>
      </c>
      <c r="B82" s="1052">
        <v>868.01</v>
      </c>
      <c r="C82" s="1032">
        <v>45909.0</v>
      </c>
      <c r="D82" s="1033">
        <f t="shared" si="1"/>
        <v>1302.015</v>
      </c>
      <c r="E82" s="32">
        <f t="shared" si="2"/>
        <v>1128.413</v>
      </c>
      <c r="F82" s="33">
        <f t="shared" si="3"/>
        <v>1128.413</v>
      </c>
      <c r="G82" s="34">
        <f t="shared" si="4"/>
        <v>1041.612</v>
      </c>
      <c r="H82" s="33">
        <f t="shared" si="5"/>
        <v>998.2115</v>
      </c>
      <c r="I82" s="34">
        <f t="shared" si="6"/>
        <v>954.811</v>
      </c>
      <c r="J82" s="35"/>
      <c r="K82" s="67"/>
      <c r="L82" s="851"/>
      <c r="M82" s="56"/>
      <c r="N82" s="56"/>
      <c r="O82" s="56"/>
      <c r="P82" s="56"/>
      <c r="Q82" s="56"/>
      <c r="R82" s="56"/>
      <c r="S82" s="56"/>
      <c r="T82" s="56"/>
      <c r="U82" s="56"/>
      <c r="V82" s="56"/>
    </row>
    <row r="83" ht="14.25" customHeight="1">
      <c r="A83" s="1028" t="s">
        <v>5241</v>
      </c>
      <c r="B83" s="1052">
        <v>875.77</v>
      </c>
      <c r="C83" s="1032">
        <v>45909.0</v>
      </c>
      <c r="D83" s="1033">
        <f t="shared" si="1"/>
        <v>1313.655</v>
      </c>
      <c r="E83" s="32">
        <f t="shared" si="2"/>
        <v>1138.501</v>
      </c>
      <c r="F83" s="33">
        <f t="shared" si="3"/>
        <v>1138.501</v>
      </c>
      <c r="G83" s="34">
        <f t="shared" si="4"/>
        <v>1050.924</v>
      </c>
      <c r="H83" s="33">
        <f t="shared" si="5"/>
        <v>1007.1355</v>
      </c>
      <c r="I83" s="34">
        <f t="shared" si="6"/>
        <v>963.347</v>
      </c>
      <c r="J83" s="35"/>
      <c r="K83" s="67"/>
      <c r="L83" s="851"/>
      <c r="M83" s="851"/>
      <c r="N83" s="851"/>
      <c r="O83" s="851"/>
      <c r="P83" s="851"/>
      <c r="Q83" s="851"/>
      <c r="R83" s="851"/>
      <c r="S83" s="851"/>
      <c r="T83" s="851"/>
      <c r="U83" s="851"/>
      <c r="V83" s="851"/>
    </row>
    <row r="84" ht="14.25" customHeight="1">
      <c r="A84" s="1028" t="s">
        <v>5242</v>
      </c>
      <c r="B84" s="1052">
        <v>480.48</v>
      </c>
      <c r="C84" s="1032">
        <v>45909.0</v>
      </c>
      <c r="D84" s="1033">
        <f t="shared" si="1"/>
        <v>720.72</v>
      </c>
      <c r="E84" s="32">
        <f t="shared" si="2"/>
        <v>624.624</v>
      </c>
      <c r="F84" s="33">
        <f t="shared" si="3"/>
        <v>624.624</v>
      </c>
      <c r="G84" s="34">
        <f t="shared" si="4"/>
        <v>576.576</v>
      </c>
      <c r="H84" s="33">
        <f t="shared" si="5"/>
        <v>552.552</v>
      </c>
      <c r="I84" s="34">
        <f t="shared" si="6"/>
        <v>528.528</v>
      </c>
      <c r="J84" s="35"/>
      <c r="K84" s="67"/>
      <c r="L84" s="851"/>
      <c r="M84" s="851"/>
      <c r="N84" s="851"/>
      <c r="O84" s="851"/>
      <c r="P84" s="851"/>
      <c r="Q84" s="851"/>
      <c r="R84" s="851"/>
      <c r="S84" s="851"/>
      <c r="T84" s="851"/>
      <c r="U84" s="851"/>
      <c r="V84" s="851"/>
    </row>
    <row r="85" ht="14.25" customHeight="1">
      <c r="A85" s="73"/>
      <c r="B85" s="1031"/>
      <c r="C85" s="1032"/>
      <c r="D85" s="1033">
        <f t="shared" si="1"/>
        <v>0</v>
      </c>
      <c r="E85" s="32"/>
      <c r="F85" s="33"/>
      <c r="G85" s="34"/>
      <c r="H85" s="33"/>
      <c r="I85" s="34"/>
      <c r="J85" s="35"/>
      <c r="K85" s="67"/>
      <c r="L85" s="851"/>
      <c r="M85" s="851"/>
      <c r="N85" s="851"/>
      <c r="O85" s="851"/>
      <c r="P85" s="851"/>
      <c r="Q85" s="851"/>
      <c r="R85" s="851"/>
      <c r="S85" s="851"/>
      <c r="T85" s="851"/>
      <c r="U85" s="851"/>
      <c r="V85" s="851"/>
    </row>
    <row r="86" ht="14.25" customHeight="1">
      <c r="A86" s="73"/>
      <c r="B86" s="1031"/>
      <c r="C86" s="1032"/>
      <c r="D86" s="1033"/>
      <c r="E86" s="32"/>
      <c r="F86" s="33"/>
      <c r="G86" s="34"/>
      <c r="H86" s="33"/>
      <c r="I86" s="34"/>
      <c r="J86" s="35"/>
      <c r="K86" s="67"/>
      <c r="L86" s="851"/>
      <c r="M86" s="851"/>
      <c r="N86" s="851"/>
      <c r="O86" s="851"/>
      <c r="P86" s="851"/>
      <c r="Q86" s="851"/>
      <c r="R86" s="851"/>
      <c r="S86" s="851"/>
      <c r="T86" s="851"/>
      <c r="U86" s="851"/>
      <c r="V86" s="851"/>
    </row>
    <row r="87" ht="14.25" customHeight="1">
      <c r="A87" s="73"/>
      <c r="B87" s="1031"/>
      <c r="C87" s="1032"/>
      <c r="D87" s="1033"/>
      <c r="E87" s="32"/>
      <c r="F87" s="33"/>
      <c r="G87" s="34"/>
      <c r="H87" s="33"/>
      <c r="I87" s="34"/>
      <c r="J87" s="35"/>
      <c r="K87" s="67"/>
      <c r="L87" s="851"/>
      <c r="M87" s="851"/>
      <c r="N87" s="851"/>
      <c r="O87" s="851"/>
      <c r="P87" s="851"/>
      <c r="Q87" s="851"/>
      <c r="R87" s="851"/>
      <c r="S87" s="851"/>
      <c r="T87" s="851"/>
      <c r="U87" s="851"/>
      <c r="V87" s="851"/>
    </row>
    <row r="88" ht="14.25" customHeight="1">
      <c r="A88" s="73"/>
      <c r="B88" s="1031"/>
      <c r="C88" s="1032"/>
      <c r="D88" s="1033"/>
      <c r="E88" s="32"/>
      <c r="F88" s="33"/>
      <c r="G88" s="34"/>
      <c r="H88" s="33"/>
      <c r="I88" s="34"/>
      <c r="J88" s="35"/>
      <c r="K88" s="67"/>
      <c r="L88" s="851"/>
      <c r="M88" s="851"/>
      <c r="N88" s="851"/>
      <c r="O88" s="851"/>
      <c r="P88" s="851"/>
      <c r="Q88" s="851"/>
      <c r="R88" s="851"/>
      <c r="S88" s="851"/>
      <c r="T88" s="851"/>
      <c r="U88" s="851"/>
      <c r="V88" s="851"/>
    </row>
    <row r="89" ht="14.25" customHeight="1">
      <c r="A89" s="73"/>
      <c r="B89" s="1031"/>
      <c r="C89" s="1032"/>
      <c r="D89" s="1033"/>
      <c r="E89" s="32"/>
      <c r="F89" s="33"/>
      <c r="G89" s="34"/>
      <c r="H89" s="33"/>
      <c r="I89" s="34"/>
      <c r="J89" s="35"/>
      <c r="K89" s="67"/>
      <c r="L89" s="851"/>
      <c r="M89" s="851"/>
      <c r="N89" s="851"/>
      <c r="O89" s="851"/>
      <c r="P89" s="851"/>
      <c r="Q89" s="851"/>
      <c r="R89" s="851"/>
      <c r="S89" s="851"/>
      <c r="T89" s="851"/>
      <c r="U89" s="851"/>
      <c r="V89" s="851"/>
    </row>
    <row r="90" ht="14.25" customHeight="1">
      <c r="A90" s="73"/>
      <c r="B90" s="1031"/>
      <c r="C90" s="1032"/>
      <c r="D90" s="1033"/>
      <c r="E90" s="32"/>
      <c r="F90" s="33"/>
      <c r="G90" s="34"/>
      <c r="H90" s="33"/>
      <c r="I90" s="34"/>
      <c r="J90" s="35"/>
      <c r="K90" s="67"/>
      <c r="L90" s="851"/>
      <c r="M90" s="851"/>
      <c r="N90" s="851"/>
      <c r="O90" s="851"/>
      <c r="P90" s="851"/>
      <c r="Q90" s="851"/>
      <c r="R90" s="851"/>
      <c r="S90" s="851"/>
      <c r="T90" s="851"/>
      <c r="U90" s="851"/>
      <c r="V90" s="851"/>
    </row>
    <row r="91" ht="14.25" customHeight="1">
      <c r="A91" s="73"/>
      <c r="B91" s="1031"/>
      <c r="C91" s="1032"/>
      <c r="D91" s="1033"/>
      <c r="E91" s="32"/>
      <c r="F91" s="33"/>
      <c r="G91" s="34"/>
      <c r="H91" s="33"/>
      <c r="I91" s="34"/>
      <c r="J91" s="35"/>
      <c r="K91" s="67"/>
      <c r="L91" s="851"/>
      <c r="M91" s="851"/>
      <c r="N91" s="851"/>
      <c r="O91" s="851"/>
      <c r="P91" s="851"/>
      <c r="Q91" s="851"/>
      <c r="R91" s="851"/>
      <c r="S91" s="851"/>
      <c r="T91" s="851"/>
      <c r="U91" s="851"/>
      <c r="V91" s="851"/>
    </row>
    <row r="92" ht="14.25" customHeight="1">
      <c r="A92" s="73"/>
      <c r="B92" s="1031"/>
      <c r="C92" s="1032"/>
      <c r="D92" s="1033"/>
      <c r="E92" s="32"/>
      <c r="F92" s="33"/>
      <c r="G92" s="34"/>
      <c r="H92" s="33"/>
      <c r="I92" s="34"/>
      <c r="J92" s="35"/>
      <c r="K92" s="67"/>
      <c r="L92" s="851"/>
      <c r="M92" s="851"/>
      <c r="N92" s="851"/>
      <c r="O92" s="851"/>
      <c r="P92" s="851"/>
      <c r="Q92" s="851"/>
      <c r="R92" s="851"/>
      <c r="S92" s="851"/>
      <c r="T92" s="851"/>
      <c r="U92" s="851"/>
      <c r="V92" s="851"/>
    </row>
    <row r="93" ht="14.25" customHeight="1">
      <c r="A93" s="73"/>
      <c r="B93" s="1031"/>
      <c r="C93" s="1032"/>
      <c r="D93" s="1033"/>
      <c r="E93" s="32"/>
      <c r="F93" s="33"/>
      <c r="G93" s="34"/>
      <c r="H93" s="33"/>
      <c r="I93" s="34"/>
      <c r="J93" s="35"/>
      <c r="K93" s="67"/>
      <c r="L93" s="851"/>
      <c r="M93" s="851"/>
      <c r="N93" s="851"/>
      <c r="O93" s="851"/>
      <c r="P93" s="851"/>
      <c r="Q93" s="851"/>
      <c r="R93" s="851"/>
      <c r="S93" s="851"/>
      <c r="T93" s="851"/>
      <c r="U93" s="851"/>
      <c r="V93" s="851"/>
    </row>
    <row r="94" ht="14.25" customHeight="1">
      <c r="A94" s="73"/>
      <c r="B94" s="1031"/>
      <c r="C94" s="1032"/>
      <c r="D94" s="1033"/>
      <c r="E94" s="32"/>
      <c r="F94" s="33"/>
      <c r="G94" s="34"/>
      <c r="H94" s="33"/>
      <c r="I94" s="34"/>
      <c r="J94" s="35"/>
      <c r="K94" s="67"/>
      <c r="L94" s="851"/>
      <c r="M94" s="851"/>
      <c r="N94" s="851"/>
      <c r="O94" s="851"/>
      <c r="P94" s="851"/>
      <c r="Q94" s="851"/>
      <c r="R94" s="851"/>
      <c r="S94" s="851"/>
      <c r="T94" s="851"/>
      <c r="U94" s="851"/>
      <c r="V94" s="851"/>
    </row>
    <row r="95" ht="14.25" customHeight="1">
      <c r="A95" s="73"/>
      <c r="B95" s="1031"/>
      <c r="C95" s="1032"/>
      <c r="D95" s="1033"/>
      <c r="E95" s="32"/>
      <c r="F95" s="33"/>
      <c r="G95" s="34"/>
      <c r="H95" s="33"/>
      <c r="I95" s="34"/>
      <c r="J95" s="35"/>
      <c r="K95" s="67"/>
      <c r="L95" s="851"/>
      <c r="M95" s="851"/>
      <c r="N95" s="851"/>
      <c r="O95" s="851"/>
      <c r="P95" s="851"/>
      <c r="Q95" s="851"/>
      <c r="R95" s="851"/>
      <c r="S95" s="851"/>
      <c r="T95" s="851"/>
      <c r="U95" s="851"/>
      <c r="V95" s="851"/>
    </row>
    <row r="96" ht="14.25" customHeight="1">
      <c r="A96" s="73"/>
      <c r="B96" s="1031"/>
      <c r="C96" s="1032"/>
      <c r="D96" s="1033"/>
      <c r="E96" s="32"/>
      <c r="F96" s="33"/>
      <c r="G96" s="34"/>
      <c r="H96" s="33"/>
      <c r="I96" s="34"/>
      <c r="J96" s="35"/>
      <c r="K96" s="67"/>
      <c r="L96" s="851"/>
      <c r="M96" s="851"/>
      <c r="N96" s="851"/>
      <c r="O96" s="851"/>
      <c r="P96" s="851"/>
      <c r="Q96" s="851"/>
      <c r="R96" s="851"/>
      <c r="S96" s="851"/>
      <c r="T96" s="851"/>
      <c r="U96" s="851"/>
      <c r="V96" s="851"/>
    </row>
    <row r="97" ht="14.25" customHeight="1">
      <c r="A97" s="73"/>
      <c r="B97" s="1031"/>
      <c r="C97" s="1032"/>
      <c r="D97" s="1033"/>
      <c r="E97" s="32"/>
      <c r="F97" s="33"/>
      <c r="G97" s="34"/>
      <c r="H97" s="33"/>
      <c r="I97" s="34"/>
      <c r="J97" s="35"/>
      <c r="K97" s="67"/>
      <c r="L97" s="56"/>
      <c r="M97" s="56"/>
      <c r="N97" s="56"/>
      <c r="O97" s="56"/>
      <c r="P97" s="56"/>
      <c r="Q97" s="56"/>
      <c r="R97" s="56"/>
      <c r="S97" s="56"/>
      <c r="T97" s="56"/>
      <c r="U97" s="56"/>
      <c r="V97" s="56"/>
    </row>
    <row r="98" ht="14.25" customHeight="1">
      <c r="A98" s="73"/>
      <c r="B98" s="1031"/>
      <c r="C98" s="1032"/>
      <c r="D98" s="1033"/>
      <c r="E98" s="32"/>
      <c r="F98" s="33"/>
      <c r="G98" s="34"/>
      <c r="H98" s="33"/>
      <c r="I98" s="34"/>
      <c r="J98" s="35"/>
      <c r="K98" s="67"/>
      <c r="L98" s="851"/>
      <c r="M98" s="851"/>
      <c r="N98" s="851"/>
      <c r="O98" s="851"/>
      <c r="P98" s="851"/>
      <c r="Q98" s="851"/>
      <c r="R98" s="851"/>
      <c r="S98" s="851"/>
      <c r="T98" s="851"/>
      <c r="U98" s="851"/>
      <c r="V98" s="851"/>
    </row>
    <row r="99" ht="14.25" customHeight="1">
      <c r="A99" s="73"/>
      <c r="B99" s="1031"/>
      <c r="C99" s="1032"/>
      <c r="D99" s="1033"/>
      <c r="E99" s="32"/>
      <c r="F99" s="33"/>
      <c r="G99" s="34"/>
      <c r="H99" s="33"/>
      <c r="I99" s="34"/>
      <c r="J99" s="35"/>
      <c r="K99" s="67"/>
      <c r="L99" s="851"/>
      <c r="M99" s="851"/>
      <c r="N99" s="851"/>
      <c r="O99" s="851"/>
      <c r="P99" s="851"/>
      <c r="Q99" s="851"/>
      <c r="R99" s="851"/>
      <c r="S99" s="851"/>
      <c r="T99" s="851"/>
      <c r="U99" s="851"/>
      <c r="V99" s="851"/>
    </row>
    <row r="100" ht="14.25" customHeight="1">
      <c r="A100" s="73"/>
      <c r="B100" s="1031"/>
      <c r="C100" s="1032"/>
      <c r="D100" s="1033"/>
      <c r="E100" s="32"/>
      <c r="F100" s="33"/>
      <c r="G100" s="34"/>
      <c r="H100" s="33"/>
      <c r="I100" s="34"/>
      <c r="J100" s="35"/>
      <c r="K100" s="67"/>
      <c r="L100" s="851"/>
      <c r="M100" s="851"/>
      <c r="N100" s="851"/>
      <c r="O100" s="851"/>
      <c r="P100" s="851"/>
      <c r="Q100" s="851"/>
      <c r="R100" s="851"/>
      <c r="S100" s="851"/>
      <c r="T100" s="851"/>
      <c r="U100" s="851"/>
      <c r="V100" s="851"/>
    </row>
    <row r="101" ht="14.25" customHeight="1">
      <c r="A101" s="73"/>
      <c r="B101" s="1031"/>
      <c r="C101" s="1032"/>
      <c r="D101" s="1033"/>
      <c r="E101" s="32"/>
      <c r="F101" s="33"/>
      <c r="G101" s="34"/>
      <c r="H101" s="33"/>
      <c r="I101" s="34"/>
      <c r="J101" s="35"/>
      <c r="K101" s="67"/>
      <c r="L101" s="851"/>
      <c r="M101" s="851"/>
      <c r="N101" s="851"/>
      <c r="O101" s="851"/>
      <c r="P101" s="851"/>
      <c r="Q101" s="851"/>
      <c r="R101" s="851"/>
      <c r="S101" s="851"/>
      <c r="T101" s="851"/>
      <c r="U101" s="851"/>
      <c r="V101" s="851"/>
    </row>
    <row r="102" ht="14.25" customHeight="1">
      <c r="A102" s="73"/>
      <c r="B102" s="1031"/>
      <c r="C102" s="1032"/>
      <c r="D102" s="1033"/>
      <c r="E102" s="32"/>
      <c r="F102" s="33"/>
      <c r="G102" s="34"/>
      <c r="H102" s="33"/>
      <c r="I102" s="34"/>
      <c r="J102" s="35"/>
      <c r="K102" s="67"/>
      <c r="L102" s="851"/>
      <c r="M102" s="851"/>
      <c r="N102" s="851"/>
      <c r="O102" s="851"/>
      <c r="P102" s="851"/>
      <c r="Q102" s="851"/>
      <c r="R102" s="851"/>
      <c r="S102" s="851"/>
      <c r="T102" s="851"/>
      <c r="U102" s="851"/>
      <c r="V102" s="851"/>
    </row>
    <row r="103" ht="14.25" customHeight="1">
      <c r="A103" s="73"/>
      <c r="B103" s="1031"/>
      <c r="C103" s="1032"/>
      <c r="D103" s="1033"/>
      <c r="E103" s="32"/>
      <c r="F103" s="33"/>
      <c r="G103" s="34"/>
      <c r="H103" s="33"/>
      <c r="I103" s="34"/>
      <c r="J103" s="35"/>
      <c r="K103" s="67"/>
      <c r="L103" s="851"/>
      <c r="M103" s="851"/>
      <c r="N103" s="851"/>
      <c r="O103" s="851"/>
      <c r="P103" s="851"/>
      <c r="Q103" s="851"/>
      <c r="R103" s="851"/>
      <c r="S103" s="851"/>
      <c r="T103" s="851"/>
      <c r="U103" s="851"/>
      <c r="V103" s="851"/>
    </row>
    <row r="104" ht="14.25" customHeight="1">
      <c r="A104" s="73"/>
      <c r="B104" s="1031"/>
      <c r="C104" s="1032"/>
      <c r="D104" s="1033"/>
      <c r="E104" s="32"/>
      <c r="F104" s="33"/>
      <c r="G104" s="34"/>
      <c r="H104" s="33"/>
      <c r="I104" s="34"/>
      <c r="J104" s="35"/>
      <c r="K104" s="67"/>
      <c r="L104" s="851"/>
      <c r="M104" s="851"/>
      <c r="N104" s="851"/>
      <c r="O104" s="851"/>
      <c r="P104" s="851"/>
      <c r="Q104" s="851"/>
      <c r="R104" s="851"/>
      <c r="S104" s="851"/>
      <c r="T104" s="851"/>
      <c r="U104" s="851"/>
      <c r="V104" s="851"/>
    </row>
    <row r="105" ht="14.25" customHeight="1">
      <c r="A105" s="73"/>
      <c r="B105" s="1031"/>
      <c r="C105" s="1032"/>
      <c r="D105" s="1033"/>
      <c r="E105" s="32"/>
      <c r="F105" s="33"/>
      <c r="G105" s="34"/>
      <c r="H105" s="33"/>
      <c r="I105" s="34"/>
      <c r="J105" s="35"/>
      <c r="K105" s="67"/>
      <c r="L105" s="851"/>
      <c r="M105" s="851"/>
      <c r="N105" s="851"/>
      <c r="O105" s="851"/>
      <c r="P105" s="851"/>
      <c r="Q105" s="851"/>
      <c r="R105" s="851"/>
      <c r="S105" s="851"/>
      <c r="T105" s="851"/>
      <c r="U105" s="851"/>
      <c r="V105" s="851"/>
    </row>
    <row r="106" ht="14.25" customHeight="1">
      <c r="A106" s="73"/>
      <c r="B106" s="1031"/>
      <c r="C106" s="1032"/>
      <c r="D106" s="1033"/>
      <c r="E106" s="32"/>
      <c r="F106" s="33"/>
      <c r="G106" s="34"/>
      <c r="H106" s="33"/>
      <c r="I106" s="34"/>
      <c r="J106" s="35"/>
      <c r="K106" s="67"/>
      <c r="L106" s="851"/>
      <c r="M106" s="851"/>
      <c r="N106" s="851"/>
      <c r="O106" s="851"/>
      <c r="P106" s="851"/>
      <c r="Q106" s="851"/>
      <c r="R106" s="851"/>
      <c r="S106" s="851"/>
      <c r="T106" s="851"/>
      <c r="U106" s="851"/>
      <c r="V106" s="851"/>
    </row>
    <row r="107" ht="14.25" customHeight="1">
      <c r="A107" s="73"/>
      <c r="B107" s="1031"/>
      <c r="C107" s="1032"/>
      <c r="D107" s="1033"/>
      <c r="E107" s="32"/>
      <c r="F107" s="33"/>
      <c r="G107" s="34"/>
      <c r="H107" s="33"/>
      <c r="I107" s="34"/>
      <c r="J107" s="35"/>
      <c r="K107" s="67"/>
      <c r="L107" s="851"/>
      <c r="M107" s="851"/>
      <c r="N107" s="851"/>
      <c r="O107" s="851"/>
      <c r="P107" s="851"/>
      <c r="Q107" s="851"/>
      <c r="R107" s="851"/>
      <c r="S107" s="851"/>
      <c r="T107" s="851"/>
      <c r="U107" s="851"/>
      <c r="V107" s="851"/>
    </row>
    <row r="108" ht="14.25" customHeight="1">
      <c r="A108" s="73"/>
      <c r="B108" s="1031"/>
      <c r="C108" s="1032"/>
      <c r="D108" s="1033"/>
      <c r="E108" s="32"/>
      <c r="F108" s="33"/>
      <c r="G108" s="34"/>
      <c r="H108" s="33"/>
      <c r="I108" s="34"/>
      <c r="J108" s="35"/>
      <c r="K108" s="67"/>
      <c r="L108" s="851"/>
      <c r="M108" s="851"/>
      <c r="N108" s="851"/>
      <c r="O108" s="851"/>
      <c r="P108" s="851"/>
      <c r="Q108" s="851"/>
      <c r="R108" s="851"/>
      <c r="S108" s="851"/>
      <c r="T108" s="851"/>
      <c r="U108" s="851"/>
      <c r="V108" s="851"/>
    </row>
    <row r="109" ht="14.25" customHeight="1">
      <c r="A109" s="73"/>
      <c r="B109" s="1031"/>
      <c r="C109" s="1032"/>
      <c r="D109" s="1033"/>
      <c r="E109" s="32"/>
      <c r="F109" s="33"/>
      <c r="G109" s="34"/>
      <c r="H109" s="33"/>
      <c r="I109" s="34"/>
      <c r="J109" s="35"/>
      <c r="K109" s="67"/>
      <c r="L109" s="851"/>
      <c r="M109" s="851"/>
      <c r="N109" s="851"/>
      <c r="O109" s="851"/>
      <c r="P109" s="851"/>
      <c r="Q109" s="851"/>
      <c r="R109" s="851"/>
      <c r="S109" s="851"/>
      <c r="T109" s="851"/>
      <c r="U109" s="851"/>
      <c r="V109" s="851"/>
    </row>
    <row r="110" ht="14.25" customHeight="1">
      <c r="A110" s="73"/>
      <c r="B110" s="1031"/>
      <c r="C110" s="1032"/>
      <c r="D110" s="1033"/>
      <c r="E110" s="32"/>
      <c r="F110" s="33"/>
      <c r="G110" s="34"/>
      <c r="H110" s="33"/>
      <c r="I110" s="34"/>
      <c r="J110" s="35"/>
      <c r="K110" s="67"/>
      <c r="L110" s="851"/>
      <c r="M110" s="851"/>
      <c r="N110" s="851"/>
      <c r="O110" s="851"/>
      <c r="P110" s="851"/>
      <c r="Q110" s="851"/>
      <c r="R110" s="851"/>
      <c r="S110" s="851"/>
      <c r="T110" s="851"/>
      <c r="U110" s="851"/>
      <c r="V110" s="851"/>
    </row>
    <row r="111" ht="14.25" customHeight="1">
      <c r="A111" s="73"/>
      <c r="B111" s="1031"/>
      <c r="C111" s="1032"/>
      <c r="D111" s="1033"/>
      <c r="E111" s="32"/>
      <c r="F111" s="33"/>
      <c r="G111" s="34"/>
      <c r="H111" s="33"/>
      <c r="I111" s="34"/>
      <c r="J111" s="35"/>
      <c r="K111" s="67"/>
      <c r="L111" s="851"/>
      <c r="M111" s="851"/>
      <c r="N111" s="851"/>
      <c r="O111" s="851"/>
      <c r="P111" s="851"/>
      <c r="Q111" s="851"/>
      <c r="R111" s="851"/>
      <c r="S111" s="851"/>
      <c r="T111" s="851"/>
      <c r="U111" s="851"/>
      <c r="V111" s="851"/>
    </row>
    <row r="112" ht="14.25" customHeight="1">
      <c r="A112" s="73"/>
      <c r="B112" s="1031"/>
      <c r="C112" s="1032"/>
      <c r="D112" s="1033"/>
      <c r="E112" s="32"/>
      <c r="F112" s="33"/>
      <c r="G112" s="34"/>
      <c r="H112" s="33"/>
      <c r="I112" s="34"/>
      <c r="J112" s="35"/>
      <c r="K112" s="67"/>
      <c r="L112" s="851"/>
      <c r="M112" s="851"/>
      <c r="N112" s="851"/>
      <c r="O112" s="851"/>
      <c r="P112" s="851"/>
      <c r="Q112" s="851"/>
      <c r="R112" s="851"/>
      <c r="S112" s="851"/>
      <c r="T112" s="851"/>
      <c r="U112" s="851"/>
      <c r="V112" s="851"/>
    </row>
    <row r="113" ht="14.25" customHeight="1">
      <c r="A113" s="73"/>
      <c r="B113" s="1031"/>
      <c r="C113" s="1032"/>
      <c r="D113" s="1033"/>
      <c r="E113" s="32"/>
      <c r="F113" s="33"/>
      <c r="G113" s="34"/>
      <c r="H113" s="33"/>
      <c r="I113" s="34"/>
      <c r="J113" s="35"/>
      <c r="K113" s="67"/>
      <c r="L113" s="851"/>
      <c r="M113" s="851"/>
      <c r="N113" s="851"/>
      <c r="O113" s="851"/>
      <c r="P113" s="851"/>
      <c r="Q113" s="851"/>
      <c r="R113" s="851"/>
      <c r="S113" s="851"/>
      <c r="T113" s="851"/>
      <c r="U113" s="851"/>
      <c r="V113" s="851"/>
    </row>
    <row r="114" ht="14.25" customHeight="1">
      <c r="A114" s="73"/>
      <c r="B114" s="1031"/>
      <c r="C114" s="1032"/>
      <c r="D114" s="1033"/>
      <c r="E114" s="32"/>
      <c r="F114" s="33"/>
      <c r="G114" s="34"/>
      <c r="H114" s="33"/>
      <c r="I114" s="34"/>
      <c r="J114" s="35"/>
      <c r="K114" s="67"/>
      <c r="L114" s="851"/>
      <c r="M114" s="851"/>
      <c r="N114" s="851"/>
      <c r="O114" s="851"/>
      <c r="P114" s="851"/>
      <c r="Q114" s="851"/>
      <c r="R114" s="851"/>
      <c r="S114" s="851"/>
      <c r="T114" s="851"/>
      <c r="U114" s="851"/>
      <c r="V114" s="851"/>
    </row>
    <row r="115" ht="14.25" customHeight="1">
      <c r="A115" s="73"/>
      <c r="B115" s="1031"/>
      <c r="C115" s="1032"/>
      <c r="D115" s="1033"/>
      <c r="E115" s="32"/>
      <c r="F115" s="33"/>
      <c r="G115" s="34"/>
      <c r="H115" s="33"/>
      <c r="I115" s="34"/>
      <c r="J115" s="35"/>
      <c r="K115" s="67"/>
      <c r="L115" s="851"/>
      <c r="M115" s="851"/>
      <c r="N115" s="851"/>
      <c r="O115" s="851"/>
      <c r="P115" s="851"/>
      <c r="Q115" s="851"/>
      <c r="R115" s="851"/>
      <c r="S115" s="851"/>
      <c r="T115" s="851"/>
      <c r="U115" s="851"/>
      <c r="V115" s="851"/>
    </row>
    <row r="116" ht="14.25" customHeight="1">
      <c r="A116" s="73"/>
      <c r="B116" s="1031"/>
      <c r="C116" s="1032"/>
      <c r="D116" s="1033"/>
      <c r="E116" s="32"/>
      <c r="F116" s="33"/>
      <c r="G116" s="34"/>
      <c r="H116" s="33"/>
      <c r="I116" s="34"/>
      <c r="J116" s="35"/>
      <c r="K116" s="67"/>
      <c r="L116" s="851"/>
      <c r="M116" s="851"/>
      <c r="N116" s="851"/>
      <c r="O116" s="851"/>
      <c r="P116" s="851"/>
      <c r="Q116" s="851"/>
      <c r="R116" s="851"/>
      <c r="S116" s="851"/>
      <c r="T116" s="851"/>
      <c r="U116" s="851"/>
      <c r="V116" s="851"/>
    </row>
    <row r="117" ht="14.25" customHeight="1">
      <c r="A117" s="73"/>
      <c r="B117" s="1031"/>
      <c r="C117" s="1032"/>
      <c r="D117" s="1033"/>
      <c r="E117" s="32"/>
      <c r="F117" s="33"/>
      <c r="G117" s="34"/>
      <c r="H117" s="33"/>
      <c r="I117" s="34"/>
      <c r="J117" s="35"/>
      <c r="K117" s="67"/>
      <c r="L117" s="851"/>
      <c r="M117" s="851"/>
      <c r="N117" s="851"/>
      <c r="O117" s="851"/>
      <c r="P117" s="851"/>
      <c r="Q117" s="851"/>
      <c r="R117" s="851"/>
      <c r="S117" s="851"/>
      <c r="T117" s="851"/>
      <c r="U117" s="851"/>
      <c r="V117" s="851"/>
    </row>
    <row r="118" ht="14.25" customHeight="1">
      <c r="A118" s="715"/>
      <c r="B118" s="1031"/>
      <c r="C118" s="1032"/>
      <c r="D118" s="1033"/>
      <c r="E118" s="32"/>
      <c r="F118" s="33"/>
      <c r="G118" s="34"/>
      <c r="H118" s="33"/>
      <c r="I118" s="34"/>
      <c r="J118" s="35"/>
      <c r="K118" s="67"/>
      <c r="L118" s="851"/>
      <c r="M118" s="851"/>
      <c r="N118" s="851"/>
      <c r="O118" s="851"/>
      <c r="P118" s="851"/>
      <c r="Q118" s="851"/>
      <c r="R118" s="851"/>
      <c r="S118" s="851"/>
      <c r="T118" s="851"/>
      <c r="U118" s="851"/>
      <c r="V118" s="851"/>
    </row>
    <row r="119" ht="14.25" customHeight="1">
      <c r="A119" s="715"/>
      <c r="B119" s="1031"/>
      <c r="C119" s="1032"/>
      <c r="D119" s="1033"/>
      <c r="E119" s="32"/>
      <c r="F119" s="33"/>
      <c r="G119" s="34"/>
      <c r="H119" s="33"/>
      <c r="I119" s="34"/>
      <c r="J119" s="35"/>
      <c r="K119" s="67"/>
      <c r="L119" s="851"/>
      <c r="M119" s="851"/>
      <c r="N119" s="851"/>
      <c r="O119" s="851"/>
      <c r="P119" s="851"/>
      <c r="Q119" s="851"/>
      <c r="R119" s="851"/>
      <c r="S119" s="851"/>
      <c r="T119" s="851"/>
      <c r="U119" s="851"/>
      <c r="V119" s="851"/>
    </row>
    <row r="120" ht="14.25" customHeight="1">
      <c r="A120" s="715"/>
      <c r="B120" s="1031"/>
      <c r="C120" s="1032"/>
      <c r="D120" s="1033"/>
      <c r="E120" s="32"/>
      <c r="F120" s="33"/>
      <c r="G120" s="34"/>
      <c r="H120" s="33"/>
      <c r="I120" s="34"/>
      <c r="J120" s="35"/>
      <c r="K120" s="67"/>
      <c r="L120" s="851"/>
      <c r="M120" s="851"/>
      <c r="N120" s="851"/>
      <c r="O120" s="851"/>
      <c r="P120" s="851"/>
      <c r="Q120" s="851"/>
      <c r="R120" s="851"/>
      <c r="S120" s="851"/>
      <c r="T120" s="851"/>
      <c r="U120" s="851"/>
      <c r="V120" s="851"/>
    </row>
    <row r="121" ht="14.25" customHeight="1">
      <c r="A121" s="73"/>
      <c r="B121" s="1031"/>
      <c r="C121" s="1032"/>
      <c r="D121" s="1033"/>
      <c r="E121" s="32"/>
      <c r="F121" s="33"/>
      <c r="G121" s="34"/>
      <c r="H121" s="33"/>
      <c r="I121" s="34"/>
      <c r="J121" s="35"/>
      <c r="K121" s="67"/>
      <c r="L121" s="851"/>
      <c r="M121" s="851"/>
      <c r="N121" s="851"/>
      <c r="O121" s="851"/>
      <c r="P121" s="851"/>
      <c r="Q121" s="851"/>
      <c r="R121" s="851"/>
      <c r="S121" s="851"/>
      <c r="T121" s="851"/>
      <c r="U121" s="851"/>
      <c r="V121" s="851"/>
    </row>
    <row r="122" ht="14.25" customHeight="1">
      <c r="A122" s="73"/>
      <c r="B122" s="1031"/>
      <c r="C122" s="1032"/>
      <c r="D122" s="1033"/>
      <c r="E122" s="32"/>
      <c r="F122" s="33"/>
      <c r="G122" s="34"/>
      <c r="H122" s="33"/>
      <c r="I122" s="34"/>
      <c r="J122" s="35"/>
      <c r="K122" s="67"/>
      <c r="L122" s="851"/>
      <c r="M122" s="851"/>
      <c r="N122" s="851"/>
      <c r="O122" s="851"/>
      <c r="P122" s="851"/>
      <c r="Q122" s="851"/>
      <c r="R122" s="851"/>
      <c r="S122" s="851"/>
      <c r="T122" s="851"/>
      <c r="U122" s="851"/>
      <c r="V122" s="851"/>
    </row>
    <row r="123" ht="14.25" customHeight="1">
      <c r="A123" s="73"/>
      <c r="B123" s="1031"/>
      <c r="C123" s="1032"/>
      <c r="D123" s="1033"/>
      <c r="E123" s="32"/>
      <c r="F123" s="33"/>
      <c r="G123" s="34"/>
      <c r="H123" s="33"/>
      <c r="I123" s="34"/>
      <c r="J123" s="35"/>
      <c r="K123" s="67"/>
      <c r="L123" s="851"/>
      <c r="M123" s="851"/>
      <c r="N123" s="851"/>
      <c r="O123" s="851"/>
      <c r="P123" s="851"/>
      <c r="Q123" s="851"/>
      <c r="R123" s="851"/>
      <c r="S123" s="851"/>
      <c r="T123" s="851"/>
      <c r="U123" s="851"/>
      <c r="V123" s="851"/>
    </row>
    <row r="124" ht="14.25" customHeight="1">
      <c r="A124" s="715"/>
      <c r="B124" s="1031"/>
      <c r="C124" s="1032"/>
      <c r="D124" s="1033"/>
      <c r="E124" s="32"/>
      <c r="F124" s="33"/>
      <c r="G124" s="34"/>
      <c r="H124" s="33"/>
      <c r="I124" s="34"/>
      <c r="J124" s="35"/>
      <c r="K124" s="67"/>
      <c r="L124" s="851"/>
      <c r="M124" s="851"/>
      <c r="N124" s="851"/>
      <c r="O124" s="851"/>
      <c r="P124" s="851"/>
      <c r="Q124" s="851"/>
      <c r="R124" s="851"/>
      <c r="S124" s="851"/>
      <c r="T124" s="851"/>
      <c r="U124" s="851"/>
      <c r="V124" s="851"/>
    </row>
    <row r="125" ht="14.25" customHeight="1">
      <c r="A125" s="715"/>
      <c r="B125" s="1031"/>
      <c r="C125" s="1032"/>
      <c r="D125" s="1033"/>
      <c r="E125" s="32"/>
      <c r="F125" s="33"/>
      <c r="G125" s="34"/>
      <c r="H125" s="33"/>
      <c r="I125" s="34"/>
      <c r="J125" s="35"/>
      <c r="K125" s="67"/>
      <c r="L125" s="851"/>
      <c r="M125" s="851"/>
      <c r="N125" s="851"/>
      <c r="O125" s="851"/>
      <c r="P125" s="851"/>
      <c r="Q125" s="851"/>
      <c r="R125" s="851"/>
      <c r="S125" s="851"/>
      <c r="T125" s="851"/>
      <c r="U125" s="851"/>
      <c r="V125" s="851"/>
    </row>
    <row r="126" ht="14.25" customHeight="1">
      <c r="A126" s="715"/>
      <c r="B126" s="1031"/>
      <c r="C126" s="1032"/>
      <c r="D126" s="1033"/>
      <c r="E126" s="32"/>
      <c r="F126" s="33"/>
      <c r="G126" s="34"/>
      <c r="H126" s="33"/>
      <c r="I126" s="34"/>
      <c r="J126" s="35"/>
      <c r="K126" s="67"/>
      <c r="L126" s="851"/>
      <c r="M126" s="851"/>
      <c r="N126" s="851"/>
      <c r="O126" s="851"/>
      <c r="P126" s="851"/>
      <c r="Q126" s="851"/>
      <c r="R126" s="851"/>
      <c r="S126" s="851"/>
      <c r="T126" s="851"/>
      <c r="U126" s="851"/>
      <c r="V126" s="851"/>
    </row>
    <row r="127" ht="14.25" customHeight="1">
      <c r="A127" s="715"/>
      <c r="B127" s="1031"/>
      <c r="C127" s="1032"/>
      <c r="D127" s="1033"/>
      <c r="E127" s="32"/>
      <c r="F127" s="33"/>
      <c r="G127" s="34"/>
      <c r="H127" s="33"/>
      <c r="I127" s="34"/>
      <c r="J127" s="35"/>
      <c r="K127" s="67"/>
      <c r="L127" s="851"/>
      <c r="M127" s="851"/>
      <c r="N127" s="851"/>
      <c r="O127" s="851"/>
      <c r="P127" s="851"/>
      <c r="Q127" s="851"/>
      <c r="R127" s="851"/>
      <c r="S127" s="851"/>
      <c r="T127" s="851"/>
      <c r="U127" s="851"/>
      <c r="V127" s="851"/>
    </row>
    <row r="128" ht="14.25" customHeight="1">
      <c r="A128" s="73"/>
      <c r="B128" s="1031"/>
      <c r="C128" s="1032"/>
      <c r="D128" s="1033"/>
      <c r="E128" s="32"/>
      <c r="F128" s="33"/>
      <c r="G128" s="34"/>
      <c r="H128" s="33"/>
      <c r="I128" s="34"/>
      <c r="J128" s="35"/>
      <c r="K128" s="67"/>
      <c r="L128" s="851"/>
      <c r="M128" s="851"/>
      <c r="N128" s="851"/>
      <c r="O128" s="851"/>
      <c r="P128" s="851"/>
      <c r="Q128" s="851"/>
      <c r="R128" s="851"/>
      <c r="S128" s="851"/>
      <c r="T128" s="851"/>
      <c r="U128" s="851"/>
      <c r="V128" s="851"/>
    </row>
    <row r="129" ht="14.25" customHeight="1">
      <c r="A129" s="73"/>
      <c r="B129" s="1031"/>
      <c r="C129" s="1032"/>
      <c r="D129" s="1033"/>
      <c r="E129" s="32"/>
      <c r="F129" s="33"/>
      <c r="G129" s="34"/>
      <c r="H129" s="33"/>
      <c r="I129" s="34"/>
      <c r="J129" s="35"/>
      <c r="K129" s="67"/>
      <c r="L129" s="851"/>
      <c r="M129" s="851"/>
      <c r="N129" s="851"/>
      <c r="O129" s="851"/>
      <c r="P129" s="851"/>
      <c r="Q129" s="851"/>
      <c r="R129" s="851"/>
      <c r="S129" s="851"/>
      <c r="T129" s="851"/>
      <c r="U129" s="851"/>
      <c r="V129" s="851"/>
    </row>
    <row r="130" ht="14.25" customHeight="1">
      <c r="A130" s="73"/>
      <c r="B130" s="1031"/>
      <c r="C130" s="1032"/>
      <c r="D130" s="1033"/>
      <c r="E130" s="32"/>
      <c r="F130" s="33"/>
      <c r="G130" s="34"/>
      <c r="H130" s="33"/>
      <c r="I130" s="34"/>
      <c r="J130" s="35"/>
      <c r="K130" s="67"/>
      <c r="L130" s="851"/>
      <c r="M130" s="851"/>
      <c r="N130" s="851"/>
      <c r="O130" s="851"/>
      <c r="P130" s="851"/>
      <c r="Q130" s="851"/>
      <c r="R130" s="851"/>
      <c r="S130" s="851"/>
      <c r="T130" s="851"/>
      <c r="U130" s="851"/>
      <c r="V130" s="851"/>
    </row>
    <row r="131" ht="14.25" customHeight="1">
      <c r="A131" s="73"/>
      <c r="B131" s="1031"/>
      <c r="C131" s="1032"/>
      <c r="D131" s="1033"/>
      <c r="E131" s="32"/>
      <c r="F131" s="33"/>
      <c r="G131" s="34"/>
      <c r="H131" s="33"/>
      <c r="I131" s="34"/>
      <c r="J131" s="35"/>
      <c r="K131" s="67"/>
      <c r="L131" s="851"/>
      <c r="M131" s="851"/>
      <c r="N131" s="851"/>
      <c r="O131" s="851"/>
      <c r="P131" s="851"/>
      <c r="Q131" s="851"/>
      <c r="R131" s="851"/>
      <c r="S131" s="851"/>
      <c r="T131" s="851"/>
      <c r="U131" s="851"/>
      <c r="V131" s="851"/>
    </row>
    <row r="132" ht="14.25" customHeight="1">
      <c r="A132" s="73"/>
      <c r="B132" s="1031"/>
      <c r="C132" s="1032"/>
      <c r="D132" s="1033"/>
      <c r="E132" s="32"/>
      <c r="F132" s="33"/>
      <c r="G132" s="34"/>
      <c r="H132" s="33"/>
      <c r="I132" s="34"/>
      <c r="J132" s="35"/>
      <c r="K132" s="67"/>
      <c r="L132" s="851"/>
      <c r="M132" s="851"/>
      <c r="N132" s="851"/>
      <c r="O132" s="851"/>
      <c r="P132" s="851"/>
      <c r="Q132" s="851"/>
      <c r="R132" s="851"/>
      <c r="S132" s="851"/>
      <c r="T132" s="851"/>
      <c r="U132" s="851"/>
      <c r="V132" s="851"/>
    </row>
    <row r="133" ht="14.25" customHeight="1">
      <c r="A133" s="73"/>
      <c r="B133" s="1031"/>
      <c r="C133" s="1032"/>
      <c r="D133" s="1033"/>
      <c r="E133" s="32"/>
      <c r="F133" s="33"/>
      <c r="G133" s="34"/>
      <c r="H133" s="33"/>
      <c r="I133" s="34"/>
      <c r="J133" s="35"/>
      <c r="K133" s="67"/>
      <c r="L133" s="851"/>
      <c r="M133" s="851"/>
      <c r="N133" s="851"/>
      <c r="O133" s="851"/>
      <c r="P133" s="851"/>
      <c r="Q133" s="851"/>
      <c r="R133" s="851"/>
      <c r="S133" s="851"/>
      <c r="T133" s="851"/>
      <c r="U133" s="851"/>
      <c r="V133" s="851"/>
    </row>
    <row r="134" ht="14.25" customHeight="1">
      <c r="A134" s="73"/>
      <c r="B134" s="1031"/>
      <c r="C134" s="1032"/>
      <c r="D134" s="1033"/>
      <c r="E134" s="32"/>
      <c r="F134" s="33"/>
      <c r="G134" s="34"/>
      <c r="H134" s="33"/>
      <c r="I134" s="34"/>
      <c r="J134" s="35"/>
      <c r="K134" s="67"/>
      <c r="L134" s="851"/>
      <c r="M134" s="851"/>
      <c r="N134" s="851"/>
      <c r="O134" s="851"/>
      <c r="P134" s="851"/>
      <c r="Q134" s="851"/>
      <c r="R134" s="851"/>
      <c r="S134" s="851"/>
      <c r="T134" s="851"/>
      <c r="U134" s="851"/>
      <c r="V134" s="851"/>
    </row>
    <row r="135" ht="14.25" customHeight="1">
      <c r="A135" s="73"/>
      <c r="B135" s="1031"/>
      <c r="C135" s="1032"/>
      <c r="D135" s="1033"/>
      <c r="E135" s="32"/>
      <c r="F135" s="33"/>
      <c r="G135" s="34"/>
      <c r="H135" s="33"/>
      <c r="I135" s="34"/>
      <c r="J135" s="35"/>
      <c r="K135" s="67"/>
      <c r="L135" s="851"/>
      <c r="M135" s="851"/>
      <c r="N135" s="851"/>
      <c r="O135" s="851"/>
      <c r="P135" s="851"/>
      <c r="Q135" s="851"/>
      <c r="R135" s="851"/>
      <c r="S135" s="851"/>
      <c r="T135" s="851"/>
      <c r="U135" s="851"/>
      <c r="V135" s="851"/>
    </row>
    <row r="136" ht="14.25" customHeight="1">
      <c r="A136" s="73"/>
      <c r="B136" s="1031"/>
      <c r="C136" s="1032"/>
      <c r="D136" s="1033"/>
      <c r="E136" s="32"/>
      <c r="F136" s="33"/>
      <c r="G136" s="34"/>
      <c r="H136" s="33"/>
      <c r="I136" s="34"/>
      <c r="J136" s="35"/>
      <c r="K136" s="67"/>
      <c r="L136" s="851"/>
      <c r="M136" s="851"/>
      <c r="N136" s="851"/>
      <c r="O136" s="851"/>
      <c r="P136" s="851"/>
      <c r="Q136" s="851"/>
      <c r="R136" s="851"/>
      <c r="S136" s="851"/>
      <c r="T136" s="851"/>
      <c r="U136" s="851"/>
      <c r="V136" s="851"/>
    </row>
    <row r="137" ht="14.25" customHeight="1">
      <c r="A137" s="73"/>
      <c r="B137" s="1031"/>
      <c r="C137" s="1032"/>
      <c r="D137" s="1033"/>
      <c r="E137" s="32"/>
      <c r="F137" s="33"/>
      <c r="G137" s="34"/>
      <c r="H137" s="33"/>
      <c r="I137" s="34"/>
      <c r="J137" s="35"/>
      <c r="K137" s="67"/>
      <c r="L137" s="851"/>
      <c r="M137" s="851"/>
      <c r="N137" s="851"/>
      <c r="O137" s="851"/>
      <c r="P137" s="851"/>
      <c r="Q137" s="851"/>
      <c r="R137" s="851"/>
      <c r="S137" s="851"/>
      <c r="T137" s="851"/>
      <c r="U137" s="851"/>
      <c r="V137" s="851"/>
    </row>
    <row r="138" ht="14.25" customHeight="1">
      <c r="A138" s="73"/>
      <c r="B138" s="1031"/>
      <c r="C138" s="1032"/>
      <c r="D138" s="1033"/>
      <c r="E138" s="32"/>
      <c r="F138" s="33"/>
      <c r="G138" s="34"/>
      <c r="H138" s="33"/>
      <c r="I138" s="34"/>
      <c r="J138" s="35"/>
      <c r="K138" s="67"/>
      <c r="L138" s="851"/>
      <c r="M138" s="851"/>
      <c r="N138" s="851"/>
      <c r="O138" s="851"/>
      <c r="P138" s="851"/>
      <c r="Q138" s="851"/>
      <c r="R138" s="851"/>
      <c r="S138" s="851"/>
      <c r="T138" s="851"/>
      <c r="U138" s="851"/>
      <c r="V138" s="851"/>
    </row>
    <row r="139" ht="14.25" customHeight="1">
      <c r="A139" s="73"/>
      <c r="B139" s="1031"/>
      <c r="C139" s="1032"/>
      <c r="D139" s="1033"/>
      <c r="E139" s="32"/>
      <c r="F139" s="33"/>
      <c r="G139" s="34"/>
      <c r="H139" s="33"/>
      <c r="I139" s="34"/>
      <c r="J139" s="35"/>
      <c r="K139" s="67"/>
      <c r="L139" s="851"/>
      <c r="M139" s="851"/>
      <c r="N139" s="851"/>
      <c r="O139" s="851"/>
      <c r="P139" s="851"/>
      <c r="Q139" s="851"/>
      <c r="R139" s="851"/>
      <c r="S139" s="851"/>
      <c r="T139" s="851"/>
      <c r="U139" s="851"/>
      <c r="V139" s="851"/>
    </row>
    <row r="140" ht="14.25" customHeight="1">
      <c r="A140" s="73"/>
      <c r="B140" s="1031"/>
      <c r="C140" s="1032"/>
      <c r="D140" s="1033"/>
      <c r="E140" s="32"/>
      <c r="F140" s="33"/>
      <c r="G140" s="34"/>
      <c r="H140" s="33"/>
      <c r="I140" s="34"/>
      <c r="J140" s="35"/>
      <c r="K140" s="67"/>
      <c r="L140" s="851"/>
      <c r="M140" s="851"/>
      <c r="N140" s="851"/>
      <c r="O140" s="851"/>
      <c r="P140" s="851"/>
      <c r="Q140" s="851"/>
      <c r="R140" s="851"/>
      <c r="S140" s="851"/>
      <c r="T140" s="851"/>
      <c r="U140" s="851"/>
      <c r="V140" s="851"/>
    </row>
    <row r="141" ht="14.25" customHeight="1">
      <c r="A141" s="73"/>
      <c r="B141" s="1031"/>
      <c r="C141" s="1032"/>
      <c r="D141" s="1033"/>
      <c r="E141" s="32"/>
      <c r="F141" s="33"/>
      <c r="G141" s="34"/>
      <c r="H141" s="33"/>
      <c r="I141" s="34"/>
      <c r="J141" s="35"/>
      <c r="K141" s="67"/>
      <c r="L141" s="851"/>
      <c r="M141" s="851"/>
      <c r="N141" s="851"/>
      <c r="O141" s="851"/>
      <c r="P141" s="851"/>
      <c r="Q141" s="851"/>
      <c r="R141" s="851"/>
      <c r="S141" s="851"/>
      <c r="T141" s="851"/>
      <c r="U141" s="851"/>
      <c r="V141" s="851"/>
    </row>
    <row r="142" ht="14.25" customHeight="1">
      <c r="A142" s="73"/>
      <c r="B142" s="1031"/>
      <c r="C142" s="1032"/>
      <c r="D142" s="1033"/>
      <c r="E142" s="32"/>
      <c r="F142" s="33"/>
      <c r="G142" s="34"/>
      <c r="H142" s="33"/>
      <c r="I142" s="34"/>
      <c r="J142" s="35"/>
      <c r="K142" s="67"/>
      <c r="L142" s="851"/>
      <c r="M142" s="851"/>
      <c r="N142" s="851"/>
      <c r="O142" s="851"/>
      <c r="P142" s="851"/>
      <c r="Q142" s="851"/>
      <c r="R142" s="851"/>
      <c r="S142" s="851"/>
      <c r="T142" s="851"/>
      <c r="U142" s="851"/>
      <c r="V142" s="851"/>
    </row>
    <row r="143" ht="14.25" customHeight="1">
      <c r="A143" s="73"/>
      <c r="B143" s="1031"/>
      <c r="C143" s="1032"/>
      <c r="D143" s="1033"/>
      <c r="E143" s="32"/>
      <c r="F143" s="33"/>
      <c r="G143" s="34"/>
      <c r="H143" s="33"/>
      <c r="I143" s="34"/>
      <c r="J143" s="35"/>
      <c r="K143" s="67"/>
      <c r="L143" s="851"/>
      <c r="M143" s="851"/>
      <c r="N143" s="851"/>
      <c r="O143" s="851"/>
      <c r="P143" s="851"/>
      <c r="Q143" s="851"/>
      <c r="R143" s="851"/>
      <c r="S143" s="851"/>
      <c r="T143" s="851"/>
      <c r="U143" s="851"/>
      <c r="V143" s="851"/>
    </row>
    <row r="144" ht="14.25" customHeight="1">
      <c r="A144" s="73"/>
      <c r="B144" s="1031"/>
      <c r="C144" s="1032"/>
      <c r="D144" s="1033"/>
      <c r="E144" s="32"/>
      <c r="F144" s="33"/>
      <c r="G144" s="34"/>
      <c r="H144" s="33"/>
      <c r="I144" s="34"/>
      <c r="J144" s="35"/>
      <c r="K144" s="67"/>
      <c r="L144" s="851"/>
      <c r="M144" s="851"/>
      <c r="N144" s="851"/>
      <c r="O144" s="851"/>
      <c r="P144" s="851"/>
      <c r="Q144" s="851"/>
      <c r="R144" s="851"/>
      <c r="S144" s="851"/>
      <c r="T144" s="851"/>
      <c r="U144" s="851"/>
      <c r="V144" s="851"/>
    </row>
    <row r="145" ht="14.25" customHeight="1">
      <c r="A145" s="73"/>
      <c r="B145" s="1031"/>
      <c r="C145" s="1032"/>
      <c r="D145" s="1033"/>
      <c r="E145" s="32"/>
      <c r="F145" s="33"/>
      <c r="G145" s="34"/>
      <c r="H145" s="33"/>
      <c r="I145" s="34"/>
      <c r="J145" s="35"/>
      <c r="K145" s="67"/>
      <c r="L145" s="851"/>
      <c r="M145" s="851"/>
      <c r="N145" s="851"/>
      <c r="O145" s="851"/>
      <c r="P145" s="851"/>
      <c r="Q145" s="851"/>
      <c r="R145" s="851"/>
      <c r="S145" s="851"/>
      <c r="T145" s="851"/>
      <c r="U145" s="851"/>
      <c r="V145" s="851"/>
    </row>
    <row r="146" ht="14.25" customHeight="1">
      <c r="A146" s="73"/>
      <c r="B146" s="1031"/>
      <c r="C146" s="1032"/>
      <c r="D146" s="1033"/>
      <c r="E146" s="32"/>
      <c r="F146" s="33"/>
      <c r="G146" s="34"/>
      <c r="H146" s="33"/>
      <c r="I146" s="34"/>
      <c r="J146" s="35"/>
      <c r="K146" s="67"/>
      <c r="L146" s="851"/>
      <c r="M146" s="851"/>
      <c r="N146" s="851"/>
      <c r="O146" s="851"/>
      <c r="P146" s="851"/>
      <c r="Q146" s="851"/>
      <c r="R146" s="851"/>
      <c r="S146" s="851"/>
      <c r="T146" s="851"/>
      <c r="U146" s="851"/>
      <c r="V146" s="851"/>
    </row>
    <row r="147" ht="14.25" customHeight="1">
      <c r="A147" s="73"/>
      <c r="B147" s="1031"/>
      <c r="C147" s="1032"/>
      <c r="D147" s="1033"/>
      <c r="E147" s="32"/>
      <c r="F147" s="33"/>
      <c r="G147" s="34"/>
      <c r="H147" s="33"/>
      <c r="I147" s="34"/>
      <c r="J147" s="35"/>
      <c r="K147" s="67"/>
      <c r="L147" s="851"/>
      <c r="M147" s="851"/>
      <c r="N147" s="851"/>
      <c r="O147" s="851"/>
      <c r="P147" s="851"/>
      <c r="Q147" s="851"/>
      <c r="R147" s="851"/>
      <c r="S147" s="851"/>
      <c r="T147" s="851"/>
      <c r="U147" s="851"/>
      <c r="V147" s="851"/>
    </row>
    <row r="148" ht="14.25" customHeight="1">
      <c r="A148" s="73"/>
      <c r="B148" s="1031"/>
      <c r="C148" s="1032"/>
      <c r="D148" s="1033"/>
      <c r="E148" s="32"/>
      <c r="F148" s="33"/>
      <c r="G148" s="34"/>
      <c r="H148" s="33"/>
      <c r="I148" s="34"/>
      <c r="J148" s="35"/>
      <c r="K148" s="67"/>
      <c r="L148" s="851"/>
      <c r="M148" s="851"/>
      <c r="N148" s="851"/>
      <c r="O148" s="851"/>
      <c r="P148" s="851"/>
      <c r="Q148" s="851"/>
      <c r="R148" s="851"/>
      <c r="S148" s="851"/>
      <c r="T148" s="851"/>
      <c r="U148" s="851"/>
      <c r="V148" s="851"/>
    </row>
    <row r="149" ht="14.25" customHeight="1">
      <c r="A149" s="73"/>
      <c r="B149" s="1031"/>
      <c r="C149" s="1032"/>
      <c r="D149" s="1033"/>
      <c r="E149" s="32"/>
      <c r="F149" s="33"/>
      <c r="G149" s="34"/>
      <c r="H149" s="33"/>
      <c r="I149" s="34"/>
      <c r="J149" s="35"/>
      <c r="K149" s="67"/>
      <c r="L149" s="851"/>
      <c r="M149" s="851"/>
      <c r="N149" s="851"/>
      <c r="O149" s="851"/>
      <c r="P149" s="851"/>
      <c r="Q149" s="851"/>
      <c r="R149" s="851"/>
      <c r="S149" s="851"/>
      <c r="T149" s="851"/>
      <c r="U149" s="851"/>
      <c r="V149" s="851"/>
    </row>
    <row r="150" ht="14.25" customHeight="1">
      <c r="A150" s="73"/>
      <c r="B150" s="1031"/>
      <c r="C150" s="1032"/>
      <c r="D150" s="1033"/>
      <c r="E150" s="32"/>
      <c r="F150" s="33"/>
      <c r="G150" s="34"/>
      <c r="H150" s="33"/>
      <c r="I150" s="34"/>
      <c r="J150" s="35"/>
      <c r="K150" s="67"/>
      <c r="L150" s="851"/>
      <c r="M150" s="851"/>
      <c r="N150" s="851"/>
      <c r="O150" s="851"/>
      <c r="P150" s="851"/>
      <c r="Q150" s="851"/>
      <c r="R150" s="851"/>
      <c r="S150" s="851"/>
      <c r="T150" s="851"/>
      <c r="U150" s="851"/>
      <c r="V150" s="851"/>
    </row>
    <row r="151" ht="14.25" customHeight="1">
      <c r="A151" s="73"/>
      <c r="B151" s="1031"/>
      <c r="C151" s="1032"/>
      <c r="D151" s="1033"/>
      <c r="E151" s="32"/>
      <c r="F151" s="33"/>
      <c r="G151" s="34"/>
      <c r="H151" s="33"/>
      <c r="I151" s="34"/>
      <c r="J151" s="35"/>
      <c r="K151" s="67"/>
      <c r="L151" s="851"/>
      <c r="M151" s="851"/>
      <c r="N151" s="851"/>
      <c r="O151" s="851"/>
      <c r="P151" s="851"/>
      <c r="Q151" s="851"/>
      <c r="R151" s="851"/>
      <c r="S151" s="851"/>
      <c r="T151" s="851"/>
      <c r="U151" s="851"/>
      <c r="V151" s="851"/>
    </row>
    <row r="152" ht="14.25" customHeight="1">
      <c r="A152" s="73"/>
      <c r="B152" s="1031"/>
      <c r="C152" s="1032"/>
      <c r="D152" s="1033"/>
      <c r="E152" s="32"/>
      <c r="F152" s="33"/>
      <c r="G152" s="34"/>
      <c r="H152" s="33"/>
      <c r="I152" s="34"/>
      <c r="J152" s="35"/>
      <c r="K152" s="67"/>
      <c r="L152" s="851"/>
      <c r="M152" s="851"/>
      <c r="N152" s="851"/>
      <c r="O152" s="851"/>
      <c r="P152" s="851"/>
      <c r="Q152" s="851"/>
      <c r="R152" s="851"/>
      <c r="S152" s="851"/>
      <c r="T152" s="851"/>
      <c r="U152" s="851"/>
      <c r="V152" s="851"/>
    </row>
    <row r="153" ht="14.25" customHeight="1">
      <c r="A153" s="73"/>
      <c r="B153" s="1031"/>
      <c r="C153" s="1032"/>
      <c r="D153" s="1033"/>
      <c r="E153" s="32"/>
      <c r="F153" s="33"/>
      <c r="G153" s="34"/>
      <c r="H153" s="33"/>
      <c r="I153" s="34"/>
      <c r="J153" s="35"/>
      <c r="K153" s="67"/>
      <c r="L153" s="851"/>
      <c r="M153" s="851"/>
      <c r="N153" s="851"/>
      <c r="O153" s="851"/>
      <c r="P153" s="851"/>
      <c r="Q153" s="851"/>
      <c r="R153" s="851"/>
      <c r="S153" s="851"/>
      <c r="T153" s="851"/>
      <c r="U153" s="851"/>
      <c r="V153" s="851"/>
    </row>
    <row r="154" ht="14.25" customHeight="1">
      <c r="A154" s="42"/>
      <c r="B154" s="920"/>
      <c r="C154" s="1032"/>
      <c r="D154" s="31"/>
      <c r="E154" s="32"/>
      <c r="F154" s="33"/>
      <c r="G154" s="34"/>
      <c r="H154" s="33"/>
      <c r="I154" s="34"/>
      <c r="J154" s="35"/>
      <c r="K154" s="67"/>
      <c r="L154" s="851"/>
      <c r="M154" s="851"/>
      <c r="N154" s="851"/>
      <c r="O154" s="851"/>
      <c r="P154" s="851"/>
      <c r="Q154" s="851"/>
      <c r="R154" s="851"/>
      <c r="S154" s="851"/>
      <c r="T154" s="851"/>
      <c r="U154" s="851"/>
      <c r="V154" s="851"/>
    </row>
    <row r="155" ht="14.25" customHeight="1">
      <c r="A155" s="42"/>
      <c r="B155" s="920"/>
      <c r="C155" s="1032"/>
      <c r="D155" s="31"/>
      <c r="E155" s="32"/>
      <c r="F155" s="33"/>
      <c r="G155" s="34"/>
      <c r="H155" s="33"/>
      <c r="I155" s="34"/>
      <c r="J155" s="35"/>
      <c r="K155" s="67"/>
      <c r="L155" s="851"/>
      <c r="M155" s="851"/>
      <c r="N155" s="851"/>
      <c r="O155" s="851"/>
      <c r="P155" s="851"/>
      <c r="Q155" s="851"/>
      <c r="R155" s="851"/>
      <c r="S155" s="851"/>
      <c r="T155" s="851"/>
      <c r="U155" s="851"/>
      <c r="V155" s="851"/>
    </row>
    <row r="156" ht="14.25" customHeight="1">
      <c r="A156" s="42"/>
      <c r="B156" s="920"/>
      <c r="C156" s="1032"/>
      <c r="D156" s="31"/>
      <c r="E156" s="32"/>
      <c r="F156" s="33"/>
      <c r="G156" s="34"/>
      <c r="H156" s="33"/>
      <c r="I156" s="34"/>
      <c r="J156" s="35"/>
      <c r="K156" s="67"/>
      <c r="L156" s="851"/>
      <c r="M156" s="851"/>
      <c r="N156" s="851"/>
      <c r="O156" s="851"/>
      <c r="P156" s="851"/>
      <c r="Q156" s="851"/>
      <c r="R156" s="851"/>
      <c r="S156" s="851"/>
      <c r="T156" s="851"/>
      <c r="U156" s="851"/>
      <c r="V156" s="851"/>
    </row>
    <row r="157" ht="14.25" customHeight="1">
      <c r="A157" s="42"/>
      <c r="B157" s="920"/>
      <c r="C157" s="1032"/>
      <c r="D157" s="31"/>
      <c r="E157" s="32"/>
      <c r="F157" s="33"/>
      <c r="G157" s="34"/>
      <c r="H157" s="33"/>
      <c r="I157" s="34"/>
      <c r="J157" s="35"/>
      <c r="K157" s="67"/>
      <c r="L157" s="851"/>
      <c r="M157" s="851"/>
      <c r="N157" s="851"/>
      <c r="O157" s="851"/>
      <c r="P157" s="851"/>
      <c r="Q157" s="851"/>
      <c r="R157" s="851"/>
      <c r="S157" s="851"/>
      <c r="T157" s="851"/>
      <c r="U157" s="851"/>
      <c r="V157" s="851"/>
    </row>
    <row r="158" ht="14.25" customHeight="1">
      <c r="A158" s="42"/>
      <c r="B158" s="920"/>
      <c r="C158" s="1032"/>
      <c r="D158" s="31"/>
      <c r="E158" s="32"/>
      <c r="F158" s="33"/>
      <c r="G158" s="34"/>
      <c r="H158" s="33"/>
      <c r="I158" s="34"/>
      <c r="J158" s="35"/>
      <c r="K158" s="67"/>
      <c r="L158" s="851"/>
      <c r="M158" s="851"/>
      <c r="N158" s="851"/>
      <c r="O158" s="851"/>
      <c r="P158" s="851"/>
      <c r="Q158" s="851"/>
      <c r="R158" s="851"/>
      <c r="S158" s="851"/>
      <c r="T158" s="851"/>
      <c r="U158" s="851"/>
      <c r="V158" s="851"/>
    </row>
    <row r="159" ht="14.25" customHeight="1">
      <c r="A159" s="42"/>
      <c r="B159" s="920"/>
      <c r="C159" s="1032"/>
      <c r="D159" s="31"/>
      <c r="E159" s="32"/>
      <c r="F159" s="33"/>
      <c r="G159" s="34"/>
      <c r="H159" s="33"/>
      <c r="I159" s="34"/>
      <c r="J159" s="35"/>
      <c r="K159" s="67"/>
      <c r="L159" s="851"/>
      <c r="M159" s="851"/>
      <c r="N159" s="851"/>
      <c r="O159" s="851"/>
      <c r="P159" s="851"/>
      <c r="Q159" s="851"/>
      <c r="R159" s="851"/>
      <c r="S159" s="851"/>
      <c r="T159" s="851"/>
      <c r="U159" s="851"/>
      <c r="V159" s="851"/>
    </row>
    <row r="160" ht="14.25" customHeight="1">
      <c r="A160" s="42"/>
      <c r="B160" s="920"/>
      <c r="C160" s="1032"/>
      <c r="D160" s="31"/>
      <c r="E160" s="32"/>
      <c r="F160" s="33"/>
      <c r="G160" s="34"/>
      <c r="H160" s="33"/>
      <c r="I160" s="34"/>
      <c r="J160" s="35"/>
      <c r="K160" s="67"/>
      <c r="L160" s="851"/>
      <c r="M160" s="851"/>
      <c r="N160" s="851"/>
      <c r="O160" s="851"/>
      <c r="P160" s="851"/>
      <c r="Q160" s="851"/>
      <c r="R160" s="851"/>
      <c r="S160" s="851"/>
      <c r="T160" s="851"/>
      <c r="U160" s="851"/>
      <c r="V160" s="851"/>
    </row>
    <row r="161" ht="14.25" customHeight="1">
      <c r="A161" s="42"/>
      <c r="B161" s="920"/>
      <c r="C161" s="1032"/>
      <c r="D161" s="31"/>
      <c r="E161" s="32"/>
      <c r="F161" s="33"/>
      <c r="G161" s="34"/>
      <c r="H161" s="33"/>
      <c r="I161" s="34"/>
      <c r="J161" s="35"/>
      <c r="K161" s="67"/>
      <c r="L161" s="851"/>
      <c r="M161" s="851"/>
      <c r="N161" s="851"/>
      <c r="O161" s="851"/>
      <c r="P161" s="851"/>
      <c r="Q161" s="851"/>
      <c r="R161" s="851"/>
      <c r="S161" s="851"/>
      <c r="T161" s="851"/>
      <c r="U161" s="851"/>
      <c r="V161" s="851"/>
    </row>
    <row r="162" ht="14.25" customHeight="1">
      <c r="A162" s="42"/>
      <c r="B162" s="920"/>
      <c r="C162" s="1032"/>
      <c r="D162" s="31"/>
      <c r="E162" s="32"/>
      <c r="F162" s="33"/>
      <c r="G162" s="34"/>
      <c r="H162" s="33"/>
      <c r="I162" s="34"/>
      <c r="J162" s="35"/>
      <c r="K162" s="67"/>
      <c r="L162" s="851"/>
      <c r="M162" s="851"/>
      <c r="N162" s="851"/>
      <c r="O162" s="851"/>
      <c r="P162" s="851"/>
      <c r="Q162" s="851"/>
      <c r="R162" s="851"/>
      <c r="S162" s="851"/>
      <c r="T162" s="851"/>
      <c r="U162" s="851"/>
      <c r="V162" s="851"/>
    </row>
    <row r="163" ht="14.25" customHeight="1">
      <c r="A163" s="42"/>
      <c r="B163" s="920"/>
      <c r="C163" s="1032"/>
      <c r="D163" s="31"/>
      <c r="E163" s="32"/>
      <c r="F163" s="33"/>
      <c r="G163" s="34"/>
      <c r="H163" s="33"/>
      <c r="I163" s="34"/>
      <c r="J163" s="35"/>
      <c r="K163" s="67"/>
      <c r="L163" s="851"/>
      <c r="M163" s="851"/>
      <c r="N163" s="851"/>
      <c r="O163" s="851"/>
      <c r="P163" s="851"/>
      <c r="Q163" s="851"/>
      <c r="R163" s="851"/>
      <c r="S163" s="851"/>
      <c r="T163" s="851"/>
      <c r="U163" s="851"/>
      <c r="V163" s="851"/>
    </row>
    <row r="164" ht="14.25" customHeight="1">
      <c r="A164" s="42"/>
      <c r="B164" s="920"/>
      <c r="C164" s="1032"/>
      <c r="D164" s="31"/>
      <c r="E164" s="32"/>
      <c r="F164" s="33"/>
      <c r="G164" s="34"/>
      <c r="H164" s="33"/>
      <c r="I164" s="34"/>
      <c r="J164" s="35"/>
      <c r="K164" s="67"/>
      <c r="L164" s="851"/>
      <c r="M164" s="851"/>
      <c r="N164" s="851"/>
      <c r="O164" s="851"/>
      <c r="P164" s="851"/>
      <c r="Q164" s="851"/>
      <c r="R164" s="851"/>
      <c r="S164" s="851"/>
      <c r="T164" s="851"/>
      <c r="U164" s="851"/>
      <c r="V164" s="851"/>
    </row>
    <row r="165" ht="14.25" customHeight="1">
      <c r="A165" s="42"/>
      <c r="B165" s="920"/>
      <c r="C165" s="1032"/>
      <c r="D165" s="31"/>
      <c r="E165" s="32"/>
      <c r="F165" s="33"/>
      <c r="G165" s="34"/>
      <c r="H165" s="33"/>
      <c r="I165" s="34"/>
      <c r="J165" s="35"/>
      <c r="K165" s="67"/>
      <c r="L165" s="851"/>
      <c r="M165" s="851"/>
      <c r="N165" s="851"/>
      <c r="O165" s="851"/>
      <c r="P165" s="851"/>
      <c r="Q165" s="851"/>
      <c r="R165" s="851"/>
      <c r="S165" s="851"/>
      <c r="T165" s="851"/>
      <c r="U165" s="851"/>
      <c r="V165" s="851"/>
    </row>
    <row r="166" ht="14.25" customHeight="1">
      <c r="A166" s="42"/>
      <c r="B166" s="920"/>
      <c r="C166" s="1032"/>
      <c r="D166" s="31"/>
      <c r="E166" s="32"/>
      <c r="F166" s="33"/>
      <c r="G166" s="34"/>
      <c r="H166" s="33"/>
      <c r="I166" s="34"/>
      <c r="J166" s="35"/>
      <c r="K166" s="67"/>
      <c r="L166" s="851"/>
      <c r="M166" s="851"/>
      <c r="N166" s="851"/>
      <c r="O166" s="851"/>
      <c r="P166" s="851"/>
      <c r="Q166" s="851"/>
      <c r="R166" s="851"/>
      <c r="S166" s="851"/>
      <c r="T166" s="851"/>
      <c r="U166" s="851"/>
      <c r="V166" s="851"/>
    </row>
    <row r="167" ht="14.25" customHeight="1">
      <c r="A167" s="42"/>
      <c r="B167" s="920"/>
      <c r="C167" s="1032"/>
      <c r="D167" s="31"/>
      <c r="E167" s="32"/>
      <c r="F167" s="33"/>
      <c r="G167" s="34"/>
      <c r="H167" s="33"/>
      <c r="I167" s="34"/>
      <c r="J167" s="35"/>
      <c r="K167" s="67"/>
      <c r="L167" s="851"/>
      <c r="M167" s="851"/>
      <c r="N167" s="851"/>
      <c r="O167" s="851"/>
      <c r="P167" s="851"/>
      <c r="Q167" s="851"/>
      <c r="R167" s="851"/>
      <c r="S167" s="851"/>
      <c r="T167" s="851"/>
      <c r="U167" s="851"/>
      <c r="V167" s="851"/>
    </row>
    <row r="168" ht="14.25" customHeight="1">
      <c r="A168" s="42"/>
      <c r="B168" s="920"/>
      <c r="C168" s="1032"/>
      <c r="D168" s="31"/>
      <c r="E168" s="32"/>
      <c r="F168" s="33"/>
      <c r="G168" s="34"/>
      <c r="H168" s="33"/>
      <c r="I168" s="34"/>
      <c r="J168" s="35"/>
      <c r="K168" s="67"/>
      <c r="L168" s="851"/>
      <c r="M168" s="851"/>
      <c r="N168" s="851"/>
      <c r="O168" s="851"/>
      <c r="P168" s="851"/>
      <c r="Q168" s="851"/>
      <c r="R168" s="851"/>
      <c r="S168" s="851"/>
      <c r="T168" s="851"/>
      <c r="U168" s="851"/>
      <c r="V168" s="851"/>
    </row>
    <row r="169" ht="14.25" customHeight="1">
      <c r="A169" s="42"/>
      <c r="B169" s="920"/>
      <c r="C169" s="1032"/>
      <c r="D169" s="31"/>
      <c r="E169" s="32"/>
      <c r="F169" s="33"/>
      <c r="G169" s="34"/>
      <c r="H169" s="33"/>
      <c r="I169" s="34"/>
      <c r="J169" s="35"/>
      <c r="K169" s="67"/>
      <c r="L169" s="851"/>
      <c r="M169" s="851"/>
      <c r="N169" s="851"/>
      <c r="O169" s="851"/>
      <c r="P169" s="851"/>
      <c r="Q169" s="851"/>
      <c r="R169" s="851"/>
      <c r="S169" s="851"/>
      <c r="T169" s="851"/>
      <c r="U169" s="851"/>
      <c r="V169" s="851"/>
    </row>
    <row r="170" ht="14.25" customHeight="1">
      <c r="A170" s="42"/>
      <c r="B170" s="920"/>
      <c r="C170" s="1032"/>
      <c r="D170" s="31"/>
      <c r="E170" s="32"/>
      <c r="F170" s="33"/>
      <c r="G170" s="34"/>
      <c r="H170" s="33"/>
      <c r="I170" s="34"/>
      <c r="J170" s="35"/>
      <c r="K170" s="67"/>
      <c r="L170" s="851"/>
      <c r="M170" s="851"/>
      <c r="N170" s="851"/>
      <c r="O170" s="851"/>
      <c r="P170" s="851"/>
      <c r="Q170" s="851"/>
      <c r="R170" s="851"/>
      <c r="S170" s="851"/>
      <c r="T170" s="851"/>
      <c r="U170" s="851"/>
      <c r="V170" s="851"/>
    </row>
    <row r="171" ht="14.25" customHeight="1">
      <c r="A171" s="42"/>
      <c r="B171" s="920"/>
      <c r="C171" s="1032"/>
      <c r="D171" s="31"/>
      <c r="E171" s="32"/>
      <c r="F171" s="33"/>
      <c r="G171" s="34"/>
      <c r="H171" s="33"/>
      <c r="I171" s="34"/>
      <c r="J171" s="35"/>
      <c r="K171" s="67"/>
      <c r="L171" s="851"/>
      <c r="M171" s="851"/>
      <c r="N171" s="851"/>
      <c r="O171" s="851"/>
      <c r="P171" s="851"/>
      <c r="Q171" s="851"/>
      <c r="R171" s="851"/>
      <c r="S171" s="851"/>
      <c r="T171" s="851"/>
      <c r="U171" s="851"/>
      <c r="V171" s="851"/>
    </row>
    <row r="172" ht="14.25" customHeight="1">
      <c r="A172" s="42"/>
      <c r="B172" s="920"/>
      <c r="C172" s="1032"/>
      <c r="D172" s="31"/>
      <c r="E172" s="32"/>
      <c r="F172" s="33"/>
      <c r="G172" s="34"/>
      <c r="H172" s="33"/>
      <c r="I172" s="34"/>
      <c r="J172" s="35"/>
      <c r="K172" s="67"/>
      <c r="L172" s="851"/>
      <c r="M172" s="851"/>
      <c r="N172" s="851"/>
      <c r="O172" s="851"/>
      <c r="P172" s="851"/>
      <c r="Q172" s="851"/>
      <c r="R172" s="851"/>
      <c r="S172" s="851"/>
      <c r="T172" s="851"/>
      <c r="U172" s="851"/>
      <c r="V172" s="851"/>
    </row>
    <row r="173" ht="14.25" customHeight="1">
      <c r="A173" s="42"/>
      <c r="B173" s="920"/>
      <c r="C173" s="1032"/>
      <c r="D173" s="31"/>
      <c r="E173" s="32"/>
      <c r="F173" s="33"/>
      <c r="G173" s="34"/>
      <c r="H173" s="33"/>
      <c r="I173" s="34"/>
      <c r="J173" s="35"/>
      <c r="K173" s="67"/>
      <c r="L173" s="851"/>
      <c r="M173" s="851"/>
      <c r="N173" s="851"/>
      <c r="O173" s="851"/>
      <c r="P173" s="851"/>
      <c r="Q173" s="851"/>
      <c r="R173" s="851"/>
      <c r="S173" s="851"/>
      <c r="T173" s="851"/>
      <c r="U173" s="851"/>
      <c r="V173" s="851"/>
    </row>
    <row r="174" ht="14.25" customHeight="1">
      <c r="A174" s="42"/>
      <c r="B174" s="920"/>
      <c r="C174" s="1032"/>
      <c r="D174" s="31"/>
      <c r="E174" s="32"/>
      <c r="F174" s="33"/>
      <c r="G174" s="34"/>
      <c r="H174" s="33"/>
      <c r="I174" s="34"/>
      <c r="J174" s="35"/>
      <c r="K174" s="67"/>
      <c r="L174" s="851"/>
      <c r="M174" s="851"/>
      <c r="N174" s="851"/>
      <c r="O174" s="851"/>
      <c r="P174" s="851"/>
      <c r="Q174" s="851"/>
      <c r="R174" s="851"/>
      <c r="S174" s="851"/>
      <c r="T174" s="851"/>
      <c r="U174" s="851"/>
      <c r="V174" s="851"/>
    </row>
    <row r="175" ht="14.25" customHeight="1">
      <c r="A175" s="42"/>
      <c r="B175" s="920"/>
      <c r="C175" s="1032"/>
      <c r="D175" s="31"/>
      <c r="E175" s="32"/>
      <c r="F175" s="33"/>
      <c r="G175" s="34"/>
      <c r="H175" s="33"/>
      <c r="I175" s="34"/>
      <c r="J175" s="35"/>
      <c r="K175" s="67"/>
      <c r="L175" s="851"/>
      <c r="M175" s="851"/>
      <c r="N175" s="851"/>
      <c r="O175" s="851"/>
      <c r="P175" s="851"/>
      <c r="Q175" s="851"/>
      <c r="R175" s="851"/>
      <c r="S175" s="851"/>
      <c r="T175" s="851"/>
      <c r="U175" s="851"/>
      <c r="V175" s="851"/>
    </row>
    <row r="176" ht="14.25" customHeight="1">
      <c r="A176" s="42"/>
      <c r="B176" s="920"/>
      <c r="C176" s="1032"/>
      <c r="D176" s="31"/>
      <c r="E176" s="32"/>
      <c r="F176" s="33"/>
      <c r="G176" s="34"/>
      <c r="H176" s="33"/>
      <c r="I176" s="34"/>
      <c r="J176" s="35"/>
      <c r="K176" s="67"/>
      <c r="L176" s="851"/>
      <c r="M176" s="851"/>
      <c r="N176" s="851"/>
      <c r="O176" s="851"/>
      <c r="P176" s="851"/>
      <c r="Q176" s="851"/>
      <c r="R176" s="851"/>
      <c r="S176" s="851"/>
      <c r="T176" s="851"/>
      <c r="U176" s="851"/>
      <c r="V176" s="851"/>
    </row>
    <row r="177" ht="14.25" customHeight="1">
      <c r="A177" s="42"/>
      <c r="B177" s="920"/>
      <c r="C177" s="1032"/>
      <c r="D177" s="31"/>
      <c r="E177" s="32"/>
      <c r="F177" s="33"/>
      <c r="G177" s="34"/>
      <c r="H177" s="33"/>
      <c r="I177" s="34"/>
      <c r="J177" s="35"/>
      <c r="K177" s="67"/>
      <c r="L177" s="851"/>
      <c r="M177" s="851"/>
      <c r="N177" s="851"/>
      <c r="O177" s="851"/>
      <c r="P177" s="851"/>
      <c r="Q177" s="851"/>
      <c r="R177" s="851"/>
      <c r="S177" s="851"/>
      <c r="T177" s="851"/>
      <c r="U177" s="851"/>
      <c r="V177" s="851"/>
    </row>
    <row r="178" ht="14.25" customHeight="1">
      <c r="A178" s="42"/>
      <c r="B178" s="920"/>
      <c r="C178" s="1032"/>
      <c r="D178" s="31"/>
      <c r="E178" s="32"/>
      <c r="F178" s="33"/>
      <c r="G178" s="34"/>
      <c r="H178" s="33"/>
      <c r="I178" s="34"/>
      <c r="J178" s="35"/>
      <c r="K178" s="67"/>
      <c r="L178" s="851"/>
      <c r="M178" s="851"/>
      <c r="N178" s="851"/>
      <c r="O178" s="851"/>
      <c r="P178" s="851"/>
      <c r="Q178" s="851"/>
      <c r="R178" s="851"/>
      <c r="S178" s="851"/>
      <c r="T178" s="851"/>
      <c r="U178" s="851"/>
      <c r="V178" s="851"/>
    </row>
    <row r="179" ht="14.25" customHeight="1">
      <c r="A179" s="42"/>
      <c r="B179" s="920"/>
      <c r="C179" s="1032"/>
      <c r="D179" s="31"/>
      <c r="E179" s="32"/>
      <c r="F179" s="33"/>
      <c r="G179" s="34"/>
      <c r="H179" s="33"/>
      <c r="I179" s="34"/>
      <c r="J179" s="35"/>
      <c r="K179" s="67"/>
      <c r="L179" s="851"/>
      <c r="M179" s="851"/>
      <c r="N179" s="851"/>
      <c r="O179" s="851"/>
      <c r="P179" s="851"/>
      <c r="Q179" s="851"/>
      <c r="R179" s="851"/>
      <c r="S179" s="851"/>
      <c r="T179" s="851"/>
      <c r="U179" s="851"/>
      <c r="V179" s="851"/>
    </row>
    <row r="180" ht="14.25" customHeight="1">
      <c r="A180" s="42"/>
      <c r="B180" s="920"/>
      <c r="C180" s="1032"/>
      <c r="D180" s="31"/>
      <c r="E180" s="32"/>
      <c r="F180" s="33"/>
      <c r="G180" s="34"/>
      <c r="H180" s="33"/>
      <c r="I180" s="34"/>
      <c r="J180" s="35"/>
      <c r="K180" s="67"/>
      <c r="L180" s="851"/>
      <c r="M180" s="851"/>
      <c r="N180" s="851"/>
      <c r="O180" s="851"/>
      <c r="P180" s="851"/>
      <c r="Q180" s="851"/>
      <c r="R180" s="851"/>
      <c r="S180" s="851"/>
      <c r="T180" s="851"/>
      <c r="U180" s="851"/>
      <c r="V180" s="851"/>
    </row>
    <row r="181" ht="14.25" customHeight="1">
      <c r="A181" s="42"/>
      <c r="B181" s="920"/>
      <c r="C181" s="1032"/>
      <c r="D181" s="31"/>
      <c r="E181" s="32"/>
      <c r="F181" s="33"/>
      <c r="G181" s="34"/>
      <c r="H181" s="33"/>
      <c r="I181" s="34"/>
      <c r="J181" s="35"/>
      <c r="K181" s="67"/>
      <c r="L181" s="56"/>
      <c r="M181" s="56"/>
      <c r="N181" s="851"/>
      <c r="O181" s="851"/>
      <c r="P181" s="851"/>
      <c r="Q181" s="851"/>
      <c r="R181" s="851"/>
      <c r="S181" s="851"/>
      <c r="T181" s="851"/>
      <c r="U181" s="851"/>
      <c r="V181" s="851"/>
    </row>
    <row r="182" ht="14.25" customHeight="1">
      <c r="A182" s="42"/>
      <c r="B182" s="920"/>
      <c r="C182" s="1032"/>
      <c r="D182" s="31"/>
      <c r="E182" s="32"/>
      <c r="F182" s="33"/>
      <c r="G182" s="34"/>
      <c r="H182" s="33"/>
      <c r="I182" s="34"/>
      <c r="J182" s="35"/>
      <c r="K182" s="67"/>
      <c r="L182" s="56"/>
      <c r="M182" s="56"/>
      <c r="N182" s="851"/>
      <c r="O182" s="851"/>
      <c r="P182" s="851"/>
      <c r="Q182" s="851"/>
      <c r="R182" s="851"/>
      <c r="S182" s="851"/>
      <c r="T182" s="851"/>
      <c r="U182" s="851"/>
      <c r="V182" s="851"/>
    </row>
    <row r="183" ht="14.25" customHeight="1">
      <c r="A183" s="42"/>
      <c r="B183" s="920"/>
      <c r="C183" s="1032"/>
      <c r="D183" s="31"/>
      <c r="E183" s="32"/>
      <c r="F183" s="33"/>
      <c r="G183" s="34"/>
      <c r="H183" s="33"/>
      <c r="I183" s="34"/>
      <c r="J183" s="35"/>
      <c r="K183" s="67"/>
      <c r="L183" s="56"/>
      <c r="M183" s="56"/>
      <c r="N183" s="851"/>
      <c r="O183" s="851"/>
      <c r="P183" s="851"/>
      <c r="Q183" s="851"/>
      <c r="R183" s="851"/>
      <c r="S183" s="851"/>
      <c r="T183" s="851"/>
      <c r="U183" s="851"/>
      <c r="V183" s="851"/>
    </row>
    <row r="184" ht="14.25" customHeight="1">
      <c r="A184" s="42"/>
      <c r="B184" s="920"/>
      <c r="C184" s="1032"/>
      <c r="D184" s="31"/>
      <c r="E184" s="32"/>
      <c r="F184" s="33"/>
      <c r="G184" s="34"/>
      <c r="H184" s="33"/>
      <c r="I184" s="34"/>
      <c r="J184" s="35"/>
      <c r="K184" s="67"/>
      <c r="L184" s="56"/>
      <c r="M184" s="56"/>
      <c r="N184" s="851"/>
      <c r="O184" s="851"/>
      <c r="P184" s="851"/>
      <c r="Q184" s="851"/>
      <c r="R184" s="851"/>
      <c r="S184" s="851"/>
      <c r="T184" s="851"/>
      <c r="U184" s="851"/>
      <c r="V184" s="851"/>
    </row>
    <row r="185" ht="14.25" customHeight="1">
      <c r="A185" s="42"/>
      <c r="B185" s="920"/>
      <c r="C185" s="1032"/>
      <c r="D185" s="31"/>
      <c r="E185" s="32"/>
      <c r="F185" s="33"/>
      <c r="G185" s="34"/>
      <c r="H185" s="33"/>
      <c r="I185" s="34"/>
      <c r="J185" s="35"/>
      <c r="K185" s="67"/>
      <c r="L185" s="56"/>
      <c r="M185" s="56"/>
      <c r="N185" s="851"/>
      <c r="O185" s="851"/>
      <c r="P185" s="851"/>
      <c r="Q185" s="851"/>
      <c r="R185" s="851"/>
      <c r="S185" s="851"/>
      <c r="T185" s="851"/>
      <c r="U185" s="851"/>
      <c r="V185" s="851"/>
    </row>
    <row r="186" ht="14.25" customHeight="1">
      <c r="A186" s="42"/>
      <c r="B186" s="920"/>
      <c r="C186" s="1032"/>
      <c r="D186" s="31"/>
      <c r="E186" s="32"/>
      <c r="F186" s="33"/>
      <c r="G186" s="34"/>
      <c r="H186" s="33"/>
      <c r="I186" s="34"/>
      <c r="J186" s="35"/>
      <c r="K186" s="67"/>
      <c r="L186" s="56"/>
      <c r="M186" s="56"/>
      <c r="N186" s="851"/>
      <c r="O186" s="851"/>
      <c r="P186" s="851"/>
      <c r="Q186" s="851"/>
      <c r="R186" s="851"/>
      <c r="S186" s="851"/>
      <c r="T186" s="851"/>
      <c r="U186" s="851"/>
      <c r="V186" s="851"/>
    </row>
    <row r="187" ht="14.25" customHeight="1">
      <c r="A187" s="42"/>
      <c r="B187" s="920"/>
      <c r="C187" s="1032"/>
      <c r="D187" s="31"/>
      <c r="E187" s="32"/>
      <c r="F187" s="33"/>
      <c r="G187" s="34"/>
      <c r="H187" s="33"/>
      <c r="I187" s="34"/>
      <c r="J187" s="35"/>
      <c r="K187" s="67"/>
      <c r="L187" s="56"/>
      <c r="M187" s="56"/>
      <c r="N187" s="851"/>
      <c r="O187" s="851"/>
      <c r="P187" s="851"/>
      <c r="Q187" s="851"/>
      <c r="R187" s="851"/>
      <c r="S187" s="851"/>
      <c r="T187" s="851"/>
      <c r="U187" s="851"/>
      <c r="V187" s="851"/>
    </row>
    <row r="188" ht="14.25" customHeight="1">
      <c r="A188" s="42"/>
      <c r="B188" s="272"/>
      <c r="C188" s="60"/>
      <c r="D188" s="31"/>
      <c r="E188" s="32"/>
      <c r="F188" s="33"/>
      <c r="G188" s="34"/>
      <c r="H188" s="33"/>
      <c r="I188" s="34"/>
      <c r="J188" s="35"/>
      <c r="K188" s="67"/>
      <c r="L188" s="56"/>
      <c r="M188" s="56"/>
      <c r="N188" s="851"/>
      <c r="O188" s="851"/>
      <c r="P188" s="851"/>
      <c r="Q188" s="851"/>
      <c r="R188" s="851"/>
      <c r="S188" s="851"/>
      <c r="T188" s="851"/>
      <c r="U188" s="851"/>
      <c r="V188" s="851"/>
    </row>
    <row r="189" ht="14.25" customHeight="1">
      <c r="A189" s="42"/>
      <c r="B189" s="272"/>
      <c r="C189" s="60"/>
      <c r="D189" s="31"/>
      <c r="E189" s="32"/>
      <c r="F189" s="33"/>
      <c r="G189" s="34"/>
      <c r="H189" s="33"/>
      <c r="I189" s="34"/>
      <c r="J189" s="35"/>
      <c r="K189" s="67"/>
      <c r="L189" s="56"/>
      <c r="M189" s="56"/>
      <c r="N189" s="851"/>
      <c r="O189" s="851"/>
      <c r="P189" s="851"/>
      <c r="Q189" s="851"/>
      <c r="R189" s="851"/>
      <c r="S189" s="851"/>
      <c r="T189" s="851"/>
      <c r="U189" s="851"/>
      <c r="V189" s="851"/>
    </row>
    <row r="190" ht="14.25" customHeight="1">
      <c r="A190" s="42"/>
      <c r="B190" s="272"/>
      <c r="C190" s="60"/>
      <c r="D190" s="31"/>
      <c r="E190" s="32"/>
      <c r="F190" s="33"/>
      <c r="G190" s="34"/>
      <c r="H190" s="33"/>
      <c r="I190" s="34"/>
      <c r="J190" s="35"/>
      <c r="K190" s="67"/>
      <c r="L190" s="56"/>
      <c r="M190" s="56"/>
      <c r="N190" s="851"/>
      <c r="O190" s="851"/>
      <c r="P190" s="851"/>
      <c r="Q190" s="851"/>
      <c r="R190" s="851"/>
      <c r="S190" s="851"/>
      <c r="T190" s="851"/>
      <c r="U190" s="851"/>
      <c r="V190" s="851"/>
    </row>
    <row r="191" ht="14.25" customHeight="1">
      <c r="A191" s="42"/>
      <c r="B191" s="272"/>
      <c r="C191" s="60"/>
      <c r="D191" s="31"/>
      <c r="E191" s="32"/>
      <c r="F191" s="33"/>
      <c r="G191" s="34"/>
      <c r="H191" s="33"/>
      <c r="I191" s="34"/>
      <c r="J191" s="35"/>
      <c r="K191" s="67"/>
      <c r="L191" s="56"/>
      <c r="M191" s="56"/>
      <c r="N191" s="851"/>
      <c r="O191" s="851"/>
      <c r="P191" s="851"/>
      <c r="Q191" s="851"/>
      <c r="R191" s="851"/>
      <c r="S191" s="851"/>
      <c r="T191" s="851"/>
      <c r="U191" s="851"/>
      <c r="V191" s="851"/>
    </row>
    <row r="192" ht="14.25" customHeight="1">
      <c r="A192" s="42"/>
      <c r="B192" s="272"/>
      <c r="C192" s="60"/>
      <c r="D192" s="31"/>
      <c r="E192" s="32"/>
      <c r="F192" s="33"/>
      <c r="G192" s="34"/>
      <c r="H192" s="33"/>
      <c r="I192" s="34"/>
      <c r="J192" s="35"/>
      <c r="K192" s="67"/>
      <c r="L192" s="56"/>
      <c r="M192" s="56"/>
      <c r="N192" s="851"/>
      <c r="O192" s="851"/>
      <c r="P192" s="851"/>
      <c r="Q192" s="851"/>
      <c r="R192" s="851"/>
      <c r="S192" s="851"/>
      <c r="T192" s="851"/>
      <c r="U192" s="851"/>
      <c r="V192" s="851"/>
    </row>
    <row r="193" ht="14.25" customHeight="1">
      <c r="A193" s="42"/>
      <c r="B193" s="272"/>
      <c r="C193" s="60"/>
      <c r="D193" s="31"/>
      <c r="E193" s="32"/>
      <c r="F193" s="33"/>
      <c r="G193" s="34"/>
      <c r="H193" s="33"/>
      <c r="I193" s="34"/>
      <c r="J193" s="35"/>
      <c r="K193" s="67"/>
      <c r="L193" s="56"/>
      <c r="M193" s="56"/>
      <c r="N193" s="851"/>
      <c r="O193" s="851"/>
      <c r="P193" s="851"/>
      <c r="Q193" s="851"/>
      <c r="R193" s="851"/>
      <c r="S193" s="851"/>
      <c r="T193" s="851"/>
      <c r="U193" s="851"/>
      <c r="V193" s="851"/>
    </row>
    <row r="194" ht="14.25" customHeight="1">
      <c r="A194" s="42"/>
      <c r="B194" s="272"/>
      <c r="C194" s="60"/>
      <c r="D194" s="31"/>
      <c r="E194" s="32"/>
      <c r="F194" s="33"/>
      <c r="G194" s="34"/>
      <c r="H194" s="33"/>
      <c r="I194" s="34"/>
      <c r="J194" s="35"/>
      <c r="K194" s="67"/>
      <c r="L194" s="56"/>
      <c r="M194" s="56"/>
      <c r="N194" s="851"/>
      <c r="O194" s="851"/>
      <c r="P194" s="851"/>
      <c r="Q194" s="851"/>
      <c r="R194" s="851"/>
      <c r="S194" s="851"/>
      <c r="T194" s="851"/>
      <c r="U194" s="851"/>
      <c r="V194" s="851"/>
    </row>
    <row r="195" ht="14.25" customHeight="1">
      <c r="A195" s="42"/>
      <c r="B195" s="272"/>
      <c r="C195" s="60"/>
      <c r="D195" s="31"/>
      <c r="E195" s="32"/>
      <c r="F195" s="33"/>
      <c r="G195" s="34"/>
      <c r="H195" s="33"/>
      <c r="I195" s="34"/>
      <c r="J195" s="35"/>
      <c r="K195" s="67"/>
      <c r="L195" s="56"/>
      <c r="M195" s="56"/>
      <c r="N195" s="851"/>
      <c r="O195" s="851"/>
      <c r="P195" s="851"/>
      <c r="Q195" s="851"/>
      <c r="R195" s="851"/>
      <c r="S195" s="851"/>
      <c r="T195" s="851"/>
      <c r="U195" s="851"/>
      <c r="V195" s="851"/>
    </row>
    <row r="196" ht="14.25" customHeight="1">
      <c r="A196" s="42"/>
      <c r="B196" s="272"/>
      <c r="C196" s="60"/>
      <c r="D196" s="31"/>
      <c r="E196" s="32"/>
      <c r="F196" s="33"/>
      <c r="G196" s="34"/>
      <c r="H196" s="33"/>
      <c r="I196" s="34"/>
      <c r="J196" s="35"/>
      <c r="K196" s="67"/>
      <c r="L196" s="56"/>
      <c r="M196" s="56"/>
      <c r="N196" s="851"/>
      <c r="O196" s="851"/>
      <c r="P196" s="851"/>
      <c r="Q196" s="851"/>
      <c r="R196" s="851"/>
      <c r="S196" s="851"/>
      <c r="T196" s="851"/>
      <c r="U196" s="851"/>
      <c r="V196" s="851"/>
    </row>
    <row r="197" ht="14.25" customHeight="1">
      <c r="A197" s="42"/>
      <c r="B197" s="272"/>
      <c r="C197" s="60"/>
      <c r="D197" s="31"/>
      <c r="E197" s="32"/>
      <c r="F197" s="33"/>
      <c r="G197" s="34"/>
      <c r="H197" s="33"/>
      <c r="I197" s="34"/>
      <c r="J197" s="35"/>
      <c r="K197" s="67"/>
      <c r="L197" s="56"/>
      <c r="M197" s="56"/>
      <c r="N197" s="851"/>
      <c r="O197" s="851"/>
      <c r="P197" s="851"/>
      <c r="Q197" s="851"/>
      <c r="R197" s="851"/>
      <c r="S197" s="851"/>
      <c r="T197" s="851"/>
      <c r="U197" s="851"/>
      <c r="V197" s="851"/>
    </row>
    <row r="198" ht="14.25" customHeight="1">
      <c r="A198" s="42"/>
      <c r="B198" s="272"/>
      <c r="C198" s="60"/>
      <c r="D198" s="31"/>
      <c r="E198" s="32"/>
      <c r="F198" s="33"/>
      <c r="G198" s="34"/>
      <c r="H198" s="33"/>
      <c r="I198" s="34"/>
      <c r="J198" s="35"/>
      <c r="K198" s="67"/>
      <c r="L198" s="56"/>
      <c r="M198" s="56"/>
      <c r="N198" s="851"/>
      <c r="O198" s="851"/>
      <c r="P198" s="851"/>
      <c r="Q198" s="851"/>
      <c r="R198" s="851"/>
      <c r="S198" s="851"/>
      <c r="T198" s="851"/>
      <c r="U198" s="851"/>
      <c r="V198" s="851"/>
    </row>
    <row r="199" ht="14.25" customHeight="1">
      <c r="A199" s="42"/>
      <c r="B199" s="272"/>
      <c r="C199" s="60"/>
      <c r="D199" s="31">
        <f t="shared" ref="D199:D278" si="7">B199*0.5+B199</f>
        <v>0</v>
      </c>
      <c r="E199" s="32">
        <f t="shared" ref="E199:E278" si="8">B199*0.3+B199</f>
        <v>0</v>
      </c>
      <c r="F199" s="33">
        <f t="shared" ref="F199:F278" si="9">B199*0.3+B199</f>
        <v>0</v>
      </c>
      <c r="G199" s="34">
        <f t="shared" ref="G199:G278" si="10">B199*0.2+B199</f>
        <v>0</v>
      </c>
      <c r="H199" s="33">
        <f t="shared" ref="H199:H278" si="11">B199*0.15+B199</f>
        <v>0</v>
      </c>
      <c r="I199" s="34">
        <f t="shared" ref="I199:I278" si="12">B199*0.1+B199</f>
        <v>0</v>
      </c>
      <c r="J199" s="35"/>
      <c r="K199" s="67"/>
      <c r="L199" s="56"/>
      <c r="M199" s="56"/>
      <c r="N199" s="851"/>
      <c r="O199" s="851"/>
      <c r="P199" s="851"/>
      <c r="Q199" s="851"/>
      <c r="R199" s="851"/>
      <c r="S199" s="851"/>
      <c r="T199" s="851"/>
      <c r="U199" s="851"/>
      <c r="V199" s="851"/>
    </row>
    <row r="200" ht="14.25" customHeight="1">
      <c r="A200" s="42"/>
      <c r="B200" s="272"/>
      <c r="C200" s="60"/>
      <c r="D200" s="31">
        <f t="shared" si="7"/>
        <v>0</v>
      </c>
      <c r="E200" s="32">
        <f t="shared" si="8"/>
        <v>0</v>
      </c>
      <c r="F200" s="33">
        <f t="shared" si="9"/>
        <v>0</v>
      </c>
      <c r="G200" s="34">
        <f t="shared" si="10"/>
        <v>0</v>
      </c>
      <c r="H200" s="33">
        <f t="shared" si="11"/>
        <v>0</v>
      </c>
      <c r="I200" s="34">
        <f t="shared" si="12"/>
        <v>0</v>
      </c>
      <c r="J200" s="35"/>
      <c r="K200" s="67"/>
      <c r="L200" s="56"/>
      <c r="M200" s="56"/>
      <c r="N200" s="851"/>
      <c r="O200" s="851"/>
      <c r="P200" s="851"/>
      <c r="Q200" s="851"/>
      <c r="R200" s="851"/>
      <c r="S200" s="851"/>
      <c r="T200" s="851"/>
      <c r="U200" s="851"/>
      <c r="V200" s="851"/>
    </row>
    <row r="201" ht="14.25" customHeight="1">
      <c r="A201" s="42"/>
      <c r="B201" s="272"/>
      <c r="C201" s="60"/>
      <c r="D201" s="31">
        <f t="shared" si="7"/>
        <v>0</v>
      </c>
      <c r="E201" s="32">
        <f t="shared" si="8"/>
        <v>0</v>
      </c>
      <c r="F201" s="33">
        <f t="shared" si="9"/>
        <v>0</v>
      </c>
      <c r="G201" s="34">
        <f t="shared" si="10"/>
        <v>0</v>
      </c>
      <c r="H201" s="33">
        <f t="shared" si="11"/>
        <v>0</v>
      </c>
      <c r="I201" s="34">
        <f t="shared" si="12"/>
        <v>0</v>
      </c>
      <c r="J201" s="35"/>
      <c r="K201" s="67"/>
      <c r="L201" s="56"/>
      <c r="M201" s="56"/>
      <c r="N201" s="851"/>
      <c r="O201" s="851"/>
      <c r="P201" s="851"/>
      <c r="Q201" s="851"/>
      <c r="R201" s="851"/>
      <c r="S201" s="851"/>
      <c r="T201" s="851"/>
      <c r="U201" s="851"/>
      <c r="V201" s="851"/>
    </row>
    <row r="202" ht="14.25" customHeight="1">
      <c r="A202" s="42"/>
      <c r="B202" s="272"/>
      <c r="C202" s="60"/>
      <c r="D202" s="31">
        <f t="shared" si="7"/>
        <v>0</v>
      </c>
      <c r="E202" s="32">
        <f t="shared" si="8"/>
        <v>0</v>
      </c>
      <c r="F202" s="33">
        <f t="shared" si="9"/>
        <v>0</v>
      </c>
      <c r="G202" s="34">
        <f t="shared" si="10"/>
        <v>0</v>
      </c>
      <c r="H202" s="33">
        <f t="shared" si="11"/>
        <v>0</v>
      </c>
      <c r="I202" s="34">
        <f t="shared" si="12"/>
        <v>0</v>
      </c>
      <c r="J202" s="35"/>
      <c r="K202" s="67"/>
      <c r="L202" s="56"/>
      <c r="M202" s="56"/>
      <c r="N202" s="851"/>
      <c r="O202" s="851"/>
      <c r="P202" s="851"/>
      <c r="Q202" s="851"/>
      <c r="R202" s="851"/>
      <c r="S202" s="851"/>
      <c r="T202" s="851"/>
      <c r="U202" s="851"/>
      <c r="V202" s="851"/>
    </row>
    <row r="203" ht="14.25" customHeight="1">
      <c r="A203" s="42"/>
      <c r="B203" s="272"/>
      <c r="C203" s="60"/>
      <c r="D203" s="31">
        <f t="shared" si="7"/>
        <v>0</v>
      </c>
      <c r="E203" s="32">
        <f t="shared" si="8"/>
        <v>0</v>
      </c>
      <c r="F203" s="33">
        <f t="shared" si="9"/>
        <v>0</v>
      </c>
      <c r="G203" s="34">
        <f t="shared" si="10"/>
        <v>0</v>
      </c>
      <c r="H203" s="33">
        <f t="shared" si="11"/>
        <v>0</v>
      </c>
      <c r="I203" s="34">
        <f t="shared" si="12"/>
        <v>0</v>
      </c>
      <c r="J203" s="35"/>
      <c r="K203" s="67"/>
      <c r="L203" s="56"/>
      <c r="M203" s="56"/>
      <c r="N203" s="851"/>
      <c r="O203" s="851"/>
      <c r="P203" s="851"/>
      <c r="Q203" s="851"/>
      <c r="R203" s="851"/>
      <c r="S203" s="851"/>
      <c r="T203" s="851"/>
      <c r="U203" s="851"/>
      <c r="V203" s="851"/>
    </row>
    <row r="204" ht="14.25" customHeight="1">
      <c r="A204" s="42"/>
      <c r="B204" s="272"/>
      <c r="C204" s="60"/>
      <c r="D204" s="31">
        <f t="shared" si="7"/>
        <v>0</v>
      </c>
      <c r="E204" s="32">
        <f t="shared" si="8"/>
        <v>0</v>
      </c>
      <c r="F204" s="33">
        <f t="shared" si="9"/>
        <v>0</v>
      </c>
      <c r="G204" s="34">
        <f t="shared" si="10"/>
        <v>0</v>
      </c>
      <c r="H204" s="33">
        <f t="shared" si="11"/>
        <v>0</v>
      </c>
      <c r="I204" s="34">
        <f t="shared" si="12"/>
        <v>0</v>
      </c>
      <c r="J204" s="35"/>
      <c r="K204" s="67"/>
      <c r="L204" s="56"/>
      <c r="M204" s="56"/>
      <c r="N204" s="851"/>
      <c r="O204" s="851"/>
      <c r="P204" s="851"/>
      <c r="Q204" s="851"/>
      <c r="R204" s="851"/>
      <c r="S204" s="851"/>
      <c r="T204" s="851"/>
      <c r="U204" s="851"/>
      <c r="V204" s="851"/>
    </row>
    <row r="205" ht="14.25" customHeight="1">
      <c r="A205" s="42"/>
      <c r="B205" s="272"/>
      <c r="C205" s="60"/>
      <c r="D205" s="31">
        <f t="shared" si="7"/>
        <v>0</v>
      </c>
      <c r="E205" s="32">
        <f t="shared" si="8"/>
        <v>0</v>
      </c>
      <c r="F205" s="33">
        <f t="shared" si="9"/>
        <v>0</v>
      </c>
      <c r="G205" s="34">
        <f t="shared" si="10"/>
        <v>0</v>
      </c>
      <c r="H205" s="33">
        <f t="shared" si="11"/>
        <v>0</v>
      </c>
      <c r="I205" s="34">
        <f t="shared" si="12"/>
        <v>0</v>
      </c>
      <c r="J205" s="35"/>
      <c r="K205" s="67"/>
      <c r="L205" s="56"/>
      <c r="M205" s="56"/>
      <c r="N205" s="851"/>
      <c r="O205" s="851"/>
      <c r="P205" s="851"/>
      <c r="Q205" s="851"/>
      <c r="R205" s="851"/>
      <c r="S205" s="851"/>
      <c r="T205" s="851"/>
      <c r="U205" s="851"/>
      <c r="V205" s="851"/>
    </row>
    <row r="206" ht="14.25" customHeight="1">
      <c r="A206" s="42"/>
      <c r="B206" s="272"/>
      <c r="C206" s="60"/>
      <c r="D206" s="31">
        <f t="shared" si="7"/>
        <v>0</v>
      </c>
      <c r="E206" s="32">
        <f t="shared" si="8"/>
        <v>0</v>
      </c>
      <c r="F206" s="33">
        <f t="shared" si="9"/>
        <v>0</v>
      </c>
      <c r="G206" s="34">
        <f t="shared" si="10"/>
        <v>0</v>
      </c>
      <c r="H206" s="33">
        <f t="shared" si="11"/>
        <v>0</v>
      </c>
      <c r="I206" s="34">
        <f t="shared" si="12"/>
        <v>0</v>
      </c>
      <c r="J206" s="35"/>
      <c r="K206" s="67"/>
      <c r="L206" s="56"/>
      <c r="M206" s="56"/>
      <c r="N206" s="851"/>
      <c r="O206" s="851"/>
      <c r="P206" s="851"/>
      <c r="Q206" s="851"/>
      <c r="R206" s="851"/>
      <c r="S206" s="851"/>
      <c r="T206" s="851"/>
      <c r="U206" s="851"/>
      <c r="V206" s="851"/>
    </row>
    <row r="207" ht="14.25" customHeight="1">
      <c r="A207" s="42"/>
      <c r="B207" s="272"/>
      <c r="C207" s="60"/>
      <c r="D207" s="31">
        <f t="shared" si="7"/>
        <v>0</v>
      </c>
      <c r="E207" s="32">
        <f t="shared" si="8"/>
        <v>0</v>
      </c>
      <c r="F207" s="33">
        <f t="shared" si="9"/>
        <v>0</v>
      </c>
      <c r="G207" s="34">
        <f t="shared" si="10"/>
        <v>0</v>
      </c>
      <c r="H207" s="33">
        <f t="shared" si="11"/>
        <v>0</v>
      </c>
      <c r="I207" s="34">
        <f t="shared" si="12"/>
        <v>0</v>
      </c>
      <c r="J207" s="35"/>
      <c r="K207" s="67"/>
      <c r="L207" s="56"/>
      <c r="M207" s="56"/>
      <c r="N207" s="851"/>
      <c r="O207" s="851"/>
      <c r="P207" s="851"/>
      <c r="Q207" s="851"/>
      <c r="R207" s="851"/>
      <c r="S207" s="851"/>
      <c r="T207" s="851"/>
      <c r="U207" s="851"/>
      <c r="V207" s="851"/>
    </row>
    <row r="208" ht="14.25" customHeight="1">
      <c r="A208" s="42"/>
      <c r="B208" s="272"/>
      <c r="C208" s="60"/>
      <c r="D208" s="31">
        <f t="shared" si="7"/>
        <v>0</v>
      </c>
      <c r="E208" s="32">
        <f t="shared" si="8"/>
        <v>0</v>
      </c>
      <c r="F208" s="33">
        <f t="shared" si="9"/>
        <v>0</v>
      </c>
      <c r="G208" s="34">
        <f t="shared" si="10"/>
        <v>0</v>
      </c>
      <c r="H208" s="33">
        <f t="shared" si="11"/>
        <v>0</v>
      </c>
      <c r="I208" s="34">
        <f t="shared" si="12"/>
        <v>0</v>
      </c>
      <c r="J208" s="35"/>
      <c r="K208" s="67"/>
      <c r="L208" s="56"/>
      <c r="M208" s="56"/>
      <c r="N208" s="851"/>
      <c r="O208" s="851"/>
      <c r="P208" s="851"/>
      <c r="Q208" s="851"/>
      <c r="R208" s="851"/>
      <c r="S208" s="851"/>
      <c r="T208" s="851"/>
      <c r="U208" s="851"/>
      <c r="V208" s="851"/>
    </row>
    <row r="209" ht="14.25" customHeight="1">
      <c r="A209" s="42"/>
      <c r="B209" s="272"/>
      <c r="C209" s="60"/>
      <c r="D209" s="31">
        <f t="shared" si="7"/>
        <v>0</v>
      </c>
      <c r="E209" s="32">
        <f t="shared" si="8"/>
        <v>0</v>
      </c>
      <c r="F209" s="33">
        <f t="shared" si="9"/>
        <v>0</v>
      </c>
      <c r="G209" s="34">
        <f t="shared" si="10"/>
        <v>0</v>
      </c>
      <c r="H209" s="33">
        <f t="shared" si="11"/>
        <v>0</v>
      </c>
      <c r="I209" s="34">
        <f t="shared" si="12"/>
        <v>0</v>
      </c>
      <c r="J209" s="35"/>
      <c r="K209" s="67"/>
      <c r="L209" s="56"/>
      <c r="M209" s="56"/>
      <c r="N209" s="851"/>
      <c r="O209" s="851"/>
      <c r="P209" s="851"/>
      <c r="Q209" s="851"/>
      <c r="R209" s="851"/>
      <c r="S209" s="851"/>
      <c r="T209" s="851"/>
      <c r="U209" s="851"/>
      <c r="V209" s="851"/>
    </row>
    <row r="210" ht="14.25" customHeight="1">
      <c r="A210" s="42"/>
      <c r="B210" s="272"/>
      <c r="C210" s="60"/>
      <c r="D210" s="31">
        <f t="shared" si="7"/>
        <v>0</v>
      </c>
      <c r="E210" s="32">
        <f t="shared" si="8"/>
        <v>0</v>
      </c>
      <c r="F210" s="33">
        <f t="shared" si="9"/>
        <v>0</v>
      </c>
      <c r="G210" s="34">
        <f t="shared" si="10"/>
        <v>0</v>
      </c>
      <c r="H210" s="33">
        <f t="shared" si="11"/>
        <v>0</v>
      </c>
      <c r="I210" s="34">
        <f t="shared" si="12"/>
        <v>0</v>
      </c>
      <c r="J210" s="35"/>
      <c r="K210" s="67"/>
      <c r="L210" s="56"/>
      <c r="M210" s="56"/>
      <c r="N210" s="851"/>
      <c r="O210" s="851"/>
      <c r="P210" s="851"/>
      <c r="Q210" s="851"/>
      <c r="R210" s="851"/>
      <c r="S210" s="851"/>
      <c r="T210" s="851"/>
      <c r="U210" s="851"/>
      <c r="V210" s="851"/>
    </row>
    <row r="211" ht="14.25" customHeight="1">
      <c r="A211" s="42"/>
      <c r="B211" s="272"/>
      <c r="C211" s="60"/>
      <c r="D211" s="31">
        <f t="shared" si="7"/>
        <v>0</v>
      </c>
      <c r="E211" s="32">
        <f t="shared" si="8"/>
        <v>0</v>
      </c>
      <c r="F211" s="33">
        <f t="shared" si="9"/>
        <v>0</v>
      </c>
      <c r="G211" s="34">
        <f t="shared" si="10"/>
        <v>0</v>
      </c>
      <c r="H211" s="33">
        <f t="shared" si="11"/>
        <v>0</v>
      </c>
      <c r="I211" s="34">
        <f t="shared" si="12"/>
        <v>0</v>
      </c>
      <c r="J211" s="35"/>
      <c r="K211" s="67"/>
      <c r="L211" s="56"/>
      <c r="M211" s="56"/>
      <c r="N211" s="851"/>
      <c r="O211" s="851"/>
      <c r="P211" s="851"/>
      <c r="Q211" s="851"/>
      <c r="R211" s="851"/>
      <c r="S211" s="851"/>
      <c r="T211" s="851"/>
      <c r="U211" s="851"/>
      <c r="V211" s="851"/>
    </row>
    <row r="212" ht="14.25" customHeight="1">
      <c r="A212" s="42"/>
      <c r="B212" s="272"/>
      <c r="C212" s="60"/>
      <c r="D212" s="31">
        <f t="shared" si="7"/>
        <v>0</v>
      </c>
      <c r="E212" s="32">
        <f t="shared" si="8"/>
        <v>0</v>
      </c>
      <c r="F212" s="33">
        <f t="shared" si="9"/>
        <v>0</v>
      </c>
      <c r="G212" s="34">
        <f t="shared" si="10"/>
        <v>0</v>
      </c>
      <c r="H212" s="33">
        <f t="shared" si="11"/>
        <v>0</v>
      </c>
      <c r="I212" s="34">
        <f t="shared" si="12"/>
        <v>0</v>
      </c>
      <c r="J212" s="35"/>
      <c r="K212" s="67"/>
      <c r="L212" s="56"/>
      <c r="M212" s="56"/>
      <c r="N212" s="851"/>
      <c r="O212" s="851"/>
      <c r="P212" s="851"/>
      <c r="Q212" s="851"/>
      <c r="R212" s="851"/>
      <c r="S212" s="851"/>
      <c r="T212" s="851"/>
      <c r="U212" s="851"/>
      <c r="V212" s="851"/>
    </row>
    <row r="213" ht="14.25" customHeight="1">
      <c r="A213" s="42"/>
      <c r="B213" s="272"/>
      <c r="C213" s="60"/>
      <c r="D213" s="31">
        <f t="shared" si="7"/>
        <v>0</v>
      </c>
      <c r="E213" s="32">
        <f t="shared" si="8"/>
        <v>0</v>
      </c>
      <c r="F213" s="33">
        <f t="shared" si="9"/>
        <v>0</v>
      </c>
      <c r="G213" s="34">
        <f t="shared" si="10"/>
        <v>0</v>
      </c>
      <c r="H213" s="33">
        <f t="shared" si="11"/>
        <v>0</v>
      </c>
      <c r="I213" s="34">
        <f t="shared" si="12"/>
        <v>0</v>
      </c>
      <c r="J213" s="35"/>
      <c r="K213" s="67"/>
      <c r="L213" s="56"/>
      <c r="M213" s="56"/>
      <c r="N213" s="851"/>
      <c r="O213" s="851"/>
      <c r="P213" s="851"/>
      <c r="Q213" s="851"/>
      <c r="R213" s="851"/>
      <c r="S213" s="851"/>
      <c r="T213" s="851"/>
      <c r="U213" s="851"/>
      <c r="V213" s="851"/>
    </row>
    <row r="214" ht="14.25" customHeight="1">
      <c r="A214" s="42"/>
      <c r="B214" s="272"/>
      <c r="C214" s="60"/>
      <c r="D214" s="31">
        <f t="shared" si="7"/>
        <v>0</v>
      </c>
      <c r="E214" s="32">
        <f t="shared" si="8"/>
        <v>0</v>
      </c>
      <c r="F214" s="33">
        <f t="shared" si="9"/>
        <v>0</v>
      </c>
      <c r="G214" s="34">
        <f t="shared" si="10"/>
        <v>0</v>
      </c>
      <c r="H214" s="33">
        <f t="shared" si="11"/>
        <v>0</v>
      </c>
      <c r="I214" s="34">
        <f t="shared" si="12"/>
        <v>0</v>
      </c>
      <c r="J214" s="35"/>
      <c r="K214" s="67"/>
      <c r="L214" s="56"/>
      <c r="M214" s="56"/>
      <c r="N214" s="851"/>
      <c r="O214" s="851"/>
      <c r="P214" s="851"/>
      <c r="Q214" s="851"/>
      <c r="R214" s="851"/>
      <c r="S214" s="851"/>
      <c r="T214" s="851"/>
      <c r="U214" s="851"/>
      <c r="V214" s="851"/>
    </row>
    <row r="215" ht="14.25" customHeight="1">
      <c r="A215" s="42"/>
      <c r="B215" s="272"/>
      <c r="C215" s="60"/>
      <c r="D215" s="31">
        <f t="shared" si="7"/>
        <v>0</v>
      </c>
      <c r="E215" s="32">
        <f t="shared" si="8"/>
        <v>0</v>
      </c>
      <c r="F215" s="33">
        <f t="shared" si="9"/>
        <v>0</v>
      </c>
      <c r="G215" s="34">
        <f t="shared" si="10"/>
        <v>0</v>
      </c>
      <c r="H215" s="33">
        <f t="shared" si="11"/>
        <v>0</v>
      </c>
      <c r="I215" s="34">
        <f t="shared" si="12"/>
        <v>0</v>
      </c>
      <c r="J215" s="35"/>
      <c r="K215" s="67"/>
      <c r="L215" s="56"/>
      <c r="M215" s="56"/>
      <c r="N215" s="851"/>
      <c r="O215" s="851"/>
      <c r="P215" s="851"/>
      <c r="Q215" s="851"/>
      <c r="R215" s="851"/>
      <c r="S215" s="851"/>
      <c r="T215" s="851"/>
      <c r="U215" s="851"/>
      <c r="V215" s="851"/>
    </row>
    <row r="216" ht="14.25" customHeight="1">
      <c r="A216" s="42"/>
      <c r="B216" s="272"/>
      <c r="C216" s="60"/>
      <c r="D216" s="31">
        <f t="shared" si="7"/>
        <v>0</v>
      </c>
      <c r="E216" s="32">
        <f t="shared" si="8"/>
        <v>0</v>
      </c>
      <c r="F216" s="33">
        <f t="shared" si="9"/>
        <v>0</v>
      </c>
      <c r="G216" s="34">
        <f t="shared" si="10"/>
        <v>0</v>
      </c>
      <c r="H216" s="33">
        <f t="shared" si="11"/>
        <v>0</v>
      </c>
      <c r="I216" s="34">
        <f t="shared" si="12"/>
        <v>0</v>
      </c>
      <c r="J216" s="35"/>
      <c r="K216" s="67"/>
      <c r="L216" s="56"/>
      <c r="M216" s="56"/>
      <c r="N216" s="851"/>
      <c r="O216" s="851"/>
      <c r="P216" s="851"/>
      <c r="Q216" s="851"/>
      <c r="R216" s="851"/>
      <c r="S216" s="851"/>
      <c r="T216" s="851"/>
      <c r="U216" s="851"/>
      <c r="V216" s="851"/>
    </row>
    <row r="217" ht="14.25" customHeight="1">
      <c r="A217" s="42"/>
      <c r="B217" s="272"/>
      <c r="C217" s="60"/>
      <c r="D217" s="31">
        <f t="shared" si="7"/>
        <v>0</v>
      </c>
      <c r="E217" s="32">
        <f t="shared" si="8"/>
        <v>0</v>
      </c>
      <c r="F217" s="33">
        <f t="shared" si="9"/>
        <v>0</v>
      </c>
      <c r="G217" s="34">
        <f t="shared" si="10"/>
        <v>0</v>
      </c>
      <c r="H217" s="33">
        <f t="shared" si="11"/>
        <v>0</v>
      </c>
      <c r="I217" s="34">
        <f t="shared" si="12"/>
        <v>0</v>
      </c>
      <c r="J217" s="35"/>
      <c r="K217" s="67"/>
      <c r="L217" s="56"/>
      <c r="M217" s="56"/>
      <c r="N217" s="851"/>
      <c r="O217" s="851"/>
      <c r="P217" s="851"/>
      <c r="Q217" s="851"/>
      <c r="R217" s="851"/>
      <c r="S217" s="851"/>
      <c r="T217" s="851"/>
      <c r="U217" s="851"/>
      <c r="V217" s="851"/>
    </row>
    <row r="218" ht="14.25" customHeight="1">
      <c r="A218" s="42"/>
      <c r="B218" s="272"/>
      <c r="C218" s="60"/>
      <c r="D218" s="31">
        <f t="shared" si="7"/>
        <v>0</v>
      </c>
      <c r="E218" s="32">
        <f t="shared" si="8"/>
        <v>0</v>
      </c>
      <c r="F218" s="33">
        <f t="shared" si="9"/>
        <v>0</v>
      </c>
      <c r="G218" s="34">
        <f t="shared" si="10"/>
        <v>0</v>
      </c>
      <c r="H218" s="33">
        <f t="shared" si="11"/>
        <v>0</v>
      </c>
      <c r="I218" s="34">
        <f t="shared" si="12"/>
        <v>0</v>
      </c>
      <c r="J218" s="35"/>
      <c r="K218" s="67"/>
      <c r="L218" s="851"/>
      <c r="M218" s="851"/>
      <c r="N218" s="851"/>
      <c r="O218" s="851"/>
      <c r="P218" s="851"/>
      <c r="Q218" s="851"/>
      <c r="R218" s="851"/>
      <c r="S218" s="851"/>
      <c r="T218" s="851"/>
      <c r="U218" s="851"/>
      <c r="V218" s="851"/>
    </row>
    <row r="219" ht="14.25" customHeight="1">
      <c r="A219" s="42"/>
      <c r="B219" s="272"/>
      <c r="C219" s="60"/>
      <c r="D219" s="31">
        <f t="shared" si="7"/>
        <v>0</v>
      </c>
      <c r="E219" s="32">
        <f t="shared" si="8"/>
        <v>0</v>
      </c>
      <c r="F219" s="33">
        <f t="shared" si="9"/>
        <v>0</v>
      </c>
      <c r="G219" s="34">
        <f t="shared" si="10"/>
        <v>0</v>
      </c>
      <c r="H219" s="33">
        <f t="shared" si="11"/>
        <v>0</v>
      </c>
      <c r="I219" s="34">
        <f t="shared" si="12"/>
        <v>0</v>
      </c>
      <c r="J219" s="35"/>
      <c r="K219" s="67"/>
      <c r="L219" s="851"/>
      <c r="M219" s="851"/>
      <c r="N219" s="851"/>
      <c r="O219" s="851"/>
      <c r="P219" s="851"/>
      <c r="Q219" s="851"/>
      <c r="R219" s="851"/>
      <c r="S219" s="851"/>
      <c r="T219" s="851"/>
      <c r="U219" s="851"/>
      <c r="V219" s="851"/>
    </row>
    <row r="220" ht="14.25" customHeight="1">
      <c r="A220" s="42"/>
      <c r="B220" s="272"/>
      <c r="C220" s="60"/>
      <c r="D220" s="31">
        <f t="shared" si="7"/>
        <v>0</v>
      </c>
      <c r="E220" s="32">
        <f t="shared" si="8"/>
        <v>0</v>
      </c>
      <c r="F220" s="33">
        <f t="shared" si="9"/>
        <v>0</v>
      </c>
      <c r="G220" s="34">
        <f t="shared" si="10"/>
        <v>0</v>
      </c>
      <c r="H220" s="33">
        <f t="shared" si="11"/>
        <v>0</v>
      </c>
      <c r="I220" s="34">
        <f t="shared" si="12"/>
        <v>0</v>
      </c>
      <c r="J220" s="35"/>
      <c r="K220" s="67"/>
      <c r="L220" s="851"/>
      <c r="M220" s="851"/>
      <c r="N220" s="851"/>
      <c r="O220" s="851"/>
      <c r="P220" s="851"/>
      <c r="Q220" s="851"/>
      <c r="R220" s="851"/>
      <c r="S220" s="851"/>
      <c r="T220" s="851"/>
      <c r="U220" s="851"/>
      <c r="V220" s="851"/>
    </row>
    <row r="221" ht="14.25" customHeight="1">
      <c r="A221" s="42"/>
      <c r="B221" s="272"/>
      <c r="C221" s="60"/>
      <c r="D221" s="31">
        <f t="shared" si="7"/>
        <v>0</v>
      </c>
      <c r="E221" s="32">
        <f t="shared" si="8"/>
        <v>0</v>
      </c>
      <c r="F221" s="33">
        <f t="shared" si="9"/>
        <v>0</v>
      </c>
      <c r="G221" s="34">
        <f t="shared" si="10"/>
        <v>0</v>
      </c>
      <c r="H221" s="33">
        <f t="shared" si="11"/>
        <v>0</v>
      </c>
      <c r="I221" s="34">
        <f t="shared" si="12"/>
        <v>0</v>
      </c>
      <c r="J221" s="35"/>
      <c r="K221" s="67"/>
      <c r="L221" s="851"/>
      <c r="M221" s="851"/>
      <c r="N221" s="851"/>
      <c r="O221" s="851"/>
      <c r="P221" s="851"/>
      <c r="Q221" s="851"/>
      <c r="R221" s="851"/>
      <c r="S221" s="851"/>
      <c r="T221" s="851"/>
      <c r="U221" s="851"/>
      <c r="V221" s="851"/>
    </row>
    <row r="222" ht="14.25" customHeight="1">
      <c r="A222" s="42"/>
      <c r="B222" s="272"/>
      <c r="C222" s="60"/>
      <c r="D222" s="31">
        <f t="shared" si="7"/>
        <v>0</v>
      </c>
      <c r="E222" s="32">
        <f t="shared" si="8"/>
        <v>0</v>
      </c>
      <c r="F222" s="33">
        <f t="shared" si="9"/>
        <v>0</v>
      </c>
      <c r="G222" s="34">
        <f t="shared" si="10"/>
        <v>0</v>
      </c>
      <c r="H222" s="33">
        <f t="shared" si="11"/>
        <v>0</v>
      </c>
      <c r="I222" s="34">
        <f t="shared" si="12"/>
        <v>0</v>
      </c>
      <c r="J222" s="35"/>
      <c r="K222" s="67"/>
      <c r="L222" s="851"/>
      <c r="M222" s="851"/>
      <c r="N222" s="851"/>
      <c r="O222" s="851"/>
      <c r="P222" s="851"/>
      <c r="Q222" s="851"/>
      <c r="R222" s="851"/>
      <c r="S222" s="851"/>
      <c r="T222" s="851"/>
      <c r="U222" s="851"/>
      <c r="V222" s="851"/>
    </row>
    <row r="223" ht="14.25" customHeight="1">
      <c r="A223" s="42"/>
      <c r="B223" s="272"/>
      <c r="C223" s="60"/>
      <c r="D223" s="31">
        <f t="shared" si="7"/>
        <v>0</v>
      </c>
      <c r="E223" s="32">
        <f t="shared" si="8"/>
        <v>0</v>
      </c>
      <c r="F223" s="33">
        <f t="shared" si="9"/>
        <v>0</v>
      </c>
      <c r="G223" s="34">
        <f t="shared" si="10"/>
        <v>0</v>
      </c>
      <c r="H223" s="33">
        <f t="shared" si="11"/>
        <v>0</v>
      </c>
      <c r="I223" s="34">
        <f t="shared" si="12"/>
        <v>0</v>
      </c>
      <c r="J223" s="35"/>
      <c r="K223" s="67"/>
      <c r="L223" s="851"/>
      <c r="M223" s="851"/>
      <c r="N223" s="851"/>
      <c r="O223" s="851"/>
      <c r="P223" s="851"/>
      <c r="Q223" s="851"/>
      <c r="R223" s="851"/>
      <c r="S223" s="851"/>
      <c r="T223" s="851"/>
      <c r="U223" s="851"/>
      <c r="V223" s="851"/>
    </row>
    <row r="224" ht="14.25" customHeight="1">
      <c r="A224" s="42"/>
      <c r="B224" s="272"/>
      <c r="C224" s="60"/>
      <c r="D224" s="31">
        <f t="shared" si="7"/>
        <v>0</v>
      </c>
      <c r="E224" s="32">
        <f t="shared" si="8"/>
        <v>0</v>
      </c>
      <c r="F224" s="33">
        <f t="shared" si="9"/>
        <v>0</v>
      </c>
      <c r="G224" s="34">
        <f t="shared" si="10"/>
        <v>0</v>
      </c>
      <c r="H224" s="33">
        <f t="shared" si="11"/>
        <v>0</v>
      </c>
      <c r="I224" s="34">
        <f t="shared" si="12"/>
        <v>0</v>
      </c>
      <c r="J224" s="35"/>
      <c r="K224" s="67"/>
      <c r="L224" s="851"/>
      <c r="M224" s="851"/>
      <c r="N224" s="851"/>
      <c r="O224" s="851"/>
      <c r="P224" s="851"/>
      <c r="Q224" s="851"/>
      <c r="R224" s="851"/>
      <c r="S224" s="851"/>
      <c r="T224" s="851"/>
      <c r="U224" s="851"/>
      <c r="V224" s="851"/>
    </row>
    <row r="225" ht="14.25" customHeight="1">
      <c r="A225" s="42"/>
      <c r="B225" s="272"/>
      <c r="C225" s="60"/>
      <c r="D225" s="31">
        <f t="shared" si="7"/>
        <v>0</v>
      </c>
      <c r="E225" s="32">
        <f t="shared" si="8"/>
        <v>0</v>
      </c>
      <c r="F225" s="33">
        <f t="shared" si="9"/>
        <v>0</v>
      </c>
      <c r="G225" s="34">
        <f t="shared" si="10"/>
        <v>0</v>
      </c>
      <c r="H225" s="33">
        <f t="shared" si="11"/>
        <v>0</v>
      </c>
      <c r="I225" s="34">
        <f t="shared" si="12"/>
        <v>0</v>
      </c>
      <c r="J225" s="35"/>
      <c r="K225" s="67"/>
      <c r="L225" s="851"/>
      <c r="M225" s="851"/>
      <c r="N225" s="851"/>
      <c r="O225" s="851"/>
      <c r="P225" s="851"/>
      <c r="Q225" s="851"/>
      <c r="R225" s="851"/>
      <c r="S225" s="851"/>
      <c r="T225" s="851"/>
      <c r="U225" s="851"/>
      <c r="V225" s="851"/>
    </row>
    <row r="226" ht="14.25" customHeight="1">
      <c r="A226" s="42"/>
      <c r="B226" s="272"/>
      <c r="C226" s="60"/>
      <c r="D226" s="31">
        <f t="shared" si="7"/>
        <v>0</v>
      </c>
      <c r="E226" s="32">
        <f t="shared" si="8"/>
        <v>0</v>
      </c>
      <c r="F226" s="33">
        <f t="shared" si="9"/>
        <v>0</v>
      </c>
      <c r="G226" s="34">
        <f t="shared" si="10"/>
        <v>0</v>
      </c>
      <c r="H226" s="33">
        <f t="shared" si="11"/>
        <v>0</v>
      </c>
      <c r="I226" s="34">
        <f t="shared" si="12"/>
        <v>0</v>
      </c>
      <c r="J226" s="35"/>
      <c r="K226" s="67"/>
      <c r="L226" s="851"/>
      <c r="M226" s="851"/>
      <c r="N226" s="851"/>
      <c r="O226" s="851"/>
      <c r="P226" s="851"/>
      <c r="Q226" s="851"/>
      <c r="R226" s="851"/>
      <c r="S226" s="851"/>
      <c r="T226" s="851"/>
      <c r="U226" s="851"/>
      <c r="V226" s="851"/>
    </row>
    <row r="227" ht="14.25" customHeight="1">
      <c r="A227" s="42"/>
      <c r="B227" s="272"/>
      <c r="C227" s="60"/>
      <c r="D227" s="31">
        <f t="shared" si="7"/>
        <v>0</v>
      </c>
      <c r="E227" s="32">
        <f t="shared" si="8"/>
        <v>0</v>
      </c>
      <c r="F227" s="33">
        <f t="shared" si="9"/>
        <v>0</v>
      </c>
      <c r="G227" s="34">
        <f t="shared" si="10"/>
        <v>0</v>
      </c>
      <c r="H227" s="33">
        <f t="shared" si="11"/>
        <v>0</v>
      </c>
      <c r="I227" s="34">
        <f t="shared" si="12"/>
        <v>0</v>
      </c>
      <c r="J227" s="35"/>
      <c r="K227" s="67"/>
      <c r="L227" s="851"/>
      <c r="M227" s="851"/>
      <c r="N227" s="851"/>
      <c r="O227" s="851"/>
      <c r="P227" s="851"/>
      <c r="Q227" s="851"/>
      <c r="R227" s="851"/>
      <c r="S227" s="851"/>
      <c r="T227" s="851"/>
      <c r="U227" s="851"/>
      <c r="V227" s="851"/>
    </row>
    <row r="228" ht="14.25" customHeight="1">
      <c r="A228" s="42"/>
      <c r="B228" s="272"/>
      <c r="C228" s="60"/>
      <c r="D228" s="31">
        <f t="shared" si="7"/>
        <v>0</v>
      </c>
      <c r="E228" s="32">
        <f t="shared" si="8"/>
        <v>0</v>
      </c>
      <c r="F228" s="33">
        <f t="shared" si="9"/>
        <v>0</v>
      </c>
      <c r="G228" s="34">
        <f t="shared" si="10"/>
        <v>0</v>
      </c>
      <c r="H228" s="33">
        <f t="shared" si="11"/>
        <v>0</v>
      </c>
      <c r="I228" s="34">
        <f t="shared" si="12"/>
        <v>0</v>
      </c>
      <c r="J228" s="35"/>
      <c r="K228" s="67"/>
      <c r="L228" s="851"/>
      <c r="M228" s="851"/>
      <c r="N228" s="851"/>
      <c r="O228" s="851"/>
      <c r="P228" s="851"/>
      <c r="Q228" s="851"/>
      <c r="R228" s="851"/>
      <c r="S228" s="851"/>
      <c r="T228" s="851"/>
      <c r="U228" s="851"/>
      <c r="V228" s="851"/>
    </row>
    <row r="229" ht="14.25" customHeight="1">
      <c r="A229" s="42"/>
      <c r="B229" s="272"/>
      <c r="C229" s="60"/>
      <c r="D229" s="31">
        <f t="shared" si="7"/>
        <v>0</v>
      </c>
      <c r="E229" s="32">
        <f t="shared" si="8"/>
        <v>0</v>
      </c>
      <c r="F229" s="33">
        <f t="shared" si="9"/>
        <v>0</v>
      </c>
      <c r="G229" s="34">
        <f t="shared" si="10"/>
        <v>0</v>
      </c>
      <c r="H229" s="33">
        <f t="shared" si="11"/>
        <v>0</v>
      </c>
      <c r="I229" s="34">
        <f t="shared" si="12"/>
        <v>0</v>
      </c>
      <c r="J229" s="35"/>
      <c r="K229" s="67"/>
      <c r="L229" s="851"/>
      <c r="M229" s="851"/>
      <c r="N229" s="851"/>
      <c r="O229" s="851"/>
      <c r="P229" s="851"/>
      <c r="Q229" s="851"/>
      <c r="R229" s="851"/>
      <c r="S229" s="851"/>
      <c r="T229" s="851"/>
      <c r="U229" s="851"/>
      <c r="V229" s="851"/>
    </row>
    <row r="230" ht="14.25" customHeight="1">
      <c r="A230" s="42"/>
      <c r="B230" s="272"/>
      <c r="C230" s="60"/>
      <c r="D230" s="31">
        <f t="shared" si="7"/>
        <v>0</v>
      </c>
      <c r="E230" s="32">
        <f t="shared" si="8"/>
        <v>0</v>
      </c>
      <c r="F230" s="33">
        <f t="shared" si="9"/>
        <v>0</v>
      </c>
      <c r="G230" s="34">
        <f t="shared" si="10"/>
        <v>0</v>
      </c>
      <c r="H230" s="33">
        <f t="shared" si="11"/>
        <v>0</v>
      </c>
      <c r="I230" s="34">
        <f t="shared" si="12"/>
        <v>0</v>
      </c>
      <c r="J230" s="35"/>
      <c r="K230" s="67"/>
      <c r="L230" s="851"/>
      <c r="M230" s="851"/>
      <c r="N230" s="851"/>
      <c r="O230" s="851"/>
      <c r="P230" s="851"/>
      <c r="Q230" s="851"/>
      <c r="R230" s="851"/>
      <c r="S230" s="851"/>
      <c r="T230" s="851"/>
      <c r="U230" s="851"/>
      <c r="V230" s="851"/>
    </row>
    <row r="231" ht="14.25" customHeight="1">
      <c r="A231" s="42"/>
      <c r="B231" s="272"/>
      <c r="C231" s="60"/>
      <c r="D231" s="31">
        <f t="shared" si="7"/>
        <v>0</v>
      </c>
      <c r="E231" s="32">
        <f t="shared" si="8"/>
        <v>0</v>
      </c>
      <c r="F231" s="33">
        <f t="shared" si="9"/>
        <v>0</v>
      </c>
      <c r="G231" s="34">
        <f t="shared" si="10"/>
        <v>0</v>
      </c>
      <c r="H231" s="33">
        <f t="shared" si="11"/>
        <v>0</v>
      </c>
      <c r="I231" s="34">
        <f t="shared" si="12"/>
        <v>0</v>
      </c>
      <c r="J231" s="35"/>
      <c r="K231" s="67"/>
      <c r="L231" s="851"/>
      <c r="M231" s="851"/>
      <c r="N231" s="851"/>
      <c r="O231" s="851"/>
      <c r="P231" s="851"/>
      <c r="Q231" s="851"/>
      <c r="R231" s="851"/>
      <c r="S231" s="851"/>
      <c r="T231" s="851"/>
      <c r="U231" s="851"/>
      <c r="V231" s="851"/>
    </row>
    <row r="232" ht="14.25" customHeight="1">
      <c r="A232" s="42"/>
      <c r="B232" s="272"/>
      <c r="C232" s="60"/>
      <c r="D232" s="31">
        <f t="shared" si="7"/>
        <v>0</v>
      </c>
      <c r="E232" s="32">
        <f t="shared" si="8"/>
        <v>0</v>
      </c>
      <c r="F232" s="33">
        <f t="shared" si="9"/>
        <v>0</v>
      </c>
      <c r="G232" s="34">
        <f t="shared" si="10"/>
        <v>0</v>
      </c>
      <c r="H232" s="33">
        <f t="shared" si="11"/>
        <v>0</v>
      </c>
      <c r="I232" s="34">
        <f t="shared" si="12"/>
        <v>0</v>
      </c>
      <c r="J232" s="35"/>
      <c r="K232" s="67"/>
      <c r="L232" s="851"/>
      <c r="M232" s="851"/>
      <c r="N232" s="851"/>
      <c r="O232" s="851"/>
      <c r="P232" s="851"/>
      <c r="Q232" s="851"/>
      <c r="R232" s="851"/>
      <c r="S232" s="851"/>
      <c r="T232" s="851"/>
      <c r="U232" s="851"/>
      <c r="V232" s="851"/>
    </row>
    <row r="233" ht="14.25" customHeight="1">
      <c r="A233" s="42"/>
      <c r="B233" s="272"/>
      <c r="C233" s="60"/>
      <c r="D233" s="31">
        <f t="shared" si="7"/>
        <v>0</v>
      </c>
      <c r="E233" s="32">
        <f t="shared" si="8"/>
        <v>0</v>
      </c>
      <c r="F233" s="33">
        <f t="shared" si="9"/>
        <v>0</v>
      </c>
      <c r="G233" s="34">
        <f t="shared" si="10"/>
        <v>0</v>
      </c>
      <c r="H233" s="33">
        <f t="shared" si="11"/>
        <v>0</v>
      </c>
      <c r="I233" s="34">
        <f t="shared" si="12"/>
        <v>0</v>
      </c>
      <c r="J233" s="35"/>
      <c r="K233" s="67"/>
      <c r="L233" s="851"/>
      <c r="M233" s="851"/>
      <c r="N233" s="851"/>
      <c r="O233" s="851"/>
      <c r="P233" s="851"/>
      <c r="Q233" s="851"/>
      <c r="R233" s="851"/>
      <c r="S233" s="851"/>
      <c r="T233" s="851"/>
      <c r="U233" s="851"/>
      <c r="V233" s="851"/>
    </row>
    <row r="234" ht="14.25" customHeight="1">
      <c r="A234" s="42"/>
      <c r="B234" s="272"/>
      <c r="C234" s="60"/>
      <c r="D234" s="31">
        <f t="shared" si="7"/>
        <v>0</v>
      </c>
      <c r="E234" s="32">
        <f t="shared" si="8"/>
        <v>0</v>
      </c>
      <c r="F234" s="33">
        <f t="shared" si="9"/>
        <v>0</v>
      </c>
      <c r="G234" s="34">
        <f t="shared" si="10"/>
        <v>0</v>
      </c>
      <c r="H234" s="33">
        <f t="shared" si="11"/>
        <v>0</v>
      </c>
      <c r="I234" s="34">
        <f t="shared" si="12"/>
        <v>0</v>
      </c>
      <c r="J234" s="35"/>
      <c r="K234" s="67"/>
      <c r="L234" s="851"/>
      <c r="M234" s="851"/>
      <c r="N234" s="851"/>
      <c r="O234" s="851"/>
      <c r="P234" s="851"/>
      <c r="Q234" s="851"/>
      <c r="R234" s="851"/>
      <c r="S234" s="851"/>
      <c r="T234" s="851"/>
      <c r="U234" s="851"/>
      <c r="V234" s="851"/>
    </row>
    <row r="235" ht="14.25" customHeight="1">
      <c r="A235" s="42"/>
      <c r="B235" s="272"/>
      <c r="C235" s="60"/>
      <c r="D235" s="31">
        <f t="shared" si="7"/>
        <v>0</v>
      </c>
      <c r="E235" s="32">
        <f t="shared" si="8"/>
        <v>0</v>
      </c>
      <c r="F235" s="33">
        <f t="shared" si="9"/>
        <v>0</v>
      </c>
      <c r="G235" s="34">
        <f t="shared" si="10"/>
        <v>0</v>
      </c>
      <c r="H235" s="33">
        <f t="shared" si="11"/>
        <v>0</v>
      </c>
      <c r="I235" s="34">
        <f t="shared" si="12"/>
        <v>0</v>
      </c>
      <c r="J235" s="35"/>
      <c r="K235" s="67"/>
      <c r="L235" s="851"/>
      <c r="M235" s="851"/>
      <c r="N235" s="851"/>
      <c r="O235" s="851"/>
      <c r="P235" s="851"/>
      <c r="Q235" s="851"/>
      <c r="R235" s="851"/>
      <c r="S235" s="851"/>
      <c r="T235" s="851"/>
      <c r="U235" s="851"/>
      <c r="V235" s="851"/>
    </row>
    <row r="236" ht="14.25" customHeight="1">
      <c r="A236" s="42"/>
      <c r="B236" s="272"/>
      <c r="C236" s="60"/>
      <c r="D236" s="31">
        <f t="shared" si="7"/>
        <v>0</v>
      </c>
      <c r="E236" s="32">
        <f t="shared" si="8"/>
        <v>0</v>
      </c>
      <c r="F236" s="33">
        <f t="shared" si="9"/>
        <v>0</v>
      </c>
      <c r="G236" s="34">
        <f t="shared" si="10"/>
        <v>0</v>
      </c>
      <c r="H236" s="33">
        <f t="shared" si="11"/>
        <v>0</v>
      </c>
      <c r="I236" s="34">
        <f t="shared" si="12"/>
        <v>0</v>
      </c>
      <c r="J236" s="35"/>
      <c r="K236" s="67"/>
      <c r="L236" s="851"/>
      <c r="M236" s="851"/>
      <c r="N236" s="851"/>
      <c r="O236" s="851"/>
      <c r="P236" s="851"/>
      <c r="Q236" s="851"/>
      <c r="R236" s="851"/>
      <c r="S236" s="851"/>
      <c r="T236" s="851"/>
      <c r="U236" s="851"/>
      <c r="V236" s="851"/>
    </row>
    <row r="237" ht="14.25" customHeight="1">
      <c r="A237" s="42"/>
      <c r="B237" s="272"/>
      <c r="C237" s="60"/>
      <c r="D237" s="31">
        <f t="shared" si="7"/>
        <v>0</v>
      </c>
      <c r="E237" s="32">
        <f t="shared" si="8"/>
        <v>0</v>
      </c>
      <c r="F237" s="33">
        <f t="shared" si="9"/>
        <v>0</v>
      </c>
      <c r="G237" s="34">
        <f t="shared" si="10"/>
        <v>0</v>
      </c>
      <c r="H237" s="33">
        <f t="shared" si="11"/>
        <v>0</v>
      </c>
      <c r="I237" s="34">
        <f t="shared" si="12"/>
        <v>0</v>
      </c>
      <c r="J237" s="35"/>
      <c r="K237" s="67"/>
      <c r="L237" s="851"/>
      <c r="M237" s="851"/>
      <c r="N237" s="851"/>
      <c r="O237" s="851"/>
      <c r="P237" s="851"/>
      <c r="Q237" s="851"/>
      <c r="R237" s="851"/>
      <c r="S237" s="851"/>
      <c r="T237" s="851"/>
      <c r="U237" s="851"/>
      <c r="V237" s="851"/>
    </row>
    <row r="238" ht="14.25" customHeight="1">
      <c r="A238" s="42"/>
      <c r="B238" s="272"/>
      <c r="C238" s="60"/>
      <c r="D238" s="31">
        <f t="shared" si="7"/>
        <v>0</v>
      </c>
      <c r="E238" s="32">
        <f t="shared" si="8"/>
        <v>0</v>
      </c>
      <c r="F238" s="33">
        <f t="shared" si="9"/>
        <v>0</v>
      </c>
      <c r="G238" s="34">
        <f t="shared" si="10"/>
        <v>0</v>
      </c>
      <c r="H238" s="33">
        <f t="shared" si="11"/>
        <v>0</v>
      </c>
      <c r="I238" s="34">
        <f t="shared" si="12"/>
        <v>0</v>
      </c>
      <c r="J238" s="35"/>
      <c r="K238" s="67"/>
      <c r="L238" s="851"/>
      <c r="M238" s="851"/>
      <c r="N238" s="851"/>
      <c r="O238" s="851"/>
      <c r="P238" s="851"/>
      <c r="Q238" s="851"/>
      <c r="R238" s="851"/>
      <c r="S238" s="851"/>
      <c r="T238" s="851"/>
      <c r="U238" s="851"/>
      <c r="V238" s="851"/>
    </row>
    <row r="239" ht="14.25" customHeight="1">
      <c r="A239" s="42"/>
      <c r="B239" s="272"/>
      <c r="C239" s="60"/>
      <c r="D239" s="31">
        <f t="shared" si="7"/>
        <v>0</v>
      </c>
      <c r="E239" s="32">
        <f t="shared" si="8"/>
        <v>0</v>
      </c>
      <c r="F239" s="33">
        <f t="shared" si="9"/>
        <v>0</v>
      </c>
      <c r="G239" s="34">
        <f t="shared" si="10"/>
        <v>0</v>
      </c>
      <c r="H239" s="33">
        <f t="shared" si="11"/>
        <v>0</v>
      </c>
      <c r="I239" s="34">
        <f t="shared" si="12"/>
        <v>0</v>
      </c>
      <c r="J239" s="35"/>
      <c r="K239" s="67"/>
      <c r="L239" s="851"/>
      <c r="M239" s="851"/>
      <c r="N239" s="851"/>
      <c r="O239" s="851"/>
      <c r="P239" s="851"/>
      <c r="Q239" s="851"/>
      <c r="R239" s="851"/>
      <c r="S239" s="851"/>
      <c r="T239" s="851"/>
      <c r="U239" s="851"/>
      <c r="V239" s="851"/>
    </row>
    <row r="240" ht="14.25" customHeight="1">
      <c r="A240" s="42"/>
      <c r="B240" s="272"/>
      <c r="C240" s="60"/>
      <c r="D240" s="31">
        <f t="shared" si="7"/>
        <v>0</v>
      </c>
      <c r="E240" s="32">
        <f t="shared" si="8"/>
        <v>0</v>
      </c>
      <c r="F240" s="33">
        <f t="shared" si="9"/>
        <v>0</v>
      </c>
      <c r="G240" s="34">
        <f t="shared" si="10"/>
        <v>0</v>
      </c>
      <c r="H240" s="33">
        <f t="shared" si="11"/>
        <v>0</v>
      </c>
      <c r="I240" s="34">
        <f t="shared" si="12"/>
        <v>0</v>
      </c>
      <c r="J240" s="35"/>
      <c r="K240" s="67"/>
      <c r="L240" s="851"/>
      <c r="M240" s="851"/>
      <c r="N240" s="851"/>
      <c r="O240" s="851"/>
      <c r="P240" s="851"/>
      <c r="Q240" s="851"/>
      <c r="R240" s="851"/>
      <c r="S240" s="851"/>
      <c r="T240" s="851"/>
      <c r="U240" s="851"/>
      <c r="V240" s="851"/>
    </row>
    <row r="241" ht="14.25" customHeight="1">
      <c r="A241" s="42"/>
      <c r="B241" s="272"/>
      <c r="C241" s="60"/>
      <c r="D241" s="31">
        <f t="shared" si="7"/>
        <v>0</v>
      </c>
      <c r="E241" s="32">
        <f t="shared" si="8"/>
        <v>0</v>
      </c>
      <c r="F241" s="33">
        <f t="shared" si="9"/>
        <v>0</v>
      </c>
      <c r="G241" s="34">
        <f t="shared" si="10"/>
        <v>0</v>
      </c>
      <c r="H241" s="33">
        <f t="shared" si="11"/>
        <v>0</v>
      </c>
      <c r="I241" s="34">
        <f t="shared" si="12"/>
        <v>0</v>
      </c>
      <c r="J241" s="35"/>
      <c r="K241" s="67"/>
      <c r="L241" s="851"/>
      <c r="M241" s="851"/>
      <c r="N241" s="851"/>
      <c r="O241" s="851"/>
      <c r="P241" s="851"/>
      <c r="Q241" s="851"/>
      <c r="R241" s="851"/>
      <c r="S241" s="851"/>
      <c r="T241" s="851"/>
      <c r="U241" s="851"/>
      <c r="V241" s="851"/>
    </row>
    <row r="242" ht="14.25" customHeight="1">
      <c r="A242" s="42"/>
      <c r="B242" s="272"/>
      <c r="C242" s="60"/>
      <c r="D242" s="31">
        <f t="shared" si="7"/>
        <v>0</v>
      </c>
      <c r="E242" s="32">
        <f t="shared" si="8"/>
        <v>0</v>
      </c>
      <c r="F242" s="33">
        <f t="shared" si="9"/>
        <v>0</v>
      </c>
      <c r="G242" s="34">
        <f t="shared" si="10"/>
        <v>0</v>
      </c>
      <c r="H242" s="33">
        <f t="shared" si="11"/>
        <v>0</v>
      </c>
      <c r="I242" s="34">
        <f t="shared" si="12"/>
        <v>0</v>
      </c>
      <c r="J242" s="35"/>
      <c r="K242" s="67"/>
      <c r="L242" s="851"/>
      <c r="M242" s="851"/>
      <c r="N242" s="851"/>
      <c r="O242" s="851"/>
      <c r="P242" s="851"/>
      <c r="Q242" s="851"/>
      <c r="R242" s="851"/>
      <c r="S242" s="851"/>
      <c r="T242" s="851"/>
      <c r="U242" s="851"/>
      <c r="V242" s="851"/>
    </row>
    <row r="243" ht="14.25" customHeight="1">
      <c r="A243" s="42"/>
      <c r="B243" s="272"/>
      <c r="C243" s="60"/>
      <c r="D243" s="31">
        <f t="shared" si="7"/>
        <v>0</v>
      </c>
      <c r="E243" s="32">
        <f t="shared" si="8"/>
        <v>0</v>
      </c>
      <c r="F243" s="33">
        <f t="shared" si="9"/>
        <v>0</v>
      </c>
      <c r="G243" s="34">
        <f t="shared" si="10"/>
        <v>0</v>
      </c>
      <c r="H243" s="33">
        <f t="shared" si="11"/>
        <v>0</v>
      </c>
      <c r="I243" s="34">
        <f t="shared" si="12"/>
        <v>0</v>
      </c>
      <c r="J243" s="35"/>
      <c r="K243" s="67"/>
      <c r="L243" s="851"/>
      <c r="M243" s="851"/>
      <c r="N243" s="851"/>
      <c r="O243" s="851"/>
      <c r="P243" s="851"/>
      <c r="Q243" s="851"/>
      <c r="R243" s="851"/>
      <c r="S243" s="851"/>
      <c r="T243" s="851"/>
      <c r="U243" s="851"/>
      <c r="V243" s="851"/>
    </row>
    <row r="244" ht="14.25" customHeight="1">
      <c r="A244" s="42"/>
      <c r="B244" s="272"/>
      <c r="C244" s="60"/>
      <c r="D244" s="31">
        <f t="shared" si="7"/>
        <v>0</v>
      </c>
      <c r="E244" s="32">
        <f t="shared" si="8"/>
        <v>0</v>
      </c>
      <c r="F244" s="33">
        <f t="shared" si="9"/>
        <v>0</v>
      </c>
      <c r="G244" s="34">
        <f t="shared" si="10"/>
        <v>0</v>
      </c>
      <c r="H244" s="33">
        <f t="shared" si="11"/>
        <v>0</v>
      </c>
      <c r="I244" s="34">
        <f t="shared" si="12"/>
        <v>0</v>
      </c>
      <c r="J244" s="35"/>
      <c r="K244" s="67"/>
      <c r="L244" s="851"/>
      <c r="M244" s="851"/>
      <c r="N244" s="851"/>
      <c r="O244" s="851"/>
      <c r="P244" s="851"/>
      <c r="Q244" s="851"/>
      <c r="R244" s="851"/>
      <c r="S244" s="851"/>
      <c r="T244" s="851"/>
      <c r="U244" s="851"/>
      <c r="V244" s="851"/>
    </row>
    <row r="245" ht="14.25" customHeight="1">
      <c r="A245" s="42"/>
      <c r="B245" s="272"/>
      <c r="C245" s="60"/>
      <c r="D245" s="31">
        <f t="shared" si="7"/>
        <v>0</v>
      </c>
      <c r="E245" s="32">
        <f t="shared" si="8"/>
        <v>0</v>
      </c>
      <c r="F245" s="33">
        <f t="shared" si="9"/>
        <v>0</v>
      </c>
      <c r="G245" s="34">
        <f t="shared" si="10"/>
        <v>0</v>
      </c>
      <c r="H245" s="33">
        <f t="shared" si="11"/>
        <v>0</v>
      </c>
      <c r="I245" s="34">
        <f t="shared" si="12"/>
        <v>0</v>
      </c>
      <c r="J245" s="35"/>
      <c r="K245" s="67"/>
      <c r="L245" s="851"/>
      <c r="M245" s="851"/>
      <c r="N245" s="851"/>
      <c r="O245" s="851"/>
      <c r="P245" s="851"/>
      <c r="Q245" s="851"/>
      <c r="R245" s="851"/>
      <c r="S245" s="851"/>
      <c r="T245" s="851"/>
      <c r="U245" s="851"/>
      <c r="V245" s="851"/>
    </row>
    <row r="246" ht="14.25" customHeight="1">
      <c r="A246" s="42"/>
      <c r="B246" s="272"/>
      <c r="C246" s="60"/>
      <c r="D246" s="31">
        <f t="shared" si="7"/>
        <v>0</v>
      </c>
      <c r="E246" s="32">
        <f t="shared" si="8"/>
        <v>0</v>
      </c>
      <c r="F246" s="33">
        <f t="shared" si="9"/>
        <v>0</v>
      </c>
      <c r="G246" s="34">
        <f t="shared" si="10"/>
        <v>0</v>
      </c>
      <c r="H246" s="33">
        <f t="shared" si="11"/>
        <v>0</v>
      </c>
      <c r="I246" s="34">
        <f t="shared" si="12"/>
        <v>0</v>
      </c>
      <c r="J246" s="35"/>
      <c r="K246" s="67"/>
      <c r="L246" s="851"/>
      <c r="M246" s="851"/>
      <c r="N246" s="851"/>
      <c r="O246" s="851"/>
      <c r="P246" s="851"/>
      <c r="Q246" s="851"/>
      <c r="R246" s="851"/>
      <c r="S246" s="851"/>
      <c r="T246" s="851"/>
      <c r="U246" s="851"/>
      <c r="V246" s="851"/>
    </row>
    <row r="247" ht="14.25" customHeight="1">
      <c r="A247" s="42"/>
      <c r="B247" s="272"/>
      <c r="C247" s="60"/>
      <c r="D247" s="31">
        <f t="shared" si="7"/>
        <v>0</v>
      </c>
      <c r="E247" s="32">
        <f t="shared" si="8"/>
        <v>0</v>
      </c>
      <c r="F247" s="33">
        <f t="shared" si="9"/>
        <v>0</v>
      </c>
      <c r="G247" s="34">
        <f t="shared" si="10"/>
        <v>0</v>
      </c>
      <c r="H247" s="33">
        <f t="shared" si="11"/>
        <v>0</v>
      </c>
      <c r="I247" s="34">
        <f t="shared" si="12"/>
        <v>0</v>
      </c>
      <c r="J247" s="35"/>
      <c r="K247" s="67"/>
      <c r="L247" s="851"/>
      <c r="M247" s="851"/>
      <c r="N247" s="851"/>
      <c r="O247" s="851"/>
      <c r="P247" s="851"/>
      <c r="Q247" s="851"/>
      <c r="R247" s="851"/>
      <c r="S247" s="851"/>
      <c r="T247" s="851"/>
      <c r="U247" s="851"/>
      <c r="V247" s="851"/>
    </row>
    <row r="248" ht="14.25" customHeight="1">
      <c r="A248" s="42"/>
      <c r="B248" s="272"/>
      <c r="C248" s="60"/>
      <c r="D248" s="31">
        <f t="shared" si="7"/>
        <v>0</v>
      </c>
      <c r="E248" s="32">
        <f t="shared" si="8"/>
        <v>0</v>
      </c>
      <c r="F248" s="33">
        <f t="shared" si="9"/>
        <v>0</v>
      </c>
      <c r="G248" s="34">
        <f t="shared" si="10"/>
        <v>0</v>
      </c>
      <c r="H248" s="33">
        <f t="shared" si="11"/>
        <v>0</v>
      </c>
      <c r="I248" s="34">
        <f t="shared" si="12"/>
        <v>0</v>
      </c>
      <c r="J248" s="35"/>
      <c r="K248" s="67"/>
      <c r="L248" s="851"/>
      <c r="M248" s="851"/>
      <c r="N248" s="851"/>
      <c r="O248" s="851"/>
      <c r="P248" s="851"/>
      <c r="Q248" s="851"/>
      <c r="R248" s="851"/>
      <c r="S248" s="851"/>
      <c r="T248" s="851"/>
      <c r="U248" s="851"/>
      <c r="V248" s="851"/>
    </row>
    <row r="249" ht="14.25" customHeight="1">
      <c r="A249" s="42"/>
      <c r="B249" s="272"/>
      <c r="C249" s="60"/>
      <c r="D249" s="31">
        <f t="shared" si="7"/>
        <v>0</v>
      </c>
      <c r="E249" s="32">
        <f t="shared" si="8"/>
        <v>0</v>
      </c>
      <c r="F249" s="33">
        <f t="shared" si="9"/>
        <v>0</v>
      </c>
      <c r="G249" s="34">
        <f t="shared" si="10"/>
        <v>0</v>
      </c>
      <c r="H249" s="33">
        <f t="shared" si="11"/>
        <v>0</v>
      </c>
      <c r="I249" s="34">
        <f t="shared" si="12"/>
        <v>0</v>
      </c>
      <c r="J249" s="35"/>
      <c r="K249" s="67"/>
      <c r="L249" s="851"/>
      <c r="M249" s="851"/>
      <c r="N249" s="851"/>
      <c r="O249" s="851"/>
      <c r="P249" s="851"/>
      <c r="Q249" s="851"/>
      <c r="R249" s="851"/>
      <c r="S249" s="851"/>
      <c r="T249" s="851"/>
      <c r="U249" s="851"/>
      <c r="V249" s="851"/>
    </row>
    <row r="250" ht="14.25" customHeight="1">
      <c r="A250" s="42"/>
      <c r="B250" s="272"/>
      <c r="C250" s="60"/>
      <c r="D250" s="31">
        <f t="shared" si="7"/>
        <v>0</v>
      </c>
      <c r="E250" s="32">
        <f t="shared" si="8"/>
        <v>0</v>
      </c>
      <c r="F250" s="33">
        <f t="shared" si="9"/>
        <v>0</v>
      </c>
      <c r="G250" s="34">
        <f t="shared" si="10"/>
        <v>0</v>
      </c>
      <c r="H250" s="33">
        <f t="shared" si="11"/>
        <v>0</v>
      </c>
      <c r="I250" s="34">
        <f t="shared" si="12"/>
        <v>0</v>
      </c>
      <c r="J250" s="35"/>
      <c r="K250" s="67"/>
      <c r="L250" s="851"/>
      <c r="M250" s="851"/>
      <c r="N250" s="851"/>
      <c r="O250" s="851"/>
      <c r="P250" s="851"/>
      <c r="Q250" s="851"/>
      <c r="R250" s="851"/>
      <c r="S250" s="851"/>
      <c r="T250" s="851"/>
      <c r="U250" s="851"/>
      <c r="V250" s="851"/>
    </row>
    <row r="251" ht="14.25" customHeight="1">
      <c r="A251" s="42"/>
      <c r="B251" s="272"/>
      <c r="C251" s="60"/>
      <c r="D251" s="31">
        <f t="shared" si="7"/>
        <v>0</v>
      </c>
      <c r="E251" s="32">
        <f t="shared" si="8"/>
        <v>0</v>
      </c>
      <c r="F251" s="33">
        <f t="shared" si="9"/>
        <v>0</v>
      </c>
      <c r="G251" s="34">
        <f t="shared" si="10"/>
        <v>0</v>
      </c>
      <c r="H251" s="33">
        <f t="shared" si="11"/>
        <v>0</v>
      </c>
      <c r="I251" s="34">
        <f t="shared" si="12"/>
        <v>0</v>
      </c>
      <c r="J251" s="35"/>
      <c r="K251" s="67"/>
      <c r="L251" s="851"/>
      <c r="M251" s="851"/>
      <c r="N251" s="851"/>
      <c r="O251" s="851"/>
      <c r="P251" s="851"/>
      <c r="Q251" s="851"/>
      <c r="R251" s="851"/>
      <c r="S251" s="851"/>
      <c r="T251" s="851"/>
      <c r="U251" s="851"/>
      <c r="V251" s="851"/>
    </row>
    <row r="252" ht="14.25" customHeight="1">
      <c r="A252" s="42"/>
      <c r="B252" s="272"/>
      <c r="C252" s="60"/>
      <c r="D252" s="31">
        <f t="shared" si="7"/>
        <v>0</v>
      </c>
      <c r="E252" s="32">
        <f t="shared" si="8"/>
        <v>0</v>
      </c>
      <c r="F252" s="33">
        <f t="shared" si="9"/>
        <v>0</v>
      </c>
      <c r="G252" s="34">
        <f t="shared" si="10"/>
        <v>0</v>
      </c>
      <c r="H252" s="33">
        <f t="shared" si="11"/>
        <v>0</v>
      </c>
      <c r="I252" s="34">
        <f t="shared" si="12"/>
        <v>0</v>
      </c>
      <c r="J252" s="35"/>
      <c r="K252" s="67"/>
      <c r="L252" s="851"/>
      <c r="M252" s="851"/>
      <c r="N252" s="851"/>
      <c r="O252" s="851"/>
      <c r="P252" s="851"/>
      <c r="Q252" s="851"/>
      <c r="R252" s="851"/>
      <c r="S252" s="851"/>
      <c r="T252" s="851"/>
      <c r="U252" s="851"/>
      <c r="V252" s="851"/>
    </row>
    <row r="253" ht="14.25" customHeight="1">
      <c r="A253" s="42"/>
      <c r="B253" s="272"/>
      <c r="C253" s="60"/>
      <c r="D253" s="31">
        <f t="shared" si="7"/>
        <v>0</v>
      </c>
      <c r="E253" s="32">
        <f t="shared" si="8"/>
        <v>0</v>
      </c>
      <c r="F253" s="33">
        <f t="shared" si="9"/>
        <v>0</v>
      </c>
      <c r="G253" s="34">
        <f t="shared" si="10"/>
        <v>0</v>
      </c>
      <c r="H253" s="33">
        <f t="shared" si="11"/>
        <v>0</v>
      </c>
      <c r="I253" s="34">
        <f t="shared" si="12"/>
        <v>0</v>
      </c>
      <c r="J253" s="35"/>
      <c r="K253" s="67"/>
      <c r="L253" s="851"/>
      <c r="M253" s="851"/>
      <c r="N253" s="851"/>
      <c r="O253" s="851"/>
      <c r="P253" s="851"/>
      <c r="Q253" s="851"/>
      <c r="R253" s="851"/>
      <c r="S253" s="851"/>
      <c r="T253" s="851"/>
      <c r="U253" s="851"/>
      <c r="V253" s="851"/>
    </row>
    <row r="254" ht="14.25" customHeight="1">
      <c r="A254" s="42"/>
      <c r="B254" s="272"/>
      <c r="C254" s="60"/>
      <c r="D254" s="31">
        <f t="shared" si="7"/>
        <v>0</v>
      </c>
      <c r="E254" s="32">
        <f t="shared" si="8"/>
        <v>0</v>
      </c>
      <c r="F254" s="33">
        <f t="shared" si="9"/>
        <v>0</v>
      </c>
      <c r="G254" s="34">
        <f t="shared" si="10"/>
        <v>0</v>
      </c>
      <c r="H254" s="33">
        <f t="shared" si="11"/>
        <v>0</v>
      </c>
      <c r="I254" s="34">
        <f t="shared" si="12"/>
        <v>0</v>
      </c>
      <c r="J254" s="35"/>
      <c r="K254" s="67"/>
      <c r="L254" s="851"/>
      <c r="M254" s="851"/>
      <c r="N254" s="851"/>
      <c r="O254" s="851"/>
      <c r="P254" s="851"/>
      <c r="Q254" s="851"/>
      <c r="R254" s="851"/>
      <c r="S254" s="851"/>
      <c r="T254" s="851"/>
      <c r="U254" s="851"/>
      <c r="V254" s="851"/>
    </row>
    <row r="255" ht="14.25" customHeight="1">
      <c r="A255" s="42"/>
      <c r="B255" s="272"/>
      <c r="C255" s="60"/>
      <c r="D255" s="31">
        <f t="shared" si="7"/>
        <v>0</v>
      </c>
      <c r="E255" s="32">
        <f t="shared" si="8"/>
        <v>0</v>
      </c>
      <c r="F255" s="33">
        <f t="shared" si="9"/>
        <v>0</v>
      </c>
      <c r="G255" s="34">
        <f t="shared" si="10"/>
        <v>0</v>
      </c>
      <c r="H255" s="33">
        <f t="shared" si="11"/>
        <v>0</v>
      </c>
      <c r="I255" s="34">
        <f t="shared" si="12"/>
        <v>0</v>
      </c>
      <c r="J255" s="35"/>
      <c r="K255" s="67"/>
      <c r="L255" s="851"/>
      <c r="M255" s="851"/>
      <c r="N255" s="851"/>
      <c r="O255" s="851"/>
      <c r="P255" s="851"/>
      <c r="Q255" s="851"/>
      <c r="R255" s="851"/>
      <c r="S255" s="851"/>
      <c r="T255" s="851"/>
      <c r="U255" s="851"/>
      <c r="V255" s="851"/>
    </row>
    <row r="256" ht="14.25" customHeight="1">
      <c r="A256" s="42"/>
      <c r="B256" s="272"/>
      <c r="C256" s="60"/>
      <c r="D256" s="31">
        <f t="shared" si="7"/>
        <v>0</v>
      </c>
      <c r="E256" s="32">
        <f t="shared" si="8"/>
        <v>0</v>
      </c>
      <c r="F256" s="33">
        <f t="shared" si="9"/>
        <v>0</v>
      </c>
      <c r="G256" s="34">
        <f t="shared" si="10"/>
        <v>0</v>
      </c>
      <c r="H256" s="33">
        <f t="shared" si="11"/>
        <v>0</v>
      </c>
      <c r="I256" s="34">
        <f t="shared" si="12"/>
        <v>0</v>
      </c>
      <c r="J256" s="35"/>
      <c r="K256" s="67"/>
      <c r="L256" s="851"/>
      <c r="M256" s="851"/>
      <c r="N256" s="851"/>
      <c r="O256" s="851"/>
      <c r="P256" s="851"/>
      <c r="Q256" s="851"/>
      <c r="R256" s="851"/>
      <c r="S256" s="851"/>
      <c r="T256" s="851"/>
      <c r="U256" s="851"/>
      <c r="V256" s="851"/>
    </row>
    <row r="257" ht="14.25" customHeight="1">
      <c r="A257" s="42"/>
      <c r="B257" s="272"/>
      <c r="C257" s="60"/>
      <c r="D257" s="31">
        <f t="shared" si="7"/>
        <v>0</v>
      </c>
      <c r="E257" s="32">
        <f t="shared" si="8"/>
        <v>0</v>
      </c>
      <c r="F257" s="33">
        <f t="shared" si="9"/>
        <v>0</v>
      </c>
      <c r="G257" s="34">
        <f t="shared" si="10"/>
        <v>0</v>
      </c>
      <c r="H257" s="33">
        <f t="shared" si="11"/>
        <v>0</v>
      </c>
      <c r="I257" s="34">
        <f t="shared" si="12"/>
        <v>0</v>
      </c>
      <c r="J257" s="35"/>
      <c r="K257" s="67"/>
      <c r="L257" s="851"/>
      <c r="M257" s="851"/>
      <c r="N257" s="851"/>
      <c r="O257" s="851"/>
      <c r="P257" s="851"/>
      <c r="Q257" s="851"/>
      <c r="R257" s="851"/>
      <c r="S257" s="851"/>
      <c r="T257" s="851"/>
      <c r="U257" s="851"/>
      <c r="V257" s="851"/>
    </row>
    <row r="258" ht="14.25" customHeight="1">
      <c r="A258" s="42"/>
      <c r="B258" s="272"/>
      <c r="C258" s="60"/>
      <c r="D258" s="31">
        <f t="shared" si="7"/>
        <v>0</v>
      </c>
      <c r="E258" s="32">
        <f t="shared" si="8"/>
        <v>0</v>
      </c>
      <c r="F258" s="33">
        <f t="shared" si="9"/>
        <v>0</v>
      </c>
      <c r="G258" s="34">
        <f t="shared" si="10"/>
        <v>0</v>
      </c>
      <c r="H258" s="33">
        <f t="shared" si="11"/>
        <v>0</v>
      </c>
      <c r="I258" s="34">
        <f t="shared" si="12"/>
        <v>0</v>
      </c>
      <c r="J258" s="35"/>
      <c r="K258" s="67"/>
      <c r="L258" s="851"/>
      <c r="M258" s="851"/>
      <c r="N258" s="851"/>
      <c r="O258" s="851"/>
      <c r="P258" s="851"/>
      <c r="Q258" s="851"/>
      <c r="R258" s="851"/>
      <c r="S258" s="851"/>
      <c r="T258" s="851"/>
      <c r="U258" s="851"/>
      <c r="V258" s="851"/>
    </row>
    <row r="259" ht="14.25" customHeight="1">
      <c r="A259" s="42"/>
      <c r="B259" s="272"/>
      <c r="C259" s="60"/>
      <c r="D259" s="31">
        <f t="shared" si="7"/>
        <v>0</v>
      </c>
      <c r="E259" s="32">
        <f t="shared" si="8"/>
        <v>0</v>
      </c>
      <c r="F259" s="33">
        <f t="shared" si="9"/>
        <v>0</v>
      </c>
      <c r="G259" s="34">
        <f t="shared" si="10"/>
        <v>0</v>
      </c>
      <c r="H259" s="33">
        <f t="shared" si="11"/>
        <v>0</v>
      </c>
      <c r="I259" s="34">
        <f t="shared" si="12"/>
        <v>0</v>
      </c>
      <c r="J259" s="35"/>
      <c r="K259" s="67"/>
      <c r="L259" s="851"/>
      <c r="M259" s="851"/>
      <c r="N259" s="851"/>
      <c r="O259" s="851"/>
      <c r="P259" s="851"/>
      <c r="Q259" s="851"/>
      <c r="R259" s="851"/>
      <c r="S259" s="851"/>
      <c r="T259" s="851"/>
      <c r="U259" s="851"/>
      <c r="V259" s="851"/>
    </row>
    <row r="260" ht="14.25" customHeight="1">
      <c r="A260" s="42"/>
      <c r="B260" s="272"/>
      <c r="C260" s="60"/>
      <c r="D260" s="31">
        <f t="shared" si="7"/>
        <v>0</v>
      </c>
      <c r="E260" s="32">
        <f t="shared" si="8"/>
        <v>0</v>
      </c>
      <c r="F260" s="33">
        <f t="shared" si="9"/>
        <v>0</v>
      </c>
      <c r="G260" s="34">
        <f t="shared" si="10"/>
        <v>0</v>
      </c>
      <c r="H260" s="33">
        <f t="shared" si="11"/>
        <v>0</v>
      </c>
      <c r="I260" s="34">
        <f t="shared" si="12"/>
        <v>0</v>
      </c>
      <c r="J260" s="35"/>
      <c r="K260" s="67"/>
      <c r="L260" s="851"/>
      <c r="M260" s="851"/>
      <c r="N260" s="851"/>
      <c r="O260" s="851"/>
      <c r="P260" s="851"/>
      <c r="Q260" s="851"/>
      <c r="R260" s="851"/>
      <c r="S260" s="851"/>
      <c r="T260" s="851"/>
      <c r="U260" s="851"/>
      <c r="V260" s="851"/>
    </row>
    <row r="261" ht="14.25" customHeight="1">
      <c r="A261" s="42"/>
      <c r="B261" s="272"/>
      <c r="C261" s="60"/>
      <c r="D261" s="31">
        <f t="shared" si="7"/>
        <v>0</v>
      </c>
      <c r="E261" s="32">
        <f t="shared" si="8"/>
        <v>0</v>
      </c>
      <c r="F261" s="33">
        <f t="shared" si="9"/>
        <v>0</v>
      </c>
      <c r="G261" s="34">
        <f t="shared" si="10"/>
        <v>0</v>
      </c>
      <c r="H261" s="33">
        <f t="shared" si="11"/>
        <v>0</v>
      </c>
      <c r="I261" s="34">
        <f t="shared" si="12"/>
        <v>0</v>
      </c>
      <c r="J261" s="35"/>
      <c r="K261" s="67"/>
      <c r="L261" s="851"/>
      <c r="M261" s="851"/>
      <c r="N261" s="851"/>
      <c r="O261" s="851"/>
      <c r="P261" s="851"/>
      <c r="Q261" s="851"/>
      <c r="R261" s="851"/>
      <c r="S261" s="851"/>
      <c r="T261" s="851"/>
      <c r="U261" s="851"/>
      <c r="V261" s="851"/>
    </row>
    <row r="262" ht="14.25" customHeight="1">
      <c r="A262" s="42"/>
      <c r="B262" s="272"/>
      <c r="C262" s="60"/>
      <c r="D262" s="31">
        <f t="shared" si="7"/>
        <v>0</v>
      </c>
      <c r="E262" s="32">
        <f t="shared" si="8"/>
        <v>0</v>
      </c>
      <c r="F262" s="33">
        <f t="shared" si="9"/>
        <v>0</v>
      </c>
      <c r="G262" s="34">
        <f t="shared" si="10"/>
        <v>0</v>
      </c>
      <c r="H262" s="33">
        <f t="shared" si="11"/>
        <v>0</v>
      </c>
      <c r="I262" s="34">
        <f t="shared" si="12"/>
        <v>0</v>
      </c>
      <c r="J262" s="35"/>
      <c r="K262" s="67"/>
      <c r="L262" s="851"/>
      <c r="M262" s="851"/>
      <c r="N262" s="851"/>
      <c r="O262" s="851"/>
      <c r="P262" s="851"/>
      <c r="Q262" s="851"/>
      <c r="R262" s="851"/>
      <c r="S262" s="851"/>
      <c r="T262" s="851"/>
      <c r="U262" s="851"/>
      <c r="V262" s="851"/>
    </row>
    <row r="263" ht="14.25" customHeight="1">
      <c r="A263" s="42"/>
      <c r="B263" s="272"/>
      <c r="C263" s="60"/>
      <c r="D263" s="31">
        <f t="shared" si="7"/>
        <v>0</v>
      </c>
      <c r="E263" s="32">
        <f t="shared" si="8"/>
        <v>0</v>
      </c>
      <c r="F263" s="33">
        <f t="shared" si="9"/>
        <v>0</v>
      </c>
      <c r="G263" s="34">
        <f t="shared" si="10"/>
        <v>0</v>
      </c>
      <c r="H263" s="33">
        <f t="shared" si="11"/>
        <v>0</v>
      </c>
      <c r="I263" s="34">
        <f t="shared" si="12"/>
        <v>0</v>
      </c>
      <c r="J263" s="35"/>
      <c r="K263" s="67"/>
      <c r="L263" s="851"/>
      <c r="M263" s="851"/>
      <c r="N263" s="851"/>
      <c r="O263" s="851"/>
      <c r="P263" s="851"/>
      <c r="Q263" s="851"/>
      <c r="R263" s="851"/>
      <c r="S263" s="851"/>
      <c r="T263" s="851"/>
      <c r="U263" s="851"/>
      <c r="V263" s="851"/>
    </row>
    <row r="264" ht="14.25" customHeight="1">
      <c r="A264" s="42"/>
      <c r="B264" s="272"/>
      <c r="C264" s="60"/>
      <c r="D264" s="31">
        <f t="shared" si="7"/>
        <v>0</v>
      </c>
      <c r="E264" s="32">
        <f t="shared" si="8"/>
        <v>0</v>
      </c>
      <c r="F264" s="33">
        <f t="shared" si="9"/>
        <v>0</v>
      </c>
      <c r="G264" s="34">
        <f t="shared" si="10"/>
        <v>0</v>
      </c>
      <c r="H264" s="33">
        <f t="shared" si="11"/>
        <v>0</v>
      </c>
      <c r="I264" s="34">
        <f t="shared" si="12"/>
        <v>0</v>
      </c>
      <c r="J264" s="35"/>
      <c r="K264" s="67"/>
      <c r="L264" s="851"/>
      <c r="M264" s="851"/>
      <c r="N264" s="851"/>
      <c r="O264" s="851"/>
      <c r="P264" s="851"/>
      <c r="Q264" s="851"/>
      <c r="R264" s="851"/>
      <c r="S264" s="851"/>
      <c r="T264" s="851"/>
      <c r="U264" s="851"/>
      <c r="V264" s="851"/>
    </row>
    <row r="265" ht="14.25" customHeight="1">
      <c r="A265" s="42"/>
      <c r="B265" s="272"/>
      <c r="C265" s="60"/>
      <c r="D265" s="31">
        <f t="shared" si="7"/>
        <v>0</v>
      </c>
      <c r="E265" s="32">
        <f t="shared" si="8"/>
        <v>0</v>
      </c>
      <c r="F265" s="33">
        <f t="shared" si="9"/>
        <v>0</v>
      </c>
      <c r="G265" s="34">
        <f t="shared" si="10"/>
        <v>0</v>
      </c>
      <c r="H265" s="33">
        <f t="shared" si="11"/>
        <v>0</v>
      </c>
      <c r="I265" s="34">
        <f t="shared" si="12"/>
        <v>0</v>
      </c>
      <c r="J265" s="35"/>
      <c r="K265" s="67"/>
      <c r="L265" s="851"/>
      <c r="M265" s="851"/>
      <c r="N265" s="851"/>
      <c r="O265" s="851"/>
      <c r="P265" s="851"/>
      <c r="Q265" s="851"/>
      <c r="R265" s="851"/>
      <c r="S265" s="851"/>
      <c r="T265" s="851"/>
      <c r="U265" s="851"/>
      <c r="V265" s="851"/>
    </row>
    <row r="266" ht="14.25" customHeight="1">
      <c r="A266" s="42"/>
      <c r="B266" s="272"/>
      <c r="C266" s="60"/>
      <c r="D266" s="31">
        <f t="shared" si="7"/>
        <v>0</v>
      </c>
      <c r="E266" s="32">
        <f t="shared" si="8"/>
        <v>0</v>
      </c>
      <c r="F266" s="33">
        <f t="shared" si="9"/>
        <v>0</v>
      </c>
      <c r="G266" s="34">
        <f t="shared" si="10"/>
        <v>0</v>
      </c>
      <c r="H266" s="33">
        <f t="shared" si="11"/>
        <v>0</v>
      </c>
      <c r="I266" s="34">
        <f t="shared" si="12"/>
        <v>0</v>
      </c>
      <c r="J266" s="35"/>
      <c r="K266" s="67"/>
      <c r="L266" s="851"/>
      <c r="M266" s="851"/>
      <c r="N266" s="851"/>
      <c r="O266" s="851"/>
      <c r="P266" s="851"/>
      <c r="Q266" s="851"/>
      <c r="R266" s="851"/>
      <c r="S266" s="851"/>
      <c r="T266" s="851"/>
      <c r="U266" s="851"/>
      <c r="V266" s="851"/>
    </row>
    <row r="267" ht="14.25" customHeight="1">
      <c r="A267" s="42"/>
      <c r="B267" s="272"/>
      <c r="C267" s="60"/>
      <c r="D267" s="31">
        <f t="shared" si="7"/>
        <v>0</v>
      </c>
      <c r="E267" s="32">
        <f t="shared" si="8"/>
        <v>0</v>
      </c>
      <c r="F267" s="33">
        <f t="shared" si="9"/>
        <v>0</v>
      </c>
      <c r="G267" s="34">
        <f t="shared" si="10"/>
        <v>0</v>
      </c>
      <c r="H267" s="33">
        <f t="shared" si="11"/>
        <v>0</v>
      </c>
      <c r="I267" s="34">
        <f t="shared" si="12"/>
        <v>0</v>
      </c>
      <c r="J267" s="35"/>
      <c r="K267" s="67"/>
      <c r="L267" s="851"/>
      <c r="M267" s="851"/>
      <c r="N267" s="851"/>
      <c r="O267" s="851"/>
      <c r="P267" s="851"/>
      <c r="Q267" s="851"/>
      <c r="R267" s="851"/>
      <c r="S267" s="851"/>
      <c r="T267" s="851"/>
      <c r="U267" s="851"/>
      <c r="V267" s="851"/>
    </row>
    <row r="268" ht="14.25" customHeight="1">
      <c r="A268" s="42"/>
      <c r="B268" s="272"/>
      <c r="C268" s="60"/>
      <c r="D268" s="31">
        <f t="shared" si="7"/>
        <v>0</v>
      </c>
      <c r="E268" s="32">
        <f t="shared" si="8"/>
        <v>0</v>
      </c>
      <c r="F268" s="33">
        <f t="shared" si="9"/>
        <v>0</v>
      </c>
      <c r="G268" s="34">
        <f t="shared" si="10"/>
        <v>0</v>
      </c>
      <c r="H268" s="33">
        <f t="shared" si="11"/>
        <v>0</v>
      </c>
      <c r="I268" s="34">
        <f t="shared" si="12"/>
        <v>0</v>
      </c>
      <c r="J268" s="35"/>
      <c r="K268" s="67"/>
      <c r="L268" s="851"/>
      <c r="M268" s="851"/>
      <c r="N268" s="851"/>
      <c r="O268" s="851"/>
      <c r="P268" s="851"/>
      <c r="Q268" s="851"/>
      <c r="R268" s="851"/>
      <c r="S268" s="851"/>
      <c r="T268" s="851"/>
      <c r="U268" s="851"/>
      <c r="V268" s="851"/>
    </row>
    <row r="269" ht="14.25" customHeight="1">
      <c r="A269" s="42"/>
      <c r="B269" s="272"/>
      <c r="C269" s="60"/>
      <c r="D269" s="31">
        <f t="shared" si="7"/>
        <v>0</v>
      </c>
      <c r="E269" s="32">
        <f t="shared" si="8"/>
        <v>0</v>
      </c>
      <c r="F269" s="33">
        <f t="shared" si="9"/>
        <v>0</v>
      </c>
      <c r="G269" s="34">
        <f t="shared" si="10"/>
        <v>0</v>
      </c>
      <c r="H269" s="33">
        <f t="shared" si="11"/>
        <v>0</v>
      </c>
      <c r="I269" s="34">
        <f t="shared" si="12"/>
        <v>0</v>
      </c>
      <c r="J269" s="35"/>
      <c r="K269" s="67"/>
      <c r="L269" s="851"/>
      <c r="M269" s="851"/>
      <c r="N269" s="851"/>
      <c r="O269" s="851"/>
      <c r="P269" s="851"/>
      <c r="Q269" s="851"/>
      <c r="R269" s="851"/>
      <c r="S269" s="851"/>
      <c r="T269" s="851"/>
      <c r="U269" s="851"/>
      <c r="V269" s="851"/>
    </row>
    <row r="270" ht="14.25" customHeight="1">
      <c r="A270" s="42"/>
      <c r="B270" s="272"/>
      <c r="C270" s="60"/>
      <c r="D270" s="31">
        <f t="shared" si="7"/>
        <v>0</v>
      </c>
      <c r="E270" s="32">
        <f t="shared" si="8"/>
        <v>0</v>
      </c>
      <c r="F270" s="33">
        <f t="shared" si="9"/>
        <v>0</v>
      </c>
      <c r="G270" s="34">
        <f t="shared" si="10"/>
        <v>0</v>
      </c>
      <c r="H270" s="33">
        <f t="shared" si="11"/>
        <v>0</v>
      </c>
      <c r="I270" s="34">
        <f t="shared" si="12"/>
        <v>0</v>
      </c>
      <c r="J270" s="35"/>
      <c r="K270" s="67"/>
      <c r="L270" s="851"/>
      <c r="M270" s="851"/>
      <c r="N270" s="851"/>
      <c r="O270" s="851"/>
      <c r="P270" s="851"/>
      <c r="Q270" s="851"/>
      <c r="R270" s="851"/>
      <c r="S270" s="851"/>
      <c r="T270" s="851"/>
      <c r="U270" s="851"/>
      <c r="V270" s="851"/>
    </row>
    <row r="271" ht="14.25" customHeight="1">
      <c r="A271" s="42"/>
      <c r="B271" s="272"/>
      <c r="C271" s="60"/>
      <c r="D271" s="31">
        <f t="shared" si="7"/>
        <v>0</v>
      </c>
      <c r="E271" s="32">
        <f t="shared" si="8"/>
        <v>0</v>
      </c>
      <c r="F271" s="33">
        <f t="shared" si="9"/>
        <v>0</v>
      </c>
      <c r="G271" s="34">
        <f t="shared" si="10"/>
        <v>0</v>
      </c>
      <c r="H271" s="33">
        <f t="shared" si="11"/>
        <v>0</v>
      </c>
      <c r="I271" s="34">
        <f t="shared" si="12"/>
        <v>0</v>
      </c>
      <c r="J271" s="35"/>
      <c r="K271" s="67"/>
      <c r="L271" s="851"/>
      <c r="M271" s="851"/>
      <c r="N271" s="851"/>
      <c r="O271" s="851"/>
      <c r="P271" s="851"/>
      <c r="Q271" s="851"/>
      <c r="R271" s="851"/>
      <c r="S271" s="851"/>
      <c r="T271" s="851"/>
      <c r="U271" s="851"/>
      <c r="V271" s="851"/>
    </row>
    <row r="272" ht="14.25" customHeight="1">
      <c r="A272" s="42"/>
      <c r="B272" s="272"/>
      <c r="C272" s="60"/>
      <c r="D272" s="31">
        <f t="shared" si="7"/>
        <v>0</v>
      </c>
      <c r="E272" s="32">
        <f t="shared" si="8"/>
        <v>0</v>
      </c>
      <c r="F272" s="33">
        <f t="shared" si="9"/>
        <v>0</v>
      </c>
      <c r="G272" s="34">
        <f t="shared" si="10"/>
        <v>0</v>
      </c>
      <c r="H272" s="33">
        <f t="shared" si="11"/>
        <v>0</v>
      </c>
      <c r="I272" s="34">
        <f t="shared" si="12"/>
        <v>0</v>
      </c>
      <c r="J272" s="35"/>
      <c r="K272" s="67"/>
      <c r="L272" s="851"/>
      <c r="M272" s="851"/>
      <c r="N272" s="851"/>
      <c r="O272" s="851"/>
      <c r="P272" s="851"/>
      <c r="Q272" s="851"/>
      <c r="R272" s="851"/>
      <c r="S272" s="851"/>
      <c r="T272" s="851"/>
      <c r="U272" s="851"/>
      <c r="V272" s="851"/>
    </row>
    <row r="273" ht="14.25" customHeight="1">
      <c r="A273" s="42"/>
      <c r="B273" s="272"/>
      <c r="C273" s="60"/>
      <c r="D273" s="31">
        <f t="shared" si="7"/>
        <v>0</v>
      </c>
      <c r="E273" s="32">
        <f t="shared" si="8"/>
        <v>0</v>
      </c>
      <c r="F273" s="33">
        <f t="shared" si="9"/>
        <v>0</v>
      </c>
      <c r="G273" s="34">
        <f t="shared" si="10"/>
        <v>0</v>
      </c>
      <c r="H273" s="33">
        <f t="shared" si="11"/>
        <v>0</v>
      </c>
      <c r="I273" s="34">
        <f t="shared" si="12"/>
        <v>0</v>
      </c>
      <c r="J273" s="35"/>
      <c r="K273" s="67"/>
      <c r="L273" s="851"/>
      <c r="M273" s="851"/>
      <c r="N273" s="851"/>
      <c r="O273" s="851"/>
      <c r="P273" s="851"/>
      <c r="Q273" s="851"/>
      <c r="R273" s="851"/>
      <c r="S273" s="851"/>
      <c r="T273" s="851"/>
      <c r="U273" s="851"/>
      <c r="V273" s="851"/>
    </row>
    <row r="274" ht="14.25" customHeight="1">
      <c r="A274" s="42"/>
      <c r="B274" s="272"/>
      <c r="C274" s="60"/>
      <c r="D274" s="31">
        <f t="shared" si="7"/>
        <v>0</v>
      </c>
      <c r="E274" s="32">
        <f t="shared" si="8"/>
        <v>0</v>
      </c>
      <c r="F274" s="33">
        <f t="shared" si="9"/>
        <v>0</v>
      </c>
      <c r="G274" s="34">
        <f t="shared" si="10"/>
        <v>0</v>
      </c>
      <c r="H274" s="33">
        <f t="shared" si="11"/>
        <v>0</v>
      </c>
      <c r="I274" s="34">
        <f t="shared" si="12"/>
        <v>0</v>
      </c>
      <c r="J274" s="35"/>
      <c r="K274" s="67"/>
      <c r="L274" s="851"/>
      <c r="M274" s="851"/>
      <c r="N274" s="851"/>
      <c r="O274" s="851"/>
      <c r="P274" s="851"/>
      <c r="Q274" s="851"/>
      <c r="R274" s="851"/>
      <c r="S274" s="851"/>
      <c r="T274" s="851"/>
      <c r="U274" s="851"/>
      <c r="V274" s="851"/>
    </row>
    <row r="275" ht="14.25" customHeight="1">
      <c r="A275" s="42"/>
      <c r="B275" s="272"/>
      <c r="C275" s="60"/>
      <c r="D275" s="31">
        <f t="shared" si="7"/>
        <v>0</v>
      </c>
      <c r="E275" s="32">
        <f t="shared" si="8"/>
        <v>0</v>
      </c>
      <c r="F275" s="33">
        <f t="shared" si="9"/>
        <v>0</v>
      </c>
      <c r="G275" s="34">
        <f t="shared" si="10"/>
        <v>0</v>
      </c>
      <c r="H275" s="33">
        <f t="shared" si="11"/>
        <v>0</v>
      </c>
      <c r="I275" s="34">
        <f t="shared" si="12"/>
        <v>0</v>
      </c>
      <c r="J275" s="35"/>
      <c r="K275" s="67"/>
      <c r="L275" s="851"/>
      <c r="M275" s="851"/>
      <c r="N275" s="851"/>
      <c r="O275" s="851"/>
      <c r="P275" s="851"/>
      <c r="Q275" s="851"/>
      <c r="R275" s="851"/>
      <c r="S275" s="851"/>
      <c r="T275" s="851"/>
      <c r="U275" s="851"/>
      <c r="V275" s="851"/>
    </row>
    <row r="276" ht="14.25" customHeight="1">
      <c r="A276" s="42"/>
      <c r="B276" s="272"/>
      <c r="C276" s="60"/>
      <c r="D276" s="31">
        <f t="shared" si="7"/>
        <v>0</v>
      </c>
      <c r="E276" s="32">
        <f t="shared" si="8"/>
        <v>0</v>
      </c>
      <c r="F276" s="33">
        <f t="shared" si="9"/>
        <v>0</v>
      </c>
      <c r="G276" s="34">
        <f t="shared" si="10"/>
        <v>0</v>
      </c>
      <c r="H276" s="33">
        <f t="shared" si="11"/>
        <v>0</v>
      </c>
      <c r="I276" s="34">
        <f t="shared" si="12"/>
        <v>0</v>
      </c>
      <c r="J276" s="35"/>
      <c r="K276" s="67"/>
      <c r="L276" s="851"/>
      <c r="M276" s="851"/>
      <c r="N276" s="851"/>
      <c r="O276" s="851"/>
      <c r="P276" s="851"/>
      <c r="Q276" s="851"/>
      <c r="R276" s="851"/>
      <c r="S276" s="851"/>
      <c r="T276" s="851"/>
      <c r="U276" s="851"/>
      <c r="V276" s="851"/>
    </row>
    <row r="277" ht="14.25" customHeight="1">
      <c r="A277" s="42"/>
      <c r="B277" s="272"/>
      <c r="C277" s="60"/>
      <c r="D277" s="31">
        <f t="shared" si="7"/>
        <v>0</v>
      </c>
      <c r="E277" s="32">
        <f t="shared" si="8"/>
        <v>0</v>
      </c>
      <c r="F277" s="33">
        <f t="shared" si="9"/>
        <v>0</v>
      </c>
      <c r="G277" s="34">
        <f t="shared" si="10"/>
        <v>0</v>
      </c>
      <c r="H277" s="33">
        <f t="shared" si="11"/>
        <v>0</v>
      </c>
      <c r="I277" s="34">
        <f t="shared" si="12"/>
        <v>0</v>
      </c>
      <c r="J277" s="35"/>
      <c r="K277" s="67"/>
      <c r="L277" s="851"/>
      <c r="M277" s="851"/>
      <c r="N277" s="851"/>
      <c r="O277" s="851"/>
      <c r="P277" s="851"/>
      <c r="Q277" s="851"/>
      <c r="R277" s="851"/>
      <c r="S277" s="851"/>
      <c r="T277" s="851"/>
      <c r="U277" s="851"/>
      <c r="V277" s="851"/>
    </row>
    <row r="278" ht="14.25" customHeight="1">
      <c r="A278" s="42"/>
      <c r="B278" s="272"/>
      <c r="C278" s="60"/>
      <c r="D278" s="31">
        <f t="shared" si="7"/>
        <v>0</v>
      </c>
      <c r="E278" s="32">
        <f t="shared" si="8"/>
        <v>0</v>
      </c>
      <c r="F278" s="33">
        <f t="shared" si="9"/>
        <v>0</v>
      </c>
      <c r="G278" s="34">
        <f t="shared" si="10"/>
        <v>0</v>
      </c>
      <c r="H278" s="33">
        <f t="shared" si="11"/>
        <v>0</v>
      </c>
      <c r="I278" s="34">
        <f t="shared" si="12"/>
        <v>0</v>
      </c>
      <c r="J278" s="35"/>
      <c r="K278" s="67"/>
      <c r="L278" s="851"/>
      <c r="M278" s="851"/>
      <c r="N278" s="851"/>
      <c r="O278" s="851"/>
      <c r="P278" s="851"/>
      <c r="Q278" s="851"/>
      <c r="R278" s="851"/>
      <c r="S278" s="851"/>
      <c r="T278" s="851"/>
      <c r="U278" s="851"/>
      <c r="V278" s="851"/>
    </row>
    <row r="279" ht="14.25" customHeight="1">
      <c r="A279" s="42"/>
      <c r="B279" s="272"/>
      <c r="C279" s="60"/>
      <c r="D279" s="38" t="str">
        <f t="shared" ref="D279:D341" si="14">#REF!*0.5+#REF!</f>
        <v>#REF!</v>
      </c>
      <c r="E279" s="39" t="str">
        <f t="shared" ref="E279:F279" si="13">#REF!*0.3+#REF!</f>
        <v>#REF!</v>
      </c>
      <c r="F279" s="40" t="str">
        <f t="shared" si="13"/>
        <v>#REF!</v>
      </c>
      <c r="G279" s="41" t="str">
        <f t="shared" ref="G279:G341" si="16">#REF!*0.2+#REF!</f>
        <v>#REF!</v>
      </c>
      <c r="H279" s="40" t="str">
        <f t="shared" ref="H279:H341" si="17">#REF!*0.15+#REF!</f>
        <v>#REF!</v>
      </c>
      <c r="I279" s="41" t="str">
        <f t="shared" ref="I279:I341" si="18">#REF!*0.1+#REF!</f>
        <v>#REF!</v>
      </c>
      <c r="J279" s="35"/>
      <c r="K279" s="67"/>
      <c r="L279" s="851"/>
      <c r="M279" s="851"/>
      <c r="N279" s="851"/>
      <c r="O279" s="851"/>
      <c r="P279" s="851"/>
      <c r="Q279" s="851"/>
      <c r="R279" s="851"/>
      <c r="S279" s="851"/>
      <c r="T279" s="851"/>
      <c r="U279" s="851"/>
      <c r="V279" s="851"/>
    </row>
    <row r="280" ht="14.25" customHeight="1">
      <c r="A280" s="42"/>
      <c r="B280" s="272"/>
      <c r="C280" s="60"/>
      <c r="D280" s="38" t="str">
        <f t="shared" si="14"/>
        <v>#REF!</v>
      </c>
      <c r="E280" s="39" t="str">
        <f t="shared" ref="E280:F280" si="15">#REF!*0.3+#REF!</f>
        <v>#REF!</v>
      </c>
      <c r="F280" s="40" t="str">
        <f t="shared" si="15"/>
        <v>#REF!</v>
      </c>
      <c r="G280" s="41" t="str">
        <f t="shared" si="16"/>
        <v>#REF!</v>
      </c>
      <c r="H280" s="40" t="str">
        <f t="shared" si="17"/>
        <v>#REF!</v>
      </c>
      <c r="I280" s="41" t="str">
        <f t="shared" si="18"/>
        <v>#REF!</v>
      </c>
      <c r="J280" s="35"/>
      <c r="K280" s="67"/>
      <c r="L280" s="851"/>
      <c r="M280" s="851"/>
      <c r="N280" s="851"/>
      <c r="O280" s="851"/>
      <c r="P280" s="851"/>
      <c r="Q280" s="851"/>
      <c r="R280" s="851"/>
      <c r="S280" s="851"/>
      <c r="T280" s="851"/>
      <c r="U280" s="851"/>
      <c r="V280" s="851"/>
    </row>
    <row r="281" ht="14.25" customHeight="1">
      <c r="A281" s="42"/>
      <c r="B281" s="272"/>
      <c r="C281" s="60"/>
      <c r="D281" s="38" t="str">
        <f t="shared" si="14"/>
        <v>#REF!</v>
      </c>
      <c r="E281" s="39" t="str">
        <f t="shared" ref="E281:F281" si="19">#REF!*0.3+#REF!</f>
        <v>#REF!</v>
      </c>
      <c r="F281" s="40" t="str">
        <f t="shared" si="19"/>
        <v>#REF!</v>
      </c>
      <c r="G281" s="41" t="str">
        <f t="shared" si="16"/>
        <v>#REF!</v>
      </c>
      <c r="H281" s="40" t="str">
        <f t="shared" si="17"/>
        <v>#REF!</v>
      </c>
      <c r="I281" s="41" t="str">
        <f t="shared" si="18"/>
        <v>#REF!</v>
      </c>
      <c r="J281" s="35"/>
      <c r="K281" s="67"/>
      <c r="L281" s="851"/>
      <c r="M281" s="851"/>
      <c r="N281" s="851"/>
      <c r="O281" s="851"/>
      <c r="P281" s="851"/>
      <c r="Q281" s="851"/>
      <c r="R281" s="851"/>
      <c r="S281" s="851"/>
      <c r="T281" s="851"/>
      <c r="U281" s="851"/>
      <c r="V281" s="851"/>
    </row>
    <row r="282" ht="14.25" customHeight="1">
      <c r="A282" s="42"/>
      <c r="B282" s="272"/>
      <c r="C282" s="60"/>
      <c r="D282" s="38" t="str">
        <f t="shared" si="14"/>
        <v>#REF!</v>
      </c>
      <c r="E282" s="39" t="str">
        <f t="shared" ref="E282:F282" si="20">#REF!*0.3+#REF!</f>
        <v>#REF!</v>
      </c>
      <c r="F282" s="40" t="str">
        <f t="shared" si="20"/>
        <v>#REF!</v>
      </c>
      <c r="G282" s="41" t="str">
        <f t="shared" si="16"/>
        <v>#REF!</v>
      </c>
      <c r="H282" s="40" t="str">
        <f t="shared" si="17"/>
        <v>#REF!</v>
      </c>
      <c r="I282" s="41" t="str">
        <f t="shared" si="18"/>
        <v>#REF!</v>
      </c>
      <c r="J282" s="35"/>
      <c r="K282" s="67"/>
      <c r="L282" s="851"/>
      <c r="M282" s="851"/>
      <c r="N282" s="851"/>
      <c r="O282" s="851"/>
      <c r="P282" s="851"/>
      <c r="Q282" s="851"/>
      <c r="R282" s="851"/>
      <c r="S282" s="851"/>
      <c r="T282" s="851"/>
      <c r="U282" s="851"/>
      <c r="V282" s="851"/>
    </row>
    <row r="283" ht="14.25" customHeight="1">
      <c r="A283" s="42"/>
      <c r="B283" s="272"/>
      <c r="C283" s="60"/>
      <c r="D283" s="38" t="str">
        <f t="shared" si="14"/>
        <v>#REF!</v>
      </c>
      <c r="E283" s="39" t="str">
        <f t="shared" ref="E283:F283" si="21">#REF!*0.3+#REF!</f>
        <v>#REF!</v>
      </c>
      <c r="F283" s="40" t="str">
        <f t="shared" si="21"/>
        <v>#REF!</v>
      </c>
      <c r="G283" s="41" t="str">
        <f t="shared" si="16"/>
        <v>#REF!</v>
      </c>
      <c r="H283" s="40" t="str">
        <f t="shared" si="17"/>
        <v>#REF!</v>
      </c>
      <c r="I283" s="41" t="str">
        <f t="shared" si="18"/>
        <v>#REF!</v>
      </c>
      <c r="J283" s="35"/>
      <c r="K283" s="67"/>
      <c r="L283" s="851"/>
      <c r="M283" s="851"/>
      <c r="N283" s="851"/>
      <c r="O283" s="851"/>
      <c r="P283" s="851"/>
      <c r="Q283" s="851"/>
      <c r="R283" s="851"/>
      <c r="S283" s="851"/>
      <c r="T283" s="851"/>
      <c r="U283" s="851"/>
      <c r="V283" s="851"/>
    </row>
    <row r="284" ht="14.25" customHeight="1">
      <c r="A284" s="42"/>
      <c r="B284" s="272"/>
      <c r="C284" s="60"/>
      <c r="D284" s="38" t="str">
        <f t="shared" si="14"/>
        <v>#REF!</v>
      </c>
      <c r="E284" s="39" t="str">
        <f t="shared" ref="E284:F284" si="22">#REF!*0.3+#REF!</f>
        <v>#REF!</v>
      </c>
      <c r="F284" s="40" t="str">
        <f t="shared" si="22"/>
        <v>#REF!</v>
      </c>
      <c r="G284" s="41" t="str">
        <f t="shared" si="16"/>
        <v>#REF!</v>
      </c>
      <c r="H284" s="40" t="str">
        <f t="shared" si="17"/>
        <v>#REF!</v>
      </c>
      <c r="I284" s="41" t="str">
        <f t="shared" si="18"/>
        <v>#REF!</v>
      </c>
      <c r="J284" s="35"/>
      <c r="K284" s="67"/>
      <c r="L284" s="851"/>
      <c r="M284" s="851"/>
      <c r="N284" s="851"/>
      <c r="O284" s="851"/>
      <c r="P284" s="851"/>
      <c r="Q284" s="851"/>
      <c r="R284" s="851"/>
      <c r="S284" s="851"/>
      <c r="T284" s="851"/>
      <c r="U284" s="851"/>
      <c r="V284" s="851"/>
    </row>
    <row r="285" ht="14.25" customHeight="1">
      <c r="A285" s="42"/>
      <c r="B285" s="272"/>
      <c r="C285" s="60"/>
      <c r="D285" s="38" t="str">
        <f t="shared" si="14"/>
        <v>#REF!</v>
      </c>
      <c r="E285" s="39" t="str">
        <f t="shared" ref="E285:F285" si="23">#REF!*0.3+#REF!</f>
        <v>#REF!</v>
      </c>
      <c r="F285" s="40" t="str">
        <f t="shared" si="23"/>
        <v>#REF!</v>
      </c>
      <c r="G285" s="41" t="str">
        <f t="shared" si="16"/>
        <v>#REF!</v>
      </c>
      <c r="H285" s="40" t="str">
        <f t="shared" si="17"/>
        <v>#REF!</v>
      </c>
      <c r="I285" s="41" t="str">
        <f t="shared" si="18"/>
        <v>#REF!</v>
      </c>
      <c r="J285" s="35"/>
      <c r="K285" s="67"/>
      <c r="L285" s="851"/>
      <c r="M285" s="851"/>
      <c r="N285" s="851"/>
      <c r="O285" s="851"/>
      <c r="P285" s="851"/>
      <c r="Q285" s="851"/>
      <c r="R285" s="851"/>
      <c r="S285" s="851"/>
      <c r="T285" s="851"/>
      <c r="U285" s="851"/>
      <c r="V285" s="851"/>
    </row>
    <row r="286" ht="14.25" customHeight="1">
      <c r="A286" s="42"/>
      <c r="B286" s="272"/>
      <c r="C286" s="60"/>
      <c r="D286" s="38" t="str">
        <f t="shared" si="14"/>
        <v>#REF!</v>
      </c>
      <c r="E286" s="39" t="str">
        <f t="shared" ref="E286:F286" si="24">#REF!*0.3+#REF!</f>
        <v>#REF!</v>
      </c>
      <c r="F286" s="40" t="str">
        <f t="shared" si="24"/>
        <v>#REF!</v>
      </c>
      <c r="G286" s="41" t="str">
        <f t="shared" si="16"/>
        <v>#REF!</v>
      </c>
      <c r="H286" s="40" t="str">
        <f t="shared" si="17"/>
        <v>#REF!</v>
      </c>
      <c r="I286" s="41" t="str">
        <f t="shared" si="18"/>
        <v>#REF!</v>
      </c>
      <c r="J286" s="35"/>
      <c r="K286" s="67"/>
      <c r="L286" s="851"/>
      <c r="M286" s="851"/>
      <c r="N286" s="851"/>
      <c r="O286" s="851"/>
      <c r="P286" s="851"/>
      <c r="Q286" s="851"/>
      <c r="R286" s="851"/>
      <c r="S286" s="851"/>
      <c r="T286" s="851"/>
      <c r="U286" s="851"/>
      <c r="V286" s="851"/>
    </row>
    <row r="287" ht="14.25" customHeight="1">
      <c r="A287" s="42"/>
      <c r="B287" s="272"/>
      <c r="C287" s="60"/>
      <c r="D287" s="38" t="str">
        <f t="shared" si="14"/>
        <v>#REF!</v>
      </c>
      <c r="E287" s="39" t="str">
        <f t="shared" ref="E287:F287" si="25">#REF!*0.3+#REF!</f>
        <v>#REF!</v>
      </c>
      <c r="F287" s="40" t="str">
        <f t="shared" si="25"/>
        <v>#REF!</v>
      </c>
      <c r="G287" s="41" t="str">
        <f t="shared" si="16"/>
        <v>#REF!</v>
      </c>
      <c r="H287" s="40" t="str">
        <f t="shared" si="17"/>
        <v>#REF!</v>
      </c>
      <c r="I287" s="41" t="str">
        <f t="shared" si="18"/>
        <v>#REF!</v>
      </c>
      <c r="J287" s="35"/>
      <c r="K287" s="67"/>
      <c r="L287" s="851"/>
      <c r="M287" s="851"/>
      <c r="N287" s="851"/>
      <c r="O287" s="851"/>
      <c r="P287" s="851"/>
      <c r="Q287" s="851"/>
      <c r="R287" s="851"/>
      <c r="S287" s="851"/>
      <c r="T287" s="851"/>
      <c r="U287" s="851"/>
      <c r="V287" s="851"/>
    </row>
    <row r="288" ht="14.25" customHeight="1">
      <c r="A288" s="42"/>
      <c r="B288" s="272"/>
      <c r="C288" s="60"/>
      <c r="D288" s="38" t="str">
        <f t="shared" si="14"/>
        <v>#REF!</v>
      </c>
      <c r="E288" s="39" t="str">
        <f t="shared" ref="E288:F288" si="26">#REF!*0.3+#REF!</f>
        <v>#REF!</v>
      </c>
      <c r="F288" s="40" t="str">
        <f t="shared" si="26"/>
        <v>#REF!</v>
      </c>
      <c r="G288" s="41" t="str">
        <f t="shared" si="16"/>
        <v>#REF!</v>
      </c>
      <c r="H288" s="40" t="str">
        <f t="shared" si="17"/>
        <v>#REF!</v>
      </c>
      <c r="I288" s="41" t="str">
        <f t="shared" si="18"/>
        <v>#REF!</v>
      </c>
      <c r="J288" s="35"/>
      <c r="K288" s="67"/>
      <c r="L288" s="851"/>
      <c r="M288" s="851"/>
      <c r="N288" s="851"/>
      <c r="O288" s="851"/>
      <c r="P288" s="851"/>
      <c r="Q288" s="851"/>
      <c r="R288" s="851"/>
      <c r="S288" s="851"/>
      <c r="T288" s="851"/>
      <c r="U288" s="851"/>
      <c r="V288" s="851"/>
    </row>
    <row r="289" ht="14.25" customHeight="1">
      <c r="A289" s="42"/>
      <c r="B289" s="272"/>
      <c r="C289" s="60"/>
      <c r="D289" s="38" t="str">
        <f t="shared" si="14"/>
        <v>#REF!</v>
      </c>
      <c r="E289" s="39" t="str">
        <f t="shared" ref="E289:F289" si="27">#REF!*0.3+#REF!</f>
        <v>#REF!</v>
      </c>
      <c r="F289" s="40" t="str">
        <f t="shared" si="27"/>
        <v>#REF!</v>
      </c>
      <c r="G289" s="41" t="str">
        <f t="shared" si="16"/>
        <v>#REF!</v>
      </c>
      <c r="H289" s="40" t="str">
        <f t="shared" si="17"/>
        <v>#REF!</v>
      </c>
      <c r="I289" s="41" t="str">
        <f t="shared" si="18"/>
        <v>#REF!</v>
      </c>
      <c r="J289" s="35"/>
      <c r="K289" s="67"/>
      <c r="L289" s="851"/>
      <c r="M289" s="851"/>
      <c r="N289" s="851"/>
      <c r="O289" s="851"/>
      <c r="P289" s="851"/>
      <c r="Q289" s="851"/>
      <c r="R289" s="851"/>
      <c r="S289" s="851"/>
      <c r="T289" s="851"/>
      <c r="U289" s="851"/>
      <c r="V289" s="851"/>
    </row>
    <row r="290" ht="14.25" customHeight="1">
      <c r="A290" s="42"/>
      <c r="B290" s="272"/>
      <c r="C290" s="60"/>
      <c r="D290" s="38" t="str">
        <f t="shared" si="14"/>
        <v>#REF!</v>
      </c>
      <c r="E290" s="39" t="str">
        <f t="shared" ref="E290:F290" si="28">#REF!*0.3+#REF!</f>
        <v>#REF!</v>
      </c>
      <c r="F290" s="40" t="str">
        <f t="shared" si="28"/>
        <v>#REF!</v>
      </c>
      <c r="G290" s="41" t="str">
        <f t="shared" si="16"/>
        <v>#REF!</v>
      </c>
      <c r="H290" s="40" t="str">
        <f t="shared" si="17"/>
        <v>#REF!</v>
      </c>
      <c r="I290" s="41" t="str">
        <f t="shared" si="18"/>
        <v>#REF!</v>
      </c>
      <c r="J290" s="35"/>
      <c r="K290" s="67"/>
      <c r="L290" s="851"/>
      <c r="M290" s="851"/>
      <c r="N290" s="851"/>
      <c r="O290" s="851"/>
      <c r="P290" s="851"/>
      <c r="Q290" s="851"/>
      <c r="R290" s="851"/>
      <c r="S290" s="851"/>
      <c r="T290" s="851"/>
      <c r="U290" s="851"/>
      <c r="V290" s="851"/>
    </row>
    <row r="291" ht="14.25" customHeight="1">
      <c r="A291" s="42"/>
      <c r="B291" s="272"/>
      <c r="C291" s="60"/>
      <c r="D291" s="38" t="str">
        <f t="shared" si="14"/>
        <v>#REF!</v>
      </c>
      <c r="E291" s="39" t="str">
        <f t="shared" ref="E291:F291" si="29">#REF!*0.3+#REF!</f>
        <v>#REF!</v>
      </c>
      <c r="F291" s="40" t="str">
        <f t="shared" si="29"/>
        <v>#REF!</v>
      </c>
      <c r="G291" s="41" t="str">
        <f t="shared" si="16"/>
        <v>#REF!</v>
      </c>
      <c r="H291" s="40" t="str">
        <f t="shared" si="17"/>
        <v>#REF!</v>
      </c>
      <c r="I291" s="41" t="str">
        <f t="shared" si="18"/>
        <v>#REF!</v>
      </c>
      <c r="J291" s="35"/>
      <c r="K291" s="67"/>
      <c r="L291" s="851"/>
      <c r="M291" s="851"/>
      <c r="N291" s="851"/>
      <c r="O291" s="851"/>
      <c r="P291" s="851"/>
      <c r="Q291" s="851"/>
      <c r="R291" s="851"/>
      <c r="S291" s="851"/>
      <c r="T291" s="851"/>
      <c r="U291" s="851"/>
      <c r="V291" s="851"/>
    </row>
    <row r="292" ht="14.25" customHeight="1">
      <c r="A292" s="42"/>
      <c r="B292" s="272"/>
      <c r="C292" s="60"/>
      <c r="D292" s="38" t="str">
        <f t="shared" si="14"/>
        <v>#REF!</v>
      </c>
      <c r="E292" s="39" t="str">
        <f t="shared" ref="E292:F292" si="30">#REF!*0.3+#REF!</f>
        <v>#REF!</v>
      </c>
      <c r="F292" s="40" t="str">
        <f t="shared" si="30"/>
        <v>#REF!</v>
      </c>
      <c r="G292" s="41" t="str">
        <f t="shared" si="16"/>
        <v>#REF!</v>
      </c>
      <c r="H292" s="40" t="str">
        <f t="shared" si="17"/>
        <v>#REF!</v>
      </c>
      <c r="I292" s="41" t="str">
        <f t="shared" si="18"/>
        <v>#REF!</v>
      </c>
      <c r="J292" s="35"/>
      <c r="K292" s="67"/>
      <c r="L292" s="851"/>
      <c r="M292" s="851"/>
      <c r="N292" s="851"/>
      <c r="O292" s="851"/>
      <c r="P292" s="851"/>
      <c r="Q292" s="851"/>
      <c r="R292" s="851"/>
      <c r="S292" s="851"/>
      <c r="T292" s="851"/>
      <c r="U292" s="851"/>
      <c r="V292" s="851"/>
    </row>
    <row r="293" ht="14.25" customHeight="1">
      <c r="A293" s="42"/>
      <c r="B293" s="272"/>
      <c r="C293" s="60"/>
      <c r="D293" s="38" t="str">
        <f t="shared" si="14"/>
        <v>#REF!</v>
      </c>
      <c r="E293" s="39" t="str">
        <f t="shared" ref="E293:F293" si="31">#REF!*0.3+#REF!</f>
        <v>#REF!</v>
      </c>
      <c r="F293" s="40" t="str">
        <f t="shared" si="31"/>
        <v>#REF!</v>
      </c>
      <c r="G293" s="41" t="str">
        <f t="shared" si="16"/>
        <v>#REF!</v>
      </c>
      <c r="H293" s="40" t="str">
        <f t="shared" si="17"/>
        <v>#REF!</v>
      </c>
      <c r="I293" s="41" t="str">
        <f t="shared" si="18"/>
        <v>#REF!</v>
      </c>
      <c r="J293" s="35"/>
      <c r="K293" s="67"/>
      <c r="L293" s="851"/>
      <c r="M293" s="851"/>
      <c r="N293" s="851"/>
      <c r="O293" s="851"/>
      <c r="P293" s="851"/>
      <c r="Q293" s="851"/>
      <c r="R293" s="851"/>
      <c r="S293" s="851"/>
      <c r="T293" s="851"/>
      <c r="U293" s="851"/>
      <c r="V293" s="851"/>
    </row>
    <row r="294" ht="14.25" customHeight="1">
      <c r="A294" s="42"/>
      <c r="B294" s="272"/>
      <c r="C294" s="60"/>
      <c r="D294" s="38" t="str">
        <f t="shared" si="14"/>
        <v>#REF!</v>
      </c>
      <c r="E294" s="39" t="str">
        <f t="shared" ref="E294:F294" si="32">#REF!*0.3+#REF!</f>
        <v>#REF!</v>
      </c>
      <c r="F294" s="40" t="str">
        <f t="shared" si="32"/>
        <v>#REF!</v>
      </c>
      <c r="G294" s="41" t="str">
        <f t="shared" si="16"/>
        <v>#REF!</v>
      </c>
      <c r="H294" s="40" t="str">
        <f t="shared" si="17"/>
        <v>#REF!</v>
      </c>
      <c r="I294" s="41" t="str">
        <f t="shared" si="18"/>
        <v>#REF!</v>
      </c>
      <c r="J294" s="35"/>
      <c r="K294" s="67"/>
      <c r="L294" s="851"/>
      <c r="M294" s="851"/>
      <c r="N294" s="851"/>
      <c r="O294" s="851"/>
      <c r="P294" s="851"/>
      <c r="Q294" s="851"/>
      <c r="R294" s="851"/>
      <c r="S294" s="851"/>
      <c r="T294" s="851"/>
      <c r="U294" s="851"/>
      <c r="V294" s="851"/>
    </row>
    <row r="295" ht="14.25" customHeight="1">
      <c r="A295" s="42"/>
      <c r="B295" s="272"/>
      <c r="C295" s="60"/>
      <c r="D295" s="38" t="str">
        <f t="shared" si="14"/>
        <v>#REF!</v>
      </c>
      <c r="E295" s="39" t="str">
        <f t="shared" ref="E295:F295" si="33">#REF!*0.3+#REF!</f>
        <v>#REF!</v>
      </c>
      <c r="F295" s="40" t="str">
        <f t="shared" si="33"/>
        <v>#REF!</v>
      </c>
      <c r="G295" s="41" t="str">
        <f t="shared" si="16"/>
        <v>#REF!</v>
      </c>
      <c r="H295" s="40" t="str">
        <f t="shared" si="17"/>
        <v>#REF!</v>
      </c>
      <c r="I295" s="41" t="str">
        <f t="shared" si="18"/>
        <v>#REF!</v>
      </c>
      <c r="J295" s="35"/>
      <c r="K295" s="67"/>
      <c r="L295" s="851"/>
      <c r="M295" s="851"/>
      <c r="N295" s="851"/>
      <c r="O295" s="851"/>
      <c r="P295" s="851"/>
      <c r="Q295" s="851"/>
      <c r="R295" s="851"/>
      <c r="S295" s="851"/>
      <c r="T295" s="851"/>
      <c r="U295" s="851"/>
      <c r="V295" s="851"/>
    </row>
    <row r="296" ht="14.25" customHeight="1">
      <c r="A296" s="42"/>
      <c r="B296" s="272"/>
      <c r="C296" s="60"/>
      <c r="D296" s="38" t="str">
        <f t="shared" si="14"/>
        <v>#REF!</v>
      </c>
      <c r="E296" s="39" t="str">
        <f t="shared" ref="E296:F296" si="34">#REF!*0.3+#REF!</f>
        <v>#REF!</v>
      </c>
      <c r="F296" s="40" t="str">
        <f t="shared" si="34"/>
        <v>#REF!</v>
      </c>
      <c r="G296" s="41" t="str">
        <f t="shared" si="16"/>
        <v>#REF!</v>
      </c>
      <c r="H296" s="40" t="str">
        <f t="shared" si="17"/>
        <v>#REF!</v>
      </c>
      <c r="I296" s="41" t="str">
        <f t="shared" si="18"/>
        <v>#REF!</v>
      </c>
      <c r="J296" s="35"/>
      <c r="K296" s="67"/>
      <c r="L296" s="851"/>
      <c r="M296" s="851"/>
      <c r="N296" s="851"/>
      <c r="O296" s="851"/>
      <c r="P296" s="851"/>
      <c r="Q296" s="851"/>
      <c r="R296" s="851"/>
      <c r="S296" s="851"/>
      <c r="T296" s="851"/>
      <c r="U296" s="851"/>
      <c r="V296" s="851"/>
    </row>
    <row r="297" ht="14.25" customHeight="1">
      <c r="A297" s="42"/>
      <c r="B297" s="272"/>
      <c r="C297" s="60"/>
      <c r="D297" s="38" t="str">
        <f t="shared" si="14"/>
        <v>#REF!</v>
      </c>
      <c r="E297" s="39" t="str">
        <f t="shared" ref="E297:F297" si="35">#REF!*0.3+#REF!</f>
        <v>#REF!</v>
      </c>
      <c r="F297" s="40" t="str">
        <f t="shared" si="35"/>
        <v>#REF!</v>
      </c>
      <c r="G297" s="41" t="str">
        <f t="shared" si="16"/>
        <v>#REF!</v>
      </c>
      <c r="H297" s="40" t="str">
        <f t="shared" si="17"/>
        <v>#REF!</v>
      </c>
      <c r="I297" s="41" t="str">
        <f t="shared" si="18"/>
        <v>#REF!</v>
      </c>
      <c r="J297" s="35"/>
      <c r="K297" s="67"/>
      <c r="L297" s="851"/>
      <c r="M297" s="851"/>
      <c r="N297" s="851"/>
      <c r="O297" s="851"/>
      <c r="P297" s="851"/>
      <c r="Q297" s="851"/>
      <c r="R297" s="851"/>
      <c r="S297" s="851"/>
      <c r="T297" s="851"/>
      <c r="U297" s="851"/>
      <c r="V297" s="851"/>
    </row>
    <row r="298" ht="14.25" customHeight="1">
      <c r="A298" s="42"/>
      <c r="B298" s="272"/>
      <c r="C298" s="60"/>
      <c r="D298" s="38" t="str">
        <f t="shared" si="14"/>
        <v>#REF!</v>
      </c>
      <c r="E298" s="39" t="str">
        <f t="shared" ref="E298:F298" si="36">#REF!*0.3+#REF!</f>
        <v>#REF!</v>
      </c>
      <c r="F298" s="40" t="str">
        <f t="shared" si="36"/>
        <v>#REF!</v>
      </c>
      <c r="G298" s="41" t="str">
        <f t="shared" si="16"/>
        <v>#REF!</v>
      </c>
      <c r="H298" s="40" t="str">
        <f t="shared" si="17"/>
        <v>#REF!</v>
      </c>
      <c r="I298" s="41" t="str">
        <f t="shared" si="18"/>
        <v>#REF!</v>
      </c>
      <c r="J298" s="35"/>
      <c r="K298" s="67"/>
      <c r="L298" s="851"/>
      <c r="M298" s="851"/>
      <c r="N298" s="851"/>
      <c r="O298" s="851"/>
      <c r="P298" s="851"/>
      <c r="Q298" s="851"/>
      <c r="R298" s="851"/>
      <c r="S298" s="851"/>
      <c r="T298" s="851"/>
      <c r="U298" s="851"/>
      <c r="V298" s="851"/>
    </row>
    <row r="299" ht="14.25" customHeight="1">
      <c r="A299" s="42"/>
      <c r="B299" s="272"/>
      <c r="C299" s="60"/>
      <c r="D299" s="38" t="str">
        <f t="shared" si="14"/>
        <v>#REF!</v>
      </c>
      <c r="E299" s="39" t="str">
        <f t="shared" ref="E299:F299" si="37">#REF!*0.3+#REF!</f>
        <v>#REF!</v>
      </c>
      <c r="F299" s="40" t="str">
        <f t="shared" si="37"/>
        <v>#REF!</v>
      </c>
      <c r="G299" s="41" t="str">
        <f t="shared" si="16"/>
        <v>#REF!</v>
      </c>
      <c r="H299" s="40" t="str">
        <f t="shared" si="17"/>
        <v>#REF!</v>
      </c>
      <c r="I299" s="41" t="str">
        <f t="shared" si="18"/>
        <v>#REF!</v>
      </c>
      <c r="J299" s="35"/>
      <c r="K299" s="67"/>
      <c r="L299" s="851"/>
      <c r="M299" s="851"/>
      <c r="N299" s="851"/>
      <c r="O299" s="851"/>
      <c r="P299" s="851"/>
      <c r="Q299" s="851"/>
      <c r="R299" s="851"/>
      <c r="S299" s="851"/>
      <c r="T299" s="851"/>
      <c r="U299" s="851"/>
      <c r="V299" s="851"/>
    </row>
    <row r="300" ht="14.25" customHeight="1">
      <c r="A300" s="42"/>
      <c r="B300" s="272"/>
      <c r="C300" s="60"/>
      <c r="D300" s="38" t="str">
        <f t="shared" si="14"/>
        <v>#REF!</v>
      </c>
      <c r="E300" s="39" t="str">
        <f t="shared" ref="E300:F300" si="38">#REF!*0.3+#REF!</f>
        <v>#REF!</v>
      </c>
      <c r="F300" s="40" t="str">
        <f t="shared" si="38"/>
        <v>#REF!</v>
      </c>
      <c r="G300" s="41" t="str">
        <f t="shared" si="16"/>
        <v>#REF!</v>
      </c>
      <c r="H300" s="40" t="str">
        <f t="shared" si="17"/>
        <v>#REF!</v>
      </c>
      <c r="I300" s="41" t="str">
        <f t="shared" si="18"/>
        <v>#REF!</v>
      </c>
      <c r="J300" s="35"/>
      <c r="K300" s="67"/>
      <c r="L300" s="851"/>
      <c r="M300" s="851"/>
      <c r="N300" s="851"/>
      <c r="O300" s="851"/>
      <c r="P300" s="851"/>
      <c r="Q300" s="851"/>
      <c r="R300" s="851"/>
      <c r="S300" s="851"/>
      <c r="T300" s="851"/>
      <c r="U300" s="851"/>
      <c r="V300" s="851"/>
    </row>
    <row r="301" ht="14.25" customHeight="1">
      <c r="A301" s="42"/>
      <c r="B301" s="272"/>
      <c r="C301" s="60"/>
      <c r="D301" s="38" t="str">
        <f t="shared" si="14"/>
        <v>#REF!</v>
      </c>
      <c r="E301" s="39" t="str">
        <f t="shared" ref="E301:F301" si="39">#REF!*0.3+#REF!</f>
        <v>#REF!</v>
      </c>
      <c r="F301" s="40" t="str">
        <f t="shared" si="39"/>
        <v>#REF!</v>
      </c>
      <c r="G301" s="41" t="str">
        <f t="shared" si="16"/>
        <v>#REF!</v>
      </c>
      <c r="H301" s="40" t="str">
        <f t="shared" si="17"/>
        <v>#REF!</v>
      </c>
      <c r="I301" s="41" t="str">
        <f t="shared" si="18"/>
        <v>#REF!</v>
      </c>
      <c r="J301" s="35"/>
      <c r="K301" s="67"/>
      <c r="L301" s="851"/>
      <c r="M301" s="851"/>
      <c r="N301" s="851"/>
      <c r="O301" s="851"/>
      <c r="P301" s="851"/>
      <c r="Q301" s="851"/>
      <c r="R301" s="851"/>
      <c r="S301" s="851"/>
      <c r="T301" s="851"/>
      <c r="U301" s="851"/>
      <c r="V301" s="851"/>
    </row>
    <row r="302" ht="14.25" customHeight="1">
      <c r="A302" s="42"/>
      <c r="B302" s="272"/>
      <c r="C302" s="60"/>
      <c r="D302" s="38" t="str">
        <f t="shared" si="14"/>
        <v>#REF!</v>
      </c>
      <c r="E302" s="39" t="str">
        <f t="shared" ref="E302:F302" si="40">#REF!*0.3+#REF!</f>
        <v>#REF!</v>
      </c>
      <c r="F302" s="40" t="str">
        <f t="shared" si="40"/>
        <v>#REF!</v>
      </c>
      <c r="G302" s="41" t="str">
        <f t="shared" si="16"/>
        <v>#REF!</v>
      </c>
      <c r="H302" s="40" t="str">
        <f t="shared" si="17"/>
        <v>#REF!</v>
      </c>
      <c r="I302" s="41" t="str">
        <f t="shared" si="18"/>
        <v>#REF!</v>
      </c>
      <c r="J302" s="35"/>
      <c r="K302" s="67"/>
      <c r="L302" s="851"/>
      <c r="M302" s="851"/>
      <c r="N302" s="851"/>
      <c r="O302" s="851"/>
      <c r="P302" s="851"/>
      <c r="Q302" s="851"/>
      <c r="R302" s="851"/>
      <c r="S302" s="851"/>
      <c r="T302" s="851"/>
      <c r="U302" s="851"/>
      <c r="V302" s="851"/>
    </row>
    <row r="303" ht="14.25" customHeight="1">
      <c r="A303" s="42"/>
      <c r="B303" s="272"/>
      <c r="C303" s="60"/>
      <c r="D303" s="38" t="str">
        <f t="shared" si="14"/>
        <v>#REF!</v>
      </c>
      <c r="E303" s="39" t="str">
        <f t="shared" ref="E303:F303" si="41">#REF!*0.3+#REF!</f>
        <v>#REF!</v>
      </c>
      <c r="F303" s="40" t="str">
        <f t="shared" si="41"/>
        <v>#REF!</v>
      </c>
      <c r="G303" s="41" t="str">
        <f t="shared" si="16"/>
        <v>#REF!</v>
      </c>
      <c r="H303" s="40" t="str">
        <f t="shared" si="17"/>
        <v>#REF!</v>
      </c>
      <c r="I303" s="41" t="str">
        <f t="shared" si="18"/>
        <v>#REF!</v>
      </c>
      <c r="J303" s="35"/>
      <c r="K303" s="67"/>
      <c r="L303" s="851"/>
      <c r="M303" s="851"/>
      <c r="N303" s="851"/>
      <c r="O303" s="851"/>
      <c r="P303" s="851"/>
      <c r="Q303" s="851"/>
      <c r="R303" s="851"/>
      <c r="S303" s="851"/>
      <c r="T303" s="851"/>
      <c r="U303" s="851"/>
      <c r="V303" s="851"/>
    </row>
    <row r="304" ht="14.25" customHeight="1">
      <c r="A304" s="42"/>
      <c r="B304" s="272"/>
      <c r="C304" s="60"/>
      <c r="D304" s="38" t="str">
        <f t="shared" si="14"/>
        <v>#REF!</v>
      </c>
      <c r="E304" s="39" t="str">
        <f t="shared" ref="E304:F304" si="42">#REF!*0.3+#REF!</f>
        <v>#REF!</v>
      </c>
      <c r="F304" s="40" t="str">
        <f t="shared" si="42"/>
        <v>#REF!</v>
      </c>
      <c r="G304" s="41" t="str">
        <f t="shared" si="16"/>
        <v>#REF!</v>
      </c>
      <c r="H304" s="40" t="str">
        <f t="shared" si="17"/>
        <v>#REF!</v>
      </c>
      <c r="I304" s="41" t="str">
        <f t="shared" si="18"/>
        <v>#REF!</v>
      </c>
      <c r="J304" s="35"/>
      <c r="K304" s="67"/>
      <c r="L304" s="851"/>
      <c r="M304" s="851"/>
      <c r="N304" s="851"/>
      <c r="O304" s="851"/>
      <c r="P304" s="851"/>
      <c r="Q304" s="851"/>
      <c r="R304" s="851"/>
      <c r="S304" s="851"/>
      <c r="T304" s="851"/>
      <c r="U304" s="851"/>
      <c r="V304" s="851"/>
    </row>
    <row r="305" ht="14.25" customHeight="1">
      <c r="A305" s="42"/>
      <c r="B305" s="272"/>
      <c r="C305" s="60"/>
      <c r="D305" s="38" t="str">
        <f t="shared" si="14"/>
        <v>#REF!</v>
      </c>
      <c r="E305" s="39" t="str">
        <f t="shared" ref="E305:F305" si="43">#REF!*0.3+#REF!</f>
        <v>#REF!</v>
      </c>
      <c r="F305" s="40" t="str">
        <f t="shared" si="43"/>
        <v>#REF!</v>
      </c>
      <c r="G305" s="41" t="str">
        <f t="shared" si="16"/>
        <v>#REF!</v>
      </c>
      <c r="H305" s="40" t="str">
        <f t="shared" si="17"/>
        <v>#REF!</v>
      </c>
      <c r="I305" s="41" t="str">
        <f t="shared" si="18"/>
        <v>#REF!</v>
      </c>
      <c r="J305" s="35"/>
      <c r="K305" s="67"/>
      <c r="L305" s="851"/>
      <c r="M305" s="851"/>
      <c r="N305" s="851"/>
      <c r="O305" s="851"/>
      <c r="P305" s="851"/>
      <c r="Q305" s="851"/>
      <c r="R305" s="851"/>
      <c r="S305" s="851"/>
      <c r="T305" s="851"/>
      <c r="U305" s="851"/>
      <c r="V305" s="851"/>
    </row>
    <row r="306" ht="14.25" customHeight="1">
      <c r="A306" s="42"/>
      <c r="B306" s="272"/>
      <c r="C306" s="60"/>
      <c r="D306" s="38" t="str">
        <f t="shared" si="14"/>
        <v>#REF!</v>
      </c>
      <c r="E306" s="39" t="str">
        <f t="shared" ref="E306:F306" si="44">#REF!*0.3+#REF!</f>
        <v>#REF!</v>
      </c>
      <c r="F306" s="40" t="str">
        <f t="shared" si="44"/>
        <v>#REF!</v>
      </c>
      <c r="G306" s="41" t="str">
        <f t="shared" si="16"/>
        <v>#REF!</v>
      </c>
      <c r="H306" s="40" t="str">
        <f t="shared" si="17"/>
        <v>#REF!</v>
      </c>
      <c r="I306" s="41" t="str">
        <f t="shared" si="18"/>
        <v>#REF!</v>
      </c>
      <c r="J306" s="35"/>
      <c r="K306" s="67"/>
      <c r="L306" s="851"/>
      <c r="M306" s="851"/>
      <c r="N306" s="851"/>
      <c r="O306" s="851"/>
      <c r="P306" s="851"/>
      <c r="Q306" s="851"/>
      <c r="R306" s="851"/>
      <c r="S306" s="851"/>
      <c r="T306" s="851"/>
      <c r="U306" s="851"/>
      <c r="V306" s="851"/>
    </row>
    <row r="307" ht="14.25" customHeight="1">
      <c r="A307" s="42"/>
      <c r="B307" s="272"/>
      <c r="C307" s="60"/>
      <c r="D307" s="38" t="str">
        <f t="shared" si="14"/>
        <v>#REF!</v>
      </c>
      <c r="E307" s="39" t="str">
        <f t="shared" ref="E307:F307" si="45">#REF!*0.3+#REF!</f>
        <v>#REF!</v>
      </c>
      <c r="F307" s="40" t="str">
        <f t="shared" si="45"/>
        <v>#REF!</v>
      </c>
      <c r="G307" s="41" t="str">
        <f t="shared" si="16"/>
        <v>#REF!</v>
      </c>
      <c r="H307" s="40" t="str">
        <f t="shared" si="17"/>
        <v>#REF!</v>
      </c>
      <c r="I307" s="41" t="str">
        <f t="shared" si="18"/>
        <v>#REF!</v>
      </c>
      <c r="J307" s="35"/>
      <c r="K307" s="67"/>
      <c r="L307" s="851"/>
      <c r="M307" s="851"/>
      <c r="N307" s="851"/>
      <c r="O307" s="851"/>
      <c r="P307" s="851"/>
      <c r="Q307" s="851"/>
      <c r="R307" s="851"/>
      <c r="S307" s="851"/>
      <c r="T307" s="851"/>
      <c r="U307" s="851"/>
      <c r="V307" s="851"/>
    </row>
    <row r="308" ht="14.25" customHeight="1">
      <c r="A308" s="42"/>
      <c r="B308" s="272"/>
      <c r="C308" s="60"/>
      <c r="D308" s="38" t="str">
        <f t="shared" si="14"/>
        <v>#REF!</v>
      </c>
      <c r="E308" s="39" t="str">
        <f t="shared" ref="E308:F308" si="46">#REF!*0.3+#REF!</f>
        <v>#REF!</v>
      </c>
      <c r="F308" s="40" t="str">
        <f t="shared" si="46"/>
        <v>#REF!</v>
      </c>
      <c r="G308" s="41" t="str">
        <f t="shared" si="16"/>
        <v>#REF!</v>
      </c>
      <c r="H308" s="40" t="str">
        <f t="shared" si="17"/>
        <v>#REF!</v>
      </c>
      <c r="I308" s="41" t="str">
        <f t="shared" si="18"/>
        <v>#REF!</v>
      </c>
      <c r="J308" s="35"/>
      <c r="K308" s="67"/>
      <c r="L308" s="851"/>
      <c r="M308" s="851"/>
      <c r="N308" s="851"/>
      <c r="O308" s="851"/>
      <c r="P308" s="851"/>
      <c r="Q308" s="851"/>
      <c r="R308" s="851"/>
      <c r="S308" s="851"/>
      <c r="T308" s="851"/>
      <c r="U308" s="851"/>
      <c r="V308" s="851"/>
    </row>
    <row r="309" ht="14.25" customHeight="1">
      <c r="A309" s="42"/>
      <c r="B309" s="272"/>
      <c r="C309" s="60"/>
      <c r="D309" s="38" t="str">
        <f t="shared" si="14"/>
        <v>#REF!</v>
      </c>
      <c r="E309" s="39" t="str">
        <f t="shared" ref="E309:F309" si="47">#REF!*0.3+#REF!</f>
        <v>#REF!</v>
      </c>
      <c r="F309" s="40" t="str">
        <f t="shared" si="47"/>
        <v>#REF!</v>
      </c>
      <c r="G309" s="41" t="str">
        <f t="shared" si="16"/>
        <v>#REF!</v>
      </c>
      <c r="H309" s="40" t="str">
        <f t="shared" si="17"/>
        <v>#REF!</v>
      </c>
      <c r="I309" s="41" t="str">
        <f t="shared" si="18"/>
        <v>#REF!</v>
      </c>
      <c r="J309" s="35"/>
      <c r="K309" s="67"/>
      <c r="L309" s="851"/>
      <c r="M309" s="851"/>
      <c r="N309" s="851"/>
      <c r="O309" s="851"/>
      <c r="P309" s="851"/>
      <c r="Q309" s="851"/>
      <c r="R309" s="851"/>
      <c r="S309" s="851"/>
      <c r="T309" s="851"/>
      <c r="U309" s="851"/>
      <c r="V309" s="851"/>
    </row>
    <row r="310" ht="14.25" customHeight="1">
      <c r="A310" s="42"/>
      <c r="B310" s="272"/>
      <c r="C310" s="60"/>
      <c r="D310" s="38" t="str">
        <f t="shared" si="14"/>
        <v>#REF!</v>
      </c>
      <c r="E310" s="39" t="str">
        <f t="shared" ref="E310:F310" si="48">#REF!*0.3+#REF!</f>
        <v>#REF!</v>
      </c>
      <c r="F310" s="40" t="str">
        <f t="shared" si="48"/>
        <v>#REF!</v>
      </c>
      <c r="G310" s="41" t="str">
        <f t="shared" si="16"/>
        <v>#REF!</v>
      </c>
      <c r="H310" s="40" t="str">
        <f t="shared" si="17"/>
        <v>#REF!</v>
      </c>
      <c r="I310" s="41" t="str">
        <f t="shared" si="18"/>
        <v>#REF!</v>
      </c>
      <c r="J310" s="35"/>
      <c r="K310" s="67"/>
      <c r="L310" s="851"/>
      <c r="M310" s="851"/>
      <c r="N310" s="851"/>
      <c r="O310" s="851"/>
      <c r="P310" s="851"/>
      <c r="Q310" s="851"/>
      <c r="R310" s="851"/>
      <c r="S310" s="851"/>
      <c r="T310" s="851"/>
      <c r="U310" s="851"/>
      <c r="V310" s="851"/>
    </row>
    <row r="311" ht="14.25" customHeight="1">
      <c r="A311" s="42"/>
      <c r="B311" s="272"/>
      <c r="C311" s="60"/>
      <c r="D311" s="38" t="str">
        <f t="shared" si="14"/>
        <v>#REF!</v>
      </c>
      <c r="E311" s="39" t="str">
        <f t="shared" ref="E311:F311" si="49">#REF!*0.3+#REF!</f>
        <v>#REF!</v>
      </c>
      <c r="F311" s="40" t="str">
        <f t="shared" si="49"/>
        <v>#REF!</v>
      </c>
      <c r="G311" s="41" t="str">
        <f t="shared" si="16"/>
        <v>#REF!</v>
      </c>
      <c r="H311" s="40" t="str">
        <f t="shared" si="17"/>
        <v>#REF!</v>
      </c>
      <c r="I311" s="41" t="str">
        <f t="shared" si="18"/>
        <v>#REF!</v>
      </c>
      <c r="J311" s="35"/>
      <c r="K311" s="67"/>
      <c r="L311" s="851"/>
      <c r="M311" s="851"/>
      <c r="N311" s="851"/>
      <c r="O311" s="851"/>
      <c r="P311" s="851"/>
      <c r="Q311" s="851"/>
      <c r="R311" s="851"/>
      <c r="S311" s="851"/>
      <c r="T311" s="851"/>
      <c r="U311" s="851"/>
      <c r="V311" s="851"/>
    </row>
    <row r="312" ht="14.25" customHeight="1">
      <c r="A312" s="42"/>
      <c r="B312" s="272"/>
      <c r="C312" s="60"/>
      <c r="D312" s="38" t="str">
        <f t="shared" si="14"/>
        <v>#REF!</v>
      </c>
      <c r="E312" s="39" t="str">
        <f t="shared" ref="E312:F312" si="50">#REF!*0.3+#REF!</f>
        <v>#REF!</v>
      </c>
      <c r="F312" s="40" t="str">
        <f t="shared" si="50"/>
        <v>#REF!</v>
      </c>
      <c r="G312" s="41" t="str">
        <f t="shared" si="16"/>
        <v>#REF!</v>
      </c>
      <c r="H312" s="40" t="str">
        <f t="shared" si="17"/>
        <v>#REF!</v>
      </c>
      <c r="I312" s="41" t="str">
        <f t="shared" si="18"/>
        <v>#REF!</v>
      </c>
      <c r="J312" s="35"/>
      <c r="K312" s="67"/>
      <c r="L312" s="851"/>
      <c r="M312" s="851"/>
      <c r="N312" s="851"/>
      <c r="O312" s="851"/>
      <c r="P312" s="851"/>
      <c r="Q312" s="851"/>
      <c r="R312" s="851"/>
      <c r="S312" s="851"/>
      <c r="T312" s="851"/>
      <c r="U312" s="851"/>
      <c r="V312" s="851"/>
    </row>
    <row r="313" ht="14.25" customHeight="1">
      <c r="A313" s="42"/>
      <c r="B313" s="272"/>
      <c r="C313" s="60"/>
      <c r="D313" s="38" t="str">
        <f t="shared" si="14"/>
        <v>#REF!</v>
      </c>
      <c r="E313" s="39" t="str">
        <f t="shared" ref="E313:F313" si="51">#REF!*0.3+#REF!</f>
        <v>#REF!</v>
      </c>
      <c r="F313" s="40" t="str">
        <f t="shared" si="51"/>
        <v>#REF!</v>
      </c>
      <c r="G313" s="41" t="str">
        <f t="shared" si="16"/>
        <v>#REF!</v>
      </c>
      <c r="H313" s="40" t="str">
        <f t="shared" si="17"/>
        <v>#REF!</v>
      </c>
      <c r="I313" s="41" t="str">
        <f t="shared" si="18"/>
        <v>#REF!</v>
      </c>
      <c r="J313" s="35"/>
      <c r="K313" s="67"/>
      <c r="L313" s="851"/>
      <c r="M313" s="851"/>
      <c r="N313" s="851"/>
      <c r="O313" s="851"/>
      <c r="P313" s="851"/>
      <c r="Q313" s="851"/>
      <c r="R313" s="851"/>
      <c r="S313" s="851"/>
      <c r="T313" s="851"/>
      <c r="U313" s="851"/>
      <c r="V313" s="851"/>
    </row>
    <row r="314" ht="14.25" customHeight="1">
      <c r="A314" s="42"/>
      <c r="B314" s="272"/>
      <c r="C314" s="60"/>
      <c r="D314" s="38" t="str">
        <f t="shared" si="14"/>
        <v>#REF!</v>
      </c>
      <c r="E314" s="39" t="str">
        <f t="shared" ref="E314:F314" si="52">#REF!*0.3+#REF!</f>
        <v>#REF!</v>
      </c>
      <c r="F314" s="40" t="str">
        <f t="shared" si="52"/>
        <v>#REF!</v>
      </c>
      <c r="G314" s="41" t="str">
        <f t="shared" si="16"/>
        <v>#REF!</v>
      </c>
      <c r="H314" s="40" t="str">
        <f t="shared" si="17"/>
        <v>#REF!</v>
      </c>
      <c r="I314" s="41" t="str">
        <f t="shared" si="18"/>
        <v>#REF!</v>
      </c>
      <c r="J314" s="35"/>
      <c r="K314" s="67"/>
      <c r="L314" s="851"/>
      <c r="M314" s="851"/>
      <c r="N314" s="851"/>
      <c r="O314" s="851"/>
      <c r="P314" s="851"/>
      <c r="Q314" s="851"/>
      <c r="R314" s="851"/>
      <c r="S314" s="851"/>
      <c r="T314" s="851"/>
      <c r="U314" s="851"/>
      <c r="V314" s="851"/>
    </row>
    <row r="315" ht="14.25" customHeight="1">
      <c r="A315" s="42"/>
      <c r="B315" s="272"/>
      <c r="C315" s="60"/>
      <c r="D315" s="38" t="str">
        <f t="shared" si="14"/>
        <v>#REF!</v>
      </c>
      <c r="E315" s="39" t="str">
        <f t="shared" ref="E315:F315" si="53">#REF!*0.3+#REF!</f>
        <v>#REF!</v>
      </c>
      <c r="F315" s="40" t="str">
        <f t="shared" si="53"/>
        <v>#REF!</v>
      </c>
      <c r="G315" s="41" t="str">
        <f t="shared" si="16"/>
        <v>#REF!</v>
      </c>
      <c r="H315" s="40" t="str">
        <f t="shared" si="17"/>
        <v>#REF!</v>
      </c>
      <c r="I315" s="41" t="str">
        <f t="shared" si="18"/>
        <v>#REF!</v>
      </c>
      <c r="J315" s="35"/>
      <c r="K315" s="67"/>
      <c r="L315" s="851"/>
      <c r="M315" s="851"/>
      <c r="N315" s="851"/>
      <c r="O315" s="851"/>
      <c r="P315" s="851"/>
      <c r="Q315" s="851"/>
      <c r="R315" s="851"/>
      <c r="S315" s="851"/>
      <c r="T315" s="851"/>
      <c r="U315" s="851"/>
      <c r="V315" s="851"/>
    </row>
    <row r="316" ht="14.25" customHeight="1">
      <c r="A316" s="42"/>
      <c r="B316" s="272"/>
      <c r="C316" s="60"/>
      <c r="D316" s="38" t="str">
        <f t="shared" si="14"/>
        <v>#REF!</v>
      </c>
      <c r="E316" s="39" t="str">
        <f t="shared" ref="E316:F316" si="54">#REF!*0.3+#REF!</f>
        <v>#REF!</v>
      </c>
      <c r="F316" s="40" t="str">
        <f t="shared" si="54"/>
        <v>#REF!</v>
      </c>
      <c r="G316" s="41" t="str">
        <f t="shared" si="16"/>
        <v>#REF!</v>
      </c>
      <c r="H316" s="40" t="str">
        <f t="shared" si="17"/>
        <v>#REF!</v>
      </c>
      <c r="I316" s="41" t="str">
        <f t="shared" si="18"/>
        <v>#REF!</v>
      </c>
      <c r="J316" s="35"/>
      <c r="K316" s="67"/>
      <c r="L316" s="851"/>
      <c r="M316" s="851"/>
      <c r="N316" s="851"/>
      <c r="O316" s="851"/>
      <c r="P316" s="851"/>
      <c r="Q316" s="851"/>
      <c r="R316" s="851"/>
      <c r="S316" s="851"/>
      <c r="T316" s="851"/>
      <c r="U316" s="851"/>
      <c r="V316" s="851"/>
    </row>
    <row r="317" ht="14.25" customHeight="1">
      <c r="A317" s="42"/>
      <c r="B317" s="272"/>
      <c r="C317" s="60"/>
      <c r="D317" s="38" t="str">
        <f t="shared" si="14"/>
        <v>#REF!</v>
      </c>
      <c r="E317" s="39" t="str">
        <f t="shared" ref="E317:F317" si="55">#REF!*0.3+#REF!</f>
        <v>#REF!</v>
      </c>
      <c r="F317" s="40" t="str">
        <f t="shared" si="55"/>
        <v>#REF!</v>
      </c>
      <c r="G317" s="41" t="str">
        <f t="shared" si="16"/>
        <v>#REF!</v>
      </c>
      <c r="H317" s="40" t="str">
        <f t="shared" si="17"/>
        <v>#REF!</v>
      </c>
      <c r="I317" s="41" t="str">
        <f t="shared" si="18"/>
        <v>#REF!</v>
      </c>
      <c r="J317" s="35"/>
      <c r="K317" s="67"/>
      <c r="L317" s="851"/>
      <c r="M317" s="851"/>
      <c r="N317" s="851"/>
      <c r="O317" s="851"/>
      <c r="P317" s="851"/>
      <c r="Q317" s="851"/>
      <c r="R317" s="851"/>
      <c r="S317" s="851"/>
      <c r="T317" s="851"/>
      <c r="U317" s="851"/>
      <c r="V317" s="851"/>
    </row>
    <row r="318" ht="14.25" customHeight="1">
      <c r="A318" s="42"/>
      <c r="B318" s="272"/>
      <c r="C318" s="60"/>
      <c r="D318" s="38" t="str">
        <f t="shared" si="14"/>
        <v>#REF!</v>
      </c>
      <c r="E318" s="39" t="str">
        <f t="shared" ref="E318:F318" si="56">#REF!*0.3+#REF!</f>
        <v>#REF!</v>
      </c>
      <c r="F318" s="40" t="str">
        <f t="shared" si="56"/>
        <v>#REF!</v>
      </c>
      <c r="G318" s="41" t="str">
        <f t="shared" si="16"/>
        <v>#REF!</v>
      </c>
      <c r="H318" s="40" t="str">
        <f t="shared" si="17"/>
        <v>#REF!</v>
      </c>
      <c r="I318" s="41" t="str">
        <f t="shared" si="18"/>
        <v>#REF!</v>
      </c>
      <c r="J318" s="35"/>
      <c r="K318" s="67"/>
      <c r="L318" s="851"/>
      <c r="M318" s="851"/>
      <c r="N318" s="851"/>
      <c r="O318" s="851"/>
      <c r="P318" s="851"/>
      <c r="Q318" s="851"/>
      <c r="R318" s="851"/>
      <c r="S318" s="851"/>
      <c r="T318" s="851"/>
      <c r="U318" s="851"/>
      <c r="V318" s="851"/>
    </row>
    <row r="319" ht="14.25" customHeight="1">
      <c r="A319" s="42"/>
      <c r="B319" s="272"/>
      <c r="C319" s="60"/>
      <c r="D319" s="38" t="str">
        <f t="shared" si="14"/>
        <v>#REF!</v>
      </c>
      <c r="E319" s="39" t="str">
        <f t="shared" ref="E319:F319" si="57">#REF!*0.3+#REF!</f>
        <v>#REF!</v>
      </c>
      <c r="F319" s="40" t="str">
        <f t="shared" si="57"/>
        <v>#REF!</v>
      </c>
      <c r="G319" s="41" t="str">
        <f t="shared" si="16"/>
        <v>#REF!</v>
      </c>
      <c r="H319" s="40" t="str">
        <f t="shared" si="17"/>
        <v>#REF!</v>
      </c>
      <c r="I319" s="41" t="str">
        <f t="shared" si="18"/>
        <v>#REF!</v>
      </c>
      <c r="J319" s="35"/>
      <c r="K319" s="67"/>
      <c r="L319" s="851"/>
      <c r="M319" s="851"/>
      <c r="N319" s="851"/>
      <c r="O319" s="851"/>
      <c r="P319" s="851"/>
      <c r="Q319" s="851"/>
      <c r="R319" s="851"/>
      <c r="S319" s="851"/>
      <c r="T319" s="851"/>
      <c r="U319" s="851"/>
      <c r="V319" s="851"/>
    </row>
    <row r="320" ht="14.25" customHeight="1">
      <c r="A320" s="42"/>
      <c r="B320" s="272"/>
      <c r="C320" s="60"/>
      <c r="D320" s="38" t="str">
        <f t="shared" si="14"/>
        <v>#REF!</v>
      </c>
      <c r="E320" s="39" t="str">
        <f t="shared" ref="E320:F320" si="58">#REF!*0.3+#REF!</f>
        <v>#REF!</v>
      </c>
      <c r="F320" s="40" t="str">
        <f t="shared" si="58"/>
        <v>#REF!</v>
      </c>
      <c r="G320" s="41" t="str">
        <f t="shared" si="16"/>
        <v>#REF!</v>
      </c>
      <c r="H320" s="40" t="str">
        <f t="shared" si="17"/>
        <v>#REF!</v>
      </c>
      <c r="I320" s="41" t="str">
        <f t="shared" si="18"/>
        <v>#REF!</v>
      </c>
      <c r="J320" s="35"/>
      <c r="K320" s="67"/>
      <c r="L320" s="851"/>
      <c r="M320" s="851"/>
      <c r="N320" s="851"/>
      <c r="O320" s="851"/>
      <c r="P320" s="851"/>
      <c r="Q320" s="851"/>
      <c r="R320" s="851"/>
      <c r="S320" s="851"/>
      <c r="T320" s="851"/>
      <c r="U320" s="851"/>
      <c r="V320" s="851"/>
    </row>
    <row r="321" ht="14.25" customHeight="1">
      <c r="A321" s="42"/>
      <c r="B321" s="272"/>
      <c r="C321" s="60"/>
      <c r="D321" s="38" t="str">
        <f t="shared" si="14"/>
        <v>#REF!</v>
      </c>
      <c r="E321" s="39" t="str">
        <f t="shared" ref="E321:F321" si="59">#REF!*0.3+#REF!</f>
        <v>#REF!</v>
      </c>
      <c r="F321" s="40" t="str">
        <f t="shared" si="59"/>
        <v>#REF!</v>
      </c>
      <c r="G321" s="41" t="str">
        <f t="shared" si="16"/>
        <v>#REF!</v>
      </c>
      <c r="H321" s="40" t="str">
        <f t="shared" si="17"/>
        <v>#REF!</v>
      </c>
      <c r="I321" s="41" t="str">
        <f t="shared" si="18"/>
        <v>#REF!</v>
      </c>
      <c r="J321" s="35"/>
      <c r="K321" s="67"/>
      <c r="L321" s="851"/>
      <c r="M321" s="851"/>
      <c r="N321" s="851"/>
      <c r="O321" s="851"/>
      <c r="P321" s="851"/>
      <c r="Q321" s="851"/>
      <c r="R321" s="851"/>
      <c r="S321" s="851"/>
      <c r="T321" s="851"/>
      <c r="U321" s="851"/>
      <c r="V321" s="851"/>
    </row>
    <row r="322" ht="14.25" customHeight="1">
      <c r="A322" s="42"/>
      <c r="B322" s="272"/>
      <c r="C322" s="60"/>
      <c r="D322" s="38" t="str">
        <f t="shared" si="14"/>
        <v>#REF!</v>
      </c>
      <c r="E322" s="39" t="str">
        <f t="shared" ref="E322:F322" si="60">#REF!*0.3+#REF!</f>
        <v>#REF!</v>
      </c>
      <c r="F322" s="40" t="str">
        <f t="shared" si="60"/>
        <v>#REF!</v>
      </c>
      <c r="G322" s="41" t="str">
        <f t="shared" si="16"/>
        <v>#REF!</v>
      </c>
      <c r="H322" s="40" t="str">
        <f t="shared" si="17"/>
        <v>#REF!</v>
      </c>
      <c r="I322" s="41" t="str">
        <f t="shared" si="18"/>
        <v>#REF!</v>
      </c>
      <c r="J322" s="35"/>
      <c r="K322" s="67"/>
      <c r="L322" s="851"/>
      <c r="M322" s="851"/>
      <c r="N322" s="851"/>
      <c r="O322" s="851"/>
      <c r="P322" s="851"/>
      <c r="Q322" s="851"/>
      <c r="R322" s="851"/>
      <c r="S322" s="851"/>
      <c r="T322" s="851"/>
      <c r="U322" s="851"/>
      <c r="V322" s="851"/>
    </row>
    <row r="323" ht="14.25" customHeight="1">
      <c r="A323" s="42"/>
      <c r="B323" s="272"/>
      <c r="C323" s="60"/>
      <c r="D323" s="38" t="str">
        <f t="shared" si="14"/>
        <v>#REF!</v>
      </c>
      <c r="E323" s="39" t="str">
        <f t="shared" ref="E323:F323" si="61">#REF!*0.3+#REF!</f>
        <v>#REF!</v>
      </c>
      <c r="F323" s="40" t="str">
        <f t="shared" si="61"/>
        <v>#REF!</v>
      </c>
      <c r="G323" s="41" t="str">
        <f t="shared" si="16"/>
        <v>#REF!</v>
      </c>
      <c r="H323" s="40" t="str">
        <f t="shared" si="17"/>
        <v>#REF!</v>
      </c>
      <c r="I323" s="41" t="str">
        <f t="shared" si="18"/>
        <v>#REF!</v>
      </c>
      <c r="J323" s="35"/>
      <c r="K323" s="67"/>
      <c r="L323" s="851"/>
      <c r="M323" s="851"/>
      <c r="N323" s="851"/>
      <c r="O323" s="851"/>
      <c r="P323" s="851"/>
      <c r="Q323" s="851"/>
      <c r="R323" s="851"/>
      <c r="S323" s="851"/>
      <c r="T323" s="851"/>
      <c r="U323" s="851"/>
      <c r="V323" s="851"/>
    </row>
    <row r="324" ht="14.25" customHeight="1">
      <c r="A324" s="42"/>
      <c r="B324" s="272"/>
      <c r="C324" s="60"/>
      <c r="D324" s="38" t="str">
        <f t="shared" si="14"/>
        <v>#REF!</v>
      </c>
      <c r="E324" s="39" t="str">
        <f t="shared" ref="E324:F324" si="62">#REF!*0.3+#REF!</f>
        <v>#REF!</v>
      </c>
      <c r="F324" s="40" t="str">
        <f t="shared" si="62"/>
        <v>#REF!</v>
      </c>
      <c r="G324" s="41" t="str">
        <f t="shared" si="16"/>
        <v>#REF!</v>
      </c>
      <c r="H324" s="40" t="str">
        <f t="shared" si="17"/>
        <v>#REF!</v>
      </c>
      <c r="I324" s="41" t="str">
        <f t="shared" si="18"/>
        <v>#REF!</v>
      </c>
      <c r="J324" s="35"/>
      <c r="K324" s="67"/>
      <c r="L324" s="851"/>
      <c r="M324" s="851"/>
      <c r="N324" s="851"/>
      <c r="O324" s="851"/>
      <c r="P324" s="851"/>
      <c r="Q324" s="851"/>
      <c r="R324" s="851"/>
      <c r="S324" s="851"/>
      <c r="T324" s="851"/>
      <c r="U324" s="851"/>
      <c r="V324" s="851"/>
    </row>
    <row r="325" ht="14.25" customHeight="1">
      <c r="A325" s="42"/>
      <c r="B325" s="272"/>
      <c r="C325" s="60"/>
      <c r="D325" s="38" t="str">
        <f t="shared" si="14"/>
        <v>#REF!</v>
      </c>
      <c r="E325" s="39" t="str">
        <f t="shared" ref="E325:F325" si="63">#REF!*0.3+#REF!</f>
        <v>#REF!</v>
      </c>
      <c r="F325" s="40" t="str">
        <f t="shared" si="63"/>
        <v>#REF!</v>
      </c>
      <c r="G325" s="41" t="str">
        <f t="shared" si="16"/>
        <v>#REF!</v>
      </c>
      <c r="H325" s="40" t="str">
        <f t="shared" si="17"/>
        <v>#REF!</v>
      </c>
      <c r="I325" s="41" t="str">
        <f t="shared" si="18"/>
        <v>#REF!</v>
      </c>
      <c r="J325" s="35"/>
      <c r="K325" s="67"/>
      <c r="L325" s="851"/>
      <c r="M325" s="851"/>
      <c r="N325" s="851"/>
      <c r="O325" s="851"/>
      <c r="P325" s="851"/>
      <c r="Q325" s="851"/>
      <c r="R325" s="851"/>
      <c r="S325" s="851"/>
      <c r="T325" s="851"/>
      <c r="U325" s="851"/>
      <c r="V325" s="851"/>
    </row>
    <row r="326" ht="14.25" customHeight="1">
      <c r="A326" s="42"/>
      <c r="B326" s="272"/>
      <c r="C326" s="60"/>
      <c r="D326" s="38" t="str">
        <f t="shared" si="14"/>
        <v>#REF!</v>
      </c>
      <c r="E326" s="39" t="str">
        <f t="shared" ref="E326:F326" si="64">#REF!*0.3+#REF!</f>
        <v>#REF!</v>
      </c>
      <c r="F326" s="40" t="str">
        <f t="shared" si="64"/>
        <v>#REF!</v>
      </c>
      <c r="G326" s="41" t="str">
        <f t="shared" si="16"/>
        <v>#REF!</v>
      </c>
      <c r="H326" s="40" t="str">
        <f t="shared" si="17"/>
        <v>#REF!</v>
      </c>
      <c r="I326" s="41" t="str">
        <f t="shared" si="18"/>
        <v>#REF!</v>
      </c>
      <c r="J326" s="35"/>
      <c r="K326" s="67"/>
      <c r="L326" s="851"/>
      <c r="M326" s="851"/>
      <c r="N326" s="851"/>
      <c r="O326" s="851"/>
      <c r="P326" s="851"/>
      <c r="Q326" s="851"/>
      <c r="R326" s="851"/>
      <c r="S326" s="851"/>
      <c r="T326" s="851"/>
      <c r="U326" s="851"/>
      <c r="V326" s="851"/>
    </row>
    <row r="327" ht="14.25" customHeight="1">
      <c r="A327" s="42"/>
      <c r="B327" s="272"/>
      <c r="C327" s="60"/>
      <c r="D327" s="38" t="str">
        <f t="shared" si="14"/>
        <v>#REF!</v>
      </c>
      <c r="E327" s="39" t="str">
        <f t="shared" ref="E327:F327" si="65">#REF!*0.3+#REF!</f>
        <v>#REF!</v>
      </c>
      <c r="F327" s="40" t="str">
        <f t="shared" si="65"/>
        <v>#REF!</v>
      </c>
      <c r="G327" s="41" t="str">
        <f t="shared" si="16"/>
        <v>#REF!</v>
      </c>
      <c r="H327" s="40" t="str">
        <f t="shared" si="17"/>
        <v>#REF!</v>
      </c>
      <c r="I327" s="41" t="str">
        <f t="shared" si="18"/>
        <v>#REF!</v>
      </c>
      <c r="J327" s="35"/>
      <c r="K327" s="67"/>
      <c r="L327" s="851"/>
      <c r="M327" s="851"/>
      <c r="N327" s="851"/>
      <c r="O327" s="851"/>
      <c r="P327" s="851"/>
      <c r="Q327" s="851"/>
      <c r="R327" s="851"/>
      <c r="S327" s="851"/>
      <c r="T327" s="851"/>
      <c r="U327" s="851"/>
      <c r="V327" s="851"/>
    </row>
    <row r="328" ht="14.25" customHeight="1">
      <c r="A328" s="42"/>
      <c r="B328" s="272"/>
      <c r="C328" s="60"/>
      <c r="D328" s="38" t="str">
        <f t="shared" si="14"/>
        <v>#REF!</v>
      </c>
      <c r="E328" s="39" t="str">
        <f t="shared" ref="E328:F328" si="66">#REF!*0.3+#REF!</f>
        <v>#REF!</v>
      </c>
      <c r="F328" s="40" t="str">
        <f t="shared" si="66"/>
        <v>#REF!</v>
      </c>
      <c r="G328" s="41" t="str">
        <f t="shared" si="16"/>
        <v>#REF!</v>
      </c>
      <c r="H328" s="40" t="str">
        <f t="shared" si="17"/>
        <v>#REF!</v>
      </c>
      <c r="I328" s="41" t="str">
        <f t="shared" si="18"/>
        <v>#REF!</v>
      </c>
      <c r="J328" s="35"/>
      <c r="K328" s="67"/>
      <c r="L328" s="851"/>
      <c r="M328" s="851"/>
      <c r="N328" s="851"/>
      <c r="O328" s="851"/>
      <c r="P328" s="851"/>
      <c r="Q328" s="851"/>
      <c r="R328" s="851"/>
      <c r="S328" s="851"/>
      <c r="T328" s="851"/>
      <c r="U328" s="851"/>
      <c r="V328" s="851"/>
    </row>
    <row r="329" ht="14.25" customHeight="1">
      <c r="A329" s="42"/>
      <c r="B329" s="272"/>
      <c r="C329" s="60"/>
      <c r="D329" s="38" t="str">
        <f t="shared" si="14"/>
        <v>#REF!</v>
      </c>
      <c r="E329" s="39" t="str">
        <f t="shared" ref="E329:F329" si="67">#REF!*0.3+#REF!</f>
        <v>#REF!</v>
      </c>
      <c r="F329" s="40" t="str">
        <f t="shared" si="67"/>
        <v>#REF!</v>
      </c>
      <c r="G329" s="41" t="str">
        <f t="shared" si="16"/>
        <v>#REF!</v>
      </c>
      <c r="H329" s="40" t="str">
        <f t="shared" si="17"/>
        <v>#REF!</v>
      </c>
      <c r="I329" s="41" t="str">
        <f t="shared" si="18"/>
        <v>#REF!</v>
      </c>
      <c r="J329" s="35"/>
      <c r="K329" s="67"/>
      <c r="L329" s="851"/>
      <c r="M329" s="851"/>
      <c r="N329" s="851"/>
      <c r="O329" s="851"/>
      <c r="P329" s="851"/>
      <c r="Q329" s="851"/>
      <c r="R329" s="851"/>
      <c r="S329" s="851"/>
      <c r="T329" s="851"/>
      <c r="U329" s="851"/>
      <c r="V329" s="851"/>
    </row>
    <row r="330" ht="14.25" customHeight="1">
      <c r="A330" s="42"/>
      <c r="B330" s="272"/>
      <c r="C330" s="60"/>
      <c r="D330" s="38" t="str">
        <f t="shared" si="14"/>
        <v>#REF!</v>
      </c>
      <c r="E330" s="39" t="str">
        <f t="shared" ref="E330:F330" si="68">#REF!*0.3+#REF!</f>
        <v>#REF!</v>
      </c>
      <c r="F330" s="40" t="str">
        <f t="shared" si="68"/>
        <v>#REF!</v>
      </c>
      <c r="G330" s="41" t="str">
        <f t="shared" si="16"/>
        <v>#REF!</v>
      </c>
      <c r="H330" s="40" t="str">
        <f t="shared" si="17"/>
        <v>#REF!</v>
      </c>
      <c r="I330" s="41" t="str">
        <f t="shared" si="18"/>
        <v>#REF!</v>
      </c>
      <c r="J330" s="35"/>
      <c r="K330" s="67"/>
      <c r="L330" s="851"/>
      <c r="M330" s="851"/>
      <c r="N330" s="851"/>
      <c r="O330" s="851"/>
      <c r="P330" s="851"/>
      <c r="Q330" s="851"/>
      <c r="R330" s="851"/>
      <c r="S330" s="851"/>
      <c r="T330" s="851"/>
      <c r="U330" s="851"/>
      <c r="V330" s="851"/>
    </row>
    <row r="331" ht="14.25" customHeight="1">
      <c r="A331" s="42"/>
      <c r="B331" s="272"/>
      <c r="C331" s="60"/>
      <c r="D331" s="38" t="str">
        <f t="shared" si="14"/>
        <v>#REF!</v>
      </c>
      <c r="E331" s="39" t="str">
        <f t="shared" ref="E331:F331" si="69">#REF!*0.3+#REF!</f>
        <v>#REF!</v>
      </c>
      <c r="F331" s="40" t="str">
        <f t="shared" si="69"/>
        <v>#REF!</v>
      </c>
      <c r="G331" s="41" t="str">
        <f t="shared" si="16"/>
        <v>#REF!</v>
      </c>
      <c r="H331" s="40" t="str">
        <f t="shared" si="17"/>
        <v>#REF!</v>
      </c>
      <c r="I331" s="41" t="str">
        <f t="shared" si="18"/>
        <v>#REF!</v>
      </c>
      <c r="J331" s="35"/>
      <c r="K331" s="67"/>
      <c r="L331" s="851"/>
      <c r="M331" s="851"/>
      <c r="N331" s="851"/>
      <c r="O331" s="851"/>
      <c r="P331" s="851"/>
      <c r="Q331" s="851"/>
      <c r="R331" s="851"/>
      <c r="S331" s="851"/>
      <c r="T331" s="851"/>
      <c r="U331" s="851"/>
      <c r="V331" s="851"/>
    </row>
    <row r="332" ht="14.25" customHeight="1">
      <c r="A332" s="42"/>
      <c r="B332" s="272"/>
      <c r="C332" s="60"/>
      <c r="D332" s="38" t="str">
        <f t="shared" si="14"/>
        <v>#REF!</v>
      </c>
      <c r="E332" s="39" t="str">
        <f t="shared" ref="E332:F332" si="70">#REF!*0.3+#REF!</f>
        <v>#REF!</v>
      </c>
      <c r="F332" s="40" t="str">
        <f t="shared" si="70"/>
        <v>#REF!</v>
      </c>
      <c r="G332" s="41" t="str">
        <f t="shared" si="16"/>
        <v>#REF!</v>
      </c>
      <c r="H332" s="40" t="str">
        <f t="shared" si="17"/>
        <v>#REF!</v>
      </c>
      <c r="I332" s="41" t="str">
        <f t="shared" si="18"/>
        <v>#REF!</v>
      </c>
      <c r="J332" s="35"/>
      <c r="K332" s="67"/>
      <c r="L332" s="851"/>
      <c r="M332" s="851"/>
      <c r="N332" s="851"/>
      <c r="O332" s="851"/>
      <c r="P332" s="851"/>
      <c r="Q332" s="851"/>
      <c r="R332" s="851"/>
      <c r="S332" s="851"/>
      <c r="T332" s="851"/>
      <c r="U332" s="851"/>
      <c r="V332" s="851"/>
    </row>
    <row r="333" ht="14.25" customHeight="1">
      <c r="A333" s="42"/>
      <c r="B333" s="272"/>
      <c r="C333" s="60"/>
      <c r="D333" s="38" t="str">
        <f t="shared" si="14"/>
        <v>#REF!</v>
      </c>
      <c r="E333" s="39" t="str">
        <f t="shared" ref="E333:F333" si="71">#REF!*0.3+#REF!</f>
        <v>#REF!</v>
      </c>
      <c r="F333" s="40" t="str">
        <f t="shared" si="71"/>
        <v>#REF!</v>
      </c>
      <c r="G333" s="41" t="str">
        <f t="shared" si="16"/>
        <v>#REF!</v>
      </c>
      <c r="H333" s="40" t="str">
        <f t="shared" si="17"/>
        <v>#REF!</v>
      </c>
      <c r="I333" s="41" t="str">
        <f t="shared" si="18"/>
        <v>#REF!</v>
      </c>
      <c r="J333" s="35"/>
      <c r="K333" s="67"/>
      <c r="L333" s="851"/>
      <c r="M333" s="851"/>
      <c r="N333" s="851"/>
      <c r="O333" s="851"/>
      <c r="P333" s="851"/>
      <c r="Q333" s="851"/>
      <c r="R333" s="851"/>
      <c r="S333" s="851"/>
      <c r="T333" s="851"/>
      <c r="U333" s="851"/>
      <c r="V333" s="851"/>
    </row>
    <row r="334" ht="14.25" customHeight="1">
      <c r="A334" s="42"/>
      <c r="B334" s="272"/>
      <c r="C334" s="60"/>
      <c r="D334" s="38" t="str">
        <f t="shared" si="14"/>
        <v>#REF!</v>
      </c>
      <c r="E334" s="39" t="str">
        <f t="shared" ref="E334:F334" si="72">#REF!*0.3+#REF!</f>
        <v>#REF!</v>
      </c>
      <c r="F334" s="40" t="str">
        <f t="shared" si="72"/>
        <v>#REF!</v>
      </c>
      <c r="G334" s="41" t="str">
        <f t="shared" si="16"/>
        <v>#REF!</v>
      </c>
      <c r="H334" s="40" t="str">
        <f t="shared" si="17"/>
        <v>#REF!</v>
      </c>
      <c r="I334" s="41" t="str">
        <f t="shared" si="18"/>
        <v>#REF!</v>
      </c>
      <c r="J334" s="35"/>
      <c r="K334" s="67"/>
      <c r="L334" s="851"/>
      <c r="M334" s="851"/>
      <c r="N334" s="851"/>
      <c r="O334" s="851"/>
      <c r="P334" s="851"/>
      <c r="Q334" s="851"/>
      <c r="R334" s="851"/>
      <c r="S334" s="851"/>
      <c r="T334" s="851"/>
      <c r="U334" s="851"/>
      <c r="V334" s="851"/>
    </row>
    <row r="335" ht="14.25" customHeight="1">
      <c r="A335" s="42"/>
      <c r="B335" s="272"/>
      <c r="C335" s="60"/>
      <c r="D335" s="38" t="str">
        <f t="shared" si="14"/>
        <v>#REF!</v>
      </c>
      <c r="E335" s="39" t="str">
        <f t="shared" ref="E335:F335" si="73">#REF!*0.3+#REF!</f>
        <v>#REF!</v>
      </c>
      <c r="F335" s="40" t="str">
        <f t="shared" si="73"/>
        <v>#REF!</v>
      </c>
      <c r="G335" s="41" t="str">
        <f t="shared" si="16"/>
        <v>#REF!</v>
      </c>
      <c r="H335" s="40" t="str">
        <f t="shared" si="17"/>
        <v>#REF!</v>
      </c>
      <c r="I335" s="41" t="str">
        <f t="shared" si="18"/>
        <v>#REF!</v>
      </c>
      <c r="J335" s="35"/>
      <c r="K335" s="67"/>
      <c r="L335" s="851"/>
      <c r="M335" s="851"/>
      <c r="N335" s="851"/>
      <c r="O335" s="851"/>
      <c r="P335" s="851"/>
      <c r="Q335" s="851"/>
      <c r="R335" s="851"/>
      <c r="S335" s="851"/>
      <c r="T335" s="851"/>
      <c r="U335" s="851"/>
      <c r="V335" s="851"/>
    </row>
    <row r="336" ht="14.25" customHeight="1">
      <c r="A336" s="42"/>
      <c r="B336" s="272"/>
      <c r="C336" s="60"/>
      <c r="D336" s="38" t="str">
        <f t="shared" si="14"/>
        <v>#REF!</v>
      </c>
      <c r="E336" s="39" t="str">
        <f t="shared" ref="E336:F336" si="74">#REF!*0.3+#REF!</f>
        <v>#REF!</v>
      </c>
      <c r="F336" s="40" t="str">
        <f t="shared" si="74"/>
        <v>#REF!</v>
      </c>
      <c r="G336" s="41" t="str">
        <f t="shared" si="16"/>
        <v>#REF!</v>
      </c>
      <c r="H336" s="40" t="str">
        <f t="shared" si="17"/>
        <v>#REF!</v>
      </c>
      <c r="I336" s="41" t="str">
        <f t="shared" si="18"/>
        <v>#REF!</v>
      </c>
      <c r="J336" s="35"/>
      <c r="K336" s="67"/>
      <c r="L336" s="851"/>
      <c r="M336" s="851"/>
      <c r="N336" s="851"/>
      <c r="O336" s="851"/>
      <c r="P336" s="851"/>
      <c r="Q336" s="851"/>
      <c r="R336" s="851"/>
      <c r="S336" s="851"/>
      <c r="T336" s="851"/>
      <c r="U336" s="851"/>
      <c r="V336" s="851"/>
    </row>
    <row r="337" ht="14.25" customHeight="1">
      <c r="A337" s="42"/>
      <c r="B337" s="272"/>
      <c r="C337" s="60"/>
      <c r="D337" s="38" t="str">
        <f t="shared" si="14"/>
        <v>#REF!</v>
      </c>
      <c r="E337" s="39" t="str">
        <f t="shared" ref="E337:F337" si="75">#REF!*0.3+#REF!</f>
        <v>#REF!</v>
      </c>
      <c r="F337" s="40" t="str">
        <f t="shared" si="75"/>
        <v>#REF!</v>
      </c>
      <c r="G337" s="41" t="str">
        <f t="shared" si="16"/>
        <v>#REF!</v>
      </c>
      <c r="H337" s="40" t="str">
        <f t="shared" si="17"/>
        <v>#REF!</v>
      </c>
      <c r="I337" s="41" t="str">
        <f t="shared" si="18"/>
        <v>#REF!</v>
      </c>
      <c r="J337" s="35"/>
      <c r="K337" s="67"/>
      <c r="L337" s="851"/>
      <c r="M337" s="851"/>
      <c r="N337" s="851"/>
      <c r="O337" s="851"/>
      <c r="P337" s="851"/>
      <c r="Q337" s="851"/>
      <c r="R337" s="851"/>
      <c r="S337" s="851"/>
      <c r="T337" s="851"/>
      <c r="U337" s="851"/>
      <c r="V337" s="851"/>
    </row>
    <row r="338" ht="14.25" customHeight="1">
      <c r="A338" s="42"/>
      <c r="B338" s="272"/>
      <c r="C338" s="60"/>
      <c r="D338" s="38" t="str">
        <f t="shared" si="14"/>
        <v>#REF!</v>
      </c>
      <c r="E338" s="39" t="str">
        <f t="shared" ref="E338:F338" si="76">#REF!*0.3+#REF!</f>
        <v>#REF!</v>
      </c>
      <c r="F338" s="40" t="str">
        <f t="shared" si="76"/>
        <v>#REF!</v>
      </c>
      <c r="G338" s="41" t="str">
        <f t="shared" si="16"/>
        <v>#REF!</v>
      </c>
      <c r="H338" s="40" t="str">
        <f t="shared" si="17"/>
        <v>#REF!</v>
      </c>
      <c r="I338" s="41" t="str">
        <f t="shared" si="18"/>
        <v>#REF!</v>
      </c>
      <c r="J338" s="35"/>
      <c r="K338" s="67"/>
      <c r="L338" s="851"/>
      <c r="M338" s="851"/>
      <c r="N338" s="851"/>
      <c r="O338" s="851"/>
      <c r="P338" s="851"/>
      <c r="Q338" s="851"/>
      <c r="R338" s="851"/>
      <c r="S338" s="851"/>
      <c r="T338" s="851"/>
      <c r="U338" s="851"/>
      <c r="V338" s="851"/>
    </row>
    <row r="339" ht="14.25" customHeight="1">
      <c r="A339" s="42"/>
      <c r="B339" s="272"/>
      <c r="C339" s="60"/>
      <c r="D339" s="38" t="str">
        <f t="shared" si="14"/>
        <v>#REF!</v>
      </c>
      <c r="E339" s="39" t="str">
        <f t="shared" ref="E339:F339" si="77">#REF!*0.3+#REF!</f>
        <v>#REF!</v>
      </c>
      <c r="F339" s="40" t="str">
        <f t="shared" si="77"/>
        <v>#REF!</v>
      </c>
      <c r="G339" s="41" t="str">
        <f t="shared" si="16"/>
        <v>#REF!</v>
      </c>
      <c r="H339" s="40" t="str">
        <f t="shared" si="17"/>
        <v>#REF!</v>
      </c>
      <c r="I339" s="41" t="str">
        <f t="shared" si="18"/>
        <v>#REF!</v>
      </c>
      <c r="J339" s="35"/>
      <c r="K339" s="67"/>
      <c r="L339" s="851"/>
      <c r="M339" s="851"/>
      <c r="N339" s="851"/>
      <c r="O339" s="851"/>
      <c r="P339" s="851"/>
      <c r="Q339" s="851"/>
      <c r="R339" s="851"/>
      <c r="S339" s="851"/>
      <c r="T339" s="851"/>
      <c r="U339" s="851"/>
      <c r="V339" s="851"/>
    </row>
    <row r="340" ht="14.25" customHeight="1">
      <c r="A340" s="42"/>
      <c r="B340" s="272"/>
      <c r="C340" s="60"/>
      <c r="D340" s="38" t="str">
        <f t="shared" si="14"/>
        <v>#REF!</v>
      </c>
      <c r="E340" s="39" t="str">
        <f t="shared" ref="E340:F340" si="78">#REF!*0.3+#REF!</f>
        <v>#REF!</v>
      </c>
      <c r="F340" s="40" t="str">
        <f t="shared" si="78"/>
        <v>#REF!</v>
      </c>
      <c r="G340" s="41" t="str">
        <f t="shared" si="16"/>
        <v>#REF!</v>
      </c>
      <c r="H340" s="40" t="str">
        <f t="shared" si="17"/>
        <v>#REF!</v>
      </c>
      <c r="I340" s="41" t="str">
        <f t="shared" si="18"/>
        <v>#REF!</v>
      </c>
      <c r="J340" s="35"/>
      <c r="K340" s="67"/>
      <c r="L340" s="851"/>
      <c r="M340" s="851"/>
      <c r="N340" s="851"/>
      <c r="O340" s="851"/>
      <c r="P340" s="851"/>
      <c r="Q340" s="851"/>
      <c r="R340" s="851"/>
      <c r="S340" s="851"/>
      <c r="T340" s="851"/>
      <c r="U340" s="851"/>
      <c r="V340" s="851"/>
    </row>
    <row r="341" ht="14.25" customHeight="1">
      <c r="A341" s="42"/>
      <c r="B341" s="272"/>
      <c r="C341" s="60"/>
      <c r="D341" s="38" t="str">
        <f t="shared" si="14"/>
        <v>#REF!</v>
      </c>
      <c r="E341" s="39" t="str">
        <f t="shared" ref="E341:F341" si="79">#REF!*0.3+#REF!</f>
        <v>#REF!</v>
      </c>
      <c r="F341" s="40" t="str">
        <f t="shared" si="79"/>
        <v>#REF!</v>
      </c>
      <c r="G341" s="41" t="str">
        <f t="shared" si="16"/>
        <v>#REF!</v>
      </c>
      <c r="H341" s="40" t="str">
        <f t="shared" si="17"/>
        <v>#REF!</v>
      </c>
      <c r="I341" s="41" t="str">
        <f t="shared" si="18"/>
        <v>#REF!</v>
      </c>
      <c r="J341" s="35"/>
      <c r="K341" s="67"/>
      <c r="L341" s="851"/>
      <c r="M341" s="851"/>
      <c r="N341" s="851"/>
      <c r="O341" s="851"/>
      <c r="P341" s="851"/>
      <c r="Q341" s="851"/>
      <c r="R341" s="851"/>
      <c r="S341" s="851"/>
      <c r="T341" s="851"/>
      <c r="U341" s="851"/>
      <c r="V341" s="851"/>
    </row>
    <row r="342" ht="14.25" customHeight="1">
      <c r="A342" s="92"/>
      <c r="B342" s="272"/>
      <c r="C342" s="60"/>
      <c r="D342" s="38"/>
      <c r="E342" s="39"/>
      <c r="F342" s="40"/>
      <c r="G342" s="41"/>
      <c r="H342" s="40"/>
      <c r="I342" s="41"/>
      <c r="J342" s="35"/>
      <c r="K342" s="67"/>
      <c r="L342" s="851"/>
      <c r="M342" s="851"/>
      <c r="N342" s="851"/>
      <c r="O342" s="851"/>
      <c r="P342" s="851"/>
      <c r="Q342" s="851"/>
      <c r="R342" s="851"/>
      <c r="S342" s="851"/>
      <c r="T342" s="851"/>
      <c r="U342" s="851"/>
      <c r="V342" s="851"/>
    </row>
    <row r="343" ht="14.25" customHeight="1">
      <c r="A343" s="92"/>
      <c r="B343" s="272"/>
      <c r="C343" s="60"/>
      <c r="D343" s="38"/>
      <c r="E343" s="39"/>
      <c r="F343" s="40"/>
      <c r="G343" s="41"/>
      <c r="H343" s="40"/>
      <c r="I343" s="41"/>
      <c r="J343" s="35"/>
      <c r="K343" s="67"/>
      <c r="L343" s="851"/>
      <c r="M343" s="851"/>
      <c r="N343" s="851"/>
      <c r="O343" s="851"/>
      <c r="P343" s="851"/>
      <c r="Q343" s="851"/>
      <c r="R343" s="851"/>
      <c r="S343" s="851"/>
      <c r="T343" s="851"/>
      <c r="U343" s="851"/>
      <c r="V343" s="851"/>
    </row>
    <row r="344" ht="14.25" customHeight="1">
      <c r="A344" s="92"/>
      <c r="B344" s="272"/>
      <c r="C344" s="60"/>
      <c r="D344" s="38"/>
      <c r="E344" s="39"/>
      <c r="F344" s="40"/>
      <c r="G344" s="41"/>
      <c r="H344" s="40"/>
      <c r="I344" s="41"/>
      <c r="J344" s="35"/>
      <c r="K344" s="67"/>
      <c r="L344" s="851"/>
      <c r="M344" s="851"/>
      <c r="N344" s="851"/>
      <c r="O344" s="851"/>
      <c r="P344" s="851"/>
      <c r="Q344" s="851"/>
      <c r="R344" s="851"/>
      <c r="S344" s="851"/>
      <c r="T344" s="851"/>
      <c r="U344" s="851"/>
      <c r="V344" s="851"/>
    </row>
    <row r="345" ht="14.25" customHeight="1">
      <c r="A345" s="92"/>
      <c r="B345" s="272"/>
      <c r="C345" s="60"/>
      <c r="D345" s="38"/>
      <c r="E345" s="39"/>
      <c r="F345" s="40"/>
      <c r="G345" s="41"/>
      <c r="H345" s="40"/>
      <c r="I345" s="41"/>
      <c r="J345" s="35"/>
      <c r="K345" s="67"/>
      <c r="L345" s="851"/>
      <c r="M345" s="851"/>
      <c r="N345" s="851"/>
      <c r="O345" s="851"/>
      <c r="P345" s="851"/>
      <c r="Q345" s="851"/>
      <c r="R345" s="851"/>
      <c r="S345" s="851"/>
      <c r="T345" s="851"/>
      <c r="U345" s="851"/>
      <c r="V345" s="851"/>
    </row>
    <row r="346" ht="14.25" customHeight="1">
      <c r="A346" s="92"/>
      <c r="B346" s="272"/>
      <c r="C346" s="60"/>
      <c r="D346" s="38"/>
      <c r="E346" s="39"/>
      <c r="F346" s="40"/>
      <c r="G346" s="41"/>
      <c r="H346" s="40"/>
      <c r="I346" s="41"/>
      <c r="J346" s="35"/>
      <c r="K346" s="67"/>
      <c r="L346" s="851"/>
      <c r="M346" s="851"/>
      <c r="N346" s="851"/>
      <c r="O346" s="851"/>
      <c r="P346" s="851"/>
      <c r="Q346" s="851"/>
      <c r="R346" s="851"/>
      <c r="S346" s="851"/>
      <c r="T346" s="851"/>
      <c r="U346" s="851"/>
      <c r="V346" s="851"/>
    </row>
    <row r="347" ht="14.25" customHeight="1">
      <c r="A347" s="92"/>
      <c r="B347" s="272"/>
      <c r="C347" s="60"/>
      <c r="D347" s="38"/>
      <c r="E347" s="39"/>
      <c r="F347" s="40"/>
      <c r="G347" s="41"/>
      <c r="H347" s="40"/>
      <c r="I347" s="41"/>
      <c r="J347" s="35"/>
      <c r="K347" s="67"/>
      <c r="L347" s="851"/>
      <c r="M347" s="851"/>
      <c r="N347" s="851"/>
      <c r="O347" s="851"/>
      <c r="P347" s="851"/>
      <c r="Q347" s="851"/>
      <c r="R347" s="851"/>
      <c r="S347" s="851"/>
      <c r="T347" s="851"/>
      <c r="U347" s="851"/>
      <c r="V347" s="851"/>
    </row>
    <row r="348" ht="14.25" customHeight="1">
      <c r="A348" s="92"/>
      <c r="B348" s="272"/>
      <c r="C348" s="60"/>
      <c r="D348" s="38"/>
      <c r="E348" s="39"/>
      <c r="F348" s="40"/>
      <c r="G348" s="41"/>
      <c r="H348" s="40"/>
      <c r="I348" s="41"/>
      <c r="J348" s="35"/>
      <c r="K348" s="67"/>
      <c r="L348" s="851"/>
      <c r="M348" s="851"/>
      <c r="N348" s="851"/>
      <c r="O348" s="851"/>
      <c r="P348" s="851"/>
      <c r="Q348" s="851"/>
      <c r="R348" s="851"/>
      <c r="S348" s="851"/>
      <c r="T348" s="851"/>
      <c r="U348" s="851"/>
      <c r="V348" s="851"/>
    </row>
    <row r="349" ht="14.25" customHeight="1">
      <c r="A349" s="92"/>
      <c r="B349" s="272"/>
      <c r="C349" s="60"/>
      <c r="D349" s="38"/>
      <c r="E349" s="39"/>
      <c r="F349" s="40"/>
      <c r="G349" s="41"/>
      <c r="H349" s="40"/>
      <c r="I349" s="41"/>
      <c r="J349" s="35"/>
      <c r="K349" s="67"/>
      <c r="L349" s="851"/>
      <c r="M349" s="851"/>
      <c r="N349" s="851"/>
      <c r="O349" s="851"/>
      <c r="P349" s="851"/>
      <c r="Q349" s="851"/>
      <c r="R349" s="851"/>
      <c r="S349" s="851"/>
      <c r="T349" s="851"/>
      <c r="U349" s="851"/>
      <c r="V349" s="851"/>
    </row>
    <row r="350" ht="14.25" customHeight="1">
      <c r="A350" s="92"/>
      <c r="B350" s="272"/>
      <c r="C350" s="60"/>
      <c r="D350" s="38"/>
      <c r="E350" s="39"/>
      <c r="F350" s="40"/>
      <c r="G350" s="41"/>
      <c r="H350" s="40"/>
      <c r="I350" s="41"/>
      <c r="J350" s="35"/>
      <c r="K350" s="67"/>
      <c r="L350" s="851"/>
      <c r="M350" s="851"/>
      <c r="N350" s="851"/>
      <c r="O350" s="851"/>
      <c r="P350" s="851"/>
      <c r="Q350" s="851"/>
      <c r="R350" s="851"/>
      <c r="S350" s="851"/>
      <c r="T350" s="851"/>
      <c r="U350" s="851"/>
      <c r="V350" s="851"/>
    </row>
    <row r="351" ht="14.25" customHeight="1">
      <c r="A351" s="92"/>
      <c r="B351" s="272"/>
      <c r="C351" s="60"/>
      <c r="D351" s="38"/>
      <c r="E351" s="39"/>
      <c r="F351" s="40"/>
      <c r="G351" s="41"/>
      <c r="H351" s="40"/>
      <c r="I351" s="41"/>
      <c r="J351" s="35"/>
      <c r="K351" s="67"/>
      <c r="L351" s="851"/>
      <c r="M351" s="851"/>
      <c r="N351" s="851"/>
      <c r="O351" s="851"/>
      <c r="P351" s="851"/>
      <c r="Q351" s="851"/>
      <c r="R351" s="851"/>
      <c r="S351" s="851"/>
      <c r="T351" s="851"/>
      <c r="U351" s="851"/>
      <c r="V351" s="851"/>
    </row>
    <row r="352" ht="14.25" customHeight="1">
      <c r="A352" s="92"/>
      <c r="B352" s="272"/>
      <c r="C352" s="60"/>
      <c r="D352" s="38"/>
      <c r="E352" s="39"/>
      <c r="F352" s="40"/>
      <c r="G352" s="41"/>
      <c r="H352" s="40"/>
      <c r="I352" s="41"/>
      <c r="J352" s="35"/>
      <c r="K352" s="67"/>
      <c r="L352" s="851"/>
      <c r="M352" s="851"/>
      <c r="N352" s="851"/>
      <c r="O352" s="851"/>
      <c r="P352" s="851"/>
      <c r="Q352" s="851"/>
      <c r="R352" s="851"/>
      <c r="S352" s="851"/>
      <c r="T352" s="851"/>
      <c r="U352" s="851"/>
      <c r="V352" s="851"/>
    </row>
    <row r="353" ht="14.25" customHeight="1">
      <c r="A353" s="92"/>
      <c r="B353" s="272"/>
      <c r="C353" s="60"/>
      <c r="D353" s="38"/>
      <c r="E353" s="39"/>
      <c r="F353" s="40"/>
      <c r="G353" s="41"/>
      <c r="H353" s="40"/>
      <c r="I353" s="41"/>
      <c r="J353" s="35"/>
      <c r="K353" s="67"/>
      <c r="L353" s="851"/>
      <c r="M353" s="851"/>
      <c r="N353" s="851"/>
      <c r="O353" s="851"/>
      <c r="P353" s="851"/>
      <c r="Q353" s="851"/>
      <c r="R353" s="851"/>
      <c r="S353" s="851"/>
      <c r="T353" s="851"/>
      <c r="U353" s="851"/>
      <c r="V353" s="851"/>
    </row>
    <row r="354" ht="14.25" customHeight="1">
      <c r="A354" s="92"/>
      <c r="B354" s="272"/>
      <c r="C354" s="60"/>
      <c r="D354" s="38"/>
      <c r="E354" s="39"/>
      <c r="F354" s="40"/>
      <c r="G354" s="41"/>
      <c r="H354" s="40"/>
      <c r="I354" s="41"/>
      <c r="J354" s="35"/>
      <c r="K354" s="67"/>
      <c r="L354" s="851"/>
      <c r="M354" s="851"/>
      <c r="N354" s="851"/>
      <c r="O354" s="851"/>
      <c r="P354" s="851"/>
      <c r="Q354" s="851"/>
      <c r="R354" s="851"/>
      <c r="S354" s="851"/>
      <c r="T354" s="851"/>
      <c r="U354" s="851"/>
      <c r="V354" s="851"/>
    </row>
    <row r="355" ht="14.25" customHeight="1">
      <c r="A355" s="92"/>
      <c r="B355" s="272"/>
      <c r="C355" s="60"/>
      <c r="D355" s="38"/>
      <c r="E355" s="39"/>
      <c r="F355" s="40"/>
      <c r="G355" s="41"/>
      <c r="H355" s="40"/>
      <c r="I355" s="41"/>
      <c r="J355" s="35"/>
      <c r="K355" s="67"/>
      <c r="L355" s="851"/>
      <c r="M355" s="851"/>
      <c r="N355" s="851"/>
      <c r="O355" s="851"/>
      <c r="P355" s="851"/>
      <c r="Q355" s="851"/>
      <c r="R355" s="851"/>
      <c r="S355" s="851"/>
      <c r="T355" s="851"/>
      <c r="U355" s="851"/>
      <c r="V355" s="851"/>
    </row>
    <row r="356" ht="14.25" customHeight="1">
      <c r="A356" s="92"/>
      <c r="B356" s="272"/>
      <c r="C356" s="60"/>
      <c r="D356" s="38"/>
      <c r="E356" s="39"/>
      <c r="F356" s="40"/>
      <c r="G356" s="41"/>
      <c r="H356" s="40"/>
      <c r="I356" s="41"/>
      <c r="J356" s="35"/>
      <c r="K356" s="67"/>
      <c r="L356" s="851"/>
      <c r="M356" s="851"/>
      <c r="N356" s="851"/>
      <c r="O356" s="851"/>
      <c r="P356" s="851"/>
      <c r="Q356" s="851"/>
      <c r="R356" s="851"/>
      <c r="S356" s="851"/>
      <c r="T356" s="851"/>
      <c r="U356" s="851"/>
      <c r="V356" s="851"/>
    </row>
    <row r="357" ht="14.25" customHeight="1">
      <c r="A357" s="92"/>
      <c r="B357" s="272"/>
      <c r="C357" s="60"/>
      <c r="D357" s="38"/>
      <c r="E357" s="39"/>
      <c r="F357" s="40"/>
      <c r="G357" s="41"/>
      <c r="H357" s="40"/>
      <c r="I357" s="41"/>
      <c r="J357" s="35"/>
      <c r="K357" s="67"/>
      <c r="L357" s="851"/>
      <c r="M357" s="851"/>
      <c r="N357" s="851"/>
      <c r="O357" s="851"/>
      <c r="P357" s="851"/>
      <c r="Q357" s="851"/>
      <c r="R357" s="851"/>
      <c r="S357" s="851"/>
      <c r="T357" s="851"/>
      <c r="U357" s="851"/>
      <c r="V357" s="851"/>
    </row>
    <row r="358" ht="14.25" customHeight="1">
      <c r="A358" s="92"/>
      <c r="B358" s="272"/>
      <c r="C358" s="60"/>
      <c r="D358" s="38"/>
      <c r="E358" s="39"/>
      <c r="F358" s="40"/>
      <c r="G358" s="41"/>
      <c r="H358" s="40"/>
      <c r="I358" s="41"/>
      <c r="J358" s="35"/>
      <c r="K358" s="67"/>
      <c r="L358" s="851"/>
      <c r="M358" s="851"/>
      <c r="N358" s="851"/>
      <c r="O358" s="851"/>
      <c r="P358" s="851"/>
      <c r="Q358" s="851"/>
      <c r="R358" s="851"/>
      <c r="S358" s="851"/>
      <c r="T358" s="851"/>
      <c r="U358" s="851"/>
      <c r="V358" s="851"/>
    </row>
    <row r="359" ht="14.25" customHeight="1">
      <c r="A359" s="92"/>
      <c r="B359" s="272"/>
      <c r="C359" s="60"/>
      <c r="D359" s="38"/>
      <c r="E359" s="39"/>
      <c r="F359" s="40"/>
      <c r="G359" s="41"/>
      <c r="H359" s="40"/>
      <c r="I359" s="41"/>
      <c r="J359" s="35"/>
      <c r="K359" s="67"/>
      <c r="L359" s="851"/>
      <c r="M359" s="851"/>
      <c r="N359" s="851"/>
      <c r="O359" s="851"/>
      <c r="P359" s="851"/>
      <c r="Q359" s="851"/>
      <c r="R359" s="851"/>
      <c r="S359" s="851"/>
      <c r="T359" s="851"/>
      <c r="U359" s="851"/>
      <c r="V359" s="851"/>
    </row>
    <row r="360" ht="14.25" customHeight="1">
      <c r="A360" s="92"/>
      <c r="B360" s="272"/>
      <c r="C360" s="60"/>
      <c r="D360" s="38"/>
      <c r="E360" s="39"/>
      <c r="F360" s="40"/>
      <c r="G360" s="41"/>
      <c r="H360" s="40"/>
      <c r="I360" s="41"/>
      <c r="J360" s="35"/>
      <c r="K360" s="67"/>
      <c r="L360" s="851"/>
      <c r="M360" s="851"/>
      <c r="N360" s="851"/>
      <c r="O360" s="851"/>
      <c r="P360" s="851"/>
      <c r="Q360" s="851"/>
      <c r="R360" s="851"/>
      <c r="S360" s="851"/>
      <c r="T360" s="851"/>
      <c r="U360" s="851"/>
      <c r="V360" s="851"/>
    </row>
    <row r="361" ht="14.25" customHeight="1">
      <c r="A361" s="92"/>
      <c r="B361" s="272"/>
      <c r="C361" s="60"/>
      <c r="D361" s="38"/>
      <c r="E361" s="39"/>
      <c r="F361" s="40"/>
      <c r="G361" s="41"/>
      <c r="H361" s="40"/>
      <c r="I361" s="41"/>
      <c r="J361" s="35"/>
      <c r="K361" s="67"/>
      <c r="L361" s="851"/>
      <c r="M361" s="851"/>
      <c r="N361" s="851"/>
      <c r="O361" s="851"/>
      <c r="P361" s="851"/>
      <c r="Q361" s="851"/>
      <c r="R361" s="851"/>
      <c r="S361" s="851"/>
      <c r="T361" s="851"/>
      <c r="U361" s="851"/>
      <c r="V361" s="851"/>
    </row>
    <row r="362" ht="14.25" customHeight="1">
      <c r="A362" s="92"/>
      <c r="B362" s="272"/>
      <c r="C362" s="60"/>
      <c r="D362" s="38"/>
      <c r="E362" s="39"/>
      <c r="F362" s="40"/>
      <c r="G362" s="41"/>
      <c r="H362" s="40"/>
      <c r="I362" s="41"/>
      <c r="J362" s="35"/>
      <c r="K362" s="67"/>
      <c r="L362" s="851"/>
      <c r="M362" s="851"/>
      <c r="N362" s="851"/>
      <c r="O362" s="851"/>
      <c r="P362" s="851"/>
      <c r="Q362" s="851"/>
      <c r="R362" s="851"/>
      <c r="S362" s="851"/>
      <c r="T362" s="851"/>
      <c r="U362" s="851"/>
      <c r="V362" s="851"/>
    </row>
    <row r="363" ht="14.25" customHeight="1">
      <c r="A363" s="92"/>
      <c r="B363" s="272"/>
      <c r="C363" s="60"/>
      <c r="D363" s="38"/>
      <c r="E363" s="39"/>
      <c r="F363" s="40"/>
      <c r="G363" s="41"/>
      <c r="H363" s="40"/>
      <c r="I363" s="41"/>
      <c r="J363" s="35"/>
      <c r="K363" s="67"/>
      <c r="L363" s="851"/>
      <c r="M363" s="851"/>
      <c r="N363" s="851"/>
      <c r="O363" s="851"/>
      <c r="P363" s="851"/>
      <c r="Q363" s="851"/>
      <c r="R363" s="851"/>
      <c r="S363" s="851"/>
      <c r="T363" s="851"/>
      <c r="U363" s="851"/>
      <c r="V363" s="851"/>
    </row>
    <row r="364" ht="14.25" customHeight="1">
      <c r="A364" s="92"/>
      <c r="B364" s="272"/>
      <c r="C364" s="60"/>
      <c r="D364" s="38"/>
      <c r="E364" s="39"/>
      <c r="F364" s="40"/>
      <c r="G364" s="41"/>
      <c r="H364" s="40"/>
      <c r="I364" s="41"/>
      <c r="J364" s="35"/>
      <c r="K364" s="67"/>
      <c r="L364" s="851"/>
      <c r="M364" s="851"/>
      <c r="N364" s="851"/>
      <c r="O364" s="851"/>
      <c r="P364" s="851"/>
      <c r="Q364" s="851"/>
      <c r="R364" s="851"/>
      <c r="S364" s="851"/>
      <c r="T364" s="851"/>
      <c r="U364" s="851"/>
      <c r="V364" s="851"/>
    </row>
    <row r="365" ht="14.25" customHeight="1">
      <c r="A365" s="92"/>
      <c r="B365" s="272"/>
      <c r="C365" s="60"/>
      <c r="D365" s="38"/>
      <c r="E365" s="39"/>
      <c r="F365" s="40"/>
      <c r="G365" s="41"/>
      <c r="H365" s="40"/>
      <c r="I365" s="41"/>
      <c r="J365" s="35"/>
      <c r="K365" s="67"/>
      <c r="L365" s="851"/>
      <c r="M365" s="851"/>
      <c r="N365" s="851"/>
      <c r="O365" s="851"/>
      <c r="P365" s="851"/>
      <c r="Q365" s="851"/>
      <c r="R365" s="851"/>
      <c r="S365" s="851"/>
      <c r="T365" s="851"/>
      <c r="U365" s="851"/>
      <c r="V365" s="851"/>
    </row>
    <row r="366" ht="14.25" customHeight="1">
      <c r="A366" s="92"/>
      <c r="B366" s="272"/>
      <c r="C366" s="60"/>
      <c r="D366" s="38"/>
      <c r="E366" s="39"/>
      <c r="F366" s="40"/>
      <c r="G366" s="41"/>
      <c r="H366" s="40"/>
      <c r="I366" s="41"/>
      <c r="J366" s="35"/>
      <c r="K366" s="67"/>
      <c r="L366" s="851"/>
      <c r="M366" s="851"/>
      <c r="N366" s="851"/>
      <c r="O366" s="851"/>
      <c r="P366" s="851"/>
      <c r="Q366" s="851"/>
      <c r="R366" s="851"/>
      <c r="S366" s="851"/>
      <c r="T366" s="851"/>
      <c r="U366" s="851"/>
      <c r="V366" s="851"/>
    </row>
    <row r="367" ht="14.25" customHeight="1">
      <c r="A367" s="92"/>
      <c r="B367" s="272"/>
      <c r="C367" s="60"/>
      <c r="D367" s="38"/>
      <c r="E367" s="39"/>
      <c r="F367" s="40"/>
      <c r="G367" s="41"/>
      <c r="H367" s="40"/>
      <c r="I367" s="41"/>
      <c r="J367" s="35"/>
      <c r="K367" s="67"/>
      <c r="L367" s="851"/>
      <c r="M367" s="851"/>
      <c r="N367" s="851"/>
      <c r="O367" s="851"/>
      <c r="P367" s="851"/>
      <c r="Q367" s="851"/>
      <c r="R367" s="851"/>
      <c r="S367" s="851"/>
      <c r="T367" s="851"/>
      <c r="U367" s="851"/>
      <c r="V367" s="851"/>
    </row>
    <row r="368" ht="14.25" customHeight="1">
      <c r="A368" s="92"/>
      <c r="B368" s="272"/>
      <c r="C368" s="60"/>
      <c r="D368" s="38"/>
      <c r="E368" s="39"/>
      <c r="F368" s="40"/>
      <c r="G368" s="41"/>
      <c r="H368" s="40"/>
      <c r="I368" s="41"/>
      <c r="J368" s="35"/>
      <c r="K368" s="67"/>
      <c r="L368" s="851"/>
      <c r="M368" s="851"/>
      <c r="N368" s="851"/>
      <c r="O368" s="851"/>
      <c r="P368" s="851"/>
      <c r="Q368" s="851"/>
      <c r="R368" s="851"/>
      <c r="S368" s="851"/>
      <c r="T368" s="851"/>
      <c r="U368" s="851"/>
      <c r="V368" s="851"/>
    </row>
    <row r="369" ht="14.25" customHeight="1">
      <c r="A369" s="92"/>
      <c r="B369" s="272"/>
      <c r="C369" s="60"/>
      <c r="D369" s="38"/>
      <c r="E369" s="39"/>
      <c r="F369" s="40"/>
      <c r="G369" s="41"/>
      <c r="H369" s="40"/>
      <c r="I369" s="41"/>
      <c r="J369" s="35"/>
      <c r="K369" s="67"/>
      <c r="L369" s="851"/>
      <c r="M369" s="851"/>
      <c r="N369" s="851"/>
      <c r="O369" s="851"/>
      <c r="P369" s="851"/>
      <c r="Q369" s="851"/>
      <c r="R369" s="851"/>
      <c r="S369" s="851"/>
      <c r="T369" s="851"/>
      <c r="U369" s="851"/>
      <c r="V369" s="851"/>
    </row>
    <row r="370" ht="14.25" customHeight="1">
      <c r="A370" s="92"/>
      <c r="B370" s="272"/>
      <c r="C370" s="60"/>
      <c r="D370" s="38"/>
      <c r="E370" s="39"/>
      <c r="F370" s="40"/>
      <c r="G370" s="41"/>
      <c r="H370" s="40"/>
      <c r="I370" s="41"/>
      <c r="J370" s="35"/>
      <c r="K370" s="67"/>
      <c r="L370" s="851"/>
      <c r="M370" s="851"/>
      <c r="N370" s="851"/>
      <c r="O370" s="851"/>
      <c r="P370" s="851"/>
      <c r="Q370" s="851"/>
      <c r="R370" s="851"/>
      <c r="S370" s="851"/>
      <c r="T370" s="851"/>
      <c r="U370" s="851"/>
      <c r="V370" s="851"/>
    </row>
    <row r="371" ht="14.25" customHeight="1">
      <c r="A371" s="92"/>
      <c r="B371" s="272"/>
      <c r="C371" s="60"/>
      <c r="D371" s="38"/>
      <c r="E371" s="39"/>
      <c r="F371" s="40"/>
      <c r="G371" s="41"/>
      <c r="H371" s="40"/>
      <c r="I371" s="41"/>
      <c r="J371" s="35"/>
      <c r="K371" s="67"/>
      <c r="L371" s="851"/>
      <c r="M371" s="851"/>
      <c r="N371" s="851"/>
      <c r="O371" s="851"/>
      <c r="P371" s="851"/>
      <c r="Q371" s="851"/>
      <c r="R371" s="851"/>
      <c r="S371" s="851"/>
      <c r="T371" s="851"/>
      <c r="U371" s="851"/>
      <c r="V371" s="851"/>
    </row>
    <row r="372" ht="14.25" customHeight="1">
      <c r="A372" s="92"/>
      <c r="B372" s="272"/>
      <c r="C372" s="60"/>
      <c r="D372" s="38"/>
      <c r="E372" s="39"/>
      <c r="F372" s="40"/>
      <c r="G372" s="41"/>
      <c r="H372" s="40"/>
      <c r="I372" s="41"/>
      <c r="J372" s="35"/>
      <c r="K372" s="67"/>
      <c r="L372" s="851"/>
      <c r="M372" s="851"/>
      <c r="N372" s="851"/>
      <c r="O372" s="851"/>
      <c r="P372" s="851"/>
      <c r="Q372" s="851"/>
      <c r="R372" s="851"/>
      <c r="S372" s="851"/>
      <c r="T372" s="851"/>
      <c r="U372" s="851"/>
      <c r="V372" s="851"/>
    </row>
    <row r="373" ht="14.25" customHeight="1">
      <c r="A373" s="92"/>
      <c r="B373" s="272"/>
      <c r="C373" s="60"/>
      <c r="D373" s="38"/>
      <c r="E373" s="39"/>
      <c r="F373" s="40"/>
      <c r="G373" s="41"/>
      <c r="H373" s="40"/>
      <c r="I373" s="41"/>
      <c r="J373" s="35"/>
      <c r="K373" s="67"/>
      <c r="L373" s="851"/>
      <c r="M373" s="851"/>
      <c r="N373" s="851"/>
      <c r="O373" s="851"/>
      <c r="P373" s="851"/>
      <c r="Q373" s="851"/>
      <c r="R373" s="851"/>
      <c r="S373" s="851"/>
      <c r="T373" s="851"/>
      <c r="U373" s="851"/>
      <c r="V373" s="851"/>
    </row>
    <row r="374" ht="14.25" customHeight="1">
      <c r="A374" s="92"/>
      <c r="B374" s="272"/>
      <c r="C374" s="60"/>
      <c r="D374" s="38"/>
      <c r="E374" s="39"/>
      <c r="F374" s="40"/>
      <c r="G374" s="41"/>
      <c r="H374" s="40"/>
      <c r="I374" s="41"/>
      <c r="J374" s="35"/>
      <c r="K374" s="67"/>
      <c r="L374" s="851"/>
      <c r="M374" s="851"/>
      <c r="N374" s="851"/>
      <c r="O374" s="851"/>
      <c r="P374" s="851"/>
      <c r="Q374" s="851"/>
      <c r="R374" s="851"/>
      <c r="S374" s="851"/>
      <c r="T374" s="851"/>
      <c r="U374" s="851"/>
      <c r="V374" s="851"/>
    </row>
    <row r="375" ht="14.25" customHeight="1">
      <c r="A375" s="92"/>
      <c r="B375" s="272"/>
      <c r="C375" s="60"/>
      <c r="D375" s="38"/>
      <c r="E375" s="39"/>
      <c r="F375" s="40"/>
      <c r="G375" s="41"/>
      <c r="H375" s="40"/>
      <c r="I375" s="41"/>
      <c r="J375" s="35"/>
      <c r="K375" s="67"/>
      <c r="L375" s="851"/>
      <c r="M375" s="851"/>
      <c r="N375" s="851"/>
      <c r="O375" s="851"/>
      <c r="P375" s="851"/>
      <c r="Q375" s="851"/>
      <c r="R375" s="851"/>
      <c r="S375" s="851"/>
      <c r="T375" s="851"/>
      <c r="U375" s="851"/>
      <c r="V375" s="851"/>
    </row>
    <row r="376" ht="14.25" customHeight="1">
      <c r="A376" s="92"/>
      <c r="B376" s="272"/>
      <c r="C376" s="60"/>
      <c r="D376" s="38"/>
      <c r="E376" s="39"/>
      <c r="F376" s="40"/>
      <c r="G376" s="41"/>
      <c r="H376" s="40"/>
      <c r="I376" s="41"/>
      <c r="J376" s="35"/>
      <c r="K376" s="67"/>
      <c r="L376" s="851"/>
      <c r="M376" s="851"/>
      <c r="N376" s="851"/>
      <c r="O376" s="851"/>
      <c r="P376" s="851"/>
      <c r="Q376" s="851"/>
      <c r="R376" s="851"/>
      <c r="S376" s="851"/>
      <c r="T376" s="851"/>
      <c r="U376" s="851"/>
      <c r="V376" s="851"/>
    </row>
    <row r="377" ht="14.25" customHeight="1">
      <c r="A377" s="92"/>
      <c r="B377" s="272"/>
      <c r="C377" s="60"/>
      <c r="D377" s="38"/>
      <c r="E377" s="39"/>
      <c r="F377" s="40"/>
      <c r="G377" s="41"/>
      <c r="H377" s="40"/>
      <c r="I377" s="41"/>
      <c r="J377" s="35"/>
      <c r="K377" s="67"/>
      <c r="L377" s="851"/>
      <c r="M377" s="851"/>
      <c r="N377" s="851"/>
      <c r="O377" s="851"/>
      <c r="P377" s="851"/>
      <c r="Q377" s="851"/>
      <c r="R377" s="851"/>
      <c r="S377" s="851"/>
      <c r="T377" s="851"/>
      <c r="U377" s="851"/>
      <c r="V377" s="851"/>
    </row>
    <row r="378" ht="14.25" customHeight="1">
      <c r="A378" s="92"/>
      <c r="B378" s="272"/>
      <c r="C378" s="60"/>
      <c r="D378" s="38"/>
      <c r="E378" s="39"/>
      <c r="F378" s="40"/>
      <c r="G378" s="41"/>
      <c r="H378" s="40"/>
      <c r="I378" s="41"/>
      <c r="J378" s="35"/>
      <c r="K378" s="67"/>
      <c r="L378" s="851"/>
      <c r="M378" s="851"/>
      <c r="N378" s="851"/>
      <c r="O378" s="851"/>
      <c r="P378" s="851"/>
      <c r="Q378" s="851"/>
      <c r="R378" s="851"/>
      <c r="S378" s="851"/>
      <c r="T378" s="851"/>
      <c r="U378" s="851"/>
      <c r="V378" s="851"/>
    </row>
    <row r="379" ht="14.25" customHeight="1">
      <c r="A379" s="92"/>
      <c r="B379" s="272"/>
      <c r="C379" s="60"/>
      <c r="D379" s="38"/>
      <c r="E379" s="39"/>
      <c r="F379" s="40"/>
      <c r="G379" s="41"/>
      <c r="H379" s="40"/>
      <c r="I379" s="41"/>
      <c r="J379" s="35"/>
      <c r="K379" s="67"/>
      <c r="L379" s="851"/>
      <c r="M379" s="851"/>
      <c r="N379" s="851"/>
      <c r="O379" s="851"/>
      <c r="P379" s="851"/>
      <c r="Q379" s="851"/>
      <c r="R379" s="851"/>
      <c r="S379" s="851"/>
      <c r="T379" s="851"/>
      <c r="U379" s="851"/>
      <c r="V379" s="851"/>
    </row>
    <row r="380" ht="14.25" customHeight="1">
      <c r="A380" s="92"/>
      <c r="B380" s="272"/>
      <c r="C380" s="60"/>
      <c r="D380" s="38"/>
      <c r="E380" s="39"/>
      <c r="F380" s="40"/>
      <c r="G380" s="41"/>
      <c r="H380" s="40"/>
      <c r="I380" s="41"/>
      <c r="J380" s="35"/>
      <c r="K380" s="67"/>
      <c r="L380" s="851"/>
      <c r="M380" s="851"/>
      <c r="N380" s="851"/>
      <c r="O380" s="851"/>
      <c r="P380" s="851"/>
      <c r="Q380" s="851"/>
      <c r="R380" s="851"/>
      <c r="S380" s="851"/>
      <c r="T380" s="851"/>
      <c r="U380" s="851"/>
      <c r="V380" s="851"/>
    </row>
    <row r="381" ht="14.25" customHeight="1">
      <c r="A381" s="92"/>
      <c r="B381" s="272"/>
      <c r="C381" s="60"/>
      <c r="D381" s="38"/>
      <c r="E381" s="39"/>
      <c r="F381" s="40"/>
      <c r="G381" s="41"/>
      <c r="H381" s="40"/>
      <c r="I381" s="41"/>
      <c r="J381" s="35"/>
      <c r="K381" s="67"/>
      <c r="L381" s="851"/>
      <c r="M381" s="851"/>
      <c r="N381" s="851"/>
      <c r="O381" s="851"/>
      <c r="P381" s="851"/>
      <c r="Q381" s="851"/>
      <c r="R381" s="851"/>
      <c r="S381" s="851"/>
      <c r="T381" s="851"/>
      <c r="U381" s="851"/>
      <c r="V381" s="851"/>
    </row>
    <row r="382" ht="14.25" customHeight="1">
      <c r="A382" s="92"/>
      <c r="B382" s="272"/>
      <c r="C382" s="60"/>
      <c r="D382" s="38"/>
      <c r="E382" s="39"/>
      <c r="F382" s="40"/>
      <c r="G382" s="41"/>
      <c r="H382" s="40"/>
      <c r="I382" s="41"/>
      <c r="J382" s="35"/>
      <c r="K382" s="67"/>
      <c r="L382" s="851"/>
      <c r="M382" s="851"/>
      <c r="N382" s="851"/>
      <c r="O382" s="851"/>
      <c r="P382" s="851"/>
      <c r="Q382" s="851"/>
      <c r="R382" s="851"/>
      <c r="S382" s="851"/>
      <c r="T382" s="851"/>
      <c r="U382" s="851"/>
      <c r="V382" s="851"/>
    </row>
    <row r="383" ht="14.25" customHeight="1">
      <c r="A383" s="92"/>
      <c r="B383" s="272"/>
      <c r="C383" s="60"/>
      <c r="D383" s="38"/>
      <c r="E383" s="39"/>
      <c r="F383" s="40"/>
      <c r="G383" s="41"/>
      <c r="H383" s="40"/>
      <c r="I383" s="41"/>
      <c r="J383" s="35"/>
      <c r="K383" s="67"/>
      <c r="L383" s="851"/>
      <c r="M383" s="851"/>
      <c r="N383" s="851"/>
      <c r="O383" s="851"/>
      <c r="P383" s="851"/>
      <c r="Q383" s="851"/>
      <c r="R383" s="851"/>
      <c r="S383" s="851"/>
      <c r="T383" s="851"/>
      <c r="U383" s="851"/>
      <c r="V383" s="851"/>
    </row>
    <row r="384" ht="14.25" customHeight="1">
      <c r="A384" s="92"/>
      <c r="B384" s="272"/>
      <c r="C384" s="60"/>
      <c r="D384" s="38"/>
      <c r="E384" s="39"/>
      <c r="F384" s="40"/>
      <c r="G384" s="41"/>
      <c r="H384" s="40"/>
      <c r="I384" s="41"/>
      <c r="J384" s="35"/>
      <c r="K384" s="67"/>
      <c r="L384" s="851"/>
      <c r="M384" s="851"/>
      <c r="N384" s="851"/>
      <c r="O384" s="851"/>
      <c r="P384" s="851"/>
      <c r="Q384" s="851"/>
      <c r="R384" s="851"/>
      <c r="S384" s="851"/>
      <c r="T384" s="851"/>
      <c r="U384" s="851"/>
      <c r="V384" s="851"/>
    </row>
    <row r="385" ht="14.25" customHeight="1">
      <c r="A385" s="92"/>
      <c r="B385" s="272"/>
      <c r="C385" s="60"/>
      <c r="D385" s="38"/>
      <c r="E385" s="39"/>
      <c r="F385" s="40"/>
      <c r="G385" s="41"/>
      <c r="H385" s="40"/>
      <c r="I385" s="41"/>
      <c r="J385" s="35"/>
      <c r="K385" s="67"/>
      <c r="L385" s="851"/>
      <c r="M385" s="851"/>
      <c r="N385" s="851"/>
      <c r="O385" s="851"/>
      <c r="P385" s="851"/>
      <c r="Q385" s="851"/>
      <c r="R385" s="851"/>
      <c r="S385" s="851"/>
      <c r="T385" s="851"/>
      <c r="U385" s="851"/>
      <c r="V385" s="851"/>
    </row>
    <row r="386" ht="14.25" customHeight="1">
      <c r="A386" s="92"/>
      <c r="B386" s="272"/>
      <c r="C386" s="60"/>
      <c r="D386" s="38"/>
      <c r="E386" s="39"/>
      <c r="F386" s="40"/>
      <c r="G386" s="41"/>
      <c r="H386" s="40"/>
      <c r="I386" s="41"/>
      <c r="J386" s="35"/>
      <c r="K386" s="67"/>
      <c r="L386" s="851"/>
      <c r="M386" s="851"/>
      <c r="N386" s="851"/>
      <c r="O386" s="851"/>
      <c r="P386" s="851"/>
      <c r="Q386" s="851"/>
      <c r="R386" s="851"/>
      <c r="S386" s="851"/>
      <c r="T386" s="851"/>
      <c r="U386" s="851"/>
      <c r="V386" s="851"/>
    </row>
    <row r="387" ht="14.25" customHeight="1">
      <c r="A387" s="92"/>
      <c r="B387" s="272"/>
      <c r="C387" s="60"/>
      <c r="D387" s="38"/>
      <c r="E387" s="39"/>
      <c r="F387" s="40"/>
      <c r="G387" s="41"/>
      <c r="H387" s="40"/>
      <c r="I387" s="41"/>
      <c r="J387" s="35"/>
      <c r="K387" s="67"/>
      <c r="L387" s="851"/>
      <c r="M387" s="851"/>
      <c r="N387" s="851"/>
      <c r="O387" s="851"/>
      <c r="P387" s="851"/>
      <c r="Q387" s="851"/>
      <c r="R387" s="851"/>
      <c r="S387" s="851"/>
      <c r="T387" s="851"/>
      <c r="U387" s="851"/>
      <c r="V387" s="851"/>
    </row>
    <row r="388" ht="14.25" customHeight="1">
      <c r="A388" s="92"/>
      <c r="B388" s="272"/>
      <c r="C388" s="60"/>
      <c r="D388" s="38"/>
      <c r="E388" s="39"/>
      <c r="F388" s="40"/>
      <c r="G388" s="41"/>
      <c r="H388" s="40"/>
      <c r="I388" s="41"/>
      <c r="J388" s="35"/>
      <c r="K388" s="67"/>
      <c r="L388" s="851"/>
      <c r="M388" s="851"/>
      <c r="N388" s="851"/>
      <c r="O388" s="851"/>
      <c r="P388" s="851"/>
      <c r="Q388" s="851"/>
      <c r="R388" s="851"/>
      <c r="S388" s="851"/>
      <c r="T388" s="851"/>
      <c r="U388" s="851"/>
      <c r="V388" s="851"/>
    </row>
    <row r="389" ht="14.25" customHeight="1">
      <c r="A389" s="92"/>
      <c r="B389" s="272"/>
      <c r="C389" s="60"/>
      <c r="D389" s="38"/>
      <c r="E389" s="39"/>
      <c r="F389" s="40"/>
      <c r="G389" s="41"/>
      <c r="H389" s="40"/>
      <c r="I389" s="41"/>
      <c r="J389" s="35"/>
      <c r="K389" s="67"/>
      <c r="L389" s="851"/>
      <c r="M389" s="851"/>
      <c r="N389" s="851"/>
      <c r="O389" s="851"/>
      <c r="P389" s="851"/>
      <c r="Q389" s="851"/>
      <c r="R389" s="851"/>
      <c r="S389" s="851"/>
      <c r="T389" s="851"/>
      <c r="U389" s="851"/>
      <c r="V389" s="851"/>
    </row>
    <row r="390" ht="14.25" customHeight="1">
      <c r="A390" s="92"/>
      <c r="B390" s="272"/>
      <c r="C390" s="60"/>
      <c r="D390" s="38"/>
      <c r="E390" s="39"/>
      <c r="F390" s="40"/>
      <c r="G390" s="41"/>
      <c r="H390" s="40"/>
      <c r="I390" s="41"/>
      <c r="J390" s="35"/>
      <c r="K390" s="67"/>
      <c r="L390" s="851"/>
      <c r="M390" s="851"/>
      <c r="N390" s="851"/>
      <c r="O390" s="851"/>
      <c r="P390" s="851"/>
      <c r="Q390" s="851"/>
      <c r="R390" s="851"/>
      <c r="S390" s="851"/>
      <c r="T390" s="851"/>
      <c r="U390" s="851"/>
      <c r="V390" s="851"/>
    </row>
    <row r="391" ht="14.25" customHeight="1">
      <c r="A391" s="92"/>
      <c r="B391" s="272"/>
      <c r="C391" s="60"/>
      <c r="D391" s="38"/>
      <c r="E391" s="39"/>
      <c r="F391" s="40"/>
      <c r="G391" s="41"/>
      <c r="H391" s="40"/>
      <c r="I391" s="41"/>
      <c r="J391" s="35"/>
      <c r="K391" s="67"/>
      <c r="L391" s="851"/>
      <c r="M391" s="851"/>
      <c r="N391" s="851"/>
      <c r="O391" s="851"/>
      <c r="P391" s="851"/>
      <c r="Q391" s="851"/>
      <c r="R391" s="851"/>
      <c r="S391" s="851"/>
      <c r="T391" s="851"/>
      <c r="U391" s="851"/>
      <c r="V391" s="851"/>
    </row>
    <row r="392" ht="14.25" customHeight="1">
      <c r="A392" s="92"/>
      <c r="B392" s="272"/>
      <c r="C392" s="60"/>
      <c r="D392" s="38"/>
      <c r="E392" s="39"/>
      <c r="F392" s="40"/>
      <c r="G392" s="41"/>
      <c r="H392" s="40"/>
      <c r="I392" s="41"/>
      <c r="J392" s="35"/>
      <c r="K392" s="67"/>
      <c r="L392" s="851"/>
      <c r="M392" s="851"/>
      <c r="N392" s="851"/>
      <c r="O392" s="851"/>
      <c r="P392" s="851"/>
      <c r="Q392" s="851"/>
      <c r="R392" s="851"/>
      <c r="S392" s="851"/>
      <c r="T392" s="851"/>
      <c r="U392" s="851"/>
      <c r="V392" s="851"/>
    </row>
    <row r="393" ht="14.25" customHeight="1">
      <c r="A393" s="92"/>
      <c r="B393" s="272"/>
      <c r="C393" s="60"/>
      <c r="D393" s="38"/>
      <c r="E393" s="39"/>
      <c r="F393" s="40"/>
      <c r="G393" s="41"/>
      <c r="H393" s="40"/>
      <c r="I393" s="41"/>
      <c r="J393" s="35"/>
      <c r="K393" s="67"/>
      <c r="L393" s="851"/>
      <c r="M393" s="851"/>
      <c r="N393" s="851"/>
      <c r="O393" s="851"/>
      <c r="P393" s="851"/>
      <c r="Q393" s="851"/>
      <c r="R393" s="851"/>
      <c r="S393" s="851"/>
      <c r="T393" s="851"/>
      <c r="U393" s="851"/>
      <c r="V393" s="851"/>
    </row>
    <row r="394" ht="14.25" customHeight="1">
      <c r="A394" s="92"/>
      <c r="B394" s="272"/>
      <c r="C394" s="60"/>
      <c r="D394" s="38"/>
      <c r="E394" s="39"/>
      <c r="F394" s="40"/>
      <c r="G394" s="41"/>
      <c r="H394" s="40"/>
      <c r="I394" s="41"/>
      <c r="J394" s="35"/>
      <c r="K394" s="67"/>
      <c r="L394" s="851"/>
      <c r="M394" s="851"/>
      <c r="N394" s="851"/>
      <c r="O394" s="851"/>
      <c r="P394" s="851"/>
      <c r="Q394" s="851"/>
      <c r="R394" s="851"/>
      <c r="S394" s="851"/>
      <c r="T394" s="851"/>
      <c r="U394" s="851"/>
      <c r="V394" s="851"/>
    </row>
    <row r="395" ht="14.25" customHeight="1">
      <c r="A395" s="92"/>
      <c r="B395" s="272"/>
      <c r="C395" s="60"/>
      <c r="D395" s="38"/>
      <c r="E395" s="39"/>
      <c r="F395" s="40"/>
      <c r="G395" s="41"/>
      <c r="H395" s="40"/>
      <c r="I395" s="41"/>
      <c r="J395" s="35"/>
      <c r="K395" s="67"/>
      <c r="L395" s="851"/>
      <c r="M395" s="851"/>
      <c r="N395" s="851"/>
      <c r="O395" s="851"/>
      <c r="P395" s="851"/>
      <c r="Q395" s="851"/>
      <c r="R395" s="851"/>
      <c r="S395" s="851"/>
      <c r="T395" s="851"/>
      <c r="U395" s="851"/>
      <c r="V395" s="851"/>
    </row>
    <row r="396" ht="14.25" customHeight="1">
      <c r="A396" s="92"/>
      <c r="B396" s="272"/>
      <c r="C396" s="60"/>
      <c r="D396" s="38"/>
      <c r="E396" s="39"/>
      <c r="F396" s="40"/>
      <c r="G396" s="41"/>
      <c r="H396" s="40"/>
      <c r="I396" s="41"/>
      <c r="J396" s="35"/>
      <c r="K396" s="67"/>
      <c r="L396" s="851"/>
      <c r="M396" s="851"/>
      <c r="N396" s="851"/>
      <c r="O396" s="851"/>
      <c r="P396" s="851"/>
      <c r="Q396" s="851"/>
      <c r="R396" s="851"/>
      <c r="S396" s="851"/>
      <c r="T396" s="851"/>
      <c r="U396" s="851"/>
      <c r="V396" s="851"/>
    </row>
    <row r="397" ht="14.25" customHeight="1">
      <c r="A397" s="92"/>
      <c r="B397" s="272"/>
      <c r="C397" s="60"/>
      <c r="D397" s="38"/>
      <c r="E397" s="39"/>
      <c r="F397" s="40"/>
      <c r="G397" s="41"/>
      <c r="H397" s="40"/>
      <c r="I397" s="41"/>
      <c r="J397" s="35"/>
      <c r="K397" s="67"/>
      <c r="L397" s="851"/>
      <c r="M397" s="851"/>
      <c r="N397" s="851"/>
      <c r="O397" s="851"/>
      <c r="P397" s="851"/>
      <c r="Q397" s="851"/>
      <c r="R397" s="851"/>
      <c r="S397" s="851"/>
      <c r="T397" s="851"/>
      <c r="U397" s="851"/>
      <c r="V397" s="851"/>
    </row>
    <row r="398" ht="14.25" customHeight="1">
      <c r="A398" s="92"/>
      <c r="B398" s="272"/>
      <c r="C398" s="60"/>
      <c r="D398" s="38"/>
      <c r="E398" s="39"/>
      <c r="F398" s="40"/>
      <c r="G398" s="41"/>
      <c r="H398" s="40"/>
      <c r="I398" s="41"/>
      <c r="J398" s="35"/>
      <c r="K398" s="67"/>
      <c r="L398" s="851"/>
      <c r="M398" s="851"/>
      <c r="N398" s="851"/>
      <c r="O398" s="851"/>
      <c r="P398" s="851"/>
      <c r="Q398" s="851"/>
      <c r="R398" s="851"/>
      <c r="S398" s="851"/>
      <c r="T398" s="851"/>
      <c r="U398" s="851"/>
      <c r="V398" s="851"/>
    </row>
    <row r="399" ht="14.25" customHeight="1">
      <c r="A399" s="92"/>
      <c r="B399" s="272"/>
      <c r="C399" s="60"/>
      <c r="D399" s="38"/>
      <c r="E399" s="39"/>
      <c r="F399" s="40"/>
      <c r="G399" s="41"/>
      <c r="H399" s="40"/>
      <c r="I399" s="41"/>
      <c r="J399" s="35"/>
      <c r="K399" s="67"/>
      <c r="L399" s="851"/>
      <c r="M399" s="851"/>
      <c r="N399" s="851"/>
      <c r="O399" s="851"/>
      <c r="P399" s="851"/>
      <c r="Q399" s="851"/>
      <c r="R399" s="851"/>
      <c r="S399" s="851"/>
      <c r="T399" s="851"/>
      <c r="U399" s="851"/>
      <c r="V399" s="851"/>
    </row>
    <row r="400" ht="14.25" customHeight="1">
      <c r="A400" s="92"/>
      <c r="B400" s="272"/>
      <c r="C400" s="60"/>
      <c r="D400" s="38"/>
      <c r="E400" s="39"/>
      <c r="F400" s="40"/>
      <c r="G400" s="41"/>
      <c r="H400" s="40"/>
      <c r="I400" s="41"/>
      <c r="J400" s="35"/>
      <c r="K400" s="67"/>
      <c r="L400" s="851"/>
      <c r="M400" s="851"/>
      <c r="N400" s="851"/>
      <c r="O400" s="851"/>
      <c r="P400" s="851"/>
      <c r="Q400" s="851"/>
      <c r="R400" s="851"/>
      <c r="S400" s="851"/>
      <c r="T400" s="851"/>
      <c r="U400" s="851"/>
      <c r="V400" s="851"/>
    </row>
    <row r="401" ht="14.25" customHeight="1">
      <c r="A401" s="92"/>
      <c r="B401" s="272"/>
      <c r="C401" s="60"/>
      <c r="D401" s="38"/>
      <c r="E401" s="39"/>
      <c r="F401" s="40"/>
      <c r="G401" s="41"/>
      <c r="H401" s="40"/>
      <c r="I401" s="41"/>
      <c r="J401" s="35"/>
      <c r="K401" s="67"/>
      <c r="L401" s="851"/>
      <c r="M401" s="851"/>
      <c r="N401" s="851"/>
      <c r="O401" s="851"/>
      <c r="P401" s="851"/>
      <c r="Q401" s="851"/>
      <c r="R401" s="851"/>
      <c r="S401" s="851"/>
      <c r="T401" s="851"/>
      <c r="U401" s="851"/>
      <c r="V401" s="851"/>
    </row>
    <row r="402" ht="14.25" customHeight="1">
      <c r="A402" s="92"/>
      <c r="B402" s="272"/>
      <c r="C402" s="60"/>
      <c r="D402" s="38"/>
      <c r="E402" s="39"/>
      <c r="F402" s="40"/>
      <c r="G402" s="41"/>
      <c r="H402" s="40"/>
      <c r="I402" s="41"/>
      <c r="J402" s="35"/>
      <c r="K402" s="67"/>
      <c r="L402" s="851"/>
      <c r="M402" s="851"/>
      <c r="N402" s="851"/>
      <c r="O402" s="851"/>
      <c r="P402" s="851"/>
      <c r="Q402" s="851"/>
      <c r="R402" s="851"/>
      <c r="S402" s="851"/>
      <c r="T402" s="851"/>
      <c r="U402" s="851"/>
      <c r="V402" s="851"/>
    </row>
    <row r="403" ht="14.25" customHeight="1">
      <c r="A403" s="92"/>
      <c r="B403" s="272"/>
      <c r="C403" s="60"/>
      <c r="D403" s="38"/>
      <c r="E403" s="39"/>
      <c r="F403" s="40"/>
      <c r="G403" s="41"/>
      <c r="H403" s="40"/>
      <c r="I403" s="41"/>
      <c r="J403" s="35"/>
      <c r="K403" s="67"/>
      <c r="L403" s="851"/>
      <c r="M403" s="851"/>
      <c r="N403" s="851"/>
      <c r="O403" s="851"/>
      <c r="P403" s="851"/>
      <c r="Q403" s="851"/>
      <c r="R403" s="851"/>
      <c r="S403" s="851"/>
      <c r="T403" s="851"/>
      <c r="U403" s="851"/>
      <c r="V403" s="851"/>
    </row>
    <row r="404" ht="14.25" customHeight="1">
      <c r="A404" s="92"/>
      <c r="B404" s="272"/>
      <c r="C404" s="60"/>
      <c r="D404" s="38"/>
      <c r="E404" s="39"/>
      <c r="F404" s="40"/>
      <c r="G404" s="41"/>
      <c r="H404" s="40"/>
      <c r="I404" s="41"/>
      <c r="J404" s="35"/>
      <c r="K404" s="67"/>
      <c r="L404" s="851"/>
      <c r="M404" s="851"/>
      <c r="N404" s="851"/>
      <c r="O404" s="851"/>
      <c r="P404" s="851"/>
      <c r="Q404" s="851"/>
      <c r="R404" s="851"/>
      <c r="S404" s="851"/>
      <c r="T404" s="851"/>
      <c r="U404" s="851"/>
      <c r="V404" s="851"/>
    </row>
    <row r="405" ht="14.25" customHeight="1">
      <c r="A405" s="92"/>
      <c r="B405" s="272"/>
      <c r="C405" s="60"/>
      <c r="D405" s="38"/>
      <c r="E405" s="39"/>
      <c r="F405" s="40"/>
      <c r="G405" s="41"/>
      <c r="H405" s="40"/>
      <c r="I405" s="41"/>
      <c r="J405" s="35"/>
      <c r="K405" s="67"/>
      <c r="L405" s="851"/>
      <c r="M405" s="851"/>
      <c r="N405" s="851"/>
      <c r="O405" s="851"/>
      <c r="P405" s="851"/>
      <c r="Q405" s="851"/>
      <c r="R405" s="851"/>
      <c r="S405" s="851"/>
      <c r="T405" s="851"/>
      <c r="U405" s="851"/>
      <c r="V405" s="851"/>
    </row>
    <row r="406" ht="14.25" customHeight="1">
      <c r="A406" s="92"/>
      <c r="B406" s="272"/>
      <c r="C406" s="60"/>
      <c r="D406" s="38"/>
      <c r="E406" s="39"/>
      <c r="F406" s="40"/>
      <c r="G406" s="41"/>
      <c r="H406" s="40"/>
      <c r="I406" s="41"/>
      <c r="J406" s="35"/>
      <c r="K406" s="67"/>
      <c r="L406" s="851"/>
      <c r="M406" s="851"/>
      <c r="N406" s="851"/>
      <c r="O406" s="851"/>
      <c r="P406" s="851"/>
      <c r="Q406" s="851"/>
      <c r="R406" s="851"/>
      <c r="S406" s="851"/>
      <c r="T406" s="851"/>
      <c r="U406" s="851"/>
      <c r="V406" s="851"/>
    </row>
    <row r="407" ht="14.25" customHeight="1">
      <c r="A407" s="92"/>
      <c r="B407" s="272"/>
      <c r="C407" s="60"/>
      <c r="D407" s="38"/>
      <c r="E407" s="39"/>
      <c r="F407" s="40"/>
      <c r="G407" s="41"/>
      <c r="H407" s="40"/>
      <c r="I407" s="41"/>
      <c r="J407" s="35"/>
      <c r="K407" s="67"/>
      <c r="L407" s="851"/>
      <c r="M407" s="851"/>
      <c r="N407" s="851"/>
      <c r="O407" s="851"/>
      <c r="P407" s="851"/>
      <c r="Q407" s="851"/>
      <c r="R407" s="851"/>
      <c r="S407" s="851"/>
      <c r="T407" s="851"/>
      <c r="U407" s="851"/>
      <c r="V407" s="851"/>
    </row>
    <row r="408" ht="14.25" customHeight="1">
      <c r="A408" s="92"/>
      <c r="B408" s="272"/>
      <c r="C408" s="60"/>
      <c r="D408" s="38"/>
      <c r="E408" s="39"/>
      <c r="F408" s="40"/>
      <c r="G408" s="41"/>
      <c r="H408" s="40"/>
      <c r="I408" s="41"/>
      <c r="J408" s="35"/>
      <c r="K408" s="67"/>
      <c r="L408" s="851"/>
      <c r="M408" s="851"/>
      <c r="N408" s="851"/>
      <c r="O408" s="851"/>
      <c r="P408" s="851"/>
      <c r="Q408" s="851"/>
      <c r="R408" s="851"/>
      <c r="S408" s="851"/>
      <c r="T408" s="851"/>
      <c r="U408" s="851"/>
      <c r="V408" s="851"/>
    </row>
    <row r="409" ht="14.25" customHeight="1">
      <c r="A409" s="92"/>
      <c r="B409" s="272"/>
      <c r="C409" s="60"/>
      <c r="D409" s="38"/>
      <c r="E409" s="39"/>
      <c r="F409" s="40"/>
      <c r="G409" s="41"/>
      <c r="H409" s="40"/>
      <c r="I409" s="41"/>
      <c r="J409" s="35"/>
      <c r="K409" s="67"/>
      <c r="L409" s="851"/>
      <c r="M409" s="851"/>
      <c r="N409" s="851"/>
      <c r="O409" s="851"/>
      <c r="P409" s="851"/>
      <c r="Q409" s="851"/>
      <c r="R409" s="851"/>
      <c r="S409" s="851"/>
      <c r="T409" s="851"/>
      <c r="U409" s="851"/>
      <c r="V409" s="851"/>
    </row>
    <row r="410" ht="14.25" customHeight="1">
      <c r="A410" s="92"/>
      <c r="B410" s="272"/>
      <c r="C410" s="60"/>
      <c r="D410" s="38"/>
      <c r="E410" s="39"/>
      <c r="F410" s="40"/>
      <c r="G410" s="41"/>
      <c r="H410" s="40"/>
      <c r="I410" s="41"/>
      <c r="J410" s="35"/>
      <c r="K410" s="67"/>
      <c r="L410" s="851"/>
      <c r="M410" s="851"/>
      <c r="N410" s="851"/>
      <c r="O410" s="851"/>
      <c r="P410" s="851"/>
      <c r="Q410" s="851"/>
      <c r="R410" s="851"/>
      <c r="S410" s="851"/>
      <c r="T410" s="851"/>
      <c r="U410" s="851"/>
      <c r="V410" s="851"/>
    </row>
    <row r="411" ht="14.25" customHeight="1">
      <c r="A411" s="92"/>
      <c r="B411" s="272"/>
      <c r="C411" s="60"/>
      <c r="D411" s="38"/>
      <c r="E411" s="39"/>
      <c r="F411" s="40"/>
      <c r="G411" s="41"/>
      <c r="H411" s="40"/>
      <c r="I411" s="41"/>
      <c r="J411" s="35"/>
      <c r="K411" s="67"/>
      <c r="L411" s="851"/>
      <c r="M411" s="851"/>
      <c r="N411" s="851"/>
      <c r="O411" s="851"/>
      <c r="P411" s="851"/>
      <c r="Q411" s="851"/>
      <c r="R411" s="851"/>
      <c r="S411" s="851"/>
      <c r="T411" s="851"/>
      <c r="U411" s="851"/>
      <c r="V411" s="851"/>
    </row>
    <row r="412" ht="14.25" customHeight="1">
      <c r="A412" s="92"/>
      <c r="B412" s="272"/>
      <c r="C412" s="60"/>
      <c r="D412" s="38"/>
      <c r="E412" s="39"/>
      <c r="F412" s="40"/>
      <c r="G412" s="41"/>
      <c r="H412" s="40"/>
      <c r="I412" s="41"/>
      <c r="J412" s="35"/>
      <c r="K412" s="67"/>
      <c r="L412" s="851"/>
      <c r="M412" s="851"/>
      <c r="N412" s="851"/>
      <c r="O412" s="851"/>
      <c r="P412" s="851"/>
      <c r="Q412" s="851"/>
      <c r="R412" s="851"/>
      <c r="S412" s="851"/>
      <c r="T412" s="851"/>
      <c r="U412" s="851"/>
      <c r="V412" s="851"/>
    </row>
    <row r="413" ht="14.25" customHeight="1">
      <c r="A413" s="92"/>
      <c r="B413" s="272"/>
      <c r="C413" s="60"/>
      <c r="D413" s="38"/>
      <c r="E413" s="39"/>
      <c r="F413" s="40"/>
      <c r="G413" s="41"/>
      <c r="H413" s="40"/>
      <c r="I413" s="41"/>
      <c r="J413" s="35"/>
      <c r="K413" s="67"/>
      <c r="L413" s="851"/>
      <c r="M413" s="851"/>
      <c r="N413" s="851"/>
      <c r="O413" s="851"/>
      <c r="P413" s="851"/>
      <c r="Q413" s="851"/>
      <c r="R413" s="851"/>
      <c r="S413" s="851"/>
      <c r="T413" s="851"/>
      <c r="U413" s="851"/>
      <c r="V413" s="851"/>
    </row>
    <row r="414" ht="14.25" customHeight="1">
      <c r="A414" s="92"/>
      <c r="B414" s="272"/>
      <c r="C414" s="60"/>
      <c r="D414" s="38"/>
      <c r="E414" s="39"/>
      <c r="F414" s="40"/>
      <c r="G414" s="41"/>
      <c r="H414" s="40"/>
      <c r="I414" s="41"/>
      <c r="J414" s="35"/>
      <c r="K414" s="67"/>
      <c r="L414" s="851"/>
      <c r="M414" s="851"/>
      <c r="N414" s="851"/>
      <c r="O414" s="851"/>
      <c r="P414" s="851"/>
      <c r="Q414" s="851"/>
      <c r="R414" s="851"/>
      <c r="S414" s="851"/>
      <c r="T414" s="851"/>
      <c r="U414" s="851"/>
      <c r="V414" s="851"/>
    </row>
    <row r="415" ht="14.25" customHeight="1">
      <c r="A415" s="92"/>
      <c r="B415" s="272"/>
      <c r="C415" s="60"/>
      <c r="D415" s="38"/>
      <c r="E415" s="39"/>
      <c r="F415" s="40"/>
      <c r="G415" s="41"/>
      <c r="H415" s="40"/>
      <c r="I415" s="41"/>
      <c r="J415" s="35"/>
      <c r="K415" s="67"/>
      <c r="L415" s="851"/>
      <c r="M415" s="851"/>
      <c r="N415" s="851"/>
      <c r="O415" s="851"/>
      <c r="P415" s="851"/>
      <c r="Q415" s="851"/>
      <c r="R415" s="851"/>
      <c r="S415" s="851"/>
      <c r="T415" s="851"/>
      <c r="U415" s="851"/>
      <c r="V415" s="851"/>
    </row>
    <row r="416" ht="14.25" customHeight="1">
      <c r="A416" s="92"/>
      <c r="B416" s="272"/>
      <c r="C416" s="60"/>
      <c r="D416" s="38"/>
      <c r="E416" s="39"/>
      <c r="F416" s="40"/>
      <c r="G416" s="41"/>
      <c r="H416" s="40"/>
      <c r="I416" s="41"/>
      <c r="J416" s="35"/>
      <c r="K416" s="67"/>
      <c r="L416" s="851"/>
      <c r="M416" s="851"/>
      <c r="N416" s="851"/>
      <c r="O416" s="851"/>
      <c r="P416" s="851"/>
      <c r="Q416" s="851"/>
      <c r="R416" s="851"/>
      <c r="S416" s="851"/>
      <c r="T416" s="851"/>
      <c r="U416" s="851"/>
      <c r="V416" s="851"/>
    </row>
    <row r="417" ht="14.25" customHeight="1">
      <c r="A417" s="92"/>
      <c r="B417" s="272"/>
      <c r="C417" s="60"/>
      <c r="D417" s="38"/>
      <c r="E417" s="39"/>
      <c r="F417" s="40"/>
      <c r="G417" s="41"/>
      <c r="H417" s="40"/>
      <c r="I417" s="41"/>
      <c r="J417" s="35"/>
      <c r="K417" s="67"/>
      <c r="L417" s="851"/>
      <c r="M417" s="851"/>
      <c r="N417" s="851"/>
      <c r="O417" s="851"/>
      <c r="P417" s="851"/>
      <c r="Q417" s="851"/>
      <c r="R417" s="851"/>
      <c r="S417" s="851"/>
      <c r="T417" s="851"/>
      <c r="U417" s="851"/>
      <c r="V417" s="851"/>
    </row>
    <row r="418" ht="14.25" customHeight="1">
      <c r="A418" s="92"/>
      <c r="B418" s="272"/>
      <c r="C418" s="60"/>
      <c r="D418" s="38"/>
      <c r="E418" s="39"/>
      <c r="F418" s="40"/>
      <c r="G418" s="41"/>
      <c r="H418" s="40"/>
      <c r="I418" s="41"/>
      <c r="J418" s="35"/>
      <c r="K418" s="67"/>
      <c r="L418" s="851"/>
      <c r="M418" s="851"/>
      <c r="N418" s="851"/>
      <c r="O418" s="851"/>
      <c r="P418" s="851"/>
      <c r="Q418" s="851"/>
      <c r="R418" s="851"/>
      <c r="S418" s="851"/>
      <c r="T418" s="851"/>
      <c r="U418" s="851"/>
      <c r="V418" s="851"/>
    </row>
    <row r="419" ht="14.25" customHeight="1">
      <c r="A419" s="92"/>
      <c r="B419" s="272"/>
      <c r="C419" s="60"/>
      <c r="D419" s="38"/>
      <c r="E419" s="39"/>
      <c r="F419" s="40"/>
      <c r="G419" s="41"/>
      <c r="H419" s="40"/>
      <c r="I419" s="41"/>
      <c r="J419" s="35"/>
      <c r="K419" s="67"/>
      <c r="L419" s="851"/>
      <c r="M419" s="851"/>
      <c r="N419" s="851"/>
      <c r="O419" s="851"/>
      <c r="P419" s="851"/>
      <c r="Q419" s="851"/>
      <c r="R419" s="851"/>
      <c r="S419" s="851"/>
      <c r="T419" s="851"/>
      <c r="U419" s="851"/>
      <c r="V419" s="851"/>
    </row>
    <row r="420" ht="14.25" customHeight="1">
      <c r="A420" s="92"/>
      <c r="B420" s="272"/>
      <c r="C420" s="60"/>
      <c r="D420" s="38"/>
      <c r="E420" s="39"/>
      <c r="F420" s="40"/>
      <c r="G420" s="41"/>
      <c r="H420" s="40"/>
      <c r="I420" s="41"/>
      <c r="J420" s="35"/>
      <c r="K420" s="67"/>
      <c r="L420" s="851"/>
      <c r="M420" s="851"/>
      <c r="N420" s="851"/>
      <c r="O420" s="851"/>
      <c r="P420" s="851"/>
      <c r="Q420" s="851"/>
      <c r="R420" s="851"/>
      <c r="S420" s="851"/>
      <c r="T420" s="851"/>
      <c r="U420" s="851"/>
      <c r="V420" s="851"/>
    </row>
    <row r="421" ht="14.25" customHeight="1">
      <c r="A421" s="92"/>
      <c r="B421" s="272"/>
      <c r="C421" s="60"/>
      <c r="D421" s="38"/>
      <c r="E421" s="39"/>
      <c r="F421" s="40"/>
      <c r="G421" s="41"/>
      <c r="H421" s="40"/>
      <c r="I421" s="41"/>
      <c r="J421" s="35"/>
      <c r="K421" s="67"/>
      <c r="L421" s="851"/>
      <c r="M421" s="851"/>
      <c r="N421" s="851"/>
      <c r="O421" s="851"/>
      <c r="P421" s="851"/>
      <c r="Q421" s="851"/>
      <c r="R421" s="851"/>
      <c r="S421" s="851"/>
      <c r="T421" s="851"/>
      <c r="U421" s="851"/>
      <c r="V421" s="851"/>
    </row>
    <row r="422" ht="14.25" customHeight="1">
      <c r="A422" s="92"/>
      <c r="B422" s="272"/>
      <c r="C422" s="60"/>
      <c r="D422" s="38"/>
      <c r="E422" s="39"/>
      <c r="F422" s="40"/>
      <c r="G422" s="41"/>
      <c r="H422" s="40"/>
      <c r="I422" s="41"/>
      <c r="J422" s="35"/>
      <c r="K422" s="67"/>
      <c r="L422" s="851"/>
      <c r="M422" s="851"/>
      <c r="N422" s="851"/>
      <c r="O422" s="851"/>
      <c r="P422" s="851"/>
      <c r="Q422" s="851"/>
      <c r="R422" s="851"/>
      <c r="S422" s="851"/>
      <c r="T422" s="851"/>
      <c r="U422" s="851"/>
      <c r="V422" s="851"/>
    </row>
    <row r="423" ht="14.25" customHeight="1">
      <c r="A423" s="92"/>
      <c r="B423" s="272"/>
      <c r="C423" s="60"/>
      <c r="D423" s="38"/>
      <c r="E423" s="39"/>
      <c r="F423" s="40"/>
      <c r="G423" s="41"/>
      <c r="H423" s="40"/>
      <c r="I423" s="41"/>
      <c r="J423" s="35"/>
      <c r="K423" s="67"/>
      <c r="L423" s="851"/>
      <c r="M423" s="851"/>
      <c r="N423" s="851"/>
      <c r="O423" s="851"/>
      <c r="P423" s="851"/>
      <c r="Q423" s="851"/>
      <c r="R423" s="851"/>
      <c r="S423" s="851"/>
      <c r="T423" s="851"/>
      <c r="U423" s="851"/>
      <c r="V423" s="851"/>
    </row>
    <row r="424" ht="14.25" customHeight="1">
      <c r="A424" s="92"/>
      <c r="B424" s="272"/>
      <c r="C424" s="60"/>
      <c r="D424" s="38"/>
      <c r="E424" s="39"/>
      <c r="F424" s="40"/>
      <c r="G424" s="41"/>
      <c r="H424" s="40"/>
      <c r="I424" s="41"/>
      <c r="J424" s="35"/>
      <c r="K424" s="67"/>
      <c r="L424" s="851"/>
      <c r="M424" s="851"/>
      <c r="N424" s="851"/>
      <c r="O424" s="851"/>
      <c r="P424" s="851"/>
      <c r="Q424" s="851"/>
      <c r="R424" s="851"/>
      <c r="S424" s="851"/>
      <c r="T424" s="851"/>
      <c r="U424" s="851"/>
      <c r="V424" s="851"/>
    </row>
    <row r="425" ht="14.25" customHeight="1">
      <c r="A425" s="92"/>
      <c r="B425" s="272"/>
      <c r="C425" s="60"/>
      <c r="D425" s="38"/>
      <c r="E425" s="39"/>
      <c r="F425" s="40"/>
      <c r="G425" s="41"/>
      <c r="H425" s="40"/>
      <c r="I425" s="41"/>
      <c r="J425" s="35"/>
      <c r="K425" s="67"/>
      <c r="L425" s="851"/>
      <c r="M425" s="851"/>
      <c r="N425" s="851"/>
      <c r="O425" s="851"/>
      <c r="P425" s="851"/>
      <c r="Q425" s="851"/>
      <c r="R425" s="851"/>
      <c r="S425" s="851"/>
      <c r="T425" s="851"/>
      <c r="U425" s="851"/>
      <c r="V425" s="851"/>
    </row>
    <row r="426" ht="14.25" customHeight="1">
      <c r="A426" s="92"/>
      <c r="B426" s="272"/>
      <c r="C426" s="60"/>
      <c r="D426" s="38"/>
      <c r="E426" s="39"/>
      <c r="F426" s="40"/>
      <c r="G426" s="41"/>
      <c r="H426" s="40"/>
      <c r="I426" s="41"/>
      <c r="J426" s="35"/>
      <c r="K426" s="67"/>
      <c r="L426" s="851"/>
      <c r="M426" s="851"/>
      <c r="N426" s="851"/>
      <c r="O426" s="851"/>
      <c r="P426" s="851"/>
      <c r="Q426" s="851"/>
      <c r="R426" s="851"/>
      <c r="S426" s="851"/>
      <c r="T426" s="851"/>
      <c r="U426" s="851"/>
      <c r="V426" s="851"/>
    </row>
    <row r="427" ht="14.25" customHeight="1">
      <c r="A427" s="92"/>
      <c r="B427" s="272"/>
      <c r="C427" s="60"/>
      <c r="D427" s="38"/>
      <c r="E427" s="39"/>
      <c r="F427" s="40"/>
      <c r="G427" s="41"/>
      <c r="H427" s="40"/>
      <c r="I427" s="41"/>
      <c r="J427" s="35"/>
      <c r="K427" s="67"/>
      <c r="L427" s="851"/>
      <c r="M427" s="851"/>
      <c r="N427" s="851"/>
      <c r="O427" s="851"/>
      <c r="P427" s="851"/>
      <c r="Q427" s="851"/>
      <c r="R427" s="851"/>
      <c r="S427" s="851"/>
      <c r="T427" s="851"/>
      <c r="U427" s="851"/>
      <c r="V427" s="851"/>
    </row>
    <row r="428" ht="14.25" customHeight="1">
      <c r="A428" s="92"/>
      <c r="B428" s="272"/>
      <c r="C428" s="60"/>
      <c r="D428" s="38"/>
      <c r="E428" s="39"/>
      <c r="F428" s="40"/>
      <c r="G428" s="41"/>
      <c r="H428" s="40"/>
      <c r="I428" s="41"/>
      <c r="J428" s="35"/>
      <c r="K428" s="67"/>
      <c r="L428" s="851"/>
      <c r="M428" s="851"/>
      <c r="N428" s="851"/>
      <c r="O428" s="851"/>
      <c r="P428" s="851"/>
      <c r="Q428" s="851"/>
      <c r="R428" s="851"/>
      <c r="S428" s="851"/>
      <c r="T428" s="851"/>
      <c r="U428" s="851"/>
      <c r="V428" s="851"/>
    </row>
    <row r="429" ht="14.25" customHeight="1">
      <c r="A429" s="92"/>
      <c r="B429" s="272"/>
      <c r="C429" s="60"/>
      <c r="D429" s="38"/>
      <c r="E429" s="39"/>
      <c r="F429" s="40"/>
      <c r="G429" s="41"/>
      <c r="H429" s="40"/>
      <c r="I429" s="41"/>
      <c r="J429" s="35"/>
      <c r="K429" s="67"/>
      <c r="L429" s="851"/>
      <c r="M429" s="851"/>
      <c r="N429" s="851"/>
      <c r="O429" s="851"/>
      <c r="P429" s="851"/>
      <c r="Q429" s="851"/>
      <c r="R429" s="851"/>
      <c r="S429" s="851"/>
      <c r="T429" s="851"/>
      <c r="U429" s="851"/>
      <c r="V429" s="851"/>
    </row>
    <row r="430" ht="14.25" customHeight="1">
      <c r="A430" s="92"/>
      <c r="B430" s="272"/>
      <c r="C430" s="60"/>
      <c r="D430" s="38"/>
      <c r="E430" s="39"/>
      <c r="F430" s="40"/>
      <c r="G430" s="41"/>
      <c r="H430" s="40"/>
      <c r="I430" s="41"/>
      <c r="J430" s="35"/>
      <c r="K430" s="67"/>
      <c r="L430" s="851"/>
      <c r="M430" s="851"/>
      <c r="N430" s="851"/>
      <c r="O430" s="851"/>
      <c r="P430" s="851"/>
      <c r="Q430" s="851"/>
      <c r="R430" s="851"/>
      <c r="S430" s="851"/>
      <c r="T430" s="851"/>
      <c r="U430" s="851"/>
      <c r="V430" s="851"/>
    </row>
    <row r="431" ht="14.25" customHeight="1">
      <c r="A431" s="92"/>
      <c r="B431" s="272"/>
      <c r="C431" s="60"/>
      <c r="D431" s="38"/>
      <c r="E431" s="39"/>
      <c r="F431" s="40"/>
      <c r="G431" s="41"/>
      <c r="H431" s="40"/>
      <c r="I431" s="41"/>
      <c r="J431" s="35"/>
      <c r="K431" s="67"/>
      <c r="L431" s="851"/>
      <c r="M431" s="851"/>
      <c r="N431" s="851"/>
      <c r="O431" s="851"/>
      <c r="P431" s="851"/>
      <c r="Q431" s="851"/>
      <c r="R431" s="851"/>
      <c r="S431" s="851"/>
      <c r="T431" s="851"/>
      <c r="U431" s="851"/>
      <c r="V431" s="851"/>
    </row>
    <row r="432" ht="14.25" customHeight="1">
      <c r="A432" s="92"/>
      <c r="B432" s="272"/>
      <c r="C432" s="60"/>
      <c r="D432" s="38"/>
      <c r="E432" s="39"/>
      <c r="F432" s="40"/>
      <c r="G432" s="41"/>
      <c r="H432" s="40"/>
      <c r="I432" s="41"/>
      <c r="J432" s="35"/>
      <c r="K432" s="67"/>
      <c r="L432" s="851"/>
      <c r="M432" s="851"/>
      <c r="N432" s="851"/>
      <c r="O432" s="851"/>
      <c r="P432" s="851"/>
      <c r="Q432" s="851"/>
      <c r="R432" s="851"/>
      <c r="S432" s="851"/>
      <c r="T432" s="851"/>
      <c r="U432" s="851"/>
      <c r="V432" s="851"/>
    </row>
    <row r="433" ht="14.25" customHeight="1">
      <c r="A433" s="92"/>
      <c r="B433" s="272"/>
      <c r="C433" s="60"/>
      <c r="D433" s="38"/>
      <c r="E433" s="39"/>
      <c r="F433" s="40"/>
      <c r="G433" s="41"/>
      <c r="H433" s="40"/>
      <c r="I433" s="41"/>
      <c r="J433" s="35"/>
      <c r="K433" s="67"/>
      <c r="L433" s="851"/>
      <c r="M433" s="851"/>
      <c r="N433" s="851"/>
      <c r="O433" s="851"/>
      <c r="P433" s="851"/>
      <c r="Q433" s="851"/>
      <c r="R433" s="851"/>
      <c r="S433" s="851"/>
      <c r="T433" s="851"/>
      <c r="U433" s="851"/>
      <c r="V433" s="851"/>
    </row>
    <row r="434" ht="14.25" customHeight="1">
      <c r="A434" s="92"/>
      <c r="B434" s="272"/>
      <c r="C434" s="60"/>
      <c r="D434" s="38"/>
      <c r="E434" s="39"/>
      <c r="F434" s="40"/>
      <c r="G434" s="41"/>
      <c r="H434" s="40"/>
      <c r="I434" s="41"/>
      <c r="J434" s="35"/>
      <c r="K434" s="67"/>
      <c r="L434" s="851"/>
      <c r="M434" s="851"/>
      <c r="N434" s="851"/>
      <c r="O434" s="851"/>
      <c r="P434" s="851"/>
      <c r="Q434" s="851"/>
      <c r="R434" s="851"/>
      <c r="S434" s="851"/>
      <c r="T434" s="851"/>
      <c r="U434" s="851"/>
      <c r="V434" s="851"/>
    </row>
    <row r="435" ht="14.25" customHeight="1">
      <c r="A435" s="92"/>
      <c r="B435" s="272"/>
      <c r="C435" s="60"/>
      <c r="D435" s="38"/>
      <c r="E435" s="39"/>
      <c r="F435" s="40"/>
      <c r="G435" s="41"/>
      <c r="H435" s="40"/>
      <c r="I435" s="41"/>
      <c r="J435" s="35"/>
      <c r="K435" s="67"/>
      <c r="L435" s="851"/>
      <c r="M435" s="851"/>
      <c r="N435" s="851"/>
      <c r="O435" s="851"/>
      <c r="P435" s="851"/>
      <c r="Q435" s="851"/>
      <c r="R435" s="851"/>
      <c r="S435" s="851"/>
      <c r="T435" s="851"/>
      <c r="U435" s="851"/>
      <c r="V435" s="851"/>
    </row>
    <row r="436" ht="14.25" customHeight="1">
      <c r="A436" s="92"/>
      <c r="B436" s="272"/>
      <c r="C436" s="60"/>
      <c r="D436" s="38"/>
      <c r="E436" s="39"/>
      <c r="F436" s="40"/>
      <c r="G436" s="41"/>
      <c r="H436" s="40"/>
      <c r="I436" s="41"/>
      <c r="J436" s="35"/>
      <c r="K436" s="67"/>
      <c r="L436" s="851"/>
      <c r="M436" s="851"/>
      <c r="N436" s="851"/>
      <c r="O436" s="851"/>
      <c r="P436" s="851"/>
      <c r="Q436" s="851"/>
      <c r="R436" s="851"/>
      <c r="S436" s="851"/>
      <c r="T436" s="851"/>
      <c r="U436" s="851"/>
      <c r="V436" s="851"/>
    </row>
    <row r="437" ht="14.25" customHeight="1">
      <c r="A437" s="92"/>
      <c r="B437" s="272"/>
      <c r="C437" s="60"/>
      <c r="D437" s="38"/>
      <c r="E437" s="39"/>
      <c r="F437" s="40"/>
      <c r="G437" s="41"/>
      <c r="H437" s="40"/>
      <c r="I437" s="41"/>
      <c r="J437" s="35"/>
      <c r="K437" s="67"/>
      <c r="L437" s="851"/>
      <c r="M437" s="851"/>
      <c r="N437" s="851"/>
      <c r="O437" s="851"/>
      <c r="P437" s="851"/>
      <c r="Q437" s="851"/>
      <c r="R437" s="851"/>
      <c r="S437" s="851"/>
      <c r="T437" s="851"/>
      <c r="U437" s="851"/>
      <c r="V437" s="851"/>
    </row>
    <row r="438" ht="14.25" customHeight="1">
      <c r="A438" s="92"/>
      <c r="B438" s="272"/>
      <c r="C438" s="60"/>
      <c r="D438" s="38"/>
      <c r="E438" s="39"/>
      <c r="F438" s="40"/>
      <c r="G438" s="41"/>
      <c r="H438" s="40"/>
      <c r="I438" s="41"/>
      <c r="J438" s="35"/>
      <c r="K438" s="67"/>
      <c r="L438" s="851"/>
      <c r="M438" s="851"/>
      <c r="N438" s="851"/>
      <c r="O438" s="851"/>
      <c r="P438" s="851"/>
      <c r="Q438" s="851"/>
      <c r="R438" s="851"/>
      <c r="S438" s="851"/>
      <c r="T438" s="851"/>
      <c r="U438" s="851"/>
      <c r="V438" s="851"/>
    </row>
    <row r="439" ht="14.25" customHeight="1">
      <c r="A439" s="92"/>
      <c r="B439" s="272"/>
      <c r="C439" s="60"/>
      <c r="D439" s="38"/>
      <c r="E439" s="39"/>
      <c r="F439" s="40"/>
      <c r="G439" s="41"/>
      <c r="H439" s="40"/>
      <c r="I439" s="41"/>
      <c r="J439" s="35"/>
      <c r="K439" s="67"/>
      <c r="L439" s="851"/>
      <c r="M439" s="851"/>
      <c r="N439" s="851"/>
      <c r="O439" s="851"/>
      <c r="P439" s="851"/>
      <c r="Q439" s="851"/>
      <c r="R439" s="851"/>
      <c r="S439" s="851"/>
      <c r="T439" s="851"/>
      <c r="U439" s="851"/>
      <c r="V439" s="851"/>
    </row>
    <row r="440" ht="14.25" customHeight="1">
      <c r="A440" s="92"/>
      <c r="B440" s="272"/>
      <c r="C440" s="60"/>
      <c r="D440" s="38"/>
      <c r="E440" s="39"/>
      <c r="F440" s="40"/>
      <c r="G440" s="41"/>
      <c r="H440" s="40"/>
      <c r="I440" s="41"/>
      <c r="J440" s="35"/>
      <c r="K440" s="67"/>
      <c r="L440" s="851"/>
      <c r="M440" s="851"/>
      <c r="N440" s="851"/>
      <c r="O440" s="851"/>
      <c r="P440" s="851"/>
      <c r="Q440" s="851"/>
      <c r="R440" s="851"/>
      <c r="S440" s="851"/>
      <c r="T440" s="851"/>
      <c r="U440" s="851"/>
      <c r="V440" s="851"/>
    </row>
    <row r="441" ht="14.25" customHeight="1">
      <c r="A441" s="92"/>
      <c r="B441" s="272"/>
      <c r="C441" s="60"/>
      <c r="D441" s="38"/>
      <c r="E441" s="39"/>
      <c r="F441" s="40"/>
      <c r="G441" s="41"/>
      <c r="H441" s="40"/>
      <c r="I441" s="41"/>
      <c r="J441" s="35"/>
      <c r="K441" s="67"/>
      <c r="L441" s="851"/>
      <c r="M441" s="851"/>
      <c r="N441" s="851"/>
      <c r="O441" s="851"/>
      <c r="P441" s="851"/>
      <c r="Q441" s="851"/>
      <c r="R441" s="851"/>
      <c r="S441" s="851"/>
      <c r="T441" s="851"/>
      <c r="U441" s="851"/>
      <c r="V441" s="851"/>
    </row>
    <row r="442" ht="14.25" customHeight="1">
      <c r="A442" s="92"/>
      <c r="B442" s="272"/>
      <c r="C442" s="60"/>
      <c r="D442" s="38"/>
      <c r="E442" s="39"/>
      <c r="F442" s="40"/>
      <c r="G442" s="41"/>
      <c r="H442" s="40"/>
      <c r="I442" s="41"/>
      <c r="J442" s="35"/>
      <c r="K442" s="67"/>
      <c r="L442" s="851"/>
      <c r="M442" s="851"/>
      <c r="N442" s="851"/>
      <c r="O442" s="851"/>
      <c r="P442" s="851"/>
      <c r="Q442" s="851"/>
      <c r="R442" s="851"/>
      <c r="S442" s="851"/>
      <c r="T442" s="851"/>
      <c r="U442" s="851"/>
      <c r="V442" s="851"/>
    </row>
    <row r="443" ht="14.25" customHeight="1">
      <c r="A443" s="92"/>
      <c r="B443" s="272"/>
      <c r="C443" s="60"/>
      <c r="D443" s="38"/>
      <c r="E443" s="39"/>
      <c r="F443" s="40"/>
      <c r="G443" s="41"/>
      <c r="H443" s="40"/>
      <c r="I443" s="41"/>
      <c r="J443" s="35"/>
      <c r="K443" s="67"/>
      <c r="L443" s="851"/>
      <c r="M443" s="851"/>
      <c r="N443" s="851"/>
      <c r="O443" s="851"/>
      <c r="P443" s="851"/>
      <c r="Q443" s="851"/>
      <c r="R443" s="851"/>
      <c r="S443" s="851"/>
      <c r="T443" s="851"/>
      <c r="U443" s="851"/>
      <c r="V443" s="851"/>
    </row>
    <row r="444" ht="14.25" customHeight="1">
      <c r="A444" s="92"/>
      <c r="B444" s="272"/>
      <c r="C444" s="60"/>
      <c r="D444" s="38"/>
      <c r="E444" s="39"/>
      <c r="F444" s="40"/>
      <c r="G444" s="41"/>
      <c r="H444" s="40"/>
      <c r="I444" s="41"/>
      <c r="J444" s="35"/>
      <c r="K444" s="67"/>
      <c r="L444" s="851"/>
      <c r="M444" s="851"/>
      <c r="N444" s="851"/>
      <c r="O444" s="851"/>
      <c r="P444" s="851"/>
      <c r="Q444" s="851"/>
      <c r="R444" s="851"/>
      <c r="S444" s="851"/>
      <c r="T444" s="851"/>
      <c r="U444" s="851"/>
      <c r="V444" s="851"/>
    </row>
    <row r="445" ht="14.25" customHeight="1">
      <c r="A445" s="92"/>
      <c r="B445" s="272"/>
      <c r="C445" s="60"/>
      <c r="D445" s="38"/>
      <c r="E445" s="39"/>
      <c r="F445" s="40"/>
      <c r="G445" s="41"/>
      <c r="H445" s="40"/>
      <c r="I445" s="41"/>
      <c r="J445" s="35"/>
      <c r="K445" s="67"/>
      <c r="L445" s="851"/>
      <c r="M445" s="851"/>
      <c r="N445" s="851"/>
      <c r="O445" s="851"/>
      <c r="P445" s="851"/>
      <c r="Q445" s="851"/>
      <c r="R445" s="851"/>
      <c r="S445" s="851"/>
      <c r="T445" s="851"/>
      <c r="U445" s="851"/>
      <c r="V445" s="851"/>
    </row>
    <row r="446" ht="14.25" customHeight="1">
      <c r="A446" s="92"/>
      <c r="B446" s="272"/>
      <c r="C446" s="60"/>
      <c r="D446" s="38"/>
      <c r="E446" s="39"/>
      <c r="F446" s="40"/>
      <c r="G446" s="41"/>
      <c r="H446" s="40"/>
      <c r="I446" s="41"/>
      <c r="J446" s="35"/>
      <c r="K446" s="67"/>
      <c r="L446" s="851"/>
      <c r="M446" s="851"/>
      <c r="N446" s="851"/>
      <c r="O446" s="851"/>
      <c r="P446" s="851"/>
      <c r="Q446" s="851"/>
      <c r="R446" s="851"/>
      <c r="S446" s="851"/>
      <c r="T446" s="851"/>
      <c r="U446" s="851"/>
      <c r="V446" s="851"/>
    </row>
    <row r="447" ht="14.25" customHeight="1">
      <c r="A447" s="92"/>
      <c r="B447" s="272"/>
      <c r="C447" s="60"/>
      <c r="D447" s="38"/>
      <c r="E447" s="39"/>
      <c r="F447" s="40"/>
      <c r="G447" s="41"/>
      <c r="H447" s="40"/>
      <c r="I447" s="41"/>
      <c r="J447" s="35"/>
      <c r="K447" s="67"/>
      <c r="L447" s="851"/>
      <c r="M447" s="851"/>
      <c r="N447" s="851"/>
      <c r="O447" s="851"/>
      <c r="P447" s="851"/>
      <c r="Q447" s="851"/>
      <c r="R447" s="851"/>
      <c r="S447" s="851"/>
      <c r="T447" s="851"/>
      <c r="U447" s="851"/>
      <c r="V447" s="851"/>
    </row>
    <row r="448" ht="14.25" customHeight="1">
      <c r="A448" s="92"/>
      <c r="B448" s="272"/>
      <c r="C448" s="60"/>
      <c r="D448" s="38"/>
      <c r="E448" s="39"/>
      <c r="F448" s="40"/>
      <c r="G448" s="41"/>
      <c r="H448" s="40"/>
      <c r="I448" s="41"/>
      <c r="J448" s="35"/>
      <c r="K448" s="67"/>
      <c r="L448" s="851"/>
      <c r="M448" s="851"/>
      <c r="N448" s="851"/>
      <c r="O448" s="851"/>
      <c r="P448" s="851"/>
      <c r="Q448" s="851"/>
      <c r="R448" s="851"/>
      <c r="S448" s="851"/>
      <c r="T448" s="851"/>
      <c r="U448" s="851"/>
      <c r="V448" s="851"/>
    </row>
    <row r="449" ht="14.25" customHeight="1">
      <c r="A449" s="92"/>
      <c r="B449" s="272"/>
      <c r="C449" s="60"/>
      <c r="D449" s="38"/>
      <c r="E449" s="39"/>
      <c r="F449" s="40"/>
      <c r="G449" s="41"/>
      <c r="H449" s="40"/>
      <c r="I449" s="41"/>
      <c r="J449" s="35"/>
      <c r="K449" s="67"/>
      <c r="L449" s="851"/>
      <c r="M449" s="851"/>
      <c r="N449" s="851"/>
      <c r="O449" s="851"/>
      <c r="P449" s="851"/>
      <c r="Q449" s="851"/>
      <c r="R449" s="851"/>
      <c r="S449" s="851"/>
      <c r="T449" s="851"/>
      <c r="U449" s="851"/>
      <c r="V449" s="851"/>
    </row>
    <row r="450" ht="14.25" customHeight="1">
      <c r="A450" s="92"/>
      <c r="B450" s="272"/>
      <c r="C450" s="60"/>
      <c r="D450" s="38"/>
      <c r="E450" s="39"/>
      <c r="F450" s="40"/>
      <c r="G450" s="41"/>
      <c r="H450" s="40"/>
      <c r="I450" s="41"/>
      <c r="J450" s="35"/>
      <c r="K450" s="67"/>
      <c r="L450" s="851"/>
      <c r="M450" s="851"/>
      <c r="N450" s="851"/>
      <c r="O450" s="851"/>
      <c r="P450" s="851"/>
      <c r="Q450" s="851"/>
      <c r="R450" s="851"/>
      <c r="S450" s="851"/>
      <c r="T450" s="851"/>
      <c r="U450" s="851"/>
      <c r="V450" s="851"/>
    </row>
    <row r="451" ht="14.25" customHeight="1">
      <c r="A451" s="92"/>
      <c r="B451" s="272"/>
      <c r="C451" s="60"/>
      <c r="D451" s="38"/>
      <c r="E451" s="39"/>
      <c r="F451" s="40"/>
      <c r="G451" s="41"/>
      <c r="H451" s="40"/>
      <c r="I451" s="41"/>
      <c r="J451" s="35"/>
      <c r="K451" s="67"/>
      <c r="L451" s="851"/>
      <c r="M451" s="851"/>
      <c r="N451" s="851"/>
      <c r="O451" s="851"/>
      <c r="P451" s="851"/>
      <c r="Q451" s="851"/>
      <c r="R451" s="851"/>
      <c r="S451" s="851"/>
      <c r="T451" s="851"/>
      <c r="U451" s="851"/>
      <c r="V451" s="851"/>
    </row>
    <row r="452" ht="14.25" customHeight="1">
      <c r="A452" s="92"/>
      <c r="B452" s="272"/>
      <c r="C452" s="60"/>
      <c r="D452" s="38"/>
      <c r="E452" s="39"/>
      <c r="F452" s="40"/>
      <c r="G452" s="41"/>
      <c r="H452" s="40"/>
      <c r="I452" s="41"/>
      <c r="J452" s="35"/>
      <c r="K452" s="67"/>
      <c r="L452" s="851"/>
      <c r="M452" s="851"/>
      <c r="N452" s="851"/>
      <c r="O452" s="851"/>
      <c r="P452" s="851"/>
      <c r="Q452" s="851"/>
      <c r="R452" s="851"/>
      <c r="S452" s="851"/>
      <c r="T452" s="851"/>
      <c r="U452" s="851"/>
      <c r="V452" s="851"/>
    </row>
    <row r="453" ht="14.25" customHeight="1">
      <c r="A453" s="92"/>
      <c r="B453" s="272"/>
      <c r="C453" s="60"/>
      <c r="D453" s="38"/>
      <c r="E453" s="39"/>
      <c r="F453" s="40"/>
      <c r="G453" s="41"/>
      <c r="H453" s="40"/>
      <c r="I453" s="41"/>
      <c r="J453" s="35"/>
      <c r="K453" s="67"/>
      <c r="L453" s="851"/>
      <c r="M453" s="851"/>
      <c r="N453" s="851"/>
      <c r="O453" s="851"/>
      <c r="P453" s="851"/>
      <c r="Q453" s="851"/>
      <c r="R453" s="851"/>
      <c r="S453" s="851"/>
      <c r="T453" s="851"/>
      <c r="U453" s="851"/>
      <c r="V453" s="851"/>
    </row>
    <row r="454" ht="14.25" customHeight="1">
      <c r="A454" s="92"/>
      <c r="B454" s="272"/>
      <c r="C454" s="60"/>
      <c r="D454" s="38"/>
      <c r="E454" s="39"/>
      <c r="F454" s="40"/>
      <c r="G454" s="41"/>
      <c r="H454" s="40"/>
      <c r="I454" s="41"/>
      <c r="J454" s="35"/>
      <c r="K454" s="67"/>
      <c r="L454" s="851"/>
      <c r="M454" s="851"/>
      <c r="N454" s="851"/>
      <c r="O454" s="851"/>
      <c r="P454" s="851"/>
      <c r="Q454" s="851"/>
      <c r="R454" s="851"/>
      <c r="S454" s="851"/>
      <c r="T454" s="851"/>
      <c r="U454" s="851"/>
      <c r="V454" s="851"/>
    </row>
    <row r="455" ht="14.25" customHeight="1">
      <c r="A455" s="92"/>
      <c r="B455" s="272"/>
      <c r="C455" s="60"/>
      <c r="D455" s="38"/>
      <c r="E455" s="39"/>
      <c r="F455" s="40"/>
      <c r="G455" s="41"/>
      <c r="H455" s="40"/>
      <c r="I455" s="41"/>
      <c r="J455" s="35"/>
      <c r="K455" s="67"/>
      <c r="L455" s="851"/>
      <c r="M455" s="851"/>
      <c r="N455" s="851"/>
      <c r="O455" s="851"/>
      <c r="P455" s="851"/>
      <c r="Q455" s="851"/>
      <c r="R455" s="851"/>
      <c r="S455" s="851"/>
      <c r="T455" s="851"/>
      <c r="U455" s="851"/>
      <c r="V455" s="851"/>
    </row>
    <row r="456" ht="14.25" customHeight="1">
      <c r="A456" s="92"/>
      <c r="B456" s="272"/>
      <c r="C456" s="60"/>
      <c r="D456" s="38"/>
      <c r="E456" s="39"/>
      <c r="F456" s="40"/>
      <c r="G456" s="41"/>
      <c r="H456" s="40"/>
      <c r="I456" s="41"/>
      <c r="J456" s="35"/>
      <c r="K456" s="67"/>
      <c r="L456" s="851"/>
      <c r="M456" s="851"/>
      <c r="N456" s="851"/>
      <c r="O456" s="851"/>
      <c r="P456" s="851"/>
      <c r="Q456" s="851"/>
      <c r="R456" s="851"/>
      <c r="S456" s="851"/>
      <c r="T456" s="851"/>
      <c r="U456" s="851"/>
      <c r="V456" s="851"/>
    </row>
    <row r="457" ht="14.25" customHeight="1">
      <c r="A457" s="92"/>
      <c r="B457" s="272"/>
      <c r="C457" s="60"/>
      <c r="D457" s="38"/>
      <c r="E457" s="39"/>
      <c r="F457" s="40"/>
      <c r="G457" s="41"/>
      <c r="H457" s="40"/>
      <c r="I457" s="41"/>
      <c r="J457" s="35"/>
      <c r="K457" s="67"/>
      <c r="L457" s="851"/>
      <c r="M457" s="851"/>
      <c r="N457" s="851"/>
      <c r="O457" s="851"/>
      <c r="P457" s="851"/>
      <c r="Q457" s="851"/>
      <c r="R457" s="851"/>
      <c r="S457" s="851"/>
      <c r="T457" s="851"/>
      <c r="U457" s="851"/>
      <c r="V457" s="851"/>
    </row>
    <row r="458" ht="14.25" customHeight="1">
      <c r="A458" s="92"/>
      <c r="B458" s="272"/>
      <c r="C458" s="60"/>
      <c r="D458" s="38"/>
      <c r="E458" s="39"/>
      <c r="F458" s="40"/>
      <c r="G458" s="41"/>
      <c r="H458" s="40"/>
      <c r="I458" s="41"/>
      <c r="J458" s="35"/>
      <c r="K458" s="67"/>
      <c r="L458" s="851"/>
      <c r="M458" s="851"/>
      <c r="N458" s="851"/>
      <c r="O458" s="851"/>
      <c r="P458" s="851"/>
      <c r="Q458" s="851"/>
      <c r="R458" s="851"/>
      <c r="S458" s="851"/>
      <c r="T458" s="851"/>
      <c r="U458" s="851"/>
      <c r="V458" s="851"/>
    </row>
    <row r="459" ht="14.25" customHeight="1">
      <c r="A459" s="92"/>
      <c r="B459" s="272"/>
      <c r="C459" s="60"/>
      <c r="D459" s="38"/>
      <c r="E459" s="39"/>
      <c r="F459" s="40"/>
      <c r="G459" s="41"/>
      <c r="H459" s="40"/>
      <c r="I459" s="41"/>
      <c r="J459" s="35"/>
      <c r="K459" s="67"/>
      <c r="L459" s="851"/>
      <c r="M459" s="851"/>
      <c r="N459" s="851"/>
      <c r="O459" s="851"/>
      <c r="P459" s="851"/>
      <c r="Q459" s="851"/>
      <c r="R459" s="851"/>
      <c r="S459" s="851"/>
      <c r="T459" s="851"/>
      <c r="U459" s="851"/>
      <c r="V459" s="851"/>
    </row>
    <row r="460" ht="14.25" customHeight="1">
      <c r="A460" s="92"/>
      <c r="B460" s="272"/>
      <c r="C460" s="60"/>
      <c r="D460" s="38"/>
      <c r="E460" s="39"/>
      <c r="F460" s="40"/>
      <c r="G460" s="41"/>
      <c r="H460" s="40"/>
      <c r="I460" s="41"/>
      <c r="J460" s="35"/>
      <c r="K460" s="67"/>
      <c r="L460" s="851"/>
      <c r="M460" s="851"/>
      <c r="N460" s="851"/>
      <c r="O460" s="851"/>
      <c r="P460" s="851"/>
      <c r="Q460" s="851"/>
      <c r="R460" s="851"/>
      <c r="S460" s="851"/>
      <c r="T460" s="851"/>
      <c r="U460" s="851"/>
      <c r="V460" s="851"/>
    </row>
    <row r="461" ht="14.25" customHeight="1">
      <c r="A461" s="92"/>
      <c r="B461" s="272"/>
      <c r="C461" s="60"/>
      <c r="D461" s="38"/>
      <c r="E461" s="39"/>
      <c r="F461" s="40"/>
      <c r="G461" s="41"/>
      <c r="H461" s="40"/>
      <c r="I461" s="41"/>
      <c r="J461" s="35"/>
      <c r="K461" s="67"/>
      <c r="L461" s="851"/>
      <c r="M461" s="851"/>
      <c r="N461" s="851"/>
      <c r="O461" s="851"/>
      <c r="P461" s="851"/>
      <c r="Q461" s="851"/>
      <c r="R461" s="851"/>
      <c r="S461" s="851"/>
      <c r="T461" s="851"/>
      <c r="U461" s="851"/>
      <c r="V461" s="851"/>
    </row>
    <row r="462" ht="14.25" customHeight="1">
      <c r="A462" s="92"/>
      <c r="B462" s="272"/>
      <c r="C462" s="60"/>
      <c r="D462" s="38"/>
      <c r="E462" s="39"/>
      <c r="F462" s="40"/>
      <c r="G462" s="41"/>
      <c r="H462" s="40"/>
      <c r="I462" s="41"/>
      <c r="J462" s="35"/>
      <c r="K462" s="67"/>
      <c r="L462" s="851"/>
      <c r="M462" s="851"/>
      <c r="N462" s="851"/>
      <c r="O462" s="851"/>
      <c r="P462" s="851"/>
      <c r="Q462" s="851"/>
      <c r="R462" s="851"/>
      <c r="S462" s="851"/>
      <c r="T462" s="851"/>
      <c r="U462" s="851"/>
      <c r="V462" s="851"/>
    </row>
    <row r="463" ht="14.25" customHeight="1">
      <c r="A463" s="92"/>
      <c r="B463" s="272"/>
      <c r="C463" s="60"/>
      <c r="D463" s="38"/>
      <c r="E463" s="39"/>
      <c r="F463" s="40"/>
      <c r="G463" s="41"/>
      <c r="H463" s="40"/>
      <c r="I463" s="41"/>
      <c r="J463" s="35"/>
      <c r="K463" s="67"/>
      <c r="L463" s="851"/>
      <c r="M463" s="851"/>
      <c r="N463" s="851"/>
      <c r="O463" s="851"/>
      <c r="P463" s="851"/>
      <c r="Q463" s="851"/>
      <c r="R463" s="851"/>
      <c r="S463" s="851"/>
      <c r="T463" s="851"/>
      <c r="U463" s="851"/>
      <c r="V463" s="851"/>
    </row>
    <row r="464" ht="14.25" customHeight="1">
      <c r="A464" s="92"/>
      <c r="B464" s="272"/>
      <c r="C464" s="60"/>
      <c r="D464" s="38"/>
      <c r="E464" s="39"/>
      <c r="F464" s="40"/>
      <c r="G464" s="41"/>
      <c r="H464" s="40"/>
      <c r="I464" s="41"/>
      <c r="J464" s="35"/>
      <c r="K464" s="67"/>
      <c r="L464" s="851"/>
      <c r="M464" s="851"/>
      <c r="N464" s="851"/>
      <c r="O464" s="851"/>
      <c r="P464" s="851"/>
      <c r="Q464" s="851"/>
      <c r="R464" s="851"/>
      <c r="S464" s="851"/>
      <c r="T464" s="851"/>
      <c r="U464" s="851"/>
      <c r="V464" s="851"/>
    </row>
    <row r="465" ht="14.25" customHeight="1">
      <c r="A465" s="92"/>
      <c r="B465" s="272"/>
      <c r="C465" s="60"/>
      <c r="D465" s="38"/>
      <c r="E465" s="39"/>
      <c r="F465" s="40"/>
      <c r="G465" s="41"/>
      <c r="H465" s="40"/>
      <c r="I465" s="41"/>
      <c r="J465" s="35"/>
      <c r="K465" s="67"/>
      <c r="L465" s="851"/>
      <c r="M465" s="851"/>
      <c r="N465" s="851"/>
      <c r="O465" s="851"/>
      <c r="P465" s="851"/>
      <c r="Q465" s="851"/>
      <c r="R465" s="851"/>
      <c r="S465" s="851"/>
      <c r="T465" s="851"/>
      <c r="U465" s="851"/>
      <c r="V465" s="851"/>
    </row>
    <row r="466" ht="14.25" customHeight="1">
      <c r="A466" s="92"/>
      <c r="B466" s="272"/>
      <c r="C466" s="60"/>
      <c r="D466" s="38"/>
      <c r="E466" s="39"/>
      <c r="F466" s="40"/>
      <c r="G466" s="41"/>
      <c r="H466" s="40"/>
      <c r="I466" s="41"/>
      <c r="J466" s="35"/>
      <c r="K466" s="67"/>
      <c r="L466" s="851"/>
      <c r="M466" s="851"/>
      <c r="N466" s="851"/>
      <c r="O466" s="851"/>
      <c r="P466" s="851"/>
      <c r="Q466" s="851"/>
      <c r="R466" s="851"/>
      <c r="S466" s="851"/>
      <c r="T466" s="851"/>
      <c r="U466" s="851"/>
      <c r="V466" s="851"/>
    </row>
    <row r="467" ht="14.25" customHeight="1">
      <c r="A467" s="92"/>
      <c r="B467" s="272"/>
      <c r="C467" s="60"/>
      <c r="D467" s="38"/>
      <c r="E467" s="39"/>
      <c r="F467" s="40"/>
      <c r="G467" s="41"/>
      <c r="H467" s="40"/>
      <c r="I467" s="41"/>
      <c r="J467" s="35"/>
      <c r="K467" s="67"/>
      <c r="L467" s="851"/>
      <c r="M467" s="851"/>
      <c r="N467" s="851"/>
      <c r="O467" s="851"/>
      <c r="P467" s="851"/>
      <c r="Q467" s="851"/>
      <c r="R467" s="851"/>
      <c r="S467" s="851"/>
      <c r="T467" s="851"/>
      <c r="U467" s="851"/>
      <c r="V467" s="851"/>
    </row>
    <row r="468" ht="14.25" customHeight="1">
      <c r="A468" s="92"/>
      <c r="B468" s="272"/>
      <c r="C468" s="60"/>
      <c r="D468" s="38"/>
      <c r="E468" s="39"/>
      <c r="F468" s="40"/>
      <c r="G468" s="41"/>
      <c r="H468" s="40"/>
      <c r="I468" s="41"/>
      <c r="J468" s="35"/>
      <c r="K468" s="67"/>
      <c r="L468" s="851"/>
      <c r="M468" s="851"/>
      <c r="N468" s="851"/>
      <c r="O468" s="851"/>
      <c r="P468" s="851"/>
      <c r="Q468" s="851"/>
      <c r="R468" s="851"/>
      <c r="S468" s="851"/>
      <c r="T468" s="851"/>
      <c r="U468" s="851"/>
      <c r="V468" s="851"/>
    </row>
    <row r="469" ht="14.25" customHeight="1">
      <c r="A469" s="92"/>
      <c r="B469" s="272"/>
      <c r="C469" s="60"/>
      <c r="D469" s="38"/>
      <c r="E469" s="39"/>
      <c r="F469" s="40"/>
      <c r="G469" s="41"/>
      <c r="H469" s="40"/>
      <c r="I469" s="41"/>
      <c r="J469" s="35"/>
      <c r="K469" s="67"/>
      <c r="L469" s="851"/>
      <c r="M469" s="851"/>
      <c r="N469" s="851"/>
      <c r="O469" s="851"/>
      <c r="P469" s="851"/>
      <c r="Q469" s="851"/>
      <c r="R469" s="851"/>
      <c r="S469" s="851"/>
      <c r="T469" s="851"/>
      <c r="U469" s="851"/>
      <c r="V469" s="851"/>
    </row>
    <row r="470" ht="14.25" customHeight="1">
      <c r="A470" s="92"/>
      <c r="B470" s="272"/>
      <c r="C470" s="60"/>
      <c r="D470" s="38"/>
      <c r="E470" s="39"/>
      <c r="F470" s="40"/>
      <c r="G470" s="41"/>
      <c r="H470" s="40"/>
      <c r="I470" s="41"/>
      <c r="J470" s="35"/>
      <c r="K470" s="67"/>
      <c r="L470" s="851"/>
      <c r="M470" s="851"/>
      <c r="N470" s="851"/>
      <c r="O470" s="851"/>
      <c r="P470" s="851"/>
      <c r="Q470" s="851"/>
      <c r="R470" s="851"/>
      <c r="S470" s="851"/>
      <c r="T470" s="851"/>
      <c r="U470" s="851"/>
      <c r="V470" s="851"/>
    </row>
    <row r="471" ht="14.25" customHeight="1">
      <c r="A471" s="92"/>
      <c r="B471" s="272"/>
      <c r="C471" s="60"/>
      <c r="D471" s="38"/>
      <c r="E471" s="39"/>
      <c r="F471" s="40"/>
      <c r="G471" s="41"/>
      <c r="H471" s="40"/>
      <c r="I471" s="41"/>
      <c r="J471" s="35"/>
      <c r="K471" s="67"/>
      <c r="L471" s="851"/>
      <c r="M471" s="851"/>
      <c r="N471" s="851"/>
      <c r="O471" s="851"/>
      <c r="P471" s="851"/>
      <c r="Q471" s="851"/>
      <c r="R471" s="851"/>
      <c r="S471" s="851"/>
      <c r="T471" s="851"/>
      <c r="U471" s="851"/>
      <c r="V471" s="851"/>
    </row>
    <row r="472" ht="14.25" customHeight="1">
      <c r="A472" s="92"/>
      <c r="B472" s="272"/>
      <c r="C472" s="60"/>
      <c r="D472" s="38"/>
      <c r="E472" s="39"/>
      <c r="F472" s="40"/>
      <c r="G472" s="41"/>
      <c r="H472" s="40"/>
      <c r="I472" s="41"/>
      <c r="J472" s="35"/>
      <c r="K472" s="67"/>
      <c r="L472" s="851"/>
      <c r="M472" s="851"/>
      <c r="N472" s="851"/>
      <c r="O472" s="851"/>
      <c r="P472" s="851"/>
      <c r="Q472" s="851"/>
      <c r="R472" s="851"/>
      <c r="S472" s="851"/>
      <c r="T472" s="851"/>
      <c r="U472" s="851"/>
      <c r="V472" s="851"/>
    </row>
    <row r="473" ht="14.25" customHeight="1">
      <c r="A473" s="92"/>
      <c r="B473" s="272"/>
      <c r="C473" s="60"/>
      <c r="D473" s="38"/>
      <c r="E473" s="39"/>
      <c r="F473" s="40"/>
      <c r="G473" s="41"/>
      <c r="H473" s="40"/>
      <c r="I473" s="41"/>
      <c r="J473" s="35"/>
      <c r="K473" s="67"/>
      <c r="L473" s="851"/>
      <c r="M473" s="851"/>
      <c r="N473" s="851"/>
      <c r="O473" s="851"/>
      <c r="P473" s="851"/>
      <c r="Q473" s="851"/>
      <c r="R473" s="851"/>
      <c r="S473" s="851"/>
      <c r="T473" s="851"/>
      <c r="U473" s="851"/>
      <c r="V473" s="851"/>
    </row>
    <row r="474" ht="14.25" customHeight="1">
      <c r="A474" s="92"/>
      <c r="B474" s="272"/>
      <c r="C474" s="60"/>
      <c r="D474" s="38"/>
      <c r="E474" s="39"/>
      <c r="F474" s="40"/>
      <c r="G474" s="41"/>
      <c r="H474" s="40"/>
      <c r="I474" s="41"/>
      <c r="J474" s="35"/>
      <c r="K474" s="67"/>
      <c r="L474" s="851"/>
      <c r="M474" s="851"/>
      <c r="N474" s="851"/>
      <c r="O474" s="851"/>
      <c r="P474" s="851"/>
      <c r="Q474" s="851"/>
      <c r="R474" s="851"/>
      <c r="S474" s="851"/>
      <c r="T474" s="851"/>
      <c r="U474" s="851"/>
      <c r="V474" s="851"/>
    </row>
    <row r="475" ht="14.25" customHeight="1">
      <c r="A475" s="92"/>
      <c r="B475" s="272"/>
      <c r="C475" s="60"/>
      <c r="D475" s="38"/>
      <c r="E475" s="39"/>
      <c r="F475" s="40"/>
      <c r="G475" s="41"/>
      <c r="H475" s="40"/>
      <c r="I475" s="41"/>
      <c r="J475" s="35"/>
      <c r="K475" s="67"/>
      <c r="L475" s="851"/>
      <c r="M475" s="851"/>
      <c r="N475" s="851"/>
      <c r="O475" s="851"/>
      <c r="P475" s="851"/>
      <c r="Q475" s="851"/>
      <c r="R475" s="851"/>
      <c r="S475" s="851"/>
      <c r="T475" s="851"/>
      <c r="U475" s="851"/>
      <c r="V475" s="851"/>
    </row>
    <row r="476" ht="14.25" customHeight="1">
      <c r="A476" s="92"/>
      <c r="B476" s="272"/>
      <c r="C476" s="60"/>
      <c r="D476" s="38"/>
      <c r="E476" s="39"/>
      <c r="F476" s="40"/>
      <c r="G476" s="41"/>
      <c r="H476" s="40"/>
      <c r="I476" s="41"/>
      <c r="J476" s="35"/>
      <c r="K476" s="67"/>
      <c r="L476" s="851"/>
      <c r="M476" s="851"/>
      <c r="N476" s="851"/>
      <c r="O476" s="851"/>
      <c r="P476" s="851"/>
      <c r="Q476" s="851"/>
      <c r="R476" s="851"/>
      <c r="S476" s="851"/>
      <c r="T476" s="851"/>
      <c r="U476" s="851"/>
      <c r="V476" s="851"/>
    </row>
    <row r="477" ht="14.25" customHeight="1">
      <c r="A477" s="92"/>
      <c r="B477" s="272"/>
      <c r="C477" s="60"/>
      <c r="D477" s="38"/>
      <c r="E477" s="39"/>
      <c r="F477" s="40"/>
      <c r="G477" s="41"/>
      <c r="H477" s="40"/>
      <c r="I477" s="41"/>
      <c r="J477" s="35"/>
      <c r="K477" s="67"/>
      <c r="L477" s="851"/>
      <c r="M477" s="851"/>
      <c r="N477" s="851"/>
      <c r="O477" s="851"/>
      <c r="P477" s="851"/>
      <c r="Q477" s="851"/>
      <c r="R477" s="851"/>
      <c r="S477" s="851"/>
      <c r="T477" s="851"/>
      <c r="U477" s="851"/>
      <c r="V477" s="851"/>
    </row>
    <row r="478" ht="14.25" customHeight="1">
      <c r="A478" s="92"/>
      <c r="B478" s="272"/>
      <c r="C478" s="60"/>
      <c r="D478" s="38"/>
      <c r="E478" s="39"/>
      <c r="F478" s="40"/>
      <c r="G478" s="41"/>
      <c r="H478" s="40"/>
      <c r="I478" s="41"/>
      <c r="J478" s="35"/>
      <c r="K478" s="67"/>
      <c r="L478" s="851"/>
      <c r="M478" s="851"/>
      <c r="N478" s="851"/>
      <c r="O478" s="851"/>
      <c r="P478" s="851"/>
      <c r="Q478" s="851"/>
      <c r="R478" s="851"/>
      <c r="S478" s="851"/>
      <c r="T478" s="851"/>
      <c r="U478" s="851"/>
      <c r="V478" s="851"/>
    </row>
    <row r="479" ht="14.25" customHeight="1">
      <c r="A479" s="92"/>
      <c r="B479" s="272"/>
      <c r="C479" s="60"/>
      <c r="D479" s="38"/>
      <c r="E479" s="39"/>
      <c r="F479" s="40"/>
      <c r="G479" s="41"/>
      <c r="H479" s="40"/>
      <c r="I479" s="41"/>
      <c r="J479" s="35"/>
      <c r="K479" s="67"/>
      <c r="L479" s="851"/>
      <c r="M479" s="851"/>
      <c r="N479" s="851"/>
      <c r="O479" s="851"/>
      <c r="P479" s="851"/>
      <c r="Q479" s="851"/>
      <c r="R479" s="851"/>
      <c r="S479" s="851"/>
      <c r="T479" s="851"/>
      <c r="U479" s="851"/>
      <c r="V479" s="851"/>
    </row>
    <row r="480" ht="14.25" customHeight="1">
      <c r="A480" s="92"/>
      <c r="B480" s="272"/>
      <c r="C480" s="60"/>
      <c r="D480" s="38"/>
      <c r="E480" s="39"/>
      <c r="F480" s="40"/>
      <c r="G480" s="41"/>
      <c r="H480" s="40"/>
      <c r="I480" s="41"/>
      <c r="J480" s="35"/>
      <c r="K480" s="67"/>
      <c r="L480" s="851"/>
      <c r="M480" s="851"/>
      <c r="N480" s="851"/>
      <c r="O480" s="851"/>
      <c r="P480" s="851"/>
      <c r="Q480" s="851"/>
      <c r="R480" s="851"/>
      <c r="S480" s="851"/>
      <c r="T480" s="851"/>
      <c r="U480" s="851"/>
      <c r="V480" s="851"/>
    </row>
    <row r="481" ht="14.25" customHeight="1">
      <c r="A481" s="92"/>
      <c r="B481" s="272"/>
      <c r="C481" s="60"/>
      <c r="D481" s="38"/>
      <c r="E481" s="39"/>
      <c r="F481" s="40"/>
      <c r="G481" s="41"/>
      <c r="H481" s="40"/>
      <c r="I481" s="41"/>
      <c r="J481" s="35"/>
      <c r="K481" s="67"/>
      <c r="L481" s="851"/>
      <c r="M481" s="851"/>
      <c r="N481" s="851"/>
      <c r="O481" s="851"/>
      <c r="P481" s="851"/>
      <c r="Q481" s="851"/>
      <c r="R481" s="851"/>
      <c r="S481" s="851"/>
      <c r="T481" s="851"/>
      <c r="U481" s="851"/>
      <c r="V481" s="851"/>
    </row>
    <row r="482" ht="14.25" customHeight="1">
      <c r="A482" s="92"/>
      <c r="B482" s="272"/>
      <c r="C482" s="60"/>
      <c r="D482" s="38"/>
      <c r="E482" s="39"/>
      <c r="F482" s="40"/>
      <c r="G482" s="41"/>
      <c r="H482" s="40"/>
      <c r="I482" s="41"/>
      <c r="J482" s="35"/>
      <c r="K482" s="67"/>
      <c r="L482" s="851"/>
      <c r="M482" s="851"/>
      <c r="N482" s="851"/>
      <c r="O482" s="851"/>
      <c r="P482" s="851"/>
      <c r="Q482" s="851"/>
      <c r="R482" s="851"/>
      <c r="S482" s="851"/>
      <c r="T482" s="851"/>
      <c r="U482" s="851"/>
      <c r="V482" s="851"/>
    </row>
    <row r="483" ht="14.25" customHeight="1">
      <c r="A483" s="92"/>
      <c r="B483" s="272"/>
      <c r="C483" s="60"/>
      <c r="D483" s="38"/>
      <c r="E483" s="39"/>
      <c r="F483" s="40"/>
      <c r="G483" s="41"/>
      <c r="H483" s="40"/>
      <c r="I483" s="41"/>
      <c r="J483" s="35"/>
      <c r="K483" s="67"/>
      <c r="L483" s="851"/>
      <c r="M483" s="851"/>
      <c r="N483" s="851"/>
      <c r="O483" s="851"/>
      <c r="P483" s="851"/>
      <c r="Q483" s="851"/>
      <c r="R483" s="851"/>
      <c r="S483" s="851"/>
      <c r="T483" s="851"/>
      <c r="U483" s="851"/>
      <c r="V483" s="851"/>
    </row>
    <row r="484" ht="14.25" customHeight="1">
      <c r="A484" s="92"/>
      <c r="B484" s="272"/>
      <c r="C484" s="60"/>
      <c r="D484" s="38"/>
      <c r="E484" s="39"/>
      <c r="F484" s="40"/>
      <c r="G484" s="41"/>
      <c r="H484" s="40"/>
      <c r="I484" s="41"/>
      <c r="J484" s="35"/>
      <c r="K484" s="67"/>
      <c r="L484" s="851"/>
      <c r="M484" s="851"/>
      <c r="N484" s="851"/>
      <c r="O484" s="851"/>
      <c r="P484" s="851"/>
      <c r="Q484" s="851"/>
      <c r="R484" s="851"/>
      <c r="S484" s="851"/>
      <c r="T484" s="851"/>
      <c r="U484" s="851"/>
      <c r="V484" s="851"/>
    </row>
    <row r="485" ht="14.25" customHeight="1">
      <c r="A485" s="92"/>
      <c r="B485" s="272"/>
      <c r="C485" s="60"/>
      <c r="D485" s="38"/>
      <c r="E485" s="39"/>
      <c r="F485" s="40"/>
      <c r="G485" s="41"/>
      <c r="H485" s="40"/>
      <c r="I485" s="41"/>
      <c r="J485" s="35"/>
      <c r="K485" s="67"/>
      <c r="L485" s="851"/>
      <c r="M485" s="851"/>
      <c r="N485" s="851"/>
      <c r="O485" s="851"/>
      <c r="P485" s="851"/>
      <c r="Q485" s="851"/>
      <c r="R485" s="851"/>
      <c r="S485" s="851"/>
      <c r="T485" s="851"/>
      <c r="U485" s="851"/>
      <c r="V485" s="851"/>
    </row>
    <row r="486" ht="14.25" customHeight="1">
      <c r="A486" s="92"/>
      <c r="B486" s="272"/>
      <c r="C486" s="60"/>
      <c r="D486" s="38"/>
      <c r="E486" s="39"/>
      <c r="F486" s="40"/>
      <c r="G486" s="41"/>
      <c r="H486" s="40"/>
      <c r="I486" s="41"/>
      <c r="J486" s="35"/>
      <c r="K486" s="67"/>
      <c r="L486" s="851"/>
      <c r="M486" s="851"/>
      <c r="N486" s="851"/>
      <c r="O486" s="851"/>
      <c r="P486" s="851"/>
      <c r="Q486" s="851"/>
      <c r="R486" s="851"/>
      <c r="S486" s="851"/>
      <c r="T486" s="851"/>
      <c r="U486" s="851"/>
      <c r="V486" s="851"/>
    </row>
    <row r="487" ht="14.25" customHeight="1">
      <c r="A487" s="92"/>
      <c r="B487" s="272"/>
      <c r="C487" s="60"/>
      <c r="D487" s="38"/>
      <c r="E487" s="39"/>
      <c r="F487" s="40"/>
      <c r="G487" s="41"/>
      <c r="H487" s="40"/>
      <c r="I487" s="41"/>
      <c r="J487" s="35"/>
      <c r="K487" s="67"/>
      <c r="L487" s="851"/>
      <c r="M487" s="851"/>
      <c r="N487" s="851"/>
      <c r="O487" s="851"/>
      <c r="P487" s="851"/>
      <c r="Q487" s="851"/>
      <c r="R487" s="851"/>
      <c r="S487" s="851"/>
      <c r="T487" s="851"/>
      <c r="U487" s="851"/>
      <c r="V487" s="851"/>
    </row>
    <row r="488" ht="14.25" customHeight="1">
      <c r="A488" s="92"/>
      <c r="B488" s="272"/>
      <c r="C488" s="60"/>
      <c r="D488" s="38"/>
      <c r="E488" s="39"/>
      <c r="F488" s="40"/>
      <c r="G488" s="41"/>
      <c r="H488" s="40"/>
      <c r="I488" s="41"/>
      <c r="J488" s="35"/>
      <c r="K488" s="67"/>
      <c r="L488" s="851"/>
      <c r="M488" s="851"/>
      <c r="N488" s="851"/>
      <c r="O488" s="851"/>
      <c r="P488" s="851"/>
      <c r="Q488" s="851"/>
      <c r="R488" s="851"/>
      <c r="S488" s="851"/>
      <c r="T488" s="851"/>
      <c r="U488" s="851"/>
      <c r="V488" s="851"/>
    </row>
    <row r="489" ht="14.25" customHeight="1">
      <c r="A489" s="92"/>
      <c r="B489" s="272"/>
      <c r="C489" s="60"/>
      <c r="D489" s="38"/>
      <c r="E489" s="39"/>
      <c r="F489" s="40"/>
      <c r="G489" s="41"/>
      <c r="H489" s="40"/>
      <c r="I489" s="41"/>
      <c r="J489" s="35"/>
      <c r="K489" s="67"/>
      <c r="L489" s="851"/>
      <c r="M489" s="851"/>
      <c r="N489" s="851"/>
      <c r="O489" s="851"/>
      <c r="P489" s="851"/>
      <c r="Q489" s="851"/>
      <c r="R489" s="851"/>
      <c r="S489" s="851"/>
      <c r="T489" s="851"/>
      <c r="U489" s="851"/>
      <c r="V489" s="851"/>
    </row>
    <row r="490" ht="14.25" customHeight="1">
      <c r="A490" s="92"/>
      <c r="B490" s="272"/>
      <c r="C490" s="60"/>
      <c r="D490" s="38"/>
      <c r="E490" s="39"/>
      <c r="F490" s="40"/>
      <c r="G490" s="41"/>
      <c r="H490" s="40"/>
      <c r="I490" s="41"/>
      <c r="J490" s="35"/>
      <c r="K490" s="67"/>
      <c r="L490" s="851"/>
      <c r="M490" s="851"/>
      <c r="N490" s="851"/>
      <c r="O490" s="851"/>
      <c r="P490" s="851"/>
      <c r="Q490" s="851"/>
      <c r="R490" s="851"/>
      <c r="S490" s="851"/>
      <c r="T490" s="851"/>
      <c r="U490" s="851"/>
      <c r="V490" s="851"/>
    </row>
    <row r="491" ht="14.25" customHeight="1">
      <c r="A491" s="92"/>
      <c r="B491" s="272"/>
      <c r="C491" s="60"/>
      <c r="D491" s="38"/>
      <c r="E491" s="39"/>
      <c r="F491" s="40"/>
      <c r="G491" s="41"/>
      <c r="H491" s="40"/>
      <c r="I491" s="41"/>
      <c r="J491" s="35"/>
      <c r="K491" s="67"/>
      <c r="L491" s="851"/>
      <c r="M491" s="851"/>
      <c r="N491" s="851"/>
      <c r="O491" s="851"/>
      <c r="P491" s="851"/>
      <c r="Q491" s="851"/>
      <c r="R491" s="851"/>
      <c r="S491" s="851"/>
      <c r="T491" s="851"/>
      <c r="U491" s="851"/>
      <c r="V491" s="851"/>
    </row>
    <row r="492" ht="14.25" customHeight="1">
      <c r="A492" s="92"/>
      <c r="B492" s="272"/>
      <c r="C492" s="60"/>
      <c r="D492" s="38"/>
      <c r="E492" s="39"/>
      <c r="F492" s="40"/>
      <c r="G492" s="41"/>
      <c r="H492" s="40"/>
      <c r="I492" s="41"/>
      <c r="J492" s="35"/>
      <c r="K492" s="67"/>
      <c r="L492" s="851"/>
      <c r="M492" s="851"/>
      <c r="N492" s="851"/>
      <c r="O492" s="851"/>
      <c r="P492" s="851"/>
      <c r="Q492" s="851"/>
      <c r="R492" s="851"/>
      <c r="S492" s="851"/>
      <c r="T492" s="851"/>
      <c r="U492" s="851"/>
      <c r="V492" s="851"/>
    </row>
    <row r="493" ht="14.25" customHeight="1">
      <c r="A493" s="92"/>
      <c r="B493" s="272"/>
      <c r="C493" s="60"/>
      <c r="D493" s="38"/>
      <c r="E493" s="39"/>
      <c r="F493" s="40"/>
      <c r="G493" s="41"/>
      <c r="H493" s="40"/>
      <c r="I493" s="41"/>
      <c r="J493" s="35"/>
      <c r="K493" s="67"/>
      <c r="L493" s="851"/>
      <c r="M493" s="851"/>
      <c r="N493" s="851"/>
      <c r="O493" s="851"/>
      <c r="P493" s="851"/>
      <c r="Q493" s="851"/>
      <c r="R493" s="851"/>
      <c r="S493" s="851"/>
      <c r="T493" s="851"/>
      <c r="U493" s="851"/>
      <c r="V493" s="851"/>
    </row>
    <row r="494" ht="14.25" customHeight="1">
      <c r="A494" s="92"/>
      <c r="B494" s="272"/>
      <c r="C494" s="60"/>
      <c r="D494" s="38"/>
      <c r="E494" s="39"/>
      <c r="F494" s="40"/>
      <c r="G494" s="41"/>
      <c r="H494" s="40"/>
      <c r="I494" s="41"/>
      <c r="J494" s="35"/>
      <c r="K494" s="67"/>
      <c r="L494" s="851"/>
      <c r="M494" s="851"/>
      <c r="N494" s="851"/>
      <c r="O494" s="851"/>
      <c r="P494" s="851"/>
      <c r="Q494" s="851"/>
      <c r="R494" s="851"/>
      <c r="S494" s="851"/>
      <c r="T494" s="851"/>
      <c r="U494" s="851"/>
      <c r="V494" s="851"/>
    </row>
    <row r="495" ht="14.25" customHeight="1">
      <c r="A495" s="92"/>
      <c r="B495" s="272"/>
      <c r="C495" s="60"/>
      <c r="D495" s="38"/>
      <c r="E495" s="39"/>
      <c r="F495" s="40"/>
      <c r="G495" s="41"/>
      <c r="H495" s="40"/>
      <c r="I495" s="41"/>
      <c r="J495" s="35"/>
      <c r="K495" s="67"/>
      <c r="L495" s="851"/>
      <c r="M495" s="851"/>
      <c r="N495" s="851"/>
      <c r="O495" s="851"/>
      <c r="P495" s="851"/>
      <c r="Q495" s="851"/>
      <c r="R495" s="851"/>
      <c r="S495" s="851"/>
      <c r="T495" s="851"/>
      <c r="U495" s="851"/>
      <c r="V495" s="851"/>
    </row>
    <row r="496" ht="14.25" customHeight="1">
      <c r="A496" s="92"/>
      <c r="B496" s="272"/>
      <c r="C496" s="60"/>
      <c r="D496" s="38"/>
      <c r="E496" s="39"/>
      <c r="F496" s="40"/>
      <c r="G496" s="41"/>
      <c r="H496" s="40"/>
      <c r="I496" s="41"/>
      <c r="J496" s="35"/>
      <c r="K496" s="67"/>
      <c r="L496" s="851"/>
      <c r="M496" s="851"/>
      <c r="N496" s="851"/>
      <c r="O496" s="851"/>
      <c r="P496" s="851"/>
      <c r="Q496" s="851"/>
      <c r="R496" s="851"/>
      <c r="S496" s="851"/>
      <c r="T496" s="851"/>
      <c r="U496" s="851"/>
      <c r="V496" s="851"/>
    </row>
    <row r="497" ht="14.25" customHeight="1">
      <c r="A497" s="92"/>
      <c r="B497" s="272"/>
      <c r="C497" s="60"/>
      <c r="D497" s="38"/>
      <c r="E497" s="39"/>
      <c r="F497" s="40"/>
      <c r="G497" s="41"/>
      <c r="H497" s="40"/>
      <c r="I497" s="41"/>
      <c r="J497" s="35"/>
      <c r="K497" s="67"/>
      <c r="L497" s="851"/>
      <c r="M497" s="851"/>
      <c r="N497" s="851"/>
      <c r="O497" s="851"/>
      <c r="P497" s="851"/>
      <c r="Q497" s="851"/>
      <c r="R497" s="851"/>
      <c r="S497" s="851"/>
      <c r="T497" s="851"/>
      <c r="U497" s="851"/>
      <c r="V497" s="851"/>
    </row>
    <row r="498" ht="14.25" customHeight="1">
      <c r="A498" s="92"/>
      <c r="B498" s="272"/>
      <c r="C498" s="60"/>
      <c r="D498" s="38"/>
      <c r="E498" s="39"/>
      <c r="F498" s="40"/>
      <c r="G498" s="41"/>
      <c r="H498" s="40"/>
      <c r="I498" s="41"/>
      <c r="J498" s="35"/>
      <c r="K498" s="67"/>
      <c r="L498" s="851"/>
      <c r="M498" s="851"/>
      <c r="N498" s="851"/>
      <c r="O498" s="851"/>
      <c r="P498" s="851"/>
      <c r="Q498" s="851"/>
      <c r="R498" s="851"/>
      <c r="S498" s="851"/>
      <c r="T498" s="851"/>
      <c r="U498" s="851"/>
      <c r="V498" s="851"/>
    </row>
    <row r="499" ht="14.25" customHeight="1">
      <c r="A499" s="92"/>
      <c r="B499" s="272"/>
      <c r="C499" s="60"/>
      <c r="D499" s="38"/>
      <c r="E499" s="39"/>
      <c r="F499" s="40"/>
      <c r="G499" s="41"/>
      <c r="H499" s="40"/>
      <c r="I499" s="41"/>
      <c r="J499" s="35"/>
      <c r="K499" s="67"/>
      <c r="L499" s="851"/>
      <c r="M499" s="851"/>
      <c r="N499" s="851"/>
      <c r="O499" s="851"/>
      <c r="P499" s="851"/>
      <c r="Q499" s="851"/>
      <c r="R499" s="851"/>
      <c r="S499" s="851"/>
      <c r="T499" s="851"/>
      <c r="U499" s="851"/>
      <c r="V499" s="851"/>
    </row>
    <row r="500" ht="14.25" customHeight="1">
      <c r="A500" s="92"/>
      <c r="B500" s="272"/>
      <c r="C500" s="60"/>
      <c r="D500" s="38"/>
      <c r="E500" s="39"/>
      <c r="F500" s="40"/>
      <c r="G500" s="41"/>
      <c r="H500" s="40"/>
      <c r="I500" s="41"/>
      <c r="J500" s="35"/>
      <c r="K500" s="67"/>
      <c r="L500" s="851"/>
      <c r="M500" s="851"/>
      <c r="N500" s="851"/>
      <c r="O500" s="851"/>
      <c r="P500" s="851"/>
      <c r="Q500" s="851"/>
      <c r="R500" s="851"/>
      <c r="S500" s="851"/>
      <c r="T500" s="851"/>
      <c r="U500" s="851"/>
      <c r="V500" s="851"/>
    </row>
    <row r="501" ht="14.25" customHeight="1">
      <c r="A501" s="92"/>
      <c r="B501" s="272"/>
      <c r="C501" s="60"/>
      <c r="D501" s="38"/>
      <c r="E501" s="39"/>
      <c r="F501" s="40"/>
      <c r="G501" s="41"/>
      <c r="H501" s="40"/>
      <c r="I501" s="41"/>
      <c r="J501" s="35"/>
      <c r="K501" s="67"/>
      <c r="L501" s="851"/>
      <c r="M501" s="851"/>
      <c r="N501" s="851"/>
      <c r="O501" s="851"/>
      <c r="P501" s="851"/>
      <c r="Q501" s="851"/>
      <c r="R501" s="851"/>
      <c r="S501" s="851"/>
      <c r="T501" s="851"/>
      <c r="U501" s="851"/>
      <c r="V501" s="851"/>
    </row>
    <row r="502" ht="14.25" customHeight="1">
      <c r="A502" s="92"/>
      <c r="B502" s="272"/>
      <c r="C502" s="60"/>
      <c r="D502" s="38"/>
      <c r="E502" s="39"/>
      <c r="F502" s="40"/>
      <c r="G502" s="41"/>
      <c r="H502" s="40"/>
      <c r="I502" s="41"/>
      <c r="J502" s="35"/>
      <c r="K502" s="67"/>
      <c r="L502" s="851"/>
      <c r="M502" s="851"/>
      <c r="N502" s="851"/>
      <c r="O502" s="851"/>
      <c r="P502" s="851"/>
      <c r="Q502" s="851"/>
      <c r="R502" s="851"/>
      <c r="S502" s="851"/>
      <c r="T502" s="851"/>
      <c r="U502" s="851"/>
      <c r="V502" s="851"/>
    </row>
    <row r="503" ht="14.25" customHeight="1">
      <c r="A503" s="92"/>
      <c r="B503" s="272"/>
      <c r="C503" s="60"/>
      <c r="D503" s="38"/>
      <c r="E503" s="39"/>
      <c r="F503" s="40"/>
      <c r="G503" s="41"/>
      <c r="H503" s="40"/>
      <c r="I503" s="41"/>
      <c r="J503" s="35"/>
      <c r="K503" s="67"/>
      <c r="L503" s="851"/>
      <c r="M503" s="851"/>
      <c r="N503" s="851"/>
      <c r="O503" s="851"/>
      <c r="P503" s="851"/>
      <c r="Q503" s="851"/>
      <c r="R503" s="851"/>
      <c r="S503" s="851"/>
      <c r="T503" s="851"/>
      <c r="U503" s="851"/>
      <c r="V503" s="851"/>
    </row>
    <row r="504" ht="14.25" customHeight="1">
      <c r="A504" s="92"/>
      <c r="B504" s="272"/>
      <c r="C504" s="60"/>
      <c r="D504" s="38"/>
      <c r="E504" s="39"/>
      <c r="F504" s="40"/>
      <c r="G504" s="41"/>
      <c r="H504" s="40"/>
      <c r="I504" s="41"/>
      <c r="J504" s="35"/>
      <c r="K504" s="67"/>
      <c r="L504" s="851"/>
      <c r="M504" s="851"/>
      <c r="N504" s="851"/>
      <c r="O504" s="851"/>
      <c r="P504" s="851"/>
      <c r="Q504" s="851"/>
      <c r="R504" s="851"/>
      <c r="S504" s="851"/>
      <c r="T504" s="851"/>
      <c r="U504" s="851"/>
      <c r="V504" s="851"/>
    </row>
    <row r="505" ht="14.25" customHeight="1">
      <c r="A505" s="92"/>
      <c r="B505" s="272"/>
      <c r="C505" s="60"/>
      <c r="D505" s="38"/>
      <c r="E505" s="39"/>
      <c r="F505" s="40"/>
      <c r="G505" s="41"/>
      <c r="H505" s="40"/>
      <c r="I505" s="41"/>
      <c r="J505" s="35"/>
      <c r="K505" s="67"/>
      <c r="L505" s="851"/>
      <c r="M505" s="851"/>
      <c r="N505" s="851"/>
      <c r="O505" s="851"/>
      <c r="P505" s="851"/>
      <c r="Q505" s="851"/>
      <c r="R505" s="851"/>
      <c r="S505" s="851"/>
      <c r="T505" s="851"/>
      <c r="U505" s="851"/>
      <c r="V505" s="851"/>
    </row>
    <row r="506" ht="14.25" customHeight="1">
      <c r="A506" s="92"/>
      <c r="B506" s="272"/>
      <c r="C506" s="60"/>
      <c r="D506" s="38"/>
      <c r="E506" s="39"/>
      <c r="F506" s="40"/>
      <c r="G506" s="41"/>
      <c r="H506" s="40"/>
      <c r="I506" s="41"/>
      <c r="J506" s="35"/>
      <c r="K506" s="67"/>
      <c r="L506" s="851"/>
      <c r="M506" s="851"/>
      <c r="N506" s="851"/>
      <c r="O506" s="851"/>
      <c r="P506" s="851"/>
      <c r="Q506" s="851"/>
      <c r="R506" s="851"/>
      <c r="S506" s="851"/>
      <c r="T506" s="851"/>
      <c r="U506" s="851"/>
      <c r="V506" s="851"/>
    </row>
    <row r="507" ht="14.25" customHeight="1">
      <c r="A507" s="92"/>
      <c r="B507" s="272"/>
      <c r="C507" s="60"/>
      <c r="D507" s="38"/>
      <c r="E507" s="39"/>
      <c r="F507" s="40"/>
      <c r="G507" s="41"/>
      <c r="H507" s="40"/>
      <c r="I507" s="41"/>
      <c r="J507" s="35"/>
      <c r="K507" s="67"/>
      <c r="L507" s="851"/>
      <c r="M507" s="851"/>
      <c r="N507" s="851"/>
      <c r="O507" s="851"/>
      <c r="P507" s="851"/>
      <c r="Q507" s="851"/>
      <c r="R507" s="851"/>
      <c r="S507" s="851"/>
      <c r="T507" s="851"/>
      <c r="U507" s="851"/>
      <c r="V507" s="851"/>
    </row>
    <row r="508" ht="14.25" customHeight="1">
      <c r="A508" s="92"/>
      <c r="B508" s="272"/>
      <c r="C508" s="60"/>
      <c r="D508" s="38"/>
      <c r="E508" s="39"/>
      <c r="F508" s="40"/>
      <c r="G508" s="41"/>
      <c r="H508" s="40"/>
      <c r="I508" s="41"/>
      <c r="J508" s="35"/>
      <c r="K508" s="67"/>
      <c r="L508" s="851"/>
      <c r="M508" s="851"/>
      <c r="N508" s="851"/>
      <c r="O508" s="851"/>
      <c r="P508" s="851"/>
      <c r="Q508" s="851"/>
      <c r="R508" s="851"/>
      <c r="S508" s="851"/>
      <c r="T508" s="851"/>
      <c r="U508" s="851"/>
      <c r="V508" s="851"/>
    </row>
    <row r="509" ht="14.25" customHeight="1">
      <c r="A509" s="92"/>
      <c r="B509" s="272"/>
      <c r="C509" s="60"/>
      <c r="D509" s="38"/>
      <c r="E509" s="39"/>
      <c r="F509" s="40"/>
      <c r="G509" s="41"/>
      <c r="H509" s="40"/>
      <c r="I509" s="41"/>
      <c r="J509" s="35"/>
      <c r="K509" s="67"/>
      <c r="L509" s="851"/>
      <c r="M509" s="851"/>
      <c r="N509" s="851"/>
      <c r="O509" s="851"/>
      <c r="P509" s="851"/>
      <c r="Q509" s="851"/>
      <c r="R509" s="851"/>
      <c r="S509" s="851"/>
      <c r="T509" s="851"/>
      <c r="U509" s="851"/>
      <c r="V509" s="851"/>
    </row>
    <row r="510" ht="14.25" customHeight="1">
      <c r="A510" s="92"/>
      <c r="B510" s="272"/>
      <c r="C510" s="60"/>
      <c r="D510" s="38"/>
      <c r="E510" s="39"/>
      <c r="F510" s="40"/>
      <c r="G510" s="41"/>
      <c r="H510" s="40"/>
      <c r="I510" s="41"/>
      <c r="J510" s="35"/>
      <c r="K510" s="67"/>
      <c r="L510" s="851"/>
      <c r="M510" s="851"/>
      <c r="N510" s="851"/>
      <c r="O510" s="851"/>
      <c r="P510" s="851"/>
      <c r="Q510" s="851"/>
      <c r="R510" s="851"/>
      <c r="S510" s="851"/>
      <c r="T510" s="851"/>
      <c r="U510" s="851"/>
      <c r="V510" s="851"/>
    </row>
    <row r="511" ht="14.25" customHeight="1">
      <c r="A511" s="92"/>
      <c r="B511" s="272"/>
      <c r="C511" s="60"/>
      <c r="D511" s="38"/>
      <c r="E511" s="39"/>
      <c r="F511" s="40"/>
      <c r="G511" s="41"/>
      <c r="H511" s="40"/>
      <c r="I511" s="41"/>
      <c r="J511" s="35"/>
      <c r="K511" s="67"/>
      <c r="L511" s="851"/>
      <c r="M511" s="851"/>
      <c r="N511" s="851"/>
      <c r="O511" s="851"/>
      <c r="P511" s="851"/>
      <c r="Q511" s="851"/>
      <c r="R511" s="851"/>
      <c r="S511" s="851"/>
      <c r="T511" s="851"/>
      <c r="U511" s="851"/>
      <c r="V511" s="851"/>
    </row>
    <row r="512" ht="14.25" customHeight="1">
      <c r="A512" s="92"/>
      <c r="B512" s="272"/>
      <c r="C512" s="60"/>
      <c r="D512" s="38"/>
      <c r="E512" s="39"/>
      <c r="F512" s="40"/>
      <c r="G512" s="41"/>
      <c r="H512" s="40"/>
      <c r="I512" s="41"/>
      <c r="J512" s="35"/>
      <c r="K512" s="67"/>
      <c r="L512" s="851"/>
      <c r="M512" s="851"/>
      <c r="N512" s="851"/>
      <c r="O512" s="851"/>
      <c r="P512" s="851"/>
      <c r="Q512" s="851"/>
      <c r="R512" s="851"/>
      <c r="S512" s="851"/>
      <c r="T512" s="851"/>
      <c r="U512" s="851"/>
      <c r="V512" s="851"/>
    </row>
    <row r="513" ht="14.25" customHeight="1">
      <c r="A513" s="92"/>
      <c r="B513" s="272"/>
      <c r="C513" s="60"/>
      <c r="D513" s="38"/>
      <c r="E513" s="39"/>
      <c r="F513" s="40"/>
      <c r="G513" s="41"/>
      <c r="H513" s="40"/>
      <c r="I513" s="41"/>
      <c r="J513" s="35"/>
      <c r="K513" s="67"/>
      <c r="L513" s="851"/>
      <c r="M513" s="851"/>
      <c r="N513" s="851"/>
      <c r="O513" s="851"/>
      <c r="P513" s="851"/>
      <c r="Q513" s="851"/>
      <c r="R513" s="851"/>
      <c r="S513" s="851"/>
      <c r="T513" s="851"/>
      <c r="U513" s="851"/>
      <c r="V513" s="851"/>
    </row>
    <row r="514" ht="14.25" customHeight="1">
      <c r="A514" s="92"/>
      <c r="B514" s="272"/>
      <c r="C514" s="60"/>
      <c r="D514" s="38"/>
      <c r="E514" s="39"/>
      <c r="F514" s="40"/>
      <c r="G514" s="41"/>
      <c r="H514" s="40"/>
      <c r="I514" s="41"/>
      <c r="J514" s="35"/>
      <c r="K514" s="67"/>
      <c r="L514" s="851"/>
      <c r="M514" s="851"/>
      <c r="N514" s="851"/>
      <c r="O514" s="851"/>
      <c r="P514" s="851"/>
      <c r="Q514" s="851"/>
      <c r="R514" s="851"/>
      <c r="S514" s="851"/>
      <c r="T514" s="851"/>
      <c r="U514" s="851"/>
      <c r="V514" s="851"/>
    </row>
    <row r="515" ht="14.25" customHeight="1">
      <c r="A515" s="92"/>
      <c r="B515" s="272"/>
      <c r="C515" s="60"/>
      <c r="D515" s="38"/>
      <c r="E515" s="39"/>
      <c r="F515" s="40"/>
      <c r="G515" s="41"/>
      <c r="H515" s="40"/>
      <c r="I515" s="41"/>
      <c r="J515" s="35"/>
      <c r="K515" s="67"/>
      <c r="L515" s="851"/>
      <c r="M515" s="851"/>
      <c r="N515" s="851"/>
      <c r="O515" s="851"/>
      <c r="P515" s="851"/>
      <c r="Q515" s="851"/>
      <c r="R515" s="851"/>
      <c r="S515" s="851"/>
      <c r="T515" s="851"/>
      <c r="U515" s="851"/>
      <c r="V515" s="851"/>
    </row>
    <row r="516" ht="14.25" customHeight="1">
      <c r="A516" s="92"/>
      <c r="B516" s="272"/>
      <c r="C516" s="60"/>
      <c r="D516" s="38"/>
      <c r="E516" s="39"/>
      <c r="F516" s="40"/>
      <c r="G516" s="41"/>
      <c r="H516" s="40"/>
      <c r="I516" s="41"/>
      <c r="J516" s="35"/>
      <c r="K516" s="67"/>
      <c r="L516" s="851"/>
      <c r="M516" s="851"/>
      <c r="N516" s="851"/>
      <c r="O516" s="851"/>
      <c r="P516" s="851"/>
      <c r="Q516" s="851"/>
      <c r="R516" s="851"/>
      <c r="S516" s="851"/>
      <c r="T516" s="851"/>
      <c r="U516" s="851"/>
      <c r="V516" s="851"/>
    </row>
    <row r="517" ht="14.25" customHeight="1">
      <c r="A517" s="92"/>
      <c r="B517" s="272"/>
      <c r="C517" s="60"/>
      <c r="D517" s="38"/>
      <c r="E517" s="39"/>
      <c r="F517" s="40"/>
      <c r="G517" s="41"/>
      <c r="H517" s="40"/>
      <c r="I517" s="41"/>
      <c r="J517" s="35"/>
      <c r="K517" s="67"/>
      <c r="L517" s="851"/>
      <c r="M517" s="851"/>
      <c r="N517" s="851"/>
      <c r="O517" s="851"/>
      <c r="P517" s="851"/>
      <c r="Q517" s="851"/>
      <c r="R517" s="851"/>
      <c r="S517" s="851"/>
      <c r="T517" s="851"/>
      <c r="U517" s="851"/>
      <c r="V517" s="851"/>
    </row>
    <row r="518" ht="14.25" customHeight="1">
      <c r="A518" s="92"/>
      <c r="B518" s="272"/>
      <c r="C518" s="60"/>
      <c r="D518" s="38"/>
      <c r="E518" s="39"/>
      <c r="F518" s="40"/>
      <c r="G518" s="41"/>
      <c r="H518" s="40"/>
      <c r="I518" s="41"/>
      <c r="J518" s="35"/>
      <c r="K518" s="67"/>
      <c r="L518" s="851"/>
      <c r="M518" s="851"/>
      <c r="N518" s="851"/>
      <c r="O518" s="851"/>
      <c r="P518" s="851"/>
      <c r="Q518" s="851"/>
      <c r="R518" s="851"/>
      <c r="S518" s="851"/>
      <c r="T518" s="851"/>
      <c r="U518" s="851"/>
      <c r="V518" s="851"/>
    </row>
    <row r="519" ht="14.25" customHeight="1">
      <c r="A519" s="92"/>
      <c r="B519" s="272"/>
      <c r="C519" s="60"/>
      <c r="D519" s="38"/>
      <c r="E519" s="39"/>
      <c r="F519" s="40"/>
      <c r="G519" s="41"/>
      <c r="H519" s="40"/>
      <c r="I519" s="41"/>
      <c r="J519" s="35"/>
      <c r="K519" s="67"/>
      <c r="L519" s="851"/>
      <c r="M519" s="851"/>
      <c r="N519" s="851"/>
      <c r="O519" s="851"/>
      <c r="P519" s="851"/>
      <c r="Q519" s="851"/>
      <c r="R519" s="851"/>
      <c r="S519" s="851"/>
      <c r="T519" s="851"/>
      <c r="U519" s="851"/>
      <c r="V519" s="851"/>
    </row>
    <row r="520" ht="14.25" customHeight="1">
      <c r="A520" s="92"/>
      <c r="B520" s="272"/>
      <c r="C520" s="60"/>
      <c r="D520" s="38"/>
      <c r="E520" s="39"/>
      <c r="F520" s="40"/>
      <c r="G520" s="41"/>
      <c r="H520" s="40"/>
      <c r="I520" s="41"/>
      <c r="J520" s="35"/>
      <c r="K520" s="67"/>
      <c r="L520" s="851"/>
      <c r="M520" s="851"/>
      <c r="N520" s="851"/>
      <c r="O520" s="851"/>
      <c r="P520" s="851"/>
      <c r="Q520" s="851"/>
      <c r="R520" s="851"/>
      <c r="S520" s="851"/>
      <c r="T520" s="851"/>
      <c r="U520" s="851"/>
      <c r="V520" s="851"/>
    </row>
    <row r="521" ht="14.25" customHeight="1">
      <c r="A521" s="92"/>
      <c r="B521" s="272"/>
      <c r="C521" s="60"/>
      <c r="D521" s="38"/>
      <c r="E521" s="39"/>
      <c r="F521" s="40"/>
      <c r="G521" s="41"/>
      <c r="H521" s="40"/>
      <c r="I521" s="41"/>
      <c r="J521" s="35"/>
      <c r="K521" s="67"/>
      <c r="L521" s="851"/>
      <c r="M521" s="851"/>
      <c r="N521" s="851"/>
      <c r="O521" s="851"/>
      <c r="P521" s="851"/>
      <c r="Q521" s="851"/>
      <c r="R521" s="851"/>
      <c r="S521" s="851"/>
      <c r="T521" s="851"/>
      <c r="U521" s="851"/>
      <c r="V521" s="851"/>
    </row>
    <row r="522" ht="14.25" customHeight="1">
      <c r="A522" s="92"/>
      <c r="B522" s="272"/>
      <c r="C522" s="60"/>
      <c r="D522" s="38"/>
      <c r="E522" s="39"/>
      <c r="F522" s="40"/>
      <c r="G522" s="41"/>
      <c r="H522" s="40"/>
      <c r="I522" s="41"/>
      <c r="J522" s="35"/>
      <c r="K522" s="67"/>
      <c r="L522" s="851"/>
      <c r="M522" s="851"/>
      <c r="N522" s="851"/>
      <c r="O522" s="851"/>
      <c r="P522" s="851"/>
      <c r="Q522" s="851"/>
      <c r="R522" s="851"/>
      <c r="S522" s="851"/>
      <c r="T522" s="851"/>
      <c r="U522" s="851"/>
      <c r="V522" s="851"/>
    </row>
    <row r="523" ht="14.25" customHeight="1">
      <c r="A523" s="92"/>
      <c r="B523" s="272"/>
      <c r="C523" s="60"/>
      <c r="D523" s="38"/>
      <c r="E523" s="39"/>
      <c r="F523" s="40"/>
      <c r="G523" s="41"/>
      <c r="H523" s="40"/>
      <c r="I523" s="41"/>
      <c r="J523" s="35"/>
      <c r="K523" s="67"/>
      <c r="L523" s="851"/>
      <c r="M523" s="851"/>
      <c r="N523" s="851"/>
      <c r="O523" s="851"/>
      <c r="P523" s="851"/>
      <c r="Q523" s="851"/>
      <c r="R523" s="851"/>
      <c r="S523" s="851"/>
      <c r="T523" s="851"/>
      <c r="U523" s="851"/>
      <c r="V523" s="851"/>
    </row>
    <row r="524" ht="14.25" customHeight="1">
      <c r="A524" s="92"/>
      <c r="B524" s="272"/>
      <c r="C524" s="60"/>
      <c r="D524" s="38"/>
      <c r="E524" s="39"/>
      <c r="F524" s="40"/>
      <c r="G524" s="41"/>
      <c r="H524" s="40"/>
      <c r="I524" s="41"/>
      <c r="J524" s="35"/>
      <c r="K524" s="67"/>
      <c r="L524" s="851"/>
      <c r="M524" s="851"/>
      <c r="N524" s="851"/>
      <c r="O524" s="851"/>
      <c r="P524" s="851"/>
      <c r="Q524" s="851"/>
      <c r="R524" s="851"/>
      <c r="S524" s="851"/>
      <c r="T524" s="851"/>
      <c r="U524" s="851"/>
      <c r="V524" s="851"/>
    </row>
    <row r="525" ht="14.25" customHeight="1">
      <c r="A525" s="92"/>
      <c r="B525" s="272"/>
      <c r="C525" s="60"/>
      <c r="D525" s="38"/>
      <c r="E525" s="39"/>
      <c r="F525" s="40"/>
      <c r="G525" s="41"/>
      <c r="H525" s="40"/>
      <c r="I525" s="41"/>
      <c r="J525" s="35"/>
      <c r="K525" s="67"/>
      <c r="L525" s="851"/>
      <c r="M525" s="851"/>
      <c r="N525" s="851"/>
      <c r="O525" s="851"/>
      <c r="P525" s="851"/>
      <c r="Q525" s="851"/>
      <c r="R525" s="851"/>
      <c r="S525" s="851"/>
      <c r="T525" s="851"/>
      <c r="U525" s="851"/>
      <c r="V525" s="851"/>
    </row>
    <row r="526" ht="14.25" customHeight="1">
      <c r="A526" s="92"/>
      <c r="B526" s="272"/>
      <c r="C526" s="60"/>
      <c r="D526" s="38"/>
      <c r="E526" s="39"/>
      <c r="F526" s="40"/>
      <c r="G526" s="41"/>
      <c r="H526" s="40"/>
      <c r="I526" s="41"/>
      <c r="J526" s="35"/>
      <c r="K526" s="67"/>
      <c r="L526" s="851"/>
      <c r="M526" s="851"/>
      <c r="N526" s="851"/>
      <c r="O526" s="851"/>
      <c r="P526" s="851"/>
      <c r="Q526" s="851"/>
      <c r="R526" s="851"/>
      <c r="S526" s="851"/>
      <c r="T526" s="851"/>
      <c r="U526" s="851"/>
      <c r="V526" s="851"/>
    </row>
    <row r="527" ht="14.25" customHeight="1">
      <c r="A527" s="92"/>
      <c r="B527" s="272"/>
      <c r="C527" s="60"/>
      <c r="D527" s="38"/>
      <c r="E527" s="39"/>
      <c r="F527" s="40"/>
      <c r="G527" s="41"/>
      <c r="H527" s="40"/>
      <c r="I527" s="41"/>
      <c r="J527" s="35"/>
      <c r="K527" s="67"/>
      <c r="L527" s="851"/>
      <c r="M527" s="851"/>
      <c r="N527" s="851"/>
      <c r="O527" s="851"/>
      <c r="P527" s="851"/>
      <c r="Q527" s="851"/>
      <c r="R527" s="851"/>
      <c r="S527" s="851"/>
      <c r="T527" s="851"/>
      <c r="U527" s="851"/>
      <c r="V527" s="851"/>
    </row>
    <row r="528" ht="14.25" customHeight="1">
      <c r="A528" s="92"/>
      <c r="B528" s="272"/>
      <c r="C528" s="60"/>
      <c r="D528" s="38"/>
      <c r="E528" s="39"/>
      <c r="F528" s="40"/>
      <c r="G528" s="41"/>
      <c r="H528" s="40"/>
      <c r="I528" s="41"/>
      <c r="J528" s="35"/>
      <c r="K528" s="67"/>
      <c r="L528" s="851"/>
      <c r="M528" s="851"/>
      <c r="N528" s="851"/>
      <c r="O528" s="851"/>
      <c r="P528" s="851"/>
      <c r="Q528" s="851"/>
      <c r="R528" s="851"/>
      <c r="S528" s="851"/>
      <c r="T528" s="851"/>
      <c r="U528" s="851"/>
      <c r="V528" s="851"/>
    </row>
    <row r="529" ht="14.25" customHeight="1">
      <c r="A529" s="92"/>
      <c r="B529" s="272"/>
      <c r="C529" s="60"/>
      <c r="D529" s="38"/>
      <c r="E529" s="39"/>
      <c r="F529" s="40"/>
      <c r="G529" s="41"/>
      <c r="H529" s="40"/>
      <c r="I529" s="41"/>
      <c r="J529" s="35"/>
      <c r="K529" s="67"/>
      <c r="L529" s="851"/>
      <c r="M529" s="851"/>
      <c r="N529" s="851"/>
      <c r="O529" s="851"/>
      <c r="P529" s="851"/>
      <c r="Q529" s="851"/>
      <c r="R529" s="851"/>
      <c r="S529" s="851"/>
      <c r="T529" s="851"/>
      <c r="U529" s="851"/>
      <c r="V529" s="851"/>
    </row>
    <row r="530" ht="14.25" customHeight="1">
      <c r="A530" s="92"/>
      <c r="B530" s="272"/>
      <c r="C530" s="60"/>
      <c r="D530" s="38"/>
      <c r="E530" s="39"/>
      <c r="F530" s="40"/>
      <c r="G530" s="41"/>
      <c r="H530" s="40"/>
      <c r="I530" s="41"/>
      <c r="J530" s="35"/>
      <c r="K530" s="67"/>
      <c r="L530" s="851"/>
      <c r="M530" s="851"/>
      <c r="N530" s="851"/>
      <c r="O530" s="851"/>
      <c r="P530" s="851"/>
      <c r="Q530" s="851"/>
      <c r="R530" s="851"/>
      <c r="S530" s="851"/>
      <c r="T530" s="851"/>
      <c r="U530" s="851"/>
      <c r="V530" s="851"/>
    </row>
    <row r="531" ht="14.25" customHeight="1">
      <c r="A531" s="92"/>
      <c r="B531" s="272"/>
      <c r="C531" s="60"/>
      <c r="D531" s="38"/>
      <c r="E531" s="39"/>
      <c r="F531" s="40"/>
      <c r="G531" s="41"/>
      <c r="H531" s="40"/>
      <c r="I531" s="41"/>
      <c r="J531" s="35"/>
      <c r="K531" s="67"/>
      <c r="L531" s="851"/>
      <c r="M531" s="851"/>
      <c r="N531" s="851"/>
      <c r="O531" s="851"/>
      <c r="P531" s="851"/>
      <c r="Q531" s="851"/>
      <c r="R531" s="851"/>
      <c r="S531" s="851"/>
      <c r="T531" s="851"/>
      <c r="U531" s="851"/>
      <c r="V531" s="851"/>
    </row>
    <row r="532" ht="14.25" customHeight="1">
      <c r="A532" s="92"/>
      <c r="B532" s="272"/>
      <c r="C532" s="60"/>
      <c r="D532" s="38"/>
      <c r="E532" s="39"/>
      <c r="F532" s="40"/>
      <c r="G532" s="41"/>
      <c r="H532" s="40"/>
      <c r="I532" s="41"/>
      <c r="J532" s="35"/>
      <c r="K532" s="67"/>
      <c r="L532" s="851"/>
      <c r="M532" s="851"/>
      <c r="N532" s="851"/>
      <c r="O532" s="851"/>
      <c r="P532" s="851"/>
      <c r="Q532" s="851"/>
      <c r="R532" s="851"/>
      <c r="S532" s="851"/>
      <c r="T532" s="851"/>
      <c r="U532" s="851"/>
      <c r="V532" s="851"/>
    </row>
    <row r="533" ht="14.25" customHeight="1">
      <c r="A533" s="92"/>
      <c r="B533" s="272"/>
      <c r="C533" s="60"/>
      <c r="D533" s="38"/>
      <c r="E533" s="39"/>
      <c r="F533" s="40"/>
      <c r="G533" s="41"/>
      <c r="H533" s="40"/>
      <c r="I533" s="41"/>
      <c r="J533" s="35"/>
      <c r="K533" s="67"/>
      <c r="L533" s="851"/>
      <c r="M533" s="851"/>
      <c r="N533" s="851"/>
      <c r="O533" s="851"/>
      <c r="P533" s="851"/>
      <c r="Q533" s="851"/>
      <c r="R533" s="851"/>
      <c r="S533" s="851"/>
      <c r="T533" s="851"/>
      <c r="U533" s="851"/>
      <c r="V533" s="851"/>
    </row>
    <row r="534" ht="14.25" customHeight="1">
      <c r="A534" s="92"/>
      <c r="B534" s="272"/>
      <c r="C534" s="60"/>
      <c r="D534" s="38"/>
      <c r="E534" s="39"/>
      <c r="F534" s="40"/>
      <c r="G534" s="41"/>
      <c r="H534" s="40"/>
      <c r="I534" s="41"/>
      <c r="J534" s="35"/>
      <c r="K534" s="67"/>
      <c r="L534" s="851"/>
      <c r="M534" s="851"/>
      <c r="N534" s="851"/>
      <c r="O534" s="851"/>
      <c r="P534" s="851"/>
      <c r="Q534" s="851"/>
      <c r="R534" s="851"/>
      <c r="S534" s="851"/>
      <c r="T534" s="851"/>
      <c r="U534" s="851"/>
      <c r="V534" s="851"/>
    </row>
    <row r="535" ht="14.25" customHeight="1">
      <c r="A535" s="92"/>
      <c r="B535" s="272"/>
      <c r="C535" s="60"/>
      <c r="D535" s="38"/>
      <c r="E535" s="39"/>
      <c r="F535" s="40"/>
      <c r="G535" s="41"/>
      <c r="H535" s="40"/>
      <c r="I535" s="41"/>
      <c r="J535" s="35"/>
      <c r="K535" s="67"/>
      <c r="L535" s="851"/>
      <c r="M535" s="851"/>
      <c r="N535" s="851"/>
      <c r="O535" s="851"/>
      <c r="P535" s="851"/>
      <c r="Q535" s="851"/>
      <c r="R535" s="851"/>
      <c r="S535" s="851"/>
      <c r="T535" s="851"/>
      <c r="U535" s="851"/>
      <c r="V535" s="851"/>
    </row>
    <row r="536" ht="14.25" customHeight="1">
      <c r="A536" s="92"/>
      <c r="B536" s="272"/>
      <c r="C536" s="60"/>
      <c r="D536" s="38"/>
      <c r="E536" s="39"/>
      <c r="F536" s="40"/>
      <c r="G536" s="41"/>
      <c r="H536" s="40"/>
      <c r="I536" s="41"/>
      <c r="J536" s="35"/>
      <c r="K536" s="67"/>
      <c r="L536" s="851"/>
      <c r="M536" s="851"/>
      <c r="N536" s="851"/>
      <c r="O536" s="851"/>
      <c r="P536" s="851"/>
      <c r="Q536" s="851"/>
      <c r="R536" s="851"/>
      <c r="S536" s="851"/>
      <c r="T536" s="851"/>
      <c r="U536" s="851"/>
      <c r="V536" s="851"/>
    </row>
    <row r="537" ht="14.25" customHeight="1">
      <c r="A537" s="92"/>
      <c r="B537" s="272"/>
      <c r="C537" s="60"/>
      <c r="D537" s="38"/>
      <c r="E537" s="39"/>
      <c r="F537" s="40"/>
      <c r="G537" s="41"/>
      <c r="H537" s="40"/>
      <c r="I537" s="41"/>
      <c r="J537" s="35"/>
      <c r="K537" s="67"/>
      <c r="L537" s="851"/>
      <c r="M537" s="851"/>
      <c r="N537" s="851"/>
      <c r="O537" s="851"/>
      <c r="P537" s="851"/>
      <c r="Q537" s="851"/>
      <c r="R537" s="851"/>
      <c r="S537" s="851"/>
      <c r="T537" s="851"/>
      <c r="U537" s="851"/>
      <c r="V537" s="851"/>
    </row>
    <row r="538" ht="14.25" customHeight="1">
      <c r="A538" s="92"/>
      <c r="B538" s="272"/>
      <c r="C538" s="60"/>
      <c r="D538" s="38"/>
      <c r="E538" s="39"/>
      <c r="F538" s="40"/>
      <c r="G538" s="41"/>
      <c r="H538" s="40"/>
      <c r="I538" s="41"/>
      <c r="J538" s="35"/>
      <c r="K538" s="67"/>
      <c r="L538" s="851"/>
      <c r="M538" s="851"/>
      <c r="N538" s="851"/>
      <c r="O538" s="851"/>
      <c r="P538" s="851"/>
      <c r="Q538" s="851"/>
      <c r="R538" s="851"/>
      <c r="S538" s="851"/>
      <c r="T538" s="851"/>
      <c r="U538" s="851"/>
      <c r="V538" s="851"/>
    </row>
    <row r="539" ht="14.25" customHeight="1">
      <c r="A539" s="92"/>
      <c r="B539" s="272"/>
      <c r="C539" s="60"/>
      <c r="D539" s="38"/>
      <c r="E539" s="39"/>
      <c r="F539" s="40"/>
      <c r="G539" s="41"/>
      <c r="H539" s="40"/>
      <c r="I539" s="41"/>
      <c r="J539" s="35"/>
      <c r="K539" s="67"/>
      <c r="L539" s="851"/>
      <c r="M539" s="851"/>
      <c r="N539" s="851"/>
      <c r="O539" s="851"/>
      <c r="P539" s="851"/>
      <c r="Q539" s="851"/>
      <c r="R539" s="851"/>
      <c r="S539" s="851"/>
      <c r="T539" s="851"/>
      <c r="U539" s="851"/>
      <c r="V539" s="851"/>
    </row>
    <row r="540" ht="14.25" customHeight="1">
      <c r="A540" s="92"/>
      <c r="B540" s="272"/>
      <c r="C540" s="60"/>
      <c r="D540" s="38"/>
      <c r="E540" s="39"/>
      <c r="F540" s="40"/>
      <c r="G540" s="41"/>
      <c r="H540" s="40"/>
      <c r="I540" s="41"/>
      <c r="J540" s="35"/>
      <c r="K540" s="67"/>
      <c r="L540" s="851"/>
      <c r="M540" s="851"/>
      <c r="N540" s="851"/>
      <c r="O540" s="851"/>
      <c r="P540" s="851"/>
      <c r="Q540" s="851"/>
      <c r="R540" s="851"/>
      <c r="S540" s="851"/>
      <c r="T540" s="851"/>
      <c r="U540" s="851"/>
      <c r="V540" s="851"/>
    </row>
    <row r="541" ht="14.25" customHeight="1">
      <c r="A541" s="92"/>
      <c r="B541" s="272"/>
      <c r="C541" s="60"/>
      <c r="D541" s="38"/>
      <c r="E541" s="39"/>
      <c r="F541" s="40"/>
      <c r="G541" s="41"/>
      <c r="H541" s="40"/>
      <c r="I541" s="41"/>
      <c r="J541" s="35"/>
      <c r="K541" s="67"/>
      <c r="L541" s="851"/>
      <c r="M541" s="851"/>
      <c r="N541" s="851"/>
      <c r="O541" s="851"/>
      <c r="P541" s="851"/>
      <c r="Q541" s="851"/>
      <c r="R541" s="851"/>
      <c r="S541" s="851"/>
      <c r="T541" s="851"/>
      <c r="U541" s="851"/>
      <c r="V541" s="851"/>
    </row>
    <row r="542" ht="14.25" customHeight="1">
      <c r="A542" s="95"/>
      <c r="B542" s="282"/>
      <c r="C542" s="100"/>
      <c r="D542" s="101"/>
      <c r="E542" s="101"/>
      <c r="F542" s="102"/>
      <c r="G542" s="102"/>
      <c r="H542" s="102"/>
      <c r="I542" s="102"/>
      <c r="J542" s="95"/>
      <c r="K542" s="67"/>
      <c r="L542" s="851"/>
      <c r="M542" s="851"/>
      <c r="N542" s="851"/>
      <c r="O542" s="851"/>
      <c r="P542" s="851"/>
      <c r="Q542" s="851"/>
      <c r="R542" s="851"/>
      <c r="S542" s="851"/>
      <c r="T542" s="851"/>
      <c r="U542" s="851"/>
      <c r="V542" s="851"/>
    </row>
    <row r="543" ht="14.25" customHeight="1">
      <c r="A543" s="95"/>
      <c r="B543" s="282"/>
      <c r="C543" s="100"/>
      <c r="D543" s="101"/>
      <c r="E543" s="101"/>
      <c r="F543" s="102"/>
      <c r="G543" s="102"/>
      <c r="H543" s="102"/>
      <c r="I543" s="102"/>
      <c r="J543" s="95"/>
      <c r="K543" s="67"/>
      <c r="L543" s="851"/>
      <c r="M543" s="851"/>
      <c r="N543" s="851"/>
      <c r="O543" s="851"/>
      <c r="P543" s="851"/>
      <c r="Q543" s="851"/>
      <c r="R543" s="851"/>
      <c r="S543" s="851"/>
      <c r="T543" s="851"/>
      <c r="U543" s="851"/>
      <c r="V543" s="851"/>
    </row>
    <row r="544" ht="14.25" customHeight="1">
      <c r="A544" s="95"/>
      <c r="B544" s="282"/>
      <c r="C544" s="100"/>
      <c r="D544" s="101"/>
      <c r="E544" s="101"/>
      <c r="F544" s="102"/>
      <c r="G544" s="102"/>
      <c r="H544" s="102"/>
      <c r="I544" s="102"/>
      <c r="J544" s="95"/>
      <c r="K544" s="67"/>
      <c r="L544" s="851"/>
      <c r="M544" s="851"/>
      <c r="N544" s="851"/>
      <c r="O544" s="851"/>
      <c r="P544" s="851"/>
      <c r="Q544" s="851"/>
      <c r="R544" s="851"/>
      <c r="S544" s="851"/>
      <c r="T544" s="851"/>
      <c r="U544" s="851"/>
      <c r="V544" s="851"/>
    </row>
    <row r="545" ht="14.25" customHeight="1">
      <c r="A545" s="95"/>
      <c r="B545" s="282"/>
      <c r="C545" s="100"/>
      <c r="D545" s="101"/>
      <c r="E545" s="101"/>
      <c r="F545" s="102"/>
      <c r="G545" s="102"/>
      <c r="H545" s="102"/>
      <c r="I545" s="102"/>
      <c r="J545" s="95"/>
      <c r="K545" s="67"/>
      <c r="L545" s="851"/>
      <c r="M545" s="851"/>
      <c r="N545" s="851"/>
      <c r="O545" s="851"/>
      <c r="P545" s="851"/>
      <c r="Q545" s="851"/>
      <c r="R545" s="851"/>
      <c r="S545" s="851"/>
      <c r="T545" s="851"/>
      <c r="U545" s="851"/>
      <c r="V545" s="851"/>
    </row>
    <row r="546" ht="14.25" customHeight="1">
      <c r="A546" s="95"/>
      <c r="B546" s="282"/>
      <c r="C546" s="100"/>
      <c r="D546" s="101"/>
      <c r="E546" s="101"/>
      <c r="F546" s="102"/>
      <c r="G546" s="102"/>
      <c r="H546" s="102"/>
      <c r="I546" s="102"/>
      <c r="J546" s="95"/>
      <c r="K546" s="67"/>
      <c r="L546" s="851"/>
      <c r="M546" s="851"/>
      <c r="N546" s="851"/>
      <c r="O546" s="851"/>
      <c r="P546" s="851"/>
      <c r="Q546" s="851"/>
      <c r="R546" s="851"/>
      <c r="S546" s="851"/>
      <c r="T546" s="851"/>
      <c r="U546" s="851"/>
      <c r="V546" s="851"/>
    </row>
    <row r="547" ht="14.25" customHeight="1">
      <c r="A547" s="95"/>
      <c r="B547" s="282"/>
      <c r="C547" s="100"/>
      <c r="D547" s="101"/>
      <c r="E547" s="101"/>
      <c r="F547" s="102"/>
      <c r="G547" s="102"/>
      <c r="H547" s="102"/>
      <c r="I547" s="102"/>
      <c r="J547" s="95"/>
      <c r="K547" s="67"/>
      <c r="L547" s="851"/>
      <c r="M547" s="851"/>
      <c r="N547" s="851"/>
      <c r="O547" s="851"/>
      <c r="P547" s="851"/>
      <c r="Q547" s="851"/>
      <c r="R547" s="851"/>
      <c r="S547" s="851"/>
      <c r="T547" s="851"/>
      <c r="U547" s="851"/>
      <c r="V547" s="851"/>
    </row>
    <row r="548" ht="14.25" customHeight="1">
      <c r="A548" s="95"/>
      <c r="B548" s="282"/>
      <c r="C548" s="100"/>
      <c r="D548" s="101"/>
      <c r="E548" s="101"/>
      <c r="F548" s="102"/>
      <c r="G548" s="102"/>
      <c r="H548" s="102"/>
      <c r="I548" s="102"/>
      <c r="J548" s="95"/>
      <c r="K548" s="67"/>
      <c r="L548" s="851"/>
      <c r="M548" s="851"/>
      <c r="N548" s="851"/>
      <c r="O548" s="851"/>
      <c r="P548" s="851"/>
      <c r="Q548" s="851"/>
      <c r="R548" s="851"/>
      <c r="S548" s="851"/>
      <c r="T548" s="851"/>
      <c r="U548" s="851"/>
      <c r="V548" s="851"/>
    </row>
    <row r="549" ht="14.25" customHeight="1">
      <c r="A549" s="95"/>
      <c r="B549" s="282"/>
      <c r="C549" s="100"/>
      <c r="D549" s="101"/>
      <c r="E549" s="101"/>
      <c r="F549" s="102"/>
      <c r="G549" s="102"/>
      <c r="H549" s="102"/>
      <c r="I549" s="102"/>
      <c r="J549" s="95"/>
      <c r="K549" s="67"/>
      <c r="L549" s="851"/>
      <c r="M549" s="851"/>
      <c r="N549" s="851"/>
      <c r="O549" s="851"/>
      <c r="P549" s="851"/>
      <c r="Q549" s="851"/>
      <c r="R549" s="851"/>
      <c r="S549" s="851"/>
      <c r="T549" s="851"/>
      <c r="U549" s="851"/>
      <c r="V549" s="851"/>
    </row>
    <row r="550" ht="14.25" customHeight="1">
      <c r="A550" s="95"/>
      <c r="B550" s="282"/>
      <c r="C550" s="100"/>
      <c r="D550" s="101"/>
      <c r="E550" s="101"/>
      <c r="F550" s="102"/>
      <c r="G550" s="102"/>
      <c r="H550" s="102"/>
      <c r="I550" s="102"/>
      <c r="J550" s="95"/>
      <c r="K550" s="67"/>
      <c r="L550" s="851"/>
      <c r="M550" s="851"/>
      <c r="N550" s="851"/>
      <c r="O550" s="851"/>
      <c r="P550" s="851"/>
      <c r="Q550" s="851"/>
      <c r="R550" s="851"/>
      <c r="S550" s="851"/>
      <c r="T550" s="851"/>
      <c r="U550" s="851"/>
      <c r="V550" s="851"/>
    </row>
    <row r="551" ht="14.25" customHeight="1">
      <c r="A551" s="95"/>
      <c r="B551" s="282"/>
      <c r="C551" s="100"/>
      <c r="D551" s="101"/>
      <c r="E551" s="101"/>
      <c r="F551" s="102"/>
      <c r="G551" s="102"/>
      <c r="H551" s="102"/>
      <c r="I551" s="102"/>
      <c r="J551" s="95"/>
      <c r="K551" s="67"/>
      <c r="L551" s="851"/>
      <c r="M551" s="851"/>
      <c r="N551" s="851"/>
      <c r="O551" s="851"/>
      <c r="P551" s="851"/>
      <c r="Q551" s="851"/>
      <c r="R551" s="851"/>
      <c r="S551" s="851"/>
      <c r="T551" s="851"/>
      <c r="U551" s="851"/>
      <c r="V551" s="851"/>
    </row>
    <row r="552" ht="14.25" customHeight="1">
      <c r="A552" s="95"/>
      <c r="B552" s="282"/>
      <c r="C552" s="100"/>
      <c r="D552" s="101"/>
      <c r="E552" s="101"/>
      <c r="F552" s="102"/>
      <c r="G552" s="102"/>
      <c r="H552" s="102"/>
      <c r="I552" s="102"/>
      <c r="J552" s="95"/>
      <c r="K552" s="67"/>
      <c r="L552" s="851"/>
      <c r="M552" s="851"/>
      <c r="N552" s="851"/>
      <c r="O552" s="851"/>
      <c r="P552" s="851"/>
      <c r="Q552" s="851"/>
      <c r="R552" s="851"/>
      <c r="S552" s="851"/>
      <c r="T552" s="851"/>
      <c r="U552" s="851"/>
      <c r="V552" s="851"/>
    </row>
    <row r="553" ht="14.25" customHeight="1">
      <c r="A553" s="95"/>
      <c r="B553" s="282"/>
      <c r="C553" s="100"/>
      <c r="D553" s="101"/>
      <c r="E553" s="101"/>
      <c r="F553" s="102"/>
      <c r="G553" s="102"/>
      <c r="H553" s="102"/>
      <c r="I553" s="102"/>
      <c r="J553" s="95"/>
      <c r="K553" s="67"/>
      <c r="L553" s="851"/>
      <c r="M553" s="851"/>
      <c r="N553" s="851"/>
      <c r="O553" s="851"/>
      <c r="P553" s="851"/>
      <c r="Q553" s="851"/>
      <c r="R553" s="851"/>
      <c r="S553" s="851"/>
      <c r="T553" s="851"/>
      <c r="U553" s="851"/>
      <c r="V553" s="851"/>
    </row>
    <row r="554" ht="14.25" customHeight="1">
      <c r="A554" s="95"/>
      <c r="B554" s="282"/>
      <c r="C554" s="100"/>
      <c r="D554" s="101"/>
      <c r="E554" s="101"/>
      <c r="F554" s="102"/>
      <c r="G554" s="102"/>
      <c r="H554" s="102"/>
      <c r="I554" s="102"/>
      <c r="J554" s="95"/>
      <c r="K554" s="67"/>
      <c r="L554" s="851"/>
      <c r="M554" s="851"/>
      <c r="N554" s="851"/>
      <c r="O554" s="851"/>
      <c r="P554" s="851"/>
      <c r="Q554" s="851"/>
      <c r="R554" s="851"/>
      <c r="S554" s="851"/>
      <c r="T554" s="851"/>
      <c r="U554" s="851"/>
      <c r="V554" s="851"/>
    </row>
    <row r="555" ht="14.25" customHeight="1">
      <c r="A555" s="95"/>
      <c r="B555" s="282"/>
      <c r="C555" s="100"/>
      <c r="D555" s="101"/>
      <c r="E555" s="101"/>
      <c r="F555" s="102"/>
      <c r="G555" s="102"/>
      <c r="H555" s="102"/>
      <c r="I555" s="102"/>
      <c r="J555" s="95"/>
      <c r="K555" s="67"/>
      <c r="L555" s="851"/>
      <c r="M555" s="851"/>
      <c r="N555" s="851"/>
      <c r="O555" s="851"/>
      <c r="P555" s="851"/>
      <c r="Q555" s="851"/>
      <c r="R555" s="851"/>
      <c r="S555" s="851"/>
      <c r="T555" s="851"/>
      <c r="U555" s="851"/>
      <c r="V555" s="851"/>
    </row>
    <row r="556" ht="14.25" customHeight="1">
      <c r="A556" s="95"/>
      <c r="B556" s="282"/>
      <c r="C556" s="100"/>
      <c r="D556" s="101"/>
      <c r="E556" s="101"/>
      <c r="F556" s="102"/>
      <c r="G556" s="102"/>
      <c r="H556" s="102"/>
      <c r="I556" s="102"/>
      <c r="J556" s="95"/>
      <c r="K556" s="67"/>
      <c r="L556" s="851"/>
      <c r="M556" s="851"/>
      <c r="N556" s="851"/>
      <c r="O556" s="851"/>
      <c r="P556" s="851"/>
      <c r="Q556" s="851"/>
      <c r="R556" s="851"/>
      <c r="S556" s="851"/>
      <c r="T556" s="851"/>
      <c r="U556" s="851"/>
      <c r="V556" s="851"/>
    </row>
    <row r="557" ht="14.25" customHeight="1">
      <c r="A557" s="95"/>
      <c r="B557" s="282"/>
      <c r="C557" s="100"/>
      <c r="D557" s="101"/>
      <c r="E557" s="101"/>
      <c r="F557" s="102"/>
      <c r="G557" s="102"/>
      <c r="H557" s="102"/>
      <c r="I557" s="102"/>
      <c r="J557" s="95"/>
      <c r="K557" s="67"/>
      <c r="L557" s="851"/>
      <c r="M557" s="851"/>
      <c r="N557" s="851"/>
      <c r="O557" s="851"/>
      <c r="P557" s="851"/>
      <c r="Q557" s="851"/>
      <c r="R557" s="851"/>
      <c r="S557" s="851"/>
      <c r="T557" s="851"/>
      <c r="U557" s="851"/>
      <c r="V557" s="851"/>
    </row>
    <row r="558" ht="14.25" customHeight="1">
      <c r="A558" s="95"/>
      <c r="B558" s="282"/>
      <c r="C558" s="100"/>
      <c r="D558" s="101"/>
      <c r="E558" s="101"/>
      <c r="F558" s="102"/>
      <c r="G558" s="102"/>
      <c r="H558" s="102"/>
      <c r="I558" s="102"/>
      <c r="J558" s="95"/>
      <c r="K558" s="67"/>
      <c r="L558" s="851"/>
      <c r="M558" s="851"/>
      <c r="N558" s="851"/>
      <c r="O558" s="851"/>
      <c r="P558" s="851"/>
      <c r="Q558" s="851"/>
      <c r="R558" s="851"/>
      <c r="S558" s="851"/>
      <c r="T558" s="851"/>
      <c r="U558" s="851"/>
      <c r="V558" s="851"/>
    </row>
    <row r="559" ht="14.25" customHeight="1">
      <c r="A559" s="95"/>
      <c r="B559" s="282"/>
      <c r="C559" s="100"/>
      <c r="D559" s="101"/>
      <c r="E559" s="101"/>
      <c r="F559" s="102"/>
      <c r="G559" s="102"/>
      <c r="H559" s="102"/>
      <c r="I559" s="102"/>
      <c r="J559" s="95"/>
      <c r="K559" s="67"/>
      <c r="L559" s="851"/>
      <c r="M559" s="851"/>
      <c r="N559" s="851"/>
      <c r="O559" s="851"/>
      <c r="P559" s="851"/>
      <c r="Q559" s="851"/>
      <c r="R559" s="851"/>
      <c r="S559" s="851"/>
      <c r="T559" s="851"/>
      <c r="U559" s="851"/>
      <c r="V559" s="851"/>
    </row>
    <row r="560" ht="14.25" customHeight="1">
      <c r="A560" s="95"/>
      <c r="B560" s="282"/>
      <c r="C560" s="100"/>
      <c r="D560" s="101"/>
      <c r="E560" s="101"/>
      <c r="F560" s="102"/>
      <c r="G560" s="102"/>
      <c r="H560" s="102"/>
      <c r="I560" s="102"/>
      <c r="J560" s="95"/>
      <c r="K560" s="67"/>
      <c r="L560" s="851"/>
      <c r="M560" s="851"/>
      <c r="N560" s="851"/>
      <c r="O560" s="851"/>
      <c r="P560" s="851"/>
      <c r="Q560" s="851"/>
      <c r="R560" s="851"/>
      <c r="S560" s="851"/>
      <c r="T560" s="851"/>
      <c r="U560" s="851"/>
      <c r="V560" s="851"/>
    </row>
    <row r="561" ht="14.25" customHeight="1">
      <c r="A561" s="95"/>
      <c r="B561" s="282"/>
      <c r="C561" s="100"/>
      <c r="D561" s="101"/>
      <c r="E561" s="101"/>
      <c r="F561" s="102"/>
      <c r="G561" s="102"/>
      <c r="H561" s="102"/>
      <c r="I561" s="102"/>
      <c r="J561" s="95"/>
      <c r="K561" s="67"/>
      <c r="L561" s="851"/>
      <c r="M561" s="851"/>
      <c r="N561" s="851"/>
      <c r="O561" s="851"/>
      <c r="P561" s="851"/>
      <c r="Q561" s="851"/>
      <c r="R561" s="851"/>
      <c r="S561" s="851"/>
      <c r="T561" s="851"/>
      <c r="U561" s="851"/>
      <c r="V561" s="851"/>
    </row>
    <row r="562" ht="14.25" customHeight="1">
      <c r="A562" s="95"/>
      <c r="B562" s="282"/>
      <c r="C562" s="100"/>
      <c r="D562" s="101"/>
      <c r="E562" s="101"/>
      <c r="F562" s="102"/>
      <c r="G562" s="102"/>
      <c r="H562" s="102"/>
      <c r="I562" s="102"/>
      <c r="J562" s="95"/>
      <c r="K562" s="67"/>
      <c r="L562" s="851"/>
      <c r="M562" s="851"/>
      <c r="N562" s="851"/>
      <c r="O562" s="851"/>
      <c r="P562" s="851"/>
      <c r="Q562" s="851"/>
      <c r="R562" s="851"/>
      <c r="S562" s="851"/>
      <c r="T562" s="851"/>
      <c r="U562" s="851"/>
      <c r="V562" s="851"/>
    </row>
    <row r="563" ht="14.25" customHeight="1">
      <c r="A563" s="95"/>
      <c r="B563" s="282"/>
      <c r="C563" s="100"/>
      <c r="D563" s="101"/>
      <c r="E563" s="101"/>
      <c r="F563" s="102"/>
      <c r="G563" s="102"/>
      <c r="H563" s="102"/>
      <c r="I563" s="102"/>
      <c r="J563" s="95"/>
      <c r="K563" s="67"/>
      <c r="L563" s="851"/>
      <c r="M563" s="851"/>
      <c r="N563" s="851"/>
      <c r="O563" s="851"/>
      <c r="P563" s="851"/>
      <c r="Q563" s="851"/>
      <c r="R563" s="851"/>
      <c r="S563" s="851"/>
      <c r="T563" s="851"/>
      <c r="U563" s="851"/>
      <c r="V563" s="851"/>
    </row>
    <row r="564" ht="14.25" customHeight="1">
      <c r="A564" s="95"/>
      <c r="B564" s="282"/>
      <c r="C564" s="100"/>
      <c r="D564" s="101"/>
      <c r="E564" s="101"/>
      <c r="F564" s="102"/>
      <c r="G564" s="102"/>
      <c r="H564" s="102"/>
      <c r="I564" s="102"/>
      <c r="J564" s="95"/>
      <c r="K564" s="67"/>
      <c r="L564" s="851"/>
      <c r="M564" s="851"/>
      <c r="N564" s="851"/>
      <c r="O564" s="851"/>
      <c r="P564" s="851"/>
      <c r="Q564" s="851"/>
      <c r="R564" s="851"/>
      <c r="S564" s="851"/>
      <c r="T564" s="851"/>
      <c r="U564" s="851"/>
      <c r="V564" s="851"/>
    </row>
    <row r="565" ht="14.25" customHeight="1">
      <c r="A565" s="95"/>
      <c r="B565" s="282"/>
      <c r="C565" s="100"/>
      <c r="D565" s="101"/>
      <c r="E565" s="101"/>
      <c r="F565" s="102"/>
      <c r="G565" s="102"/>
      <c r="H565" s="102"/>
      <c r="I565" s="102"/>
      <c r="J565" s="95"/>
      <c r="K565" s="67"/>
      <c r="L565" s="851"/>
      <c r="M565" s="851"/>
      <c r="N565" s="851"/>
      <c r="O565" s="851"/>
      <c r="P565" s="851"/>
      <c r="Q565" s="851"/>
      <c r="R565" s="851"/>
      <c r="S565" s="851"/>
      <c r="T565" s="851"/>
      <c r="U565" s="851"/>
      <c r="V565" s="851"/>
    </row>
    <row r="566" ht="14.25" customHeight="1">
      <c r="A566" s="95"/>
      <c r="B566" s="282"/>
      <c r="C566" s="100"/>
      <c r="D566" s="101"/>
      <c r="E566" s="101"/>
      <c r="F566" s="102"/>
      <c r="G566" s="102"/>
      <c r="H566" s="102"/>
      <c r="I566" s="102"/>
      <c r="J566" s="95"/>
      <c r="K566" s="67"/>
      <c r="L566" s="851"/>
      <c r="M566" s="851"/>
      <c r="N566" s="851"/>
      <c r="O566" s="851"/>
      <c r="P566" s="851"/>
      <c r="Q566" s="851"/>
      <c r="R566" s="851"/>
      <c r="S566" s="851"/>
      <c r="T566" s="851"/>
      <c r="U566" s="851"/>
      <c r="V566" s="851"/>
    </row>
    <row r="567" ht="14.25" customHeight="1">
      <c r="A567" s="95"/>
      <c r="B567" s="282"/>
      <c r="C567" s="100"/>
      <c r="D567" s="101"/>
      <c r="E567" s="101"/>
      <c r="F567" s="102"/>
      <c r="G567" s="102"/>
      <c r="H567" s="102"/>
      <c r="I567" s="102"/>
      <c r="J567" s="95"/>
      <c r="K567" s="67"/>
      <c r="L567" s="851"/>
      <c r="M567" s="851"/>
      <c r="N567" s="851"/>
      <c r="O567" s="851"/>
      <c r="P567" s="851"/>
      <c r="Q567" s="851"/>
      <c r="R567" s="851"/>
      <c r="S567" s="851"/>
      <c r="T567" s="851"/>
      <c r="U567" s="851"/>
      <c r="V567" s="851"/>
    </row>
    <row r="568" ht="14.25" customHeight="1">
      <c r="A568" s="95"/>
      <c r="B568" s="282"/>
      <c r="C568" s="100"/>
      <c r="D568" s="101"/>
      <c r="E568" s="101"/>
      <c r="F568" s="102"/>
      <c r="G568" s="102"/>
      <c r="H568" s="102"/>
      <c r="I568" s="102"/>
      <c r="J568" s="95"/>
      <c r="K568" s="67"/>
      <c r="L568" s="851"/>
      <c r="M568" s="851"/>
      <c r="N568" s="851"/>
      <c r="O568" s="851"/>
      <c r="P568" s="851"/>
      <c r="Q568" s="851"/>
      <c r="R568" s="851"/>
      <c r="S568" s="851"/>
      <c r="T568" s="851"/>
      <c r="U568" s="851"/>
      <c r="V568" s="851"/>
    </row>
    <row r="569" ht="14.25" customHeight="1">
      <c r="A569" s="95"/>
      <c r="B569" s="282"/>
      <c r="C569" s="100"/>
      <c r="D569" s="101"/>
      <c r="E569" s="101"/>
      <c r="F569" s="102"/>
      <c r="G569" s="102"/>
      <c r="H569" s="102"/>
      <c r="I569" s="102"/>
      <c r="J569" s="95"/>
      <c r="K569" s="67"/>
      <c r="L569" s="851"/>
      <c r="M569" s="851"/>
      <c r="N569" s="851"/>
      <c r="O569" s="851"/>
      <c r="P569" s="851"/>
      <c r="Q569" s="851"/>
      <c r="R569" s="851"/>
      <c r="S569" s="851"/>
      <c r="T569" s="851"/>
      <c r="U569" s="851"/>
      <c r="V569" s="851"/>
    </row>
    <row r="570" ht="14.25" customHeight="1">
      <c r="A570" s="95"/>
      <c r="B570" s="282"/>
      <c r="C570" s="100"/>
      <c r="D570" s="101"/>
      <c r="E570" s="101"/>
      <c r="F570" s="102"/>
      <c r="G570" s="102"/>
      <c r="H570" s="102"/>
      <c r="I570" s="102"/>
      <c r="J570" s="95"/>
      <c r="K570" s="67"/>
      <c r="L570" s="851"/>
      <c r="M570" s="851"/>
      <c r="N570" s="851"/>
      <c r="O570" s="851"/>
      <c r="P570" s="851"/>
      <c r="Q570" s="851"/>
      <c r="R570" s="851"/>
      <c r="S570" s="851"/>
      <c r="T570" s="851"/>
      <c r="U570" s="851"/>
      <c r="V570" s="851"/>
    </row>
    <row r="571" ht="14.25" customHeight="1">
      <c r="A571" s="95"/>
      <c r="B571" s="282"/>
      <c r="C571" s="100"/>
      <c r="D571" s="101"/>
      <c r="E571" s="101"/>
      <c r="F571" s="102"/>
      <c r="G571" s="102"/>
      <c r="H571" s="102"/>
      <c r="I571" s="102"/>
      <c r="J571" s="95"/>
      <c r="K571" s="67"/>
      <c r="L571" s="851"/>
      <c r="M571" s="851"/>
      <c r="N571" s="851"/>
      <c r="O571" s="851"/>
      <c r="P571" s="851"/>
      <c r="Q571" s="851"/>
      <c r="R571" s="851"/>
      <c r="S571" s="851"/>
      <c r="T571" s="851"/>
      <c r="U571" s="851"/>
      <c r="V571" s="851"/>
    </row>
    <row r="572" ht="14.25" customHeight="1">
      <c r="A572" s="95"/>
      <c r="B572" s="282"/>
      <c r="C572" s="100"/>
      <c r="D572" s="101"/>
      <c r="E572" s="101"/>
      <c r="F572" s="102"/>
      <c r="G572" s="102"/>
      <c r="H572" s="102"/>
      <c r="I572" s="102"/>
      <c r="J572" s="95"/>
      <c r="K572" s="67"/>
      <c r="L572" s="851"/>
      <c r="M572" s="851"/>
      <c r="N572" s="851"/>
      <c r="O572" s="851"/>
      <c r="P572" s="851"/>
      <c r="Q572" s="851"/>
      <c r="R572" s="851"/>
      <c r="S572" s="851"/>
      <c r="T572" s="851"/>
      <c r="U572" s="851"/>
      <c r="V572" s="851"/>
    </row>
    <row r="573" ht="14.25" customHeight="1">
      <c r="A573" s="95"/>
      <c r="B573" s="282"/>
      <c r="C573" s="100"/>
      <c r="D573" s="101"/>
      <c r="E573" s="101"/>
      <c r="F573" s="102"/>
      <c r="G573" s="102"/>
      <c r="H573" s="102"/>
      <c r="I573" s="102"/>
      <c r="J573" s="95"/>
      <c r="K573" s="67"/>
      <c r="L573" s="851"/>
      <c r="M573" s="851"/>
      <c r="N573" s="851"/>
      <c r="O573" s="851"/>
      <c r="P573" s="851"/>
      <c r="Q573" s="851"/>
      <c r="R573" s="851"/>
      <c r="S573" s="851"/>
      <c r="T573" s="851"/>
      <c r="U573" s="851"/>
      <c r="V573" s="851"/>
    </row>
    <row r="574" ht="14.25" customHeight="1">
      <c r="A574" s="95"/>
      <c r="B574" s="282"/>
      <c r="C574" s="100"/>
      <c r="D574" s="101"/>
      <c r="E574" s="101"/>
      <c r="F574" s="102"/>
      <c r="G574" s="102"/>
      <c r="H574" s="102"/>
      <c r="I574" s="102"/>
      <c r="J574" s="95"/>
      <c r="K574" s="67"/>
      <c r="L574" s="851"/>
      <c r="M574" s="851"/>
      <c r="N574" s="851"/>
      <c r="O574" s="851"/>
      <c r="P574" s="851"/>
      <c r="Q574" s="851"/>
      <c r="R574" s="851"/>
      <c r="S574" s="851"/>
      <c r="T574" s="851"/>
      <c r="U574" s="851"/>
      <c r="V574" s="851"/>
    </row>
    <row r="575" ht="14.25" customHeight="1">
      <c r="A575" s="95"/>
      <c r="B575" s="282"/>
      <c r="C575" s="100"/>
      <c r="D575" s="101"/>
      <c r="E575" s="101"/>
      <c r="F575" s="102"/>
      <c r="G575" s="102"/>
      <c r="H575" s="102"/>
      <c r="I575" s="102"/>
      <c r="J575" s="95"/>
      <c r="K575" s="67"/>
      <c r="L575" s="851"/>
      <c r="M575" s="851"/>
      <c r="N575" s="851"/>
      <c r="O575" s="851"/>
      <c r="P575" s="851"/>
      <c r="Q575" s="851"/>
      <c r="R575" s="851"/>
      <c r="S575" s="851"/>
      <c r="T575" s="851"/>
      <c r="U575" s="851"/>
      <c r="V575" s="851"/>
    </row>
    <row r="576" ht="14.25" customHeight="1">
      <c r="A576" s="95"/>
      <c r="B576" s="282"/>
      <c r="C576" s="100"/>
      <c r="D576" s="101"/>
      <c r="E576" s="101"/>
      <c r="F576" s="102"/>
      <c r="G576" s="102"/>
      <c r="H576" s="102"/>
      <c r="I576" s="102"/>
      <c r="J576" s="95"/>
      <c r="K576" s="67"/>
      <c r="L576" s="851"/>
      <c r="M576" s="851"/>
      <c r="N576" s="851"/>
      <c r="O576" s="851"/>
      <c r="P576" s="851"/>
      <c r="Q576" s="851"/>
      <c r="R576" s="851"/>
      <c r="S576" s="851"/>
      <c r="T576" s="851"/>
      <c r="U576" s="851"/>
      <c r="V576" s="851"/>
    </row>
    <row r="577" ht="14.25" customHeight="1">
      <c r="A577" s="95"/>
      <c r="B577" s="282"/>
      <c r="C577" s="100"/>
      <c r="D577" s="101"/>
      <c r="E577" s="101"/>
      <c r="F577" s="102"/>
      <c r="G577" s="102"/>
      <c r="H577" s="102"/>
      <c r="I577" s="102"/>
      <c r="J577" s="95"/>
      <c r="K577" s="67"/>
      <c r="L577" s="851"/>
      <c r="M577" s="851"/>
      <c r="N577" s="851"/>
      <c r="O577" s="851"/>
      <c r="P577" s="851"/>
      <c r="Q577" s="851"/>
      <c r="R577" s="851"/>
      <c r="S577" s="851"/>
      <c r="T577" s="851"/>
      <c r="U577" s="851"/>
      <c r="V577" s="851"/>
    </row>
    <row r="578" ht="14.25" customHeight="1">
      <c r="A578" s="95"/>
      <c r="B578" s="282"/>
      <c r="C578" s="100"/>
      <c r="D578" s="101"/>
      <c r="E578" s="101"/>
      <c r="F578" s="102"/>
      <c r="G578" s="102"/>
      <c r="H578" s="102"/>
      <c r="I578" s="102"/>
      <c r="J578" s="95"/>
      <c r="K578" s="67"/>
      <c r="L578" s="851"/>
      <c r="M578" s="851"/>
      <c r="N578" s="851"/>
      <c r="O578" s="851"/>
      <c r="P578" s="851"/>
      <c r="Q578" s="851"/>
      <c r="R578" s="851"/>
      <c r="S578" s="851"/>
      <c r="T578" s="851"/>
      <c r="U578" s="851"/>
      <c r="V578" s="851"/>
    </row>
    <row r="579" ht="14.25" customHeight="1">
      <c r="A579" s="95"/>
      <c r="B579" s="282"/>
      <c r="C579" s="100"/>
      <c r="D579" s="101"/>
      <c r="E579" s="101"/>
      <c r="F579" s="102"/>
      <c r="G579" s="102"/>
      <c r="H579" s="102"/>
      <c r="I579" s="102"/>
      <c r="J579" s="95"/>
      <c r="K579" s="67"/>
      <c r="L579" s="851"/>
      <c r="M579" s="851"/>
      <c r="N579" s="851"/>
      <c r="O579" s="851"/>
      <c r="P579" s="851"/>
      <c r="Q579" s="851"/>
      <c r="R579" s="851"/>
      <c r="S579" s="851"/>
      <c r="T579" s="851"/>
      <c r="U579" s="851"/>
      <c r="V579" s="851"/>
    </row>
    <row r="580" ht="14.25" customHeight="1">
      <c r="A580" s="95"/>
      <c r="B580" s="282"/>
      <c r="C580" s="100"/>
      <c r="D580" s="101"/>
      <c r="E580" s="101"/>
      <c r="F580" s="102"/>
      <c r="G580" s="102"/>
      <c r="H580" s="102"/>
      <c r="I580" s="102"/>
      <c r="J580" s="95"/>
      <c r="K580" s="67"/>
      <c r="L580" s="851"/>
      <c r="M580" s="851"/>
      <c r="N580" s="851"/>
      <c r="O580" s="851"/>
      <c r="P580" s="851"/>
      <c r="Q580" s="851"/>
      <c r="R580" s="851"/>
      <c r="S580" s="851"/>
      <c r="T580" s="851"/>
      <c r="U580" s="851"/>
      <c r="V580" s="851"/>
    </row>
    <row r="581" ht="14.25" customHeight="1">
      <c r="A581" s="95"/>
      <c r="B581" s="282"/>
      <c r="C581" s="100"/>
      <c r="D581" s="101"/>
      <c r="E581" s="101"/>
      <c r="F581" s="102"/>
      <c r="G581" s="102"/>
      <c r="H581" s="102"/>
      <c r="I581" s="102"/>
      <c r="J581" s="95"/>
      <c r="K581" s="67"/>
      <c r="L581" s="851"/>
      <c r="M581" s="851"/>
      <c r="N581" s="851"/>
      <c r="O581" s="851"/>
      <c r="P581" s="851"/>
      <c r="Q581" s="851"/>
      <c r="R581" s="851"/>
      <c r="S581" s="851"/>
      <c r="T581" s="851"/>
      <c r="U581" s="851"/>
      <c r="V581" s="851"/>
    </row>
    <row r="582" ht="14.25" customHeight="1">
      <c r="A582" s="95"/>
      <c r="B582" s="282"/>
      <c r="C582" s="100"/>
      <c r="D582" s="101"/>
      <c r="E582" s="101"/>
      <c r="F582" s="102"/>
      <c r="G582" s="102"/>
      <c r="H582" s="102"/>
      <c r="I582" s="102"/>
      <c r="J582" s="95"/>
      <c r="K582" s="67"/>
      <c r="L582" s="851"/>
      <c r="M582" s="851"/>
      <c r="N582" s="851"/>
      <c r="O582" s="851"/>
      <c r="P582" s="851"/>
      <c r="Q582" s="851"/>
      <c r="R582" s="851"/>
      <c r="S582" s="851"/>
      <c r="T582" s="851"/>
      <c r="U582" s="851"/>
      <c r="V582" s="851"/>
    </row>
    <row r="583" ht="14.25" customHeight="1">
      <c r="A583" s="95"/>
      <c r="B583" s="282"/>
      <c r="C583" s="100"/>
      <c r="D583" s="101"/>
      <c r="E583" s="101"/>
      <c r="F583" s="102"/>
      <c r="G583" s="102"/>
      <c r="H583" s="102"/>
      <c r="I583" s="102"/>
      <c r="J583" s="95"/>
      <c r="K583" s="67"/>
      <c r="L583" s="851"/>
      <c r="M583" s="851"/>
      <c r="N583" s="851"/>
      <c r="O583" s="851"/>
      <c r="P583" s="851"/>
      <c r="Q583" s="851"/>
      <c r="R583" s="851"/>
      <c r="S583" s="851"/>
      <c r="T583" s="851"/>
      <c r="U583" s="851"/>
      <c r="V583" s="851"/>
    </row>
    <row r="584" ht="14.25" customHeight="1">
      <c r="A584" s="95"/>
      <c r="B584" s="282"/>
      <c r="C584" s="100"/>
      <c r="D584" s="101"/>
      <c r="E584" s="101"/>
      <c r="F584" s="102"/>
      <c r="G584" s="102"/>
      <c r="H584" s="102"/>
      <c r="I584" s="102"/>
      <c r="J584" s="95"/>
      <c r="K584" s="67"/>
      <c r="L584" s="851"/>
      <c r="M584" s="851"/>
      <c r="N584" s="851"/>
      <c r="O584" s="851"/>
      <c r="P584" s="851"/>
      <c r="Q584" s="851"/>
      <c r="R584" s="851"/>
      <c r="S584" s="851"/>
      <c r="T584" s="851"/>
      <c r="U584" s="851"/>
      <c r="V584" s="851"/>
    </row>
    <row r="585" ht="14.25" customHeight="1">
      <c r="A585" s="95"/>
      <c r="B585" s="282"/>
      <c r="C585" s="100"/>
      <c r="D585" s="101"/>
      <c r="E585" s="101"/>
      <c r="F585" s="102"/>
      <c r="G585" s="102"/>
      <c r="H585" s="102"/>
      <c r="I585" s="102"/>
      <c r="J585" s="95"/>
      <c r="K585" s="67"/>
      <c r="L585" s="851"/>
      <c r="M585" s="851"/>
      <c r="N585" s="851"/>
      <c r="O585" s="851"/>
      <c r="P585" s="851"/>
      <c r="Q585" s="851"/>
      <c r="R585" s="851"/>
      <c r="S585" s="851"/>
      <c r="T585" s="851"/>
      <c r="U585" s="851"/>
      <c r="V585" s="851"/>
    </row>
    <row r="586" ht="14.25" customHeight="1">
      <c r="A586" s="95"/>
      <c r="B586" s="282"/>
      <c r="C586" s="100"/>
      <c r="D586" s="101"/>
      <c r="E586" s="101"/>
      <c r="F586" s="102"/>
      <c r="G586" s="102"/>
      <c r="H586" s="102"/>
      <c r="I586" s="102"/>
      <c r="J586" s="95"/>
      <c r="K586" s="67"/>
      <c r="L586" s="851"/>
      <c r="M586" s="851"/>
      <c r="N586" s="851"/>
      <c r="O586" s="851"/>
      <c r="P586" s="851"/>
      <c r="Q586" s="851"/>
      <c r="R586" s="851"/>
      <c r="S586" s="851"/>
      <c r="T586" s="851"/>
      <c r="U586" s="851"/>
      <c r="V586" s="851"/>
    </row>
    <row r="587" ht="14.25" customHeight="1">
      <c r="A587" s="95"/>
      <c r="B587" s="282"/>
      <c r="C587" s="100"/>
      <c r="D587" s="101"/>
      <c r="E587" s="101"/>
      <c r="F587" s="102"/>
      <c r="G587" s="102"/>
      <c r="H587" s="102"/>
      <c r="I587" s="102"/>
      <c r="J587" s="95"/>
      <c r="K587" s="67"/>
      <c r="L587" s="851"/>
      <c r="M587" s="851"/>
      <c r="N587" s="851"/>
      <c r="O587" s="851"/>
      <c r="P587" s="851"/>
      <c r="Q587" s="851"/>
      <c r="R587" s="851"/>
      <c r="S587" s="851"/>
      <c r="T587" s="851"/>
      <c r="U587" s="851"/>
      <c r="V587" s="851"/>
    </row>
    <row r="588" ht="14.25" customHeight="1">
      <c r="A588" s="95"/>
      <c r="B588" s="282"/>
      <c r="C588" s="100"/>
      <c r="D588" s="101"/>
      <c r="E588" s="101"/>
      <c r="F588" s="102"/>
      <c r="G588" s="102"/>
      <c r="H588" s="102"/>
      <c r="I588" s="102"/>
      <c r="J588" s="95"/>
      <c r="K588" s="67"/>
      <c r="L588" s="851"/>
      <c r="M588" s="851"/>
      <c r="N588" s="851"/>
      <c r="O588" s="851"/>
      <c r="P588" s="851"/>
      <c r="Q588" s="851"/>
      <c r="R588" s="851"/>
      <c r="S588" s="851"/>
      <c r="T588" s="851"/>
      <c r="U588" s="851"/>
      <c r="V588" s="851"/>
    </row>
    <row r="589" ht="14.25" customHeight="1">
      <c r="A589" s="95"/>
      <c r="B589" s="282"/>
      <c r="C589" s="100"/>
      <c r="D589" s="101"/>
      <c r="E589" s="101"/>
      <c r="F589" s="102"/>
      <c r="G589" s="102"/>
      <c r="H589" s="102"/>
      <c r="I589" s="102"/>
      <c r="J589" s="95"/>
      <c r="K589" s="67"/>
      <c r="L589" s="851"/>
      <c r="M589" s="851"/>
      <c r="N589" s="851"/>
      <c r="O589" s="851"/>
      <c r="P589" s="851"/>
      <c r="Q589" s="851"/>
      <c r="R589" s="851"/>
      <c r="S589" s="851"/>
      <c r="T589" s="851"/>
      <c r="U589" s="851"/>
      <c r="V589" s="851"/>
    </row>
    <row r="590" ht="14.25" customHeight="1">
      <c r="A590" s="95"/>
      <c r="B590" s="282"/>
      <c r="C590" s="100"/>
      <c r="D590" s="101"/>
      <c r="E590" s="101"/>
      <c r="F590" s="102"/>
      <c r="G590" s="102"/>
      <c r="H590" s="102"/>
      <c r="I590" s="102"/>
      <c r="J590" s="95"/>
      <c r="K590" s="67"/>
      <c r="L590" s="851"/>
      <c r="M590" s="851"/>
      <c r="N590" s="851"/>
      <c r="O590" s="851"/>
      <c r="P590" s="851"/>
      <c r="Q590" s="851"/>
      <c r="R590" s="851"/>
      <c r="S590" s="851"/>
      <c r="T590" s="851"/>
      <c r="U590" s="851"/>
      <c r="V590" s="851"/>
    </row>
    <row r="591" ht="14.25" customHeight="1">
      <c r="A591" s="95"/>
      <c r="B591" s="282"/>
      <c r="C591" s="100"/>
      <c r="D591" s="101"/>
      <c r="E591" s="101"/>
      <c r="F591" s="102"/>
      <c r="G591" s="102"/>
      <c r="H591" s="102"/>
      <c r="I591" s="102"/>
      <c r="J591" s="95"/>
      <c r="K591" s="67"/>
      <c r="L591" s="851"/>
      <c r="M591" s="851"/>
      <c r="N591" s="851"/>
      <c r="O591" s="851"/>
      <c r="P591" s="851"/>
      <c r="Q591" s="851"/>
      <c r="R591" s="851"/>
      <c r="S591" s="851"/>
      <c r="T591" s="851"/>
      <c r="U591" s="851"/>
      <c r="V591" s="851"/>
    </row>
    <row r="592" ht="14.25" customHeight="1">
      <c r="A592" s="95"/>
      <c r="B592" s="282"/>
      <c r="C592" s="100"/>
      <c r="D592" s="101"/>
      <c r="E592" s="101"/>
      <c r="F592" s="102"/>
      <c r="G592" s="102"/>
      <c r="H592" s="102"/>
      <c r="I592" s="102"/>
      <c r="J592" s="95"/>
      <c r="K592" s="67"/>
      <c r="L592" s="851"/>
      <c r="M592" s="851"/>
      <c r="N592" s="851"/>
      <c r="O592" s="851"/>
      <c r="P592" s="851"/>
      <c r="Q592" s="851"/>
      <c r="R592" s="851"/>
      <c r="S592" s="851"/>
      <c r="T592" s="851"/>
      <c r="U592" s="851"/>
      <c r="V592" s="851"/>
    </row>
    <row r="593" ht="14.25" customHeight="1">
      <c r="A593" s="95"/>
      <c r="B593" s="282"/>
      <c r="C593" s="100"/>
      <c r="D593" s="101"/>
      <c r="E593" s="101"/>
      <c r="F593" s="102"/>
      <c r="G593" s="102"/>
      <c r="H593" s="102"/>
      <c r="I593" s="102"/>
      <c r="J593" s="95"/>
      <c r="K593" s="67"/>
      <c r="L593" s="851"/>
      <c r="M593" s="851"/>
      <c r="N593" s="851"/>
      <c r="O593" s="851"/>
      <c r="P593" s="851"/>
      <c r="Q593" s="851"/>
      <c r="R593" s="851"/>
      <c r="S593" s="851"/>
      <c r="T593" s="851"/>
      <c r="U593" s="851"/>
      <c r="V593" s="851"/>
    </row>
    <row r="594" ht="14.25" customHeight="1">
      <c r="A594" s="95"/>
      <c r="B594" s="282"/>
      <c r="C594" s="100"/>
      <c r="D594" s="101"/>
      <c r="E594" s="101"/>
      <c r="F594" s="102"/>
      <c r="G594" s="102"/>
      <c r="H594" s="102"/>
      <c r="I594" s="102"/>
      <c r="J594" s="95"/>
      <c r="K594" s="67"/>
      <c r="L594" s="851"/>
      <c r="M594" s="851"/>
      <c r="N594" s="851"/>
      <c r="O594" s="851"/>
      <c r="P594" s="851"/>
      <c r="Q594" s="851"/>
      <c r="R594" s="851"/>
      <c r="S594" s="851"/>
      <c r="T594" s="851"/>
      <c r="U594" s="851"/>
      <c r="V594" s="851"/>
    </row>
    <row r="595" ht="14.25" customHeight="1">
      <c r="A595" s="95"/>
      <c r="B595" s="282"/>
      <c r="C595" s="100"/>
      <c r="D595" s="101"/>
      <c r="E595" s="101"/>
      <c r="F595" s="102"/>
      <c r="G595" s="102"/>
      <c r="H595" s="102"/>
      <c r="I595" s="102"/>
      <c r="J595" s="95"/>
      <c r="K595" s="67"/>
      <c r="L595" s="851"/>
      <c r="M595" s="851"/>
      <c r="N595" s="851"/>
      <c r="O595" s="851"/>
      <c r="P595" s="851"/>
      <c r="Q595" s="851"/>
      <c r="R595" s="851"/>
      <c r="S595" s="851"/>
      <c r="T595" s="851"/>
      <c r="U595" s="851"/>
      <c r="V595" s="851"/>
    </row>
    <row r="596" ht="14.25" customHeight="1">
      <c r="A596" s="95"/>
      <c r="B596" s="282"/>
      <c r="C596" s="100"/>
      <c r="D596" s="101"/>
      <c r="E596" s="101"/>
      <c r="F596" s="102"/>
      <c r="G596" s="102"/>
      <c r="H596" s="102"/>
      <c r="I596" s="102"/>
      <c r="J596" s="95"/>
      <c r="K596" s="67"/>
      <c r="L596" s="851"/>
      <c r="M596" s="851"/>
      <c r="N596" s="851"/>
      <c r="O596" s="851"/>
      <c r="P596" s="851"/>
      <c r="Q596" s="851"/>
      <c r="R596" s="851"/>
      <c r="S596" s="851"/>
      <c r="T596" s="851"/>
      <c r="U596" s="851"/>
      <c r="V596" s="851"/>
    </row>
    <row r="597" ht="14.25" customHeight="1">
      <c r="A597" s="95"/>
      <c r="B597" s="282"/>
      <c r="C597" s="100"/>
      <c r="D597" s="101"/>
      <c r="E597" s="101"/>
      <c r="F597" s="102"/>
      <c r="G597" s="102"/>
      <c r="H597" s="102"/>
      <c r="I597" s="102"/>
      <c r="J597" s="95"/>
      <c r="K597" s="67"/>
      <c r="L597" s="851"/>
      <c r="M597" s="851"/>
      <c r="N597" s="851"/>
      <c r="O597" s="851"/>
      <c r="P597" s="851"/>
      <c r="Q597" s="851"/>
      <c r="R597" s="851"/>
      <c r="S597" s="851"/>
      <c r="T597" s="851"/>
      <c r="U597" s="851"/>
      <c r="V597" s="851"/>
    </row>
    <row r="598" ht="14.25" customHeight="1">
      <c r="A598" s="95"/>
      <c r="B598" s="282"/>
      <c r="C598" s="100"/>
      <c r="D598" s="101"/>
      <c r="E598" s="101"/>
      <c r="F598" s="102"/>
      <c r="G598" s="102"/>
      <c r="H598" s="102"/>
      <c r="I598" s="102"/>
      <c r="J598" s="95"/>
      <c r="K598" s="67"/>
      <c r="L598" s="851"/>
      <c r="M598" s="851"/>
      <c r="N598" s="851"/>
      <c r="O598" s="851"/>
      <c r="P598" s="851"/>
      <c r="Q598" s="851"/>
      <c r="R598" s="851"/>
      <c r="S598" s="851"/>
      <c r="T598" s="851"/>
      <c r="U598" s="851"/>
      <c r="V598" s="851"/>
    </row>
    <row r="599" ht="14.25" customHeight="1">
      <c r="A599" s="95"/>
      <c r="B599" s="282"/>
      <c r="C599" s="100"/>
      <c r="D599" s="101"/>
      <c r="E599" s="101"/>
      <c r="F599" s="102"/>
      <c r="G599" s="102"/>
      <c r="H599" s="102"/>
      <c r="I599" s="102"/>
      <c r="J599" s="95"/>
      <c r="K599" s="67"/>
      <c r="L599" s="851"/>
      <c r="M599" s="851"/>
      <c r="N599" s="851"/>
      <c r="O599" s="851"/>
      <c r="P599" s="851"/>
      <c r="Q599" s="851"/>
      <c r="R599" s="851"/>
      <c r="S599" s="851"/>
      <c r="T599" s="851"/>
      <c r="U599" s="851"/>
      <c r="V599" s="851"/>
    </row>
    <row r="600" ht="14.25" customHeight="1">
      <c r="A600" s="95"/>
      <c r="B600" s="282"/>
      <c r="C600" s="100"/>
      <c r="D600" s="101"/>
      <c r="E600" s="101"/>
      <c r="F600" s="102"/>
      <c r="G600" s="102"/>
      <c r="H600" s="102"/>
      <c r="I600" s="102"/>
      <c r="J600" s="95"/>
      <c r="K600" s="67"/>
      <c r="L600" s="851"/>
      <c r="M600" s="851"/>
      <c r="N600" s="851"/>
      <c r="O600" s="851"/>
      <c r="P600" s="851"/>
      <c r="Q600" s="851"/>
      <c r="R600" s="851"/>
      <c r="S600" s="851"/>
      <c r="T600" s="851"/>
      <c r="U600" s="851"/>
      <c r="V600" s="851"/>
    </row>
    <row r="601" ht="14.25" customHeight="1">
      <c r="A601" s="95"/>
      <c r="B601" s="282"/>
      <c r="C601" s="100"/>
      <c r="D601" s="101"/>
      <c r="E601" s="101"/>
      <c r="F601" s="102"/>
      <c r="G601" s="102"/>
      <c r="H601" s="102"/>
      <c r="I601" s="102"/>
      <c r="J601" s="95"/>
      <c r="K601" s="67"/>
      <c r="L601" s="851"/>
      <c r="M601" s="851"/>
      <c r="N601" s="851"/>
      <c r="O601" s="851"/>
      <c r="P601" s="851"/>
      <c r="Q601" s="851"/>
      <c r="R601" s="851"/>
      <c r="S601" s="851"/>
      <c r="T601" s="851"/>
      <c r="U601" s="851"/>
      <c r="V601" s="851"/>
    </row>
    <row r="602" ht="14.25" customHeight="1">
      <c r="A602" s="95"/>
      <c r="B602" s="282"/>
      <c r="C602" s="100"/>
      <c r="D602" s="101"/>
      <c r="E602" s="101"/>
      <c r="F602" s="102"/>
      <c r="G602" s="102"/>
      <c r="H602" s="102"/>
      <c r="I602" s="102"/>
      <c r="J602" s="95"/>
      <c r="K602" s="67"/>
      <c r="L602" s="851"/>
      <c r="M602" s="851"/>
      <c r="N602" s="851"/>
      <c r="O602" s="851"/>
      <c r="P602" s="851"/>
      <c r="Q602" s="851"/>
      <c r="R602" s="851"/>
      <c r="S602" s="851"/>
      <c r="T602" s="851"/>
      <c r="U602" s="851"/>
      <c r="V602" s="851"/>
    </row>
    <row r="603" ht="14.25" customHeight="1">
      <c r="A603" s="95"/>
      <c r="B603" s="282"/>
      <c r="C603" s="100"/>
      <c r="D603" s="101"/>
      <c r="E603" s="101"/>
      <c r="F603" s="102"/>
      <c r="G603" s="102"/>
      <c r="H603" s="102"/>
      <c r="I603" s="102"/>
      <c r="J603" s="95"/>
      <c r="K603" s="67"/>
      <c r="L603" s="851"/>
      <c r="M603" s="851"/>
      <c r="N603" s="851"/>
      <c r="O603" s="851"/>
      <c r="P603" s="851"/>
      <c r="Q603" s="851"/>
      <c r="R603" s="851"/>
      <c r="S603" s="851"/>
      <c r="T603" s="851"/>
      <c r="U603" s="851"/>
      <c r="V603" s="851"/>
    </row>
    <row r="604" ht="14.25" customHeight="1">
      <c r="A604" s="95"/>
      <c r="B604" s="282"/>
      <c r="C604" s="100"/>
      <c r="D604" s="101"/>
      <c r="E604" s="101"/>
      <c r="F604" s="102"/>
      <c r="G604" s="102"/>
      <c r="H604" s="102"/>
      <c r="I604" s="102"/>
      <c r="J604" s="95"/>
      <c r="K604" s="67"/>
      <c r="L604" s="851"/>
      <c r="M604" s="851"/>
      <c r="N604" s="851"/>
      <c r="O604" s="851"/>
      <c r="P604" s="851"/>
      <c r="Q604" s="851"/>
      <c r="R604" s="851"/>
      <c r="S604" s="851"/>
      <c r="T604" s="851"/>
      <c r="U604" s="851"/>
      <c r="V604" s="851"/>
    </row>
    <row r="605" ht="14.25" customHeight="1">
      <c r="A605" s="95"/>
      <c r="B605" s="282"/>
      <c r="C605" s="100"/>
      <c r="D605" s="101"/>
      <c r="E605" s="101"/>
      <c r="F605" s="102"/>
      <c r="G605" s="102"/>
      <c r="H605" s="102"/>
      <c r="I605" s="102"/>
      <c r="J605" s="95"/>
      <c r="K605" s="67"/>
      <c r="L605" s="851"/>
      <c r="M605" s="851"/>
      <c r="N605" s="851"/>
      <c r="O605" s="851"/>
      <c r="P605" s="851"/>
      <c r="Q605" s="851"/>
      <c r="R605" s="851"/>
      <c r="S605" s="851"/>
      <c r="T605" s="851"/>
      <c r="U605" s="851"/>
      <c r="V605" s="851"/>
    </row>
    <row r="606" ht="14.25" customHeight="1">
      <c r="A606" s="95"/>
      <c r="B606" s="282"/>
      <c r="C606" s="100"/>
      <c r="D606" s="101"/>
      <c r="E606" s="101"/>
      <c r="F606" s="102"/>
      <c r="G606" s="102"/>
      <c r="H606" s="102"/>
      <c r="I606" s="102"/>
      <c r="J606" s="95"/>
      <c r="K606" s="67"/>
      <c r="L606" s="851"/>
      <c r="M606" s="851"/>
      <c r="N606" s="851"/>
      <c r="O606" s="851"/>
      <c r="P606" s="851"/>
      <c r="Q606" s="851"/>
      <c r="R606" s="851"/>
      <c r="S606" s="851"/>
      <c r="T606" s="851"/>
      <c r="U606" s="851"/>
      <c r="V606" s="851"/>
    </row>
    <row r="607" ht="14.25" customHeight="1">
      <c r="A607" s="95"/>
      <c r="B607" s="282"/>
      <c r="C607" s="100"/>
      <c r="D607" s="101"/>
      <c r="E607" s="101"/>
      <c r="F607" s="102"/>
      <c r="G607" s="102"/>
      <c r="H607" s="102"/>
      <c r="I607" s="102"/>
      <c r="J607" s="95"/>
      <c r="K607" s="67"/>
      <c r="L607" s="851"/>
      <c r="M607" s="851"/>
      <c r="N607" s="851"/>
      <c r="O607" s="851"/>
      <c r="P607" s="851"/>
      <c r="Q607" s="851"/>
      <c r="R607" s="851"/>
      <c r="S607" s="851"/>
      <c r="T607" s="851"/>
      <c r="U607" s="851"/>
      <c r="V607" s="851"/>
    </row>
    <row r="608" ht="14.25" customHeight="1">
      <c r="A608" s="95"/>
      <c r="B608" s="282"/>
      <c r="C608" s="100"/>
      <c r="D608" s="101"/>
      <c r="E608" s="101"/>
      <c r="F608" s="102"/>
      <c r="G608" s="102"/>
      <c r="H608" s="102"/>
      <c r="I608" s="102"/>
      <c r="J608" s="95"/>
      <c r="K608" s="67"/>
      <c r="L608" s="851"/>
      <c r="M608" s="851"/>
      <c r="N608" s="851"/>
      <c r="O608" s="851"/>
      <c r="P608" s="851"/>
      <c r="Q608" s="851"/>
      <c r="R608" s="851"/>
      <c r="S608" s="851"/>
      <c r="T608" s="851"/>
      <c r="U608" s="851"/>
      <c r="V608" s="851"/>
    </row>
    <row r="609" ht="14.25" customHeight="1">
      <c r="A609" s="95"/>
      <c r="B609" s="282"/>
      <c r="C609" s="100"/>
      <c r="D609" s="101"/>
      <c r="E609" s="101"/>
      <c r="F609" s="102"/>
      <c r="G609" s="102"/>
      <c r="H609" s="102"/>
      <c r="I609" s="102"/>
      <c r="J609" s="95"/>
      <c r="K609" s="67"/>
      <c r="L609" s="851"/>
      <c r="M609" s="851"/>
      <c r="N609" s="851"/>
      <c r="O609" s="851"/>
      <c r="P609" s="851"/>
      <c r="Q609" s="851"/>
      <c r="R609" s="851"/>
      <c r="S609" s="851"/>
      <c r="T609" s="851"/>
      <c r="U609" s="851"/>
      <c r="V609" s="851"/>
    </row>
    <row r="610" ht="14.25" customHeight="1">
      <c r="A610" s="95"/>
      <c r="B610" s="282"/>
      <c r="C610" s="100"/>
      <c r="D610" s="101"/>
      <c r="E610" s="101"/>
      <c r="F610" s="102"/>
      <c r="G610" s="102"/>
      <c r="H610" s="102"/>
      <c r="I610" s="102"/>
      <c r="J610" s="95"/>
      <c r="K610" s="67"/>
      <c r="L610" s="851"/>
      <c r="M610" s="851"/>
      <c r="N610" s="851"/>
      <c r="O610" s="851"/>
      <c r="P610" s="851"/>
      <c r="Q610" s="851"/>
      <c r="R610" s="851"/>
      <c r="S610" s="851"/>
      <c r="T610" s="851"/>
      <c r="U610" s="851"/>
      <c r="V610" s="851"/>
    </row>
    <row r="611" ht="14.25" customHeight="1">
      <c r="A611" s="95"/>
      <c r="B611" s="282"/>
      <c r="C611" s="100"/>
      <c r="D611" s="101"/>
      <c r="E611" s="101"/>
      <c r="F611" s="102"/>
      <c r="G611" s="102"/>
      <c r="H611" s="102"/>
      <c r="I611" s="102"/>
      <c r="J611" s="95"/>
      <c r="K611" s="67"/>
      <c r="L611" s="851"/>
      <c r="M611" s="851"/>
      <c r="N611" s="851"/>
      <c r="O611" s="851"/>
      <c r="P611" s="851"/>
      <c r="Q611" s="851"/>
      <c r="R611" s="851"/>
      <c r="S611" s="851"/>
      <c r="T611" s="851"/>
      <c r="U611" s="851"/>
      <c r="V611" s="851"/>
    </row>
    <row r="612" ht="14.25" customHeight="1">
      <c r="A612" s="95"/>
      <c r="B612" s="282"/>
      <c r="C612" s="100"/>
      <c r="D612" s="101"/>
      <c r="E612" s="101"/>
      <c r="F612" s="102"/>
      <c r="G612" s="102"/>
      <c r="H612" s="102"/>
      <c r="I612" s="102"/>
      <c r="J612" s="95"/>
      <c r="K612" s="67"/>
      <c r="L612" s="851"/>
      <c r="M612" s="851"/>
      <c r="N612" s="851"/>
      <c r="O612" s="851"/>
      <c r="P612" s="851"/>
      <c r="Q612" s="851"/>
      <c r="R612" s="851"/>
      <c r="S612" s="851"/>
      <c r="T612" s="851"/>
      <c r="U612" s="851"/>
      <c r="V612" s="851"/>
    </row>
    <row r="613" ht="14.25" customHeight="1">
      <c r="A613" s="95"/>
      <c r="B613" s="282"/>
      <c r="C613" s="100"/>
      <c r="D613" s="101"/>
      <c r="E613" s="101"/>
      <c r="F613" s="102"/>
      <c r="G613" s="102"/>
      <c r="H613" s="102"/>
      <c r="I613" s="102"/>
      <c r="J613" s="95"/>
      <c r="K613" s="67"/>
      <c r="L613" s="851"/>
      <c r="M613" s="851"/>
      <c r="N613" s="851"/>
      <c r="O613" s="851"/>
      <c r="P613" s="851"/>
      <c r="Q613" s="851"/>
      <c r="R613" s="851"/>
      <c r="S613" s="851"/>
      <c r="T613" s="851"/>
      <c r="U613" s="851"/>
      <c r="V613" s="851"/>
    </row>
    <row r="614" ht="14.25" customHeight="1">
      <c r="A614" s="95"/>
      <c r="B614" s="282"/>
      <c r="C614" s="100"/>
      <c r="D614" s="101"/>
      <c r="E614" s="101"/>
      <c r="F614" s="102"/>
      <c r="G614" s="102"/>
      <c r="H614" s="102"/>
      <c r="I614" s="102"/>
      <c r="J614" s="95"/>
      <c r="K614" s="67"/>
      <c r="L614" s="851"/>
      <c r="M614" s="851"/>
      <c r="N614" s="851"/>
      <c r="O614" s="851"/>
      <c r="P614" s="851"/>
      <c r="Q614" s="851"/>
      <c r="R614" s="851"/>
      <c r="S614" s="851"/>
      <c r="T614" s="851"/>
      <c r="U614" s="851"/>
      <c r="V614" s="851"/>
    </row>
    <row r="615" ht="14.25" customHeight="1">
      <c r="A615" s="95"/>
      <c r="B615" s="282"/>
      <c r="C615" s="100"/>
      <c r="D615" s="101"/>
      <c r="E615" s="101"/>
      <c r="F615" s="102"/>
      <c r="G615" s="102"/>
      <c r="H615" s="102"/>
      <c r="I615" s="102"/>
      <c r="J615" s="95"/>
      <c r="K615" s="67"/>
      <c r="L615" s="851"/>
      <c r="M615" s="851"/>
      <c r="N615" s="851"/>
      <c r="O615" s="851"/>
      <c r="P615" s="851"/>
      <c r="Q615" s="851"/>
      <c r="R615" s="851"/>
      <c r="S615" s="851"/>
      <c r="T615" s="851"/>
      <c r="U615" s="851"/>
      <c r="V615" s="851"/>
    </row>
    <row r="616" ht="14.25" customHeight="1">
      <c r="A616" s="95"/>
      <c r="B616" s="282"/>
      <c r="C616" s="100"/>
      <c r="D616" s="101"/>
      <c r="E616" s="101"/>
      <c r="F616" s="102"/>
      <c r="G616" s="102"/>
      <c r="H616" s="102"/>
      <c r="I616" s="102"/>
      <c r="J616" s="95"/>
      <c r="K616" s="67"/>
      <c r="L616" s="851"/>
      <c r="M616" s="851"/>
      <c r="N616" s="851"/>
      <c r="O616" s="851"/>
      <c r="P616" s="851"/>
      <c r="Q616" s="851"/>
      <c r="R616" s="851"/>
      <c r="S616" s="851"/>
      <c r="T616" s="851"/>
      <c r="U616" s="851"/>
      <c r="V616" s="851"/>
    </row>
    <row r="617" ht="14.25" customHeight="1">
      <c r="A617" s="95"/>
      <c r="B617" s="282"/>
      <c r="C617" s="100"/>
      <c r="D617" s="101"/>
      <c r="E617" s="101"/>
      <c r="F617" s="102"/>
      <c r="G617" s="102"/>
      <c r="H617" s="102"/>
      <c r="I617" s="102"/>
      <c r="J617" s="95"/>
      <c r="K617" s="67"/>
      <c r="L617" s="851"/>
      <c r="M617" s="851"/>
      <c r="N617" s="851"/>
      <c r="O617" s="851"/>
      <c r="P617" s="851"/>
      <c r="Q617" s="851"/>
      <c r="R617" s="851"/>
      <c r="S617" s="851"/>
      <c r="T617" s="851"/>
      <c r="U617" s="851"/>
      <c r="V617" s="851"/>
    </row>
    <row r="618" ht="14.25" customHeight="1">
      <c r="A618" s="95"/>
      <c r="B618" s="282"/>
      <c r="C618" s="100"/>
      <c r="D618" s="101"/>
      <c r="E618" s="101"/>
      <c r="F618" s="102"/>
      <c r="G618" s="102"/>
      <c r="H618" s="102"/>
      <c r="I618" s="102"/>
      <c r="J618" s="95"/>
      <c r="K618" s="67"/>
      <c r="L618" s="851"/>
      <c r="M618" s="851"/>
      <c r="N618" s="851"/>
      <c r="O618" s="851"/>
      <c r="P618" s="851"/>
      <c r="Q618" s="851"/>
      <c r="R618" s="851"/>
      <c r="S618" s="851"/>
      <c r="T618" s="851"/>
      <c r="U618" s="851"/>
      <c r="V618" s="851"/>
    </row>
    <row r="619" ht="14.25" customHeight="1">
      <c r="A619" s="95"/>
      <c r="B619" s="282"/>
      <c r="C619" s="100"/>
      <c r="D619" s="101"/>
      <c r="E619" s="101"/>
      <c r="F619" s="102"/>
      <c r="G619" s="102"/>
      <c r="H619" s="102"/>
      <c r="I619" s="102"/>
      <c r="J619" s="95"/>
      <c r="K619" s="67"/>
      <c r="L619" s="851"/>
      <c r="M619" s="851"/>
      <c r="N619" s="851"/>
      <c r="O619" s="851"/>
      <c r="P619" s="851"/>
      <c r="Q619" s="851"/>
      <c r="R619" s="851"/>
      <c r="S619" s="851"/>
      <c r="T619" s="851"/>
      <c r="U619" s="851"/>
      <c r="V619" s="851"/>
    </row>
    <row r="620" ht="14.25" customHeight="1">
      <c r="A620" s="95"/>
      <c r="B620" s="282"/>
      <c r="C620" s="100"/>
      <c r="D620" s="101"/>
      <c r="E620" s="101"/>
      <c r="F620" s="102"/>
      <c r="G620" s="102"/>
      <c r="H620" s="102"/>
      <c r="I620" s="102"/>
      <c r="J620" s="95"/>
      <c r="K620" s="67"/>
      <c r="L620" s="851"/>
      <c r="M620" s="851"/>
      <c r="N620" s="851"/>
      <c r="O620" s="851"/>
      <c r="P620" s="851"/>
      <c r="Q620" s="851"/>
      <c r="R620" s="851"/>
      <c r="S620" s="851"/>
      <c r="T620" s="851"/>
      <c r="U620" s="851"/>
      <c r="V620" s="851"/>
    </row>
    <row r="621" ht="14.25" customHeight="1">
      <c r="A621" s="95"/>
      <c r="B621" s="282"/>
      <c r="C621" s="100"/>
      <c r="D621" s="101"/>
      <c r="E621" s="101"/>
      <c r="F621" s="102"/>
      <c r="G621" s="102"/>
      <c r="H621" s="102"/>
      <c r="I621" s="102"/>
      <c r="J621" s="95"/>
      <c r="K621" s="67"/>
      <c r="L621" s="851"/>
      <c r="M621" s="851"/>
      <c r="N621" s="851"/>
      <c r="O621" s="851"/>
      <c r="P621" s="851"/>
      <c r="Q621" s="851"/>
      <c r="R621" s="851"/>
      <c r="S621" s="851"/>
      <c r="T621" s="851"/>
      <c r="U621" s="851"/>
      <c r="V621" s="851"/>
    </row>
    <row r="622" ht="14.25" customHeight="1">
      <c r="A622" s="95"/>
      <c r="B622" s="282"/>
      <c r="C622" s="100"/>
      <c r="D622" s="101"/>
      <c r="E622" s="101"/>
      <c r="F622" s="102"/>
      <c r="G622" s="102"/>
      <c r="H622" s="102"/>
      <c r="I622" s="102"/>
      <c r="J622" s="95"/>
      <c r="K622" s="67"/>
      <c r="L622" s="851"/>
      <c r="M622" s="851"/>
      <c r="N622" s="851"/>
      <c r="O622" s="851"/>
      <c r="P622" s="851"/>
      <c r="Q622" s="851"/>
      <c r="R622" s="851"/>
      <c r="S622" s="851"/>
      <c r="T622" s="851"/>
      <c r="U622" s="851"/>
      <c r="V622" s="851"/>
    </row>
    <row r="623" ht="14.25" customHeight="1">
      <c r="A623" s="95"/>
      <c r="B623" s="282"/>
      <c r="C623" s="100"/>
      <c r="D623" s="101"/>
      <c r="E623" s="101"/>
      <c r="F623" s="102"/>
      <c r="G623" s="102"/>
      <c r="H623" s="102"/>
      <c r="I623" s="102"/>
      <c r="J623" s="95"/>
      <c r="K623" s="67"/>
      <c r="L623" s="851"/>
      <c r="M623" s="851"/>
      <c r="N623" s="851"/>
      <c r="O623" s="851"/>
      <c r="P623" s="851"/>
      <c r="Q623" s="851"/>
      <c r="R623" s="851"/>
      <c r="S623" s="851"/>
      <c r="T623" s="851"/>
      <c r="U623" s="851"/>
      <c r="V623" s="851"/>
    </row>
    <row r="624" ht="14.25" customHeight="1">
      <c r="A624" s="95"/>
      <c r="B624" s="282"/>
      <c r="C624" s="100"/>
      <c r="D624" s="101"/>
      <c r="E624" s="101"/>
      <c r="F624" s="102"/>
      <c r="G624" s="102"/>
      <c r="H624" s="102"/>
      <c r="I624" s="102"/>
      <c r="J624" s="95"/>
      <c r="K624" s="67"/>
      <c r="L624" s="851"/>
      <c r="M624" s="851"/>
      <c r="N624" s="851"/>
      <c r="O624" s="851"/>
      <c r="P624" s="851"/>
      <c r="Q624" s="851"/>
      <c r="R624" s="851"/>
      <c r="S624" s="851"/>
      <c r="T624" s="851"/>
      <c r="U624" s="851"/>
      <c r="V624" s="851"/>
    </row>
    <row r="625" ht="14.25" customHeight="1">
      <c r="A625" s="95"/>
      <c r="B625" s="282"/>
      <c r="C625" s="100"/>
      <c r="D625" s="101"/>
      <c r="E625" s="101"/>
      <c r="F625" s="102"/>
      <c r="G625" s="102"/>
      <c r="H625" s="102"/>
      <c r="I625" s="102"/>
      <c r="J625" s="95"/>
      <c r="K625" s="67"/>
      <c r="L625" s="851"/>
      <c r="M625" s="851"/>
      <c r="N625" s="851"/>
      <c r="O625" s="851"/>
      <c r="P625" s="851"/>
      <c r="Q625" s="851"/>
      <c r="R625" s="851"/>
      <c r="S625" s="851"/>
      <c r="T625" s="851"/>
      <c r="U625" s="851"/>
      <c r="V625" s="851"/>
    </row>
    <row r="626" ht="14.25" customHeight="1">
      <c r="A626" s="95"/>
      <c r="B626" s="282"/>
      <c r="C626" s="100"/>
      <c r="D626" s="101"/>
      <c r="E626" s="101"/>
      <c r="F626" s="102"/>
      <c r="G626" s="102"/>
      <c r="H626" s="102"/>
      <c r="I626" s="102"/>
      <c r="J626" s="95"/>
      <c r="K626" s="67"/>
      <c r="L626" s="851"/>
      <c r="M626" s="851"/>
      <c r="N626" s="851"/>
      <c r="O626" s="851"/>
      <c r="P626" s="851"/>
      <c r="Q626" s="851"/>
      <c r="R626" s="851"/>
      <c r="S626" s="851"/>
      <c r="T626" s="851"/>
      <c r="U626" s="851"/>
      <c r="V626" s="851"/>
    </row>
    <row r="627" ht="14.25" customHeight="1">
      <c r="A627" s="95"/>
      <c r="B627" s="282"/>
      <c r="C627" s="100"/>
      <c r="D627" s="101"/>
      <c r="E627" s="101"/>
      <c r="F627" s="102"/>
      <c r="G627" s="102"/>
      <c r="H627" s="102"/>
      <c r="I627" s="102"/>
      <c r="J627" s="95"/>
      <c r="K627" s="67"/>
      <c r="L627" s="851"/>
      <c r="M627" s="851"/>
      <c r="N627" s="851"/>
      <c r="O627" s="851"/>
      <c r="P627" s="851"/>
      <c r="Q627" s="851"/>
      <c r="R627" s="851"/>
      <c r="S627" s="851"/>
      <c r="T627" s="851"/>
      <c r="U627" s="851"/>
      <c r="V627" s="851"/>
    </row>
    <row r="628" ht="14.25" customHeight="1">
      <c r="A628" s="95"/>
      <c r="B628" s="282"/>
      <c r="C628" s="100"/>
      <c r="D628" s="101"/>
      <c r="E628" s="101"/>
      <c r="F628" s="102"/>
      <c r="G628" s="102"/>
      <c r="H628" s="102"/>
      <c r="I628" s="102"/>
      <c r="J628" s="95"/>
      <c r="K628" s="67"/>
      <c r="L628" s="851"/>
      <c r="M628" s="851"/>
      <c r="N628" s="851"/>
      <c r="O628" s="851"/>
      <c r="P628" s="851"/>
      <c r="Q628" s="851"/>
      <c r="R628" s="851"/>
      <c r="S628" s="851"/>
      <c r="T628" s="851"/>
      <c r="U628" s="851"/>
      <c r="V628" s="851"/>
    </row>
    <row r="629" ht="14.25" customHeight="1">
      <c r="A629" s="95"/>
      <c r="B629" s="282"/>
      <c r="C629" s="100"/>
      <c r="D629" s="101"/>
      <c r="E629" s="101"/>
      <c r="F629" s="102"/>
      <c r="G629" s="102"/>
      <c r="H629" s="102"/>
      <c r="I629" s="102"/>
      <c r="J629" s="95"/>
      <c r="K629" s="67"/>
      <c r="L629" s="851"/>
      <c r="M629" s="851"/>
      <c r="N629" s="851"/>
      <c r="O629" s="851"/>
      <c r="P629" s="851"/>
      <c r="Q629" s="851"/>
      <c r="R629" s="851"/>
      <c r="S629" s="851"/>
      <c r="T629" s="851"/>
      <c r="U629" s="851"/>
      <c r="V629" s="851"/>
    </row>
    <row r="630" ht="14.25" customHeight="1">
      <c r="A630" s="95"/>
      <c r="B630" s="282"/>
      <c r="C630" s="100"/>
      <c r="D630" s="101"/>
      <c r="E630" s="101"/>
      <c r="F630" s="102"/>
      <c r="G630" s="102"/>
      <c r="H630" s="102"/>
      <c r="I630" s="102"/>
      <c r="J630" s="95"/>
      <c r="K630" s="67"/>
      <c r="L630" s="851"/>
      <c r="M630" s="851"/>
      <c r="N630" s="851"/>
      <c r="O630" s="851"/>
      <c r="P630" s="851"/>
      <c r="Q630" s="851"/>
      <c r="R630" s="851"/>
      <c r="S630" s="851"/>
      <c r="T630" s="851"/>
      <c r="U630" s="851"/>
      <c r="V630" s="851"/>
    </row>
    <row r="631" ht="14.25" customHeight="1">
      <c r="A631" s="95"/>
      <c r="B631" s="282"/>
      <c r="C631" s="100"/>
      <c r="D631" s="101"/>
      <c r="E631" s="101"/>
      <c r="F631" s="102"/>
      <c r="G631" s="102"/>
      <c r="H631" s="102"/>
      <c r="I631" s="102"/>
      <c r="J631" s="95"/>
      <c r="K631" s="67"/>
      <c r="L631" s="851"/>
      <c r="M631" s="851"/>
      <c r="N631" s="851"/>
      <c r="O631" s="851"/>
      <c r="P631" s="851"/>
      <c r="Q631" s="851"/>
      <c r="R631" s="851"/>
      <c r="S631" s="851"/>
      <c r="T631" s="851"/>
      <c r="U631" s="851"/>
      <c r="V631" s="851"/>
    </row>
    <row r="632" ht="14.25" customHeight="1">
      <c r="A632" s="95"/>
      <c r="B632" s="282"/>
      <c r="C632" s="100"/>
      <c r="D632" s="101"/>
      <c r="E632" s="101"/>
      <c r="F632" s="102"/>
      <c r="G632" s="102"/>
      <c r="H632" s="102"/>
      <c r="I632" s="102"/>
      <c r="J632" s="95"/>
      <c r="K632" s="67"/>
      <c r="L632" s="851"/>
      <c r="M632" s="851"/>
      <c r="N632" s="851"/>
      <c r="O632" s="851"/>
      <c r="P632" s="851"/>
      <c r="Q632" s="851"/>
      <c r="R632" s="851"/>
      <c r="S632" s="851"/>
      <c r="T632" s="851"/>
      <c r="U632" s="851"/>
      <c r="V632" s="851"/>
    </row>
    <row r="633" ht="14.25" customHeight="1">
      <c r="A633" s="95"/>
      <c r="B633" s="282"/>
      <c r="C633" s="100"/>
      <c r="D633" s="101"/>
      <c r="E633" s="101"/>
      <c r="F633" s="102"/>
      <c r="G633" s="102"/>
      <c r="H633" s="102"/>
      <c r="I633" s="102"/>
      <c r="J633" s="95"/>
      <c r="K633" s="67"/>
      <c r="L633" s="851"/>
      <c r="M633" s="851"/>
      <c r="N633" s="851"/>
      <c r="O633" s="851"/>
      <c r="P633" s="851"/>
      <c r="Q633" s="851"/>
      <c r="R633" s="851"/>
      <c r="S633" s="851"/>
      <c r="T633" s="851"/>
      <c r="U633" s="851"/>
      <c r="V633" s="851"/>
    </row>
    <row r="634" ht="14.25" customHeight="1">
      <c r="A634" s="95"/>
      <c r="B634" s="282"/>
      <c r="C634" s="100"/>
      <c r="D634" s="101"/>
      <c r="E634" s="101"/>
      <c r="F634" s="102"/>
      <c r="G634" s="102"/>
      <c r="H634" s="102"/>
      <c r="I634" s="102"/>
      <c r="J634" s="95"/>
      <c r="K634" s="67"/>
      <c r="L634" s="851"/>
      <c r="M634" s="851"/>
      <c r="N634" s="851"/>
      <c r="O634" s="851"/>
      <c r="P634" s="851"/>
      <c r="Q634" s="851"/>
      <c r="R634" s="851"/>
      <c r="S634" s="851"/>
      <c r="T634" s="851"/>
      <c r="U634" s="851"/>
      <c r="V634" s="851"/>
    </row>
    <row r="635" ht="14.25" customHeight="1">
      <c r="A635" s="95"/>
      <c r="B635" s="282"/>
      <c r="C635" s="100"/>
      <c r="D635" s="101"/>
      <c r="E635" s="101"/>
      <c r="F635" s="102"/>
      <c r="G635" s="102"/>
      <c r="H635" s="102"/>
      <c r="I635" s="102"/>
      <c r="J635" s="95"/>
      <c r="K635" s="67"/>
      <c r="L635" s="851"/>
      <c r="M635" s="851"/>
      <c r="N635" s="851"/>
      <c r="O635" s="851"/>
      <c r="P635" s="851"/>
      <c r="Q635" s="851"/>
      <c r="R635" s="851"/>
      <c r="S635" s="851"/>
      <c r="T635" s="851"/>
      <c r="U635" s="851"/>
      <c r="V635" s="851"/>
    </row>
    <row r="636" ht="14.25" customHeight="1">
      <c r="A636" s="95"/>
      <c r="B636" s="282"/>
      <c r="C636" s="100"/>
      <c r="D636" s="101"/>
      <c r="E636" s="101"/>
      <c r="F636" s="102"/>
      <c r="G636" s="102"/>
      <c r="H636" s="102"/>
      <c r="I636" s="102"/>
      <c r="J636" s="95"/>
      <c r="K636" s="67"/>
      <c r="L636" s="851"/>
      <c r="M636" s="851"/>
      <c r="N636" s="851"/>
      <c r="O636" s="851"/>
      <c r="P636" s="851"/>
      <c r="Q636" s="851"/>
      <c r="R636" s="851"/>
      <c r="S636" s="851"/>
      <c r="T636" s="851"/>
      <c r="U636" s="851"/>
      <c r="V636" s="851"/>
    </row>
    <row r="637" ht="14.25" customHeight="1">
      <c r="A637" s="95"/>
      <c r="B637" s="282"/>
      <c r="C637" s="100"/>
      <c r="D637" s="101"/>
      <c r="E637" s="101"/>
      <c r="F637" s="102"/>
      <c r="G637" s="102"/>
      <c r="H637" s="102"/>
      <c r="I637" s="102"/>
      <c r="J637" s="95"/>
      <c r="K637" s="67"/>
      <c r="L637" s="851"/>
      <c r="M637" s="851"/>
      <c r="N637" s="851"/>
      <c r="O637" s="851"/>
      <c r="P637" s="851"/>
      <c r="Q637" s="851"/>
      <c r="R637" s="851"/>
      <c r="S637" s="851"/>
      <c r="T637" s="851"/>
      <c r="U637" s="851"/>
      <c r="V637" s="851"/>
    </row>
    <row r="638" ht="14.25" customHeight="1">
      <c r="A638" s="95"/>
      <c r="B638" s="282"/>
      <c r="C638" s="100"/>
      <c r="D638" s="101"/>
      <c r="E638" s="101"/>
      <c r="F638" s="102"/>
      <c r="G638" s="102"/>
      <c r="H638" s="102"/>
      <c r="I638" s="102"/>
      <c r="J638" s="95"/>
      <c r="K638" s="67"/>
      <c r="L638" s="851"/>
      <c r="M638" s="851"/>
      <c r="N638" s="851"/>
      <c r="O638" s="851"/>
      <c r="P638" s="851"/>
      <c r="Q638" s="851"/>
      <c r="R638" s="851"/>
      <c r="S638" s="851"/>
      <c r="T638" s="851"/>
      <c r="U638" s="851"/>
      <c r="V638" s="851"/>
    </row>
    <row r="639" ht="14.25" customHeight="1">
      <c r="A639" s="95"/>
      <c r="B639" s="282"/>
      <c r="C639" s="100"/>
      <c r="D639" s="101"/>
      <c r="E639" s="101"/>
      <c r="F639" s="102"/>
      <c r="G639" s="102"/>
      <c r="H639" s="102"/>
      <c r="I639" s="102"/>
      <c r="J639" s="95"/>
      <c r="K639" s="67"/>
      <c r="L639" s="851"/>
      <c r="M639" s="851"/>
      <c r="N639" s="851"/>
      <c r="O639" s="851"/>
      <c r="P639" s="851"/>
      <c r="Q639" s="851"/>
      <c r="R639" s="851"/>
      <c r="S639" s="851"/>
      <c r="T639" s="851"/>
      <c r="U639" s="851"/>
      <c r="V639" s="851"/>
    </row>
    <row r="640" ht="14.25" customHeight="1">
      <c r="A640" s="95"/>
      <c r="B640" s="282"/>
      <c r="C640" s="100"/>
      <c r="D640" s="101"/>
      <c r="E640" s="101"/>
      <c r="F640" s="102"/>
      <c r="G640" s="102"/>
      <c r="H640" s="102"/>
      <c r="I640" s="102"/>
      <c r="J640" s="95"/>
      <c r="K640" s="67"/>
      <c r="L640" s="851"/>
      <c r="M640" s="851"/>
      <c r="N640" s="851"/>
      <c r="O640" s="851"/>
      <c r="P640" s="851"/>
      <c r="Q640" s="851"/>
      <c r="R640" s="851"/>
      <c r="S640" s="851"/>
      <c r="T640" s="851"/>
      <c r="U640" s="851"/>
      <c r="V640" s="851"/>
    </row>
    <row r="641" ht="14.25" customHeight="1">
      <c r="A641" s="95"/>
      <c r="B641" s="282"/>
      <c r="C641" s="100"/>
      <c r="D641" s="101"/>
      <c r="E641" s="101"/>
      <c r="F641" s="102"/>
      <c r="G641" s="102"/>
      <c r="H641" s="102"/>
      <c r="I641" s="102"/>
      <c r="J641" s="95"/>
      <c r="K641" s="67"/>
      <c r="L641" s="851"/>
      <c r="M641" s="851"/>
      <c r="N641" s="851"/>
      <c r="O641" s="851"/>
      <c r="P641" s="851"/>
      <c r="Q641" s="851"/>
      <c r="R641" s="851"/>
      <c r="S641" s="851"/>
      <c r="T641" s="851"/>
      <c r="U641" s="851"/>
      <c r="V641" s="851"/>
    </row>
    <row r="642" ht="14.25" customHeight="1">
      <c r="A642" s="95"/>
      <c r="B642" s="282"/>
      <c r="C642" s="100"/>
      <c r="D642" s="101"/>
      <c r="E642" s="101"/>
      <c r="F642" s="102"/>
      <c r="G642" s="102"/>
      <c r="H642" s="102"/>
      <c r="I642" s="102"/>
      <c r="J642" s="95"/>
      <c r="K642" s="67"/>
      <c r="L642" s="851"/>
      <c r="M642" s="851"/>
      <c r="N642" s="851"/>
      <c r="O642" s="851"/>
      <c r="P642" s="851"/>
      <c r="Q642" s="851"/>
      <c r="R642" s="851"/>
      <c r="S642" s="851"/>
      <c r="T642" s="851"/>
      <c r="U642" s="851"/>
      <c r="V642" s="851"/>
    </row>
    <row r="643" ht="14.25" customHeight="1">
      <c r="A643" s="95"/>
      <c r="B643" s="282"/>
      <c r="C643" s="100"/>
      <c r="D643" s="101"/>
      <c r="E643" s="101"/>
      <c r="F643" s="102"/>
      <c r="G643" s="102"/>
      <c r="H643" s="102"/>
      <c r="I643" s="102"/>
      <c r="J643" s="95"/>
      <c r="K643" s="67"/>
      <c r="L643" s="851"/>
      <c r="M643" s="851"/>
      <c r="N643" s="851"/>
      <c r="O643" s="851"/>
      <c r="P643" s="851"/>
      <c r="Q643" s="851"/>
      <c r="R643" s="851"/>
      <c r="S643" s="851"/>
      <c r="T643" s="851"/>
      <c r="U643" s="851"/>
      <c r="V643" s="851"/>
    </row>
    <row r="644" ht="14.25" customHeight="1">
      <c r="A644" s="95"/>
      <c r="B644" s="282"/>
      <c r="C644" s="100"/>
      <c r="D644" s="101"/>
      <c r="E644" s="101"/>
      <c r="F644" s="102"/>
      <c r="G644" s="102"/>
      <c r="H644" s="102"/>
      <c r="I644" s="102"/>
      <c r="J644" s="95"/>
      <c r="K644" s="67"/>
      <c r="L644" s="851"/>
      <c r="M644" s="851"/>
      <c r="N644" s="851"/>
      <c r="O644" s="851"/>
      <c r="P644" s="851"/>
      <c r="Q644" s="851"/>
      <c r="R644" s="851"/>
      <c r="S644" s="851"/>
      <c r="T644" s="851"/>
      <c r="U644" s="851"/>
      <c r="V644" s="851"/>
    </row>
    <row r="645" ht="14.25" customHeight="1">
      <c r="A645" s="95"/>
      <c r="B645" s="282"/>
      <c r="C645" s="100"/>
      <c r="D645" s="101"/>
      <c r="E645" s="101"/>
      <c r="F645" s="102"/>
      <c r="G645" s="102"/>
      <c r="H645" s="102"/>
      <c r="I645" s="102"/>
      <c r="J645" s="95"/>
      <c r="K645" s="67"/>
      <c r="L645" s="851"/>
      <c r="M645" s="851"/>
      <c r="N645" s="851"/>
      <c r="O645" s="851"/>
      <c r="P645" s="851"/>
      <c r="Q645" s="851"/>
      <c r="R645" s="851"/>
      <c r="S645" s="851"/>
      <c r="T645" s="851"/>
      <c r="U645" s="851"/>
      <c r="V645" s="851"/>
    </row>
    <row r="646" ht="14.25" customHeight="1">
      <c r="A646" s="95"/>
      <c r="B646" s="282"/>
      <c r="C646" s="100"/>
      <c r="D646" s="101"/>
      <c r="E646" s="101"/>
      <c r="F646" s="102"/>
      <c r="G646" s="102"/>
      <c r="H646" s="102"/>
      <c r="I646" s="102"/>
      <c r="J646" s="95"/>
      <c r="K646" s="67"/>
      <c r="L646" s="851"/>
      <c r="M646" s="851"/>
      <c r="N646" s="851"/>
      <c r="O646" s="851"/>
      <c r="P646" s="851"/>
      <c r="Q646" s="851"/>
      <c r="R646" s="851"/>
      <c r="S646" s="851"/>
      <c r="T646" s="851"/>
      <c r="U646" s="851"/>
      <c r="V646" s="851"/>
    </row>
    <row r="647" ht="14.25" customHeight="1">
      <c r="A647" s="95"/>
      <c r="B647" s="282"/>
      <c r="C647" s="100"/>
      <c r="D647" s="101"/>
      <c r="E647" s="101"/>
      <c r="F647" s="102"/>
      <c r="G647" s="102"/>
      <c r="H647" s="102"/>
      <c r="I647" s="102"/>
      <c r="J647" s="95"/>
      <c r="K647" s="67"/>
      <c r="L647" s="851"/>
      <c r="M647" s="851"/>
      <c r="N647" s="851"/>
      <c r="O647" s="851"/>
      <c r="P647" s="851"/>
      <c r="Q647" s="851"/>
      <c r="R647" s="851"/>
      <c r="S647" s="851"/>
      <c r="T647" s="851"/>
      <c r="U647" s="851"/>
      <c r="V647" s="851"/>
    </row>
    <row r="648" ht="14.25" customHeight="1">
      <c r="A648" s="95"/>
      <c r="B648" s="282"/>
      <c r="C648" s="100"/>
      <c r="D648" s="101"/>
      <c r="E648" s="101"/>
      <c r="F648" s="102"/>
      <c r="G648" s="102"/>
      <c r="H648" s="102"/>
      <c r="I648" s="102"/>
      <c r="J648" s="95"/>
      <c r="K648" s="67"/>
      <c r="L648" s="851"/>
      <c r="M648" s="851"/>
      <c r="N648" s="851"/>
      <c r="O648" s="851"/>
      <c r="P648" s="851"/>
      <c r="Q648" s="851"/>
      <c r="R648" s="851"/>
      <c r="S648" s="851"/>
      <c r="T648" s="851"/>
      <c r="U648" s="851"/>
      <c r="V648" s="851"/>
    </row>
    <row r="649" ht="14.25" customHeight="1">
      <c r="A649" s="95"/>
      <c r="B649" s="282"/>
      <c r="C649" s="100"/>
      <c r="D649" s="101"/>
      <c r="E649" s="101"/>
      <c r="F649" s="102"/>
      <c r="G649" s="102"/>
      <c r="H649" s="102"/>
      <c r="I649" s="102"/>
      <c r="J649" s="95"/>
      <c r="K649" s="67"/>
      <c r="L649" s="851"/>
      <c r="M649" s="851"/>
      <c r="N649" s="851"/>
      <c r="O649" s="851"/>
      <c r="P649" s="851"/>
      <c r="Q649" s="851"/>
      <c r="R649" s="851"/>
      <c r="S649" s="851"/>
      <c r="T649" s="851"/>
      <c r="U649" s="851"/>
      <c r="V649" s="851"/>
    </row>
    <row r="650" ht="14.25" customHeight="1">
      <c r="A650" s="95"/>
      <c r="B650" s="282"/>
      <c r="C650" s="100"/>
      <c r="D650" s="101"/>
      <c r="E650" s="101"/>
      <c r="F650" s="102"/>
      <c r="G650" s="102"/>
      <c r="H650" s="102"/>
      <c r="I650" s="102"/>
      <c r="J650" s="95"/>
      <c r="K650" s="67"/>
      <c r="L650" s="851"/>
      <c r="M650" s="851"/>
      <c r="N650" s="851"/>
      <c r="O650" s="851"/>
      <c r="P650" s="851"/>
      <c r="Q650" s="851"/>
      <c r="R650" s="851"/>
      <c r="S650" s="851"/>
      <c r="T650" s="851"/>
      <c r="U650" s="851"/>
      <c r="V650" s="851"/>
    </row>
    <row r="651" ht="14.25" customHeight="1">
      <c r="A651" s="95"/>
      <c r="B651" s="282"/>
      <c r="C651" s="100"/>
      <c r="D651" s="101"/>
      <c r="E651" s="101"/>
      <c r="F651" s="102"/>
      <c r="G651" s="102"/>
      <c r="H651" s="102"/>
      <c r="I651" s="102"/>
      <c r="J651" s="95"/>
      <c r="K651" s="67"/>
      <c r="L651" s="851"/>
      <c r="M651" s="851"/>
      <c r="N651" s="851"/>
      <c r="O651" s="851"/>
      <c r="P651" s="851"/>
      <c r="Q651" s="851"/>
      <c r="R651" s="851"/>
      <c r="S651" s="851"/>
      <c r="T651" s="851"/>
      <c r="U651" s="851"/>
      <c r="V651" s="851"/>
    </row>
    <row r="652" ht="14.25" customHeight="1">
      <c r="A652" s="95"/>
      <c r="B652" s="282"/>
      <c r="C652" s="100"/>
      <c r="D652" s="101"/>
      <c r="E652" s="101"/>
      <c r="F652" s="102"/>
      <c r="G652" s="102"/>
      <c r="H652" s="102"/>
      <c r="I652" s="102"/>
      <c r="J652" s="95"/>
      <c r="K652" s="67"/>
      <c r="L652" s="851"/>
      <c r="M652" s="851"/>
      <c r="N652" s="851"/>
      <c r="O652" s="851"/>
      <c r="P652" s="851"/>
      <c r="Q652" s="851"/>
      <c r="R652" s="851"/>
      <c r="S652" s="851"/>
      <c r="T652" s="851"/>
      <c r="U652" s="851"/>
      <c r="V652" s="851"/>
    </row>
    <row r="653" ht="14.25" customHeight="1">
      <c r="A653" s="95"/>
      <c r="B653" s="282"/>
      <c r="C653" s="100"/>
      <c r="D653" s="101"/>
      <c r="E653" s="101"/>
      <c r="F653" s="102"/>
      <c r="G653" s="102"/>
      <c r="H653" s="102"/>
      <c r="I653" s="102"/>
      <c r="J653" s="95"/>
      <c r="K653" s="67"/>
      <c r="L653" s="851"/>
      <c r="M653" s="851"/>
      <c r="N653" s="851"/>
      <c r="O653" s="851"/>
      <c r="P653" s="851"/>
      <c r="Q653" s="851"/>
      <c r="R653" s="851"/>
      <c r="S653" s="851"/>
      <c r="T653" s="851"/>
      <c r="U653" s="851"/>
      <c r="V653" s="851"/>
    </row>
    <row r="654" ht="14.25" customHeight="1">
      <c r="A654" s="95"/>
      <c r="B654" s="282"/>
      <c r="C654" s="100"/>
      <c r="D654" s="101"/>
      <c r="E654" s="101"/>
      <c r="F654" s="102"/>
      <c r="G654" s="102"/>
      <c r="H654" s="102"/>
      <c r="I654" s="102"/>
      <c r="J654" s="95"/>
      <c r="K654" s="67"/>
      <c r="L654" s="851"/>
      <c r="M654" s="851"/>
      <c r="N654" s="851"/>
      <c r="O654" s="851"/>
      <c r="P654" s="851"/>
      <c r="Q654" s="851"/>
      <c r="R654" s="851"/>
      <c r="S654" s="851"/>
      <c r="T654" s="851"/>
      <c r="U654" s="851"/>
      <c r="V654" s="851"/>
    </row>
    <row r="655" ht="14.25" customHeight="1">
      <c r="A655" s="95"/>
      <c r="B655" s="282"/>
      <c r="C655" s="100"/>
      <c r="D655" s="101"/>
      <c r="E655" s="101"/>
      <c r="F655" s="102"/>
      <c r="G655" s="102"/>
      <c r="H655" s="102"/>
      <c r="I655" s="102"/>
      <c r="J655" s="95"/>
      <c r="K655" s="67"/>
      <c r="L655" s="851"/>
      <c r="M655" s="851"/>
      <c r="N655" s="851"/>
      <c r="O655" s="851"/>
      <c r="P655" s="851"/>
      <c r="Q655" s="851"/>
      <c r="R655" s="851"/>
      <c r="S655" s="851"/>
      <c r="T655" s="851"/>
      <c r="U655" s="851"/>
      <c r="V655" s="851"/>
    </row>
    <row r="656" ht="14.25" customHeight="1">
      <c r="A656" s="95"/>
      <c r="B656" s="282"/>
      <c r="C656" s="100"/>
      <c r="D656" s="101"/>
      <c r="E656" s="101"/>
      <c r="F656" s="102"/>
      <c r="G656" s="102"/>
      <c r="H656" s="102"/>
      <c r="I656" s="102"/>
      <c r="J656" s="95"/>
      <c r="K656" s="67"/>
      <c r="L656" s="851"/>
      <c r="M656" s="851"/>
      <c r="N656" s="851"/>
      <c r="O656" s="851"/>
      <c r="P656" s="851"/>
      <c r="Q656" s="851"/>
      <c r="R656" s="851"/>
      <c r="S656" s="851"/>
      <c r="T656" s="851"/>
      <c r="U656" s="851"/>
      <c r="V656" s="851"/>
    </row>
    <row r="657" ht="14.25" customHeight="1">
      <c r="A657" s="95"/>
      <c r="B657" s="282"/>
      <c r="C657" s="100"/>
      <c r="D657" s="101"/>
      <c r="E657" s="101"/>
      <c r="F657" s="102"/>
      <c r="G657" s="102"/>
      <c r="H657" s="102"/>
      <c r="I657" s="102"/>
      <c r="J657" s="95"/>
      <c r="K657" s="67"/>
      <c r="L657" s="851"/>
      <c r="M657" s="851"/>
      <c r="N657" s="851"/>
      <c r="O657" s="851"/>
      <c r="P657" s="851"/>
      <c r="Q657" s="851"/>
      <c r="R657" s="851"/>
      <c r="S657" s="851"/>
      <c r="T657" s="851"/>
      <c r="U657" s="851"/>
      <c r="V657" s="851"/>
    </row>
    <row r="658" ht="14.25" customHeight="1">
      <c r="A658" s="95"/>
      <c r="B658" s="282"/>
      <c r="C658" s="100"/>
      <c r="D658" s="101"/>
      <c r="E658" s="101"/>
      <c r="F658" s="102"/>
      <c r="G658" s="102"/>
      <c r="H658" s="102"/>
      <c r="I658" s="102"/>
      <c r="J658" s="95"/>
      <c r="K658" s="67"/>
      <c r="L658" s="851"/>
      <c r="M658" s="851"/>
      <c r="N658" s="851"/>
      <c r="O658" s="851"/>
      <c r="P658" s="851"/>
      <c r="Q658" s="851"/>
      <c r="R658" s="851"/>
      <c r="S658" s="851"/>
      <c r="T658" s="851"/>
      <c r="U658" s="851"/>
      <c r="V658" s="851"/>
    </row>
    <row r="659" ht="14.25" customHeight="1">
      <c r="A659" s="95"/>
      <c r="B659" s="282"/>
      <c r="C659" s="100"/>
      <c r="D659" s="101"/>
      <c r="E659" s="101"/>
      <c r="F659" s="102"/>
      <c r="G659" s="102"/>
      <c r="H659" s="102"/>
      <c r="I659" s="102"/>
      <c r="J659" s="95"/>
      <c r="K659" s="67"/>
      <c r="L659" s="851"/>
      <c r="M659" s="851"/>
      <c r="N659" s="851"/>
      <c r="O659" s="851"/>
      <c r="P659" s="851"/>
      <c r="Q659" s="851"/>
      <c r="R659" s="851"/>
      <c r="S659" s="851"/>
      <c r="T659" s="851"/>
      <c r="U659" s="851"/>
      <c r="V659" s="851"/>
    </row>
    <row r="660" ht="14.25" customHeight="1">
      <c r="A660" s="95"/>
      <c r="B660" s="282"/>
      <c r="C660" s="100"/>
      <c r="D660" s="101"/>
      <c r="E660" s="101"/>
      <c r="F660" s="102"/>
      <c r="G660" s="102"/>
      <c r="H660" s="102"/>
      <c r="I660" s="102"/>
      <c r="J660" s="95"/>
      <c r="K660" s="67"/>
      <c r="L660" s="851"/>
      <c r="M660" s="851"/>
      <c r="N660" s="851"/>
      <c r="O660" s="851"/>
      <c r="P660" s="851"/>
      <c r="Q660" s="851"/>
      <c r="R660" s="851"/>
      <c r="S660" s="851"/>
      <c r="T660" s="851"/>
      <c r="U660" s="851"/>
      <c r="V660" s="851"/>
    </row>
    <row r="661" ht="14.25" customHeight="1">
      <c r="A661" s="95"/>
      <c r="B661" s="282"/>
      <c r="C661" s="100"/>
      <c r="D661" s="101"/>
      <c r="E661" s="101"/>
      <c r="F661" s="102"/>
      <c r="G661" s="102"/>
      <c r="H661" s="102"/>
      <c r="I661" s="102"/>
      <c r="J661" s="95"/>
      <c r="K661" s="67"/>
      <c r="L661" s="851"/>
      <c r="M661" s="851"/>
      <c r="N661" s="851"/>
      <c r="O661" s="851"/>
      <c r="P661" s="851"/>
      <c r="Q661" s="851"/>
      <c r="R661" s="851"/>
      <c r="S661" s="851"/>
      <c r="T661" s="851"/>
      <c r="U661" s="851"/>
      <c r="V661" s="851"/>
    </row>
    <row r="662" ht="14.25" customHeight="1">
      <c r="A662" s="95"/>
      <c r="B662" s="282"/>
      <c r="C662" s="100"/>
      <c r="D662" s="101"/>
      <c r="E662" s="101"/>
      <c r="F662" s="102"/>
      <c r="G662" s="102"/>
      <c r="H662" s="102"/>
      <c r="I662" s="102"/>
      <c r="J662" s="95"/>
      <c r="K662" s="67"/>
      <c r="L662" s="851"/>
      <c r="M662" s="851"/>
      <c r="N662" s="851"/>
      <c r="O662" s="851"/>
      <c r="P662" s="851"/>
      <c r="Q662" s="851"/>
      <c r="R662" s="851"/>
      <c r="S662" s="851"/>
      <c r="T662" s="851"/>
      <c r="U662" s="851"/>
      <c r="V662" s="851"/>
    </row>
    <row r="663" ht="14.25" customHeight="1">
      <c r="A663" s="95"/>
      <c r="B663" s="282"/>
      <c r="C663" s="100"/>
      <c r="D663" s="101"/>
      <c r="E663" s="101"/>
      <c r="F663" s="102"/>
      <c r="G663" s="102"/>
      <c r="H663" s="102"/>
      <c r="I663" s="102"/>
      <c r="J663" s="95"/>
      <c r="K663" s="67"/>
      <c r="L663" s="851"/>
      <c r="M663" s="851"/>
      <c r="N663" s="851"/>
      <c r="O663" s="851"/>
      <c r="P663" s="851"/>
      <c r="Q663" s="851"/>
      <c r="R663" s="851"/>
      <c r="S663" s="851"/>
      <c r="T663" s="851"/>
      <c r="U663" s="851"/>
      <c r="V663" s="851"/>
    </row>
    <row r="664" ht="14.25" customHeight="1">
      <c r="A664" s="95"/>
      <c r="B664" s="282"/>
      <c r="C664" s="100"/>
      <c r="D664" s="101"/>
      <c r="E664" s="101"/>
      <c r="F664" s="102"/>
      <c r="G664" s="102"/>
      <c r="H664" s="102"/>
      <c r="I664" s="102"/>
      <c r="J664" s="95"/>
      <c r="K664" s="67"/>
      <c r="L664" s="851"/>
      <c r="M664" s="851"/>
      <c r="N664" s="851"/>
      <c r="O664" s="851"/>
      <c r="P664" s="851"/>
      <c r="Q664" s="851"/>
      <c r="R664" s="851"/>
      <c r="S664" s="851"/>
      <c r="T664" s="851"/>
      <c r="U664" s="851"/>
      <c r="V664" s="851"/>
    </row>
    <row r="665" ht="14.25" customHeight="1">
      <c r="A665" s="95"/>
      <c r="B665" s="282"/>
      <c r="C665" s="100"/>
      <c r="D665" s="101"/>
      <c r="E665" s="101"/>
      <c r="F665" s="102"/>
      <c r="G665" s="102"/>
      <c r="H665" s="102"/>
      <c r="I665" s="102"/>
      <c r="J665" s="95"/>
      <c r="K665" s="67"/>
      <c r="L665" s="851"/>
      <c r="M665" s="851"/>
      <c r="N665" s="851"/>
      <c r="O665" s="851"/>
      <c r="P665" s="851"/>
      <c r="Q665" s="851"/>
      <c r="R665" s="851"/>
      <c r="S665" s="851"/>
      <c r="T665" s="851"/>
      <c r="U665" s="851"/>
      <c r="V665" s="851"/>
    </row>
    <row r="666" ht="14.25" customHeight="1">
      <c r="A666" s="95"/>
      <c r="B666" s="282"/>
      <c r="C666" s="100"/>
      <c r="D666" s="101"/>
      <c r="E666" s="101"/>
      <c r="F666" s="102"/>
      <c r="G666" s="102"/>
      <c r="H666" s="102"/>
      <c r="I666" s="102"/>
      <c r="J666" s="95"/>
      <c r="K666" s="67"/>
      <c r="L666" s="851"/>
      <c r="M666" s="851"/>
      <c r="N666" s="851"/>
      <c r="O666" s="851"/>
      <c r="P666" s="851"/>
      <c r="Q666" s="851"/>
      <c r="R666" s="851"/>
      <c r="S666" s="851"/>
      <c r="T666" s="851"/>
      <c r="U666" s="851"/>
      <c r="V666" s="851"/>
    </row>
    <row r="667" ht="14.25" customHeight="1">
      <c r="A667" s="95"/>
      <c r="B667" s="282"/>
      <c r="C667" s="100"/>
      <c r="D667" s="101"/>
      <c r="E667" s="101"/>
      <c r="F667" s="102"/>
      <c r="G667" s="102"/>
      <c r="H667" s="102"/>
      <c r="I667" s="102"/>
      <c r="J667" s="95"/>
      <c r="K667" s="67"/>
      <c r="L667" s="851"/>
      <c r="M667" s="851"/>
      <c r="N667" s="851"/>
      <c r="O667" s="851"/>
      <c r="P667" s="851"/>
      <c r="Q667" s="851"/>
      <c r="R667" s="851"/>
      <c r="S667" s="851"/>
      <c r="T667" s="851"/>
      <c r="U667" s="851"/>
      <c r="V667" s="851"/>
    </row>
    <row r="668" ht="14.25" customHeight="1">
      <c r="A668" s="95"/>
      <c r="B668" s="282"/>
      <c r="C668" s="100"/>
      <c r="D668" s="101"/>
      <c r="E668" s="101"/>
      <c r="F668" s="102"/>
      <c r="G668" s="102"/>
      <c r="H668" s="102"/>
      <c r="I668" s="102"/>
      <c r="J668" s="95"/>
      <c r="K668" s="67"/>
      <c r="L668" s="851"/>
      <c r="M668" s="851"/>
      <c r="N668" s="851"/>
      <c r="O668" s="851"/>
      <c r="P668" s="851"/>
      <c r="Q668" s="851"/>
      <c r="R668" s="851"/>
      <c r="S668" s="851"/>
      <c r="T668" s="851"/>
      <c r="U668" s="851"/>
      <c r="V668" s="851"/>
    </row>
    <row r="669" ht="14.25" customHeight="1">
      <c r="A669" s="95"/>
      <c r="B669" s="282"/>
      <c r="C669" s="100"/>
      <c r="D669" s="101"/>
      <c r="E669" s="101"/>
      <c r="F669" s="102"/>
      <c r="G669" s="102"/>
      <c r="H669" s="102"/>
      <c r="I669" s="102"/>
      <c r="J669" s="95"/>
      <c r="K669" s="67"/>
      <c r="L669" s="851"/>
      <c r="M669" s="851"/>
      <c r="N669" s="851"/>
      <c r="O669" s="851"/>
      <c r="P669" s="851"/>
      <c r="Q669" s="851"/>
      <c r="R669" s="851"/>
      <c r="S669" s="851"/>
      <c r="T669" s="851"/>
      <c r="U669" s="851"/>
      <c r="V669" s="851"/>
    </row>
    <row r="670" ht="14.25" customHeight="1">
      <c r="A670" s="95"/>
      <c r="B670" s="282"/>
      <c r="C670" s="100"/>
      <c r="D670" s="101"/>
      <c r="E670" s="101"/>
      <c r="F670" s="102"/>
      <c r="G670" s="102"/>
      <c r="H670" s="102"/>
      <c r="I670" s="102"/>
      <c r="J670" s="95"/>
      <c r="K670" s="67"/>
      <c r="L670" s="851"/>
      <c r="M670" s="851"/>
      <c r="N670" s="851"/>
      <c r="O670" s="851"/>
      <c r="P670" s="851"/>
      <c r="Q670" s="851"/>
      <c r="R670" s="851"/>
      <c r="S670" s="851"/>
      <c r="T670" s="851"/>
      <c r="U670" s="851"/>
      <c r="V670" s="851"/>
    </row>
    <row r="671" ht="14.25" customHeight="1">
      <c r="A671" s="95"/>
      <c r="B671" s="282"/>
      <c r="C671" s="100"/>
      <c r="D671" s="101"/>
      <c r="E671" s="101"/>
      <c r="F671" s="102"/>
      <c r="G671" s="102"/>
      <c r="H671" s="102"/>
      <c r="I671" s="102"/>
      <c r="J671" s="95"/>
      <c r="K671" s="67"/>
      <c r="L671" s="851"/>
      <c r="M671" s="851"/>
      <c r="N671" s="851"/>
      <c r="O671" s="851"/>
      <c r="P671" s="851"/>
      <c r="Q671" s="851"/>
      <c r="R671" s="851"/>
      <c r="S671" s="851"/>
      <c r="T671" s="851"/>
      <c r="U671" s="851"/>
      <c r="V671" s="851"/>
    </row>
    <row r="672" ht="14.25" customHeight="1">
      <c r="A672" s="95"/>
      <c r="B672" s="282"/>
      <c r="C672" s="100"/>
      <c r="D672" s="101"/>
      <c r="E672" s="101"/>
      <c r="F672" s="102"/>
      <c r="G672" s="102"/>
      <c r="H672" s="102"/>
      <c r="I672" s="102"/>
      <c r="J672" s="95"/>
      <c r="K672" s="67"/>
      <c r="L672" s="851"/>
      <c r="M672" s="851"/>
      <c r="N672" s="851"/>
      <c r="O672" s="851"/>
      <c r="P672" s="851"/>
      <c r="Q672" s="851"/>
      <c r="R672" s="851"/>
      <c r="S672" s="851"/>
      <c r="T672" s="851"/>
      <c r="U672" s="851"/>
      <c r="V672" s="851"/>
    </row>
    <row r="673" ht="14.25" customHeight="1">
      <c r="A673" s="95"/>
      <c r="B673" s="282"/>
      <c r="C673" s="100"/>
      <c r="D673" s="101"/>
      <c r="E673" s="101"/>
      <c r="F673" s="102"/>
      <c r="G673" s="102"/>
      <c r="H673" s="102"/>
      <c r="I673" s="102"/>
      <c r="J673" s="95"/>
      <c r="K673" s="67"/>
      <c r="L673" s="851"/>
      <c r="M673" s="851"/>
      <c r="N673" s="851"/>
      <c r="O673" s="851"/>
      <c r="P673" s="851"/>
      <c r="Q673" s="851"/>
      <c r="R673" s="851"/>
      <c r="S673" s="851"/>
      <c r="T673" s="851"/>
      <c r="U673" s="851"/>
      <c r="V673" s="851"/>
    </row>
    <row r="674" ht="14.25" customHeight="1">
      <c r="A674" s="95"/>
      <c r="B674" s="282"/>
      <c r="C674" s="100"/>
      <c r="D674" s="101"/>
      <c r="E674" s="101"/>
      <c r="F674" s="102"/>
      <c r="G674" s="102"/>
      <c r="H674" s="102"/>
      <c r="I674" s="102"/>
      <c r="J674" s="95"/>
      <c r="K674" s="67"/>
      <c r="L674" s="851"/>
      <c r="M674" s="851"/>
      <c r="N674" s="851"/>
      <c r="O674" s="851"/>
      <c r="P674" s="851"/>
      <c r="Q674" s="851"/>
      <c r="R674" s="851"/>
      <c r="S674" s="851"/>
      <c r="T674" s="851"/>
      <c r="U674" s="851"/>
      <c r="V674" s="851"/>
    </row>
    <row r="675" ht="14.25" customHeight="1">
      <c r="A675" s="95"/>
      <c r="B675" s="282"/>
      <c r="C675" s="100"/>
      <c r="D675" s="101"/>
      <c r="E675" s="101"/>
      <c r="F675" s="102"/>
      <c r="G675" s="102"/>
      <c r="H675" s="102"/>
      <c r="I675" s="102"/>
      <c r="J675" s="95"/>
      <c r="K675" s="67"/>
      <c r="L675" s="851"/>
      <c r="M675" s="851"/>
      <c r="N675" s="851"/>
      <c r="O675" s="851"/>
      <c r="P675" s="851"/>
      <c r="Q675" s="851"/>
      <c r="R675" s="851"/>
      <c r="S675" s="851"/>
      <c r="T675" s="851"/>
      <c r="U675" s="851"/>
      <c r="V675" s="851"/>
    </row>
    <row r="676" ht="14.25" customHeight="1">
      <c r="A676" s="95"/>
      <c r="B676" s="282"/>
      <c r="C676" s="100"/>
      <c r="D676" s="101"/>
      <c r="E676" s="101"/>
      <c r="F676" s="102"/>
      <c r="G676" s="102"/>
      <c r="H676" s="102"/>
      <c r="I676" s="102"/>
      <c r="J676" s="95"/>
      <c r="K676" s="67"/>
      <c r="L676" s="851"/>
      <c r="M676" s="851"/>
      <c r="N676" s="851"/>
      <c r="O676" s="851"/>
      <c r="P676" s="851"/>
      <c r="Q676" s="851"/>
      <c r="R676" s="851"/>
      <c r="S676" s="851"/>
      <c r="T676" s="851"/>
      <c r="U676" s="851"/>
      <c r="V676" s="851"/>
    </row>
    <row r="677" ht="14.25" customHeight="1">
      <c r="A677" s="95"/>
      <c r="B677" s="282"/>
      <c r="C677" s="100"/>
      <c r="D677" s="101"/>
      <c r="E677" s="101"/>
      <c r="F677" s="102"/>
      <c r="G677" s="102"/>
      <c r="H677" s="102"/>
      <c r="I677" s="102"/>
      <c r="J677" s="95"/>
      <c r="K677" s="67"/>
      <c r="L677" s="851"/>
      <c r="M677" s="851"/>
      <c r="N677" s="851"/>
      <c r="O677" s="851"/>
      <c r="P677" s="851"/>
      <c r="Q677" s="851"/>
      <c r="R677" s="851"/>
      <c r="S677" s="851"/>
      <c r="T677" s="851"/>
      <c r="U677" s="851"/>
      <c r="V677" s="851"/>
    </row>
    <row r="678" ht="14.25" customHeight="1">
      <c r="A678" s="95"/>
      <c r="B678" s="282"/>
      <c r="C678" s="100"/>
      <c r="D678" s="101"/>
      <c r="E678" s="101"/>
      <c r="F678" s="102"/>
      <c r="G678" s="102"/>
      <c r="H678" s="102"/>
      <c r="I678" s="102"/>
      <c r="J678" s="95"/>
      <c r="K678" s="67"/>
      <c r="L678" s="851"/>
      <c r="M678" s="851"/>
      <c r="N678" s="851"/>
      <c r="O678" s="851"/>
      <c r="P678" s="851"/>
      <c r="Q678" s="851"/>
      <c r="R678" s="851"/>
      <c r="S678" s="851"/>
      <c r="T678" s="851"/>
      <c r="U678" s="851"/>
      <c r="V678" s="851"/>
    </row>
    <row r="679" ht="14.25" customHeight="1">
      <c r="A679" s="95"/>
      <c r="B679" s="282"/>
      <c r="C679" s="100"/>
      <c r="D679" s="101"/>
      <c r="E679" s="101"/>
      <c r="F679" s="102"/>
      <c r="G679" s="102"/>
      <c r="H679" s="102"/>
      <c r="I679" s="102"/>
      <c r="J679" s="95"/>
      <c r="K679" s="67"/>
      <c r="L679" s="851"/>
      <c r="M679" s="851"/>
      <c r="N679" s="851"/>
      <c r="O679" s="851"/>
      <c r="P679" s="851"/>
      <c r="Q679" s="851"/>
      <c r="R679" s="851"/>
      <c r="S679" s="851"/>
      <c r="T679" s="851"/>
      <c r="U679" s="851"/>
      <c r="V679" s="851"/>
    </row>
    <row r="680" ht="14.25" customHeight="1">
      <c r="A680" s="95"/>
      <c r="B680" s="282"/>
      <c r="C680" s="100"/>
      <c r="D680" s="101"/>
      <c r="E680" s="101"/>
      <c r="F680" s="102"/>
      <c r="G680" s="102"/>
      <c r="H680" s="102"/>
      <c r="I680" s="102"/>
      <c r="J680" s="95"/>
      <c r="K680" s="67"/>
      <c r="L680" s="851"/>
      <c r="M680" s="851"/>
      <c r="N680" s="851"/>
      <c r="O680" s="851"/>
      <c r="P680" s="851"/>
      <c r="Q680" s="851"/>
      <c r="R680" s="851"/>
      <c r="S680" s="851"/>
      <c r="T680" s="851"/>
      <c r="U680" s="851"/>
      <c r="V680" s="851"/>
    </row>
    <row r="681" ht="14.25" customHeight="1">
      <c r="A681" s="95"/>
      <c r="B681" s="282"/>
      <c r="C681" s="100"/>
      <c r="D681" s="101"/>
      <c r="E681" s="101"/>
      <c r="F681" s="102"/>
      <c r="G681" s="102"/>
      <c r="H681" s="102"/>
      <c r="I681" s="102"/>
      <c r="J681" s="95"/>
      <c r="K681" s="67"/>
      <c r="L681" s="851"/>
      <c r="M681" s="851"/>
      <c r="N681" s="851"/>
      <c r="O681" s="851"/>
      <c r="P681" s="851"/>
      <c r="Q681" s="851"/>
      <c r="R681" s="851"/>
      <c r="S681" s="851"/>
      <c r="T681" s="851"/>
      <c r="U681" s="851"/>
      <c r="V681" s="851"/>
    </row>
    <row r="682" ht="14.25" customHeight="1">
      <c r="A682" s="95"/>
      <c r="B682" s="282"/>
      <c r="C682" s="100"/>
      <c r="D682" s="101"/>
      <c r="E682" s="101"/>
      <c r="F682" s="102"/>
      <c r="G682" s="102"/>
      <c r="H682" s="102"/>
      <c r="I682" s="102"/>
      <c r="J682" s="95"/>
      <c r="K682" s="67"/>
      <c r="L682" s="851"/>
      <c r="M682" s="851"/>
      <c r="N682" s="851"/>
      <c r="O682" s="851"/>
      <c r="P682" s="851"/>
      <c r="Q682" s="851"/>
      <c r="R682" s="851"/>
      <c r="S682" s="851"/>
      <c r="T682" s="851"/>
      <c r="U682" s="851"/>
      <c r="V682" s="851"/>
    </row>
    <row r="683" ht="14.25" customHeight="1">
      <c r="A683" s="95"/>
      <c r="B683" s="282"/>
      <c r="C683" s="100"/>
      <c r="D683" s="101"/>
      <c r="E683" s="101"/>
      <c r="F683" s="102"/>
      <c r="G683" s="102"/>
      <c r="H683" s="102"/>
      <c r="I683" s="102"/>
      <c r="J683" s="95"/>
      <c r="K683" s="67"/>
      <c r="L683" s="851"/>
      <c r="M683" s="851"/>
      <c r="N683" s="851"/>
      <c r="O683" s="851"/>
      <c r="P683" s="851"/>
      <c r="Q683" s="851"/>
      <c r="R683" s="851"/>
      <c r="S683" s="851"/>
      <c r="T683" s="851"/>
      <c r="U683" s="851"/>
      <c r="V683" s="851"/>
    </row>
    <row r="684" ht="14.25" customHeight="1">
      <c r="A684" s="95"/>
      <c r="B684" s="282"/>
      <c r="C684" s="100"/>
      <c r="D684" s="101"/>
      <c r="E684" s="101"/>
      <c r="F684" s="102"/>
      <c r="G684" s="102"/>
      <c r="H684" s="102"/>
      <c r="I684" s="102"/>
      <c r="J684" s="95"/>
      <c r="K684" s="67"/>
      <c r="L684" s="851"/>
      <c r="M684" s="851"/>
      <c r="N684" s="851"/>
      <c r="O684" s="851"/>
      <c r="P684" s="851"/>
      <c r="Q684" s="851"/>
      <c r="R684" s="851"/>
      <c r="S684" s="851"/>
      <c r="T684" s="851"/>
      <c r="U684" s="851"/>
      <c r="V684" s="851"/>
    </row>
    <row r="685" ht="14.25" customHeight="1">
      <c r="A685" s="95"/>
      <c r="B685" s="282"/>
      <c r="C685" s="100"/>
      <c r="D685" s="101"/>
      <c r="E685" s="101"/>
      <c r="F685" s="102"/>
      <c r="G685" s="102"/>
      <c r="H685" s="102"/>
      <c r="I685" s="102"/>
      <c r="J685" s="95"/>
      <c r="K685" s="67"/>
      <c r="L685" s="851"/>
      <c r="M685" s="851"/>
      <c r="N685" s="851"/>
      <c r="O685" s="851"/>
      <c r="P685" s="851"/>
      <c r="Q685" s="851"/>
      <c r="R685" s="851"/>
      <c r="S685" s="851"/>
      <c r="T685" s="851"/>
      <c r="U685" s="851"/>
      <c r="V685" s="851"/>
    </row>
    <row r="686" ht="14.25" customHeight="1">
      <c r="A686" s="95"/>
      <c r="B686" s="282"/>
      <c r="C686" s="100"/>
      <c r="D686" s="101"/>
      <c r="E686" s="101"/>
      <c r="F686" s="102"/>
      <c r="G686" s="102"/>
      <c r="H686" s="102"/>
      <c r="I686" s="102"/>
      <c r="J686" s="95"/>
      <c r="K686" s="67"/>
      <c r="L686" s="851"/>
      <c r="M686" s="851"/>
      <c r="N686" s="851"/>
      <c r="O686" s="851"/>
      <c r="P686" s="851"/>
      <c r="Q686" s="851"/>
      <c r="R686" s="851"/>
      <c r="S686" s="851"/>
      <c r="T686" s="851"/>
      <c r="U686" s="851"/>
      <c r="V686" s="851"/>
    </row>
    <row r="687" ht="14.25" customHeight="1">
      <c r="A687" s="95"/>
      <c r="B687" s="282"/>
      <c r="C687" s="100"/>
      <c r="D687" s="101"/>
      <c r="E687" s="101"/>
      <c r="F687" s="102"/>
      <c r="G687" s="102"/>
      <c r="H687" s="102"/>
      <c r="I687" s="102"/>
      <c r="J687" s="95"/>
      <c r="K687" s="67"/>
      <c r="L687" s="851"/>
      <c r="M687" s="851"/>
      <c r="N687" s="851"/>
      <c r="O687" s="851"/>
      <c r="P687" s="851"/>
      <c r="Q687" s="851"/>
      <c r="R687" s="851"/>
      <c r="S687" s="851"/>
      <c r="T687" s="851"/>
      <c r="U687" s="851"/>
      <c r="V687" s="851"/>
    </row>
    <row r="688" ht="14.25" customHeight="1">
      <c r="A688" s="95"/>
      <c r="B688" s="282"/>
      <c r="C688" s="100"/>
      <c r="D688" s="101"/>
      <c r="E688" s="101"/>
      <c r="F688" s="102"/>
      <c r="G688" s="102"/>
      <c r="H688" s="102"/>
      <c r="I688" s="102"/>
      <c r="J688" s="95"/>
      <c r="K688" s="67"/>
      <c r="L688" s="851"/>
      <c r="M688" s="851"/>
      <c r="N688" s="851"/>
      <c r="O688" s="851"/>
      <c r="P688" s="851"/>
      <c r="Q688" s="851"/>
      <c r="R688" s="851"/>
      <c r="S688" s="851"/>
      <c r="T688" s="851"/>
      <c r="U688" s="851"/>
      <c r="V688" s="851"/>
    </row>
    <row r="689" ht="14.25" customHeight="1">
      <c r="A689" s="95"/>
      <c r="B689" s="282"/>
      <c r="C689" s="100"/>
      <c r="D689" s="101"/>
      <c r="E689" s="101"/>
      <c r="F689" s="102"/>
      <c r="G689" s="102"/>
      <c r="H689" s="102"/>
      <c r="I689" s="102"/>
      <c r="J689" s="95"/>
      <c r="K689" s="67"/>
      <c r="L689" s="851"/>
      <c r="M689" s="851"/>
      <c r="N689" s="851"/>
      <c r="O689" s="851"/>
      <c r="P689" s="851"/>
      <c r="Q689" s="851"/>
      <c r="R689" s="851"/>
      <c r="S689" s="851"/>
      <c r="T689" s="851"/>
      <c r="U689" s="851"/>
      <c r="V689" s="851"/>
    </row>
    <row r="690" ht="14.25" customHeight="1">
      <c r="A690" s="95"/>
      <c r="B690" s="282"/>
      <c r="C690" s="100"/>
      <c r="D690" s="101"/>
      <c r="E690" s="101"/>
      <c r="F690" s="102"/>
      <c r="G690" s="102"/>
      <c r="H690" s="102"/>
      <c r="I690" s="102"/>
      <c r="J690" s="95"/>
      <c r="K690" s="67"/>
      <c r="L690" s="851"/>
      <c r="M690" s="851"/>
      <c r="N690" s="851"/>
      <c r="O690" s="851"/>
      <c r="P690" s="851"/>
      <c r="Q690" s="851"/>
      <c r="R690" s="851"/>
      <c r="S690" s="851"/>
      <c r="T690" s="851"/>
      <c r="U690" s="851"/>
      <c r="V690" s="851"/>
    </row>
    <row r="691" ht="14.25" customHeight="1">
      <c r="A691" s="95"/>
      <c r="B691" s="282"/>
      <c r="C691" s="100"/>
      <c r="D691" s="101"/>
      <c r="E691" s="101"/>
      <c r="F691" s="102"/>
      <c r="G691" s="102"/>
      <c r="H691" s="102"/>
      <c r="I691" s="102"/>
      <c r="J691" s="95"/>
      <c r="K691" s="67"/>
      <c r="L691" s="851"/>
      <c r="M691" s="851"/>
      <c r="N691" s="851"/>
      <c r="O691" s="851"/>
      <c r="P691" s="851"/>
      <c r="Q691" s="851"/>
      <c r="R691" s="851"/>
      <c r="S691" s="851"/>
      <c r="T691" s="851"/>
      <c r="U691" s="851"/>
      <c r="V691" s="851"/>
    </row>
    <row r="692" ht="14.25" customHeight="1">
      <c r="A692" s="95"/>
      <c r="B692" s="282"/>
      <c r="C692" s="100"/>
      <c r="D692" s="101"/>
      <c r="E692" s="101"/>
      <c r="F692" s="102"/>
      <c r="G692" s="102"/>
      <c r="H692" s="102"/>
      <c r="I692" s="102"/>
      <c r="J692" s="95"/>
      <c r="K692" s="67"/>
      <c r="L692" s="851"/>
      <c r="M692" s="851"/>
      <c r="N692" s="851"/>
      <c r="O692" s="851"/>
      <c r="P692" s="851"/>
      <c r="Q692" s="851"/>
      <c r="R692" s="851"/>
      <c r="S692" s="851"/>
      <c r="T692" s="851"/>
      <c r="U692" s="851"/>
      <c r="V692" s="851"/>
    </row>
    <row r="693" ht="14.25" customHeight="1">
      <c r="A693" s="95"/>
      <c r="B693" s="282"/>
      <c r="C693" s="100"/>
      <c r="D693" s="101"/>
      <c r="E693" s="101"/>
      <c r="F693" s="102"/>
      <c r="G693" s="102"/>
      <c r="H693" s="102"/>
      <c r="I693" s="102"/>
      <c r="J693" s="95"/>
      <c r="K693" s="67"/>
      <c r="L693" s="851"/>
      <c r="M693" s="851"/>
      <c r="N693" s="851"/>
      <c r="O693" s="851"/>
      <c r="P693" s="851"/>
      <c r="Q693" s="851"/>
      <c r="R693" s="851"/>
      <c r="S693" s="851"/>
      <c r="T693" s="851"/>
      <c r="U693" s="851"/>
      <c r="V693" s="851"/>
    </row>
    <row r="694" ht="14.25" customHeight="1">
      <c r="A694" s="95"/>
      <c r="B694" s="282"/>
      <c r="C694" s="100"/>
      <c r="D694" s="101"/>
      <c r="E694" s="101"/>
      <c r="F694" s="102"/>
      <c r="G694" s="102"/>
      <c r="H694" s="102"/>
      <c r="I694" s="102"/>
      <c r="J694" s="95"/>
      <c r="K694" s="67"/>
      <c r="L694" s="851"/>
      <c r="M694" s="851"/>
      <c r="N694" s="851"/>
      <c r="O694" s="851"/>
      <c r="P694" s="851"/>
      <c r="Q694" s="851"/>
      <c r="R694" s="851"/>
      <c r="S694" s="851"/>
      <c r="T694" s="851"/>
      <c r="U694" s="851"/>
      <c r="V694" s="851"/>
    </row>
    <row r="695" ht="14.25" customHeight="1">
      <c r="A695" s="95"/>
      <c r="B695" s="282"/>
      <c r="C695" s="100"/>
      <c r="D695" s="101"/>
      <c r="E695" s="101"/>
      <c r="F695" s="102"/>
      <c r="G695" s="102"/>
      <c r="H695" s="102"/>
      <c r="I695" s="102"/>
      <c r="J695" s="95"/>
      <c r="K695" s="67"/>
      <c r="L695" s="851"/>
      <c r="M695" s="851"/>
      <c r="N695" s="851"/>
      <c r="O695" s="851"/>
      <c r="P695" s="851"/>
      <c r="Q695" s="851"/>
      <c r="R695" s="851"/>
      <c r="S695" s="851"/>
      <c r="T695" s="851"/>
      <c r="U695" s="851"/>
      <c r="V695" s="851"/>
    </row>
    <row r="696" ht="14.25" customHeight="1">
      <c r="A696" s="95"/>
      <c r="B696" s="282"/>
      <c r="C696" s="100"/>
      <c r="D696" s="101"/>
      <c r="E696" s="101"/>
      <c r="F696" s="102"/>
      <c r="G696" s="102"/>
      <c r="H696" s="102"/>
      <c r="I696" s="102"/>
      <c r="J696" s="95"/>
      <c r="K696" s="67"/>
      <c r="L696" s="851"/>
      <c r="M696" s="851"/>
      <c r="N696" s="851"/>
      <c r="O696" s="851"/>
      <c r="P696" s="851"/>
      <c r="Q696" s="851"/>
      <c r="R696" s="851"/>
      <c r="S696" s="851"/>
      <c r="T696" s="851"/>
      <c r="U696" s="851"/>
      <c r="V696" s="851"/>
    </row>
    <row r="697" ht="14.25" customHeight="1">
      <c r="A697" s="95"/>
      <c r="B697" s="282"/>
      <c r="C697" s="100"/>
      <c r="D697" s="101"/>
      <c r="E697" s="101"/>
      <c r="F697" s="102"/>
      <c r="G697" s="102"/>
      <c r="H697" s="102"/>
      <c r="I697" s="102"/>
      <c r="J697" s="95"/>
      <c r="K697" s="67"/>
      <c r="L697" s="851"/>
      <c r="M697" s="851"/>
      <c r="N697" s="851"/>
      <c r="O697" s="851"/>
      <c r="P697" s="851"/>
      <c r="Q697" s="851"/>
      <c r="R697" s="851"/>
      <c r="S697" s="851"/>
      <c r="T697" s="851"/>
      <c r="U697" s="851"/>
      <c r="V697" s="851"/>
    </row>
    <row r="698" ht="14.25" customHeight="1">
      <c r="A698" s="95"/>
      <c r="B698" s="282"/>
      <c r="C698" s="100"/>
      <c r="D698" s="101"/>
      <c r="E698" s="101"/>
      <c r="F698" s="102"/>
      <c r="G698" s="102"/>
      <c r="H698" s="102"/>
      <c r="I698" s="102"/>
      <c r="J698" s="95"/>
      <c r="K698" s="67"/>
      <c r="L698" s="851"/>
      <c r="M698" s="851"/>
      <c r="N698" s="851"/>
      <c r="O698" s="851"/>
      <c r="P698" s="851"/>
      <c r="Q698" s="851"/>
      <c r="R698" s="851"/>
      <c r="S698" s="851"/>
      <c r="T698" s="851"/>
      <c r="U698" s="851"/>
      <c r="V698" s="851"/>
    </row>
    <row r="699" ht="14.25" customHeight="1">
      <c r="A699" s="95"/>
      <c r="B699" s="282"/>
      <c r="C699" s="100"/>
      <c r="D699" s="101"/>
      <c r="E699" s="101"/>
      <c r="F699" s="102"/>
      <c r="G699" s="102"/>
      <c r="H699" s="102"/>
      <c r="I699" s="102"/>
      <c r="J699" s="95"/>
      <c r="K699" s="67"/>
      <c r="L699" s="851"/>
      <c r="M699" s="851"/>
      <c r="N699" s="851"/>
      <c r="O699" s="851"/>
      <c r="P699" s="851"/>
      <c r="Q699" s="851"/>
      <c r="R699" s="851"/>
      <c r="S699" s="851"/>
      <c r="T699" s="851"/>
      <c r="U699" s="851"/>
      <c r="V699" s="851"/>
    </row>
    <row r="700" ht="14.25" customHeight="1">
      <c r="A700" s="95"/>
      <c r="B700" s="282"/>
      <c r="C700" s="100"/>
      <c r="D700" s="101"/>
      <c r="E700" s="101"/>
      <c r="F700" s="102"/>
      <c r="G700" s="102"/>
      <c r="H700" s="102"/>
      <c r="I700" s="102"/>
      <c r="J700" s="95"/>
      <c r="K700" s="67"/>
      <c r="L700" s="851"/>
      <c r="M700" s="851"/>
      <c r="N700" s="851"/>
      <c r="O700" s="851"/>
      <c r="P700" s="851"/>
      <c r="Q700" s="851"/>
      <c r="R700" s="851"/>
      <c r="S700" s="851"/>
      <c r="T700" s="851"/>
      <c r="U700" s="851"/>
      <c r="V700" s="851"/>
    </row>
    <row r="701" ht="14.25" customHeight="1">
      <c r="A701" s="95"/>
      <c r="B701" s="282"/>
      <c r="C701" s="100"/>
      <c r="D701" s="101"/>
      <c r="E701" s="101"/>
      <c r="F701" s="102"/>
      <c r="G701" s="102"/>
      <c r="H701" s="102"/>
      <c r="I701" s="102"/>
      <c r="J701" s="95"/>
      <c r="K701" s="67"/>
      <c r="L701" s="851"/>
      <c r="M701" s="851"/>
      <c r="N701" s="851"/>
      <c r="O701" s="851"/>
      <c r="P701" s="851"/>
      <c r="Q701" s="851"/>
      <c r="R701" s="851"/>
      <c r="S701" s="851"/>
      <c r="T701" s="851"/>
      <c r="U701" s="851"/>
      <c r="V701" s="851"/>
    </row>
    <row r="702" ht="14.25" customHeight="1">
      <c r="A702" s="95"/>
      <c r="B702" s="282"/>
      <c r="C702" s="100"/>
      <c r="D702" s="101"/>
      <c r="E702" s="101"/>
      <c r="F702" s="102"/>
      <c r="G702" s="102"/>
      <c r="H702" s="102"/>
      <c r="I702" s="102"/>
      <c r="J702" s="95"/>
      <c r="K702" s="67"/>
      <c r="L702" s="851"/>
      <c r="M702" s="851"/>
      <c r="N702" s="851"/>
      <c r="O702" s="851"/>
      <c r="P702" s="851"/>
      <c r="Q702" s="851"/>
      <c r="R702" s="851"/>
      <c r="S702" s="851"/>
      <c r="T702" s="851"/>
      <c r="U702" s="851"/>
      <c r="V702" s="851"/>
    </row>
    <row r="703" ht="14.25" customHeight="1">
      <c r="A703" s="95"/>
      <c r="B703" s="282"/>
      <c r="C703" s="100"/>
      <c r="D703" s="101"/>
      <c r="E703" s="101"/>
      <c r="F703" s="102"/>
      <c r="G703" s="102"/>
      <c r="H703" s="102"/>
      <c r="I703" s="102"/>
      <c r="J703" s="95"/>
      <c r="K703" s="67"/>
      <c r="L703" s="851"/>
      <c r="M703" s="851"/>
      <c r="N703" s="851"/>
      <c r="O703" s="851"/>
      <c r="P703" s="851"/>
      <c r="Q703" s="851"/>
      <c r="R703" s="851"/>
      <c r="S703" s="851"/>
      <c r="T703" s="851"/>
      <c r="U703" s="851"/>
      <c r="V703" s="851"/>
    </row>
    <row r="704" ht="14.25" customHeight="1">
      <c r="A704" s="95"/>
      <c r="B704" s="282"/>
      <c r="C704" s="100"/>
      <c r="D704" s="101"/>
      <c r="E704" s="101"/>
      <c r="F704" s="102"/>
      <c r="G704" s="102"/>
      <c r="H704" s="102"/>
      <c r="I704" s="102"/>
      <c r="J704" s="95"/>
      <c r="K704" s="67"/>
      <c r="L704" s="851"/>
      <c r="M704" s="851"/>
      <c r="N704" s="851"/>
      <c r="O704" s="851"/>
      <c r="P704" s="851"/>
      <c r="Q704" s="851"/>
      <c r="R704" s="851"/>
      <c r="S704" s="851"/>
      <c r="T704" s="851"/>
      <c r="U704" s="851"/>
      <c r="V704" s="851"/>
    </row>
    <row r="705" ht="14.25" customHeight="1">
      <c r="A705" s="95"/>
      <c r="B705" s="282"/>
      <c r="C705" s="100"/>
      <c r="D705" s="101"/>
      <c r="E705" s="101"/>
      <c r="F705" s="102"/>
      <c r="G705" s="102"/>
      <c r="H705" s="102"/>
      <c r="I705" s="102"/>
      <c r="J705" s="95"/>
      <c r="K705" s="67"/>
      <c r="L705" s="851"/>
      <c r="M705" s="851"/>
      <c r="N705" s="851"/>
      <c r="O705" s="851"/>
      <c r="P705" s="851"/>
      <c r="Q705" s="851"/>
      <c r="R705" s="851"/>
      <c r="S705" s="851"/>
      <c r="T705" s="851"/>
      <c r="U705" s="851"/>
      <c r="V705" s="851"/>
    </row>
    <row r="706" ht="14.25" customHeight="1">
      <c r="A706" s="95"/>
      <c r="B706" s="282"/>
      <c r="C706" s="100"/>
      <c r="D706" s="101"/>
      <c r="E706" s="101"/>
      <c r="F706" s="102"/>
      <c r="G706" s="102"/>
      <c r="H706" s="102"/>
      <c r="I706" s="102"/>
      <c r="J706" s="95"/>
      <c r="K706" s="67"/>
      <c r="L706" s="851"/>
      <c r="M706" s="851"/>
      <c r="N706" s="851"/>
      <c r="O706" s="851"/>
      <c r="P706" s="851"/>
      <c r="Q706" s="851"/>
      <c r="R706" s="851"/>
      <c r="S706" s="851"/>
      <c r="T706" s="851"/>
      <c r="U706" s="851"/>
      <c r="V706" s="851"/>
    </row>
    <row r="707" ht="14.25" customHeight="1">
      <c r="A707" s="95"/>
      <c r="B707" s="282"/>
      <c r="C707" s="100"/>
      <c r="D707" s="101"/>
      <c r="E707" s="101"/>
      <c r="F707" s="102"/>
      <c r="G707" s="102"/>
      <c r="H707" s="102"/>
      <c r="I707" s="102"/>
      <c r="J707" s="95"/>
      <c r="K707" s="67"/>
      <c r="L707" s="851"/>
      <c r="M707" s="851"/>
      <c r="N707" s="851"/>
      <c r="O707" s="851"/>
      <c r="P707" s="851"/>
      <c r="Q707" s="851"/>
      <c r="R707" s="851"/>
      <c r="S707" s="851"/>
      <c r="T707" s="851"/>
      <c r="U707" s="851"/>
      <c r="V707" s="851"/>
    </row>
    <row r="708" ht="14.25" customHeight="1">
      <c r="A708" s="95"/>
      <c r="B708" s="282"/>
      <c r="C708" s="100"/>
      <c r="D708" s="101"/>
      <c r="E708" s="101"/>
      <c r="F708" s="102"/>
      <c r="G708" s="102"/>
      <c r="H708" s="102"/>
      <c r="I708" s="102"/>
      <c r="J708" s="95"/>
      <c r="K708" s="67"/>
      <c r="L708" s="851"/>
      <c r="M708" s="851"/>
      <c r="N708" s="851"/>
      <c r="O708" s="851"/>
      <c r="P708" s="851"/>
      <c r="Q708" s="851"/>
      <c r="R708" s="851"/>
      <c r="S708" s="851"/>
      <c r="T708" s="851"/>
      <c r="U708" s="851"/>
      <c r="V708" s="851"/>
    </row>
    <row r="709" ht="14.25" customHeight="1">
      <c r="A709" s="95"/>
      <c r="B709" s="282"/>
      <c r="C709" s="100"/>
      <c r="D709" s="101"/>
      <c r="E709" s="101"/>
      <c r="F709" s="102"/>
      <c r="G709" s="102"/>
      <c r="H709" s="102"/>
      <c r="I709" s="102"/>
      <c r="J709" s="95"/>
      <c r="K709" s="67"/>
      <c r="L709" s="851"/>
      <c r="M709" s="851"/>
      <c r="N709" s="851"/>
      <c r="O709" s="851"/>
      <c r="P709" s="851"/>
      <c r="Q709" s="851"/>
      <c r="R709" s="851"/>
      <c r="S709" s="851"/>
      <c r="T709" s="851"/>
      <c r="U709" s="851"/>
      <c r="V709" s="851"/>
    </row>
    <row r="710" ht="14.25" customHeight="1">
      <c r="A710" s="95"/>
      <c r="B710" s="282"/>
      <c r="C710" s="100"/>
      <c r="D710" s="101"/>
      <c r="E710" s="101"/>
      <c r="F710" s="102"/>
      <c r="G710" s="102"/>
      <c r="H710" s="102"/>
      <c r="I710" s="102"/>
      <c r="J710" s="95"/>
      <c r="K710" s="67"/>
      <c r="L710" s="851"/>
      <c r="M710" s="851"/>
      <c r="N710" s="851"/>
      <c r="O710" s="851"/>
      <c r="P710" s="851"/>
      <c r="Q710" s="851"/>
      <c r="R710" s="851"/>
      <c r="S710" s="851"/>
      <c r="T710" s="851"/>
      <c r="U710" s="851"/>
      <c r="V710" s="851"/>
    </row>
    <row r="711" ht="14.25" customHeight="1">
      <c r="A711" s="95"/>
      <c r="B711" s="282"/>
      <c r="C711" s="100"/>
      <c r="D711" s="101"/>
      <c r="E711" s="101"/>
      <c r="F711" s="102"/>
      <c r="G711" s="102"/>
      <c r="H711" s="102"/>
      <c r="I711" s="102"/>
      <c r="J711" s="95"/>
      <c r="K711" s="67"/>
      <c r="L711" s="851"/>
      <c r="M711" s="851"/>
      <c r="N711" s="851"/>
      <c r="O711" s="851"/>
      <c r="P711" s="851"/>
      <c r="Q711" s="851"/>
      <c r="R711" s="851"/>
      <c r="S711" s="851"/>
      <c r="T711" s="851"/>
      <c r="U711" s="851"/>
      <c r="V711" s="851"/>
    </row>
    <row r="712" ht="14.25" customHeight="1">
      <c r="A712" s="95"/>
      <c r="B712" s="282"/>
      <c r="C712" s="100"/>
      <c r="D712" s="101"/>
      <c r="E712" s="101"/>
      <c r="F712" s="102"/>
      <c r="G712" s="102"/>
      <c r="H712" s="102"/>
      <c r="I712" s="102"/>
      <c r="J712" s="95"/>
      <c r="K712" s="67"/>
      <c r="L712" s="851"/>
      <c r="M712" s="851"/>
      <c r="N712" s="851"/>
      <c r="O712" s="851"/>
      <c r="P712" s="851"/>
      <c r="Q712" s="851"/>
      <c r="R712" s="851"/>
      <c r="S712" s="851"/>
      <c r="T712" s="851"/>
      <c r="U712" s="851"/>
      <c r="V712" s="851"/>
    </row>
    <row r="713" ht="14.25" customHeight="1">
      <c r="A713" s="95"/>
      <c r="B713" s="282"/>
      <c r="C713" s="100"/>
      <c r="D713" s="101"/>
      <c r="E713" s="101"/>
      <c r="F713" s="102"/>
      <c r="G713" s="102"/>
      <c r="H713" s="102"/>
      <c r="I713" s="102"/>
      <c r="J713" s="95"/>
      <c r="K713" s="67"/>
      <c r="L713" s="851"/>
      <c r="M713" s="851"/>
      <c r="N713" s="851"/>
      <c r="O713" s="851"/>
      <c r="P713" s="851"/>
      <c r="Q713" s="851"/>
      <c r="R713" s="851"/>
      <c r="S713" s="851"/>
      <c r="T713" s="851"/>
      <c r="U713" s="851"/>
      <c r="V713" s="851"/>
    </row>
    <row r="714" ht="14.25" customHeight="1">
      <c r="A714" s="95"/>
      <c r="B714" s="282"/>
      <c r="C714" s="100"/>
      <c r="D714" s="101"/>
      <c r="E714" s="101"/>
      <c r="F714" s="102"/>
      <c r="G714" s="102"/>
      <c r="H714" s="102"/>
      <c r="I714" s="102"/>
      <c r="J714" s="95"/>
      <c r="K714" s="67"/>
      <c r="L714" s="851"/>
      <c r="M714" s="851"/>
      <c r="N714" s="851"/>
      <c r="O714" s="851"/>
      <c r="P714" s="851"/>
      <c r="Q714" s="851"/>
      <c r="R714" s="851"/>
      <c r="S714" s="851"/>
      <c r="T714" s="851"/>
      <c r="U714" s="851"/>
      <c r="V714" s="851"/>
    </row>
    <row r="715" ht="14.25" customHeight="1">
      <c r="A715" s="95"/>
      <c r="B715" s="282"/>
      <c r="C715" s="100"/>
      <c r="D715" s="101"/>
      <c r="E715" s="101"/>
      <c r="F715" s="102"/>
      <c r="G715" s="102"/>
      <c r="H715" s="102"/>
      <c r="I715" s="102"/>
      <c r="J715" s="95"/>
      <c r="K715" s="67"/>
      <c r="L715" s="851"/>
      <c r="M715" s="851"/>
      <c r="N715" s="851"/>
      <c r="O715" s="851"/>
      <c r="P715" s="851"/>
      <c r="Q715" s="851"/>
      <c r="R715" s="851"/>
      <c r="S715" s="851"/>
      <c r="T715" s="851"/>
      <c r="U715" s="851"/>
      <c r="V715" s="851"/>
    </row>
    <row r="716" ht="14.25" customHeight="1">
      <c r="A716" s="95"/>
      <c r="B716" s="282"/>
      <c r="C716" s="100"/>
      <c r="D716" s="101"/>
      <c r="E716" s="101"/>
      <c r="F716" s="102"/>
      <c r="G716" s="102"/>
      <c r="H716" s="102"/>
      <c r="I716" s="102"/>
      <c r="J716" s="95"/>
      <c r="K716" s="67"/>
      <c r="L716" s="851"/>
      <c r="M716" s="851"/>
      <c r="N716" s="851"/>
      <c r="O716" s="851"/>
      <c r="P716" s="851"/>
      <c r="Q716" s="851"/>
      <c r="R716" s="851"/>
      <c r="S716" s="851"/>
      <c r="T716" s="851"/>
      <c r="U716" s="851"/>
      <c r="V716" s="851"/>
    </row>
    <row r="717" ht="14.25" customHeight="1">
      <c r="A717" s="95"/>
      <c r="B717" s="282"/>
      <c r="C717" s="100"/>
      <c r="D717" s="101"/>
      <c r="E717" s="101"/>
      <c r="F717" s="102"/>
      <c r="G717" s="102"/>
      <c r="H717" s="102"/>
      <c r="I717" s="102"/>
      <c r="J717" s="95"/>
      <c r="K717" s="67"/>
      <c r="L717" s="851"/>
      <c r="M717" s="851"/>
      <c r="N717" s="851"/>
      <c r="O717" s="851"/>
      <c r="P717" s="851"/>
      <c r="Q717" s="851"/>
      <c r="R717" s="851"/>
      <c r="S717" s="851"/>
      <c r="T717" s="851"/>
      <c r="U717" s="851"/>
      <c r="V717" s="851"/>
    </row>
    <row r="718" ht="14.25" customHeight="1">
      <c r="A718" s="95"/>
      <c r="B718" s="282"/>
      <c r="C718" s="100"/>
      <c r="D718" s="101"/>
      <c r="E718" s="101"/>
      <c r="F718" s="102"/>
      <c r="G718" s="102"/>
      <c r="H718" s="102"/>
      <c r="I718" s="102"/>
      <c r="J718" s="95"/>
      <c r="K718" s="67"/>
      <c r="L718" s="851"/>
      <c r="M718" s="851"/>
      <c r="N718" s="851"/>
      <c r="O718" s="851"/>
      <c r="P718" s="851"/>
      <c r="Q718" s="851"/>
      <c r="R718" s="851"/>
      <c r="S718" s="851"/>
      <c r="T718" s="851"/>
      <c r="U718" s="851"/>
      <c r="V718" s="851"/>
    </row>
    <row r="719" ht="14.25" customHeight="1">
      <c r="A719" s="95"/>
      <c r="B719" s="282"/>
      <c r="C719" s="100"/>
      <c r="D719" s="101"/>
      <c r="E719" s="101"/>
      <c r="F719" s="102"/>
      <c r="G719" s="102"/>
      <c r="H719" s="102"/>
      <c r="I719" s="102"/>
      <c r="J719" s="95"/>
      <c r="K719" s="67"/>
      <c r="L719" s="851"/>
      <c r="M719" s="851"/>
      <c r="N719" s="851"/>
      <c r="O719" s="851"/>
      <c r="P719" s="851"/>
      <c r="Q719" s="851"/>
      <c r="R719" s="851"/>
      <c r="S719" s="851"/>
      <c r="T719" s="851"/>
      <c r="U719" s="851"/>
      <c r="V719" s="851"/>
    </row>
    <row r="720" ht="14.25" customHeight="1">
      <c r="A720" s="95"/>
      <c r="B720" s="282"/>
      <c r="C720" s="100"/>
      <c r="D720" s="101"/>
      <c r="E720" s="101"/>
      <c r="F720" s="102"/>
      <c r="G720" s="102"/>
      <c r="H720" s="102"/>
      <c r="I720" s="102"/>
      <c r="J720" s="95"/>
      <c r="K720" s="67"/>
      <c r="L720" s="851"/>
      <c r="M720" s="851"/>
      <c r="N720" s="851"/>
      <c r="O720" s="851"/>
      <c r="P720" s="851"/>
      <c r="Q720" s="851"/>
      <c r="R720" s="851"/>
      <c r="S720" s="851"/>
      <c r="T720" s="851"/>
      <c r="U720" s="851"/>
      <c r="V720" s="851"/>
    </row>
    <row r="721" ht="14.25" customHeight="1">
      <c r="A721" s="95"/>
      <c r="B721" s="282"/>
      <c r="C721" s="100"/>
      <c r="D721" s="101"/>
      <c r="E721" s="101"/>
      <c r="F721" s="102"/>
      <c r="G721" s="102"/>
      <c r="H721" s="102"/>
      <c r="I721" s="102"/>
      <c r="J721" s="95"/>
      <c r="K721" s="67"/>
      <c r="L721" s="851"/>
      <c r="M721" s="851"/>
      <c r="N721" s="851"/>
      <c r="O721" s="851"/>
      <c r="P721" s="851"/>
      <c r="Q721" s="851"/>
      <c r="R721" s="851"/>
      <c r="S721" s="851"/>
      <c r="T721" s="851"/>
      <c r="U721" s="851"/>
      <c r="V721" s="851"/>
    </row>
    <row r="722" ht="14.25" customHeight="1">
      <c r="A722" s="95"/>
      <c r="B722" s="282"/>
      <c r="C722" s="100"/>
      <c r="D722" s="101"/>
      <c r="E722" s="101"/>
      <c r="F722" s="102"/>
      <c r="G722" s="102"/>
      <c r="H722" s="102"/>
      <c r="I722" s="102"/>
      <c r="J722" s="95"/>
      <c r="K722" s="67"/>
      <c r="L722" s="851"/>
      <c r="M722" s="851"/>
      <c r="N722" s="851"/>
      <c r="O722" s="851"/>
      <c r="P722" s="851"/>
      <c r="Q722" s="851"/>
      <c r="R722" s="851"/>
      <c r="S722" s="851"/>
      <c r="T722" s="851"/>
      <c r="U722" s="851"/>
      <c r="V722" s="851"/>
    </row>
    <row r="723" ht="14.25" customHeight="1">
      <c r="A723" s="95"/>
      <c r="B723" s="282"/>
      <c r="C723" s="100"/>
      <c r="D723" s="101"/>
      <c r="E723" s="101"/>
      <c r="F723" s="102"/>
      <c r="G723" s="102"/>
      <c r="H723" s="102"/>
      <c r="I723" s="102"/>
      <c r="J723" s="95"/>
      <c r="K723" s="67"/>
      <c r="L723" s="851"/>
      <c r="M723" s="851"/>
      <c r="N723" s="851"/>
      <c r="O723" s="851"/>
      <c r="P723" s="851"/>
      <c r="Q723" s="851"/>
      <c r="R723" s="851"/>
      <c r="S723" s="851"/>
      <c r="T723" s="851"/>
      <c r="U723" s="851"/>
      <c r="V723" s="851"/>
    </row>
    <row r="724" ht="14.25" customHeight="1">
      <c r="A724" s="95"/>
      <c r="B724" s="282"/>
      <c r="C724" s="100"/>
      <c r="D724" s="101"/>
      <c r="E724" s="101"/>
      <c r="F724" s="102"/>
      <c r="G724" s="102"/>
      <c r="H724" s="102"/>
      <c r="I724" s="102"/>
      <c r="J724" s="95"/>
      <c r="K724" s="67"/>
      <c r="L724" s="851"/>
      <c r="M724" s="851"/>
      <c r="N724" s="851"/>
      <c r="O724" s="851"/>
      <c r="P724" s="851"/>
      <c r="Q724" s="851"/>
      <c r="R724" s="851"/>
      <c r="S724" s="851"/>
      <c r="T724" s="851"/>
      <c r="U724" s="851"/>
      <c r="V724" s="851"/>
    </row>
    <row r="725" ht="14.25" customHeight="1">
      <c r="A725" s="95"/>
      <c r="B725" s="282"/>
      <c r="C725" s="100"/>
      <c r="D725" s="101"/>
      <c r="E725" s="101"/>
      <c r="F725" s="102"/>
      <c r="G725" s="102"/>
      <c r="H725" s="102"/>
      <c r="I725" s="102"/>
      <c r="J725" s="95"/>
      <c r="K725" s="67"/>
      <c r="L725" s="851"/>
      <c r="M725" s="851"/>
      <c r="N725" s="851"/>
      <c r="O725" s="851"/>
      <c r="P725" s="851"/>
      <c r="Q725" s="851"/>
      <c r="R725" s="851"/>
      <c r="S725" s="851"/>
      <c r="T725" s="851"/>
      <c r="U725" s="851"/>
      <c r="V725" s="851"/>
    </row>
    <row r="726" ht="14.25" customHeight="1">
      <c r="A726" s="95"/>
      <c r="B726" s="282"/>
      <c r="C726" s="100"/>
      <c r="D726" s="101"/>
      <c r="E726" s="101"/>
      <c r="F726" s="102"/>
      <c r="G726" s="102"/>
      <c r="H726" s="102"/>
      <c r="I726" s="102"/>
      <c r="J726" s="95"/>
      <c r="K726" s="67"/>
      <c r="L726" s="851"/>
      <c r="M726" s="851"/>
      <c r="N726" s="851"/>
      <c r="O726" s="851"/>
      <c r="P726" s="851"/>
      <c r="Q726" s="851"/>
      <c r="R726" s="851"/>
      <c r="S726" s="851"/>
      <c r="T726" s="851"/>
      <c r="U726" s="851"/>
      <c r="V726" s="851"/>
    </row>
    <row r="727" ht="14.25" customHeight="1">
      <c r="A727" s="95"/>
      <c r="B727" s="282"/>
      <c r="C727" s="100"/>
      <c r="D727" s="101"/>
      <c r="E727" s="101"/>
      <c r="F727" s="102"/>
      <c r="G727" s="102"/>
      <c r="H727" s="102"/>
      <c r="I727" s="102"/>
      <c r="J727" s="95"/>
      <c r="K727" s="67"/>
      <c r="L727" s="851"/>
      <c r="M727" s="851"/>
      <c r="N727" s="851"/>
      <c r="O727" s="851"/>
      <c r="P727" s="851"/>
      <c r="Q727" s="851"/>
      <c r="R727" s="851"/>
      <c r="S727" s="851"/>
      <c r="T727" s="851"/>
      <c r="U727" s="851"/>
      <c r="V727" s="851"/>
    </row>
    <row r="728" ht="14.25" customHeight="1">
      <c r="A728" s="95"/>
      <c r="B728" s="282"/>
      <c r="C728" s="100"/>
      <c r="D728" s="101"/>
      <c r="E728" s="101"/>
      <c r="F728" s="102"/>
      <c r="G728" s="102"/>
      <c r="H728" s="102"/>
      <c r="I728" s="102"/>
      <c r="J728" s="95"/>
      <c r="K728" s="67"/>
      <c r="L728" s="851"/>
      <c r="M728" s="851"/>
      <c r="N728" s="851"/>
      <c r="O728" s="851"/>
      <c r="P728" s="851"/>
      <c r="Q728" s="851"/>
      <c r="R728" s="851"/>
      <c r="S728" s="851"/>
      <c r="T728" s="851"/>
      <c r="U728" s="851"/>
      <c r="V728" s="851"/>
    </row>
    <row r="729" ht="14.25" customHeight="1">
      <c r="A729" s="95"/>
      <c r="B729" s="282"/>
      <c r="C729" s="100"/>
      <c r="D729" s="101"/>
      <c r="E729" s="101"/>
      <c r="F729" s="102"/>
      <c r="G729" s="102"/>
      <c r="H729" s="102"/>
      <c r="I729" s="102"/>
      <c r="J729" s="95"/>
      <c r="K729" s="67"/>
      <c r="L729" s="851"/>
      <c r="M729" s="851"/>
      <c r="N729" s="851"/>
      <c r="O729" s="851"/>
      <c r="P729" s="851"/>
      <c r="Q729" s="851"/>
      <c r="R729" s="851"/>
      <c r="S729" s="851"/>
      <c r="T729" s="851"/>
      <c r="U729" s="851"/>
      <c r="V729" s="851"/>
    </row>
    <row r="730" ht="14.25" customHeight="1">
      <c r="A730" s="95"/>
      <c r="B730" s="282"/>
      <c r="C730" s="100"/>
      <c r="D730" s="101"/>
      <c r="E730" s="101"/>
      <c r="F730" s="102"/>
      <c r="G730" s="102"/>
      <c r="H730" s="102"/>
      <c r="I730" s="102"/>
      <c r="J730" s="95"/>
      <c r="K730" s="67"/>
      <c r="L730" s="851"/>
      <c r="M730" s="851"/>
      <c r="N730" s="851"/>
      <c r="O730" s="851"/>
      <c r="P730" s="851"/>
      <c r="Q730" s="851"/>
      <c r="R730" s="851"/>
      <c r="S730" s="851"/>
      <c r="T730" s="851"/>
      <c r="U730" s="851"/>
      <c r="V730" s="851"/>
    </row>
    <row r="731" ht="14.25" customHeight="1">
      <c r="A731" s="95"/>
      <c r="B731" s="282"/>
      <c r="C731" s="100"/>
      <c r="D731" s="101"/>
      <c r="E731" s="101"/>
      <c r="F731" s="102"/>
      <c r="G731" s="102"/>
      <c r="H731" s="102"/>
      <c r="I731" s="102"/>
      <c r="J731" s="95"/>
      <c r="K731" s="67"/>
      <c r="L731" s="851"/>
      <c r="M731" s="851"/>
      <c r="N731" s="851"/>
      <c r="O731" s="851"/>
      <c r="P731" s="851"/>
      <c r="Q731" s="851"/>
      <c r="R731" s="851"/>
      <c r="S731" s="851"/>
      <c r="T731" s="851"/>
      <c r="U731" s="851"/>
      <c r="V731" s="851"/>
    </row>
    <row r="732" ht="14.25" customHeight="1">
      <c r="A732" s="95"/>
      <c r="B732" s="282"/>
      <c r="C732" s="100"/>
      <c r="D732" s="101"/>
      <c r="E732" s="101"/>
      <c r="F732" s="102"/>
      <c r="G732" s="102"/>
      <c r="H732" s="102"/>
      <c r="I732" s="102"/>
      <c r="J732" s="95"/>
      <c r="K732" s="67"/>
      <c r="L732" s="851"/>
      <c r="M732" s="851"/>
      <c r="N732" s="851"/>
      <c r="O732" s="851"/>
      <c r="P732" s="851"/>
      <c r="Q732" s="851"/>
      <c r="R732" s="851"/>
      <c r="S732" s="851"/>
      <c r="T732" s="851"/>
      <c r="U732" s="851"/>
      <c r="V732" s="851"/>
    </row>
    <row r="733" ht="14.25" customHeight="1">
      <c r="A733" s="95"/>
      <c r="B733" s="282"/>
      <c r="C733" s="100"/>
      <c r="D733" s="101"/>
      <c r="E733" s="101"/>
      <c r="F733" s="102"/>
      <c r="G733" s="102"/>
      <c r="H733" s="102"/>
      <c r="I733" s="102"/>
      <c r="J733" s="95"/>
      <c r="K733" s="67"/>
      <c r="L733" s="851"/>
      <c r="M733" s="851"/>
      <c r="N733" s="851"/>
      <c r="O733" s="851"/>
      <c r="P733" s="851"/>
      <c r="Q733" s="851"/>
      <c r="R733" s="851"/>
      <c r="S733" s="851"/>
      <c r="T733" s="851"/>
      <c r="U733" s="851"/>
      <c r="V733" s="851"/>
    </row>
    <row r="734" ht="14.25" customHeight="1">
      <c r="A734" s="95"/>
      <c r="B734" s="282"/>
      <c r="C734" s="100"/>
      <c r="D734" s="101"/>
      <c r="E734" s="101"/>
      <c r="F734" s="102"/>
      <c r="G734" s="102"/>
      <c r="H734" s="102"/>
      <c r="I734" s="102"/>
      <c r="J734" s="95"/>
      <c r="K734" s="67"/>
      <c r="L734" s="851"/>
      <c r="M734" s="851"/>
      <c r="N734" s="851"/>
      <c r="O734" s="851"/>
      <c r="P734" s="851"/>
      <c r="Q734" s="851"/>
      <c r="R734" s="851"/>
      <c r="S734" s="851"/>
      <c r="T734" s="851"/>
      <c r="U734" s="851"/>
      <c r="V734" s="851"/>
    </row>
    <row r="735" ht="14.25" customHeight="1">
      <c r="A735" s="95"/>
      <c r="B735" s="282"/>
      <c r="C735" s="100"/>
      <c r="D735" s="101"/>
      <c r="E735" s="101"/>
      <c r="F735" s="102"/>
      <c r="G735" s="102"/>
      <c r="H735" s="102"/>
      <c r="I735" s="102"/>
      <c r="J735" s="95"/>
      <c r="K735" s="67"/>
      <c r="L735" s="851"/>
      <c r="M735" s="851"/>
      <c r="N735" s="851"/>
      <c r="O735" s="851"/>
      <c r="P735" s="851"/>
      <c r="Q735" s="851"/>
      <c r="R735" s="851"/>
      <c r="S735" s="851"/>
      <c r="T735" s="851"/>
      <c r="U735" s="851"/>
      <c r="V735" s="851"/>
    </row>
    <row r="736" ht="14.25" customHeight="1">
      <c r="A736" s="95"/>
      <c r="B736" s="282"/>
      <c r="C736" s="100"/>
      <c r="D736" s="101"/>
      <c r="E736" s="101"/>
      <c r="F736" s="102"/>
      <c r="G736" s="102"/>
      <c r="H736" s="102"/>
      <c r="I736" s="102"/>
      <c r="J736" s="95"/>
      <c r="K736" s="67"/>
      <c r="L736" s="851"/>
      <c r="M736" s="851"/>
      <c r="N736" s="851"/>
      <c r="O736" s="851"/>
      <c r="P736" s="851"/>
      <c r="Q736" s="851"/>
      <c r="R736" s="851"/>
      <c r="S736" s="851"/>
      <c r="T736" s="851"/>
      <c r="U736" s="851"/>
      <c r="V736" s="851"/>
    </row>
    <row r="737" ht="14.25" customHeight="1">
      <c r="A737" s="95"/>
      <c r="B737" s="282"/>
      <c r="C737" s="100"/>
      <c r="D737" s="101"/>
      <c r="E737" s="101"/>
      <c r="F737" s="102"/>
      <c r="G737" s="102"/>
      <c r="H737" s="102"/>
      <c r="I737" s="102"/>
      <c r="J737" s="95"/>
      <c r="K737" s="67"/>
      <c r="L737" s="851"/>
      <c r="M737" s="851"/>
      <c r="N737" s="851"/>
      <c r="O737" s="851"/>
      <c r="P737" s="851"/>
      <c r="Q737" s="851"/>
      <c r="R737" s="851"/>
      <c r="S737" s="851"/>
      <c r="T737" s="851"/>
      <c r="U737" s="851"/>
      <c r="V737" s="851"/>
    </row>
    <row r="738" ht="14.25" customHeight="1">
      <c r="A738" s="95"/>
      <c r="B738" s="282"/>
      <c r="C738" s="100"/>
      <c r="D738" s="101"/>
      <c r="E738" s="101"/>
      <c r="F738" s="102"/>
      <c r="G738" s="102"/>
      <c r="H738" s="102"/>
      <c r="I738" s="102"/>
      <c r="J738" s="95"/>
      <c r="K738" s="67"/>
      <c r="L738" s="851"/>
      <c r="M738" s="851"/>
      <c r="N738" s="851"/>
      <c r="O738" s="851"/>
      <c r="P738" s="851"/>
      <c r="Q738" s="851"/>
      <c r="R738" s="851"/>
      <c r="S738" s="851"/>
      <c r="T738" s="851"/>
      <c r="U738" s="851"/>
      <c r="V738" s="851"/>
    </row>
    <row r="739" ht="14.25" customHeight="1">
      <c r="A739" s="95"/>
      <c r="B739" s="282"/>
      <c r="C739" s="100"/>
      <c r="D739" s="101"/>
      <c r="E739" s="101"/>
      <c r="F739" s="102"/>
      <c r="G739" s="102"/>
      <c r="H739" s="102"/>
      <c r="I739" s="102"/>
      <c r="J739" s="95"/>
      <c r="K739" s="67"/>
      <c r="L739" s="851"/>
      <c r="M739" s="851"/>
      <c r="N739" s="851"/>
      <c r="O739" s="851"/>
      <c r="P739" s="851"/>
      <c r="Q739" s="851"/>
      <c r="R739" s="851"/>
      <c r="S739" s="851"/>
      <c r="T739" s="851"/>
      <c r="U739" s="851"/>
      <c r="V739" s="851"/>
    </row>
    <row r="740" ht="14.25" customHeight="1">
      <c r="A740" s="95"/>
      <c r="B740" s="282"/>
      <c r="C740" s="100"/>
      <c r="D740" s="101"/>
      <c r="E740" s="101"/>
      <c r="F740" s="102"/>
      <c r="G740" s="102"/>
      <c r="H740" s="102"/>
      <c r="I740" s="102"/>
      <c r="J740" s="95"/>
      <c r="K740" s="67"/>
      <c r="L740" s="851"/>
      <c r="M740" s="851"/>
      <c r="N740" s="851"/>
      <c r="O740" s="851"/>
      <c r="P740" s="851"/>
      <c r="Q740" s="851"/>
      <c r="R740" s="851"/>
      <c r="S740" s="851"/>
      <c r="T740" s="851"/>
      <c r="U740" s="851"/>
      <c r="V740" s="851"/>
    </row>
    <row r="741" ht="14.25" customHeight="1">
      <c r="A741" s="95"/>
      <c r="B741" s="282"/>
      <c r="C741" s="100"/>
      <c r="D741" s="101"/>
      <c r="E741" s="101"/>
      <c r="F741" s="102"/>
      <c r="G741" s="102"/>
      <c r="H741" s="102"/>
      <c r="I741" s="102"/>
      <c r="J741" s="95"/>
      <c r="K741" s="67"/>
      <c r="L741" s="851"/>
      <c r="M741" s="851"/>
      <c r="N741" s="851"/>
      <c r="O741" s="851"/>
      <c r="P741" s="851"/>
      <c r="Q741" s="851"/>
      <c r="R741" s="851"/>
      <c r="S741" s="851"/>
      <c r="T741" s="851"/>
      <c r="U741" s="851"/>
      <c r="V741" s="851"/>
    </row>
    <row r="742" ht="14.25" customHeight="1">
      <c r="A742" s="95"/>
      <c r="B742" s="282"/>
      <c r="C742" s="100"/>
      <c r="D742" s="101"/>
      <c r="E742" s="101"/>
      <c r="F742" s="102"/>
      <c r="G742" s="102"/>
      <c r="H742" s="102"/>
      <c r="I742" s="102"/>
      <c r="J742" s="95"/>
      <c r="K742" s="67"/>
      <c r="L742" s="851"/>
      <c r="M742" s="851"/>
      <c r="N742" s="851"/>
      <c r="O742" s="851"/>
      <c r="P742" s="851"/>
      <c r="Q742" s="851"/>
      <c r="R742" s="851"/>
      <c r="S742" s="851"/>
      <c r="T742" s="851"/>
      <c r="U742" s="851"/>
      <c r="V742" s="851"/>
    </row>
    <row r="743" ht="14.25" customHeight="1">
      <c r="A743" s="95"/>
      <c r="B743" s="282"/>
      <c r="C743" s="100"/>
      <c r="D743" s="101"/>
      <c r="E743" s="101"/>
      <c r="F743" s="102"/>
      <c r="G743" s="102"/>
      <c r="H743" s="102"/>
      <c r="I743" s="102"/>
      <c r="J743" s="95"/>
      <c r="K743" s="67"/>
      <c r="L743" s="851"/>
      <c r="M743" s="851"/>
      <c r="N743" s="851"/>
      <c r="O743" s="851"/>
      <c r="P743" s="851"/>
      <c r="Q743" s="851"/>
      <c r="R743" s="851"/>
      <c r="S743" s="851"/>
      <c r="T743" s="851"/>
      <c r="U743" s="851"/>
      <c r="V743" s="851"/>
    </row>
    <row r="744" ht="14.25" customHeight="1">
      <c r="A744" s="95"/>
      <c r="B744" s="282"/>
      <c r="C744" s="100"/>
      <c r="D744" s="101"/>
      <c r="E744" s="101"/>
      <c r="F744" s="102"/>
      <c r="G744" s="102"/>
      <c r="H744" s="102"/>
      <c r="I744" s="102"/>
      <c r="J744" s="95"/>
      <c r="K744" s="67"/>
      <c r="L744" s="851"/>
      <c r="M744" s="851"/>
      <c r="N744" s="851"/>
      <c r="O744" s="851"/>
      <c r="P744" s="851"/>
      <c r="Q744" s="851"/>
      <c r="R744" s="851"/>
      <c r="S744" s="851"/>
      <c r="T744" s="851"/>
      <c r="U744" s="851"/>
      <c r="V744" s="851"/>
    </row>
    <row r="745" ht="14.25" customHeight="1">
      <c r="A745" s="95"/>
      <c r="B745" s="282"/>
      <c r="C745" s="100"/>
      <c r="D745" s="101"/>
      <c r="E745" s="101"/>
      <c r="F745" s="102"/>
      <c r="G745" s="102"/>
      <c r="H745" s="102"/>
      <c r="I745" s="102"/>
      <c r="J745" s="95"/>
      <c r="K745" s="67"/>
      <c r="L745" s="851"/>
      <c r="M745" s="851"/>
      <c r="N745" s="851"/>
      <c r="O745" s="851"/>
      <c r="P745" s="851"/>
      <c r="Q745" s="851"/>
      <c r="R745" s="851"/>
      <c r="S745" s="851"/>
      <c r="T745" s="851"/>
      <c r="U745" s="851"/>
      <c r="V745" s="851"/>
    </row>
    <row r="746" ht="14.25" customHeight="1">
      <c r="A746" s="95"/>
      <c r="B746" s="282"/>
      <c r="C746" s="100"/>
      <c r="D746" s="101"/>
      <c r="E746" s="101"/>
      <c r="F746" s="102"/>
      <c r="G746" s="102"/>
      <c r="H746" s="102"/>
      <c r="I746" s="102"/>
      <c r="J746" s="95"/>
      <c r="K746" s="67"/>
      <c r="L746" s="851"/>
      <c r="M746" s="851"/>
      <c r="N746" s="851"/>
      <c r="O746" s="851"/>
      <c r="P746" s="851"/>
      <c r="Q746" s="851"/>
      <c r="R746" s="851"/>
      <c r="S746" s="851"/>
      <c r="T746" s="851"/>
      <c r="U746" s="851"/>
      <c r="V746" s="851"/>
    </row>
    <row r="747" ht="14.25" customHeight="1">
      <c r="A747" s="95"/>
      <c r="B747" s="282"/>
      <c r="C747" s="100"/>
      <c r="D747" s="101"/>
      <c r="E747" s="101"/>
      <c r="F747" s="102"/>
      <c r="G747" s="102"/>
      <c r="H747" s="102"/>
      <c r="I747" s="102"/>
      <c r="J747" s="95"/>
      <c r="K747" s="67"/>
      <c r="L747" s="851"/>
      <c r="M747" s="851"/>
      <c r="N747" s="851"/>
      <c r="O747" s="851"/>
      <c r="P747" s="851"/>
      <c r="Q747" s="851"/>
      <c r="R747" s="851"/>
      <c r="S747" s="851"/>
      <c r="T747" s="851"/>
      <c r="U747" s="851"/>
      <c r="V747" s="851"/>
    </row>
    <row r="748" ht="14.25" customHeight="1">
      <c r="A748" s="95"/>
      <c r="B748" s="282"/>
      <c r="C748" s="100"/>
      <c r="D748" s="101"/>
      <c r="E748" s="101"/>
      <c r="F748" s="102"/>
      <c r="G748" s="102"/>
      <c r="H748" s="102"/>
      <c r="I748" s="102"/>
      <c r="J748" s="95"/>
      <c r="K748" s="67"/>
      <c r="L748" s="851"/>
      <c r="M748" s="851"/>
      <c r="N748" s="851"/>
      <c r="O748" s="851"/>
      <c r="P748" s="851"/>
      <c r="Q748" s="851"/>
      <c r="R748" s="851"/>
      <c r="S748" s="851"/>
      <c r="T748" s="851"/>
      <c r="U748" s="851"/>
      <c r="V748" s="851"/>
    </row>
    <row r="749" ht="14.25" customHeight="1">
      <c r="A749" s="95"/>
      <c r="B749" s="282"/>
      <c r="C749" s="100"/>
      <c r="D749" s="101"/>
      <c r="E749" s="101"/>
      <c r="F749" s="102"/>
      <c r="G749" s="102"/>
      <c r="H749" s="102"/>
      <c r="I749" s="102"/>
      <c r="J749" s="95"/>
      <c r="K749" s="67"/>
      <c r="L749" s="851"/>
      <c r="M749" s="851"/>
      <c r="N749" s="851"/>
      <c r="O749" s="851"/>
      <c r="P749" s="851"/>
      <c r="Q749" s="851"/>
      <c r="R749" s="851"/>
      <c r="S749" s="851"/>
      <c r="T749" s="851"/>
      <c r="U749" s="851"/>
      <c r="V749" s="851"/>
    </row>
    <row r="750" ht="14.25" customHeight="1">
      <c r="A750" s="95"/>
      <c r="B750" s="282"/>
      <c r="C750" s="100"/>
      <c r="D750" s="101"/>
      <c r="E750" s="101"/>
      <c r="F750" s="102"/>
      <c r="G750" s="102"/>
      <c r="H750" s="102"/>
      <c r="I750" s="102"/>
      <c r="J750" s="95"/>
      <c r="K750" s="67"/>
      <c r="L750" s="851"/>
      <c r="M750" s="851"/>
      <c r="N750" s="851"/>
      <c r="O750" s="851"/>
      <c r="P750" s="851"/>
      <c r="Q750" s="851"/>
      <c r="R750" s="851"/>
      <c r="S750" s="851"/>
      <c r="T750" s="851"/>
      <c r="U750" s="851"/>
      <c r="V750" s="851"/>
    </row>
    <row r="751" ht="14.25" customHeight="1">
      <c r="A751" s="95"/>
      <c r="B751" s="282"/>
      <c r="C751" s="100"/>
      <c r="D751" s="101"/>
      <c r="E751" s="101"/>
      <c r="F751" s="102"/>
      <c r="G751" s="102"/>
      <c r="H751" s="102"/>
      <c r="I751" s="102"/>
      <c r="J751" s="95"/>
      <c r="K751" s="67"/>
      <c r="L751" s="851"/>
      <c r="M751" s="851"/>
      <c r="N751" s="851"/>
      <c r="O751" s="851"/>
      <c r="P751" s="851"/>
      <c r="Q751" s="851"/>
      <c r="R751" s="851"/>
      <c r="S751" s="851"/>
      <c r="T751" s="851"/>
      <c r="U751" s="851"/>
      <c r="V751" s="851"/>
    </row>
    <row r="752" ht="14.25" customHeight="1">
      <c r="A752" s="95"/>
      <c r="B752" s="282"/>
      <c r="C752" s="100"/>
      <c r="D752" s="101"/>
      <c r="E752" s="101"/>
      <c r="F752" s="102"/>
      <c r="G752" s="102"/>
      <c r="H752" s="102"/>
      <c r="I752" s="102"/>
      <c r="J752" s="95"/>
      <c r="K752" s="67"/>
      <c r="L752" s="851"/>
      <c r="M752" s="851"/>
      <c r="N752" s="851"/>
      <c r="O752" s="851"/>
      <c r="P752" s="851"/>
      <c r="Q752" s="851"/>
      <c r="R752" s="851"/>
      <c r="S752" s="851"/>
      <c r="T752" s="851"/>
      <c r="U752" s="851"/>
      <c r="V752" s="851"/>
    </row>
    <row r="753" ht="14.25" customHeight="1">
      <c r="A753" s="95"/>
      <c r="B753" s="282"/>
      <c r="C753" s="100"/>
      <c r="D753" s="101"/>
      <c r="E753" s="101"/>
      <c r="F753" s="102"/>
      <c r="G753" s="102"/>
      <c r="H753" s="102"/>
      <c r="I753" s="102"/>
      <c r="J753" s="95"/>
      <c r="K753" s="67"/>
      <c r="L753" s="851"/>
      <c r="M753" s="851"/>
      <c r="N753" s="851"/>
      <c r="O753" s="851"/>
      <c r="P753" s="851"/>
      <c r="Q753" s="851"/>
      <c r="R753" s="851"/>
      <c r="S753" s="851"/>
      <c r="T753" s="851"/>
      <c r="U753" s="851"/>
      <c r="V753" s="851"/>
    </row>
    <row r="754" ht="14.25" customHeight="1">
      <c r="A754" s="95"/>
      <c r="B754" s="282"/>
      <c r="C754" s="100"/>
      <c r="D754" s="101"/>
      <c r="E754" s="101"/>
      <c r="F754" s="102"/>
      <c r="G754" s="102"/>
      <c r="H754" s="102"/>
      <c r="I754" s="102"/>
      <c r="J754" s="95"/>
      <c r="K754" s="67"/>
      <c r="L754" s="851"/>
      <c r="M754" s="851"/>
      <c r="N754" s="851"/>
      <c r="O754" s="851"/>
      <c r="P754" s="851"/>
      <c r="Q754" s="851"/>
      <c r="R754" s="851"/>
      <c r="S754" s="851"/>
      <c r="T754" s="851"/>
      <c r="U754" s="851"/>
      <c r="V754" s="851"/>
    </row>
    <row r="755" ht="14.25" customHeight="1">
      <c r="A755" s="95"/>
      <c r="B755" s="282"/>
      <c r="C755" s="100"/>
      <c r="D755" s="101"/>
      <c r="E755" s="101"/>
      <c r="F755" s="102"/>
      <c r="G755" s="102"/>
      <c r="H755" s="102"/>
      <c r="I755" s="102"/>
      <c r="J755" s="95"/>
      <c r="K755" s="67"/>
      <c r="L755" s="851"/>
      <c r="M755" s="851"/>
      <c r="N755" s="851"/>
      <c r="O755" s="851"/>
      <c r="P755" s="851"/>
      <c r="Q755" s="851"/>
      <c r="R755" s="851"/>
      <c r="S755" s="851"/>
      <c r="T755" s="851"/>
      <c r="U755" s="851"/>
      <c r="V755" s="851"/>
    </row>
    <row r="756" ht="14.25" customHeight="1">
      <c r="A756" s="95"/>
      <c r="B756" s="282"/>
      <c r="C756" s="100"/>
      <c r="D756" s="101"/>
      <c r="E756" s="101"/>
      <c r="F756" s="102"/>
      <c r="G756" s="102"/>
      <c r="H756" s="102"/>
      <c r="I756" s="102"/>
      <c r="J756" s="95"/>
      <c r="K756" s="67"/>
      <c r="L756" s="851"/>
      <c r="M756" s="851"/>
      <c r="N756" s="851"/>
      <c r="O756" s="851"/>
      <c r="P756" s="851"/>
      <c r="Q756" s="851"/>
      <c r="R756" s="851"/>
      <c r="S756" s="851"/>
      <c r="T756" s="851"/>
      <c r="U756" s="851"/>
      <c r="V756" s="851"/>
    </row>
    <row r="757" ht="14.25" customHeight="1">
      <c r="A757" s="95"/>
      <c r="B757" s="282"/>
      <c r="C757" s="100"/>
      <c r="D757" s="101"/>
      <c r="E757" s="101"/>
      <c r="F757" s="102"/>
      <c r="G757" s="102"/>
      <c r="H757" s="102"/>
      <c r="I757" s="102"/>
      <c r="J757" s="95"/>
      <c r="K757" s="67"/>
      <c r="L757" s="851"/>
      <c r="M757" s="851"/>
      <c r="N757" s="851"/>
      <c r="O757" s="851"/>
      <c r="P757" s="851"/>
      <c r="Q757" s="851"/>
      <c r="R757" s="851"/>
      <c r="S757" s="851"/>
      <c r="T757" s="851"/>
      <c r="U757" s="851"/>
      <c r="V757" s="851"/>
    </row>
    <row r="758" ht="14.25" customHeight="1">
      <c r="A758" s="95"/>
      <c r="B758" s="282"/>
      <c r="C758" s="100"/>
      <c r="D758" s="101"/>
      <c r="E758" s="101"/>
      <c r="F758" s="102"/>
      <c r="G758" s="102"/>
      <c r="H758" s="102"/>
      <c r="I758" s="102"/>
      <c r="J758" s="95"/>
      <c r="K758" s="67"/>
      <c r="L758" s="851"/>
      <c r="M758" s="851"/>
      <c r="N758" s="851"/>
      <c r="O758" s="851"/>
      <c r="P758" s="851"/>
      <c r="Q758" s="851"/>
      <c r="R758" s="851"/>
      <c r="S758" s="851"/>
      <c r="T758" s="851"/>
      <c r="U758" s="851"/>
      <c r="V758" s="851"/>
    </row>
    <row r="759" ht="14.25" customHeight="1">
      <c r="A759" s="95"/>
      <c r="B759" s="282"/>
      <c r="C759" s="100"/>
      <c r="D759" s="101"/>
      <c r="E759" s="101"/>
      <c r="F759" s="102"/>
      <c r="G759" s="102"/>
      <c r="H759" s="102"/>
      <c r="I759" s="102"/>
      <c r="J759" s="95"/>
      <c r="K759" s="67"/>
      <c r="L759" s="851"/>
      <c r="M759" s="851"/>
      <c r="N759" s="851"/>
      <c r="O759" s="851"/>
      <c r="P759" s="851"/>
      <c r="Q759" s="851"/>
      <c r="R759" s="851"/>
      <c r="S759" s="851"/>
      <c r="T759" s="851"/>
      <c r="U759" s="851"/>
      <c r="V759" s="851"/>
    </row>
    <row r="760" ht="14.25" customHeight="1">
      <c r="A760" s="95"/>
      <c r="B760" s="282"/>
      <c r="C760" s="100"/>
      <c r="D760" s="101"/>
      <c r="E760" s="101"/>
      <c r="F760" s="102"/>
      <c r="G760" s="102"/>
      <c r="H760" s="102"/>
      <c r="I760" s="102"/>
      <c r="J760" s="95"/>
      <c r="K760" s="67"/>
      <c r="L760" s="851"/>
      <c r="M760" s="851"/>
      <c r="N760" s="851"/>
      <c r="O760" s="851"/>
      <c r="P760" s="851"/>
      <c r="Q760" s="851"/>
      <c r="R760" s="851"/>
      <c r="S760" s="851"/>
      <c r="T760" s="851"/>
      <c r="U760" s="851"/>
      <c r="V760" s="851"/>
    </row>
    <row r="761" ht="14.25" customHeight="1">
      <c r="A761" s="95"/>
      <c r="B761" s="282"/>
      <c r="C761" s="100"/>
      <c r="D761" s="101"/>
      <c r="E761" s="101"/>
      <c r="F761" s="102"/>
      <c r="G761" s="102"/>
      <c r="H761" s="102"/>
      <c r="I761" s="102"/>
      <c r="J761" s="95"/>
      <c r="K761" s="67"/>
      <c r="L761" s="851"/>
      <c r="M761" s="851"/>
      <c r="N761" s="851"/>
      <c r="O761" s="851"/>
      <c r="P761" s="851"/>
      <c r="Q761" s="851"/>
      <c r="R761" s="851"/>
      <c r="S761" s="851"/>
      <c r="T761" s="851"/>
      <c r="U761" s="851"/>
      <c r="V761" s="851"/>
    </row>
    <row r="762" ht="14.25" customHeight="1">
      <c r="A762" s="95"/>
      <c r="B762" s="282"/>
      <c r="C762" s="100"/>
      <c r="D762" s="101"/>
      <c r="E762" s="101"/>
      <c r="F762" s="102"/>
      <c r="G762" s="102"/>
      <c r="H762" s="102"/>
      <c r="I762" s="102"/>
      <c r="J762" s="95"/>
      <c r="K762" s="67"/>
      <c r="L762" s="851"/>
      <c r="M762" s="851"/>
      <c r="N762" s="851"/>
      <c r="O762" s="851"/>
      <c r="P762" s="851"/>
      <c r="Q762" s="851"/>
      <c r="R762" s="851"/>
      <c r="S762" s="851"/>
      <c r="T762" s="851"/>
      <c r="U762" s="851"/>
      <c r="V762" s="851"/>
    </row>
    <row r="763" ht="14.25" customHeight="1">
      <c r="A763" s="95"/>
      <c r="B763" s="282"/>
      <c r="C763" s="100"/>
      <c r="D763" s="101"/>
      <c r="E763" s="101"/>
      <c r="F763" s="102"/>
      <c r="G763" s="102"/>
      <c r="H763" s="102"/>
      <c r="I763" s="102"/>
      <c r="J763" s="95"/>
      <c r="K763" s="67"/>
      <c r="L763" s="851"/>
      <c r="M763" s="851"/>
      <c r="N763" s="851"/>
      <c r="O763" s="851"/>
      <c r="P763" s="851"/>
      <c r="Q763" s="851"/>
      <c r="R763" s="851"/>
      <c r="S763" s="851"/>
      <c r="T763" s="851"/>
      <c r="U763" s="851"/>
      <c r="V763" s="851"/>
    </row>
    <row r="764" ht="14.25" customHeight="1">
      <c r="A764" s="95"/>
      <c r="B764" s="282"/>
      <c r="C764" s="100"/>
      <c r="D764" s="101"/>
      <c r="E764" s="101"/>
      <c r="F764" s="102"/>
      <c r="G764" s="102"/>
      <c r="H764" s="102"/>
      <c r="I764" s="102"/>
      <c r="J764" s="95"/>
      <c r="K764" s="67"/>
      <c r="L764" s="851"/>
      <c r="M764" s="851"/>
      <c r="N764" s="851"/>
      <c r="O764" s="851"/>
      <c r="P764" s="851"/>
      <c r="Q764" s="851"/>
      <c r="R764" s="851"/>
      <c r="S764" s="851"/>
      <c r="T764" s="851"/>
      <c r="U764" s="851"/>
      <c r="V764" s="851"/>
    </row>
    <row r="765" ht="14.25" customHeight="1">
      <c r="A765" s="95"/>
      <c r="B765" s="282"/>
      <c r="C765" s="100"/>
      <c r="D765" s="101"/>
      <c r="E765" s="101"/>
      <c r="F765" s="102"/>
      <c r="G765" s="102"/>
      <c r="H765" s="102"/>
      <c r="I765" s="102"/>
      <c r="J765" s="95"/>
      <c r="K765" s="67"/>
      <c r="L765" s="851"/>
      <c r="M765" s="851"/>
      <c r="N765" s="851"/>
      <c r="O765" s="851"/>
      <c r="P765" s="851"/>
      <c r="Q765" s="851"/>
      <c r="R765" s="851"/>
      <c r="S765" s="851"/>
      <c r="T765" s="851"/>
      <c r="U765" s="851"/>
      <c r="V765" s="851"/>
    </row>
    <row r="766" ht="14.25" customHeight="1">
      <c r="A766" s="95"/>
      <c r="B766" s="282"/>
      <c r="C766" s="100"/>
      <c r="D766" s="101"/>
      <c r="E766" s="101"/>
      <c r="F766" s="102"/>
      <c r="G766" s="102"/>
      <c r="H766" s="102"/>
      <c r="I766" s="102"/>
      <c r="J766" s="95"/>
      <c r="K766" s="67"/>
      <c r="L766" s="851"/>
      <c r="M766" s="851"/>
      <c r="N766" s="851"/>
      <c r="O766" s="851"/>
      <c r="P766" s="851"/>
      <c r="Q766" s="851"/>
      <c r="R766" s="851"/>
      <c r="S766" s="851"/>
      <c r="T766" s="851"/>
      <c r="U766" s="851"/>
      <c r="V766" s="851"/>
    </row>
    <row r="767" ht="14.25" customHeight="1">
      <c r="A767" s="95"/>
      <c r="B767" s="282"/>
      <c r="C767" s="100"/>
      <c r="D767" s="101"/>
      <c r="E767" s="101"/>
      <c r="F767" s="102"/>
      <c r="G767" s="102"/>
      <c r="H767" s="102"/>
      <c r="I767" s="102"/>
      <c r="J767" s="95"/>
      <c r="K767" s="67"/>
      <c r="L767" s="851"/>
      <c r="M767" s="851"/>
      <c r="N767" s="851"/>
      <c r="O767" s="851"/>
      <c r="P767" s="851"/>
      <c r="Q767" s="851"/>
      <c r="R767" s="851"/>
      <c r="S767" s="851"/>
      <c r="T767" s="851"/>
      <c r="U767" s="851"/>
      <c r="V767" s="851"/>
    </row>
    <row r="768" ht="14.25" customHeight="1">
      <c r="A768" s="95"/>
      <c r="B768" s="282"/>
      <c r="C768" s="100"/>
      <c r="D768" s="101"/>
      <c r="E768" s="101"/>
      <c r="F768" s="102"/>
      <c r="G768" s="102"/>
      <c r="H768" s="102"/>
      <c r="I768" s="102"/>
      <c r="J768" s="95"/>
      <c r="K768" s="67"/>
      <c r="L768" s="851"/>
      <c r="M768" s="851"/>
      <c r="N768" s="851"/>
      <c r="O768" s="851"/>
      <c r="P768" s="851"/>
      <c r="Q768" s="851"/>
      <c r="R768" s="851"/>
      <c r="S768" s="851"/>
      <c r="T768" s="851"/>
      <c r="U768" s="851"/>
      <c r="V768" s="851"/>
    </row>
    <row r="769" ht="14.25" customHeight="1">
      <c r="A769" s="95"/>
      <c r="B769" s="282"/>
      <c r="C769" s="100"/>
      <c r="D769" s="101"/>
      <c r="E769" s="101"/>
      <c r="F769" s="102"/>
      <c r="G769" s="102"/>
      <c r="H769" s="102"/>
      <c r="I769" s="102"/>
      <c r="J769" s="95"/>
      <c r="K769" s="67"/>
      <c r="L769" s="851"/>
      <c r="M769" s="851"/>
      <c r="N769" s="851"/>
      <c r="O769" s="851"/>
      <c r="P769" s="851"/>
      <c r="Q769" s="851"/>
      <c r="R769" s="851"/>
      <c r="S769" s="851"/>
      <c r="T769" s="851"/>
      <c r="U769" s="851"/>
      <c r="V769" s="851"/>
    </row>
    <row r="770" ht="14.25" customHeight="1">
      <c r="A770" s="95"/>
      <c r="B770" s="282"/>
      <c r="C770" s="100"/>
      <c r="D770" s="101"/>
      <c r="E770" s="101"/>
      <c r="F770" s="102"/>
      <c r="G770" s="102"/>
      <c r="H770" s="102"/>
      <c r="I770" s="102"/>
      <c r="J770" s="95"/>
      <c r="K770" s="67"/>
      <c r="L770" s="851"/>
      <c r="M770" s="851"/>
      <c r="N770" s="851"/>
      <c r="O770" s="851"/>
      <c r="P770" s="851"/>
      <c r="Q770" s="851"/>
      <c r="R770" s="851"/>
      <c r="S770" s="851"/>
      <c r="T770" s="851"/>
      <c r="U770" s="851"/>
      <c r="V770" s="851"/>
    </row>
    <row r="771" ht="14.25" customHeight="1">
      <c r="A771" s="95"/>
      <c r="B771" s="282"/>
      <c r="C771" s="100"/>
      <c r="D771" s="101"/>
      <c r="E771" s="101"/>
      <c r="F771" s="102"/>
      <c r="G771" s="102"/>
      <c r="H771" s="102"/>
      <c r="I771" s="102"/>
      <c r="J771" s="95"/>
      <c r="K771" s="67"/>
      <c r="L771" s="851"/>
      <c r="M771" s="851"/>
      <c r="N771" s="851"/>
      <c r="O771" s="851"/>
      <c r="P771" s="851"/>
      <c r="Q771" s="851"/>
      <c r="R771" s="851"/>
      <c r="S771" s="851"/>
      <c r="T771" s="851"/>
      <c r="U771" s="851"/>
      <c r="V771" s="851"/>
    </row>
    <row r="772" ht="14.25" customHeight="1">
      <c r="A772" s="95"/>
      <c r="B772" s="282"/>
      <c r="C772" s="100"/>
      <c r="D772" s="101"/>
      <c r="E772" s="101"/>
      <c r="F772" s="102"/>
      <c r="G772" s="102"/>
      <c r="H772" s="102"/>
      <c r="I772" s="102"/>
      <c r="J772" s="95"/>
      <c r="K772" s="67"/>
      <c r="L772" s="851"/>
      <c r="M772" s="851"/>
      <c r="N772" s="851"/>
      <c r="O772" s="851"/>
      <c r="P772" s="851"/>
      <c r="Q772" s="851"/>
      <c r="R772" s="851"/>
      <c r="S772" s="851"/>
      <c r="T772" s="851"/>
      <c r="U772" s="851"/>
      <c r="V772" s="851"/>
    </row>
    <row r="773" ht="14.25" customHeight="1">
      <c r="A773" s="95"/>
      <c r="B773" s="282"/>
      <c r="C773" s="100"/>
      <c r="D773" s="101"/>
      <c r="E773" s="101"/>
      <c r="F773" s="102"/>
      <c r="G773" s="102"/>
      <c r="H773" s="102"/>
      <c r="I773" s="102"/>
      <c r="J773" s="95"/>
      <c r="K773" s="67"/>
      <c r="L773" s="851"/>
      <c r="M773" s="851"/>
      <c r="N773" s="851"/>
      <c r="O773" s="851"/>
      <c r="P773" s="851"/>
      <c r="Q773" s="851"/>
      <c r="R773" s="851"/>
      <c r="S773" s="851"/>
      <c r="T773" s="851"/>
      <c r="U773" s="851"/>
      <c r="V773" s="851"/>
    </row>
    <row r="774" ht="14.25" customHeight="1">
      <c r="A774" s="95"/>
      <c r="B774" s="282"/>
      <c r="C774" s="100"/>
      <c r="D774" s="101"/>
      <c r="E774" s="101"/>
      <c r="F774" s="102"/>
      <c r="G774" s="102"/>
      <c r="H774" s="102"/>
      <c r="I774" s="102"/>
      <c r="J774" s="95"/>
      <c r="K774" s="67"/>
      <c r="L774" s="851"/>
      <c r="M774" s="851"/>
      <c r="N774" s="851"/>
      <c r="O774" s="851"/>
      <c r="P774" s="851"/>
      <c r="Q774" s="851"/>
      <c r="R774" s="851"/>
      <c r="S774" s="851"/>
      <c r="T774" s="851"/>
      <c r="U774" s="851"/>
      <c r="V774" s="851"/>
    </row>
    <row r="775" ht="14.25" customHeight="1">
      <c r="A775" s="95"/>
      <c r="B775" s="282"/>
      <c r="C775" s="100"/>
      <c r="D775" s="101"/>
      <c r="E775" s="101"/>
      <c r="F775" s="102"/>
      <c r="G775" s="102"/>
      <c r="H775" s="102"/>
      <c r="I775" s="102"/>
      <c r="J775" s="95"/>
      <c r="K775" s="67"/>
      <c r="L775" s="851"/>
      <c r="M775" s="851"/>
      <c r="N775" s="851"/>
      <c r="O775" s="851"/>
      <c r="P775" s="851"/>
      <c r="Q775" s="851"/>
      <c r="R775" s="851"/>
      <c r="S775" s="851"/>
      <c r="T775" s="851"/>
      <c r="U775" s="851"/>
      <c r="V775" s="851"/>
    </row>
    <row r="776" ht="14.25" customHeight="1">
      <c r="A776" s="95"/>
      <c r="B776" s="282"/>
      <c r="C776" s="100"/>
      <c r="D776" s="101"/>
      <c r="E776" s="101"/>
      <c r="F776" s="102"/>
      <c r="G776" s="102"/>
      <c r="H776" s="102"/>
      <c r="I776" s="102"/>
      <c r="J776" s="95"/>
      <c r="K776" s="67"/>
      <c r="L776" s="851"/>
      <c r="M776" s="851"/>
      <c r="N776" s="851"/>
      <c r="O776" s="851"/>
      <c r="P776" s="851"/>
      <c r="Q776" s="851"/>
      <c r="R776" s="851"/>
      <c r="S776" s="851"/>
      <c r="T776" s="851"/>
      <c r="U776" s="851"/>
      <c r="V776" s="851"/>
    </row>
    <row r="777" ht="14.25" customHeight="1">
      <c r="A777" s="95"/>
      <c r="B777" s="282"/>
      <c r="C777" s="100"/>
      <c r="D777" s="101"/>
      <c r="E777" s="101"/>
      <c r="F777" s="102"/>
      <c r="G777" s="102"/>
      <c r="H777" s="102"/>
      <c r="I777" s="102"/>
      <c r="J777" s="95"/>
      <c r="K777" s="67"/>
      <c r="L777" s="851"/>
      <c r="M777" s="851"/>
      <c r="N777" s="851"/>
      <c r="O777" s="851"/>
      <c r="P777" s="851"/>
      <c r="Q777" s="851"/>
      <c r="R777" s="851"/>
      <c r="S777" s="851"/>
      <c r="T777" s="851"/>
      <c r="U777" s="851"/>
      <c r="V777" s="851"/>
    </row>
    <row r="778" ht="14.25" customHeight="1">
      <c r="A778" s="95"/>
      <c r="B778" s="282"/>
      <c r="C778" s="100"/>
      <c r="D778" s="101"/>
      <c r="E778" s="101"/>
      <c r="F778" s="102"/>
      <c r="G778" s="102"/>
      <c r="H778" s="102"/>
      <c r="I778" s="102"/>
      <c r="J778" s="95"/>
      <c r="K778" s="67"/>
      <c r="L778" s="851"/>
      <c r="M778" s="851"/>
      <c r="N778" s="851"/>
      <c r="O778" s="851"/>
      <c r="P778" s="851"/>
      <c r="Q778" s="851"/>
      <c r="R778" s="851"/>
      <c r="S778" s="851"/>
      <c r="T778" s="851"/>
      <c r="U778" s="851"/>
      <c r="V778" s="851"/>
    </row>
    <row r="779" ht="14.25" customHeight="1">
      <c r="A779" s="95"/>
      <c r="B779" s="282"/>
      <c r="C779" s="100"/>
      <c r="D779" s="101"/>
      <c r="E779" s="101"/>
      <c r="F779" s="102"/>
      <c r="G779" s="102"/>
      <c r="H779" s="102"/>
      <c r="I779" s="102"/>
      <c r="J779" s="95"/>
      <c r="K779" s="67"/>
      <c r="L779" s="851"/>
      <c r="M779" s="851"/>
      <c r="N779" s="851"/>
      <c r="O779" s="851"/>
      <c r="P779" s="851"/>
      <c r="Q779" s="851"/>
      <c r="R779" s="851"/>
      <c r="S779" s="851"/>
      <c r="T779" s="851"/>
      <c r="U779" s="851"/>
      <c r="V779" s="851"/>
    </row>
    <row r="780" ht="14.25" customHeight="1">
      <c r="A780" s="95"/>
      <c r="B780" s="282"/>
      <c r="C780" s="100"/>
      <c r="D780" s="101"/>
      <c r="E780" s="101"/>
      <c r="F780" s="102"/>
      <c r="G780" s="102"/>
      <c r="H780" s="102"/>
      <c r="I780" s="102"/>
      <c r="J780" s="95"/>
      <c r="K780" s="67"/>
      <c r="L780" s="851"/>
      <c r="M780" s="851"/>
      <c r="N780" s="851"/>
      <c r="O780" s="851"/>
      <c r="P780" s="851"/>
      <c r="Q780" s="851"/>
      <c r="R780" s="851"/>
      <c r="S780" s="851"/>
      <c r="T780" s="851"/>
      <c r="U780" s="851"/>
      <c r="V780" s="851"/>
    </row>
    <row r="781" ht="14.25" customHeight="1">
      <c r="A781" s="95"/>
      <c r="B781" s="282"/>
      <c r="C781" s="100"/>
      <c r="D781" s="101"/>
      <c r="E781" s="101"/>
      <c r="F781" s="102"/>
      <c r="G781" s="102"/>
      <c r="H781" s="102"/>
      <c r="I781" s="102"/>
      <c r="J781" s="95"/>
      <c r="K781" s="67"/>
      <c r="L781" s="851"/>
      <c r="M781" s="851"/>
      <c r="N781" s="851"/>
      <c r="O781" s="851"/>
      <c r="P781" s="851"/>
      <c r="Q781" s="851"/>
      <c r="R781" s="851"/>
      <c r="S781" s="851"/>
      <c r="T781" s="851"/>
      <c r="U781" s="851"/>
      <c r="V781" s="851"/>
    </row>
    <row r="782" ht="14.25" customHeight="1">
      <c r="A782" s="95"/>
      <c r="B782" s="282"/>
      <c r="C782" s="100"/>
      <c r="D782" s="101"/>
      <c r="E782" s="101"/>
      <c r="F782" s="102"/>
      <c r="G782" s="102"/>
      <c r="H782" s="102"/>
      <c r="I782" s="102"/>
      <c r="J782" s="95"/>
      <c r="K782" s="67"/>
      <c r="L782" s="851"/>
      <c r="M782" s="851"/>
      <c r="N782" s="851"/>
      <c r="O782" s="851"/>
      <c r="P782" s="851"/>
      <c r="Q782" s="851"/>
      <c r="R782" s="851"/>
      <c r="S782" s="851"/>
      <c r="T782" s="851"/>
      <c r="U782" s="851"/>
      <c r="V782" s="851"/>
    </row>
    <row r="783" ht="14.25" customHeight="1">
      <c r="A783" s="95"/>
      <c r="B783" s="282"/>
      <c r="C783" s="100"/>
      <c r="D783" s="101"/>
      <c r="E783" s="101"/>
      <c r="F783" s="102"/>
      <c r="G783" s="102"/>
      <c r="H783" s="102"/>
      <c r="I783" s="102"/>
      <c r="J783" s="95"/>
      <c r="K783" s="67"/>
      <c r="L783" s="851"/>
      <c r="M783" s="851"/>
      <c r="N783" s="851"/>
      <c r="O783" s="851"/>
      <c r="P783" s="851"/>
      <c r="Q783" s="851"/>
      <c r="R783" s="851"/>
      <c r="S783" s="851"/>
      <c r="T783" s="851"/>
      <c r="U783" s="851"/>
      <c r="V783" s="851"/>
    </row>
    <row r="784" ht="14.25" customHeight="1">
      <c r="A784" s="95"/>
      <c r="B784" s="282"/>
      <c r="C784" s="100"/>
      <c r="D784" s="101"/>
      <c r="E784" s="101"/>
      <c r="F784" s="102"/>
      <c r="G784" s="102"/>
      <c r="H784" s="102"/>
      <c r="I784" s="102"/>
      <c r="J784" s="95"/>
      <c r="K784" s="67"/>
      <c r="L784" s="851"/>
      <c r="M784" s="851"/>
      <c r="N784" s="851"/>
      <c r="O784" s="851"/>
      <c r="P784" s="851"/>
      <c r="Q784" s="851"/>
      <c r="R784" s="851"/>
      <c r="S784" s="851"/>
      <c r="T784" s="851"/>
      <c r="U784" s="851"/>
      <c r="V784" s="851"/>
    </row>
    <row r="785" ht="14.25" customHeight="1">
      <c r="A785" s="95"/>
      <c r="B785" s="282"/>
      <c r="C785" s="100"/>
      <c r="D785" s="101"/>
      <c r="E785" s="101"/>
      <c r="F785" s="102"/>
      <c r="G785" s="102"/>
      <c r="H785" s="102"/>
      <c r="I785" s="102"/>
      <c r="J785" s="95"/>
      <c r="K785" s="67"/>
      <c r="L785" s="851"/>
      <c r="M785" s="851"/>
      <c r="N785" s="851"/>
      <c r="O785" s="851"/>
      <c r="P785" s="851"/>
      <c r="Q785" s="851"/>
      <c r="R785" s="851"/>
      <c r="S785" s="851"/>
      <c r="T785" s="851"/>
      <c r="U785" s="851"/>
      <c r="V785" s="851"/>
    </row>
    <row r="786" ht="14.25" customHeight="1">
      <c r="A786" s="95"/>
      <c r="B786" s="282"/>
      <c r="C786" s="100"/>
      <c r="D786" s="101"/>
      <c r="E786" s="101"/>
      <c r="F786" s="102"/>
      <c r="G786" s="102"/>
      <c r="H786" s="102"/>
      <c r="I786" s="102"/>
      <c r="J786" s="95"/>
      <c r="K786" s="67"/>
      <c r="L786" s="851"/>
      <c r="M786" s="851"/>
      <c r="N786" s="851"/>
      <c r="O786" s="851"/>
      <c r="P786" s="851"/>
      <c r="Q786" s="851"/>
      <c r="R786" s="851"/>
      <c r="S786" s="851"/>
      <c r="T786" s="851"/>
      <c r="U786" s="851"/>
      <c r="V786" s="851"/>
    </row>
    <row r="787" ht="14.25" customHeight="1">
      <c r="A787" s="95"/>
      <c r="B787" s="282"/>
      <c r="C787" s="100"/>
      <c r="D787" s="101"/>
      <c r="E787" s="101"/>
      <c r="F787" s="102"/>
      <c r="G787" s="102"/>
      <c r="H787" s="102"/>
      <c r="I787" s="102"/>
      <c r="J787" s="95"/>
      <c r="K787" s="67"/>
      <c r="L787" s="851"/>
      <c r="M787" s="851"/>
      <c r="N787" s="851"/>
      <c r="O787" s="851"/>
      <c r="P787" s="851"/>
      <c r="Q787" s="851"/>
      <c r="R787" s="851"/>
      <c r="S787" s="851"/>
      <c r="T787" s="851"/>
      <c r="U787" s="851"/>
      <c r="V787" s="851"/>
    </row>
    <row r="788" ht="14.25" customHeight="1">
      <c r="A788" s="95"/>
      <c r="B788" s="282"/>
      <c r="C788" s="100"/>
      <c r="D788" s="101"/>
      <c r="E788" s="101"/>
      <c r="F788" s="102"/>
      <c r="G788" s="102"/>
      <c r="H788" s="102"/>
      <c r="I788" s="102"/>
      <c r="J788" s="95"/>
      <c r="K788" s="67"/>
      <c r="L788" s="851"/>
      <c r="M788" s="851"/>
      <c r="N788" s="851"/>
      <c r="O788" s="851"/>
      <c r="P788" s="851"/>
      <c r="Q788" s="851"/>
      <c r="R788" s="851"/>
      <c r="S788" s="851"/>
      <c r="T788" s="851"/>
      <c r="U788" s="851"/>
      <c r="V788" s="851"/>
    </row>
    <row r="789" ht="14.25" customHeight="1">
      <c r="A789" s="95"/>
      <c r="B789" s="282"/>
      <c r="C789" s="100"/>
      <c r="D789" s="101"/>
      <c r="E789" s="101"/>
      <c r="F789" s="102"/>
      <c r="G789" s="102"/>
      <c r="H789" s="102"/>
      <c r="I789" s="102"/>
      <c r="J789" s="95"/>
      <c r="K789" s="67"/>
      <c r="L789" s="851"/>
      <c r="M789" s="851"/>
      <c r="N789" s="851"/>
      <c r="O789" s="851"/>
      <c r="P789" s="851"/>
      <c r="Q789" s="851"/>
      <c r="R789" s="851"/>
      <c r="S789" s="851"/>
      <c r="T789" s="851"/>
      <c r="U789" s="851"/>
      <c r="V789" s="851"/>
    </row>
    <row r="790" ht="14.25" customHeight="1">
      <c r="A790" s="95"/>
      <c r="B790" s="282"/>
      <c r="C790" s="100"/>
      <c r="D790" s="101"/>
      <c r="E790" s="101"/>
      <c r="F790" s="102"/>
      <c r="G790" s="102"/>
      <c r="H790" s="102"/>
      <c r="I790" s="102"/>
      <c r="J790" s="95"/>
      <c r="K790" s="67"/>
      <c r="L790" s="851"/>
      <c r="M790" s="851"/>
      <c r="N790" s="851"/>
      <c r="O790" s="851"/>
      <c r="P790" s="851"/>
      <c r="Q790" s="851"/>
      <c r="R790" s="851"/>
      <c r="S790" s="851"/>
      <c r="T790" s="851"/>
      <c r="U790" s="851"/>
      <c r="V790" s="851"/>
    </row>
    <row r="791" ht="14.25" customHeight="1">
      <c r="A791" s="95"/>
      <c r="B791" s="282"/>
      <c r="C791" s="100"/>
      <c r="D791" s="101"/>
      <c r="E791" s="101"/>
      <c r="F791" s="102"/>
      <c r="G791" s="102"/>
      <c r="H791" s="102"/>
      <c r="I791" s="102"/>
      <c r="J791" s="95"/>
      <c r="K791" s="67"/>
      <c r="L791" s="851"/>
      <c r="M791" s="851"/>
      <c r="N791" s="851"/>
      <c r="O791" s="851"/>
      <c r="P791" s="851"/>
      <c r="Q791" s="851"/>
      <c r="R791" s="851"/>
      <c r="S791" s="851"/>
      <c r="T791" s="851"/>
      <c r="U791" s="851"/>
      <c r="V791" s="851"/>
    </row>
    <row r="792" ht="14.25" customHeight="1">
      <c r="A792" s="95"/>
      <c r="B792" s="282"/>
      <c r="C792" s="100"/>
      <c r="D792" s="101"/>
      <c r="E792" s="101"/>
      <c r="F792" s="102"/>
      <c r="G792" s="102"/>
      <c r="H792" s="102"/>
      <c r="I792" s="102"/>
      <c r="J792" s="95"/>
      <c r="K792" s="67"/>
      <c r="L792" s="851"/>
      <c r="M792" s="851"/>
      <c r="N792" s="851"/>
      <c r="O792" s="851"/>
      <c r="P792" s="851"/>
      <c r="Q792" s="851"/>
      <c r="R792" s="851"/>
      <c r="S792" s="851"/>
      <c r="T792" s="851"/>
      <c r="U792" s="851"/>
      <c r="V792" s="851"/>
    </row>
    <row r="793" ht="14.25" customHeight="1">
      <c r="A793" s="95"/>
      <c r="B793" s="282"/>
      <c r="C793" s="100"/>
      <c r="D793" s="101"/>
      <c r="E793" s="101"/>
      <c r="F793" s="102"/>
      <c r="G793" s="102"/>
      <c r="H793" s="102"/>
      <c r="I793" s="102"/>
      <c r="J793" s="95"/>
      <c r="K793" s="67"/>
      <c r="L793" s="851"/>
      <c r="M793" s="851"/>
      <c r="N793" s="851"/>
      <c r="O793" s="851"/>
      <c r="P793" s="851"/>
      <c r="Q793" s="851"/>
      <c r="R793" s="851"/>
      <c r="S793" s="851"/>
      <c r="T793" s="851"/>
      <c r="U793" s="851"/>
      <c r="V793" s="851"/>
    </row>
    <row r="794" ht="14.25" customHeight="1">
      <c r="A794" s="95"/>
      <c r="B794" s="282"/>
      <c r="C794" s="100"/>
      <c r="D794" s="101"/>
      <c r="E794" s="101"/>
      <c r="F794" s="102"/>
      <c r="G794" s="102"/>
      <c r="H794" s="102"/>
      <c r="I794" s="102"/>
      <c r="J794" s="95"/>
      <c r="K794" s="67"/>
      <c r="L794" s="851"/>
      <c r="M794" s="851"/>
      <c r="N794" s="851"/>
      <c r="O794" s="851"/>
      <c r="P794" s="851"/>
      <c r="Q794" s="851"/>
      <c r="R794" s="851"/>
      <c r="S794" s="851"/>
      <c r="T794" s="851"/>
      <c r="U794" s="851"/>
      <c r="V794" s="851"/>
    </row>
    <row r="795" ht="14.25" customHeight="1">
      <c r="A795" s="95"/>
      <c r="B795" s="282"/>
      <c r="C795" s="100"/>
      <c r="D795" s="101"/>
      <c r="E795" s="101"/>
      <c r="F795" s="102"/>
      <c r="G795" s="102"/>
      <c r="H795" s="102"/>
      <c r="I795" s="102"/>
      <c r="J795" s="95"/>
      <c r="K795" s="67"/>
      <c r="L795" s="851"/>
      <c r="M795" s="851"/>
      <c r="N795" s="851"/>
      <c r="O795" s="851"/>
      <c r="P795" s="851"/>
      <c r="Q795" s="851"/>
      <c r="R795" s="851"/>
      <c r="S795" s="851"/>
      <c r="T795" s="851"/>
      <c r="U795" s="851"/>
      <c r="V795" s="851"/>
    </row>
    <row r="796" ht="14.25" customHeight="1">
      <c r="A796" s="95"/>
      <c r="B796" s="282"/>
      <c r="C796" s="100"/>
      <c r="D796" s="101"/>
      <c r="E796" s="101"/>
      <c r="F796" s="102"/>
      <c r="G796" s="102"/>
      <c r="H796" s="102"/>
      <c r="I796" s="102"/>
      <c r="J796" s="95"/>
      <c r="K796" s="67"/>
      <c r="L796" s="851"/>
      <c r="M796" s="851"/>
      <c r="N796" s="851"/>
      <c r="O796" s="851"/>
      <c r="P796" s="851"/>
      <c r="Q796" s="851"/>
      <c r="R796" s="851"/>
      <c r="S796" s="851"/>
      <c r="T796" s="851"/>
      <c r="U796" s="851"/>
      <c r="V796" s="851"/>
    </row>
    <row r="797" ht="14.25" customHeight="1">
      <c r="A797" s="95"/>
      <c r="B797" s="282"/>
      <c r="C797" s="100"/>
      <c r="D797" s="101"/>
      <c r="E797" s="101"/>
      <c r="F797" s="102"/>
      <c r="G797" s="102"/>
      <c r="H797" s="102"/>
      <c r="I797" s="102"/>
      <c r="J797" s="95"/>
      <c r="K797" s="67"/>
      <c r="L797" s="851"/>
      <c r="M797" s="851"/>
      <c r="N797" s="851"/>
      <c r="O797" s="851"/>
      <c r="P797" s="851"/>
      <c r="Q797" s="851"/>
      <c r="R797" s="851"/>
      <c r="S797" s="851"/>
      <c r="T797" s="851"/>
      <c r="U797" s="851"/>
      <c r="V797" s="851"/>
    </row>
    <row r="798" ht="14.25" customHeight="1">
      <c r="A798" s="95"/>
      <c r="B798" s="282"/>
      <c r="C798" s="100"/>
      <c r="D798" s="101"/>
      <c r="E798" s="101"/>
      <c r="F798" s="102"/>
      <c r="G798" s="102"/>
      <c r="H798" s="102"/>
      <c r="I798" s="102"/>
      <c r="J798" s="95"/>
      <c r="K798" s="67"/>
      <c r="L798" s="851"/>
      <c r="M798" s="851"/>
      <c r="N798" s="851"/>
      <c r="O798" s="851"/>
      <c r="P798" s="851"/>
      <c r="Q798" s="851"/>
      <c r="R798" s="851"/>
      <c r="S798" s="851"/>
      <c r="T798" s="851"/>
      <c r="U798" s="851"/>
      <c r="V798" s="851"/>
    </row>
    <row r="799" ht="14.25" customHeight="1">
      <c r="A799" s="95"/>
      <c r="B799" s="282"/>
      <c r="C799" s="100"/>
      <c r="D799" s="101"/>
      <c r="E799" s="101"/>
      <c r="F799" s="102"/>
      <c r="G799" s="102"/>
      <c r="H799" s="102"/>
      <c r="I799" s="102"/>
      <c r="J799" s="95"/>
      <c r="K799" s="67"/>
      <c r="L799" s="851"/>
      <c r="M799" s="851"/>
      <c r="N799" s="851"/>
      <c r="O799" s="851"/>
      <c r="P799" s="851"/>
      <c r="Q799" s="851"/>
      <c r="R799" s="851"/>
      <c r="S799" s="851"/>
      <c r="T799" s="851"/>
      <c r="U799" s="851"/>
      <c r="V799" s="851"/>
    </row>
    <row r="800" ht="14.25" customHeight="1">
      <c r="A800" s="95"/>
      <c r="B800" s="282"/>
      <c r="C800" s="100"/>
      <c r="D800" s="101"/>
      <c r="E800" s="101"/>
      <c r="F800" s="102"/>
      <c r="G800" s="102"/>
      <c r="H800" s="102"/>
      <c r="I800" s="102"/>
      <c r="J800" s="95"/>
      <c r="K800" s="67"/>
      <c r="L800" s="851"/>
      <c r="M800" s="851"/>
      <c r="N800" s="851"/>
      <c r="O800" s="851"/>
      <c r="P800" s="851"/>
      <c r="Q800" s="851"/>
      <c r="R800" s="851"/>
      <c r="S800" s="851"/>
      <c r="T800" s="851"/>
      <c r="U800" s="851"/>
      <c r="V800" s="851"/>
    </row>
    <row r="801" ht="14.25" customHeight="1">
      <c r="A801" s="95"/>
      <c r="B801" s="282"/>
      <c r="C801" s="100"/>
      <c r="D801" s="101"/>
      <c r="E801" s="101"/>
      <c r="F801" s="102"/>
      <c r="G801" s="102"/>
      <c r="H801" s="102"/>
      <c r="I801" s="102"/>
      <c r="J801" s="95"/>
      <c r="K801" s="67"/>
      <c r="L801" s="851"/>
      <c r="M801" s="851"/>
      <c r="N801" s="851"/>
      <c r="O801" s="851"/>
      <c r="P801" s="851"/>
      <c r="Q801" s="851"/>
      <c r="R801" s="851"/>
      <c r="S801" s="851"/>
      <c r="T801" s="851"/>
      <c r="U801" s="851"/>
      <c r="V801" s="851"/>
    </row>
    <row r="802" ht="14.25" customHeight="1">
      <c r="A802" s="95"/>
      <c r="B802" s="282"/>
      <c r="C802" s="100"/>
      <c r="D802" s="101"/>
      <c r="E802" s="101"/>
      <c r="F802" s="102"/>
      <c r="G802" s="102"/>
      <c r="H802" s="102"/>
      <c r="I802" s="102"/>
      <c r="J802" s="95"/>
      <c r="K802" s="67"/>
      <c r="L802" s="851"/>
      <c r="M802" s="851"/>
      <c r="N802" s="851"/>
      <c r="O802" s="851"/>
      <c r="P802" s="851"/>
      <c r="Q802" s="851"/>
      <c r="R802" s="851"/>
      <c r="S802" s="851"/>
      <c r="T802" s="851"/>
      <c r="U802" s="851"/>
      <c r="V802" s="851"/>
    </row>
    <row r="803" ht="14.25" customHeight="1">
      <c r="A803" s="95"/>
      <c r="B803" s="282"/>
      <c r="C803" s="100"/>
      <c r="D803" s="101"/>
      <c r="E803" s="101"/>
      <c r="F803" s="102"/>
      <c r="G803" s="102"/>
      <c r="H803" s="102"/>
      <c r="I803" s="102"/>
      <c r="J803" s="95"/>
      <c r="K803" s="67"/>
      <c r="L803" s="851"/>
      <c r="M803" s="851"/>
      <c r="N803" s="851"/>
      <c r="O803" s="851"/>
      <c r="P803" s="851"/>
      <c r="Q803" s="851"/>
      <c r="R803" s="851"/>
      <c r="S803" s="851"/>
      <c r="T803" s="851"/>
      <c r="U803" s="851"/>
      <c r="V803" s="851"/>
    </row>
    <row r="804" ht="14.25" customHeight="1">
      <c r="A804" s="95"/>
      <c r="B804" s="282"/>
      <c r="C804" s="100"/>
      <c r="D804" s="101"/>
      <c r="E804" s="101"/>
      <c r="F804" s="102"/>
      <c r="G804" s="102"/>
      <c r="H804" s="102"/>
      <c r="I804" s="102"/>
      <c r="J804" s="95"/>
      <c r="K804" s="67"/>
      <c r="L804" s="851"/>
      <c r="M804" s="851"/>
      <c r="N804" s="851"/>
      <c r="O804" s="851"/>
      <c r="P804" s="851"/>
      <c r="Q804" s="851"/>
      <c r="R804" s="851"/>
      <c r="S804" s="851"/>
      <c r="T804" s="851"/>
      <c r="U804" s="851"/>
      <c r="V804" s="851"/>
    </row>
    <row r="805" ht="14.25" customHeight="1">
      <c r="A805" s="95"/>
      <c r="B805" s="282"/>
      <c r="C805" s="100"/>
      <c r="D805" s="101"/>
      <c r="E805" s="101"/>
      <c r="F805" s="102"/>
      <c r="G805" s="102"/>
      <c r="H805" s="102"/>
      <c r="I805" s="102"/>
      <c r="J805" s="95"/>
      <c r="K805" s="67"/>
      <c r="L805" s="851"/>
      <c r="M805" s="851"/>
      <c r="N805" s="851"/>
      <c r="O805" s="851"/>
      <c r="P805" s="851"/>
      <c r="Q805" s="851"/>
      <c r="R805" s="851"/>
      <c r="S805" s="851"/>
      <c r="T805" s="851"/>
      <c r="U805" s="851"/>
      <c r="V805" s="851"/>
    </row>
    <row r="806" ht="14.25" customHeight="1">
      <c r="A806" s="95"/>
      <c r="B806" s="282"/>
      <c r="C806" s="100"/>
      <c r="D806" s="101"/>
      <c r="E806" s="101"/>
      <c r="F806" s="102"/>
      <c r="G806" s="102"/>
      <c r="H806" s="102"/>
      <c r="I806" s="102"/>
      <c r="J806" s="95"/>
      <c r="K806" s="67"/>
      <c r="L806" s="851"/>
      <c r="M806" s="851"/>
      <c r="N806" s="851"/>
      <c r="O806" s="851"/>
      <c r="P806" s="851"/>
      <c r="Q806" s="851"/>
      <c r="R806" s="851"/>
      <c r="S806" s="851"/>
      <c r="T806" s="851"/>
      <c r="U806" s="851"/>
      <c r="V806" s="851"/>
    </row>
    <row r="807" ht="14.25" customHeight="1">
      <c r="A807" s="95"/>
      <c r="B807" s="282"/>
      <c r="C807" s="100"/>
      <c r="D807" s="101"/>
      <c r="E807" s="101"/>
      <c r="F807" s="102"/>
      <c r="G807" s="102"/>
      <c r="H807" s="102"/>
      <c r="I807" s="102"/>
      <c r="J807" s="95"/>
      <c r="K807" s="67"/>
      <c r="L807" s="851"/>
      <c r="M807" s="851"/>
      <c r="N807" s="851"/>
      <c r="O807" s="851"/>
      <c r="P807" s="851"/>
      <c r="Q807" s="851"/>
      <c r="R807" s="851"/>
      <c r="S807" s="851"/>
      <c r="T807" s="851"/>
      <c r="U807" s="851"/>
      <c r="V807" s="851"/>
    </row>
    <row r="808" ht="14.25" customHeight="1">
      <c r="A808" s="95"/>
      <c r="B808" s="282"/>
      <c r="C808" s="100"/>
      <c r="D808" s="101"/>
      <c r="E808" s="101"/>
      <c r="F808" s="102"/>
      <c r="G808" s="102"/>
      <c r="H808" s="102"/>
      <c r="I808" s="102"/>
      <c r="J808" s="95"/>
      <c r="K808" s="67"/>
      <c r="L808" s="851"/>
      <c r="M808" s="851"/>
      <c r="N808" s="851"/>
      <c r="O808" s="851"/>
      <c r="P808" s="851"/>
      <c r="Q808" s="851"/>
      <c r="R808" s="851"/>
      <c r="S808" s="851"/>
      <c r="T808" s="851"/>
      <c r="U808" s="851"/>
      <c r="V808" s="851"/>
    </row>
    <row r="809" ht="14.25" customHeight="1">
      <c r="A809" s="95"/>
      <c r="B809" s="282"/>
      <c r="C809" s="100"/>
      <c r="D809" s="101"/>
      <c r="E809" s="101"/>
      <c r="F809" s="102"/>
      <c r="G809" s="102"/>
      <c r="H809" s="102"/>
      <c r="I809" s="102"/>
      <c r="J809" s="95"/>
      <c r="K809" s="67"/>
      <c r="L809" s="851"/>
      <c r="M809" s="851"/>
      <c r="N809" s="851"/>
      <c r="O809" s="851"/>
      <c r="P809" s="851"/>
      <c r="Q809" s="851"/>
      <c r="R809" s="851"/>
      <c r="S809" s="851"/>
      <c r="T809" s="851"/>
      <c r="U809" s="851"/>
      <c r="V809" s="851"/>
    </row>
    <row r="810" ht="14.25" customHeight="1">
      <c r="A810" s="95"/>
      <c r="B810" s="282"/>
      <c r="C810" s="100"/>
      <c r="D810" s="101"/>
      <c r="E810" s="101"/>
      <c r="F810" s="102"/>
      <c r="G810" s="102"/>
      <c r="H810" s="102"/>
      <c r="I810" s="102"/>
      <c r="J810" s="95"/>
      <c r="K810" s="67"/>
      <c r="L810" s="851"/>
      <c r="M810" s="851"/>
      <c r="N810" s="851"/>
      <c r="O810" s="851"/>
      <c r="P810" s="851"/>
      <c r="Q810" s="851"/>
      <c r="R810" s="851"/>
      <c r="S810" s="851"/>
      <c r="T810" s="851"/>
      <c r="U810" s="851"/>
      <c r="V810" s="851"/>
    </row>
    <row r="811" ht="14.25" customHeight="1">
      <c r="A811" s="95"/>
      <c r="B811" s="282"/>
      <c r="C811" s="100"/>
      <c r="D811" s="101"/>
      <c r="E811" s="101"/>
      <c r="F811" s="102"/>
      <c r="G811" s="102"/>
      <c r="H811" s="102"/>
      <c r="I811" s="102"/>
      <c r="J811" s="95"/>
      <c r="K811" s="67"/>
      <c r="L811" s="851"/>
      <c r="M811" s="851"/>
      <c r="N811" s="851"/>
      <c r="O811" s="851"/>
      <c r="P811" s="851"/>
      <c r="Q811" s="851"/>
      <c r="R811" s="851"/>
      <c r="S811" s="851"/>
      <c r="T811" s="851"/>
      <c r="U811" s="851"/>
      <c r="V811" s="851"/>
    </row>
    <row r="812" ht="14.25" customHeight="1">
      <c r="A812" s="95"/>
      <c r="B812" s="282"/>
      <c r="C812" s="100"/>
      <c r="D812" s="101"/>
      <c r="E812" s="101"/>
      <c r="F812" s="102"/>
      <c r="G812" s="102"/>
      <c r="H812" s="102"/>
      <c r="I812" s="102"/>
      <c r="J812" s="95"/>
      <c r="K812" s="67"/>
      <c r="L812" s="851"/>
      <c r="M812" s="851"/>
      <c r="N812" s="851"/>
      <c r="O812" s="851"/>
      <c r="P812" s="851"/>
      <c r="Q812" s="851"/>
      <c r="R812" s="851"/>
      <c r="S812" s="851"/>
      <c r="T812" s="851"/>
      <c r="U812" s="851"/>
      <c r="V812" s="851"/>
    </row>
    <row r="813" ht="14.25" customHeight="1">
      <c r="A813" s="95"/>
      <c r="B813" s="282"/>
      <c r="C813" s="100"/>
      <c r="D813" s="101"/>
      <c r="E813" s="101"/>
      <c r="F813" s="102"/>
      <c r="G813" s="102"/>
      <c r="H813" s="102"/>
      <c r="I813" s="102"/>
      <c r="J813" s="95"/>
      <c r="K813" s="67"/>
      <c r="L813" s="851"/>
      <c r="M813" s="851"/>
      <c r="N813" s="851"/>
      <c r="O813" s="851"/>
      <c r="P813" s="851"/>
      <c r="Q813" s="851"/>
      <c r="R813" s="851"/>
      <c r="S813" s="851"/>
      <c r="T813" s="851"/>
      <c r="U813" s="851"/>
      <c r="V813" s="851"/>
    </row>
    <row r="814" ht="14.25" customHeight="1">
      <c r="A814" s="95"/>
      <c r="B814" s="282"/>
      <c r="C814" s="100"/>
      <c r="D814" s="101"/>
      <c r="E814" s="101"/>
      <c r="F814" s="102"/>
      <c r="G814" s="102"/>
      <c r="H814" s="102"/>
      <c r="I814" s="102"/>
      <c r="J814" s="95"/>
      <c r="K814" s="67"/>
      <c r="L814" s="851"/>
      <c r="M814" s="851"/>
      <c r="N814" s="851"/>
      <c r="O814" s="851"/>
      <c r="P814" s="851"/>
      <c r="Q814" s="851"/>
      <c r="R814" s="851"/>
      <c r="S814" s="851"/>
      <c r="T814" s="851"/>
      <c r="U814" s="851"/>
      <c r="V814" s="851"/>
    </row>
    <row r="815" ht="14.25" customHeight="1">
      <c r="A815" s="95"/>
      <c r="B815" s="282"/>
      <c r="C815" s="100"/>
      <c r="D815" s="101"/>
      <c r="E815" s="101"/>
      <c r="F815" s="102"/>
      <c r="G815" s="102"/>
      <c r="H815" s="102"/>
      <c r="I815" s="102"/>
      <c r="J815" s="95"/>
      <c r="K815" s="67"/>
      <c r="L815" s="851"/>
      <c r="M815" s="851"/>
      <c r="N815" s="851"/>
      <c r="O815" s="851"/>
      <c r="P815" s="851"/>
      <c r="Q815" s="851"/>
      <c r="R815" s="851"/>
      <c r="S815" s="851"/>
      <c r="T815" s="851"/>
      <c r="U815" s="851"/>
      <c r="V815" s="851"/>
    </row>
    <row r="816" ht="14.25" customHeight="1">
      <c r="A816" s="95"/>
      <c r="B816" s="282"/>
      <c r="C816" s="100"/>
      <c r="D816" s="101"/>
      <c r="E816" s="101"/>
      <c r="F816" s="102"/>
      <c r="G816" s="102"/>
      <c r="H816" s="102"/>
      <c r="I816" s="102"/>
      <c r="J816" s="95"/>
      <c r="K816" s="67"/>
      <c r="L816" s="851"/>
      <c r="M816" s="851"/>
      <c r="N816" s="851"/>
      <c r="O816" s="851"/>
      <c r="P816" s="851"/>
      <c r="Q816" s="851"/>
      <c r="R816" s="851"/>
      <c r="S816" s="851"/>
      <c r="T816" s="851"/>
      <c r="U816" s="851"/>
      <c r="V816" s="851"/>
    </row>
    <row r="817" ht="14.25" customHeight="1">
      <c r="A817" s="95"/>
      <c r="B817" s="282"/>
      <c r="C817" s="100"/>
      <c r="D817" s="101"/>
      <c r="E817" s="101"/>
      <c r="F817" s="102"/>
      <c r="G817" s="102"/>
      <c r="H817" s="102"/>
      <c r="I817" s="102"/>
      <c r="J817" s="95"/>
      <c r="K817" s="67"/>
      <c r="L817" s="851"/>
      <c r="M817" s="851"/>
      <c r="N817" s="851"/>
      <c r="O817" s="851"/>
      <c r="P817" s="851"/>
      <c r="Q817" s="851"/>
      <c r="R817" s="851"/>
      <c r="S817" s="851"/>
      <c r="T817" s="851"/>
      <c r="U817" s="851"/>
      <c r="V817" s="851"/>
    </row>
    <row r="818" ht="14.25" customHeight="1">
      <c r="A818" s="95"/>
      <c r="B818" s="282"/>
      <c r="C818" s="100"/>
      <c r="D818" s="101"/>
      <c r="E818" s="101"/>
      <c r="F818" s="102"/>
      <c r="G818" s="102"/>
      <c r="H818" s="102"/>
      <c r="I818" s="102"/>
      <c r="J818" s="95"/>
      <c r="K818" s="67"/>
      <c r="L818" s="851"/>
      <c r="M818" s="851"/>
      <c r="N818" s="851"/>
      <c r="O818" s="851"/>
      <c r="P818" s="851"/>
      <c r="Q818" s="851"/>
      <c r="R818" s="851"/>
      <c r="S818" s="851"/>
      <c r="T818" s="851"/>
      <c r="U818" s="851"/>
      <c r="V818" s="851"/>
    </row>
    <row r="819" ht="14.25" customHeight="1">
      <c r="A819" s="95"/>
      <c r="B819" s="282"/>
      <c r="C819" s="100"/>
      <c r="D819" s="101"/>
      <c r="E819" s="101"/>
      <c r="F819" s="102"/>
      <c r="G819" s="102"/>
      <c r="H819" s="102"/>
      <c r="I819" s="102"/>
      <c r="J819" s="95"/>
      <c r="K819" s="67"/>
      <c r="L819" s="851"/>
      <c r="M819" s="851"/>
      <c r="N819" s="851"/>
      <c r="O819" s="851"/>
      <c r="P819" s="851"/>
      <c r="Q819" s="851"/>
      <c r="R819" s="851"/>
      <c r="S819" s="851"/>
      <c r="T819" s="851"/>
      <c r="U819" s="851"/>
      <c r="V819" s="851"/>
    </row>
    <row r="820" ht="14.25" customHeight="1">
      <c r="A820" s="95"/>
      <c r="B820" s="282"/>
      <c r="C820" s="100"/>
      <c r="D820" s="101"/>
      <c r="E820" s="101"/>
      <c r="F820" s="102"/>
      <c r="G820" s="102"/>
      <c r="H820" s="102"/>
      <c r="I820" s="102"/>
      <c r="J820" s="95"/>
      <c r="K820" s="67"/>
      <c r="L820" s="851"/>
      <c r="M820" s="851"/>
      <c r="N820" s="851"/>
      <c r="O820" s="851"/>
      <c r="P820" s="851"/>
      <c r="Q820" s="851"/>
      <c r="R820" s="851"/>
      <c r="S820" s="851"/>
      <c r="T820" s="851"/>
      <c r="U820" s="851"/>
      <c r="V820" s="851"/>
    </row>
    <row r="821" ht="14.25" customHeight="1">
      <c r="A821" s="95"/>
      <c r="B821" s="282"/>
      <c r="C821" s="100"/>
      <c r="D821" s="101"/>
      <c r="E821" s="101"/>
      <c r="F821" s="102"/>
      <c r="G821" s="102"/>
      <c r="H821" s="102"/>
      <c r="I821" s="102"/>
      <c r="J821" s="95"/>
      <c r="K821" s="67"/>
      <c r="L821" s="851"/>
      <c r="M821" s="851"/>
      <c r="N821" s="851"/>
      <c r="O821" s="851"/>
      <c r="P821" s="851"/>
      <c r="Q821" s="851"/>
      <c r="R821" s="851"/>
      <c r="S821" s="851"/>
      <c r="T821" s="851"/>
      <c r="U821" s="851"/>
      <c r="V821" s="851"/>
    </row>
    <row r="822" ht="14.25" customHeight="1">
      <c r="A822" s="95"/>
      <c r="B822" s="282"/>
      <c r="C822" s="100"/>
      <c r="D822" s="101"/>
      <c r="E822" s="101"/>
      <c r="F822" s="102"/>
      <c r="G822" s="102"/>
      <c r="H822" s="102"/>
      <c r="I822" s="102"/>
      <c r="J822" s="95"/>
      <c r="K822" s="67"/>
      <c r="L822" s="851"/>
      <c r="M822" s="851"/>
      <c r="N822" s="851"/>
      <c r="O822" s="851"/>
      <c r="P822" s="851"/>
      <c r="Q822" s="851"/>
      <c r="R822" s="851"/>
      <c r="S822" s="851"/>
      <c r="T822" s="851"/>
      <c r="U822" s="851"/>
      <c r="V822" s="851"/>
    </row>
    <row r="823" ht="14.25" customHeight="1">
      <c r="A823" s="95"/>
      <c r="B823" s="282"/>
      <c r="C823" s="100"/>
      <c r="D823" s="101"/>
      <c r="E823" s="101"/>
      <c r="F823" s="102"/>
      <c r="G823" s="102"/>
      <c r="H823" s="102"/>
      <c r="I823" s="102"/>
      <c r="J823" s="95"/>
      <c r="K823" s="67"/>
      <c r="L823" s="851"/>
      <c r="M823" s="851"/>
      <c r="N823" s="851"/>
      <c r="O823" s="851"/>
      <c r="P823" s="851"/>
      <c r="Q823" s="851"/>
      <c r="R823" s="851"/>
      <c r="S823" s="851"/>
      <c r="T823" s="851"/>
      <c r="U823" s="851"/>
      <c r="V823" s="851"/>
    </row>
    <row r="824" ht="14.25" customHeight="1">
      <c r="A824" s="95"/>
      <c r="B824" s="282"/>
      <c r="C824" s="100"/>
      <c r="D824" s="101"/>
      <c r="E824" s="101"/>
      <c r="F824" s="102"/>
      <c r="G824" s="102"/>
      <c r="H824" s="102"/>
      <c r="I824" s="102"/>
      <c r="J824" s="95"/>
      <c r="K824" s="67"/>
      <c r="L824" s="851"/>
      <c r="M824" s="851"/>
      <c r="N824" s="851"/>
      <c r="O824" s="851"/>
      <c r="P824" s="851"/>
      <c r="Q824" s="851"/>
      <c r="R824" s="851"/>
      <c r="S824" s="851"/>
      <c r="T824" s="851"/>
      <c r="U824" s="851"/>
      <c r="V824" s="851"/>
    </row>
    <row r="825" ht="14.25" customHeight="1">
      <c r="A825" s="95"/>
      <c r="B825" s="282"/>
      <c r="C825" s="100"/>
      <c r="D825" s="101"/>
      <c r="E825" s="101"/>
      <c r="F825" s="102"/>
      <c r="G825" s="102"/>
      <c r="H825" s="102"/>
      <c r="I825" s="102"/>
      <c r="J825" s="95"/>
      <c r="K825" s="67"/>
      <c r="L825" s="851"/>
      <c r="M825" s="851"/>
      <c r="N825" s="851"/>
      <c r="O825" s="851"/>
      <c r="P825" s="851"/>
      <c r="Q825" s="851"/>
      <c r="R825" s="851"/>
      <c r="S825" s="851"/>
      <c r="T825" s="851"/>
      <c r="U825" s="851"/>
      <c r="V825" s="851"/>
    </row>
    <row r="826" ht="14.25" customHeight="1">
      <c r="A826" s="95"/>
      <c r="B826" s="282"/>
      <c r="C826" s="100"/>
      <c r="D826" s="101"/>
      <c r="E826" s="101"/>
      <c r="F826" s="102"/>
      <c r="G826" s="102"/>
      <c r="H826" s="102"/>
      <c r="I826" s="102"/>
      <c r="J826" s="95"/>
      <c r="K826" s="67"/>
      <c r="L826" s="851"/>
      <c r="M826" s="851"/>
      <c r="N826" s="851"/>
      <c r="O826" s="851"/>
      <c r="P826" s="851"/>
      <c r="Q826" s="851"/>
      <c r="R826" s="851"/>
      <c r="S826" s="851"/>
      <c r="T826" s="851"/>
      <c r="U826" s="851"/>
      <c r="V826" s="851"/>
    </row>
    <row r="827" ht="14.25" customHeight="1">
      <c r="A827" s="95"/>
      <c r="B827" s="282"/>
      <c r="C827" s="100"/>
      <c r="D827" s="101"/>
      <c r="E827" s="101"/>
      <c r="F827" s="102"/>
      <c r="G827" s="102"/>
      <c r="H827" s="102"/>
      <c r="I827" s="102"/>
      <c r="J827" s="95"/>
      <c r="K827" s="67"/>
      <c r="L827" s="851"/>
      <c r="M827" s="851"/>
      <c r="N827" s="851"/>
      <c r="O827" s="851"/>
      <c r="P827" s="851"/>
      <c r="Q827" s="851"/>
      <c r="R827" s="851"/>
      <c r="S827" s="851"/>
      <c r="T827" s="851"/>
      <c r="U827" s="851"/>
      <c r="V827" s="851"/>
    </row>
    <row r="828" ht="14.25" customHeight="1">
      <c r="A828" s="95"/>
      <c r="B828" s="282"/>
      <c r="C828" s="100"/>
      <c r="D828" s="101"/>
      <c r="E828" s="101"/>
      <c r="F828" s="102"/>
      <c r="G828" s="102"/>
      <c r="H828" s="102"/>
      <c r="I828" s="102"/>
      <c r="J828" s="95"/>
      <c r="K828" s="67"/>
      <c r="L828" s="851"/>
      <c r="M828" s="851"/>
      <c r="N828" s="851"/>
      <c r="O828" s="851"/>
      <c r="P828" s="851"/>
      <c r="Q828" s="851"/>
      <c r="R828" s="851"/>
      <c r="S828" s="851"/>
      <c r="T828" s="851"/>
      <c r="U828" s="851"/>
      <c r="V828" s="851"/>
    </row>
    <row r="829" ht="14.25" customHeight="1">
      <c r="A829" s="95"/>
      <c r="B829" s="282"/>
      <c r="C829" s="100"/>
      <c r="D829" s="101"/>
      <c r="E829" s="101"/>
      <c r="F829" s="102"/>
      <c r="G829" s="102"/>
      <c r="H829" s="102"/>
      <c r="I829" s="102"/>
      <c r="J829" s="95"/>
      <c r="K829" s="67"/>
      <c r="L829" s="851"/>
      <c r="M829" s="851"/>
      <c r="N829" s="851"/>
      <c r="O829" s="851"/>
      <c r="P829" s="851"/>
      <c r="Q829" s="851"/>
      <c r="R829" s="851"/>
      <c r="S829" s="851"/>
      <c r="T829" s="851"/>
      <c r="U829" s="851"/>
      <c r="V829" s="851"/>
    </row>
    <row r="830" ht="14.25" customHeight="1">
      <c r="A830" s="95"/>
      <c r="B830" s="282"/>
      <c r="C830" s="100"/>
      <c r="D830" s="101"/>
      <c r="E830" s="101"/>
      <c r="F830" s="102"/>
      <c r="G830" s="102"/>
      <c r="H830" s="102"/>
      <c r="I830" s="102"/>
      <c r="J830" s="95"/>
      <c r="K830" s="67"/>
      <c r="L830" s="851"/>
      <c r="M830" s="851"/>
      <c r="N830" s="851"/>
      <c r="O830" s="851"/>
      <c r="P830" s="851"/>
      <c r="Q830" s="851"/>
      <c r="R830" s="851"/>
      <c r="S830" s="851"/>
      <c r="T830" s="851"/>
      <c r="U830" s="851"/>
      <c r="V830" s="851"/>
    </row>
    <row r="831" ht="14.25" customHeight="1">
      <c r="A831" s="95"/>
      <c r="B831" s="282"/>
      <c r="C831" s="100"/>
      <c r="D831" s="101"/>
      <c r="E831" s="101"/>
      <c r="F831" s="102"/>
      <c r="G831" s="102"/>
      <c r="H831" s="102"/>
      <c r="I831" s="102"/>
      <c r="J831" s="95"/>
      <c r="K831" s="67"/>
      <c r="L831" s="851"/>
      <c r="M831" s="851"/>
      <c r="N831" s="851"/>
      <c r="O831" s="851"/>
      <c r="P831" s="851"/>
      <c r="Q831" s="851"/>
      <c r="R831" s="851"/>
      <c r="S831" s="851"/>
      <c r="T831" s="851"/>
      <c r="U831" s="851"/>
      <c r="V831" s="851"/>
    </row>
    <row r="832" ht="14.25" customHeight="1">
      <c r="A832" s="95"/>
      <c r="B832" s="282"/>
      <c r="C832" s="100"/>
      <c r="D832" s="101"/>
      <c r="E832" s="101"/>
      <c r="F832" s="102"/>
      <c r="G832" s="102"/>
      <c r="H832" s="102"/>
      <c r="I832" s="102"/>
      <c r="J832" s="95"/>
      <c r="K832" s="67"/>
      <c r="L832" s="851"/>
      <c r="M832" s="851"/>
      <c r="N832" s="851"/>
      <c r="O832" s="851"/>
      <c r="P832" s="851"/>
      <c r="Q832" s="851"/>
      <c r="R832" s="851"/>
      <c r="S832" s="851"/>
      <c r="T832" s="851"/>
      <c r="U832" s="851"/>
      <c r="V832" s="851"/>
    </row>
    <row r="833" ht="14.25" customHeight="1">
      <c r="A833" s="95"/>
      <c r="B833" s="282"/>
      <c r="C833" s="100"/>
      <c r="D833" s="101"/>
      <c r="E833" s="101"/>
      <c r="F833" s="102"/>
      <c r="G833" s="102"/>
      <c r="H833" s="102"/>
      <c r="I833" s="102"/>
      <c r="J833" s="95"/>
      <c r="K833" s="67"/>
      <c r="L833" s="851"/>
      <c r="M833" s="851"/>
      <c r="N833" s="851"/>
      <c r="O833" s="851"/>
      <c r="P833" s="851"/>
      <c r="Q833" s="851"/>
      <c r="R833" s="851"/>
      <c r="S833" s="851"/>
      <c r="T833" s="851"/>
      <c r="U833" s="851"/>
      <c r="V833" s="851"/>
    </row>
    <row r="834" ht="14.25" customHeight="1">
      <c r="A834" s="95"/>
      <c r="B834" s="282"/>
      <c r="C834" s="100"/>
      <c r="D834" s="101"/>
      <c r="E834" s="101"/>
      <c r="F834" s="102"/>
      <c r="G834" s="102"/>
      <c r="H834" s="102"/>
      <c r="I834" s="102"/>
      <c r="J834" s="95"/>
      <c r="K834" s="67"/>
      <c r="L834" s="851"/>
      <c r="M834" s="851"/>
      <c r="N834" s="851"/>
      <c r="O834" s="851"/>
      <c r="P834" s="851"/>
      <c r="Q834" s="851"/>
      <c r="R834" s="851"/>
      <c r="S834" s="851"/>
      <c r="T834" s="851"/>
      <c r="U834" s="851"/>
      <c r="V834" s="851"/>
    </row>
    <row r="835" ht="14.25" customHeight="1">
      <c r="A835" s="95"/>
      <c r="B835" s="282"/>
      <c r="C835" s="100"/>
      <c r="D835" s="101"/>
      <c r="E835" s="101"/>
      <c r="F835" s="102"/>
      <c r="G835" s="102"/>
      <c r="H835" s="102"/>
      <c r="I835" s="102"/>
      <c r="J835" s="95"/>
      <c r="K835" s="67"/>
      <c r="L835" s="851"/>
      <c r="M835" s="851"/>
      <c r="N835" s="851"/>
      <c r="O835" s="851"/>
      <c r="P835" s="851"/>
      <c r="Q835" s="851"/>
      <c r="R835" s="851"/>
      <c r="S835" s="851"/>
      <c r="T835" s="851"/>
      <c r="U835" s="851"/>
      <c r="V835" s="851"/>
    </row>
    <row r="836" ht="14.25" customHeight="1">
      <c r="A836" s="95"/>
      <c r="B836" s="282"/>
      <c r="C836" s="100"/>
      <c r="D836" s="101"/>
      <c r="E836" s="101"/>
      <c r="F836" s="102"/>
      <c r="G836" s="102"/>
      <c r="H836" s="102"/>
      <c r="I836" s="102"/>
      <c r="J836" s="95"/>
      <c r="K836" s="67"/>
      <c r="L836" s="851"/>
      <c r="M836" s="851"/>
      <c r="N836" s="851"/>
      <c r="O836" s="851"/>
      <c r="P836" s="851"/>
      <c r="Q836" s="851"/>
      <c r="R836" s="851"/>
      <c r="S836" s="851"/>
      <c r="T836" s="851"/>
      <c r="U836" s="851"/>
      <c r="V836" s="851"/>
    </row>
    <row r="837" ht="14.25" customHeight="1">
      <c r="A837" s="95"/>
      <c r="B837" s="282"/>
      <c r="C837" s="100"/>
      <c r="D837" s="101"/>
      <c r="E837" s="101"/>
      <c r="F837" s="102"/>
      <c r="G837" s="102"/>
      <c r="H837" s="102"/>
      <c r="I837" s="102"/>
      <c r="J837" s="95"/>
      <c r="K837" s="67"/>
      <c r="L837" s="851"/>
      <c r="M837" s="851"/>
      <c r="N837" s="851"/>
      <c r="O837" s="851"/>
      <c r="P837" s="851"/>
      <c r="Q837" s="851"/>
      <c r="R837" s="851"/>
      <c r="S837" s="851"/>
      <c r="T837" s="851"/>
      <c r="U837" s="851"/>
      <c r="V837" s="851"/>
    </row>
    <row r="838" ht="14.25" customHeight="1">
      <c r="A838" s="95"/>
      <c r="B838" s="282"/>
      <c r="C838" s="100"/>
      <c r="D838" s="101"/>
      <c r="E838" s="101"/>
      <c r="F838" s="102"/>
      <c r="G838" s="102"/>
      <c r="H838" s="102"/>
      <c r="I838" s="102"/>
      <c r="J838" s="95"/>
      <c r="K838" s="67"/>
      <c r="L838" s="851"/>
      <c r="M838" s="851"/>
      <c r="N838" s="851"/>
      <c r="O838" s="851"/>
      <c r="P838" s="851"/>
      <c r="Q838" s="851"/>
      <c r="R838" s="851"/>
      <c r="S838" s="851"/>
      <c r="T838" s="851"/>
      <c r="U838" s="851"/>
      <c r="V838" s="851"/>
    </row>
    <row r="839" ht="14.25" customHeight="1">
      <c r="A839" s="95"/>
      <c r="B839" s="282"/>
      <c r="C839" s="100"/>
      <c r="D839" s="101"/>
      <c r="E839" s="101"/>
      <c r="F839" s="102"/>
      <c r="G839" s="102"/>
      <c r="H839" s="102"/>
      <c r="I839" s="102"/>
      <c r="J839" s="95"/>
      <c r="K839" s="67"/>
      <c r="L839" s="851"/>
      <c r="M839" s="851"/>
      <c r="N839" s="851"/>
      <c r="O839" s="851"/>
      <c r="P839" s="851"/>
      <c r="Q839" s="851"/>
      <c r="R839" s="851"/>
      <c r="S839" s="851"/>
      <c r="T839" s="851"/>
      <c r="U839" s="851"/>
      <c r="V839" s="851"/>
    </row>
    <row r="840" ht="14.25" customHeight="1">
      <c r="A840" s="95"/>
      <c r="B840" s="282"/>
      <c r="C840" s="100"/>
      <c r="D840" s="101"/>
      <c r="E840" s="101"/>
      <c r="F840" s="102"/>
      <c r="G840" s="102"/>
      <c r="H840" s="102"/>
      <c r="I840" s="102"/>
      <c r="J840" s="95"/>
      <c r="K840" s="67"/>
      <c r="L840" s="851"/>
      <c r="M840" s="851"/>
      <c r="N840" s="851"/>
      <c r="O840" s="851"/>
      <c r="P840" s="851"/>
      <c r="Q840" s="851"/>
      <c r="R840" s="851"/>
      <c r="S840" s="851"/>
      <c r="T840" s="851"/>
      <c r="U840" s="851"/>
      <c r="V840" s="851"/>
    </row>
    <row r="841" ht="14.25" customHeight="1">
      <c r="A841" s="95"/>
      <c r="B841" s="282"/>
      <c r="C841" s="100"/>
      <c r="D841" s="101"/>
      <c r="E841" s="101"/>
      <c r="F841" s="102"/>
      <c r="G841" s="102"/>
      <c r="H841" s="102"/>
      <c r="I841" s="102"/>
      <c r="J841" s="95"/>
      <c r="K841" s="67"/>
      <c r="L841" s="851"/>
      <c r="M841" s="851"/>
      <c r="N841" s="851"/>
      <c r="O841" s="851"/>
      <c r="P841" s="851"/>
      <c r="Q841" s="851"/>
      <c r="R841" s="851"/>
      <c r="S841" s="851"/>
      <c r="T841" s="851"/>
      <c r="U841" s="851"/>
      <c r="V841" s="851"/>
    </row>
    <row r="842" ht="14.25" customHeight="1">
      <c r="A842" s="95"/>
      <c r="B842" s="282"/>
      <c r="C842" s="100"/>
      <c r="D842" s="101"/>
      <c r="E842" s="101"/>
      <c r="F842" s="102"/>
      <c r="G842" s="102"/>
      <c r="H842" s="102"/>
      <c r="I842" s="102"/>
      <c r="J842" s="95"/>
      <c r="K842" s="67"/>
      <c r="L842" s="851"/>
      <c r="M842" s="851"/>
      <c r="N842" s="851"/>
      <c r="O842" s="851"/>
      <c r="P842" s="851"/>
      <c r="Q842" s="851"/>
      <c r="R842" s="851"/>
      <c r="S842" s="851"/>
      <c r="T842" s="851"/>
      <c r="U842" s="851"/>
      <c r="V842" s="851"/>
    </row>
    <row r="843" ht="14.25" customHeight="1">
      <c r="A843" s="95"/>
      <c r="B843" s="282"/>
      <c r="C843" s="100"/>
      <c r="D843" s="101"/>
      <c r="E843" s="101"/>
      <c r="F843" s="102"/>
      <c r="G843" s="102"/>
      <c r="H843" s="102"/>
      <c r="I843" s="102"/>
      <c r="J843" s="95"/>
      <c r="K843" s="67"/>
      <c r="L843" s="851"/>
      <c r="M843" s="851"/>
      <c r="N843" s="851"/>
      <c r="O843" s="851"/>
      <c r="P843" s="851"/>
      <c r="Q843" s="851"/>
      <c r="R843" s="851"/>
      <c r="S843" s="851"/>
      <c r="T843" s="851"/>
      <c r="U843" s="851"/>
      <c r="V843" s="851"/>
    </row>
    <row r="844" ht="14.25" customHeight="1">
      <c r="A844" s="95"/>
      <c r="B844" s="282"/>
      <c r="C844" s="100"/>
      <c r="D844" s="101"/>
      <c r="E844" s="101"/>
      <c r="F844" s="102"/>
      <c r="G844" s="102"/>
      <c r="H844" s="102"/>
      <c r="I844" s="102"/>
      <c r="J844" s="95"/>
      <c r="K844" s="67"/>
      <c r="L844" s="851"/>
      <c r="M844" s="851"/>
      <c r="N844" s="851"/>
      <c r="O844" s="851"/>
      <c r="P844" s="851"/>
      <c r="Q844" s="851"/>
      <c r="R844" s="851"/>
      <c r="S844" s="851"/>
      <c r="T844" s="851"/>
      <c r="U844" s="851"/>
      <c r="V844" s="851"/>
    </row>
    <row r="845" ht="14.25" customHeight="1">
      <c r="A845" s="95"/>
      <c r="B845" s="282"/>
      <c r="C845" s="100"/>
      <c r="D845" s="101"/>
      <c r="E845" s="101"/>
      <c r="F845" s="102"/>
      <c r="G845" s="102"/>
      <c r="H845" s="102"/>
      <c r="I845" s="102"/>
      <c r="J845" s="95"/>
      <c r="K845" s="67"/>
      <c r="L845" s="851"/>
      <c r="M845" s="851"/>
      <c r="N845" s="851"/>
      <c r="O845" s="851"/>
      <c r="P845" s="851"/>
      <c r="Q845" s="851"/>
      <c r="R845" s="851"/>
      <c r="S845" s="851"/>
      <c r="T845" s="851"/>
      <c r="U845" s="851"/>
      <c r="V845" s="851"/>
    </row>
    <row r="846" ht="14.25" customHeight="1">
      <c r="A846" s="95"/>
      <c r="B846" s="282"/>
      <c r="C846" s="100"/>
      <c r="D846" s="101"/>
      <c r="E846" s="101"/>
      <c r="F846" s="102"/>
      <c r="G846" s="102"/>
      <c r="H846" s="102"/>
      <c r="I846" s="102"/>
      <c r="J846" s="95"/>
      <c r="K846" s="67"/>
      <c r="L846" s="851"/>
      <c r="M846" s="851"/>
      <c r="N846" s="851"/>
      <c r="O846" s="851"/>
      <c r="P846" s="851"/>
      <c r="Q846" s="851"/>
      <c r="R846" s="851"/>
      <c r="S846" s="851"/>
      <c r="T846" s="851"/>
      <c r="U846" s="851"/>
      <c r="V846" s="851"/>
    </row>
    <row r="847" ht="14.25" customHeight="1">
      <c r="A847" s="95"/>
      <c r="B847" s="282"/>
      <c r="C847" s="100"/>
      <c r="D847" s="101"/>
      <c r="E847" s="101"/>
      <c r="F847" s="102"/>
      <c r="G847" s="102"/>
      <c r="H847" s="102"/>
      <c r="I847" s="102"/>
      <c r="J847" s="95"/>
      <c r="K847" s="67"/>
      <c r="L847" s="851"/>
      <c r="M847" s="851"/>
      <c r="N847" s="851"/>
      <c r="O847" s="851"/>
      <c r="P847" s="851"/>
      <c r="Q847" s="851"/>
      <c r="R847" s="851"/>
      <c r="S847" s="851"/>
      <c r="T847" s="851"/>
      <c r="U847" s="851"/>
      <c r="V847" s="851"/>
    </row>
    <row r="848" ht="14.25" customHeight="1">
      <c r="A848" s="95"/>
      <c r="B848" s="282"/>
      <c r="C848" s="100"/>
      <c r="D848" s="101"/>
      <c r="E848" s="101"/>
      <c r="F848" s="102"/>
      <c r="G848" s="102"/>
      <c r="H848" s="102"/>
      <c r="I848" s="102"/>
      <c r="J848" s="95"/>
      <c r="K848" s="67"/>
      <c r="L848" s="851"/>
      <c r="M848" s="851"/>
      <c r="N848" s="851"/>
      <c r="O848" s="851"/>
      <c r="P848" s="851"/>
      <c r="Q848" s="851"/>
      <c r="R848" s="851"/>
      <c r="S848" s="851"/>
      <c r="T848" s="851"/>
      <c r="U848" s="851"/>
      <c r="V848" s="851"/>
    </row>
    <row r="849" ht="14.25" customHeight="1">
      <c r="A849" s="95"/>
      <c r="B849" s="282"/>
      <c r="C849" s="100"/>
      <c r="D849" s="101"/>
      <c r="E849" s="101"/>
      <c r="F849" s="102"/>
      <c r="G849" s="102"/>
      <c r="H849" s="102"/>
      <c r="I849" s="102"/>
      <c r="J849" s="95"/>
      <c r="K849" s="67"/>
      <c r="L849" s="851"/>
      <c r="M849" s="851"/>
      <c r="N849" s="851"/>
      <c r="O849" s="851"/>
      <c r="P849" s="851"/>
      <c r="Q849" s="851"/>
      <c r="R849" s="851"/>
      <c r="S849" s="851"/>
      <c r="T849" s="851"/>
      <c r="U849" s="851"/>
      <c r="V849" s="851"/>
    </row>
    <row r="850" ht="14.25" customHeight="1">
      <c r="A850" s="95"/>
      <c r="B850" s="282"/>
      <c r="C850" s="100"/>
      <c r="D850" s="101"/>
      <c r="E850" s="101"/>
      <c r="F850" s="102"/>
      <c r="G850" s="102"/>
      <c r="H850" s="102"/>
      <c r="I850" s="102"/>
      <c r="J850" s="95"/>
      <c r="K850" s="67"/>
      <c r="L850" s="851"/>
      <c r="M850" s="851"/>
      <c r="N850" s="851"/>
      <c r="O850" s="851"/>
      <c r="P850" s="851"/>
      <c r="Q850" s="851"/>
      <c r="R850" s="851"/>
      <c r="S850" s="851"/>
      <c r="T850" s="851"/>
      <c r="U850" s="851"/>
      <c r="V850" s="851"/>
    </row>
    <row r="851" ht="14.25" customHeight="1">
      <c r="A851" s="95"/>
      <c r="B851" s="282"/>
      <c r="C851" s="100"/>
      <c r="D851" s="101"/>
      <c r="E851" s="101"/>
      <c r="F851" s="102"/>
      <c r="G851" s="102"/>
      <c r="H851" s="102"/>
      <c r="I851" s="102"/>
      <c r="J851" s="95"/>
      <c r="K851" s="67"/>
      <c r="L851" s="851"/>
      <c r="M851" s="851"/>
      <c r="N851" s="851"/>
      <c r="O851" s="851"/>
      <c r="P851" s="851"/>
      <c r="Q851" s="851"/>
      <c r="R851" s="851"/>
      <c r="S851" s="851"/>
      <c r="T851" s="851"/>
      <c r="U851" s="851"/>
      <c r="V851" s="851"/>
    </row>
    <row r="852" ht="14.25" customHeight="1">
      <c r="A852" s="95"/>
      <c r="B852" s="282"/>
      <c r="C852" s="100"/>
      <c r="D852" s="101"/>
      <c r="E852" s="101"/>
      <c r="F852" s="102"/>
      <c r="G852" s="102"/>
      <c r="H852" s="102"/>
      <c r="I852" s="102"/>
      <c r="J852" s="95"/>
      <c r="K852" s="67"/>
      <c r="L852" s="851"/>
      <c r="M852" s="851"/>
      <c r="N852" s="851"/>
      <c r="O852" s="851"/>
      <c r="P852" s="851"/>
      <c r="Q852" s="851"/>
      <c r="R852" s="851"/>
      <c r="S852" s="851"/>
      <c r="T852" s="851"/>
      <c r="U852" s="851"/>
      <c r="V852" s="851"/>
    </row>
    <row r="853" ht="14.25" customHeight="1">
      <c r="A853" s="95"/>
      <c r="B853" s="282"/>
      <c r="C853" s="100"/>
      <c r="D853" s="101"/>
      <c r="E853" s="101"/>
      <c r="F853" s="102"/>
      <c r="G853" s="102"/>
      <c r="H853" s="102"/>
      <c r="I853" s="102"/>
      <c r="J853" s="95"/>
      <c r="K853" s="67"/>
      <c r="L853" s="851"/>
      <c r="M853" s="851"/>
      <c r="N853" s="851"/>
      <c r="O853" s="851"/>
      <c r="P853" s="851"/>
      <c r="Q853" s="851"/>
      <c r="R853" s="851"/>
      <c r="S853" s="851"/>
      <c r="T853" s="851"/>
      <c r="U853" s="851"/>
      <c r="V853" s="851"/>
    </row>
    <row r="854" ht="14.25" customHeight="1">
      <c r="A854" s="95"/>
      <c r="B854" s="282"/>
      <c r="C854" s="100"/>
      <c r="D854" s="101"/>
      <c r="E854" s="101"/>
      <c r="F854" s="102"/>
      <c r="G854" s="102"/>
      <c r="H854" s="102"/>
      <c r="I854" s="102"/>
      <c r="J854" s="95"/>
      <c r="K854" s="67"/>
      <c r="L854" s="851"/>
      <c r="M854" s="851"/>
      <c r="N854" s="851"/>
      <c r="O854" s="851"/>
      <c r="P854" s="851"/>
      <c r="Q854" s="851"/>
      <c r="R854" s="851"/>
      <c r="S854" s="851"/>
      <c r="T854" s="851"/>
      <c r="U854" s="851"/>
      <c r="V854" s="851"/>
    </row>
    <row r="855" ht="14.25" customHeight="1">
      <c r="A855" s="95"/>
      <c r="B855" s="282"/>
      <c r="C855" s="100"/>
      <c r="D855" s="101"/>
      <c r="E855" s="101"/>
      <c r="F855" s="102"/>
      <c r="G855" s="102"/>
      <c r="H855" s="102"/>
      <c r="I855" s="102"/>
      <c r="J855" s="95"/>
      <c r="K855" s="67"/>
      <c r="L855" s="851"/>
      <c r="M855" s="851"/>
      <c r="N855" s="851"/>
      <c r="O855" s="851"/>
      <c r="P855" s="851"/>
      <c r="Q855" s="851"/>
      <c r="R855" s="851"/>
      <c r="S855" s="851"/>
      <c r="T855" s="851"/>
      <c r="U855" s="851"/>
      <c r="V855" s="851"/>
    </row>
    <row r="856" ht="14.25" customHeight="1">
      <c r="A856" s="95"/>
      <c r="B856" s="282"/>
      <c r="C856" s="100"/>
      <c r="D856" s="101"/>
      <c r="E856" s="101"/>
      <c r="F856" s="102"/>
      <c r="G856" s="102"/>
      <c r="H856" s="102"/>
      <c r="I856" s="102"/>
      <c r="J856" s="95"/>
      <c r="K856" s="67"/>
      <c r="L856" s="851"/>
      <c r="M856" s="851"/>
      <c r="N856" s="851"/>
      <c r="O856" s="851"/>
      <c r="P856" s="851"/>
      <c r="Q856" s="851"/>
      <c r="R856" s="851"/>
      <c r="S856" s="851"/>
      <c r="T856" s="851"/>
      <c r="U856" s="851"/>
      <c r="V856" s="851"/>
    </row>
    <row r="857" ht="14.25" customHeight="1">
      <c r="A857" s="95"/>
      <c r="B857" s="282"/>
      <c r="C857" s="100"/>
      <c r="D857" s="101"/>
      <c r="E857" s="101"/>
      <c r="F857" s="102"/>
      <c r="G857" s="102"/>
      <c r="H857" s="102"/>
      <c r="I857" s="102"/>
      <c r="J857" s="95"/>
      <c r="K857" s="67"/>
      <c r="L857" s="851"/>
      <c r="M857" s="851"/>
      <c r="N857" s="851"/>
      <c r="O857" s="851"/>
      <c r="P857" s="851"/>
      <c r="Q857" s="851"/>
      <c r="R857" s="851"/>
      <c r="S857" s="851"/>
      <c r="T857" s="851"/>
      <c r="U857" s="851"/>
      <c r="V857" s="851"/>
    </row>
    <row r="858" ht="14.25" customHeight="1">
      <c r="A858" s="95"/>
      <c r="B858" s="282"/>
      <c r="C858" s="100"/>
      <c r="D858" s="101"/>
      <c r="E858" s="101"/>
      <c r="F858" s="102"/>
      <c r="G858" s="102"/>
      <c r="H858" s="102"/>
      <c r="I858" s="102"/>
      <c r="J858" s="95"/>
      <c r="K858" s="67"/>
      <c r="L858" s="851"/>
      <c r="M858" s="851"/>
      <c r="N858" s="851"/>
      <c r="O858" s="851"/>
      <c r="P858" s="851"/>
      <c r="Q858" s="851"/>
      <c r="R858" s="851"/>
      <c r="S858" s="851"/>
      <c r="T858" s="851"/>
      <c r="U858" s="851"/>
      <c r="V858" s="851"/>
    </row>
    <row r="859" ht="14.25" customHeight="1">
      <c r="A859" s="95"/>
      <c r="B859" s="282"/>
      <c r="C859" s="100"/>
      <c r="D859" s="101"/>
      <c r="E859" s="101"/>
      <c r="F859" s="102"/>
      <c r="G859" s="102"/>
      <c r="H859" s="102"/>
      <c r="I859" s="102"/>
      <c r="J859" s="95"/>
      <c r="K859" s="67"/>
      <c r="L859" s="851"/>
      <c r="M859" s="851"/>
      <c r="N859" s="851"/>
      <c r="O859" s="851"/>
      <c r="P859" s="851"/>
      <c r="Q859" s="851"/>
      <c r="R859" s="851"/>
      <c r="S859" s="851"/>
      <c r="T859" s="851"/>
      <c r="U859" s="851"/>
      <c r="V859" s="851"/>
    </row>
    <row r="860" ht="14.25" customHeight="1">
      <c r="A860" s="95"/>
      <c r="B860" s="282"/>
      <c r="C860" s="100"/>
      <c r="D860" s="101"/>
      <c r="E860" s="101"/>
      <c r="F860" s="102"/>
      <c r="G860" s="102"/>
      <c r="H860" s="102"/>
      <c r="I860" s="102"/>
      <c r="J860" s="95"/>
      <c r="K860" s="67"/>
      <c r="L860" s="851"/>
      <c r="M860" s="851"/>
      <c r="N860" s="851"/>
      <c r="O860" s="851"/>
      <c r="P860" s="851"/>
      <c r="Q860" s="851"/>
      <c r="R860" s="851"/>
      <c r="S860" s="851"/>
      <c r="T860" s="851"/>
      <c r="U860" s="851"/>
      <c r="V860" s="851"/>
    </row>
    <row r="861" ht="14.25" customHeight="1">
      <c r="A861" s="95"/>
      <c r="B861" s="282"/>
      <c r="C861" s="100"/>
      <c r="D861" s="101"/>
      <c r="E861" s="101"/>
      <c r="F861" s="102"/>
      <c r="G861" s="102"/>
      <c r="H861" s="102"/>
      <c r="I861" s="102"/>
      <c r="J861" s="95"/>
      <c r="K861" s="67"/>
      <c r="L861" s="851"/>
      <c r="M861" s="851"/>
      <c r="N861" s="851"/>
      <c r="O861" s="851"/>
      <c r="P861" s="851"/>
      <c r="Q861" s="851"/>
      <c r="R861" s="851"/>
      <c r="S861" s="851"/>
      <c r="T861" s="851"/>
      <c r="U861" s="851"/>
      <c r="V861" s="851"/>
    </row>
    <row r="862" ht="14.25" customHeight="1">
      <c r="A862" s="95"/>
      <c r="B862" s="282"/>
      <c r="C862" s="100"/>
      <c r="D862" s="101"/>
      <c r="E862" s="101"/>
      <c r="F862" s="102"/>
      <c r="G862" s="102"/>
      <c r="H862" s="102"/>
      <c r="I862" s="102"/>
      <c r="J862" s="95"/>
      <c r="K862" s="67"/>
      <c r="L862" s="851"/>
      <c r="M862" s="851"/>
      <c r="N862" s="851"/>
      <c r="O862" s="851"/>
      <c r="P862" s="851"/>
      <c r="Q862" s="851"/>
      <c r="R862" s="851"/>
      <c r="S862" s="851"/>
      <c r="T862" s="851"/>
      <c r="U862" s="851"/>
      <c r="V862" s="851"/>
    </row>
    <row r="863" ht="14.25" customHeight="1">
      <c r="A863" s="95"/>
      <c r="B863" s="282"/>
      <c r="C863" s="100"/>
      <c r="D863" s="101"/>
      <c r="E863" s="101"/>
      <c r="F863" s="102"/>
      <c r="G863" s="102"/>
      <c r="H863" s="102"/>
      <c r="I863" s="102"/>
      <c r="J863" s="95"/>
      <c r="K863" s="67"/>
      <c r="L863" s="851"/>
      <c r="M863" s="851"/>
      <c r="N863" s="851"/>
      <c r="O863" s="851"/>
      <c r="P863" s="851"/>
      <c r="Q863" s="851"/>
      <c r="R863" s="851"/>
      <c r="S863" s="851"/>
      <c r="T863" s="851"/>
      <c r="U863" s="851"/>
      <c r="V863" s="851"/>
    </row>
    <row r="864" ht="14.25" customHeight="1">
      <c r="A864" s="95"/>
      <c r="B864" s="282"/>
      <c r="C864" s="100"/>
      <c r="D864" s="101"/>
      <c r="E864" s="101"/>
      <c r="F864" s="102"/>
      <c r="G864" s="102"/>
      <c r="H864" s="102"/>
      <c r="I864" s="102"/>
      <c r="J864" s="95"/>
      <c r="K864" s="67"/>
      <c r="L864" s="851"/>
      <c r="M864" s="851"/>
      <c r="N864" s="851"/>
      <c r="O864" s="851"/>
      <c r="P864" s="851"/>
      <c r="Q864" s="851"/>
      <c r="R864" s="851"/>
      <c r="S864" s="851"/>
      <c r="T864" s="851"/>
      <c r="U864" s="851"/>
      <c r="V864" s="851"/>
    </row>
    <row r="865" ht="14.25" customHeight="1">
      <c r="A865" s="95"/>
      <c r="B865" s="282"/>
      <c r="C865" s="100"/>
      <c r="D865" s="101"/>
      <c r="E865" s="101"/>
      <c r="F865" s="102"/>
      <c r="G865" s="102"/>
      <c r="H865" s="102"/>
      <c r="I865" s="102"/>
      <c r="J865" s="95"/>
      <c r="K865" s="67"/>
      <c r="L865" s="851"/>
      <c r="M865" s="851"/>
      <c r="N865" s="851"/>
      <c r="O865" s="851"/>
      <c r="P865" s="851"/>
      <c r="Q865" s="851"/>
      <c r="R865" s="851"/>
      <c r="S865" s="851"/>
      <c r="T865" s="851"/>
      <c r="U865" s="851"/>
      <c r="V865" s="851"/>
    </row>
    <row r="866" ht="14.25" customHeight="1">
      <c r="A866" s="95"/>
      <c r="B866" s="282"/>
      <c r="C866" s="100"/>
      <c r="D866" s="101"/>
      <c r="E866" s="101"/>
      <c r="F866" s="102"/>
      <c r="G866" s="102"/>
      <c r="H866" s="102"/>
      <c r="I866" s="102"/>
      <c r="J866" s="95"/>
      <c r="K866" s="67"/>
      <c r="L866" s="851"/>
      <c r="M866" s="851"/>
      <c r="N866" s="851"/>
      <c r="O866" s="851"/>
      <c r="P866" s="851"/>
      <c r="Q866" s="851"/>
      <c r="R866" s="851"/>
      <c r="S866" s="851"/>
      <c r="T866" s="851"/>
      <c r="U866" s="851"/>
      <c r="V866" s="851"/>
    </row>
    <row r="867" ht="14.25" customHeight="1">
      <c r="A867" s="95"/>
      <c r="B867" s="282"/>
      <c r="C867" s="100"/>
      <c r="D867" s="101"/>
      <c r="E867" s="101"/>
      <c r="F867" s="102"/>
      <c r="G867" s="102"/>
      <c r="H867" s="102"/>
      <c r="I867" s="102"/>
      <c r="J867" s="95"/>
      <c r="K867" s="67"/>
      <c r="L867" s="851"/>
      <c r="M867" s="851"/>
      <c r="N867" s="851"/>
      <c r="O867" s="851"/>
      <c r="P867" s="851"/>
      <c r="Q867" s="851"/>
      <c r="R867" s="851"/>
      <c r="S867" s="851"/>
      <c r="T867" s="851"/>
      <c r="U867" s="851"/>
      <c r="V867" s="851"/>
    </row>
    <row r="868" ht="14.25" customHeight="1">
      <c r="A868" s="95"/>
      <c r="B868" s="282"/>
      <c r="C868" s="100"/>
      <c r="D868" s="101"/>
      <c r="E868" s="101"/>
      <c r="F868" s="102"/>
      <c r="G868" s="102"/>
      <c r="H868" s="102"/>
      <c r="I868" s="102"/>
      <c r="J868" s="95"/>
      <c r="K868" s="67"/>
      <c r="L868" s="851"/>
      <c r="M868" s="851"/>
      <c r="N868" s="851"/>
      <c r="O868" s="851"/>
      <c r="P868" s="851"/>
      <c r="Q868" s="851"/>
      <c r="R868" s="851"/>
      <c r="S868" s="851"/>
      <c r="T868" s="851"/>
      <c r="U868" s="851"/>
      <c r="V868" s="851"/>
    </row>
    <row r="869" ht="14.25" customHeight="1">
      <c r="A869" s="95"/>
      <c r="B869" s="282"/>
      <c r="C869" s="100"/>
      <c r="D869" s="101"/>
      <c r="E869" s="101"/>
      <c r="F869" s="102"/>
      <c r="G869" s="102"/>
      <c r="H869" s="102"/>
      <c r="I869" s="102"/>
      <c r="J869" s="95"/>
      <c r="K869" s="67"/>
      <c r="L869" s="851"/>
      <c r="M869" s="851"/>
      <c r="N869" s="851"/>
      <c r="O869" s="851"/>
      <c r="P869" s="851"/>
      <c r="Q869" s="851"/>
      <c r="R869" s="851"/>
      <c r="S869" s="851"/>
      <c r="T869" s="851"/>
      <c r="U869" s="851"/>
      <c r="V869" s="851"/>
    </row>
    <row r="870" ht="14.25" customHeight="1">
      <c r="A870" s="95"/>
      <c r="B870" s="282"/>
      <c r="C870" s="100"/>
      <c r="D870" s="101"/>
      <c r="E870" s="101"/>
      <c r="F870" s="102"/>
      <c r="G870" s="102"/>
      <c r="H870" s="102"/>
      <c r="I870" s="102"/>
      <c r="J870" s="95"/>
      <c r="K870" s="67"/>
      <c r="L870" s="851"/>
      <c r="M870" s="851"/>
      <c r="N870" s="851"/>
      <c r="O870" s="851"/>
      <c r="P870" s="851"/>
      <c r="Q870" s="851"/>
      <c r="R870" s="851"/>
      <c r="S870" s="851"/>
      <c r="T870" s="851"/>
      <c r="U870" s="851"/>
      <c r="V870" s="851"/>
    </row>
    <row r="871" ht="14.25" customHeight="1">
      <c r="A871" s="95"/>
      <c r="B871" s="282"/>
      <c r="C871" s="100"/>
      <c r="D871" s="101"/>
      <c r="E871" s="101"/>
      <c r="F871" s="102"/>
      <c r="G871" s="102"/>
      <c r="H871" s="102"/>
      <c r="I871" s="102"/>
      <c r="J871" s="95"/>
      <c r="K871" s="67"/>
      <c r="L871" s="851"/>
      <c r="M871" s="851"/>
      <c r="N871" s="851"/>
      <c r="O871" s="851"/>
      <c r="P871" s="851"/>
      <c r="Q871" s="851"/>
      <c r="R871" s="851"/>
      <c r="S871" s="851"/>
      <c r="T871" s="851"/>
      <c r="U871" s="851"/>
      <c r="V871" s="851"/>
    </row>
    <row r="872" ht="14.25" customHeight="1">
      <c r="A872" s="95"/>
      <c r="B872" s="282"/>
      <c r="C872" s="100"/>
      <c r="D872" s="101"/>
      <c r="E872" s="101"/>
      <c r="F872" s="102"/>
      <c r="G872" s="102"/>
      <c r="H872" s="102"/>
      <c r="I872" s="102"/>
      <c r="J872" s="95"/>
      <c r="K872" s="67"/>
      <c r="L872" s="851"/>
      <c r="M872" s="851"/>
      <c r="N872" s="851"/>
      <c r="O872" s="851"/>
      <c r="P872" s="851"/>
      <c r="Q872" s="851"/>
      <c r="R872" s="851"/>
      <c r="S872" s="851"/>
      <c r="T872" s="851"/>
      <c r="U872" s="851"/>
      <c r="V872" s="851"/>
    </row>
    <row r="873" ht="14.25" customHeight="1">
      <c r="A873" s="95"/>
      <c r="B873" s="282"/>
      <c r="C873" s="100"/>
      <c r="D873" s="101"/>
      <c r="E873" s="101"/>
      <c r="F873" s="102"/>
      <c r="G873" s="102"/>
      <c r="H873" s="102"/>
      <c r="I873" s="102"/>
      <c r="J873" s="95"/>
      <c r="K873" s="67"/>
      <c r="L873" s="851"/>
      <c r="M873" s="851"/>
      <c r="N873" s="851"/>
      <c r="O873" s="851"/>
      <c r="P873" s="851"/>
      <c r="Q873" s="851"/>
      <c r="R873" s="851"/>
      <c r="S873" s="851"/>
      <c r="T873" s="851"/>
      <c r="U873" s="851"/>
      <c r="V873" s="851"/>
    </row>
    <row r="874" ht="14.25" customHeight="1">
      <c r="A874" s="95"/>
      <c r="B874" s="282"/>
      <c r="C874" s="100"/>
      <c r="D874" s="101"/>
      <c r="E874" s="101"/>
      <c r="F874" s="102"/>
      <c r="G874" s="102"/>
      <c r="H874" s="102"/>
      <c r="I874" s="102"/>
      <c r="J874" s="95"/>
      <c r="K874" s="67"/>
      <c r="L874" s="851"/>
      <c r="M874" s="851"/>
      <c r="N874" s="851"/>
      <c r="O874" s="851"/>
      <c r="P874" s="851"/>
      <c r="Q874" s="851"/>
      <c r="R874" s="851"/>
      <c r="S874" s="851"/>
      <c r="T874" s="851"/>
      <c r="U874" s="851"/>
      <c r="V874" s="851"/>
    </row>
    <row r="875" ht="14.25" customHeight="1">
      <c r="A875" s="95"/>
      <c r="B875" s="282"/>
      <c r="C875" s="100"/>
      <c r="D875" s="101"/>
      <c r="E875" s="101"/>
      <c r="F875" s="102"/>
      <c r="G875" s="102"/>
      <c r="H875" s="102"/>
      <c r="I875" s="102"/>
      <c r="J875" s="95"/>
      <c r="K875" s="67"/>
      <c r="L875" s="851"/>
      <c r="M875" s="851"/>
      <c r="N875" s="851"/>
      <c r="O875" s="851"/>
      <c r="P875" s="851"/>
      <c r="Q875" s="851"/>
      <c r="R875" s="851"/>
      <c r="S875" s="851"/>
      <c r="T875" s="851"/>
      <c r="U875" s="851"/>
      <c r="V875" s="851"/>
    </row>
    <row r="876" ht="14.25" customHeight="1">
      <c r="A876" s="95"/>
      <c r="B876" s="282"/>
      <c r="C876" s="100"/>
      <c r="D876" s="101"/>
      <c r="E876" s="101"/>
      <c r="F876" s="102"/>
      <c r="G876" s="102"/>
      <c r="H876" s="102"/>
      <c r="I876" s="102"/>
      <c r="J876" s="95"/>
      <c r="K876" s="67"/>
      <c r="L876" s="851"/>
      <c r="M876" s="851"/>
      <c r="N876" s="851"/>
      <c r="O876" s="851"/>
      <c r="P876" s="851"/>
      <c r="Q876" s="851"/>
      <c r="R876" s="851"/>
      <c r="S876" s="851"/>
      <c r="T876" s="851"/>
      <c r="U876" s="851"/>
      <c r="V876" s="851"/>
    </row>
    <row r="877" ht="14.25" customHeight="1">
      <c r="A877" s="95"/>
      <c r="B877" s="282"/>
      <c r="C877" s="100"/>
      <c r="D877" s="101"/>
      <c r="E877" s="101"/>
      <c r="F877" s="102"/>
      <c r="G877" s="102"/>
      <c r="H877" s="102"/>
      <c r="I877" s="102"/>
      <c r="J877" s="95"/>
      <c r="K877" s="67"/>
      <c r="L877" s="851"/>
      <c r="M877" s="851"/>
      <c r="N877" s="851"/>
      <c r="O877" s="851"/>
      <c r="P877" s="851"/>
      <c r="Q877" s="851"/>
      <c r="R877" s="851"/>
      <c r="S877" s="851"/>
      <c r="T877" s="851"/>
      <c r="U877" s="851"/>
      <c r="V877" s="851"/>
    </row>
    <row r="878" ht="14.25" customHeight="1">
      <c r="A878" s="95"/>
      <c r="B878" s="282"/>
      <c r="C878" s="100"/>
      <c r="D878" s="101"/>
      <c r="E878" s="101"/>
      <c r="F878" s="102"/>
      <c r="G878" s="102"/>
      <c r="H878" s="102"/>
      <c r="I878" s="102"/>
      <c r="J878" s="95"/>
      <c r="K878" s="67"/>
      <c r="L878" s="851"/>
      <c r="M878" s="851"/>
      <c r="N878" s="851"/>
      <c r="O878" s="851"/>
      <c r="P878" s="851"/>
      <c r="Q878" s="851"/>
      <c r="R878" s="851"/>
      <c r="S878" s="851"/>
      <c r="T878" s="851"/>
      <c r="U878" s="851"/>
      <c r="V878" s="851"/>
    </row>
    <row r="879" ht="14.25" customHeight="1">
      <c r="A879" s="95"/>
      <c r="B879" s="282"/>
      <c r="C879" s="100"/>
      <c r="D879" s="101"/>
      <c r="E879" s="101"/>
      <c r="F879" s="102"/>
      <c r="G879" s="102"/>
      <c r="H879" s="102"/>
      <c r="I879" s="102"/>
      <c r="J879" s="95"/>
      <c r="K879" s="67"/>
      <c r="L879" s="851"/>
      <c r="M879" s="851"/>
      <c r="N879" s="851"/>
      <c r="O879" s="851"/>
      <c r="P879" s="851"/>
      <c r="Q879" s="851"/>
      <c r="R879" s="851"/>
      <c r="S879" s="851"/>
      <c r="T879" s="851"/>
      <c r="U879" s="851"/>
      <c r="V879" s="851"/>
    </row>
    <row r="880" ht="14.25" customHeight="1">
      <c r="A880" s="95"/>
      <c r="B880" s="282"/>
      <c r="C880" s="100"/>
      <c r="D880" s="101"/>
      <c r="E880" s="101"/>
      <c r="F880" s="102"/>
      <c r="G880" s="102"/>
      <c r="H880" s="102"/>
      <c r="I880" s="102"/>
      <c r="J880" s="95"/>
      <c r="K880" s="67"/>
      <c r="L880" s="851"/>
      <c r="M880" s="851"/>
      <c r="N880" s="851"/>
      <c r="O880" s="851"/>
      <c r="P880" s="851"/>
      <c r="Q880" s="851"/>
      <c r="R880" s="851"/>
      <c r="S880" s="851"/>
      <c r="T880" s="851"/>
      <c r="U880" s="851"/>
      <c r="V880" s="851"/>
    </row>
    <row r="881" ht="14.25" customHeight="1">
      <c r="A881" s="95"/>
      <c r="B881" s="282"/>
      <c r="C881" s="100"/>
      <c r="D881" s="101"/>
      <c r="E881" s="101"/>
      <c r="F881" s="102"/>
      <c r="G881" s="102"/>
      <c r="H881" s="102"/>
      <c r="I881" s="102"/>
      <c r="J881" s="95"/>
      <c r="K881" s="67"/>
      <c r="L881" s="851"/>
      <c r="M881" s="851"/>
      <c r="N881" s="851"/>
      <c r="O881" s="851"/>
      <c r="P881" s="851"/>
      <c r="Q881" s="851"/>
      <c r="R881" s="851"/>
      <c r="S881" s="851"/>
      <c r="T881" s="851"/>
      <c r="U881" s="851"/>
      <c r="V881" s="851"/>
    </row>
    <row r="882" ht="14.25" customHeight="1">
      <c r="A882" s="95"/>
      <c r="B882" s="282"/>
      <c r="C882" s="100"/>
      <c r="D882" s="101"/>
      <c r="E882" s="101"/>
      <c r="F882" s="102"/>
      <c r="G882" s="102"/>
      <c r="H882" s="102"/>
      <c r="I882" s="102"/>
      <c r="J882" s="95"/>
      <c r="K882" s="67"/>
      <c r="L882" s="851"/>
      <c r="M882" s="851"/>
      <c r="N882" s="851"/>
      <c r="O882" s="851"/>
      <c r="P882" s="851"/>
      <c r="Q882" s="851"/>
      <c r="R882" s="851"/>
      <c r="S882" s="851"/>
      <c r="T882" s="851"/>
      <c r="U882" s="851"/>
      <c r="V882" s="851"/>
    </row>
    <row r="883" ht="14.25" customHeight="1">
      <c r="A883" s="95"/>
      <c r="B883" s="282"/>
      <c r="C883" s="100"/>
      <c r="D883" s="101"/>
      <c r="E883" s="101"/>
      <c r="F883" s="102"/>
      <c r="G883" s="102"/>
      <c r="H883" s="102"/>
      <c r="I883" s="102"/>
      <c r="J883" s="95"/>
      <c r="K883" s="67"/>
      <c r="L883" s="851"/>
      <c r="M883" s="851"/>
      <c r="N883" s="851"/>
      <c r="O883" s="851"/>
      <c r="P883" s="851"/>
      <c r="Q883" s="851"/>
      <c r="R883" s="851"/>
      <c r="S883" s="851"/>
      <c r="T883" s="851"/>
      <c r="U883" s="851"/>
      <c r="V883" s="851"/>
    </row>
    <row r="884" ht="14.25" customHeight="1">
      <c r="A884" s="95"/>
      <c r="B884" s="282"/>
      <c r="C884" s="100"/>
      <c r="D884" s="101"/>
      <c r="E884" s="101"/>
      <c r="F884" s="102"/>
      <c r="G884" s="102"/>
      <c r="H884" s="102"/>
      <c r="I884" s="102"/>
      <c r="J884" s="95"/>
      <c r="K884" s="67"/>
      <c r="L884" s="851"/>
      <c r="M884" s="851"/>
      <c r="N884" s="851"/>
      <c r="O884" s="851"/>
      <c r="P884" s="851"/>
      <c r="Q884" s="851"/>
      <c r="R884" s="851"/>
      <c r="S884" s="851"/>
      <c r="T884" s="851"/>
      <c r="U884" s="851"/>
      <c r="V884" s="851"/>
    </row>
    <row r="885" ht="14.25" customHeight="1">
      <c r="A885" s="95"/>
      <c r="B885" s="282"/>
      <c r="C885" s="100"/>
      <c r="D885" s="101"/>
      <c r="E885" s="101"/>
      <c r="F885" s="102"/>
      <c r="G885" s="102"/>
      <c r="H885" s="102"/>
      <c r="I885" s="102"/>
      <c r="J885" s="95"/>
      <c r="K885" s="67"/>
      <c r="L885" s="851"/>
      <c r="M885" s="851"/>
      <c r="N885" s="851"/>
      <c r="O885" s="851"/>
      <c r="P885" s="851"/>
      <c r="Q885" s="851"/>
      <c r="R885" s="851"/>
      <c r="S885" s="851"/>
      <c r="T885" s="851"/>
      <c r="U885" s="851"/>
      <c r="V885" s="851"/>
    </row>
    <row r="886" ht="14.25" customHeight="1">
      <c r="A886" s="95"/>
      <c r="B886" s="282"/>
      <c r="C886" s="100"/>
      <c r="D886" s="101"/>
      <c r="E886" s="101"/>
      <c r="F886" s="102"/>
      <c r="G886" s="102"/>
      <c r="H886" s="102"/>
      <c r="I886" s="102"/>
      <c r="J886" s="95"/>
      <c r="K886" s="67"/>
      <c r="L886" s="851"/>
      <c r="M886" s="851"/>
      <c r="N886" s="851"/>
      <c r="O886" s="851"/>
      <c r="P886" s="851"/>
      <c r="Q886" s="851"/>
      <c r="R886" s="851"/>
      <c r="S886" s="851"/>
      <c r="T886" s="851"/>
      <c r="U886" s="851"/>
      <c r="V886" s="851"/>
    </row>
    <row r="887" ht="14.25" customHeight="1">
      <c r="A887" s="95"/>
      <c r="B887" s="282"/>
      <c r="C887" s="100"/>
      <c r="D887" s="101"/>
      <c r="E887" s="101"/>
      <c r="F887" s="102"/>
      <c r="G887" s="102"/>
      <c r="H887" s="102"/>
      <c r="I887" s="102"/>
      <c r="J887" s="95"/>
      <c r="K887" s="67"/>
      <c r="L887" s="851"/>
      <c r="M887" s="851"/>
      <c r="N887" s="851"/>
      <c r="O887" s="851"/>
      <c r="P887" s="851"/>
      <c r="Q887" s="851"/>
      <c r="R887" s="851"/>
      <c r="S887" s="851"/>
      <c r="T887" s="851"/>
      <c r="U887" s="851"/>
      <c r="V887" s="851"/>
    </row>
    <row r="888" ht="14.25" customHeight="1">
      <c r="A888" s="95"/>
      <c r="B888" s="282"/>
      <c r="C888" s="100"/>
      <c r="D888" s="101"/>
      <c r="E888" s="101"/>
      <c r="F888" s="102"/>
      <c r="G888" s="102"/>
      <c r="H888" s="102"/>
      <c r="I888" s="102"/>
      <c r="J888" s="95"/>
      <c r="K888" s="67"/>
      <c r="L888" s="851"/>
      <c r="M888" s="851"/>
      <c r="N888" s="851"/>
      <c r="O888" s="851"/>
      <c r="P888" s="851"/>
      <c r="Q888" s="851"/>
      <c r="R888" s="851"/>
      <c r="S888" s="851"/>
      <c r="T888" s="851"/>
      <c r="U888" s="851"/>
      <c r="V888" s="851"/>
    </row>
    <row r="889" ht="14.25" customHeight="1">
      <c r="A889" s="95"/>
      <c r="B889" s="282"/>
      <c r="C889" s="100"/>
      <c r="D889" s="101"/>
      <c r="E889" s="101"/>
      <c r="F889" s="102"/>
      <c r="G889" s="102"/>
      <c r="H889" s="102"/>
      <c r="I889" s="102"/>
      <c r="J889" s="95"/>
      <c r="K889" s="67"/>
      <c r="L889" s="851"/>
      <c r="M889" s="851"/>
      <c r="N889" s="851"/>
      <c r="O889" s="851"/>
      <c r="P889" s="851"/>
      <c r="Q889" s="851"/>
      <c r="R889" s="851"/>
      <c r="S889" s="851"/>
      <c r="T889" s="851"/>
      <c r="U889" s="851"/>
      <c r="V889" s="851"/>
    </row>
    <row r="890" ht="14.25" customHeight="1">
      <c r="A890" s="95"/>
      <c r="B890" s="282"/>
      <c r="C890" s="100"/>
      <c r="D890" s="101"/>
      <c r="E890" s="101"/>
      <c r="F890" s="102"/>
      <c r="G890" s="102"/>
      <c r="H890" s="102"/>
      <c r="I890" s="102"/>
      <c r="J890" s="95"/>
      <c r="K890" s="67"/>
      <c r="L890" s="851"/>
      <c r="M890" s="851"/>
      <c r="N890" s="851"/>
      <c r="O890" s="851"/>
      <c r="P890" s="851"/>
      <c r="Q890" s="851"/>
      <c r="R890" s="851"/>
      <c r="S890" s="851"/>
      <c r="T890" s="851"/>
      <c r="U890" s="851"/>
      <c r="V890" s="851"/>
    </row>
    <row r="891" ht="14.25" customHeight="1">
      <c r="A891" s="95"/>
      <c r="B891" s="282"/>
      <c r="C891" s="100"/>
      <c r="D891" s="101"/>
      <c r="E891" s="101"/>
      <c r="F891" s="102"/>
      <c r="G891" s="102"/>
      <c r="H891" s="102"/>
      <c r="I891" s="102"/>
      <c r="J891" s="95"/>
      <c r="K891" s="67"/>
      <c r="L891" s="851"/>
      <c r="M891" s="851"/>
      <c r="N891" s="851"/>
      <c r="O891" s="851"/>
      <c r="P891" s="851"/>
      <c r="Q891" s="851"/>
      <c r="R891" s="851"/>
      <c r="S891" s="851"/>
      <c r="T891" s="851"/>
      <c r="U891" s="851"/>
      <c r="V891" s="851"/>
    </row>
    <row r="892" ht="14.25" customHeight="1">
      <c r="A892" s="95"/>
      <c r="B892" s="282"/>
      <c r="C892" s="100"/>
      <c r="D892" s="101"/>
      <c r="E892" s="101"/>
      <c r="F892" s="102"/>
      <c r="G892" s="102"/>
      <c r="H892" s="102"/>
      <c r="I892" s="102"/>
      <c r="J892" s="95"/>
      <c r="K892" s="67"/>
      <c r="L892" s="851"/>
      <c r="M892" s="851"/>
      <c r="N892" s="851"/>
      <c r="O892" s="851"/>
      <c r="P892" s="851"/>
      <c r="Q892" s="851"/>
      <c r="R892" s="851"/>
      <c r="S892" s="851"/>
      <c r="T892" s="851"/>
      <c r="U892" s="851"/>
      <c r="V892" s="851"/>
    </row>
    <row r="893" ht="14.25" customHeight="1">
      <c r="A893" s="95"/>
      <c r="B893" s="282"/>
      <c r="C893" s="100"/>
      <c r="D893" s="101"/>
      <c r="E893" s="101"/>
      <c r="F893" s="102"/>
      <c r="G893" s="102"/>
      <c r="H893" s="102"/>
      <c r="I893" s="102"/>
      <c r="J893" s="95"/>
      <c r="K893" s="67"/>
      <c r="L893" s="851"/>
      <c r="M893" s="851"/>
      <c r="N893" s="851"/>
      <c r="O893" s="851"/>
      <c r="P893" s="851"/>
      <c r="Q893" s="851"/>
      <c r="R893" s="851"/>
      <c r="S893" s="851"/>
      <c r="T893" s="851"/>
      <c r="U893" s="851"/>
      <c r="V893" s="851"/>
    </row>
    <row r="894" ht="14.25" customHeight="1">
      <c r="A894" s="95"/>
      <c r="B894" s="282"/>
      <c r="C894" s="100"/>
      <c r="D894" s="101"/>
      <c r="E894" s="101"/>
      <c r="F894" s="102"/>
      <c r="G894" s="102"/>
      <c r="H894" s="102"/>
      <c r="I894" s="102"/>
      <c r="J894" s="95"/>
      <c r="K894" s="67"/>
      <c r="L894" s="851"/>
      <c r="M894" s="851"/>
      <c r="N894" s="851"/>
      <c r="O894" s="851"/>
      <c r="P894" s="851"/>
      <c r="Q894" s="851"/>
      <c r="R894" s="851"/>
      <c r="S894" s="851"/>
      <c r="T894" s="851"/>
      <c r="U894" s="851"/>
      <c r="V894" s="851"/>
    </row>
    <row r="895" ht="14.25" customHeight="1">
      <c r="A895" s="95"/>
      <c r="B895" s="282"/>
      <c r="C895" s="100"/>
      <c r="D895" s="101"/>
      <c r="E895" s="101"/>
      <c r="F895" s="102"/>
      <c r="G895" s="102"/>
      <c r="H895" s="102"/>
      <c r="I895" s="102"/>
      <c r="J895" s="95"/>
      <c r="K895" s="67"/>
      <c r="L895" s="851"/>
      <c r="M895" s="851"/>
      <c r="N895" s="851"/>
      <c r="O895" s="851"/>
      <c r="P895" s="851"/>
      <c r="Q895" s="851"/>
      <c r="R895" s="851"/>
      <c r="S895" s="851"/>
      <c r="T895" s="851"/>
      <c r="U895" s="851"/>
      <c r="V895" s="851"/>
    </row>
    <row r="896" ht="14.25" customHeight="1">
      <c r="A896" s="95"/>
      <c r="B896" s="282"/>
      <c r="C896" s="100"/>
      <c r="D896" s="101"/>
      <c r="E896" s="101"/>
      <c r="F896" s="102"/>
      <c r="G896" s="102"/>
      <c r="H896" s="102"/>
      <c r="I896" s="102"/>
      <c r="J896" s="95"/>
      <c r="K896" s="67"/>
      <c r="L896" s="851"/>
      <c r="M896" s="851"/>
      <c r="N896" s="851"/>
      <c r="O896" s="851"/>
      <c r="P896" s="851"/>
      <c r="Q896" s="851"/>
      <c r="R896" s="851"/>
      <c r="S896" s="851"/>
      <c r="T896" s="851"/>
      <c r="U896" s="851"/>
      <c r="V896" s="851"/>
    </row>
    <row r="897" ht="14.25" customHeight="1">
      <c r="A897" s="95"/>
      <c r="B897" s="282"/>
      <c r="C897" s="100"/>
      <c r="D897" s="101"/>
      <c r="E897" s="101"/>
      <c r="F897" s="102"/>
      <c r="G897" s="102"/>
      <c r="H897" s="102"/>
      <c r="I897" s="102"/>
      <c r="J897" s="95"/>
      <c r="K897" s="67"/>
      <c r="L897" s="851"/>
      <c r="M897" s="851"/>
      <c r="N897" s="851"/>
      <c r="O897" s="851"/>
      <c r="P897" s="851"/>
      <c r="Q897" s="851"/>
      <c r="R897" s="851"/>
      <c r="S897" s="851"/>
      <c r="T897" s="851"/>
      <c r="U897" s="851"/>
      <c r="V897" s="851"/>
    </row>
    <row r="898" ht="14.25" customHeight="1">
      <c r="A898" s="95"/>
      <c r="B898" s="282"/>
      <c r="C898" s="100"/>
      <c r="D898" s="101"/>
      <c r="E898" s="101"/>
      <c r="F898" s="102"/>
      <c r="G898" s="102"/>
      <c r="H898" s="102"/>
      <c r="I898" s="102"/>
      <c r="J898" s="95"/>
      <c r="K898" s="67"/>
      <c r="L898" s="851"/>
      <c r="M898" s="851"/>
      <c r="N898" s="851"/>
      <c r="O898" s="851"/>
      <c r="P898" s="851"/>
      <c r="Q898" s="851"/>
      <c r="R898" s="851"/>
      <c r="S898" s="851"/>
      <c r="T898" s="851"/>
      <c r="U898" s="851"/>
      <c r="V898" s="851"/>
    </row>
    <row r="899" ht="14.25" customHeight="1">
      <c r="A899" s="95"/>
      <c r="B899" s="282"/>
      <c r="C899" s="100"/>
      <c r="D899" s="101"/>
      <c r="E899" s="101"/>
      <c r="F899" s="102"/>
      <c r="G899" s="102"/>
      <c r="H899" s="102"/>
      <c r="I899" s="102"/>
      <c r="J899" s="95"/>
      <c r="K899" s="67"/>
      <c r="L899" s="851"/>
      <c r="M899" s="851"/>
      <c r="N899" s="851"/>
      <c r="O899" s="851"/>
      <c r="P899" s="851"/>
      <c r="Q899" s="851"/>
      <c r="R899" s="851"/>
      <c r="S899" s="851"/>
      <c r="T899" s="851"/>
      <c r="U899" s="851"/>
      <c r="V899" s="851"/>
    </row>
    <row r="900" ht="14.25" customHeight="1">
      <c r="A900" s="95"/>
      <c r="B900" s="282"/>
      <c r="C900" s="100"/>
      <c r="D900" s="101"/>
      <c r="E900" s="101"/>
      <c r="F900" s="102"/>
      <c r="G900" s="102"/>
      <c r="H900" s="102"/>
      <c r="I900" s="102"/>
      <c r="J900" s="95"/>
      <c r="K900" s="67"/>
      <c r="L900" s="851"/>
      <c r="M900" s="851"/>
      <c r="N900" s="851"/>
      <c r="O900" s="851"/>
      <c r="P900" s="851"/>
      <c r="Q900" s="851"/>
      <c r="R900" s="851"/>
      <c r="S900" s="851"/>
      <c r="T900" s="851"/>
      <c r="U900" s="851"/>
      <c r="V900" s="851"/>
    </row>
    <row r="901" ht="14.25" customHeight="1">
      <c r="A901" s="95"/>
      <c r="B901" s="282"/>
      <c r="C901" s="100"/>
      <c r="D901" s="101"/>
      <c r="E901" s="101"/>
      <c r="F901" s="102"/>
      <c r="G901" s="102"/>
      <c r="H901" s="102"/>
      <c r="I901" s="102"/>
      <c r="J901" s="95"/>
      <c r="K901" s="67"/>
      <c r="L901" s="851"/>
      <c r="M901" s="851"/>
      <c r="N901" s="851"/>
      <c r="O901" s="851"/>
      <c r="P901" s="851"/>
      <c r="Q901" s="851"/>
      <c r="R901" s="851"/>
      <c r="S901" s="851"/>
      <c r="T901" s="851"/>
      <c r="U901" s="851"/>
      <c r="V901" s="851"/>
    </row>
    <row r="902" ht="14.25" customHeight="1">
      <c r="A902" s="95"/>
      <c r="B902" s="282"/>
      <c r="C902" s="100"/>
      <c r="D902" s="101"/>
      <c r="E902" s="101"/>
      <c r="F902" s="102"/>
      <c r="G902" s="102"/>
      <c r="H902" s="102"/>
      <c r="I902" s="102"/>
      <c r="J902" s="95"/>
      <c r="K902" s="67"/>
      <c r="L902" s="851"/>
      <c r="M902" s="851"/>
      <c r="N902" s="851"/>
      <c r="O902" s="851"/>
      <c r="P902" s="851"/>
      <c r="Q902" s="851"/>
      <c r="R902" s="851"/>
      <c r="S902" s="851"/>
      <c r="T902" s="851"/>
      <c r="U902" s="851"/>
      <c r="V902" s="851"/>
    </row>
    <row r="903" ht="14.25" customHeight="1">
      <c r="A903" s="95"/>
      <c r="B903" s="282"/>
      <c r="C903" s="100"/>
      <c r="D903" s="101"/>
      <c r="E903" s="101"/>
      <c r="F903" s="102"/>
      <c r="G903" s="102"/>
      <c r="H903" s="102"/>
      <c r="I903" s="102"/>
      <c r="J903" s="95"/>
      <c r="K903" s="67"/>
      <c r="L903" s="851"/>
      <c r="M903" s="851"/>
      <c r="N903" s="851"/>
      <c r="O903" s="851"/>
      <c r="P903" s="851"/>
      <c r="Q903" s="851"/>
      <c r="R903" s="851"/>
      <c r="S903" s="851"/>
      <c r="T903" s="851"/>
      <c r="U903" s="851"/>
      <c r="V903" s="851"/>
    </row>
    <row r="904" ht="14.25" customHeight="1">
      <c r="A904" s="95"/>
      <c r="B904" s="282"/>
      <c r="C904" s="100"/>
      <c r="D904" s="101"/>
      <c r="E904" s="101"/>
      <c r="F904" s="102"/>
      <c r="G904" s="102"/>
      <c r="H904" s="102"/>
      <c r="I904" s="102"/>
      <c r="J904" s="95"/>
      <c r="K904" s="67"/>
      <c r="L904" s="851"/>
      <c r="M904" s="851"/>
      <c r="N904" s="851"/>
      <c r="O904" s="851"/>
      <c r="P904" s="851"/>
      <c r="Q904" s="851"/>
      <c r="R904" s="851"/>
      <c r="S904" s="851"/>
      <c r="T904" s="851"/>
      <c r="U904" s="851"/>
      <c r="V904" s="851"/>
    </row>
    <row r="905" ht="14.25" customHeight="1">
      <c r="A905" s="95"/>
      <c r="B905" s="282"/>
      <c r="C905" s="100"/>
      <c r="D905" s="101"/>
      <c r="E905" s="101"/>
      <c r="F905" s="102"/>
      <c r="G905" s="102"/>
      <c r="H905" s="102"/>
      <c r="I905" s="102"/>
      <c r="J905" s="95"/>
      <c r="K905" s="67"/>
      <c r="L905" s="851"/>
      <c r="M905" s="851"/>
      <c r="N905" s="851"/>
      <c r="O905" s="851"/>
      <c r="P905" s="851"/>
      <c r="Q905" s="851"/>
      <c r="R905" s="851"/>
      <c r="S905" s="851"/>
      <c r="T905" s="851"/>
      <c r="U905" s="851"/>
      <c r="V905" s="851"/>
    </row>
    <row r="906" ht="14.25" customHeight="1">
      <c r="A906" s="95"/>
      <c r="B906" s="282"/>
      <c r="C906" s="100"/>
      <c r="D906" s="101"/>
      <c r="E906" s="101"/>
      <c r="F906" s="102"/>
      <c r="G906" s="102"/>
      <c r="H906" s="102"/>
      <c r="I906" s="102"/>
      <c r="J906" s="95"/>
      <c r="K906" s="67"/>
      <c r="L906" s="851"/>
      <c r="M906" s="851"/>
      <c r="N906" s="851"/>
      <c r="O906" s="851"/>
      <c r="P906" s="851"/>
      <c r="Q906" s="851"/>
      <c r="R906" s="851"/>
      <c r="S906" s="851"/>
      <c r="T906" s="851"/>
      <c r="U906" s="851"/>
      <c r="V906" s="851"/>
    </row>
    <row r="907" ht="14.25" customHeight="1">
      <c r="A907" s="95"/>
      <c r="B907" s="282"/>
      <c r="C907" s="100"/>
      <c r="D907" s="101"/>
      <c r="E907" s="101"/>
      <c r="F907" s="102"/>
      <c r="G907" s="102"/>
      <c r="H907" s="102"/>
      <c r="I907" s="102"/>
      <c r="J907" s="95"/>
      <c r="K907" s="67"/>
      <c r="L907" s="851"/>
      <c r="M907" s="851"/>
      <c r="N907" s="851"/>
      <c r="O907" s="851"/>
      <c r="P907" s="851"/>
      <c r="Q907" s="851"/>
      <c r="R907" s="851"/>
      <c r="S907" s="851"/>
      <c r="T907" s="851"/>
      <c r="U907" s="851"/>
      <c r="V907" s="851"/>
    </row>
    <row r="908" ht="14.25" customHeight="1">
      <c r="A908" s="95"/>
      <c r="B908" s="282"/>
      <c r="C908" s="100"/>
      <c r="D908" s="101"/>
      <c r="E908" s="101"/>
      <c r="F908" s="102"/>
      <c r="G908" s="102"/>
      <c r="H908" s="102"/>
      <c r="I908" s="102"/>
      <c r="J908" s="95"/>
      <c r="K908" s="67"/>
      <c r="L908" s="851"/>
      <c r="M908" s="851"/>
      <c r="N908" s="851"/>
      <c r="O908" s="851"/>
      <c r="P908" s="851"/>
      <c r="Q908" s="851"/>
      <c r="R908" s="851"/>
      <c r="S908" s="851"/>
      <c r="T908" s="851"/>
      <c r="U908" s="851"/>
      <c r="V908" s="851"/>
    </row>
    <row r="909" ht="14.25" customHeight="1">
      <c r="A909" s="95"/>
      <c r="B909" s="282"/>
      <c r="C909" s="100"/>
      <c r="D909" s="101"/>
      <c r="E909" s="101"/>
      <c r="F909" s="102"/>
      <c r="G909" s="102"/>
      <c r="H909" s="102"/>
      <c r="I909" s="102"/>
      <c r="J909" s="95"/>
      <c r="K909" s="67"/>
      <c r="L909" s="851"/>
      <c r="M909" s="851"/>
      <c r="N909" s="851"/>
      <c r="O909" s="851"/>
      <c r="P909" s="851"/>
      <c r="Q909" s="851"/>
      <c r="R909" s="851"/>
      <c r="S909" s="851"/>
      <c r="T909" s="851"/>
      <c r="U909" s="851"/>
      <c r="V909" s="851"/>
    </row>
    <row r="910" ht="14.25" customHeight="1">
      <c r="A910" s="95"/>
      <c r="B910" s="282"/>
      <c r="C910" s="100"/>
      <c r="D910" s="101"/>
      <c r="E910" s="101"/>
      <c r="F910" s="102"/>
      <c r="G910" s="102"/>
      <c r="H910" s="102"/>
      <c r="I910" s="102"/>
      <c r="J910" s="95"/>
      <c r="K910" s="67"/>
      <c r="L910" s="851"/>
      <c r="M910" s="851"/>
      <c r="N910" s="851"/>
      <c r="O910" s="851"/>
      <c r="P910" s="851"/>
      <c r="Q910" s="851"/>
      <c r="R910" s="851"/>
      <c r="S910" s="851"/>
      <c r="T910" s="851"/>
      <c r="U910" s="851"/>
      <c r="V910" s="851"/>
    </row>
    <row r="911" ht="14.25" customHeight="1">
      <c r="A911" s="95"/>
      <c r="B911" s="282"/>
      <c r="C911" s="100"/>
      <c r="D911" s="101"/>
      <c r="E911" s="101"/>
      <c r="F911" s="102"/>
      <c r="G911" s="102"/>
      <c r="H911" s="102"/>
      <c r="I911" s="102"/>
      <c r="J911" s="95"/>
      <c r="K911" s="67"/>
      <c r="L911" s="851"/>
      <c r="M911" s="851"/>
      <c r="N911" s="851"/>
      <c r="O911" s="851"/>
      <c r="P911" s="851"/>
      <c r="Q911" s="851"/>
      <c r="R911" s="851"/>
      <c r="S911" s="851"/>
      <c r="T911" s="851"/>
      <c r="U911" s="851"/>
      <c r="V911" s="851"/>
    </row>
    <row r="912" ht="14.25" customHeight="1">
      <c r="A912" s="95"/>
      <c r="B912" s="282"/>
      <c r="C912" s="100"/>
      <c r="D912" s="101"/>
      <c r="E912" s="101"/>
      <c r="F912" s="102"/>
      <c r="G912" s="102"/>
      <c r="H912" s="102"/>
      <c r="I912" s="102"/>
      <c r="J912" s="95"/>
      <c r="K912" s="67"/>
      <c r="L912" s="851"/>
      <c r="M912" s="851"/>
      <c r="N912" s="851"/>
      <c r="O912" s="851"/>
      <c r="P912" s="851"/>
      <c r="Q912" s="851"/>
      <c r="R912" s="851"/>
      <c r="S912" s="851"/>
      <c r="T912" s="851"/>
      <c r="U912" s="851"/>
      <c r="V912" s="851"/>
    </row>
    <row r="913" ht="14.25" customHeight="1">
      <c r="A913" s="95"/>
      <c r="B913" s="282"/>
      <c r="C913" s="100"/>
      <c r="D913" s="101"/>
      <c r="E913" s="101"/>
      <c r="F913" s="102"/>
      <c r="G913" s="102"/>
      <c r="H913" s="102"/>
      <c r="I913" s="102"/>
      <c r="J913" s="95"/>
      <c r="K913" s="67"/>
      <c r="L913" s="851"/>
      <c r="M913" s="851"/>
      <c r="N913" s="851"/>
      <c r="O913" s="851"/>
      <c r="P913" s="851"/>
      <c r="Q913" s="851"/>
      <c r="R913" s="851"/>
      <c r="S913" s="851"/>
      <c r="T913" s="851"/>
      <c r="U913" s="851"/>
      <c r="V913" s="851"/>
    </row>
    <row r="914" ht="14.25" customHeight="1">
      <c r="A914" s="95"/>
      <c r="B914" s="282"/>
      <c r="C914" s="100"/>
      <c r="D914" s="101"/>
      <c r="E914" s="101"/>
      <c r="F914" s="102"/>
      <c r="G914" s="102"/>
      <c r="H914" s="102"/>
      <c r="I914" s="102"/>
      <c r="J914" s="95"/>
      <c r="K914" s="67"/>
      <c r="L914" s="851"/>
      <c r="M914" s="851"/>
      <c r="N914" s="851"/>
      <c r="O914" s="851"/>
      <c r="P914" s="851"/>
      <c r="Q914" s="851"/>
      <c r="R914" s="851"/>
      <c r="S914" s="851"/>
      <c r="T914" s="851"/>
      <c r="U914" s="851"/>
      <c r="V914" s="851"/>
    </row>
    <row r="915" ht="14.25" customHeight="1">
      <c r="A915" s="95"/>
      <c r="B915" s="282"/>
      <c r="C915" s="100"/>
      <c r="D915" s="101"/>
      <c r="E915" s="101"/>
      <c r="F915" s="102"/>
      <c r="G915" s="102"/>
      <c r="H915" s="102"/>
      <c r="I915" s="102"/>
      <c r="J915" s="95"/>
      <c r="K915" s="67"/>
      <c r="L915" s="851"/>
      <c r="M915" s="851"/>
      <c r="N915" s="851"/>
      <c r="O915" s="851"/>
      <c r="P915" s="851"/>
      <c r="Q915" s="851"/>
      <c r="R915" s="851"/>
      <c r="S915" s="851"/>
      <c r="T915" s="851"/>
      <c r="U915" s="851"/>
      <c r="V915" s="851"/>
    </row>
    <row r="916" ht="14.25" customHeight="1">
      <c r="A916" s="95"/>
      <c r="B916" s="282"/>
      <c r="C916" s="100"/>
      <c r="D916" s="101"/>
      <c r="E916" s="101"/>
      <c r="F916" s="102"/>
      <c r="G916" s="102"/>
      <c r="H916" s="102"/>
      <c r="I916" s="102"/>
      <c r="J916" s="95"/>
      <c r="K916" s="67"/>
      <c r="L916" s="851"/>
      <c r="M916" s="851"/>
      <c r="N916" s="851"/>
      <c r="O916" s="851"/>
      <c r="P916" s="851"/>
      <c r="Q916" s="851"/>
      <c r="R916" s="851"/>
      <c r="S916" s="851"/>
      <c r="T916" s="851"/>
      <c r="U916" s="851"/>
      <c r="V916" s="851"/>
    </row>
    <row r="917" ht="14.25" customHeight="1">
      <c r="A917" s="95"/>
      <c r="B917" s="282"/>
      <c r="C917" s="100"/>
      <c r="D917" s="101"/>
      <c r="E917" s="101"/>
      <c r="F917" s="102"/>
      <c r="G917" s="102"/>
      <c r="H917" s="102"/>
      <c r="I917" s="102"/>
      <c r="J917" s="95"/>
      <c r="K917" s="67"/>
      <c r="L917" s="851"/>
      <c r="M917" s="851"/>
      <c r="N917" s="851"/>
      <c r="O917" s="851"/>
      <c r="P917" s="851"/>
      <c r="Q917" s="851"/>
      <c r="R917" s="851"/>
      <c r="S917" s="851"/>
      <c r="T917" s="851"/>
      <c r="U917" s="851"/>
      <c r="V917" s="851"/>
    </row>
    <row r="918" ht="14.25" customHeight="1">
      <c r="A918" s="95"/>
      <c r="B918" s="282"/>
      <c r="C918" s="100"/>
      <c r="D918" s="101"/>
      <c r="E918" s="101"/>
      <c r="F918" s="102"/>
      <c r="G918" s="102"/>
      <c r="H918" s="102"/>
      <c r="I918" s="102"/>
      <c r="J918" s="95"/>
      <c r="K918" s="67"/>
      <c r="L918" s="851"/>
      <c r="M918" s="851"/>
      <c r="N918" s="851"/>
      <c r="O918" s="851"/>
      <c r="P918" s="851"/>
      <c r="Q918" s="851"/>
      <c r="R918" s="851"/>
      <c r="S918" s="851"/>
      <c r="T918" s="851"/>
      <c r="U918" s="851"/>
      <c r="V918" s="851"/>
    </row>
    <row r="919" ht="14.25" customHeight="1">
      <c r="A919" s="95"/>
      <c r="B919" s="282"/>
      <c r="C919" s="100"/>
      <c r="D919" s="101"/>
      <c r="E919" s="101"/>
      <c r="F919" s="102"/>
      <c r="G919" s="102"/>
      <c r="H919" s="102"/>
      <c r="I919" s="102"/>
      <c r="J919" s="95"/>
      <c r="K919" s="67"/>
      <c r="L919" s="851"/>
      <c r="M919" s="851"/>
      <c r="N919" s="851"/>
      <c r="O919" s="851"/>
      <c r="P919" s="851"/>
      <c r="Q919" s="851"/>
      <c r="R919" s="851"/>
      <c r="S919" s="851"/>
      <c r="T919" s="851"/>
      <c r="U919" s="851"/>
      <c r="V919" s="851"/>
    </row>
    <row r="920" ht="14.25" customHeight="1">
      <c r="A920" s="95"/>
      <c r="B920" s="282"/>
      <c r="C920" s="100"/>
      <c r="D920" s="101"/>
      <c r="E920" s="101"/>
      <c r="F920" s="102"/>
      <c r="G920" s="102"/>
      <c r="H920" s="102"/>
      <c r="I920" s="102"/>
      <c r="J920" s="95"/>
      <c r="K920" s="67"/>
      <c r="L920" s="851"/>
      <c r="M920" s="851"/>
      <c r="N920" s="851"/>
      <c r="O920" s="851"/>
      <c r="P920" s="851"/>
      <c r="Q920" s="851"/>
      <c r="R920" s="851"/>
      <c r="S920" s="851"/>
      <c r="T920" s="851"/>
      <c r="U920" s="851"/>
      <c r="V920" s="851"/>
    </row>
    <row r="921" ht="14.25" customHeight="1">
      <c r="A921" s="95"/>
      <c r="B921" s="282"/>
      <c r="C921" s="100"/>
      <c r="D921" s="101"/>
      <c r="E921" s="101"/>
      <c r="F921" s="102"/>
      <c r="G921" s="102"/>
      <c r="H921" s="102"/>
      <c r="I921" s="102"/>
      <c r="J921" s="95"/>
      <c r="K921" s="67"/>
      <c r="L921" s="851"/>
      <c r="M921" s="851"/>
      <c r="N921" s="851"/>
      <c r="O921" s="851"/>
      <c r="P921" s="851"/>
      <c r="Q921" s="851"/>
      <c r="R921" s="851"/>
      <c r="S921" s="851"/>
      <c r="T921" s="851"/>
      <c r="U921" s="851"/>
      <c r="V921" s="851"/>
    </row>
    <row r="922" ht="14.25" customHeight="1">
      <c r="A922" s="95"/>
      <c r="B922" s="282"/>
      <c r="C922" s="100"/>
      <c r="D922" s="101"/>
      <c r="E922" s="101"/>
      <c r="F922" s="102"/>
      <c r="G922" s="102"/>
      <c r="H922" s="102"/>
      <c r="I922" s="102"/>
      <c r="J922" s="95"/>
      <c r="K922" s="67"/>
      <c r="L922" s="851"/>
      <c r="M922" s="851"/>
      <c r="N922" s="851"/>
      <c r="O922" s="851"/>
      <c r="P922" s="851"/>
      <c r="Q922" s="851"/>
      <c r="R922" s="851"/>
      <c r="S922" s="851"/>
      <c r="T922" s="851"/>
      <c r="U922" s="851"/>
      <c r="V922" s="851"/>
    </row>
    <row r="923" ht="14.25" customHeight="1">
      <c r="A923" s="95"/>
      <c r="B923" s="282"/>
      <c r="C923" s="100"/>
      <c r="D923" s="101"/>
      <c r="E923" s="101"/>
      <c r="F923" s="102"/>
      <c r="G923" s="102"/>
      <c r="H923" s="102"/>
      <c r="I923" s="102"/>
      <c r="J923" s="95"/>
      <c r="K923" s="67"/>
      <c r="L923" s="851"/>
      <c r="M923" s="851"/>
      <c r="N923" s="851"/>
      <c r="O923" s="851"/>
      <c r="P923" s="851"/>
      <c r="Q923" s="851"/>
      <c r="R923" s="851"/>
      <c r="S923" s="851"/>
      <c r="T923" s="851"/>
      <c r="U923" s="851"/>
      <c r="V923" s="851"/>
    </row>
    <row r="924" ht="14.25" customHeight="1">
      <c r="A924" s="95"/>
      <c r="B924" s="282"/>
      <c r="C924" s="100"/>
      <c r="D924" s="101"/>
      <c r="E924" s="101"/>
      <c r="F924" s="102"/>
      <c r="G924" s="102"/>
      <c r="H924" s="102"/>
      <c r="I924" s="102"/>
      <c r="J924" s="95"/>
      <c r="K924" s="67"/>
      <c r="L924" s="851"/>
      <c r="M924" s="851"/>
      <c r="N924" s="851"/>
      <c r="O924" s="851"/>
      <c r="P924" s="851"/>
      <c r="Q924" s="851"/>
      <c r="R924" s="851"/>
      <c r="S924" s="851"/>
      <c r="T924" s="851"/>
      <c r="U924" s="851"/>
      <c r="V924" s="851"/>
    </row>
    <row r="925" ht="14.25" customHeight="1">
      <c r="A925" s="95"/>
      <c r="B925" s="282"/>
      <c r="C925" s="100"/>
      <c r="D925" s="101"/>
      <c r="E925" s="101"/>
      <c r="F925" s="102"/>
      <c r="G925" s="102"/>
      <c r="H925" s="102"/>
      <c r="I925" s="102"/>
      <c r="J925" s="95"/>
      <c r="K925" s="67"/>
      <c r="L925" s="851"/>
      <c r="M925" s="851"/>
      <c r="N925" s="851"/>
      <c r="O925" s="851"/>
      <c r="P925" s="851"/>
      <c r="Q925" s="851"/>
      <c r="R925" s="851"/>
      <c r="S925" s="851"/>
      <c r="T925" s="851"/>
      <c r="U925" s="851"/>
      <c r="V925" s="851"/>
    </row>
    <row r="926" ht="14.25" customHeight="1">
      <c r="A926" s="95"/>
      <c r="B926" s="282"/>
      <c r="C926" s="100"/>
      <c r="D926" s="101"/>
      <c r="E926" s="101"/>
      <c r="F926" s="102"/>
      <c r="G926" s="102"/>
      <c r="H926" s="102"/>
      <c r="I926" s="102"/>
      <c r="J926" s="95"/>
      <c r="K926" s="67"/>
      <c r="L926" s="851"/>
      <c r="M926" s="851"/>
      <c r="N926" s="851"/>
      <c r="O926" s="851"/>
      <c r="P926" s="851"/>
      <c r="Q926" s="851"/>
      <c r="R926" s="851"/>
      <c r="S926" s="851"/>
      <c r="T926" s="851"/>
      <c r="U926" s="851"/>
      <c r="V926" s="851"/>
    </row>
    <row r="927" ht="14.25" customHeight="1">
      <c r="A927" s="95"/>
      <c r="B927" s="282"/>
      <c r="C927" s="100"/>
      <c r="D927" s="101"/>
      <c r="E927" s="101"/>
      <c r="F927" s="102"/>
      <c r="G927" s="102"/>
      <c r="H927" s="102"/>
      <c r="I927" s="102"/>
      <c r="J927" s="95"/>
      <c r="K927" s="67"/>
      <c r="L927" s="851"/>
      <c r="M927" s="851"/>
      <c r="N927" s="851"/>
      <c r="O927" s="851"/>
      <c r="P927" s="851"/>
      <c r="Q927" s="851"/>
      <c r="R927" s="851"/>
      <c r="S927" s="851"/>
      <c r="T927" s="851"/>
      <c r="U927" s="851"/>
      <c r="V927" s="851"/>
    </row>
    <row r="928" ht="14.25" customHeight="1">
      <c r="A928" s="95"/>
      <c r="B928" s="282"/>
      <c r="C928" s="100"/>
      <c r="D928" s="101"/>
      <c r="E928" s="101"/>
      <c r="F928" s="102"/>
      <c r="G928" s="102"/>
      <c r="H928" s="102"/>
      <c r="I928" s="102"/>
      <c r="J928" s="95"/>
      <c r="K928" s="67"/>
      <c r="L928" s="851"/>
      <c r="M928" s="851"/>
      <c r="N928" s="851"/>
      <c r="O928" s="851"/>
      <c r="P928" s="851"/>
      <c r="Q928" s="851"/>
      <c r="R928" s="851"/>
      <c r="S928" s="851"/>
      <c r="T928" s="851"/>
      <c r="U928" s="851"/>
      <c r="V928" s="851"/>
    </row>
    <row r="929" ht="14.25" customHeight="1">
      <c r="A929" s="95"/>
      <c r="B929" s="282"/>
      <c r="C929" s="100"/>
      <c r="D929" s="101"/>
      <c r="E929" s="101"/>
      <c r="F929" s="102"/>
      <c r="G929" s="102"/>
      <c r="H929" s="102"/>
      <c r="I929" s="102"/>
      <c r="J929" s="95"/>
      <c r="K929" s="67"/>
      <c r="L929" s="851"/>
      <c r="M929" s="851"/>
      <c r="N929" s="851"/>
      <c r="O929" s="851"/>
      <c r="P929" s="851"/>
      <c r="Q929" s="851"/>
      <c r="R929" s="851"/>
      <c r="S929" s="851"/>
      <c r="T929" s="851"/>
      <c r="U929" s="851"/>
      <c r="V929" s="851"/>
    </row>
    <row r="930" ht="14.25" customHeight="1">
      <c r="A930" s="95"/>
      <c r="B930" s="282"/>
      <c r="C930" s="100"/>
      <c r="D930" s="101"/>
      <c r="E930" s="101"/>
      <c r="F930" s="102"/>
      <c r="G930" s="102"/>
      <c r="H930" s="102"/>
      <c r="I930" s="102"/>
      <c r="J930" s="95"/>
      <c r="K930" s="67"/>
      <c r="L930" s="851"/>
      <c r="M930" s="851"/>
      <c r="N930" s="851"/>
      <c r="O930" s="851"/>
      <c r="P930" s="851"/>
      <c r="Q930" s="851"/>
      <c r="R930" s="851"/>
      <c r="S930" s="851"/>
      <c r="T930" s="851"/>
      <c r="U930" s="851"/>
      <c r="V930" s="851"/>
    </row>
    <row r="931" ht="14.25" customHeight="1">
      <c r="A931" s="95"/>
      <c r="B931" s="282"/>
      <c r="C931" s="100"/>
      <c r="D931" s="101"/>
      <c r="E931" s="101"/>
      <c r="F931" s="102"/>
      <c r="G931" s="102"/>
      <c r="H931" s="102"/>
      <c r="I931" s="102"/>
      <c r="J931" s="95"/>
      <c r="K931" s="67"/>
      <c r="L931" s="851"/>
      <c r="M931" s="851"/>
      <c r="N931" s="851"/>
      <c r="O931" s="851"/>
      <c r="P931" s="851"/>
      <c r="Q931" s="851"/>
      <c r="R931" s="851"/>
      <c r="S931" s="851"/>
      <c r="T931" s="851"/>
      <c r="U931" s="851"/>
      <c r="V931" s="851"/>
    </row>
    <row r="932" ht="14.25" customHeight="1">
      <c r="A932" s="95"/>
      <c r="B932" s="282"/>
      <c r="C932" s="100"/>
      <c r="D932" s="101"/>
      <c r="E932" s="101"/>
      <c r="F932" s="102"/>
      <c r="G932" s="102"/>
      <c r="H932" s="102"/>
      <c r="I932" s="102"/>
      <c r="J932" s="95"/>
      <c r="K932" s="67"/>
      <c r="L932" s="851"/>
      <c r="M932" s="851"/>
      <c r="N932" s="851"/>
      <c r="O932" s="851"/>
      <c r="P932" s="851"/>
      <c r="Q932" s="851"/>
      <c r="R932" s="851"/>
      <c r="S932" s="851"/>
      <c r="T932" s="851"/>
      <c r="U932" s="851"/>
      <c r="V932" s="851"/>
    </row>
    <row r="933" ht="14.25" customHeight="1">
      <c r="A933" s="95"/>
      <c r="B933" s="282"/>
      <c r="C933" s="100"/>
      <c r="D933" s="101"/>
      <c r="E933" s="101"/>
      <c r="F933" s="102"/>
      <c r="G933" s="102"/>
      <c r="H933" s="102"/>
      <c r="I933" s="102"/>
      <c r="J933" s="95"/>
      <c r="K933" s="67"/>
      <c r="L933" s="851"/>
      <c r="M933" s="851"/>
      <c r="N933" s="851"/>
      <c r="O933" s="851"/>
      <c r="P933" s="851"/>
      <c r="Q933" s="851"/>
      <c r="R933" s="851"/>
      <c r="S933" s="851"/>
      <c r="T933" s="851"/>
      <c r="U933" s="851"/>
      <c r="V933" s="851"/>
    </row>
    <row r="934" ht="14.25" customHeight="1">
      <c r="A934" s="95"/>
      <c r="B934" s="282"/>
      <c r="C934" s="100"/>
      <c r="D934" s="101"/>
      <c r="E934" s="101"/>
      <c r="F934" s="102"/>
      <c r="G934" s="102"/>
      <c r="H934" s="102"/>
      <c r="I934" s="102"/>
      <c r="J934" s="95"/>
      <c r="K934" s="67"/>
      <c r="L934" s="851"/>
      <c r="M934" s="851"/>
      <c r="N934" s="851"/>
      <c r="O934" s="851"/>
      <c r="P934" s="851"/>
      <c r="Q934" s="851"/>
      <c r="R934" s="851"/>
      <c r="S934" s="851"/>
      <c r="T934" s="851"/>
      <c r="U934" s="851"/>
      <c r="V934" s="851"/>
    </row>
    <row r="935" ht="14.25" customHeight="1">
      <c r="A935" s="95"/>
      <c r="B935" s="282"/>
      <c r="C935" s="100"/>
      <c r="D935" s="101"/>
      <c r="E935" s="101"/>
      <c r="F935" s="102"/>
      <c r="G935" s="102"/>
      <c r="H935" s="102"/>
      <c r="I935" s="102"/>
      <c r="J935" s="95"/>
      <c r="K935" s="67"/>
      <c r="L935" s="851"/>
      <c r="M935" s="851"/>
      <c r="N935" s="851"/>
      <c r="O935" s="851"/>
      <c r="P935" s="851"/>
      <c r="Q935" s="851"/>
      <c r="R935" s="851"/>
      <c r="S935" s="851"/>
      <c r="T935" s="851"/>
      <c r="U935" s="851"/>
      <c r="V935" s="851"/>
    </row>
    <row r="936" ht="14.25" customHeight="1">
      <c r="A936" s="95"/>
      <c r="B936" s="282"/>
      <c r="C936" s="100"/>
      <c r="D936" s="101"/>
      <c r="E936" s="101"/>
      <c r="F936" s="102"/>
      <c r="G936" s="102"/>
      <c r="H936" s="102"/>
      <c r="I936" s="102"/>
      <c r="J936" s="95"/>
      <c r="K936" s="67"/>
      <c r="L936" s="851"/>
      <c r="M936" s="851"/>
      <c r="N936" s="851"/>
      <c r="O936" s="851"/>
      <c r="P936" s="851"/>
      <c r="Q936" s="851"/>
      <c r="R936" s="851"/>
      <c r="S936" s="851"/>
      <c r="T936" s="851"/>
      <c r="U936" s="851"/>
      <c r="V936" s="851"/>
    </row>
    <row r="937" ht="14.25" customHeight="1">
      <c r="A937" s="95"/>
      <c r="B937" s="282"/>
      <c r="C937" s="100"/>
      <c r="D937" s="101"/>
      <c r="E937" s="101"/>
      <c r="F937" s="102"/>
      <c r="G937" s="102"/>
      <c r="H937" s="102"/>
      <c r="I937" s="102"/>
      <c r="J937" s="95"/>
      <c r="K937" s="67"/>
      <c r="L937" s="851"/>
      <c r="M937" s="851"/>
      <c r="N937" s="851"/>
      <c r="O937" s="851"/>
      <c r="P937" s="851"/>
      <c r="Q937" s="851"/>
      <c r="R937" s="851"/>
      <c r="S937" s="851"/>
      <c r="T937" s="851"/>
      <c r="U937" s="851"/>
      <c r="V937" s="851"/>
    </row>
    <row r="938" ht="14.25" customHeight="1">
      <c r="A938" s="95"/>
      <c r="B938" s="282"/>
      <c r="C938" s="100"/>
      <c r="D938" s="101"/>
      <c r="E938" s="101"/>
      <c r="F938" s="102"/>
      <c r="G938" s="102"/>
      <c r="H938" s="102"/>
      <c r="I938" s="102"/>
      <c r="J938" s="95"/>
      <c r="K938" s="67"/>
      <c r="L938" s="851"/>
      <c r="M938" s="851"/>
      <c r="N938" s="851"/>
      <c r="O938" s="851"/>
      <c r="P938" s="851"/>
      <c r="Q938" s="851"/>
      <c r="R938" s="851"/>
      <c r="S938" s="851"/>
      <c r="T938" s="851"/>
      <c r="U938" s="851"/>
      <c r="V938" s="851"/>
    </row>
    <row r="939" ht="14.25" customHeight="1">
      <c r="A939" s="95"/>
      <c r="B939" s="282"/>
      <c r="C939" s="100"/>
      <c r="D939" s="101"/>
      <c r="E939" s="101"/>
      <c r="F939" s="102"/>
      <c r="G939" s="102"/>
      <c r="H939" s="102"/>
      <c r="I939" s="102"/>
      <c r="J939" s="95"/>
      <c r="K939" s="67"/>
      <c r="L939" s="851"/>
      <c r="M939" s="851"/>
      <c r="N939" s="851"/>
      <c r="O939" s="851"/>
      <c r="P939" s="851"/>
      <c r="Q939" s="851"/>
      <c r="R939" s="851"/>
      <c r="S939" s="851"/>
      <c r="T939" s="851"/>
      <c r="U939" s="851"/>
      <c r="V939" s="851"/>
    </row>
    <row r="940" ht="14.25" customHeight="1">
      <c r="A940" s="95"/>
      <c r="B940" s="282"/>
      <c r="C940" s="100"/>
      <c r="D940" s="101"/>
      <c r="E940" s="101"/>
      <c r="F940" s="102"/>
      <c r="G940" s="102"/>
      <c r="H940" s="102"/>
      <c r="I940" s="102"/>
      <c r="J940" s="95"/>
      <c r="K940" s="67"/>
      <c r="L940" s="851"/>
      <c r="M940" s="851"/>
      <c r="N940" s="851"/>
      <c r="O940" s="851"/>
      <c r="P940" s="851"/>
      <c r="Q940" s="851"/>
      <c r="R940" s="851"/>
      <c r="S940" s="851"/>
      <c r="T940" s="851"/>
      <c r="U940" s="851"/>
      <c r="V940" s="851"/>
    </row>
    <row r="941" ht="14.25" customHeight="1">
      <c r="A941" s="95"/>
      <c r="B941" s="282"/>
      <c r="C941" s="100"/>
      <c r="D941" s="101"/>
      <c r="E941" s="101"/>
      <c r="F941" s="102"/>
      <c r="G941" s="102"/>
      <c r="H941" s="102"/>
      <c r="I941" s="102"/>
      <c r="J941" s="95"/>
      <c r="K941" s="67"/>
      <c r="L941" s="851"/>
      <c r="M941" s="851"/>
      <c r="N941" s="851"/>
      <c r="O941" s="851"/>
      <c r="P941" s="851"/>
      <c r="Q941" s="851"/>
      <c r="R941" s="851"/>
      <c r="S941" s="851"/>
      <c r="T941" s="851"/>
      <c r="U941" s="851"/>
      <c r="V941" s="851"/>
    </row>
    <row r="942" ht="14.25" customHeight="1">
      <c r="A942" s="95"/>
      <c r="B942" s="282"/>
      <c r="C942" s="100"/>
      <c r="D942" s="101"/>
      <c r="E942" s="101"/>
      <c r="F942" s="102"/>
      <c r="G942" s="102"/>
      <c r="H942" s="102"/>
      <c r="I942" s="102"/>
      <c r="J942" s="95"/>
      <c r="K942" s="67"/>
      <c r="L942" s="851"/>
      <c r="M942" s="851"/>
      <c r="N942" s="851"/>
      <c r="O942" s="851"/>
      <c r="P942" s="851"/>
      <c r="Q942" s="851"/>
      <c r="R942" s="851"/>
      <c r="S942" s="851"/>
      <c r="T942" s="851"/>
      <c r="U942" s="851"/>
      <c r="V942" s="851"/>
    </row>
    <row r="943" ht="14.25" customHeight="1">
      <c r="A943" s="95"/>
      <c r="B943" s="282"/>
      <c r="C943" s="100"/>
      <c r="D943" s="101"/>
      <c r="E943" s="101"/>
      <c r="F943" s="102"/>
      <c r="G943" s="102"/>
      <c r="H943" s="102"/>
      <c r="I943" s="102"/>
      <c r="J943" s="95"/>
      <c r="K943" s="67"/>
      <c r="L943" s="851"/>
      <c r="M943" s="851"/>
      <c r="N943" s="851"/>
      <c r="O943" s="851"/>
      <c r="P943" s="851"/>
      <c r="Q943" s="851"/>
      <c r="R943" s="851"/>
      <c r="S943" s="851"/>
      <c r="T943" s="851"/>
      <c r="U943" s="851"/>
      <c r="V943" s="851"/>
    </row>
    <row r="944" ht="14.25" customHeight="1">
      <c r="A944" s="95"/>
      <c r="B944" s="282"/>
      <c r="C944" s="100"/>
      <c r="D944" s="101"/>
      <c r="E944" s="101"/>
      <c r="F944" s="102"/>
      <c r="G944" s="102"/>
      <c r="H944" s="102"/>
      <c r="I944" s="102"/>
      <c r="J944" s="95"/>
      <c r="K944" s="67"/>
      <c r="L944" s="851"/>
      <c r="M944" s="851"/>
      <c r="N944" s="851"/>
      <c r="O944" s="851"/>
      <c r="P944" s="851"/>
      <c r="Q944" s="851"/>
      <c r="R944" s="851"/>
      <c r="S944" s="851"/>
      <c r="T944" s="851"/>
      <c r="U944" s="851"/>
      <c r="V944" s="851"/>
    </row>
    <row r="945" ht="14.25" customHeight="1">
      <c r="A945" s="95"/>
      <c r="B945" s="282"/>
      <c r="C945" s="100"/>
      <c r="D945" s="101"/>
      <c r="E945" s="101"/>
      <c r="F945" s="102"/>
      <c r="G945" s="102"/>
      <c r="H945" s="102"/>
      <c r="I945" s="102"/>
      <c r="J945" s="95"/>
      <c r="K945" s="67"/>
      <c r="L945" s="851"/>
      <c r="M945" s="851"/>
      <c r="N945" s="851"/>
      <c r="O945" s="851"/>
      <c r="P945" s="851"/>
      <c r="Q945" s="851"/>
      <c r="R945" s="851"/>
      <c r="S945" s="851"/>
      <c r="T945" s="851"/>
      <c r="U945" s="851"/>
      <c r="V945" s="851"/>
    </row>
    <row r="946" ht="14.25" customHeight="1">
      <c r="A946" s="95"/>
      <c r="B946" s="282"/>
      <c r="C946" s="100"/>
      <c r="D946" s="101"/>
      <c r="E946" s="101"/>
      <c r="F946" s="102"/>
      <c r="G946" s="102"/>
      <c r="H946" s="102"/>
      <c r="I946" s="102"/>
      <c r="J946" s="95"/>
      <c r="K946" s="67"/>
      <c r="L946" s="851"/>
      <c r="M946" s="851"/>
      <c r="N946" s="851"/>
      <c r="O946" s="851"/>
      <c r="P946" s="851"/>
      <c r="Q946" s="851"/>
      <c r="R946" s="851"/>
      <c r="S946" s="851"/>
      <c r="T946" s="851"/>
      <c r="U946" s="851"/>
      <c r="V946" s="851"/>
    </row>
    <row r="947" ht="14.25" customHeight="1">
      <c r="A947" s="95"/>
      <c r="B947" s="282"/>
      <c r="C947" s="100"/>
      <c r="D947" s="101"/>
      <c r="E947" s="101"/>
      <c r="F947" s="102"/>
      <c r="G947" s="102"/>
      <c r="H947" s="102"/>
      <c r="I947" s="102"/>
      <c r="J947" s="95"/>
      <c r="K947" s="67"/>
      <c r="L947" s="851"/>
      <c r="M947" s="851"/>
      <c r="N947" s="851"/>
      <c r="O947" s="851"/>
      <c r="P947" s="851"/>
      <c r="Q947" s="851"/>
      <c r="R947" s="851"/>
      <c r="S947" s="851"/>
      <c r="T947" s="851"/>
      <c r="U947" s="851"/>
      <c r="V947" s="851"/>
    </row>
    <row r="948" ht="14.25" customHeight="1">
      <c r="A948" s="95"/>
      <c r="B948" s="282"/>
      <c r="C948" s="100"/>
      <c r="D948" s="101"/>
      <c r="E948" s="101"/>
      <c r="F948" s="102"/>
      <c r="G948" s="102"/>
      <c r="H948" s="102"/>
      <c r="I948" s="102"/>
      <c r="J948" s="95"/>
      <c r="K948" s="67"/>
      <c r="L948" s="851"/>
      <c r="M948" s="851"/>
      <c r="N948" s="851"/>
      <c r="O948" s="851"/>
      <c r="P948" s="851"/>
      <c r="Q948" s="851"/>
      <c r="R948" s="851"/>
      <c r="S948" s="851"/>
      <c r="T948" s="851"/>
      <c r="U948" s="851"/>
      <c r="V948" s="851"/>
    </row>
    <row r="949" ht="14.25" customHeight="1">
      <c r="A949" s="95"/>
      <c r="B949" s="282"/>
      <c r="C949" s="100"/>
      <c r="D949" s="101"/>
      <c r="E949" s="101"/>
      <c r="F949" s="102"/>
      <c r="G949" s="102"/>
      <c r="H949" s="102"/>
      <c r="I949" s="102"/>
      <c r="J949" s="95"/>
      <c r="K949" s="67"/>
      <c r="L949" s="851"/>
      <c r="M949" s="851"/>
      <c r="N949" s="851"/>
      <c r="O949" s="851"/>
      <c r="P949" s="851"/>
      <c r="Q949" s="851"/>
      <c r="R949" s="851"/>
      <c r="S949" s="851"/>
      <c r="T949" s="851"/>
      <c r="U949" s="851"/>
      <c r="V949" s="851"/>
    </row>
    <row r="950" ht="14.25" customHeight="1">
      <c r="A950" s="95"/>
      <c r="B950" s="282"/>
      <c r="C950" s="100"/>
      <c r="D950" s="101"/>
      <c r="E950" s="101"/>
      <c r="F950" s="102"/>
      <c r="G950" s="102"/>
      <c r="H950" s="102"/>
      <c r="I950" s="102"/>
      <c r="J950" s="95"/>
      <c r="K950" s="67"/>
      <c r="L950" s="851"/>
      <c r="M950" s="851"/>
      <c r="N950" s="851"/>
      <c r="O950" s="851"/>
      <c r="P950" s="851"/>
      <c r="Q950" s="851"/>
      <c r="R950" s="851"/>
      <c r="S950" s="851"/>
      <c r="T950" s="851"/>
      <c r="U950" s="851"/>
      <c r="V950" s="851"/>
    </row>
    <row r="951" ht="14.25" customHeight="1">
      <c r="A951" s="95"/>
      <c r="B951" s="282"/>
      <c r="C951" s="100"/>
      <c r="D951" s="101"/>
      <c r="E951" s="101"/>
      <c r="F951" s="102"/>
      <c r="G951" s="102"/>
      <c r="H951" s="102"/>
      <c r="I951" s="102"/>
      <c r="J951" s="95"/>
      <c r="K951" s="67"/>
      <c r="L951" s="851"/>
      <c r="M951" s="851"/>
      <c r="N951" s="851"/>
      <c r="O951" s="851"/>
      <c r="P951" s="851"/>
      <c r="Q951" s="851"/>
      <c r="R951" s="851"/>
      <c r="S951" s="851"/>
      <c r="T951" s="851"/>
      <c r="U951" s="851"/>
      <c r="V951" s="851"/>
    </row>
    <row r="952" ht="14.25" customHeight="1">
      <c r="A952" s="95"/>
      <c r="B952" s="282"/>
      <c r="C952" s="100"/>
      <c r="D952" s="101"/>
      <c r="E952" s="101"/>
      <c r="F952" s="102"/>
      <c r="G952" s="102"/>
      <c r="H952" s="102"/>
      <c r="I952" s="102"/>
      <c r="J952" s="95"/>
      <c r="K952" s="67"/>
      <c r="L952" s="851"/>
      <c r="M952" s="851"/>
      <c r="N952" s="851"/>
      <c r="O952" s="851"/>
      <c r="P952" s="851"/>
      <c r="Q952" s="851"/>
      <c r="R952" s="851"/>
      <c r="S952" s="851"/>
      <c r="T952" s="851"/>
      <c r="U952" s="851"/>
      <c r="V952" s="851"/>
    </row>
    <row r="953" ht="14.25" customHeight="1">
      <c r="A953" s="95"/>
      <c r="B953" s="282"/>
      <c r="C953" s="100"/>
      <c r="D953" s="101"/>
      <c r="E953" s="101"/>
      <c r="F953" s="102"/>
      <c r="G953" s="102"/>
      <c r="H953" s="102"/>
      <c r="I953" s="102"/>
      <c r="J953" s="95"/>
      <c r="K953" s="67"/>
      <c r="L953" s="851"/>
      <c r="M953" s="851"/>
      <c r="N953" s="851"/>
      <c r="O953" s="851"/>
      <c r="P953" s="851"/>
      <c r="Q953" s="851"/>
      <c r="R953" s="851"/>
      <c r="S953" s="851"/>
      <c r="T953" s="851"/>
      <c r="U953" s="851"/>
      <c r="V953" s="851"/>
    </row>
    <row r="954" ht="14.25" customHeight="1">
      <c r="A954" s="95"/>
      <c r="B954" s="282"/>
      <c r="C954" s="100"/>
      <c r="D954" s="101"/>
      <c r="E954" s="101"/>
      <c r="F954" s="102"/>
      <c r="G954" s="102"/>
      <c r="H954" s="102"/>
      <c r="I954" s="102"/>
      <c r="J954" s="95"/>
      <c r="K954" s="67"/>
      <c r="L954" s="851"/>
      <c r="M954" s="851"/>
      <c r="N954" s="851"/>
      <c r="O954" s="851"/>
      <c r="P954" s="851"/>
      <c r="Q954" s="851"/>
      <c r="R954" s="851"/>
      <c r="S954" s="851"/>
      <c r="T954" s="851"/>
      <c r="U954" s="851"/>
      <c r="V954" s="851"/>
    </row>
    <row r="955" ht="14.25" customHeight="1">
      <c r="A955" s="95"/>
      <c r="B955" s="282"/>
      <c r="C955" s="100"/>
      <c r="D955" s="101"/>
      <c r="E955" s="101"/>
      <c r="F955" s="102"/>
      <c r="G955" s="102"/>
      <c r="H955" s="102"/>
      <c r="I955" s="102"/>
      <c r="J955" s="95"/>
      <c r="K955" s="67"/>
      <c r="L955" s="851"/>
      <c r="M955" s="851"/>
      <c r="N955" s="851"/>
      <c r="O955" s="851"/>
      <c r="P955" s="851"/>
      <c r="Q955" s="851"/>
      <c r="R955" s="851"/>
      <c r="S955" s="851"/>
      <c r="T955" s="851"/>
      <c r="U955" s="851"/>
      <c r="V955" s="851"/>
    </row>
    <row r="956" ht="14.25" customHeight="1">
      <c r="A956" s="95"/>
      <c r="B956" s="282"/>
      <c r="C956" s="100"/>
      <c r="D956" s="101"/>
      <c r="E956" s="101"/>
      <c r="F956" s="102"/>
      <c r="G956" s="102"/>
      <c r="H956" s="102"/>
      <c r="I956" s="102"/>
      <c r="J956" s="95"/>
      <c r="K956" s="67"/>
      <c r="L956" s="851"/>
      <c r="M956" s="851"/>
      <c r="N956" s="851"/>
      <c r="O956" s="851"/>
      <c r="P956" s="851"/>
      <c r="Q956" s="851"/>
      <c r="R956" s="851"/>
      <c r="S956" s="851"/>
      <c r="T956" s="851"/>
      <c r="U956" s="851"/>
      <c r="V956" s="851"/>
    </row>
    <row r="957" ht="14.25" customHeight="1">
      <c r="A957" s="95"/>
      <c r="B957" s="282"/>
      <c r="C957" s="100"/>
      <c r="D957" s="101"/>
      <c r="E957" s="101"/>
      <c r="F957" s="102"/>
      <c r="G957" s="102"/>
      <c r="H957" s="102"/>
      <c r="I957" s="102"/>
      <c r="J957" s="95"/>
      <c r="K957" s="67"/>
      <c r="L957" s="851"/>
      <c r="M957" s="851"/>
      <c r="N957" s="851"/>
      <c r="O957" s="851"/>
      <c r="P957" s="851"/>
      <c r="Q957" s="851"/>
      <c r="R957" s="851"/>
      <c r="S957" s="851"/>
      <c r="T957" s="851"/>
      <c r="U957" s="851"/>
      <c r="V957" s="851"/>
    </row>
    <row r="958" ht="14.25" customHeight="1">
      <c r="A958" s="95"/>
      <c r="B958" s="282"/>
      <c r="C958" s="100"/>
      <c r="D958" s="101"/>
      <c r="E958" s="101"/>
      <c r="F958" s="102"/>
      <c r="G958" s="102"/>
      <c r="H958" s="102"/>
      <c r="I958" s="102"/>
      <c r="J958" s="95"/>
      <c r="K958" s="67"/>
      <c r="L958" s="851"/>
      <c r="M958" s="851"/>
      <c r="N958" s="851"/>
      <c r="O958" s="851"/>
      <c r="P958" s="851"/>
      <c r="Q958" s="851"/>
      <c r="R958" s="851"/>
      <c r="S958" s="851"/>
      <c r="T958" s="851"/>
      <c r="U958" s="851"/>
      <c r="V958" s="851"/>
    </row>
    <row r="959" ht="14.25" customHeight="1">
      <c r="A959" s="95"/>
      <c r="B959" s="282"/>
      <c r="C959" s="100"/>
      <c r="D959" s="101"/>
      <c r="E959" s="101"/>
      <c r="F959" s="102"/>
      <c r="G959" s="102"/>
      <c r="H959" s="102"/>
      <c r="I959" s="102"/>
      <c r="J959" s="95"/>
      <c r="K959" s="67"/>
      <c r="L959" s="851"/>
      <c r="M959" s="851"/>
      <c r="N959" s="851"/>
      <c r="O959" s="851"/>
      <c r="P959" s="851"/>
      <c r="Q959" s="851"/>
      <c r="R959" s="851"/>
      <c r="S959" s="851"/>
      <c r="T959" s="851"/>
      <c r="U959" s="851"/>
      <c r="V959" s="851"/>
    </row>
    <row r="960" ht="14.25" customHeight="1">
      <c r="A960" s="95"/>
      <c r="B960" s="282"/>
      <c r="C960" s="100"/>
      <c r="D960" s="101"/>
      <c r="E960" s="101"/>
      <c r="F960" s="102"/>
      <c r="G960" s="102"/>
      <c r="H960" s="102"/>
      <c r="I960" s="102"/>
      <c r="J960" s="95"/>
      <c r="K960" s="67"/>
      <c r="L960" s="851"/>
      <c r="M960" s="851"/>
      <c r="N960" s="851"/>
      <c r="O960" s="851"/>
      <c r="P960" s="851"/>
      <c r="Q960" s="851"/>
      <c r="R960" s="851"/>
      <c r="S960" s="851"/>
      <c r="T960" s="851"/>
      <c r="U960" s="851"/>
      <c r="V960" s="851"/>
    </row>
    <row r="961" ht="14.25" customHeight="1">
      <c r="A961" s="95"/>
      <c r="B961" s="282"/>
      <c r="C961" s="100"/>
      <c r="D961" s="101"/>
      <c r="E961" s="101"/>
      <c r="F961" s="102"/>
      <c r="G961" s="102"/>
      <c r="H961" s="102"/>
      <c r="I961" s="102"/>
      <c r="J961" s="95"/>
      <c r="K961" s="67"/>
      <c r="L961" s="851"/>
      <c r="M961" s="851"/>
      <c r="N961" s="851"/>
      <c r="O961" s="851"/>
      <c r="P961" s="851"/>
      <c r="Q961" s="851"/>
      <c r="R961" s="851"/>
      <c r="S961" s="851"/>
      <c r="T961" s="851"/>
      <c r="U961" s="851"/>
      <c r="V961" s="851"/>
    </row>
    <row r="962" ht="14.25" customHeight="1">
      <c r="A962" s="95"/>
      <c r="B962" s="282"/>
      <c r="C962" s="100"/>
      <c r="D962" s="101"/>
      <c r="E962" s="101"/>
      <c r="F962" s="102"/>
      <c r="G962" s="102"/>
      <c r="H962" s="102"/>
      <c r="I962" s="102"/>
      <c r="J962" s="95"/>
      <c r="K962" s="67"/>
      <c r="L962" s="851"/>
      <c r="M962" s="851"/>
      <c r="N962" s="851"/>
      <c r="O962" s="851"/>
      <c r="P962" s="851"/>
      <c r="Q962" s="851"/>
      <c r="R962" s="851"/>
      <c r="S962" s="851"/>
      <c r="T962" s="851"/>
      <c r="U962" s="851"/>
      <c r="V962" s="851"/>
    </row>
    <row r="963" ht="14.25" customHeight="1">
      <c r="A963" s="95"/>
      <c r="B963" s="282"/>
      <c r="C963" s="100"/>
      <c r="D963" s="101"/>
      <c r="E963" s="101"/>
      <c r="F963" s="102"/>
      <c r="G963" s="102"/>
      <c r="H963" s="102"/>
      <c r="I963" s="102"/>
      <c r="J963" s="95"/>
      <c r="K963" s="67"/>
      <c r="L963" s="851"/>
      <c r="M963" s="851"/>
      <c r="N963" s="851"/>
      <c r="O963" s="851"/>
      <c r="P963" s="851"/>
      <c r="Q963" s="851"/>
      <c r="R963" s="851"/>
      <c r="S963" s="851"/>
      <c r="T963" s="851"/>
      <c r="U963" s="851"/>
      <c r="V963" s="851"/>
    </row>
    <row r="964" ht="14.25" customHeight="1">
      <c r="A964" s="95"/>
      <c r="B964" s="282"/>
      <c r="C964" s="100"/>
      <c r="D964" s="101"/>
      <c r="E964" s="101"/>
      <c r="F964" s="102"/>
      <c r="G964" s="102"/>
      <c r="H964" s="102"/>
      <c r="I964" s="102"/>
      <c r="J964" s="95"/>
      <c r="K964" s="67"/>
      <c r="L964" s="851"/>
      <c r="M964" s="851"/>
      <c r="N964" s="851"/>
      <c r="O964" s="851"/>
      <c r="P964" s="851"/>
      <c r="Q964" s="851"/>
      <c r="R964" s="851"/>
      <c r="S964" s="851"/>
      <c r="T964" s="851"/>
      <c r="U964" s="851"/>
      <c r="V964" s="851"/>
    </row>
    <row r="965" ht="14.25" customHeight="1">
      <c r="A965" s="95"/>
      <c r="B965" s="282"/>
      <c r="C965" s="100"/>
      <c r="D965" s="101"/>
      <c r="E965" s="101"/>
      <c r="F965" s="102"/>
      <c r="G965" s="102"/>
      <c r="H965" s="102"/>
      <c r="I965" s="102"/>
      <c r="J965" s="95"/>
      <c r="K965" s="67"/>
      <c r="L965" s="851"/>
      <c r="M965" s="851"/>
      <c r="N965" s="851"/>
      <c r="O965" s="851"/>
      <c r="P965" s="851"/>
      <c r="Q965" s="851"/>
      <c r="R965" s="851"/>
      <c r="S965" s="851"/>
      <c r="T965" s="851"/>
      <c r="U965" s="851"/>
      <c r="V965" s="851"/>
    </row>
    <row r="966" ht="14.25" customHeight="1">
      <c r="A966" s="95"/>
      <c r="B966" s="282"/>
      <c r="C966" s="100"/>
      <c r="D966" s="101"/>
      <c r="E966" s="101"/>
      <c r="F966" s="102"/>
      <c r="G966" s="102"/>
      <c r="H966" s="102"/>
      <c r="I966" s="102"/>
      <c r="J966" s="95"/>
      <c r="K966" s="67"/>
      <c r="L966" s="851"/>
      <c r="M966" s="851"/>
      <c r="N966" s="851"/>
      <c r="O966" s="851"/>
      <c r="P966" s="851"/>
      <c r="Q966" s="851"/>
      <c r="R966" s="851"/>
      <c r="S966" s="851"/>
      <c r="T966" s="851"/>
      <c r="U966" s="851"/>
      <c r="V966" s="851"/>
    </row>
    <row r="967" ht="14.25" customHeight="1">
      <c r="A967" s="95"/>
      <c r="B967" s="282"/>
      <c r="C967" s="100"/>
      <c r="D967" s="101"/>
      <c r="E967" s="101"/>
      <c r="F967" s="102"/>
      <c r="G967" s="102"/>
      <c r="H967" s="102"/>
      <c r="I967" s="102"/>
      <c r="J967" s="95"/>
      <c r="K967" s="67"/>
      <c r="L967" s="851"/>
      <c r="M967" s="851"/>
      <c r="N967" s="851"/>
      <c r="O967" s="851"/>
      <c r="P967" s="851"/>
      <c r="Q967" s="851"/>
      <c r="R967" s="851"/>
      <c r="S967" s="851"/>
      <c r="T967" s="851"/>
      <c r="U967" s="851"/>
      <c r="V967" s="851"/>
    </row>
    <row r="968" ht="14.25" customHeight="1">
      <c r="A968" s="95"/>
      <c r="B968" s="282"/>
      <c r="C968" s="100"/>
      <c r="D968" s="101"/>
      <c r="E968" s="101"/>
      <c r="F968" s="102"/>
      <c r="G968" s="102"/>
      <c r="H968" s="102"/>
      <c r="I968" s="102"/>
      <c r="J968" s="95"/>
      <c r="K968" s="67"/>
      <c r="L968" s="851"/>
      <c r="M968" s="851"/>
      <c r="N968" s="851"/>
      <c r="O968" s="851"/>
      <c r="P968" s="851"/>
      <c r="Q968" s="851"/>
      <c r="R968" s="851"/>
      <c r="S968" s="851"/>
      <c r="T968" s="851"/>
      <c r="U968" s="851"/>
      <c r="V968" s="851"/>
    </row>
    <row r="969" ht="14.25" customHeight="1">
      <c r="A969" s="95"/>
      <c r="B969" s="282"/>
      <c r="C969" s="100"/>
      <c r="D969" s="101"/>
      <c r="E969" s="101"/>
      <c r="F969" s="102"/>
      <c r="G969" s="102"/>
      <c r="H969" s="102"/>
      <c r="I969" s="102"/>
      <c r="J969" s="95"/>
      <c r="K969" s="67"/>
      <c r="L969" s="851"/>
      <c r="M969" s="851"/>
      <c r="N969" s="851"/>
      <c r="O969" s="851"/>
      <c r="P969" s="851"/>
      <c r="Q969" s="851"/>
      <c r="R969" s="851"/>
      <c r="S969" s="851"/>
      <c r="T969" s="851"/>
      <c r="U969" s="851"/>
      <c r="V969" s="851"/>
    </row>
    <row r="970" ht="14.25" customHeight="1">
      <c r="A970" s="95"/>
      <c r="B970" s="282"/>
      <c r="C970" s="100"/>
      <c r="D970" s="101"/>
      <c r="E970" s="101"/>
      <c r="F970" s="102"/>
      <c r="G970" s="102"/>
      <c r="H970" s="102"/>
      <c r="I970" s="102"/>
      <c r="J970" s="95"/>
      <c r="K970" s="67"/>
      <c r="L970" s="851"/>
      <c r="M970" s="851"/>
      <c r="N970" s="851"/>
      <c r="O970" s="851"/>
      <c r="P970" s="851"/>
      <c r="Q970" s="851"/>
      <c r="R970" s="851"/>
      <c r="S970" s="851"/>
      <c r="T970" s="851"/>
      <c r="U970" s="851"/>
      <c r="V970" s="851"/>
    </row>
    <row r="971" ht="14.25" customHeight="1">
      <c r="A971" s="95"/>
      <c r="B971" s="282"/>
      <c r="C971" s="100"/>
      <c r="D971" s="101"/>
      <c r="E971" s="101"/>
      <c r="F971" s="102"/>
      <c r="G971" s="102"/>
      <c r="H971" s="102"/>
      <c r="I971" s="102"/>
      <c r="J971" s="95"/>
      <c r="K971" s="67"/>
      <c r="L971" s="851"/>
      <c r="M971" s="851"/>
      <c r="N971" s="851"/>
      <c r="O971" s="851"/>
      <c r="P971" s="851"/>
      <c r="Q971" s="851"/>
      <c r="R971" s="851"/>
      <c r="S971" s="851"/>
      <c r="T971" s="851"/>
      <c r="U971" s="851"/>
      <c r="V971" s="851"/>
    </row>
    <row r="972" ht="14.25" customHeight="1">
      <c r="A972" s="95"/>
      <c r="B972" s="282"/>
      <c r="C972" s="100"/>
      <c r="D972" s="101"/>
      <c r="E972" s="101"/>
      <c r="F972" s="102"/>
      <c r="G972" s="102"/>
      <c r="H972" s="102"/>
      <c r="I972" s="102"/>
      <c r="J972" s="95"/>
      <c r="K972" s="67"/>
      <c r="L972" s="851"/>
      <c r="M972" s="851"/>
      <c r="N972" s="851"/>
      <c r="O972" s="851"/>
      <c r="P972" s="851"/>
      <c r="Q972" s="851"/>
      <c r="R972" s="851"/>
      <c r="S972" s="851"/>
      <c r="T972" s="851"/>
      <c r="U972" s="851"/>
      <c r="V972" s="851"/>
    </row>
    <row r="973" ht="14.25" customHeight="1">
      <c r="A973" s="95"/>
      <c r="B973" s="282"/>
      <c r="C973" s="100"/>
      <c r="D973" s="101"/>
      <c r="E973" s="101"/>
      <c r="F973" s="102"/>
      <c r="G973" s="102"/>
      <c r="H973" s="102"/>
      <c r="I973" s="102"/>
      <c r="J973" s="95"/>
      <c r="K973" s="67"/>
      <c r="L973" s="851"/>
      <c r="M973" s="851"/>
      <c r="N973" s="851"/>
      <c r="O973" s="851"/>
      <c r="P973" s="851"/>
      <c r="Q973" s="851"/>
      <c r="R973" s="851"/>
      <c r="S973" s="851"/>
      <c r="T973" s="851"/>
      <c r="U973" s="851"/>
      <c r="V973" s="851"/>
    </row>
    <row r="974" ht="14.25" customHeight="1">
      <c r="A974" s="95"/>
      <c r="B974" s="282"/>
      <c r="C974" s="100"/>
      <c r="D974" s="101"/>
      <c r="E974" s="101"/>
      <c r="F974" s="102"/>
      <c r="G974" s="102"/>
      <c r="H974" s="102"/>
      <c r="I974" s="102"/>
      <c r="J974" s="95"/>
      <c r="K974" s="67"/>
      <c r="L974" s="851"/>
      <c r="M974" s="851"/>
      <c r="N974" s="851"/>
      <c r="O974" s="851"/>
      <c r="P974" s="851"/>
      <c r="Q974" s="851"/>
      <c r="R974" s="851"/>
      <c r="S974" s="851"/>
      <c r="T974" s="851"/>
      <c r="U974" s="851"/>
      <c r="V974" s="851"/>
    </row>
    <row r="975" ht="14.25" customHeight="1">
      <c r="A975" s="95"/>
      <c r="B975" s="282"/>
      <c r="C975" s="100"/>
      <c r="D975" s="101"/>
      <c r="E975" s="101"/>
      <c r="F975" s="102"/>
      <c r="G975" s="102"/>
      <c r="H975" s="102"/>
      <c r="I975" s="102"/>
      <c r="J975" s="95"/>
      <c r="K975" s="67"/>
      <c r="L975" s="851"/>
      <c r="M975" s="851"/>
      <c r="N975" s="851"/>
      <c r="O975" s="851"/>
      <c r="P975" s="851"/>
      <c r="Q975" s="851"/>
      <c r="R975" s="851"/>
      <c r="S975" s="851"/>
      <c r="T975" s="851"/>
      <c r="U975" s="851"/>
      <c r="V975" s="851"/>
    </row>
    <row r="976" ht="14.25" customHeight="1">
      <c r="A976" s="95"/>
      <c r="B976" s="282"/>
      <c r="C976" s="100"/>
      <c r="D976" s="101"/>
      <c r="E976" s="101"/>
      <c r="F976" s="102"/>
      <c r="G976" s="102"/>
      <c r="H976" s="102"/>
      <c r="I976" s="102"/>
      <c r="J976" s="95"/>
      <c r="K976" s="67"/>
      <c r="L976" s="851"/>
      <c r="M976" s="851"/>
      <c r="N976" s="851"/>
      <c r="O976" s="851"/>
      <c r="P976" s="851"/>
      <c r="Q976" s="851"/>
      <c r="R976" s="851"/>
      <c r="S976" s="851"/>
      <c r="T976" s="851"/>
      <c r="U976" s="851"/>
      <c r="V976" s="851"/>
    </row>
    <row r="977" ht="14.25" customHeight="1">
      <c r="A977" s="95"/>
      <c r="B977" s="282"/>
      <c r="C977" s="100"/>
      <c r="D977" s="101"/>
      <c r="E977" s="101"/>
      <c r="F977" s="102"/>
      <c r="G977" s="102"/>
      <c r="H977" s="102"/>
      <c r="I977" s="102"/>
      <c r="J977" s="95"/>
      <c r="K977" s="67"/>
      <c r="L977" s="851"/>
      <c r="M977" s="851"/>
      <c r="N977" s="851"/>
      <c r="O977" s="851"/>
      <c r="P977" s="851"/>
      <c r="Q977" s="851"/>
      <c r="R977" s="851"/>
      <c r="S977" s="851"/>
      <c r="T977" s="851"/>
      <c r="U977" s="851"/>
      <c r="V977" s="851"/>
    </row>
    <row r="978" ht="14.25" customHeight="1">
      <c r="A978" s="95"/>
      <c r="B978" s="282"/>
      <c r="C978" s="100"/>
      <c r="D978" s="101"/>
      <c r="E978" s="101"/>
      <c r="F978" s="102"/>
      <c r="G978" s="102"/>
      <c r="H978" s="102"/>
      <c r="I978" s="102"/>
      <c r="J978" s="95"/>
      <c r="K978" s="67"/>
      <c r="L978" s="851"/>
      <c r="M978" s="851"/>
      <c r="N978" s="851"/>
      <c r="O978" s="851"/>
      <c r="P978" s="851"/>
      <c r="Q978" s="851"/>
      <c r="R978" s="851"/>
      <c r="S978" s="851"/>
      <c r="T978" s="851"/>
      <c r="U978" s="851"/>
      <c r="V978" s="851"/>
    </row>
    <row r="979" ht="14.25" customHeight="1">
      <c r="A979" s="95"/>
      <c r="B979" s="282"/>
      <c r="C979" s="100"/>
      <c r="D979" s="101"/>
      <c r="E979" s="101"/>
      <c r="F979" s="102"/>
      <c r="G979" s="102"/>
      <c r="H979" s="102"/>
      <c r="I979" s="102"/>
      <c r="J979" s="95"/>
      <c r="K979" s="67"/>
      <c r="L979" s="851"/>
      <c r="M979" s="851"/>
      <c r="N979" s="851"/>
      <c r="O979" s="851"/>
      <c r="P979" s="851"/>
      <c r="Q979" s="851"/>
      <c r="R979" s="851"/>
      <c r="S979" s="851"/>
      <c r="T979" s="851"/>
      <c r="U979" s="851"/>
      <c r="V979" s="851"/>
    </row>
    <row r="980" ht="14.25" customHeight="1">
      <c r="A980" s="95"/>
      <c r="B980" s="282"/>
      <c r="C980" s="100"/>
      <c r="D980" s="101"/>
      <c r="E980" s="101"/>
      <c r="F980" s="102"/>
      <c r="G980" s="102"/>
      <c r="H980" s="102"/>
      <c r="I980" s="102"/>
      <c r="J980" s="95"/>
      <c r="K980" s="67"/>
      <c r="L980" s="851"/>
      <c r="M980" s="851"/>
      <c r="N980" s="851"/>
      <c r="O980" s="851"/>
      <c r="P980" s="851"/>
      <c r="Q980" s="851"/>
      <c r="R980" s="851"/>
      <c r="S980" s="851"/>
      <c r="T980" s="851"/>
      <c r="U980" s="851"/>
      <c r="V980" s="851"/>
    </row>
    <row r="981" ht="14.25" customHeight="1">
      <c r="A981" s="95"/>
      <c r="B981" s="282"/>
      <c r="C981" s="100"/>
      <c r="D981" s="101"/>
      <c r="E981" s="101"/>
      <c r="F981" s="102"/>
      <c r="G981" s="102"/>
      <c r="H981" s="102"/>
      <c r="I981" s="102"/>
      <c r="J981" s="95"/>
      <c r="K981" s="67"/>
      <c r="L981" s="851"/>
      <c r="M981" s="851"/>
      <c r="N981" s="851"/>
      <c r="O981" s="851"/>
      <c r="P981" s="851"/>
      <c r="Q981" s="851"/>
      <c r="R981" s="851"/>
      <c r="S981" s="851"/>
      <c r="T981" s="851"/>
      <c r="U981" s="851"/>
      <c r="V981" s="851"/>
    </row>
    <row r="982" ht="14.25" customHeight="1">
      <c r="A982" s="95"/>
      <c r="B982" s="282"/>
      <c r="C982" s="100"/>
      <c r="D982" s="101"/>
      <c r="E982" s="101"/>
      <c r="F982" s="102"/>
      <c r="G982" s="102"/>
      <c r="H982" s="102"/>
      <c r="I982" s="102"/>
      <c r="J982" s="95"/>
      <c r="K982" s="67"/>
      <c r="L982" s="851"/>
      <c r="M982" s="851"/>
      <c r="N982" s="851"/>
      <c r="O982" s="851"/>
      <c r="P982" s="851"/>
      <c r="Q982" s="851"/>
      <c r="R982" s="851"/>
      <c r="S982" s="851"/>
      <c r="T982" s="851"/>
      <c r="U982" s="851"/>
      <c r="V982" s="851"/>
    </row>
    <row r="983" ht="14.25" customHeight="1">
      <c r="A983" s="95"/>
      <c r="B983" s="282"/>
      <c r="C983" s="100"/>
      <c r="D983" s="101"/>
      <c r="E983" s="101"/>
      <c r="F983" s="102"/>
      <c r="G983" s="102"/>
      <c r="H983" s="102"/>
      <c r="I983" s="102"/>
      <c r="J983" s="95"/>
      <c r="K983" s="67"/>
      <c r="L983" s="851"/>
      <c r="M983" s="851"/>
      <c r="N983" s="851"/>
      <c r="O983" s="851"/>
      <c r="P983" s="851"/>
      <c r="Q983" s="851"/>
      <c r="R983" s="851"/>
      <c r="S983" s="851"/>
      <c r="T983" s="851"/>
      <c r="U983" s="851"/>
      <c r="V983" s="851"/>
    </row>
    <row r="984" ht="14.25" customHeight="1">
      <c r="A984" s="95"/>
      <c r="B984" s="282"/>
      <c r="C984" s="100"/>
      <c r="D984" s="101"/>
      <c r="E984" s="101"/>
      <c r="F984" s="102"/>
      <c r="G984" s="102"/>
      <c r="H984" s="102"/>
      <c r="I984" s="102"/>
      <c r="J984" s="95"/>
      <c r="K984" s="67"/>
      <c r="L984" s="851"/>
      <c r="M984" s="851"/>
      <c r="N984" s="851"/>
      <c r="O984" s="851"/>
      <c r="P984" s="851"/>
      <c r="Q984" s="851"/>
      <c r="R984" s="851"/>
      <c r="S984" s="851"/>
      <c r="T984" s="851"/>
      <c r="U984" s="851"/>
      <c r="V984" s="851"/>
    </row>
    <row r="985" ht="14.25" customHeight="1">
      <c r="A985" s="95"/>
      <c r="B985" s="282"/>
      <c r="C985" s="100"/>
      <c r="D985" s="101"/>
      <c r="E985" s="101"/>
      <c r="F985" s="102"/>
      <c r="G985" s="102"/>
      <c r="H985" s="102"/>
      <c r="I985" s="102"/>
      <c r="J985" s="95"/>
      <c r="K985" s="67"/>
      <c r="L985" s="851"/>
      <c r="M985" s="851"/>
      <c r="N985" s="851"/>
      <c r="O985" s="851"/>
      <c r="P985" s="851"/>
      <c r="Q985" s="851"/>
      <c r="R985" s="851"/>
      <c r="S985" s="851"/>
      <c r="T985" s="851"/>
      <c r="U985" s="851"/>
      <c r="V985" s="851"/>
    </row>
    <row r="986" ht="14.25" customHeight="1">
      <c r="A986" s="95"/>
      <c r="B986" s="282"/>
      <c r="C986" s="100"/>
      <c r="D986" s="101"/>
      <c r="E986" s="101"/>
      <c r="F986" s="102"/>
      <c r="G986" s="102"/>
      <c r="H986" s="102"/>
      <c r="I986" s="102"/>
      <c r="J986" s="95"/>
      <c r="K986" s="67"/>
      <c r="L986" s="851"/>
      <c r="M986" s="851"/>
      <c r="N986" s="851"/>
      <c r="O986" s="851"/>
      <c r="P986" s="851"/>
      <c r="Q986" s="851"/>
      <c r="R986" s="851"/>
      <c r="S986" s="851"/>
      <c r="T986" s="851"/>
      <c r="U986" s="851"/>
      <c r="V986" s="851"/>
    </row>
    <row r="987" ht="14.25" customHeight="1">
      <c r="A987" s="95"/>
      <c r="B987" s="282"/>
      <c r="C987" s="100"/>
      <c r="D987" s="101"/>
      <c r="E987" s="101"/>
      <c r="F987" s="102"/>
      <c r="G987" s="102"/>
      <c r="H987" s="102"/>
      <c r="I987" s="102"/>
      <c r="J987" s="95"/>
      <c r="K987" s="67"/>
      <c r="L987" s="851"/>
      <c r="M987" s="851"/>
      <c r="N987" s="851"/>
      <c r="O987" s="851"/>
      <c r="P987" s="851"/>
      <c r="Q987" s="851"/>
      <c r="R987" s="851"/>
      <c r="S987" s="851"/>
      <c r="T987" s="851"/>
      <c r="U987" s="851"/>
      <c r="V987" s="851"/>
    </row>
    <row r="988" ht="14.25" customHeight="1">
      <c r="A988" s="95"/>
      <c r="B988" s="282"/>
      <c r="C988" s="100"/>
      <c r="D988" s="101"/>
      <c r="E988" s="101"/>
      <c r="F988" s="102"/>
      <c r="G988" s="102"/>
      <c r="H988" s="102"/>
      <c r="I988" s="102"/>
      <c r="J988" s="95"/>
      <c r="K988" s="67"/>
      <c r="L988" s="851"/>
      <c r="M988" s="851"/>
      <c r="N988" s="851"/>
      <c r="O988" s="851"/>
      <c r="P988" s="851"/>
      <c r="Q988" s="851"/>
      <c r="R988" s="851"/>
      <c r="S988" s="851"/>
      <c r="T988" s="851"/>
      <c r="U988" s="851"/>
      <c r="V988" s="851"/>
    </row>
    <row r="989" ht="14.25" customHeight="1">
      <c r="A989" s="95"/>
      <c r="B989" s="282"/>
      <c r="C989" s="100"/>
      <c r="D989" s="101"/>
      <c r="E989" s="101"/>
      <c r="F989" s="102"/>
      <c r="G989" s="102"/>
      <c r="H989" s="102"/>
      <c r="I989" s="102"/>
      <c r="J989" s="95"/>
      <c r="K989" s="67"/>
      <c r="L989" s="851"/>
      <c r="M989" s="851"/>
      <c r="N989" s="851"/>
      <c r="O989" s="851"/>
      <c r="P989" s="851"/>
      <c r="Q989" s="851"/>
      <c r="R989" s="851"/>
      <c r="S989" s="851"/>
      <c r="T989" s="851"/>
      <c r="U989" s="851"/>
      <c r="V989" s="851"/>
    </row>
    <row r="990" ht="14.25" customHeight="1">
      <c r="A990" s="95"/>
      <c r="B990" s="282"/>
      <c r="C990" s="100"/>
      <c r="D990" s="101"/>
      <c r="E990" s="101"/>
      <c r="F990" s="102"/>
      <c r="G990" s="102"/>
      <c r="H990" s="102"/>
      <c r="I990" s="102"/>
      <c r="J990" s="95"/>
      <c r="K990" s="67"/>
      <c r="L990" s="851"/>
      <c r="M990" s="851"/>
      <c r="N990" s="851"/>
      <c r="O990" s="851"/>
      <c r="P990" s="851"/>
      <c r="Q990" s="851"/>
      <c r="R990" s="851"/>
      <c r="S990" s="851"/>
      <c r="T990" s="851"/>
      <c r="U990" s="851"/>
      <c r="V990" s="851"/>
    </row>
    <row r="991" ht="14.25" customHeight="1">
      <c r="A991" s="95"/>
      <c r="B991" s="282"/>
      <c r="C991" s="100"/>
      <c r="D991" s="101"/>
      <c r="E991" s="101"/>
      <c r="F991" s="102"/>
      <c r="G991" s="102"/>
      <c r="H991" s="102"/>
      <c r="I991" s="102"/>
      <c r="J991" s="95"/>
      <c r="K991" s="67"/>
      <c r="L991" s="851"/>
      <c r="M991" s="851"/>
      <c r="N991" s="851"/>
      <c r="O991" s="851"/>
      <c r="P991" s="851"/>
      <c r="Q991" s="851"/>
      <c r="R991" s="851"/>
      <c r="S991" s="851"/>
      <c r="T991" s="851"/>
      <c r="U991" s="851"/>
      <c r="V991" s="851"/>
    </row>
    <row r="992" ht="14.25" customHeight="1">
      <c r="A992" s="95"/>
      <c r="B992" s="282"/>
      <c r="C992" s="100"/>
      <c r="D992" s="101"/>
      <c r="E992" s="101"/>
      <c r="F992" s="102"/>
      <c r="G992" s="102"/>
      <c r="H992" s="102"/>
      <c r="I992" s="102"/>
      <c r="J992" s="95"/>
      <c r="K992" s="67"/>
      <c r="L992" s="851"/>
      <c r="M992" s="851"/>
      <c r="N992" s="851"/>
      <c r="O992" s="851"/>
      <c r="P992" s="851"/>
      <c r="Q992" s="851"/>
      <c r="R992" s="851"/>
      <c r="S992" s="851"/>
      <c r="T992" s="851"/>
      <c r="U992" s="851"/>
      <c r="V992" s="851"/>
    </row>
    <row r="993" ht="14.25" customHeight="1">
      <c r="A993" s="95"/>
      <c r="B993" s="282"/>
      <c r="C993" s="100"/>
      <c r="D993" s="101"/>
      <c r="E993" s="101"/>
      <c r="F993" s="102"/>
      <c r="G993" s="102"/>
      <c r="H993" s="102"/>
      <c r="I993" s="102"/>
      <c r="J993" s="95"/>
      <c r="K993" s="67"/>
      <c r="L993" s="851"/>
      <c r="M993" s="851"/>
      <c r="N993" s="851"/>
      <c r="O993" s="851"/>
      <c r="P993" s="851"/>
      <c r="Q993" s="851"/>
      <c r="R993" s="851"/>
      <c r="S993" s="851"/>
      <c r="T993" s="851"/>
      <c r="U993" s="851"/>
      <c r="V993" s="851"/>
    </row>
    <row r="994" ht="14.25" customHeight="1">
      <c r="A994" s="95"/>
      <c r="B994" s="282"/>
      <c r="C994" s="100"/>
      <c r="D994" s="101"/>
      <c r="E994" s="101"/>
      <c r="F994" s="102"/>
      <c r="G994" s="102"/>
      <c r="H994" s="102"/>
      <c r="I994" s="102"/>
      <c r="J994" s="95"/>
      <c r="K994" s="67"/>
      <c r="L994" s="851"/>
      <c r="M994" s="851"/>
      <c r="N994" s="851"/>
      <c r="O994" s="851"/>
      <c r="P994" s="851"/>
      <c r="Q994" s="851"/>
      <c r="R994" s="851"/>
      <c r="S994" s="851"/>
      <c r="T994" s="851"/>
      <c r="U994" s="851"/>
      <c r="V994" s="851"/>
    </row>
    <row r="995" ht="14.25" customHeight="1">
      <c r="A995" s="95"/>
      <c r="B995" s="282"/>
      <c r="C995" s="100"/>
      <c r="D995" s="101"/>
      <c r="E995" s="101"/>
      <c r="F995" s="102"/>
      <c r="G995" s="102"/>
      <c r="H995" s="102"/>
      <c r="I995" s="102"/>
      <c r="J995" s="95"/>
      <c r="K995" s="67"/>
      <c r="L995" s="851"/>
      <c r="M995" s="851"/>
      <c r="N995" s="851"/>
      <c r="O995" s="851"/>
      <c r="P995" s="851"/>
      <c r="Q995" s="851"/>
      <c r="R995" s="851"/>
      <c r="S995" s="851"/>
      <c r="T995" s="851"/>
      <c r="U995" s="851"/>
      <c r="V995" s="851"/>
    </row>
    <row r="996" ht="14.25" customHeight="1">
      <c r="A996" s="95"/>
      <c r="B996" s="282"/>
      <c r="C996" s="100"/>
      <c r="D996" s="101"/>
      <c r="E996" s="101"/>
      <c r="F996" s="102"/>
      <c r="G996" s="102"/>
      <c r="H996" s="102"/>
      <c r="I996" s="102"/>
      <c r="J996" s="95"/>
      <c r="K996" s="67"/>
      <c r="L996" s="851"/>
      <c r="M996" s="851"/>
      <c r="N996" s="851"/>
      <c r="O996" s="851"/>
      <c r="P996" s="851"/>
      <c r="Q996" s="851"/>
      <c r="R996" s="851"/>
      <c r="S996" s="851"/>
      <c r="T996" s="851"/>
      <c r="U996" s="851"/>
      <c r="V996" s="851"/>
    </row>
    <row r="997" ht="14.25" customHeight="1">
      <c r="A997" s="95"/>
      <c r="B997" s="282"/>
      <c r="C997" s="100"/>
      <c r="D997" s="101"/>
      <c r="E997" s="101"/>
      <c r="F997" s="102"/>
      <c r="G997" s="102"/>
      <c r="H997" s="102"/>
      <c r="I997" s="102"/>
      <c r="J997" s="95"/>
      <c r="K997" s="67"/>
      <c r="L997" s="851"/>
      <c r="M997" s="851"/>
      <c r="N997" s="851"/>
      <c r="O997" s="851"/>
      <c r="P997" s="851"/>
      <c r="Q997" s="851"/>
      <c r="R997" s="851"/>
      <c r="S997" s="851"/>
      <c r="T997" s="851"/>
      <c r="U997" s="851"/>
      <c r="V997" s="851"/>
    </row>
    <row r="998" ht="14.25" customHeight="1">
      <c r="A998" s="95"/>
      <c r="B998" s="282"/>
      <c r="C998" s="100"/>
      <c r="D998" s="101"/>
      <c r="E998" s="101"/>
      <c r="F998" s="102"/>
      <c r="G998" s="102"/>
      <c r="H998" s="102"/>
      <c r="I998" s="102"/>
      <c r="J998" s="95"/>
      <c r="K998" s="67"/>
      <c r="L998" s="851"/>
      <c r="M998" s="851"/>
      <c r="N998" s="851"/>
      <c r="O998" s="851"/>
      <c r="P998" s="851"/>
      <c r="Q998" s="851"/>
      <c r="R998" s="851"/>
      <c r="S998" s="851"/>
      <c r="T998" s="851"/>
      <c r="U998" s="851"/>
      <c r="V998" s="851"/>
    </row>
    <row r="999" ht="14.25" customHeight="1">
      <c r="A999" s="95"/>
      <c r="B999" s="282"/>
      <c r="C999" s="100"/>
      <c r="D999" s="101"/>
      <c r="E999" s="101"/>
      <c r="F999" s="102"/>
      <c r="G999" s="102"/>
      <c r="H999" s="102"/>
      <c r="I999" s="102"/>
      <c r="J999" s="95"/>
      <c r="K999" s="67"/>
      <c r="L999" s="851"/>
      <c r="M999" s="851"/>
      <c r="N999" s="851"/>
      <c r="O999" s="851"/>
      <c r="P999" s="851"/>
      <c r="Q999" s="851"/>
      <c r="R999" s="851"/>
      <c r="S999" s="851"/>
      <c r="T999" s="851"/>
      <c r="U999" s="851"/>
      <c r="V999" s="851"/>
    </row>
    <row r="1000" ht="14.25" customHeight="1">
      <c r="A1000" s="95"/>
      <c r="B1000" s="282"/>
      <c r="C1000" s="100"/>
      <c r="D1000" s="101"/>
      <c r="E1000" s="101"/>
      <c r="F1000" s="102"/>
      <c r="G1000" s="102"/>
      <c r="H1000" s="102"/>
      <c r="I1000" s="102"/>
      <c r="J1000" s="95"/>
      <c r="K1000" s="67"/>
      <c r="L1000" s="851"/>
      <c r="M1000" s="851"/>
      <c r="N1000" s="851"/>
      <c r="O1000" s="851"/>
      <c r="P1000" s="851"/>
      <c r="Q1000" s="851"/>
      <c r="R1000" s="851"/>
      <c r="S1000" s="851"/>
      <c r="T1000" s="851"/>
      <c r="U1000" s="851"/>
      <c r="V1000" s="851"/>
    </row>
    <row r="1001" ht="14.25" customHeight="1">
      <c r="A1001" s="95"/>
      <c r="B1001" s="282"/>
      <c r="C1001" s="100"/>
      <c r="D1001" s="101"/>
      <c r="E1001" s="101"/>
      <c r="F1001" s="102"/>
      <c r="G1001" s="102"/>
      <c r="H1001" s="102"/>
      <c r="I1001" s="102"/>
      <c r="J1001" s="95"/>
      <c r="K1001" s="67"/>
      <c r="L1001" s="851"/>
      <c r="M1001" s="851"/>
      <c r="N1001" s="851"/>
      <c r="O1001" s="851"/>
      <c r="P1001" s="851"/>
      <c r="Q1001" s="851"/>
      <c r="R1001" s="851"/>
      <c r="S1001" s="851"/>
      <c r="T1001" s="851"/>
      <c r="U1001" s="851"/>
      <c r="V1001" s="851"/>
    </row>
    <row r="1002" ht="14.25" customHeight="1">
      <c r="A1002" s="95"/>
      <c r="B1002" s="282"/>
      <c r="C1002" s="100"/>
      <c r="D1002" s="101"/>
      <c r="E1002" s="101"/>
      <c r="F1002" s="102"/>
      <c r="G1002" s="102"/>
      <c r="H1002" s="102"/>
      <c r="I1002" s="102"/>
      <c r="J1002" s="95"/>
      <c r="K1002" s="67"/>
      <c r="L1002" s="851"/>
      <c r="M1002" s="851"/>
      <c r="N1002" s="851"/>
      <c r="O1002" s="851"/>
      <c r="P1002" s="851"/>
      <c r="Q1002" s="851"/>
      <c r="R1002" s="851"/>
      <c r="S1002" s="851"/>
      <c r="T1002" s="851"/>
      <c r="U1002" s="851"/>
      <c r="V1002" s="851"/>
    </row>
    <row r="1003" ht="14.25" customHeight="1">
      <c r="A1003" s="95"/>
      <c r="B1003" s="282"/>
      <c r="C1003" s="100"/>
      <c r="D1003" s="101"/>
      <c r="E1003" s="101"/>
      <c r="F1003" s="102"/>
      <c r="G1003" s="102"/>
      <c r="H1003" s="102"/>
      <c r="I1003" s="102"/>
      <c r="J1003" s="95"/>
      <c r="K1003" s="67"/>
      <c r="L1003" s="851"/>
      <c r="M1003" s="851"/>
      <c r="N1003" s="851"/>
      <c r="O1003" s="851"/>
      <c r="P1003" s="851"/>
      <c r="Q1003" s="851"/>
      <c r="R1003" s="851"/>
      <c r="S1003" s="851"/>
      <c r="T1003" s="851"/>
      <c r="U1003" s="851"/>
      <c r="V1003" s="851"/>
    </row>
    <row r="1004" ht="14.25" customHeight="1">
      <c r="A1004" s="95"/>
      <c r="B1004" s="282"/>
      <c r="C1004" s="100"/>
      <c r="D1004" s="101"/>
      <c r="E1004" s="101"/>
      <c r="F1004" s="102"/>
      <c r="G1004" s="102"/>
      <c r="H1004" s="102"/>
      <c r="I1004" s="102"/>
      <c r="J1004" s="95"/>
      <c r="K1004" s="67"/>
      <c r="L1004" s="851"/>
      <c r="M1004" s="851"/>
      <c r="N1004" s="851"/>
      <c r="O1004" s="851"/>
      <c r="P1004" s="851"/>
      <c r="Q1004" s="851"/>
      <c r="R1004" s="851"/>
      <c r="S1004" s="851"/>
      <c r="T1004" s="851"/>
      <c r="U1004" s="851"/>
      <c r="V1004" s="851"/>
    </row>
    <row r="1005" ht="14.25" customHeight="1">
      <c r="A1005" s="95"/>
      <c r="B1005" s="282"/>
      <c r="C1005" s="100"/>
      <c r="D1005" s="101"/>
      <c r="E1005" s="101"/>
      <c r="F1005" s="102"/>
      <c r="G1005" s="102"/>
      <c r="H1005" s="102"/>
      <c r="I1005" s="102"/>
      <c r="J1005" s="95"/>
      <c r="K1005" s="67"/>
      <c r="L1005" s="851"/>
      <c r="M1005" s="851"/>
      <c r="N1005" s="851"/>
      <c r="O1005" s="851"/>
      <c r="P1005" s="851"/>
      <c r="Q1005" s="851"/>
      <c r="R1005" s="851"/>
      <c r="S1005" s="851"/>
      <c r="T1005" s="851"/>
      <c r="U1005" s="851"/>
      <c r="V1005" s="851"/>
    </row>
    <row r="1006" ht="14.25" customHeight="1">
      <c r="A1006" s="95"/>
      <c r="B1006" s="282"/>
      <c r="C1006" s="100"/>
      <c r="D1006" s="101"/>
      <c r="E1006" s="101"/>
      <c r="F1006" s="102"/>
      <c r="G1006" s="102"/>
      <c r="H1006" s="102"/>
      <c r="I1006" s="102"/>
      <c r="J1006" s="95"/>
      <c r="K1006" s="67"/>
      <c r="L1006" s="851"/>
      <c r="M1006" s="851"/>
      <c r="N1006" s="851"/>
      <c r="O1006" s="851"/>
      <c r="P1006" s="851"/>
      <c r="Q1006" s="851"/>
      <c r="R1006" s="851"/>
      <c r="S1006" s="851"/>
      <c r="T1006" s="851"/>
      <c r="U1006" s="851"/>
      <c r="V1006" s="851"/>
    </row>
    <row r="1007" ht="14.25" customHeight="1">
      <c r="A1007" s="95"/>
      <c r="B1007" s="282"/>
      <c r="C1007" s="100"/>
      <c r="D1007" s="101"/>
      <c r="E1007" s="101"/>
      <c r="F1007" s="102"/>
      <c r="G1007" s="102"/>
      <c r="H1007" s="102"/>
      <c r="I1007" s="102"/>
      <c r="J1007" s="95"/>
      <c r="K1007" s="67"/>
      <c r="L1007" s="851"/>
      <c r="M1007" s="851"/>
      <c r="N1007" s="851"/>
      <c r="O1007" s="851"/>
      <c r="P1007" s="851"/>
      <c r="Q1007" s="851"/>
      <c r="R1007" s="851"/>
      <c r="S1007" s="851"/>
      <c r="T1007" s="851"/>
      <c r="U1007" s="851"/>
      <c r="V1007" s="851"/>
    </row>
    <row r="1008" ht="14.25" customHeight="1">
      <c r="A1008" s="95"/>
      <c r="B1008" s="282"/>
      <c r="C1008" s="100"/>
      <c r="D1008" s="101"/>
      <c r="E1008" s="101"/>
      <c r="F1008" s="102"/>
      <c r="G1008" s="102"/>
      <c r="H1008" s="102"/>
      <c r="I1008" s="102"/>
      <c r="J1008" s="95"/>
      <c r="K1008" s="67"/>
      <c r="L1008" s="851"/>
      <c r="M1008" s="851"/>
      <c r="N1008" s="851"/>
      <c r="O1008" s="851"/>
      <c r="P1008" s="851"/>
      <c r="Q1008" s="851"/>
      <c r="R1008" s="851"/>
      <c r="S1008" s="851"/>
      <c r="T1008" s="851"/>
      <c r="U1008" s="851"/>
      <c r="V1008" s="851"/>
    </row>
    <row r="1009" ht="14.25" customHeight="1">
      <c r="A1009" s="95"/>
      <c r="B1009" s="282"/>
      <c r="C1009" s="100"/>
      <c r="D1009" s="101"/>
      <c r="E1009" s="101"/>
      <c r="F1009" s="102"/>
      <c r="G1009" s="102"/>
      <c r="H1009" s="102"/>
      <c r="I1009" s="102"/>
      <c r="J1009" s="95"/>
      <c r="K1009" s="67"/>
      <c r="L1009" s="851"/>
      <c r="M1009" s="851"/>
      <c r="N1009" s="851"/>
      <c r="O1009" s="851"/>
      <c r="P1009" s="851"/>
      <c r="Q1009" s="851"/>
      <c r="R1009" s="851"/>
      <c r="S1009" s="851"/>
      <c r="T1009" s="851"/>
      <c r="U1009" s="851"/>
      <c r="V1009" s="851"/>
    </row>
  </sheetData>
  <mergeCells count="7">
    <mergeCell ref="A1:A2"/>
    <mergeCell ref="B1:B2"/>
    <mergeCell ref="C1:C2"/>
    <mergeCell ref="D1:E1"/>
    <mergeCell ref="F1:G1"/>
    <mergeCell ref="H1:I1"/>
    <mergeCell ref="J1:J2"/>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57"/>
    <col customWidth="1" min="2" max="2" width="26.14"/>
    <col customWidth="1" min="3" max="3" width="24.86"/>
    <col customWidth="1" min="4" max="4" width="48.86"/>
    <col customWidth="1" min="5" max="5" width="18.43"/>
    <col customWidth="1" min="6" max="6" width="16.71"/>
    <col customWidth="1" min="7" max="7" width="11.86"/>
    <col customWidth="1" min="8" max="9" width="16.0"/>
    <col customWidth="1" min="10" max="10" width="18.86"/>
    <col customWidth="1" min="11" max="16" width="13.0"/>
    <col customWidth="1" min="17" max="17" width="29.14"/>
    <col customWidth="1" hidden="1" min="18" max="18" width="13.57"/>
    <col customWidth="1" min="19" max="19" width="15.14"/>
    <col customWidth="1" min="20" max="20" width="43.0"/>
    <col customWidth="1" min="21" max="28" width="9.86"/>
  </cols>
  <sheetData>
    <row r="1" ht="14.25" customHeight="1">
      <c r="A1" s="1"/>
      <c r="B1" s="2" t="s">
        <v>43</v>
      </c>
      <c r="C1" s="4" t="s">
        <v>2</v>
      </c>
      <c r="D1" s="4" t="s">
        <v>2580</v>
      </c>
      <c r="E1" s="4" t="s">
        <v>4</v>
      </c>
      <c r="F1" s="5" t="s">
        <v>5243</v>
      </c>
      <c r="G1" s="5" t="s">
        <v>2876</v>
      </c>
      <c r="H1" s="1056" t="s">
        <v>2876</v>
      </c>
      <c r="I1" s="1057" t="s">
        <v>5244</v>
      </c>
      <c r="J1" s="874" t="s">
        <v>5245</v>
      </c>
      <c r="K1" s="7" t="s">
        <v>7</v>
      </c>
      <c r="L1" s="8"/>
      <c r="M1" s="9" t="s">
        <v>8</v>
      </c>
      <c r="N1" s="8"/>
      <c r="O1" s="10" t="s">
        <v>9</v>
      </c>
      <c r="P1" s="8"/>
      <c r="Q1" s="827" t="s">
        <v>10</v>
      </c>
      <c r="R1" s="12"/>
      <c r="S1" s="13"/>
      <c r="T1" s="13"/>
      <c r="U1" s="13"/>
      <c r="V1" s="13"/>
      <c r="W1" s="13"/>
      <c r="X1" s="13"/>
      <c r="Y1" s="13"/>
      <c r="Z1" s="13"/>
      <c r="AA1" s="13"/>
      <c r="AB1" s="13"/>
    </row>
    <row r="2" ht="31.5" customHeight="1">
      <c r="A2" s="14"/>
      <c r="B2" s="14"/>
      <c r="C2" s="15"/>
      <c r="D2" s="15"/>
      <c r="E2" s="15"/>
      <c r="F2" s="15"/>
      <c r="G2" s="15"/>
      <c r="H2" s="15"/>
      <c r="I2" s="15"/>
      <c r="J2" s="16"/>
      <c r="K2" s="17" t="s">
        <v>5246</v>
      </c>
      <c r="L2" s="18" t="s">
        <v>5247</v>
      </c>
      <c r="M2" s="19" t="s">
        <v>5248</v>
      </c>
      <c r="N2" s="20" t="s">
        <v>5249</v>
      </c>
      <c r="O2" s="21" t="s">
        <v>5250</v>
      </c>
      <c r="P2" s="22" t="s">
        <v>5251</v>
      </c>
      <c r="Q2" s="1058" t="s">
        <v>5252</v>
      </c>
      <c r="R2" s="13" t="s">
        <v>5253</v>
      </c>
      <c r="S2" s="13"/>
      <c r="T2" s="13"/>
      <c r="U2" s="13"/>
      <c r="V2" s="13"/>
      <c r="W2" s="13"/>
      <c r="X2" s="13"/>
      <c r="Y2" s="13"/>
      <c r="Z2" s="13"/>
      <c r="AA2" s="13"/>
      <c r="AB2" s="13"/>
    </row>
    <row r="3" ht="14.25" customHeight="1">
      <c r="A3" s="42" t="s">
        <v>5254</v>
      </c>
      <c r="B3" s="55" t="s">
        <v>1756</v>
      </c>
      <c r="C3" s="51" t="s">
        <v>5255</v>
      </c>
      <c r="D3" s="27" t="s">
        <v>5256</v>
      </c>
      <c r="E3" s="28"/>
      <c r="F3" s="1059">
        <v>15264.0</v>
      </c>
      <c r="G3" s="1059">
        <f t="shared" ref="G3:G4" si="1">(F3*0.4)+F3</f>
        <v>21369.6</v>
      </c>
      <c r="H3" s="1060">
        <v>17095.68</v>
      </c>
      <c r="I3" s="1060">
        <f t="shared" ref="I3:I35" si="2">G3-(G3*0.2)</f>
        <v>17095.68</v>
      </c>
      <c r="J3" s="1061" t="s">
        <v>5243</v>
      </c>
      <c r="K3" s="31">
        <f t="shared" ref="K3:K139" si="3">H3*0.5+H3</f>
        <v>25643.52</v>
      </c>
      <c r="L3" s="32">
        <f t="shared" ref="L3:L139" si="4">H3*0.3+H3</f>
        <v>22224.384</v>
      </c>
      <c r="M3" s="33">
        <f t="shared" ref="M3:M139" si="5">H3*0.3+H3</f>
        <v>22224.384</v>
      </c>
      <c r="N3" s="34">
        <f t="shared" ref="N3:N139" si="6">H3*0.2+H3</f>
        <v>20514.816</v>
      </c>
      <c r="O3" s="33">
        <f t="shared" ref="O3:O139" si="7">H3*0.15+H3</f>
        <v>19660.032</v>
      </c>
      <c r="P3" s="833">
        <f t="shared" ref="P3:P139" si="8">H3*0.1+H3</f>
        <v>18805.248</v>
      </c>
      <c r="Q3" s="73"/>
      <c r="R3" s="1062">
        <f t="shared" ref="R3:R331" si="9">I3-I3*0.05</f>
        <v>16240.896</v>
      </c>
    </row>
    <row r="4" ht="14.25" customHeight="1">
      <c r="A4" s="42" t="s">
        <v>5254</v>
      </c>
      <c r="B4" s="55" t="s">
        <v>1756</v>
      </c>
      <c r="C4" s="51" t="s">
        <v>5255</v>
      </c>
      <c r="D4" s="27" t="s">
        <v>5257</v>
      </c>
      <c r="E4" s="28"/>
      <c r="F4" s="1059">
        <v>17904.0</v>
      </c>
      <c r="G4" s="1059">
        <f t="shared" si="1"/>
        <v>25065.6</v>
      </c>
      <c r="H4" s="1060">
        <v>20052.48</v>
      </c>
      <c r="I4" s="1060">
        <f t="shared" si="2"/>
        <v>20052.48</v>
      </c>
      <c r="J4" s="1061" t="s">
        <v>5243</v>
      </c>
      <c r="K4" s="31">
        <f t="shared" si="3"/>
        <v>30078.72</v>
      </c>
      <c r="L4" s="32">
        <f t="shared" si="4"/>
        <v>26068.224</v>
      </c>
      <c r="M4" s="33">
        <f t="shared" si="5"/>
        <v>26068.224</v>
      </c>
      <c r="N4" s="34">
        <f t="shared" si="6"/>
        <v>24062.976</v>
      </c>
      <c r="O4" s="33">
        <f t="shared" si="7"/>
        <v>23060.352</v>
      </c>
      <c r="P4" s="833">
        <f t="shared" si="8"/>
        <v>22057.728</v>
      </c>
      <c r="Q4" s="73"/>
      <c r="R4" s="1062">
        <f t="shared" si="9"/>
        <v>19049.856</v>
      </c>
    </row>
    <row r="5" ht="14.25" customHeight="1">
      <c r="A5" s="42" t="s">
        <v>5254</v>
      </c>
      <c r="B5" s="55" t="s">
        <v>1756</v>
      </c>
      <c r="C5" s="51" t="s">
        <v>5258</v>
      </c>
      <c r="D5" s="27" t="s">
        <v>5259</v>
      </c>
      <c r="E5" s="1063"/>
      <c r="F5" s="1059">
        <v>25320.0</v>
      </c>
      <c r="G5" s="1059">
        <v>25320.0</v>
      </c>
      <c r="H5" s="1060">
        <v>20256.0</v>
      </c>
      <c r="I5" s="1060">
        <f t="shared" si="2"/>
        <v>20256</v>
      </c>
      <c r="J5" s="1061">
        <v>44601.0</v>
      </c>
      <c r="K5" s="31">
        <f t="shared" si="3"/>
        <v>30384</v>
      </c>
      <c r="L5" s="32">
        <f t="shared" si="4"/>
        <v>26332.8</v>
      </c>
      <c r="M5" s="33">
        <f t="shared" si="5"/>
        <v>26332.8</v>
      </c>
      <c r="N5" s="34">
        <f t="shared" si="6"/>
        <v>24307.2</v>
      </c>
      <c r="O5" s="33">
        <f t="shared" si="7"/>
        <v>23294.4</v>
      </c>
      <c r="P5" s="833">
        <f t="shared" si="8"/>
        <v>22281.6</v>
      </c>
      <c r="Q5" s="73"/>
      <c r="R5" s="1062">
        <f t="shared" si="9"/>
        <v>19243.2</v>
      </c>
    </row>
    <row r="6" ht="14.25" customHeight="1">
      <c r="A6" s="42" t="s">
        <v>5254</v>
      </c>
      <c r="B6" s="55" t="s">
        <v>1756</v>
      </c>
      <c r="C6" s="51" t="s">
        <v>5258</v>
      </c>
      <c r="D6" s="27" t="s">
        <v>5260</v>
      </c>
      <c r="E6" s="1063"/>
      <c r="F6" s="1059">
        <v>25320.0</v>
      </c>
      <c r="G6" s="1059">
        <v>25320.0</v>
      </c>
      <c r="H6" s="1060">
        <v>20256.0</v>
      </c>
      <c r="I6" s="1060">
        <f t="shared" si="2"/>
        <v>20256</v>
      </c>
      <c r="J6" s="1061">
        <v>44601.0</v>
      </c>
      <c r="K6" s="31">
        <f t="shared" si="3"/>
        <v>30384</v>
      </c>
      <c r="L6" s="32">
        <f t="shared" si="4"/>
        <v>26332.8</v>
      </c>
      <c r="M6" s="33">
        <f t="shared" si="5"/>
        <v>26332.8</v>
      </c>
      <c r="N6" s="34">
        <f t="shared" si="6"/>
        <v>24307.2</v>
      </c>
      <c r="O6" s="33">
        <f t="shared" si="7"/>
        <v>23294.4</v>
      </c>
      <c r="P6" s="833">
        <f t="shared" si="8"/>
        <v>22281.6</v>
      </c>
      <c r="Q6" s="73"/>
      <c r="R6" s="1062">
        <f t="shared" si="9"/>
        <v>19243.2</v>
      </c>
    </row>
    <row r="7" ht="14.25" customHeight="1">
      <c r="A7" s="691" t="s">
        <v>5254</v>
      </c>
      <c r="B7" s="1064" t="s">
        <v>1756</v>
      </c>
      <c r="C7" s="695" t="s">
        <v>5261</v>
      </c>
      <c r="D7" s="1065" t="s">
        <v>5262</v>
      </c>
      <c r="E7" s="1066" t="s">
        <v>56</v>
      </c>
      <c r="F7" s="1067">
        <v>26400.0</v>
      </c>
      <c r="G7" s="1068">
        <f t="shared" ref="G7:G8" si="10">(F7*0.4)+F7</f>
        <v>36960</v>
      </c>
      <c r="H7" s="1069">
        <v>29568.0</v>
      </c>
      <c r="I7" s="1069">
        <f t="shared" si="2"/>
        <v>29568</v>
      </c>
      <c r="J7" s="1070" t="s">
        <v>5243</v>
      </c>
      <c r="K7" s="31">
        <f t="shared" si="3"/>
        <v>44352</v>
      </c>
      <c r="L7" s="32">
        <f t="shared" si="4"/>
        <v>38438.4</v>
      </c>
      <c r="M7" s="33">
        <f t="shared" si="5"/>
        <v>38438.4</v>
      </c>
      <c r="N7" s="34">
        <f t="shared" si="6"/>
        <v>35481.6</v>
      </c>
      <c r="O7" s="33">
        <f t="shared" si="7"/>
        <v>34003.2</v>
      </c>
      <c r="P7" s="833">
        <f t="shared" si="8"/>
        <v>32524.8</v>
      </c>
      <c r="Q7" s="1071"/>
      <c r="R7" s="1062">
        <f t="shared" si="9"/>
        <v>28089.6</v>
      </c>
      <c r="S7" s="191"/>
      <c r="T7" s="191"/>
      <c r="U7" s="191"/>
      <c r="V7" s="191"/>
      <c r="W7" s="191"/>
      <c r="X7" s="191"/>
      <c r="Y7" s="191"/>
      <c r="Z7" s="191"/>
      <c r="AA7" s="191"/>
      <c r="AB7" s="191"/>
    </row>
    <row r="8" ht="14.25" customHeight="1">
      <c r="A8" s="691" t="s">
        <v>5254</v>
      </c>
      <c r="B8" s="1064" t="s">
        <v>1756</v>
      </c>
      <c r="C8" s="695" t="s">
        <v>5261</v>
      </c>
      <c r="D8" s="1065" t="s">
        <v>5263</v>
      </c>
      <c r="E8" s="1066" t="s">
        <v>56</v>
      </c>
      <c r="F8" s="1067">
        <v>30124.8</v>
      </c>
      <c r="G8" s="1068">
        <f t="shared" si="10"/>
        <v>42174.72</v>
      </c>
      <c r="H8" s="1069">
        <v>33739.776</v>
      </c>
      <c r="I8" s="1069">
        <f t="shared" si="2"/>
        <v>33739.776</v>
      </c>
      <c r="J8" s="1070" t="s">
        <v>5243</v>
      </c>
      <c r="K8" s="31">
        <f t="shared" si="3"/>
        <v>50609.664</v>
      </c>
      <c r="L8" s="32">
        <f t="shared" si="4"/>
        <v>43861.7088</v>
      </c>
      <c r="M8" s="33">
        <f t="shared" si="5"/>
        <v>43861.7088</v>
      </c>
      <c r="N8" s="34">
        <f t="shared" si="6"/>
        <v>40487.7312</v>
      </c>
      <c r="O8" s="33">
        <f t="shared" si="7"/>
        <v>38800.7424</v>
      </c>
      <c r="P8" s="833">
        <f t="shared" si="8"/>
        <v>37113.7536</v>
      </c>
      <c r="Q8" s="1071"/>
      <c r="R8" s="1062">
        <f t="shared" si="9"/>
        <v>32052.7872</v>
      </c>
      <c r="S8" s="191"/>
      <c r="T8" s="191"/>
      <c r="U8" s="191"/>
      <c r="V8" s="191"/>
      <c r="W8" s="191"/>
      <c r="X8" s="191"/>
      <c r="Y8" s="191"/>
      <c r="Z8" s="191"/>
      <c r="AA8" s="191"/>
      <c r="AB8" s="191"/>
    </row>
    <row r="9" ht="14.25" customHeight="1">
      <c r="A9" s="42"/>
      <c r="B9" s="55"/>
      <c r="C9" s="51" t="s">
        <v>5264</v>
      </c>
      <c r="D9" s="27" t="s">
        <v>5265</v>
      </c>
      <c r="E9" s="1072" t="s">
        <v>5266</v>
      </c>
      <c r="F9" s="1063">
        <v>41350.0</v>
      </c>
      <c r="G9" s="1063">
        <v>41350.0</v>
      </c>
      <c r="H9" s="1073">
        <v>31730.0</v>
      </c>
      <c r="I9" s="1060">
        <f t="shared" si="2"/>
        <v>33080</v>
      </c>
      <c r="J9" s="1061">
        <v>45526.0</v>
      </c>
      <c r="K9" s="31">
        <f t="shared" si="3"/>
        <v>47595</v>
      </c>
      <c r="L9" s="32">
        <f t="shared" si="4"/>
        <v>41249</v>
      </c>
      <c r="M9" s="33">
        <f t="shared" si="5"/>
        <v>41249</v>
      </c>
      <c r="N9" s="34">
        <f t="shared" si="6"/>
        <v>38076</v>
      </c>
      <c r="O9" s="33">
        <f t="shared" si="7"/>
        <v>36489.5</v>
      </c>
      <c r="P9" s="833">
        <f t="shared" si="8"/>
        <v>34903</v>
      </c>
      <c r="Q9" s="73"/>
      <c r="R9" s="1062">
        <f t="shared" si="9"/>
        <v>31426</v>
      </c>
    </row>
    <row r="10" ht="14.25" customHeight="1">
      <c r="A10" s="42" t="s">
        <v>5254</v>
      </c>
      <c r="B10" s="55" t="s">
        <v>1756</v>
      </c>
      <c r="C10" s="51" t="s">
        <v>5267</v>
      </c>
      <c r="D10" s="27" t="s">
        <v>5268</v>
      </c>
      <c r="E10" s="1063"/>
      <c r="F10" s="1063">
        <v>26400.0</v>
      </c>
      <c r="G10" s="1059">
        <f t="shared" ref="G10:G13" si="11">(F10*0.4)+F10</f>
        <v>36960</v>
      </c>
      <c r="H10" s="1060">
        <v>29568.0</v>
      </c>
      <c r="I10" s="1060">
        <f t="shared" si="2"/>
        <v>29568</v>
      </c>
      <c r="J10" s="1061" t="s">
        <v>5243</v>
      </c>
      <c r="K10" s="31">
        <f t="shared" si="3"/>
        <v>44352</v>
      </c>
      <c r="L10" s="32">
        <f t="shared" si="4"/>
        <v>38438.4</v>
      </c>
      <c r="M10" s="33">
        <f t="shared" si="5"/>
        <v>38438.4</v>
      </c>
      <c r="N10" s="34">
        <f t="shared" si="6"/>
        <v>35481.6</v>
      </c>
      <c r="O10" s="33">
        <f t="shared" si="7"/>
        <v>34003.2</v>
      </c>
      <c r="P10" s="833">
        <f t="shared" si="8"/>
        <v>32524.8</v>
      </c>
      <c r="Q10" s="73"/>
      <c r="R10" s="1062">
        <f t="shared" si="9"/>
        <v>28089.6</v>
      </c>
    </row>
    <row r="11">
      <c r="A11" s="42" t="s">
        <v>5254</v>
      </c>
      <c r="B11" s="55" t="s">
        <v>1756</v>
      </c>
      <c r="C11" s="51" t="s">
        <v>5267</v>
      </c>
      <c r="D11" s="27" t="s">
        <v>5269</v>
      </c>
      <c r="E11" s="1063"/>
      <c r="F11" s="1063">
        <v>30124.8</v>
      </c>
      <c r="G11" s="1059">
        <f t="shared" si="11"/>
        <v>42174.72</v>
      </c>
      <c r="H11" s="1060">
        <v>33739.776</v>
      </c>
      <c r="I11" s="1060">
        <f t="shared" si="2"/>
        <v>33739.776</v>
      </c>
      <c r="J11" s="1061" t="s">
        <v>5243</v>
      </c>
      <c r="K11" s="31">
        <f t="shared" si="3"/>
        <v>50609.664</v>
      </c>
      <c r="L11" s="32">
        <f t="shared" si="4"/>
        <v>43861.7088</v>
      </c>
      <c r="M11" s="33">
        <f t="shared" si="5"/>
        <v>43861.7088</v>
      </c>
      <c r="N11" s="34">
        <f t="shared" si="6"/>
        <v>40487.7312</v>
      </c>
      <c r="O11" s="33">
        <f t="shared" si="7"/>
        <v>38800.7424</v>
      </c>
      <c r="P11" s="833">
        <f t="shared" si="8"/>
        <v>37113.7536</v>
      </c>
      <c r="Q11" s="73"/>
      <c r="R11" s="1062">
        <f t="shared" si="9"/>
        <v>32052.7872</v>
      </c>
    </row>
    <row r="12" ht="14.25" customHeight="1">
      <c r="A12" s="42" t="s">
        <v>5254</v>
      </c>
      <c r="B12" s="55" t="s">
        <v>1756</v>
      </c>
      <c r="C12" s="51" t="s">
        <v>5270</v>
      </c>
      <c r="D12" s="27" t="s">
        <v>5271</v>
      </c>
      <c r="E12" s="1063"/>
      <c r="F12" s="1063">
        <v>52320.0</v>
      </c>
      <c r="G12" s="1059">
        <f t="shared" si="11"/>
        <v>73248</v>
      </c>
      <c r="H12" s="1060">
        <v>58598.4</v>
      </c>
      <c r="I12" s="1060">
        <f t="shared" si="2"/>
        <v>58598.4</v>
      </c>
      <c r="J12" s="1061" t="s">
        <v>5243</v>
      </c>
      <c r="K12" s="31">
        <f t="shared" si="3"/>
        <v>87897.6</v>
      </c>
      <c r="L12" s="32">
        <f t="shared" si="4"/>
        <v>76177.92</v>
      </c>
      <c r="M12" s="33">
        <f t="shared" si="5"/>
        <v>76177.92</v>
      </c>
      <c r="N12" s="34">
        <f t="shared" si="6"/>
        <v>70318.08</v>
      </c>
      <c r="O12" s="33">
        <f t="shared" si="7"/>
        <v>67388.16</v>
      </c>
      <c r="P12" s="833">
        <f t="shared" si="8"/>
        <v>64458.24</v>
      </c>
      <c r="Q12" s="73"/>
      <c r="R12" s="1062">
        <f t="shared" si="9"/>
        <v>55668.48</v>
      </c>
    </row>
    <row r="13" ht="14.25" customHeight="1">
      <c r="A13" s="42" t="s">
        <v>5254</v>
      </c>
      <c r="B13" s="55" t="s">
        <v>1756</v>
      </c>
      <c r="C13" s="51" t="s">
        <v>5270</v>
      </c>
      <c r="D13" s="37" t="s">
        <v>5272</v>
      </c>
      <c r="E13" s="1063"/>
      <c r="F13" s="1063">
        <v>56256.0</v>
      </c>
      <c r="G13" s="1059">
        <f t="shared" si="11"/>
        <v>78758.4</v>
      </c>
      <c r="H13" s="1060">
        <v>63006.719999999994</v>
      </c>
      <c r="I13" s="1060">
        <f t="shared" si="2"/>
        <v>63006.72</v>
      </c>
      <c r="J13" s="1061" t="s">
        <v>5243</v>
      </c>
      <c r="K13" s="31">
        <f t="shared" si="3"/>
        <v>94510.08</v>
      </c>
      <c r="L13" s="32">
        <f t="shared" si="4"/>
        <v>81908.736</v>
      </c>
      <c r="M13" s="33">
        <f t="shared" si="5"/>
        <v>81908.736</v>
      </c>
      <c r="N13" s="34">
        <f t="shared" si="6"/>
        <v>75608.064</v>
      </c>
      <c r="O13" s="33">
        <f t="shared" si="7"/>
        <v>72457.728</v>
      </c>
      <c r="P13" s="833">
        <f t="shared" si="8"/>
        <v>69307.392</v>
      </c>
      <c r="Q13" s="73"/>
      <c r="R13" s="1062">
        <f t="shared" si="9"/>
        <v>59856.384</v>
      </c>
    </row>
    <row r="14" ht="14.25" customHeight="1">
      <c r="A14" s="42" t="s">
        <v>5254</v>
      </c>
      <c r="B14" s="55" t="s">
        <v>1756</v>
      </c>
      <c r="C14" s="51" t="s">
        <v>5273</v>
      </c>
      <c r="D14" s="27" t="s">
        <v>5274</v>
      </c>
      <c r="E14" s="1074" t="s">
        <v>5275</v>
      </c>
      <c r="F14" s="29">
        <v>1710.0</v>
      </c>
      <c r="G14" s="29">
        <v>1935.0</v>
      </c>
      <c r="H14" s="1060">
        <v>1935.0</v>
      </c>
      <c r="I14" s="1060">
        <f t="shared" si="2"/>
        <v>1548</v>
      </c>
      <c r="J14" s="1061">
        <v>45366.0</v>
      </c>
      <c r="K14" s="31">
        <f t="shared" si="3"/>
        <v>2902.5</v>
      </c>
      <c r="L14" s="32">
        <f t="shared" si="4"/>
        <v>2515.5</v>
      </c>
      <c r="M14" s="33">
        <f t="shared" si="5"/>
        <v>2515.5</v>
      </c>
      <c r="N14" s="34">
        <f t="shared" si="6"/>
        <v>2322</v>
      </c>
      <c r="O14" s="33">
        <f t="shared" si="7"/>
        <v>2225.25</v>
      </c>
      <c r="P14" s="833">
        <f t="shared" si="8"/>
        <v>2128.5</v>
      </c>
      <c r="Q14" s="73" t="s">
        <v>5276</v>
      </c>
      <c r="R14" s="1062">
        <f t="shared" si="9"/>
        <v>1470.6</v>
      </c>
    </row>
    <row r="15" ht="14.25" customHeight="1">
      <c r="A15" s="42" t="s">
        <v>5254</v>
      </c>
      <c r="B15" s="55" t="s">
        <v>1756</v>
      </c>
      <c r="C15" s="51" t="s">
        <v>5277</v>
      </c>
      <c r="D15" s="27" t="s">
        <v>5278</v>
      </c>
      <c r="E15" s="1063"/>
      <c r="F15" s="29">
        <v>340.0</v>
      </c>
      <c r="G15" s="29">
        <v>365.0</v>
      </c>
      <c r="H15" s="1060">
        <v>365.0</v>
      </c>
      <c r="I15" s="1060">
        <f t="shared" si="2"/>
        <v>292</v>
      </c>
      <c r="J15" s="1061">
        <v>45366.0</v>
      </c>
      <c r="K15" s="31">
        <f t="shared" si="3"/>
        <v>547.5</v>
      </c>
      <c r="L15" s="32">
        <f t="shared" si="4"/>
        <v>474.5</v>
      </c>
      <c r="M15" s="33">
        <f t="shared" si="5"/>
        <v>474.5</v>
      </c>
      <c r="N15" s="34">
        <f t="shared" si="6"/>
        <v>438</v>
      </c>
      <c r="O15" s="33">
        <f t="shared" si="7"/>
        <v>419.75</v>
      </c>
      <c r="P15" s="833">
        <f t="shared" si="8"/>
        <v>401.5</v>
      </c>
      <c r="Q15" s="73"/>
      <c r="R15" s="1062">
        <f t="shared" si="9"/>
        <v>277.4</v>
      </c>
    </row>
    <row r="16" ht="14.25" customHeight="1">
      <c r="A16" s="42" t="s">
        <v>5254</v>
      </c>
      <c r="B16" s="55" t="s">
        <v>1756</v>
      </c>
      <c r="C16" s="51" t="s">
        <v>5279</v>
      </c>
      <c r="D16" s="37" t="s">
        <v>5280</v>
      </c>
      <c r="E16" s="1063"/>
      <c r="F16" s="1063">
        <v>1608.0</v>
      </c>
      <c r="G16" s="1059">
        <f t="shared" ref="G16:G18" si="12">(F16*0.4)+F16</f>
        <v>2251.2</v>
      </c>
      <c r="H16" s="1060">
        <v>1800.9599999999998</v>
      </c>
      <c r="I16" s="1060">
        <f t="shared" si="2"/>
        <v>1800.96</v>
      </c>
      <c r="J16" s="1061" t="s">
        <v>5243</v>
      </c>
      <c r="K16" s="31">
        <f t="shared" si="3"/>
        <v>2701.44</v>
      </c>
      <c r="L16" s="32">
        <f t="shared" si="4"/>
        <v>2341.248</v>
      </c>
      <c r="M16" s="33">
        <f t="shared" si="5"/>
        <v>2341.248</v>
      </c>
      <c r="N16" s="34">
        <f t="shared" si="6"/>
        <v>2161.152</v>
      </c>
      <c r="O16" s="33">
        <f t="shared" si="7"/>
        <v>2071.104</v>
      </c>
      <c r="P16" s="833">
        <f t="shared" si="8"/>
        <v>1981.056</v>
      </c>
      <c r="Q16" s="73"/>
      <c r="R16" s="1062">
        <f t="shared" si="9"/>
        <v>1710.912</v>
      </c>
    </row>
    <row r="17" ht="14.25" customHeight="1">
      <c r="A17" s="42" t="s">
        <v>5254</v>
      </c>
      <c r="B17" s="55" t="s">
        <v>1756</v>
      </c>
      <c r="C17" s="51" t="s">
        <v>5281</v>
      </c>
      <c r="D17" s="37" t="s">
        <v>5282</v>
      </c>
      <c r="E17" s="1063"/>
      <c r="F17" s="1063">
        <v>1646.4</v>
      </c>
      <c r="G17" s="1059">
        <f t="shared" si="12"/>
        <v>2304.96</v>
      </c>
      <c r="H17" s="1060">
        <v>1843.968</v>
      </c>
      <c r="I17" s="1060">
        <f t="shared" si="2"/>
        <v>1843.968</v>
      </c>
      <c r="J17" s="1061" t="s">
        <v>5243</v>
      </c>
      <c r="K17" s="31">
        <f t="shared" si="3"/>
        <v>2765.952</v>
      </c>
      <c r="L17" s="32">
        <f t="shared" si="4"/>
        <v>2397.1584</v>
      </c>
      <c r="M17" s="33">
        <f t="shared" si="5"/>
        <v>2397.1584</v>
      </c>
      <c r="N17" s="34">
        <f t="shared" si="6"/>
        <v>2212.7616</v>
      </c>
      <c r="O17" s="33">
        <f t="shared" si="7"/>
        <v>2120.5632</v>
      </c>
      <c r="P17" s="833">
        <f t="shared" si="8"/>
        <v>2028.3648</v>
      </c>
      <c r="Q17" s="73"/>
      <c r="R17" s="1062">
        <f t="shared" si="9"/>
        <v>1751.7696</v>
      </c>
    </row>
    <row r="18" ht="14.25" customHeight="1">
      <c r="A18" s="42" t="s">
        <v>5254</v>
      </c>
      <c r="B18" s="55" t="s">
        <v>1756</v>
      </c>
      <c r="C18" s="51" t="s">
        <v>5283</v>
      </c>
      <c r="D18" s="27" t="s">
        <v>5284</v>
      </c>
      <c r="E18" s="1063"/>
      <c r="F18" s="1063">
        <v>1104.0</v>
      </c>
      <c r="G18" s="1059">
        <f t="shared" si="12"/>
        <v>1545.6</v>
      </c>
      <c r="H18" s="1060">
        <v>1236.48</v>
      </c>
      <c r="I18" s="1060">
        <f t="shared" si="2"/>
        <v>1236.48</v>
      </c>
      <c r="J18" s="1061" t="s">
        <v>5243</v>
      </c>
      <c r="K18" s="31">
        <f t="shared" si="3"/>
        <v>1854.72</v>
      </c>
      <c r="L18" s="32">
        <f t="shared" si="4"/>
        <v>1607.424</v>
      </c>
      <c r="M18" s="33">
        <f t="shared" si="5"/>
        <v>1607.424</v>
      </c>
      <c r="N18" s="34">
        <f t="shared" si="6"/>
        <v>1483.776</v>
      </c>
      <c r="O18" s="33">
        <f t="shared" si="7"/>
        <v>1421.952</v>
      </c>
      <c r="P18" s="833">
        <f t="shared" si="8"/>
        <v>1360.128</v>
      </c>
      <c r="Q18" s="73"/>
      <c r="R18" s="1062">
        <f t="shared" si="9"/>
        <v>1174.656</v>
      </c>
    </row>
    <row r="19" ht="14.25" customHeight="1">
      <c r="A19" s="42" t="s">
        <v>5254</v>
      </c>
      <c r="B19" s="55" t="s">
        <v>1756</v>
      </c>
      <c r="C19" s="51" t="s">
        <v>5285</v>
      </c>
      <c r="D19" s="27" t="s">
        <v>5286</v>
      </c>
      <c r="E19" s="1063"/>
      <c r="F19" s="1063">
        <v>1161.6</v>
      </c>
      <c r="G19" s="1059">
        <v>1450.0</v>
      </c>
      <c r="H19" s="1060">
        <v>1160.0</v>
      </c>
      <c r="I19" s="1060">
        <f t="shared" si="2"/>
        <v>1160</v>
      </c>
      <c r="J19" s="1061" t="s">
        <v>5243</v>
      </c>
      <c r="K19" s="31">
        <f t="shared" si="3"/>
        <v>1740</v>
      </c>
      <c r="L19" s="32">
        <f t="shared" si="4"/>
        <v>1508</v>
      </c>
      <c r="M19" s="33">
        <f t="shared" si="5"/>
        <v>1508</v>
      </c>
      <c r="N19" s="34">
        <f t="shared" si="6"/>
        <v>1392</v>
      </c>
      <c r="O19" s="33">
        <f t="shared" si="7"/>
        <v>1334</v>
      </c>
      <c r="P19" s="833">
        <f t="shared" si="8"/>
        <v>1276</v>
      </c>
      <c r="Q19" s="73"/>
      <c r="R19" s="1062">
        <f t="shared" si="9"/>
        <v>1102</v>
      </c>
    </row>
    <row r="20" ht="14.25" customHeight="1">
      <c r="A20" s="42" t="s">
        <v>5254</v>
      </c>
      <c r="B20" s="55" t="s">
        <v>1756</v>
      </c>
      <c r="C20" s="51" t="s">
        <v>5287</v>
      </c>
      <c r="D20" s="27" t="s">
        <v>5288</v>
      </c>
      <c r="E20" s="1063"/>
      <c r="F20" s="1063">
        <v>1104.0</v>
      </c>
      <c r="G20" s="1059">
        <f t="shared" ref="G20:G23" si="13">(F20*0.4)+F20</f>
        <v>1545.6</v>
      </c>
      <c r="H20" s="1060">
        <v>1236.48</v>
      </c>
      <c r="I20" s="1060">
        <f t="shared" si="2"/>
        <v>1236.48</v>
      </c>
      <c r="J20" s="1061" t="s">
        <v>5243</v>
      </c>
      <c r="K20" s="31">
        <f t="shared" si="3"/>
        <v>1854.72</v>
      </c>
      <c r="L20" s="32">
        <f t="shared" si="4"/>
        <v>1607.424</v>
      </c>
      <c r="M20" s="33">
        <f t="shared" si="5"/>
        <v>1607.424</v>
      </c>
      <c r="N20" s="34">
        <f t="shared" si="6"/>
        <v>1483.776</v>
      </c>
      <c r="O20" s="33">
        <f t="shared" si="7"/>
        <v>1421.952</v>
      </c>
      <c r="P20" s="833">
        <f t="shared" si="8"/>
        <v>1360.128</v>
      </c>
      <c r="Q20" s="73"/>
      <c r="R20" s="1062">
        <f t="shared" si="9"/>
        <v>1174.656</v>
      </c>
    </row>
    <row r="21" ht="14.25" customHeight="1">
      <c r="A21" s="42" t="s">
        <v>5254</v>
      </c>
      <c r="B21" s="55" t="s">
        <v>1756</v>
      </c>
      <c r="C21" s="51" t="s">
        <v>5289</v>
      </c>
      <c r="D21" s="37" t="s">
        <v>5290</v>
      </c>
      <c r="E21" s="1063"/>
      <c r="F21" s="1063">
        <v>1497.6</v>
      </c>
      <c r="G21" s="1059">
        <f t="shared" si="13"/>
        <v>2096.64</v>
      </c>
      <c r="H21" s="1060">
        <v>1677.312</v>
      </c>
      <c r="I21" s="1060">
        <f t="shared" si="2"/>
        <v>1677.312</v>
      </c>
      <c r="J21" s="1061">
        <v>45154.0</v>
      </c>
      <c r="K21" s="31">
        <f t="shared" si="3"/>
        <v>2515.968</v>
      </c>
      <c r="L21" s="32">
        <f t="shared" si="4"/>
        <v>2180.5056</v>
      </c>
      <c r="M21" s="33">
        <f t="shared" si="5"/>
        <v>2180.5056</v>
      </c>
      <c r="N21" s="34">
        <f t="shared" si="6"/>
        <v>2012.7744</v>
      </c>
      <c r="O21" s="33">
        <f t="shared" si="7"/>
        <v>1928.9088</v>
      </c>
      <c r="P21" s="833">
        <f t="shared" si="8"/>
        <v>1845.0432</v>
      </c>
      <c r="Q21" s="73"/>
      <c r="R21" s="1062">
        <f t="shared" si="9"/>
        <v>1593.4464</v>
      </c>
      <c r="S21" s="1075" t="s">
        <v>5291</v>
      </c>
    </row>
    <row r="22" ht="14.25" customHeight="1">
      <c r="A22" s="42" t="s">
        <v>5254</v>
      </c>
      <c r="B22" s="55" t="s">
        <v>1756</v>
      </c>
      <c r="C22" s="51" t="s">
        <v>5292</v>
      </c>
      <c r="D22" s="27" t="s">
        <v>5293</v>
      </c>
      <c r="E22" s="1063"/>
      <c r="F22" s="1063">
        <v>1584.0</v>
      </c>
      <c r="G22" s="1059">
        <f t="shared" si="13"/>
        <v>2217.6</v>
      </c>
      <c r="H22" s="1060">
        <v>1774.08</v>
      </c>
      <c r="I22" s="1060">
        <f t="shared" si="2"/>
        <v>1774.08</v>
      </c>
      <c r="J22" s="1061" t="s">
        <v>5243</v>
      </c>
      <c r="K22" s="31">
        <f t="shared" si="3"/>
        <v>2661.12</v>
      </c>
      <c r="L22" s="32">
        <f t="shared" si="4"/>
        <v>2306.304</v>
      </c>
      <c r="M22" s="33">
        <f t="shared" si="5"/>
        <v>2306.304</v>
      </c>
      <c r="N22" s="34">
        <f t="shared" si="6"/>
        <v>2128.896</v>
      </c>
      <c r="O22" s="33">
        <f t="shared" si="7"/>
        <v>2040.192</v>
      </c>
      <c r="P22" s="833">
        <f t="shared" si="8"/>
        <v>1951.488</v>
      </c>
      <c r="Q22" s="73"/>
      <c r="R22" s="1062">
        <f t="shared" si="9"/>
        <v>1685.376</v>
      </c>
    </row>
    <row r="23" ht="14.25" customHeight="1">
      <c r="A23" s="42" t="s">
        <v>5254</v>
      </c>
      <c r="B23" s="55" t="s">
        <v>1756</v>
      </c>
      <c r="C23" s="51" t="s">
        <v>5294</v>
      </c>
      <c r="D23" s="27" t="s">
        <v>5295</v>
      </c>
      <c r="E23" s="1063"/>
      <c r="F23" s="1063">
        <v>1161.6</v>
      </c>
      <c r="G23" s="1059">
        <f t="shared" si="13"/>
        <v>1626.24</v>
      </c>
      <c r="H23" s="1060">
        <v>1300.9919999999997</v>
      </c>
      <c r="I23" s="1060">
        <f t="shared" si="2"/>
        <v>1300.992</v>
      </c>
      <c r="J23" s="1061" t="s">
        <v>5243</v>
      </c>
      <c r="K23" s="31">
        <f t="shared" si="3"/>
        <v>1951.488</v>
      </c>
      <c r="L23" s="32">
        <f t="shared" si="4"/>
        <v>1691.2896</v>
      </c>
      <c r="M23" s="33">
        <f t="shared" si="5"/>
        <v>1691.2896</v>
      </c>
      <c r="N23" s="34">
        <f t="shared" si="6"/>
        <v>1561.1904</v>
      </c>
      <c r="O23" s="33">
        <f t="shared" si="7"/>
        <v>1496.1408</v>
      </c>
      <c r="P23" s="833">
        <f t="shared" si="8"/>
        <v>1431.0912</v>
      </c>
      <c r="Q23" s="73"/>
      <c r="R23" s="1062">
        <f t="shared" si="9"/>
        <v>1235.9424</v>
      </c>
    </row>
    <row r="24" ht="14.25" customHeight="1">
      <c r="A24" s="42" t="s">
        <v>5254</v>
      </c>
      <c r="B24" s="55" t="s">
        <v>1756</v>
      </c>
      <c r="C24" s="51" t="s">
        <v>5296</v>
      </c>
      <c r="D24" s="27" t="s">
        <v>5297</v>
      </c>
      <c r="E24" s="1063"/>
      <c r="F24" s="29">
        <v>2500.0</v>
      </c>
      <c r="G24" s="29">
        <v>2500.0</v>
      </c>
      <c r="H24" s="1060">
        <v>2000.0</v>
      </c>
      <c r="I24" s="1060">
        <f t="shared" si="2"/>
        <v>2000</v>
      </c>
      <c r="J24" s="1061">
        <v>44601.0</v>
      </c>
      <c r="K24" s="31">
        <f t="shared" si="3"/>
        <v>3000</v>
      </c>
      <c r="L24" s="32">
        <f t="shared" si="4"/>
        <v>2600</v>
      </c>
      <c r="M24" s="33">
        <f t="shared" si="5"/>
        <v>2600</v>
      </c>
      <c r="N24" s="34">
        <f t="shared" si="6"/>
        <v>2400</v>
      </c>
      <c r="O24" s="33">
        <f t="shared" si="7"/>
        <v>2300</v>
      </c>
      <c r="P24" s="833">
        <f t="shared" si="8"/>
        <v>2200</v>
      </c>
      <c r="Q24" s="73"/>
      <c r="R24" s="1062">
        <f t="shared" si="9"/>
        <v>1900</v>
      </c>
    </row>
    <row r="25" ht="14.25" customHeight="1">
      <c r="A25" s="42" t="s">
        <v>5254</v>
      </c>
      <c r="B25" s="55" t="s">
        <v>1756</v>
      </c>
      <c r="C25" s="51" t="s">
        <v>5298</v>
      </c>
      <c r="D25" s="27" t="s">
        <v>5299</v>
      </c>
      <c r="E25" s="1063"/>
      <c r="F25" s="1063">
        <v>3792.0</v>
      </c>
      <c r="G25" s="1059">
        <f t="shared" ref="G25:G35" si="14">(F25*0.4)+F25</f>
        <v>5308.8</v>
      </c>
      <c r="H25" s="1060">
        <v>4104.0</v>
      </c>
      <c r="I25" s="1060">
        <f t="shared" si="2"/>
        <v>4247.04</v>
      </c>
      <c r="J25" s="1061">
        <v>45587.0</v>
      </c>
      <c r="K25" s="31">
        <f t="shared" si="3"/>
        <v>6156</v>
      </c>
      <c r="L25" s="32">
        <f t="shared" si="4"/>
        <v>5335.2</v>
      </c>
      <c r="M25" s="33">
        <f t="shared" si="5"/>
        <v>5335.2</v>
      </c>
      <c r="N25" s="34">
        <f t="shared" si="6"/>
        <v>4924.8</v>
      </c>
      <c r="O25" s="33">
        <f t="shared" si="7"/>
        <v>4719.6</v>
      </c>
      <c r="P25" s="833">
        <f t="shared" si="8"/>
        <v>4514.4</v>
      </c>
      <c r="Q25" s="73"/>
      <c r="R25" s="1062">
        <f t="shared" si="9"/>
        <v>4034.688</v>
      </c>
    </row>
    <row r="26" ht="14.25" customHeight="1">
      <c r="A26" s="42" t="s">
        <v>5254</v>
      </c>
      <c r="B26" s="55" t="s">
        <v>1756</v>
      </c>
      <c r="C26" s="51" t="s">
        <v>5300</v>
      </c>
      <c r="D26" s="27" t="s">
        <v>5301</v>
      </c>
      <c r="E26" s="1063"/>
      <c r="F26" s="1063">
        <v>2976.0</v>
      </c>
      <c r="G26" s="1059">
        <f t="shared" si="14"/>
        <v>4166.4</v>
      </c>
      <c r="H26" s="1060">
        <v>3333.12</v>
      </c>
      <c r="I26" s="1060">
        <f t="shared" si="2"/>
        <v>3333.12</v>
      </c>
      <c r="J26" s="1061" t="s">
        <v>5243</v>
      </c>
      <c r="K26" s="31">
        <f t="shared" si="3"/>
        <v>4999.68</v>
      </c>
      <c r="L26" s="32">
        <f t="shared" si="4"/>
        <v>4333.056</v>
      </c>
      <c r="M26" s="33">
        <f t="shared" si="5"/>
        <v>4333.056</v>
      </c>
      <c r="N26" s="34">
        <f t="shared" si="6"/>
        <v>3999.744</v>
      </c>
      <c r="O26" s="33">
        <f t="shared" si="7"/>
        <v>3833.088</v>
      </c>
      <c r="P26" s="833">
        <f t="shared" si="8"/>
        <v>3666.432</v>
      </c>
      <c r="Q26" s="73"/>
      <c r="R26" s="1062">
        <f t="shared" si="9"/>
        <v>3166.464</v>
      </c>
    </row>
    <row r="27" ht="14.25" customHeight="1">
      <c r="A27" s="42" t="s">
        <v>5254</v>
      </c>
      <c r="B27" s="55" t="s">
        <v>1756</v>
      </c>
      <c r="C27" s="51" t="s">
        <v>5302</v>
      </c>
      <c r="D27" s="37" t="s">
        <v>5303</v>
      </c>
      <c r="E27" s="1063"/>
      <c r="F27" s="1063">
        <v>3648.0</v>
      </c>
      <c r="G27" s="1059">
        <f t="shared" si="14"/>
        <v>5107.2</v>
      </c>
      <c r="H27" s="1060">
        <v>4085.7599999999998</v>
      </c>
      <c r="I27" s="1060">
        <f t="shared" si="2"/>
        <v>4085.76</v>
      </c>
      <c r="J27" s="1061" t="s">
        <v>5243</v>
      </c>
      <c r="K27" s="31">
        <f t="shared" si="3"/>
        <v>6128.64</v>
      </c>
      <c r="L27" s="32">
        <f t="shared" si="4"/>
        <v>5311.488</v>
      </c>
      <c r="M27" s="33">
        <f t="shared" si="5"/>
        <v>5311.488</v>
      </c>
      <c r="N27" s="34">
        <f t="shared" si="6"/>
        <v>4902.912</v>
      </c>
      <c r="O27" s="33">
        <f t="shared" si="7"/>
        <v>4698.624</v>
      </c>
      <c r="P27" s="833">
        <f t="shared" si="8"/>
        <v>4494.336</v>
      </c>
      <c r="Q27" s="73"/>
      <c r="R27" s="1062">
        <f t="shared" si="9"/>
        <v>3881.472</v>
      </c>
    </row>
    <row r="28" ht="14.25" customHeight="1">
      <c r="A28" s="42" t="s">
        <v>5254</v>
      </c>
      <c r="B28" s="55" t="s">
        <v>1756</v>
      </c>
      <c r="C28" s="51" t="s">
        <v>5304</v>
      </c>
      <c r="D28" s="37" t="s">
        <v>5305</v>
      </c>
      <c r="E28" s="1063"/>
      <c r="F28" s="1063">
        <v>931.2</v>
      </c>
      <c r="G28" s="1059">
        <f t="shared" si="14"/>
        <v>1303.68</v>
      </c>
      <c r="H28" s="1060">
        <v>1042.944</v>
      </c>
      <c r="I28" s="1060">
        <f t="shared" si="2"/>
        <v>1042.944</v>
      </c>
      <c r="J28" s="1061" t="s">
        <v>5243</v>
      </c>
      <c r="K28" s="31">
        <f t="shared" si="3"/>
        <v>1564.416</v>
      </c>
      <c r="L28" s="32">
        <f t="shared" si="4"/>
        <v>1355.8272</v>
      </c>
      <c r="M28" s="33">
        <f t="shared" si="5"/>
        <v>1355.8272</v>
      </c>
      <c r="N28" s="34">
        <f t="shared" si="6"/>
        <v>1251.5328</v>
      </c>
      <c r="O28" s="33">
        <f t="shared" si="7"/>
        <v>1199.3856</v>
      </c>
      <c r="P28" s="833">
        <f t="shared" si="8"/>
        <v>1147.2384</v>
      </c>
      <c r="Q28" s="73"/>
      <c r="R28" s="1062">
        <f t="shared" si="9"/>
        <v>990.7968</v>
      </c>
    </row>
    <row r="29" ht="14.25" customHeight="1">
      <c r="A29" s="42" t="s">
        <v>5254</v>
      </c>
      <c r="B29" s="55" t="s">
        <v>1756</v>
      </c>
      <c r="C29" s="51" t="s">
        <v>5306</v>
      </c>
      <c r="D29" s="27" t="s">
        <v>5307</v>
      </c>
      <c r="E29" s="1063"/>
      <c r="F29" s="1063">
        <v>2688.0</v>
      </c>
      <c r="G29" s="1059">
        <f t="shared" si="14"/>
        <v>3763.2</v>
      </c>
      <c r="H29" s="1060">
        <v>3010.56</v>
      </c>
      <c r="I29" s="1060">
        <f t="shared" si="2"/>
        <v>3010.56</v>
      </c>
      <c r="J29" s="1061" t="s">
        <v>5243</v>
      </c>
      <c r="K29" s="31">
        <f t="shared" si="3"/>
        <v>4515.84</v>
      </c>
      <c r="L29" s="32">
        <f t="shared" si="4"/>
        <v>3913.728</v>
      </c>
      <c r="M29" s="33">
        <f t="shared" si="5"/>
        <v>3913.728</v>
      </c>
      <c r="N29" s="34">
        <f t="shared" si="6"/>
        <v>3612.672</v>
      </c>
      <c r="O29" s="33">
        <f t="shared" si="7"/>
        <v>3462.144</v>
      </c>
      <c r="P29" s="833">
        <f t="shared" si="8"/>
        <v>3311.616</v>
      </c>
      <c r="Q29" s="73"/>
      <c r="R29" s="1062">
        <f t="shared" si="9"/>
        <v>2860.032</v>
      </c>
    </row>
    <row r="30" ht="14.25" customHeight="1">
      <c r="A30" s="42" t="s">
        <v>5254</v>
      </c>
      <c r="B30" s="55" t="s">
        <v>1756</v>
      </c>
      <c r="C30" s="51" t="s">
        <v>5308</v>
      </c>
      <c r="D30" s="27" t="s">
        <v>5309</v>
      </c>
      <c r="E30" s="1063"/>
      <c r="F30" s="1063">
        <v>4704.0</v>
      </c>
      <c r="G30" s="1059">
        <f t="shared" si="14"/>
        <v>6585.6</v>
      </c>
      <c r="H30" s="1060">
        <v>5268.4800000000005</v>
      </c>
      <c r="I30" s="1060">
        <f t="shared" si="2"/>
        <v>5268.48</v>
      </c>
      <c r="J30" s="1061" t="s">
        <v>5243</v>
      </c>
      <c r="K30" s="31">
        <f t="shared" si="3"/>
        <v>7902.72</v>
      </c>
      <c r="L30" s="32">
        <f t="shared" si="4"/>
        <v>6849.024</v>
      </c>
      <c r="M30" s="33">
        <f t="shared" si="5"/>
        <v>6849.024</v>
      </c>
      <c r="N30" s="34">
        <f t="shared" si="6"/>
        <v>6322.176</v>
      </c>
      <c r="O30" s="33">
        <f t="shared" si="7"/>
        <v>6058.752</v>
      </c>
      <c r="P30" s="833">
        <f t="shared" si="8"/>
        <v>5795.328</v>
      </c>
      <c r="Q30" s="73"/>
      <c r="R30" s="1062">
        <f t="shared" si="9"/>
        <v>5005.056</v>
      </c>
    </row>
    <row r="31" ht="14.25" customHeight="1">
      <c r="A31" s="42" t="s">
        <v>5254</v>
      </c>
      <c r="B31" s="55" t="s">
        <v>1756</v>
      </c>
      <c r="C31" s="51" t="s">
        <v>5310</v>
      </c>
      <c r="D31" s="27" t="s">
        <v>5311</v>
      </c>
      <c r="E31" s="1063"/>
      <c r="F31" s="1063">
        <v>3360.0</v>
      </c>
      <c r="G31" s="1059">
        <f t="shared" si="14"/>
        <v>4704</v>
      </c>
      <c r="H31" s="1060">
        <v>3763.2</v>
      </c>
      <c r="I31" s="1060">
        <f t="shared" si="2"/>
        <v>3763.2</v>
      </c>
      <c r="J31" s="1061" t="s">
        <v>5243</v>
      </c>
      <c r="K31" s="31">
        <f t="shared" si="3"/>
        <v>5644.8</v>
      </c>
      <c r="L31" s="32">
        <f t="shared" si="4"/>
        <v>4892.16</v>
      </c>
      <c r="M31" s="33">
        <f t="shared" si="5"/>
        <v>4892.16</v>
      </c>
      <c r="N31" s="34">
        <f t="shared" si="6"/>
        <v>4515.84</v>
      </c>
      <c r="O31" s="33">
        <f t="shared" si="7"/>
        <v>4327.68</v>
      </c>
      <c r="P31" s="833">
        <f t="shared" si="8"/>
        <v>4139.52</v>
      </c>
      <c r="Q31" s="73"/>
      <c r="R31" s="1062">
        <f t="shared" si="9"/>
        <v>3575.04</v>
      </c>
    </row>
    <row r="32" ht="14.25" customHeight="1">
      <c r="A32" s="42" t="s">
        <v>5254</v>
      </c>
      <c r="B32" s="55" t="s">
        <v>1756</v>
      </c>
      <c r="C32" s="51" t="s">
        <v>5312</v>
      </c>
      <c r="D32" s="37" t="s">
        <v>5313</v>
      </c>
      <c r="E32" s="1063"/>
      <c r="F32" s="1063">
        <v>56496.0</v>
      </c>
      <c r="G32" s="1059">
        <f t="shared" si="14"/>
        <v>79094.4</v>
      </c>
      <c r="H32" s="1060">
        <v>63275.52</v>
      </c>
      <c r="I32" s="1060">
        <f t="shared" si="2"/>
        <v>63275.52</v>
      </c>
      <c r="J32" s="1061" t="s">
        <v>5243</v>
      </c>
      <c r="K32" s="31">
        <f t="shared" si="3"/>
        <v>94913.28</v>
      </c>
      <c r="L32" s="32">
        <f t="shared" si="4"/>
        <v>82258.176</v>
      </c>
      <c r="M32" s="33">
        <f t="shared" si="5"/>
        <v>82258.176</v>
      </c>
      <c r="N32" s="34">
        <f t="shared" si="6"/>
        <v>75930.624</v>
      </c>
      <c r="O32" s="33">
        <f t="shared" si="7"/>
        <v>72766.848</v>
      </c>
      <c r="P32" s="833">
        <f t="shared" si="8"/>
        <v>69603.072</v>
      </c>
      <c r="Q32" s="73"/>
      <c r="R32" s="1062">
        <f t="shared" si="9"/>
        <v>60111.744</v>
      </c>
    </row>
    <row r="33" ht="14.25" customHeight="1">
      <c r="A33" s="42" t="s">
        <v>5254</v>
      </c>
      <c r="B33" s="55" t="s">
        <v>1756</v>
      </c>
      <c r="C33" s="51" t="s">
        <v>5314</v>
      </c>
      <c r="D33" s="37" t="s">
        <v>5315</v>
      </c>
      <c r="E33" s="1063"/>
      <c r="F33" s="1063">
        <v>58896.0</v>
      </c>
      <c r="G33" s="1059">
        <f t="shared" si="14"/>
        <v>82454.4</v>
      </c>
      <c r="H33" s="1060">
        <v>65963.51999999999</v>
      </c>
      <c r="I33" s="1060">
        <f t="shared" si="2"/>
        <v>65963.52</v>
      </c>
      <c r="J33" s="1061" t="s">
        <v>5243</v>
      </c>
      <c r="K33" s="31">
        <f t="shared" si="3"/>
        <v>98945.28</v>
      </c>
      <c r="L33" s="32">
        <f t="shared" si="4"/>
        <v>85752.576</v>
      </c>
      <c r="M33" s="33">
        <f t="shared" si="5"/>
        <v>85752.576</v>
      </c>
      <c r="N33" s="34">
        <f t="shared" si="6"/>
        <v>79156.224</v>
      </c>
      <c r="O33" s="33">
        <f t="shared" si="7"/>
        <v>75858.048</v>
      </c>
      <c r="P33" s="833">
        <f t="shared" si="8"/>
        <v>72559.872</v>
      </c>
      <c r="Q33" s="73"/>
      <c r="R33" s="1062">
        <f t="shared" si="9"/>
        <v>62665.344</v>
      </c>
    </row>
    <row r="34" ht="14.25" customHeight="1">
      <c r="A34" s="42" t="s">
        <v>5254</v>
      </c>
      <c r="B34" s="55" t="s">
        <v>1756</v>
      </c>
      <c r="C34" s="51" t="s">
        <v>5316</v>
      </c>
      <c r="D34" s="37" t="s">
        <v>5317</v>
      </c>
      <c r="E34" s="1063"/>
      <c r="F34" s="1063">
        <v>864.0</v>
      </c>
      <c r="G34" s="1059">
        <f t="shared" si="14"/>
        <v>1209.6</v>
      </c>
      <c r="H34" s="1060">
        <v>967.68</v>
      </c>
      <c r="I34" s="1060">
        <f t="shared" si="2"/>
        <v>967.68</v>
      </c>
      <c r="J34" s="1061" t="s">
        <v>5243</v>
      </c>
      <c r="K34" s="31">
        <f t="shared" si="3"/>
        <v>1451.52</v>
      </c>
      <c r="L34" s="32">
        <f t="shared" si="4"/>
        <v>1257.984</v>
      </c>
      <c r="M34" s="33">
        <f t="shared" si="5"/>
        <v>1257.984</v>
      </c>
      <c r="N34" s="34">
        <f t="shared" si="6"/>
        <v>1161.216</v>
      </c>
      <c r="O34" s="33">
        <f t="shared" si="7"/>
        <v>1112.832</v>
      </c>
      <c r="P34" s="833">
        <f t="shared" si="8"/>
        <v>1064.448</v>
      </c>
      <c r="Q34" s="73"/>
      <c r="R34" s="1062">
        <f t="shared" si="9"/>
        <v>919.296</v>
      </c>
    </row>
    <row r="35" ht="14.25" customHeight="1">
      <c r="A35" s="42" t="s">
        <v>5254</v>
      </c>
      <c r="B35" s="55" t="s">
        <v>1756</v>
      </c>
      <c r="C35" s="51" t="s">
        <v>5318</v>
      </c>
      <c r="D35" s="37" t="s">
        <v>5319</v>
      </c>
      <c r="E35" s="1063"/>
      <c r="F35" s="1063">
        <v>696.0</v>
      </c>
      <c r="G35" s="1059">
        <f t="shared" si="14"/>
        <v>974.4</v>
      </c>
      <c r="H35" s="1060">
        <v>779.5200000000001</v>
      </c>
      <c r="I35" s="1060">
        <f t="shared" si="2"/>
        <v>779.52</v>
      </c>
      <c r="J35" s="1061" t="s">
        <v>5243</v>
      </c>
      <c r="K35" s="31">
        <f t="shared" si="3"/>
        <v>1169.28</v>
      </c>
      <c r="L35" s="32">
        <f t="shared" si="4"/>
        <v>1013.376</v>
      </c>
      <c r="M35" s="33">
        <f t="shared" si="5"/>
        <v>1013.376</v>
      </c>
      <c r="N35" s="34">
        <f t="shared" si="6"/>
        <v>935.424</v>
      </c>
      <c r="O35" s="33">
        <f t="shared" si="7"/>
        <v>896.448</v>
      </c>
      <c r="P35" s="833">
        <f t="shared" si="8"/>
        <v>857.472</v>
      </c>
      <c r="Q35" s="73"/>
      <c r="R35" s="1062">
        <f t="shared" si="9"/>
        <v>740.544</v>
      </c>
    </row>
    <row r="36" ht="14.25" customHeight="1">
      <c r="A36" s="42" t="s">
        <v>5254</v>
      </c>
      <c r="B36" s="55" t="s">
        <v>1756</v>
      </c>
      <c r="C36" s="51" t="s">
        <v>5320</v>
      </c>
      <c r="D36" s="27" t="s">
        <v>5321</v>
      </c>
      <c r="E36" s="1063"/>
      <c r="F36" s="1063">
        <v>690.0</v>
      </c>
      <c r="G36" s="1063">
        <v>700.0</v>
      </c>
      <c r="H36" s="1073">
        <v>700.0</v>
      </c>
      <c r="I36" s="1060">
        <v>700.0</v>
      </c>
      <c r="J36" s="1061">
        <v>44606.0</v>
      </c>
      <c r="K36" s="31">
        <f t="shared" si="3"/>
        <v>1050</v>
      </c>
      <c r="L36" s="32">
        <f t="shared" si="4"/>
        <v>910</v>
      </c>
      <c r="M36" s="33">
        <f t="shared" si="5"/>
        <v>910</v>
      </c>
      <c r="N36" s="34">
        <f t="shared" si="6"/>
        <v>840</v>
      </c>
      <c r="O36" s="33">
        <f t="shared" si="7"/>
        <v>805</v>
      </c>
      <c r="P36" s="833">
        <f t="shared" si="8"/>
        <v>770</v>
      </c>
      <c r="Q36" s="73"/>
      <c r="R36" s="1062">
        <f t="shared" si="9"/>
        <v>665</v>
      </c>
    </row>
    <row r="37" ht="14.25" customHeight="1">
      <c r="A37" s="42" t="s">
        <v>5254</v>
      </c>
      <c r="B37" s="55" t="s">
        <v>1756</v>
      </c>
      <c r="C37" s="51" t="s">
        <v>5322</v>
      </c>
      <c r="D37" s="27" t="s">
        <v>5323</v>
      </c>
      <c r="E37" s="1063"/>
      <c r="F37" s="1063">
        <v>13440.0</v>
      </c>
      <c r="G37" s="1059">
        <f t="shared" ref="G37:G42" si="15">(F37*0.4)+F37</f>
        <v>18816</v>
      </c>
      <c r="H37" s="1060">
        <v>15052.8</v>
      </c>
      <c r="I37" s="1060">
        <f t="shared" ref="I37:I331" si="16">G37-(G37*0.2)</f>
        <v>15052.8</v>
      </c>
      <c r="J37" s="1061" t="s">
        <v>5243</v>
      </c>
      <c r="K37" s="31">
        <f t="shared" si="3"/>
        <v>22579.2</v>
      </c>
      <c r="L37" s="32">
        <f t="shared" si="4"/>
        <v>19568.64</v>
      </c>
      <c r="M37" s="33">
        <f t="shared" si="5"/>
        <v>19568.64</v>
      </c>
      <c r="N37" s="34">
        <f t="shared" si="6"/>
        <v>18063.36</v>
      </c>
      <c r="O37" s="33">
        <f t="shared" si="7"/>
        <v>17310.72</v>
      </c>
      <c r="P37" s="833">
        <f t="shared" si="8"/>
        <v>16558.08</v>
      </c>
      <c r="Q37" s="73"/>
      <c r="R37" s="1062">
        <f t="shared" si="9"/>
        <v>14300.16</v>
      </c>
    </row>
    <row r="38" ht="14.25" customHeight="1">
      <c r="A38" s="42" t="s">
        <v>5254</v>
      </c>
      <c r="B38" s="55" t="s">
        <v>1756</v>
      </c>
      <c r="C38" s="51" t="s">
        <v>5324</v>
      </c>
      <c r="D38" s="27" t="s">
        <v>5325</v>
      </c>
      <c r="E38" s="1063"/>
      <c r="F38" s="1063">
        <v>657.6</v>
      </c>
      <c r="G38" s="1059">
        <f t="shared" si="15"/>
        <v>920.64</v>
      </c>
      <c r="H38" s="1060">
        <v>736.5120000000001</v>
      </c>
      <c r="I38" s="1060">
        <f t="shared" si="16"/>
        <v>736.512</v>
      </c>
      <c r="J38" s="1061" t="s">
        <v>5243</v>
      </c>
      <c r="K38" s="31">
        <f t="shared" si="3"/>
        <v>1104.768</v>
      </c>
      <c r="L38" s="32">
        <f t="shared" si="4"/>
        <v>957.4656</v>
      </c>
      <c r="M38" s="33">
        <f t="shared" si="5"/>
        <v>957.4656</v>
      </c>
      <c r="N38" s="34">
        <f t="shared" si="6"/>
        <v>883.8144</v>
      </c>
      <c r="O38" s="33">
        <f t="shared" si="7"/>
        <v>846.9888</v>
      </c>
      <c r="P38" s="833">
        <f t="shared" si="8"/>
        <v>810.1632</v>
      </c>
      <c r="Q38" s="73"/>
      <c r="R38" s="1062">
        <f t="shared" si="9"/>
        <v>699.6864</v>
      </c>
    </row>
    <row r="39" ht="14.25" customHeight="1">
      <c r="A39" s="42" t="s">
        <v>5254</v>
      </c>
      <c r="B39" s="55" t="s">
        <v>1756</v>
      </c>
      <c r="C39" s="51" t="s">
        <v>5326</v>
      </c>
      <c r="D39" s="27" t="s">
        <v>5325</v>
      </c>
      <c r="E39" s="1063"/>
      <c r="F39" s="1063">
        <v>657.6</v>
      </c>
      <c r="G39" s="1059">
        <f t="shared" si="15"/>
        <v>920.64</v>
      </c>
      <c r="H39" s="1060">
        <v>736.5120000000001</v>
      </c>
      <c r="I39" s="1060">
        <f t="shared" si="16"/>
        <v>736.512</v>
      </c>
      <c r="J39" s="1061" t="s">
        <v>5243</v>
      </c>
      <c r="K39" s="31">
        <f t="shared" si="3"/>
        <v>1104.768</v>
      </c>
      <c r="L39" s="32">
        <f t="shared" si="4"/>
        <v>957.4656</v>
      </c>
      <c r="M39" s="33">
        <f t="shared" si="5"/>
        <v>957.4656</v>
      </c>
      <c r="N39" s="34">
        <f t="shared" si="6"/>
        <v>883.8144</v>
      </c>
      <c r="O39" s="33">
        <f t="shared" si="7"/>
        <v>846.9888</v>
      </c>
      <c r="P39" s="833">
        <f t="shared" si="8"/>
        <v>810.1632</v>
      </c>
      <c r="Q39" s="73"/>
      <c r="R39" s="1062">
        <f t="shared" si="9"/>
        <v>699.6864</v>
      </c>
    </row>
    <row r="40" ht="14.25" customHeight="1">
      <c r="A40" s="42" t="s">
        <v>5254</v>
      </c>
      <c r="B40" s="55" t="s">
        <v>1756</v>
      </c>
      <c r="C40" s="51" t="s">
        <v>5327</v>
      </c>
      <c r="D40" s="27" t="s">
        <v>5328</v>
      </c>
      <c r="E40" s="1063"/>
      <c r="F40" s="1063">
        <v>4396.8</v>
      </c>
      <c r="G40" s="1059">
        <f t="shared" si="15"/>
        <v>6155.52</v>
      </c>
      <c r="H40" s="1060">
        <v>4924.416</v>
      </c>
      <c r="I40" s="1060">
        <f t="shared" si="16"/>
        <v>4924.416</v>
      </c>
      <c r="J40" s="1061" t="s">
        <v>5243</v>
      </c>
      <c r="K40" s="31">
        <f t="shared" si="3"/>
        <v>7386.624</v>
      </c>
      <c r="L40" s="32">
        <f t="shared" si="4"/>
        <v>6401.7408</v>
      </c>
      <c r="M40" s="33">
        <f t="shared" si="5"/>
        <v>6401.7408</v>
      </c>
      <c r="N40" s="34">
        <f t="shared" si="6"/>
        <v>5909.2992</v>
      </c>
      <c r="O40" s="33">
        <f t="shared" si="7"/>
        <v>5663.0784</v>
      </c>
      <c r="P40" s="833">
        <f t="shared" si="8"/>
        <v>5416.8576</v>
      </c>
      <c r="Q40" s="73"/>
      <c r="R40" s="1062">
        <f t="shared" si="9"/>
        <v>4678.1952</v>
      </c>
    </row>
    <row r="41" ht="14.25" customHeight="1">
      <c r="A41" s="42" t="s">
        <v>5254</v>
      </c>
      <c r="B41" s="55" t="s">
        <v>1756</v>
      </c>
      <c r="C41" s="51" t="s">
        <v>5329</v>
      </c>
      <c r="D41" s="27" t="s">
        <v>5330</v>
      </c>
      <c r="E41" s="1063"/>
      <c r="F41" s="1063">
        <v>326.4</v>
      </c>
      <c r="G41" s="1059">
        <f t="shared" si="15"/>
        <v>456.96</v>
      </c>
      <c r="H41" s="1060">
        <v>365.568</v>
      </c>
      <c r="I41" s="1060">
        <f t="shared" si="16"/>
        <v>365.568</v>
      </c>
      <c r="J41" s="1061" t="s">
        <v>5243</v>
      </c>
      <c r="K41" s="31">
        <f t="shared" si="3"/>
        <v>548.352</v>
      </c>
      <c r="L41" s="32">
        <f t="shared" si="4"/>
        <v>475.2384</v>
      </c>
      <c r="M41" s="33">
        <f t="shared" si="5"/>
        <v>475.2384</v>
      </c>
      <c r="N41" s="34">
        <f t="shared" si="6"/>
        <v>438.6816</v>
      </c>
      <c r="O41" s="33">
        <f t="shared" si="7"/>
        <v>420.4032</v>
      </c>
      <c r="P41" s="833">
        <f t="shared" si="8"/>
        <v>402.1248</v>
      </c>
      <c r="Q41" s="73"/>
      <c r="R41" s="1062">
        <f t="shared" si="9"/>
        <v>347.2896</v>
      </c>
    </row>
    <row r="42" ht="14.25" customHeight="1">
      <c r="A42" s="42" t="s">
        <v>5254</v>
      </c>
      <c r="B42" s="55" t="s">
        <v>1756</v>
      </c>
      <c r="C42" s="51" t="s">
        <v>5331</v>
      </c>
      <c r="D42" s="37" t="s">
        <v>5332</v>
      </c>
      <c r="E42" s="1063"/>
      <c r="F42" s="1063">
        <v>403.2</v>
      </c>
      <c r="G42" s="1059">
        <f t="shared" si="15"/>
        <v>564.48</v>
      </c>
      <c r="H42" s="1060">
        <v>451.584</v>
      </c>
      <c r="I42" s="1060">
        <f t="shared" si="16"/>
        <v>451.584</v>
      </c>
      <c r="J42" s="1061" t="s">
        <v>5243</v>
      </c>
      <c r="K42" s="31">
        <f t="shared" si="3"/>
        <v>677.376</v>
      </c>
      <c r="L42" s="32">
        <f t="shared" si="4"/>
        <v>587.0592</v>
      </c>
      <c r="M42" s="33">
        <f t="shared" si="5"/>
        <v>587.0592</v>
      </c>
      <c r="N42" s="34">
        <f t="shared" si="6"/>
        <v>541.9008</v>
      </c>
      <c r="O42" s="33">
        <f t="shared" si="7"/>
        <v>519.3216</v>
      </c>
      <c r="P42" s="833">
        <f t="shared" si="8"/>
        <v>496.7424</v>
      </c>
      <c r="Q42" s="73"/>
      <c r="R42" s="1062">
        <f t="shared" si="9"/>
        <v>429.0048</v>
      </c>
    </row>
    <row r="43" ht="14.25" customHeight="1">
      <c r="A43" s="42" t="s">
        <v>5254</v>
      </c>
      <c r="B43" s="55" t="s">
        <v>1756</v>
      </c>
      <c r="C43" s="51" t="s">
        <v>5333</v>
      </c>
      <c r="D43" s="37" t="s">
        <v>5334</v>
      </c>
      <c r="E43" s="1063"/>
      <c r="F43" s="1063">
        <v>160.0</v>
      </c>
      <c r="G43" s="1063">
        <v>160.0</v>
      </c>
      <c r="H43" s="1073">
        <v>128.0</v>
      </c>
      <c r="I43" s="1060">
        <f t="shared" si="16"/>
        <v>128</v>
      </c>
      <c r="J43" s="1061">
        <v>44623.0</v>
      </c>
      <c r="K43" s="31">
        <f t="shared" si="3"/>
        <v>192</v>
      </c>
      <c r="L43" s="32">
        <f t="shared" si="4"/>
        <v>166.4</v>
      </c>
      <c r="M43" s="33">
        <f t="shared" si="5"/>
        <v>166.4</v>
      </c>
      <c r="N43" s="34">
        <f t="shared" si="6"/>
        <v>153.6</v>
      </c>
      <c r="O43" s="33">
        <f t="shared" si="7"/>
        <v>147.2</v>
      </c>
      <c r="P43" s="833">
        <f t="shared" si="8"/>
        <v>140.8</v>
      </c>
      <c r="Q43" s="73"/>
      <c r="R43" s="1062">
        <f t="shared" si="9"/>
        <v>121.6</v>
      </c>
    </row>
    <row r="44" ht="14.25" customHeight="1">
      <c r="A44" s="42" t="s">
        <v>5254</v>
      </c>
      <c r="B44" s="55" t="s">
        <v>1756</v>
      </c>
      <c r="C44" s="51" t="s">
        <v>5335</v>
      </c>
      <c r="D44" s="37" t="s">
        <v>5336</v>
      </c>
      <c r="E44" s="1063"/>
      <c r="F44" s="1063">
        <v>1056.0</v>
      </c>
      <c r="G44" s="1059">
        <f t="shared" ref="G44:G48" si="17">(F44*0.4)+F44</f>
        <v>1478.4</v>
      </c>
      <c r="H44" s="1060">
        <v>1182.72</v>
      </c>
      <c r="I44" s="1060">
        <f t="shared" si="16"/>
        <v>1182.72</v>
      </c>
      <c r="J44" s="1061" t="s">
        <v>5243</v>
      </c>
      <c r="K44" s="31">
        <f t="shared" si="3"/>
        <v>1774.08</v>
      </c>
      <c r="L44" s="32">
        <f t="shared" si="4"/>
        <v>1537.536</v>
      </c>
      <c r="M44" s="33">
        <f t="shared" si="5"/>
        <v>1537.536</v>
      </c>
      <c r="N44" s="34">
        <f t="shared" si="6"/>
        <v>1419.264</v>
      </c>
      <c r="O44" s="33">
        <f t="shared" si="7"/>
        <v>1360.128</v>
      </c>
      <c r="P44" s="833">
        <f t="shared" si="8"/>
        <v>1300.992</v>
      </c>
      <c r="Q44" s="73"/>
      <c r="R44" s="1062">
        <f t="shared" si="9"/>
        <v>1123.584</v>
      </c>
    </row>
    <row r="45" ht="14.25" customHeight="1">
      <c r="A45" s="42" t="s">
        <v>5254</v>
      </c>
      <c r="B45" s="55" t="s">
        <v>1756</v>
      </c>
      <c r="C45" s="51" t="s">
        <v>5337</v>
      </c>
      <c r="D45" s="37" t="s">
        <v>5338</v>
      </c>
      <c r="E45" s="1063"/>
      <c r="F45" s="1063">
        <v>1200.0</v>
      </c>
      <c r="G45" s="1059">
        <f t="shared" si="17"/>
        <v>1680</v>
      </c>
      <c r="H45" s="1060">
        <v>1344.0</v>
      </c>
      <c r="I45" s="1060">
        <f t="shared" si="16"/>
        <v>1344</v>
      </c>
      <c r="J45" s="1061" t="s">
        <v>5243</v>
      </c>
      <c r="K45" s="31">
        <f t="shared" si="3"/>
        <v>2016</v>
      </c>
      <c r="L45" s="32">
        <f t="shared" si="4"/>
        <v>1747.2</v>
      </c>
      <c r="M45" s="33">
        <f t="shared" si="5"/>
        <v>1747.2</v>
      </c>
      <c r="N45" s="34">
        <f t="shared" si="6"/>
        <v>1612.8</v>
      </c>
      <c r="O45" s="33">
        <f t="shared" si="7"/>
        <v>1545.6</v>
      </c>
      <c r="P45" s="833">
        <f t="shared" si="8"/>
        <v>1478.4</v>
      </c>
      <c r="Q45" s="73"/>
      <c r="R45" s="1062">
        <f t="shared" si="9"/>
        <v>1276.8</v>
      </c>
    </row>
    <row r="46" ht="14.25" hidden="1" customHeight="1">
      <c r="A46" s="42" t="s">
        <v>5254</v>
      </c>
      <c r="B46" s="55" t="s">
        <v>1833</v>
      </c>
      <c r="C46" s="51" t="s">
        <v>5339</v>
      </c>
      <c r="D46" s="37" t="s">
        <v>5340</v>
      </c>
      <c r="E46" s="1063"/>
      <c r="F46" s="1063">
        <v>66240.0</v>
      </c>
      <c r="G46" s="1059">
        <f t="shared" si="17"/>
        <v>92736</v>
      </c>
      <c r="H46" s="1060">
        <v>74188.8</v>
      </c>
      <c r="I46" s="1060">
        <f t="shared" si="16"/>
        <v>74188.8</v>
      </c>
      <c r="J46" s="1061" t="s">
        <v>5243</v>
      </c>
      <c r="K46" s="31">
        <f t="shared" si="3"/>
        <v>111283.2</v>
      </c>
      <c r="L46" s="32">
        <f t="shared" si="4"/>
        <v>96445.44</v>
      </c>
      <c r="M46" s="33">
        <f t="shared" si="5"/>
        <v>96445.44</v>
      </c>
      <c r="N46" s="34">
        <f t="shared" si="6"/>
        <v>89026.56</v>
      </c>
      <c r="O46" s="33">
        <f t="shared" si="7"/>
        <v>85317.12</v>
      </c>
      <c r="P46" s="833">
        <f t="shared" si="8"/>
        <v>81607.68</v>
      </c>
      <c r="Q46" s="73"/>
      <c r="R46" s="1062">
        <f t="shared" si="9"/>
        <v>70479.36</v>
      </c>
    </row>
    <row r="47" ht="14.25" customHeight="1">
      <c r="A47" s="42" t="s">
        <v>5254</v>
      </c>
      <c r="B47" s="55" t="s">
        <v>1833</v>
      </c>
      <c r="C47" s="51" t="s">
        <v>5339</v>
      </c>
      <c r="D47" s="37" t="s">
        <v>5341</v>
      </c>
      <c r="E47" s="1063"/>
      <c r="F47" s="1063">
        <v>68880.0</v>
      </c>
      <c r="G47" s="1059">
        <f t="shared" si="17"/>
        <v>96432</v>
      </c>
      <c r="H47" s="1060">
        <v>77145.6</v>
      </c>
      <c r="I47" s="1060">
        <f t="shared" si="16"/>
        <v>77145.6</v>
      </c>
      <c r="J47" s="1061" t="s">
        <v>5243</v>
      </c>
      <c r="K47" s="31">
        <f t="shared" si="3"/>
        <v>115718.4</v>
      </c>
      <c r="L47" s="32">
        <f t="shared" si="4"/>
        <v>100289.28</v>
      </c>
      <c r="M47" s="33">
        <f t="shared" si="5"/>
        <v>100289.28</v>
      </c>
      <c r="N47" s="34">
        <f t="shared" si="6"/>
        <v>92574.72</v>
      </c>
      <c r="O47" s="33">
        <f t="shared" si="7"/>
        <v>88717.44</v>
      </c>
      <c r="P47" s="833">
        <f t="shared" si="8"/>
        <v>84860.16</v>
      </c>
      <c r="Q47" s="73"/>
      <c r="R47" s="1062">
        <f t="shared" si="9"/>
        <v>73288.32</v>
      </c>
    </row>
    <row r="48" ht="14.25" hidden="1" customHeight="1">
      <c r="A48" s="42" t="s">
        <v>5254</v>
      </c>
      <c r="B48" s="55" t="s">
        <v>1833</v>
      </c>
      <c r="C48" s="51" t="s">
        <v>5342</v>
      </c>
      <c r="D48" s="37" t="s">
        <v>5343</v>
      </c>
      <c r="E48" s="1063"/>
      <c r="F48" s="1063">
        <v>78912.0</v>
      </c>
      <c r="G48" s="1059">
        <f t="shared" si="17"/>
        <v>110476.8</v>
      </c>
      <c r="H48" s="1060">
        <v>88381.44</v>
      </c>
      <c r="I48" s="1060">
        <f t="shared" si="16"/>
        <v>88381.44</v>
      </c>
      <c r="J48" s="1061" t="s">
        <v>5243</v>
      </c>
      <c r="K48" s="31">
        <f t="shared" si="3"/>
        <v>132572.16</v>
      </c>
      <c r="L48" s="32">
        <f t="shared" si="4"/>
        <v>114895.872</v>
      </c>
      <c r="M48" s="33">
        <f t="shared" si="5"/>
        <v>114895.872</v>
      </c>
      <c r="N48" s="34">
        <f t="shared" si="6"/>
        <v>106057.728</v>
      </c>
      <c r="O48" s="33">
        <f t="shared" si="7"/>
        <v>101638.656</v>
      </c>
      <c r="P48" s="833">
        <f t="shared" si="8"/>
        <v>97219.584</v>
      </c>
      <c r="Q48" s="73"/>
      <c r="R48" s="1062">
        <f t="shared" si="9"/>
        <v>83962.368</v>
      </c>
    </row>
    <row r="49" ht="14.25" customHeight="1">
      <c r="A49" s="42" t="s">
        <v>5254</v>
      </c>
      <c r="B49" s="55" t="s">
        <v>1833</v>
      </c>
      <c r="C49" s="51" t="s">
        <v>5342</v>
      </c>
      <c r="D49" s="37" t="s">
        <v>5344</v>
      </c>
      <c r="E49" s="1063"/>
      <c r="F49" s="1063">
        <v>81552.0</v>
      </c>
      <c r="G49" s="1059">
        <v>97820.0</v>
      </c>
      <c r="H49" s="1060">
        <v>78256.0</v>
      </c>
      <c r="I49" s="1060">
        <f t="shared" si="16"/>
        <v>78256</v>
      </c>
      <c r="J49" s="1061">
        <v>44741.0</v>
      </c>
      <c r="K49" s="31">
        <f t="shared" si="3"/>
        <v>117384</v>
      </c>
      <c r="L49" s="32">
        <f t="shared" si="4"/>
        <v>101732.8</v>
      </c>
      <c r="M49" s="33">
        <f t="shared" si="5"/>
        <v>101732.8</v>
      </c>
      <c r="N49" s="34">
        <f t="shared" si="6"/>
        <v>93907.2</v>
      </c>
      <c r="O49" s="33">
        <f t="shared" si="7"/>
        <v>89994.4</v>
      </c>
      <c r="P49" s="833">
        <f t="shared" si="8"/>
        <v>86081.6</v>
      </c>
      <c r="Q49" s="73"/>
      <c r="R49" s="1062">
        <f t="shared" si="9"/>
        <v>74343.2</v>
      </c>
    </row>
    <row r="50" ht="14.25" hidden="1" customHeight="1">
      <c r="A50" s="42" t="s">
        <v>5254</v>
      </c>
      <c r="B50" s="55" t="s">
        <v>1833</v>
      </c>
      <c r="C50" s="51" t="s">
        <v>5345</v>
      </c>
      <c r="D50" s="37" t="s">
        <v>5346</v>
      </c>
      <c r="E50" s="1063"/>
      <c r="F50" s="1063">
        <v>95232.0</v>
      </c>
      <c r="G50" s="1059">
        <f>(F50*0.4)+F50</f>
        <v>133324.8</v>
      </c>
      <c r="H50" s="1060">
        <v>106659.84</v>
      </c>
      <c r="I50" s="1060">
        <f t="shared" si="16"/>
        <v>106659.84</v>
      </c>
      <c r="J50" s="1061" t="s">
        <v>5243</v>
      </c>
      <c r="K50" s="31">
        <f t="shared" si="3"/>
        <v>159989.76</v>
      </c>
      <c r="L50" s="32">
        <f t="shared" si="4"/>
        <v>138657.792</v>
      </c>
      <c r="M50" s="33">
        <f t="shared" si="5"/>
        <v>138657.792</v>
      </c>
      <c r="N50" s="34">
        <f t="shared" si="6"/>
        <v>127991.808</v>
      </c>
      <c r="O50" s="33">
        <f t="shared" si="7"/>
        <v>122658.816</v>
      </c>
      <c r="P50" s="833">
        <f t="shared" si="8"/>
        <v>117325.824</v>
      </c>
      <c r="Q50" s="73"/>
      <c r="R50" s="1062">
        <f t="shared" si="9"/>
        <v>101326.848</v>
      </c>
    </row>
    <row r="51" ht="14.25" customHeight="1">
      <c r="A51" s="42" t="s">
        <v>5254</v>
      </c>
      <c r="B51" s="55" t="s">
        <v>1833</v>
      </c>
      <c r="C51" s="51" t="s">
        <v>5345</v>
      </c>
      <c r="D51" s="37" t="s">
        <v>5347</v>
      </c>
      <c r="E51" s="1063"/>
      <c r="F51" s="1063">
        <v>97872.0</v>
      </c>
      <c r="G51" s="1059">
        <v>138820.0</v>
      </c>
      <c r="H51" s="1060">
        <v>111056.0</v>
      </c>
      <c r="I51" s="1060">
        <f t="shared" si="16"/>
        <v>111056</v>
      </c>
      <c r="J51" s="1061">
        <v>44741.0</v>
      </c>
      <c r="K51" s="31">
        <f t="shared" si="3"/>
        <v>166584</v>
      </c>
      <c r="L51" s="32">
        <f t="shared" si="4"/>
        <v>144372.8</v>
      </c>
      <c r="M51" s="33">
        <f t="shared" si="5"/>
        <v>144372.8</v>
      </c>
      <c r="N51" s="34">
        <f t="shared" si="6"/>
        <v>133267.2</v>
      </c>
      <c r="O51" s="33">
        <f t="shared" si="7"/>
        <v>127714.4</v>
      </c>
      <c r="P51" s="833">
        <f t="shared" si="8"/>
        <v>122161.6</v>
      </c>
      <c r="Q51" s="73"/>
      <c r="R51" s="1062">
        <f t="shared" si="9"/>
        <v>105503.2</v>
      </c>
    </row>
    <row r="52" ht="14.25" hidden="1" customHeight="1">
      <c r="A52" s="42" t="s">
        <v>5254</v>
      </c>
      <c r="B52" s="55" t="s">
        <v>1833</v>
      </c>
      <c r="C52" s="51" t="s">
        <v>5348</v>
      </c>
      <c r="D52" s="37" t="s">
        <v>5349</v>
      </c>
      <c r="E52" s="1063"/>
      <c r="F52" s="1063">
        <v>150720.0</v>
      </c>
      <c r="G52" s="1059">
        <f t="shared" ref="G52:G63" si="18">(F52*0.4)+F52</f>
        <v>211008</v>
      </c>
      <c r="H52" s="1060">
        <v>168806.4</v>
      </c>
      <c r="I52" s="1060">
        <f t="shared" si="16"/>
        <v>168806.4</v>
      </c>
      <c r="J52" s="1061" t="s">
        <v>5243</v>
      </c>
      <c r="K52" s="31">
        <f t="shared" si="3"/>
        <v>253209.6</v>
      </c>
      <c r="L52" s="32">
        <f t="shared" si="4"/>
        <v>219448.32</v>
      </c>
      <c r="M52" s="33">
        <f t="shared" si="5"/>
        <v>219448.32</v>
      </c>
      <c r="N52" s="34">
        <f t="shared" si="6"/>
        <v>202567.68</v>
      </c>
      <c r="O52" s="33">
        <f t="shared" si="7"/>
        <v>194127.36</v>
      </c>
      <c r="P52" s="833">
        <f t="shared" si="8"/>
        <v>185687.04</v>
      </c>
      <c r="Q52" s="73"/>
      <c r="R52" s="1062">
        <f t="shared" si="9"/>
        <v>160366.08</v>
      </c>
    </row>
    <row r="53" ht="14.25" customHeight="1">
      <c r="A53" s="42" t="s">
        <v>5254</v>
      </c>
      <c r="B53" s="55" t="s">
        <v>1833</v>
      </c>
      <c r="C53" s="51" t="s">
        <v>5348</v>
      </c>
      <c r="D53" s="37" t="s">
        <v>5350</v>
      </c>
      <c r="E53" s="1063"/>
      <c r="F53" s="1063">
        <v>154444.8</v>
      </c>
      <c r="G53" s="1059">
        <f t="shared" si="18"/>
        <v>216222.72</v>
      </c>
      <c r="H53" s="1060">
        <v>172978.17599999998</v>
      </c>
      <c r="I53" s="1060">
        <f t="shared" si="16"/>
        <v>172978.176</v>
      </c>
      <c r="J53" s="1061" t="s">
        <v>5243</v>
      </c>
      <c r="K53" s="31">
        <f t="shared" si="3"/>
        <v>259467.264</v>
      </c>
      <c r="L53" s="32">
        <f t="shared" si="4"/>
        <v>224871.6288</v>
      </c>
      <c r="M53" s="33">
        <f t="shared" si="5"/>
        <v>224871.6288</v>
      </c>
      <c r="N53" s="34">
        <f t="shared" si="6"/>
        <v>207573.8112</v>
      </c>
      <c r="O53" s="33">
        <f t="shared" si="7"/>
        <v>198924.9024</v>
      </c>
      <c r="P53" s="833">
        <f t="shared" si="8"/>
        <v>190275.9936</v>
      </c>
      <c r="Q53" s="73"/>
      <c r="R53" s="1062">
        <f t="shared" si="9"/>
        <v>164329.2672</v>
      </c>
    </row>
    <row r="54" ht="14.25" hidden="1" customHeight="1">
      <c r="A54" s="42" t="s">
        <v>5254</v>
      </c>
      <c r="B54" s="55" t="s">
        <v>1833</v>
      </c>
      <c r="C54" s="51" t="s">
        <v>5351</v>
      </c>
      <c r="D54" s="37" t="s">
        <v>5352</v>
      </c>
      <c r="E54" s="1063"/>
      <c r="F54" s="1063">
        <v>167040.0</v>
      </c>
      <c r="G54" s="1059">
        <f t="shared" si="18"/>
        <v>233856</v>
      </c>
      <c r="H54" s="1060">
        <v>187084.8</v>
      </c>
      <c r="I54" s="1060">
        <f t="shared" si="16"/>
        <v>187084.8</v>
      </c>
      <c r="J54" s="1061" t="s">
        <v>5243</v>
      </c>
      <c r="K54" s="31">
        <f t="shared" si="3"/>
        <v>280627.2</v>
      </c>
      <c r="L54" s="32">
        <f t="shared" si="4"/>
        <v>243210.24</v>
      </c>
      <c r="M54" s="33">
        <f t="shared" si="5"/>
        <v>243210.24</v>
      </c>
      <c r="N54" s="34">
        <f t="shared" si="6"/>
        <v>224501.76</v>
      </c>
      <c r="O54" s="33">
        <f t="shared" si="7"/>
        <v>215147.52</v>
      </c>
      <c r="P54" s="833">
        <f t="shared" si="8"/>
        <v>205793.28</v>
      </c>
      <c r="Q54" s="35"/>
      <c r="R54" s="1062">
        <f t="shared" si="9"/>
        <v>177730.56</v>
      </c>
    </row>
    <row r="55" ht="14.25" customHeight="1">
      <c r="A55" s="42" t="s">
        <v>5254</v>
      </c>
      <c r="B55" s="55" t="s">
        <v>1833</v>
      </c>
      <c r="C55" s="51" t="s">
        <v>5351</v>
      </c>
      <c r="D55" s="37" t="s">
        <v>5353</v>
      </c>
      <c r="E55" s="1063"/>
      <c r="F55" s="1063">
        <v>170764.8</v>
      </c>
      <c r="G55" s="1059">
        <f t="shared" si="18"/>
        <v>239070.72</v>
      </c>
      <c r="H55" s="1060">
        <v>191256.57599999997</v>
      </c>
      <c r="I55" s="1060">
        <f t="shared" si="16"/>
        <v>191256.576</v>
      </c>
      <c r="J55" s="1061" t="s">
        <v>5243</v>
      </c>
      <c r="K55" s="31">
        <f t="shared" si="3"/>
        <v>286884.864</v>
      </c>
      <c r="L55" s="32">
        <f t="shared" si="4"/>
        <v>248633.5488</v>
      </c>
      <c r="M55" s="33">
        <f t="shared" si="5"/>
        <v>248633.5488</v>
      </c>
      <c r="N55" s="34">
        <f t="shared" si="6"/>
        <v>229507.8912</v>
      </c>
      <c r="O55" s="33">
        <f t="shared" si="7"/>
        <v>219945.0624</v>
      </c>
      <c r="P55" s="833">
        <f t="shared" si="8"/>
        <v>210382.2336</v>
      </c>
      <c r="Q55" s="35"/>
      <c r="R55" s="1062">
        <f t="shared" si="9"/>
        <v>181693.7472</v>
      </c>
    </row>
    <row r="56" ht="14.25" hidden="1" customHeight="1">
      <c r="A56" s="42" t="s">
        <v>5254</v>
      </c>
      <c r="B56" s="55" t="s">
        <v>1833</v>
      </c>
      <c r="C56" s="51" t="s">
        <v>5354</v>
      </c>
      <c r="D56" s="37" t="s">
        <v>5355</v>
      </c>
      <c r="E56" s="1063"/>
      <c r="F56" s="1063">
        <v>164832.0</v>
      </c>
      <c r="G56" s="1059">
        <f t="shared" si="18"/>
        <v>230764.8</v>
      </c>
      <c r="H56" s="1060">
        <v>184611.84</v>
      </c>
      <c r="I56" s="1060">
        <f t="shared" si="16"/>
        <v>184611.84</v>
      </c>
      <c r="J56" s="1061" t="s">
        <v>5243</v>
      </c>
      <c r="K56" s="31">
        <f t="shared" si="3"/>
        <v>276917.76</v>
      </c>
      <c r="L56" s="32">
        <f t="shared" si="4"/>
        <v>239995.392</v>
      </c>
      <c r="M56" s="33">
        <f t="shared" si="5"/>
        <v>239995.392</v>
      </c>
      <c r="N56" s="34">
        <f t="shared" si="6"/>
        <v>221534.208</v>
      </c>
      <c r="O56" s="33">
        <f t="shared" si="7"/>
        <v>212303.616</v>
      </c>
      <c r="P56" s="833">
        <f t="shared" si="8"/>
        <v>203073.024</v>
      </c>
      <c r="Q56" s="35"/>
      <c r="R56" s="1062">
        <f t="shared" si="9"/>
        <v>175381.248</v>
      </c>
    </row>
    <row r="57" ht="14.25" customHeight="1">
      <c r="A57" s="42" t="s">
        <v>5254</v>
      </c>
      <c r="B57" s="55" t="s">
        <v>1833</v>
      </c>
      <c r="C57" s="51" t="s">
        <v>5354</v>
      </c>
      <c r="D57" s="37" t="s">
        <v>5356</v>
      </c>
      <c r="E57" s="1063"/>
      <c r="F57" s="1063">
        <v>168556.8</v>
      </c>
      <c r="G57" s="1059">
        <f t="shared" si="18"/>
        <v>235979.52</v>
      </c>
      <c r="H57" s="1060">
        <v>188783.61599999998</v>
      </c>
      <c r="I57" s="1060">
        <f t="shared" si="16"/>
        <v>188783.616</v>
      </c>
      <c r="J57" s="1061" t="s">
        <v>5243</v>
      </c>
      <c r="K57" s="31">
        <f t="shared" si="3"/>
        <v>283175.424</v>
      </c>
      <c r="L57" s="32">
        <f t="shared" si="4"/>
        <v>245418.7008</v>
      </c>
      <c r="M57" s="33">
        <f t="shared" si="5"/>
        <v>245418.7008</v>
      </c>
      <c r="N57" s="34">
        <f t="shared" si="6"/>
        <v>226540.3392</v>
      </c>
      <c r="O57" s="33">
        <f t="shared" si="7"/>
        <v>217101.1584</v>
      </c>
      <c r="P57" s="833">
        <f t="shared" si="8"/>
        <v>207661.9776</v>
      </c>
      <c r="Q57" s="35"/>
      <c r="R57" s="1062">
        <f t="shared" si="9"/>
        <v>179344.4352</v>
      </c>
    </row>
    <row r="58" ht="14.25" hidden="1" customHeight="1">
      <c r="A58" s="42" t="s">
        <v>5254</v>
      </c>
      <c r="B58" s="55" t="s">
        <v>1833</v>
      </c>
      <c r="C58" s="51" t="s">
        <v>5357</v>
      </c>
      <c r="D58" s="37" t="s">
        <v>5358</v>
      </c>
      <c r="E58" s="1063"/>
      <c r="F58" s="1063">
        <v>181152.0</v>
      </c>
      <c r="G58" s="1059">
        <f t="shared" si="18"/>
        <v>253612.8</v>
      </c>
      <c r="H58" s="1060">
        <v>202890.24</v>
      </c>
      <c r="I58" s="1060">
        <f t="shared" si="16"/>
        <v>202890.24</v>
      </c>
      <c r="J58" s="1061" t="s">
        <v>5243</v>
      </c>
      <c r="K58" s="31">
        <f t="shared" si="3"/>
        <v>304335.36</v>
      </c>
      <c r="L58" s="32">
        <f t="shared" si="4"/>
        <v>263757.312</v>
      </c>
      <c r="M58" s="33">
        <f t="shared" si="5"/>
        <v>263757.312</v>
      </c>
      <c r="N58" s="34">
        <f t="shared" si="6"/>
        <v>243468.288</v>
      </c>
      <c r="O58" s="33">
        <f t="shared" si="7"/>
        <v>233323.776</v>
      </c>
      <c r="P58" s="833">
        <f t="shared" si="8"/>
        <v>223179.264</v>
      </c>
      <c r="Q58" s="35"/>
      <c r="R58" s="1062">
        <f t="shared" si="9"/>
        <v>192745.728</v>
      </c>
    </row>
    <row r="59" ht="14.25" customHeight="1">
      <c r="A59" s="42" t="s">
        <v>5254</v>
      </c>
      <c r="B59" s="55" t="s">
        <v>1833</v>
      </c>
      <c r="C59" s="51" t="s">
        <v>5357</v>
      </c>
      <c r="D59" s="37" t="s">
        <v>5359</v>
      </c>
      <c r="E59" s="1063"/>
      <c r="F59" s="1063">
        <v>184876.8</v>
      </c>
      <c r="G59" s="1059">
        <f t="shared" si="18"/>
        <v>258827.52</v>
      </c>
      <c r="H59" s="1060">
        <v>207062.016</v>
      </c>
      <c r="I59" s="1060">
        <f t="shared" si="16"/>
        <v>207062.016</v>
      </c>
      <c r="J59" s="1061" t="s">
        <v>5243</v>
      </c>
      <c r="K59" s="31">
        <f t="shared" si="3"/>
        <v>310593.024</v>
      </c>
      <c r="L59" s="32">
        <f t="shared" si="4"/>
        <v>269180.6208</v>
      </c>
      <c r="M59" s="33">
        <f t="shared" si="5"/>
        <v>269180.6208</v>
      </c>
      <c r="N59" s="34">
        <f t="shared" si="6"/>
        <v>248474.4192</v>
      </c>
      <c r="O59" s="33">
        <f t="shared" si="7"/>
        <v>238121.3184</v>
      </c>
      <c r="P59" s="833">
        <f t="shared" si="8"/>
        <v>227768.2176</v>
      </c>
      <c r="Q59" s="35"/>
      <c r="R59" s="1062">
        <f t="shared" si="9"/>
        <v>196708.9152</v>
      </c>
    </row>
    <row r="60" ht="14.25" hidden="1" customHeight="1">
      <c r="A60" s="42" t="s">
        <v>5254</v>
      </c>
      <c r="B60" s="55" t="s">
        <v>1833</v>
      </c>
      <c r="C60" s="51" t="s">
        <v>5360</v>
      </c>
      <c r="D60" s="37" t="s">
        <v>5361</v>
      </c>
      <c r="E60" s="1063"/>
      <c r="F60" s="1063">
        <v>188160.0</v>
      </c>
      <c r="G60" s="1059">
        <f t="shared" si="18"/>
        <v>263424</v>
      </c>
      <c r="H60" s="1060">
        <v>210739.2</v>
      </c>
      <c r="I60" s="1060">
        <f t="shared" si="16"/>
        <v>210739.2</v>
      </c>
      <c r="J60" s="1061" t="s">
        <v>5243</v>
      </c>
      <c r="K60" s="31">
        <f t="shared" si="3"/>
        <v>316108.8</v>
      </c>
      <c r="L60" s="32">
        <f t="shared" si="4"/>
        <v>273960.96</v>
      </c>
      <c r="M60" s="33">
        <f t="shared" si="5"/>
        <v>273960.96</v>
      </c>
      <c r="N60" s="34">
        <f t="shared" si="6"/>
        <v>252887.04</v>
      </c>
      <c r="O60" s="33">
        <f t="shared" si="7"/>
        <v>242350.08</v>
      </c>
      <c r="P60" s="833">
        <f t="shared" si="8"/>
        <v>231813.12</v>
      </c>
      <c r="Q60" s="35"/>
      <c r="R60" s="1062">
        <f t="shared" si="9"/>
        <v>200202.24</v>
      </c>
    </row>
    <row r="61" ht="24.75" customHeight="1">
      <c r="A61" s="42" t="s">
        <v>5254</v>
      </c>
      <c r="B61" s="55" t="s">
        <v>1833</v>
      </c>
      <c r="C61" s="51" t="s">
        <v>5360</v>
      </c>
      <c r="D61" s="37" t="s">
        <v>5362</v>
      </c>
      <c r="E61" s="1063"/>
      <c r="F61" s="1063">
        <v>191884.8</v>
      </c>
      <c r="G61" s="1059">
        <f t="shared" si="18"/>
        <v>268638.72</v>
      </c>
      <c r="H61" s="1060">
        <v>214910.97599999997</v>
      </c>
      <c r="I61" s="1060">
        <f t="shared" si="16"/>
        <v>214910.976</v>
      </c>
      <c r="J61" s="1061" t="s">
        <v>5243</v>
      </c>
      <c r="K61" s="31">
        <f t="shared" si="3"/>
        <v>322366.464</v>
      </c>
      <c r="L61" s="32">
        <f t="shared" si="4"/>
        <v>279384.2688</v>
      </c>
      <c r="M61" s="33">
        <f t="shared" si="5"/>
        <v>279384.2688</v>
      </c>
      <c r="N61" s="34">
        <f t="shared" si="6"/>
        <v>257893.1712</v>
      </c>
      <c r="O61" s="33">
        <f t="shared" si="7"/>
        <v>247147.6224</v>
      </c>
      <c r="P61" s="833">
        <f t="shared" si="8"/>
        <v>236402.0736</v>
      </c>
      <c r="Q61" s="35"/>
      <c r="R61" s="1062">
        <f t="shared" si="9"/>
        <v>204165.4272</v>
      </c>
    </row>
    <row r="62" ht="14.25" hidden="1" customHeight="1">
      <c r="A62" s="42" t="s">
        <v>5254</v>
      </c>
      <c r="B62" s="55" t="s">
        <v>1833</v>
      </c>
      <c r="C62" s="51" t="s">
        <v>5363</v>
      </c>
      <c r="D62" s="37" t="s">
        <v>5364</v>
      </c>
      <c r="E62" s="1063"/>
      <c r="F62" s="1063">
        <v>204480.0</v>
      </c>
      <c r="G62" s="1059">
        <f t="shared" si="18"/>
        <v>286272</v>
      </c>
      <c r="H62" s="1060">
        <v>229017.6</v>
      </c>
      <c r="I62" s="1060">
        <f t="shared" si="16"/>
        <v>229017.6</v>
      </c>
      <c r="J62" s="1061" t="s">
        <v>5243</v>
      </c>
      <c r="K62" s="31">
        <f t="shared" si="3"/>
        <v>343526.4</v>
      </c>
      <c r="L62" s="32">
        <f t="shared" si="4"/>
        <v>297722.88</v>
      </c>
      <c r="M62" s="33">
        <f t="shared" si="5"/>
        <v>297722.88</v>
      </c>
      <c r="N62" s="34">
        <f t="shared" si="6"/>
        <v>274821.12</v>
      </c>
      <c r="O62" s="33">
        <f t="shared" si="7"/>
        <v>263370.24</v>
      </c>
      <c r="P62" s="833">
        <f t="shared" si="8"/>
        <v>251919.36</v>
      </c>
      <c r="Q62" s="35"/>
      <c r="R62" s="1062">
        <f t="shared" si="9"/>
        <v>217566.72</v>
      </c>
    </row>
    <row r="63" ht="14.25" customHeight="1">
      <c r="A63" s="42" t="s">
        <v>5254</v>
      </c>
      <c r="B63" s="55" t="s">
        <v>1833</v>
      </c>
      <c r="C63" s="51" t="s">
        <v>5363</v>
      </c>
      <c r="D63" s="37" t="s">
        <v>5365</v>
      </c>
      <c r="E63" s="1063"/>
      <c r="F63" s="1063">
        <v>208204.8</v>
      </c>
      <c r="G63" s="1059">
        <f t="shared" si="18"/>
        <v>291486.72</v>
      </c>
      <c r="H63" s="1060">
        <v>233189.376</v>
      </c>
      <c r="I63" s="1060">
        <f t="shared" si="16"/>
        <v>233189.376</v>
      </c>
      <c r="J63" s="1061" t="s">
        <v>5243</v>
      </c>
      <c r="K63" s="31">
        <f t="shared" si="3"/>
        <v>349784.064</v>
      </c>
      <c r="L63" s="32">
        <f t="shared" si="4"/>
        <v>303146.1888</v>
      </c>
      <c r="M63" s="33">
        <f t="shared" si="5"/>
        <v>303146.1888</v>
      </c>
      <c r="N63" s="34">
        <f t="shared" si="6"/>
        <v>279827.2512</v>
      </c>
      <c r="O63" s="33">
        <f t="shared" si="7"/>
        <v>268167.7824</v>
      </c>
      <c r="P63" s="833">
        <f t="shared" si="8"/>
        <v>256508.3136</v>
      </c>
      <c r="Q63" s="35"/>
      <c r="R63" s="1062">
        <f t="shared" si="9"/>
        <v>221529.9072</v>
      </c>
    </row>
    <row r="64" ht="14.25" customHeight="1">
      <c r="A64" s="42" t="s">
        <v>5254</v>
      </c>
      <c r="B64" s="55" t="s">
        <v>1833</v>
      </c>
      <c r="C64" s="51" t="s">
        <v>5366</v>
      </c>
      <c r="D64" s="37" t="s">
        <v>5367</v>
      </c>
      <c r="E64" s="1063"/>
      <c r="F64" s="29">
        <v>3110.0</v>
      </c>
      <c r="G64" s="29">
        <v>3110.0</v>
      </c>
      <c r="H64" s="1060">
        <v>3515.0</v>
      </c>
      <c r="I64" s="1060">
        <f t="shared" si="16"/>
        <v>2488</v>
      </c>
      <c r="J64" s="1061">
        <v>45934.0</v>
      </c>
      <c r="K64" s="31">
        <f t="shared" si="3"/>
        <v>5272.5</v>
      </c>
      <c r="L64" s="32">
        <f t="shared" si="4"/>
        <v>4569.5</v>
      </c>
      <c r="M64" s="33">
        <f t="shared" si="5"/>
        <v>4569.5</v>
      </c>
      <c r="N64" s="34">
        <f t="shared" si="6"/>
        <v>4218</v>
      </c>
      <c r="O64" s="33">
        <f t="shared" si="7"/>
        <v>4042.25</v>
      </c>
      <c r="P64" s="833">
        <f t="shared" si="8"/>
        <v>3866.5</v>
      </c>
      <c r="Q64" s="35"/>
      <c r="R64" s="1062">
        <f t="shared" si="9"/>
        <v>2363.6</v>
      </c>
    </row>
    <row r="65" ht="14.25" customHeight="1">
      <c r="A65" s="42" t="s">
        <v>5254</v>
      </c>
      <c r="B65" s="55" t="s">
        <v>1833</v>
      </c>
      <c r="C65" s="51" t="s">
        <v>5368</v>
      </c>
      <c r="D65" s="37" t="s">
        <v>5369</v>
      </c>
      <c r="E65" s="1063"/>
      <c r="F65" s="1063">
        <v>2889.6</v>
      </c>
      <c r="G65" s="1059">
        <f t="shared" ref="G65:G82" si="19">(F65*0.4)+F65</f>
        <v>4045.44</v>
      </c>
      <c r="H65" s="1060">
        <v>4115.0</v>
      </c>
      <c r="I65" s="1060">
        <f t="shared" si="16"/>
        <v>3236.352</v>
      </c>
      <c r="J65" s="1061">
        <v>45348.0</v>
      </c>
      <c r="K65" s="31">
        <f t="shared" si="3"/>
        <v>6172.5</v>
      </c>
      <c r="L65" s="32">
        <f t="shared" si="4"/>
        <v>5349.5</v>
      </c>
      <c r="M65" s="33">
        <f t="shared" si="5"/>
        <v>5349.5</v>
      </c>
      <c r="N65" s="34">
        <f t="shared" si="6"/>
        <v>4938</v>
      </c>
      <c r="O65" s="33">
        <f t="shared" si="7"/>
        <v>4732.25</v>
      </c>
      <c r="P65" s="833">
        <f t="shared" si="8"/>
        <v>4526.5</v>
      </c>
      <c r="Q65" s="35"/>
      <c r="R65" s="1062">
        <f t="shared" si="9"/>
        <v>3074.5344</v>
      </c>
    </row>
    <row r="66" ht="14.25" customHeight="1">
      <c r="A66" s="42" t="s">
        <v>5254</v>
      </c>
      <c r="B66" s="55" t="s">
        <v>1833</v>
      </c>
      <c r="C66" s="51" t="s">
        <v>5370</v>
      </c>
      <c r="D66" s="37" t="s">
        <v>5371</v>
      </c>
      <c r="E66" s="1063"/>
      <c r="F66" s="1063">
        <v>2726.4</v>
      </c>
      <c r="G66" s="1059">
        <f t="shared" si="19"/>
        <v>3816.96</v>
      </c>
      <c r="H66" s="1060">
        <v>3053.568</v>
      </c>
      <c r="I66" s="1060">
        <f t="shared" si="16"/>
        <v>3053.568</v>
      </c>
      <c r="J66" s="1061" t="s">
        <v>5243</v>
      </c>
      <c r="K66" s="31">
        <f t="shared" si="3"/>
        <v>4580.352</v>
      </c>
      <c r="L66" s="32">
        <f t="shared" si="4"/>
        <v>3969.6384</v>
      </c>
      <c r="M66" s="33">
        <f t="shared" si="5"/>
        <v>3969.6384</v>
      </c>
      <c r="N66" s="34">
        <f t="shared" si="6"/>
        <v>3664.2816</v>
      </c>
      <c r="O66" s="33">
        <f t="shared" si="7"/>
        <v>3511.6032</v>
      </c>
      <c r="P66" s="833">
        <f t="shared" si="8"/>
        <v>3358.9248</v>
      </c>
      <c r="Q66" s="35"/>
      <c r="R66" s="1062">
        <f t="shared" si="9"/>
        <v>2900.8896</v>
      </c>
    </row>
    <row r="67" ht="14.25" customHeight="1">
      <c r="A67" s="42" t="s">
        <v>5254</v>
      </c>
      <c r="B67" s="55" t="s">
        <v>1833</v>
      </c>
      <c r="C67" s="51" t="s">
        <v>5372</v>
      </c>
      <c r="D67" s="37" t="s">
        <v>5373</v>
      </c>
      <c r="E67" s="1063"/>
      <c r="F67" s="1063">
        <v>4185.6</v>
      </c>
      <c r="G67" s="1059">
        <f t="shared" si="19"/>
        <v>5859.84</v>
      </c>
      <c r="H67" s="1060">
        <v>4687.872</v>
      </c>
      <c r="I67" s="1060">
        <f t="shared" si="16"/>
        <v>4687.872</v>
      </c>
      <c r="J67" s="1061" t="s">
        <v>5243</v>
      </c>
      <c r="K67" s="31">
        <f t="shared" si="3"/>
        <v>7031.808</v>
      </c>
      <c r="L67" s="32">
        <f t="shared" si="4"/>
        <v>6094.2336</v>
      </c>
      <c r="M67" s="33">
        <f t="shared" si="5"/>
        <v>6094.2336</v>
      </c>
      <c r="N67" s="34">
        <f t="shared" si="6"/>
        <v>5625.4464</v>
      </c>
      <c r="O67" s="33">
        <f t="shared" si="7"/>
        <v>5391.0528</v>
      </c>
      <c r="P67" s="833">
        <f t="shared" si="8"/>
        <v>5156.6592</v>
      </c>
      <c r="Q67" s="35"/>
      <c r="R67" s="1062">
        <f t="shared" si="9"/>
        <v>4453.4784</v>
      </c>
    </row>
    <row r="68" ht="14.25" customHeight="1">
      <c r="A68" s="42" t="s">
        <v>5254</v>
      </c>
      <c r="B68" s="55" t="s">
        <v>1833</v>
      </c>
      <c r="C68" s="51" t="s">
        <v>5374</v>
      </c>
      <c r="D68" s="27" t="s">
        <v>5375</v>
      </c>
      <c r="E68" s="1063"/>
      <c r="F68" s="1063">
        <v>3657.6</v>
      </c>
      <c r="G68" s="1059">
        <f t="shared" si="19"/>
        <v>5120.64</v>
      </c>
      <c r="H68" s="1060">
        <v>4096.512</v>
      </c>
      <c r="I68" s="1060">
        <f t="shared" si="16"/>
        <v>4096.512</v>
      </c>
      <c r="J68" s="1061" t="s">
        <v>5243</v>
      </c>
      <c r="K68" s="31">
        <f t="shared" si="3"/>
        <v>6144.768</v>
      </c>
      <c r="L68" s="32">
        <f t="shared" si="4"/>
        <v>5325.4656</v>
      </c>
      <c r="M68" s="33">
        <f t="shared" si="5"/>
        <v>5325.4656</v>
      </c>
      <c r="N68" s="34">
        <f t="shared" si="6"/>
        <v>4915.8144</v>
      </c>
      <c r="O68" s="33">
        <f t="shared" si="7"/>
        <v>4710.9888</v>
      </c>
      <c r="P68" s="833">
        <f t="shared" si="8"/>
        <v>4506.1632</v>
      </c>
      <c r="Q68" s="35"/>
      <c r="R68" s="1062">
        <f t="shared" si="9"/>
        <v>3891.6864</v>
      </c>
    </row>
    <row r="69" ht="14.25" customHeight="1">
      <c r="A69" s="42" t="s">
        <v>5254</v>
      </c>
      <c r="B69" s="55" t="s">
        <v>1833</v>
      </c>
      <c r="C69" s="51" t="s">
        <v>5376</v>
      </c>
      <c r="D69" s="27" t="s">
        <v>5377</v>
      </c>
      <c r="E69" s="1063"/>
      <c r="F69" s="1063">
        <v>4032.0</v>
      </c>
      <c r="G69" s="1059">
        <f t="shared" si="19"/>
        <v>5644.8</v>
      </c>
      <c r="H69" s="1060">
        <v>4515.84</v>
      </c>
      <c r="I69" s="1060">
        <f t="shared" si="16"/>
        <v>4515.84</v>
      </c>
      <c r="J69" s="1061" t="s">
        <v>5243</v>
      </c>
      <c r="K69" s="31">
        <f t="shared" si="3"/>
        <v>6773.76</v>
      </c>
      <c r="L69" s="32">
        <f t="shared" si="4"/>
        <v>5870.592</v>
      </c>
      <c r="M69" s="33">
        <f t="shared" si="5"/>
        <v>5870.592</v>
      </c>
      <c r="N69" s="34">
        <f t="shared" si="6"/>
        <v>5419.008</v>
      </c>
      <c r="O69" s="33">
        <f t="shared" si="7"/>
        <v>5193.216</v>
      </c>
      <c r="P69" s="833">
        <f t="shared" si="8"/>
        <v>4967.424</v>
      </c>
      <c r="Q69" s="35"/>
      <c r="R69" s="1062">
        <f t="shared" si="9"/>
        <v>4290.048</v>
      </c>
    </row>
    <row r="70" ht="14.25" customHeight="1">
      <c r="A70" s="42" t="s">
        <v>5254</v>
      </c>
      <c r="B70" s="55" t="s">
        <v>1833</v>
      </c>
      <c r="C70" s="51" t="s">
        <v>5378</v>
      </c>
      <c r="D70" s="27" t="s">
        <v>5379</v>
      </c>
      <c r="E70" s="1063"/>
      <c r="F70" s="1063">
        <v>5376.0</v>
      </c>
      <c r="G70" s="1059">
        <f t="shared" si="19"/>
        <v>7526.4</v>
      </c>
      <c r="H70" s="1060">
        <v>7900.0</v>
      </c>
      <c r="I70" s="1060">
        <f t="shared" si="16"/>
        <v>6021.12</v>
      </c>
      <c r="J70" s="1061">
        <v>45936.0</v>
      </c>
      <c r="K70" s="31">
        <f t="shared" si="3"/>
        <v>11850</v>
      </c>
      <c r="L70" s="32">
        <f t="shared" si="4"/>
        <v>10270</v>
      </c>
      <c r="M70" s="33">
        <f t="shared" si="5"/>
        <v>10270</v>
      </c>
      <c r="N70" s="34">
        <f t="shared" si="6"/>
        <v>9480</v>
      </c>
      <c r="O70" s="33">
        <f t="shared" si="7"/>
        <v>9085</v>
      </c>
      <c r="P70" s="833">
        <f t="shared" si="8"/>
        <v>8690</v>
      </c>
      <c r="Q70" s="35"/>
      <c r="R70" s="1062">
        <f t="shared" si="9"/>
        <v>5720.064</v>
      </c>
      <c r="T70" s="56"/>
      <c r="U70" s="56"/>
      <c r="V70" s="56"/>
      <c r="W70" s="56"/>
      <c r="X70" s="56"/>
      <c r="Y70" s="56"/>
      <c r="Z70" s="56"/>
      <c r="AA70" s="56"/>
      <c r="AB70" s="56"/>
    </row>
    <row r="71" ht="14.25" customHeight="1">
      <c r="A71" s="42" t="s">
        <v>5254</v>
      </c>
      <c r="B71" s="55" t="s">
        <v>1833</v>
      </c>
      <c r="C71" s="51" t="s">
        <v>5380</v>
      </c>
      <c r="D71" s="37" t="s">
        <v>5381</v>
      </c>
      <c r="E71" s="1063"/>
      <c r="F71" s="1063">
        <v>2832.0</v>
      </c>
      <c r="G71" s="1059">
        <f t="shared" si="19"/>
        <v>3964.8</v>
      </c>
      <c r="H71" s="1060">
        <v>3171.84</v>
      </c>
      <c r="I71" s="1060">
        <f t="shared" si="16"/>
        <v>3171.84</v>
      </c>
      <c r="J71" s="1061" t="s">
        <v>5243</v>
      </c>
      <c r="K71" s="31">
        <f t="shared" si="3"/>
        <v>4757.76</v>
      </c>
      <c r="L71" s="32">
        <f t="shared" si="4"/>
        <v>4123.392</v>
      </c>
      <c r="M71" s="33">
        <f t="shared" si="5"/>
        <v>4123.392</v>
      </c>
      <c r="N71" s="34">
        <f t="shared" si="6"/>
        <v>3806.208</v>
      </c>
      <c r="O71" s="33">
        <f t="shared" si="7"/>
        <v>3647.616</v>
      </c>
      <c r="P71" s="833">
        <f t="shared" si="8"/>
        <v>3489.024</v>
      </c>
      <c r="Q71" s="35"/>
      <c r="R71" s="1062">
        <f t="shared" si="9"/>
        <v>3013.248</v>
      </c>
    </row>
    <row r="72" ht="14.25" customHeight="1">
      <c r="A72" s="42" t="s">
        <v>5254</v>
      </c>
      <c r="B72" s="55" t="s">
        <v>1833</v>
      </c>
      <c r="C72" s="51" t="s">
        <v>5382</v>
      </c>
      <c r="D72" s="37" t="s">
        <v>5383</v>
      </c>
      <c r="E72" s="1063"/>
      <c r="F72" s="1063">
        <v>2544.0</v>
      </c>
      <c r="G72" s="1059">
        <f t="shared" si="19"/>
        <v>3561.6</v>
      </c>
      <c r="H72" s="1060">
        <v>2849.2799999999997</v>
      </c>
      <c r="I72" s="1060">
        <f t="shared" si="16"/>
        <v>2849.28</v>
      </c>
      <c r="J72" s="1061" t="s">
        <v>5243</v>
      </c>
      <c r="K72" s="31">
        <f t="shared" si="3"/>
        <v>4273.92</v>
      </c>
      <c r="L72" s="32">
        <f t="shared" si="4"/>
        <v>3704.064</v>
      </c>
      <c r="M72" s="33">
        <f t="shared" si="5"/>
        <v>3704.064</v>
      </c>
      <c r="N72" s="34">
        <f t="shared" si="6"/>
        <v>3419.136</v>
      </c>
      <c r="O72" s="33">
        <f t="shared" si="7"/>
        <v>3276.672</v>
      </c>
      <c r="P72" s="833">
        <f t="shared" si="8"/>
        <v>3134.208</v>
      </c>
      <c r="Q72" s="35"/>
      <c r="R72" s="1062">
        <f t="shared" si="9"/>
        <v>2706.816</v>
      </c>
      <c r="T72" s="56"/>
      <c r="U72" s="56"/>
      <c r="V72" s="56"/>
      <c r="W72" s="56"/>
      <c r="X72" s="56"/>
      <c r="Y72" s="56"/>
      <c r="Z72" s="56"/>
      <c r="AA72" s="56"/>
      <c r="AB72" s="56"/>
    </row>
    <row r="73" ht="14.25" customHeight="1">
      <c r="A73" s="42" t="s">
        <v>5254</v>
      </c>
      <c r="B73" s="55" t="s">
        <v>1833</v>
      </c>
      <c r="C73" s="51" t="s">
        <v>5384</v>
      </c>
      <c r="D73" s="27" t="s">
        <v>5385</v>
      </c>
      <c r="E73" s="1063"/>
      <c r="F73" s="1063">
        <v>2256.0</v>
      </c>
      <c r="G73" s="1059">
        <f t="shared" si="19"/>
        <v>3158.4</v>
      </c>
      <c r="H73" s="1060">
        <v>2526.7200000000003</v>
      </c>
      <c r="I73" s="1060">
        <f t="shared" si="16"/>
        <v>2526.72</v>
      </c>
      <c r="J73" s="1061" t="s">
        <v>5243</v>
      </c>
      <c r="K73" s="31">
        <f t="shared" si="3"/>
        <v>3790.08</v>
      </c>
      <c r="L73" s="32">
        <f t="shared" si="4"/>
        <v>3284.736</v>
      </c>
      <c r="M73" s="33">
        <f t="shared" si="5"/>
        <v>3284.736</v>
      </c>
      <c r="N73" s="34">
        <f t="shared" si="6"/>
        <v>3032.064</v>
      </c>
      <c r="O73" s="33">
        <f t="shared" si="7"/>
        <v>2905.728</v>
      </c>
      <c r="P73" s="833">
        <f t="shared" si="8"/>
        <v>2779.392</v>
      </c>
      <c r="Q73" s="35"/>
      <c r="R73" s="1062">
        <f t="shared" si="9"/>
        <v>2400.384</v>
      </c>
    </row>
    <row r="74" ht="14.25" customHeight="1">
      <c r="A74" s="42" t="s">
        <v>5254</v>
      </c>
      <c r="B74" s="55" t="s">
        <v>1833</v>
      </c>
      <c r="C74" s="51" t="s">
        <v>5386</v>
      </c>
      <c r="D74" s="27" t="s">
        <v>5387</v>
      </c>
      <c r="E74" s="1063"/>
      <c r="F74" s="1063">
        <v>2256.0</v>
      </c>
      <c r="G74" s="1059">
        <f t="shared" si="19"/>
        <v>3158.4</v>
      </c>
      <c r="H74" s="1060">
        <v>2526.7200000000003</v>
      </c>
      <c r="I74" s="1060">
        <f t="shared" si="16"/>
        <v>2526.72</v>
      </c>
      <c r="J74" s="1061" t="s">
        <v>5243</v>
      </c>
      <c r="K74" s="31">
        <f t="shared" si="3"/>
        <v>3790.08</v>
      </c>
      <c r="L74" s="32">
        <f t="shared" si="4"/>
        <v>3284.736</v>
      </c>
      <c r="M74" s="33">
        <f t="shared" si="5"/>
        <v>3284.736</v>
      </c>
      <c r="N74" s="34">
        <f t="shared" si="6"/>
        <v>3032.064</v>
      </c>
      <c r="O74" s="33">
        <f t="shared" si="7"/>
        <v>2905.728</v>
      </c>
      <c r="P74" s="833">
        <f t="shared" si="8"/>
        <v>2779.392</v>
      </c>
      <c r="Q74" s="35"/>
      <c r="R74" s="1062">
        <f t="shared" si="9"/>
        <v>2400.384</v>
      </c>
    </row>
    <row r="75" ht="14.25" customHeight="1">
      <c r="A75" s="42" t="s">
        <v>5254</v>
      </c>
      <c r="B75" s="55" t="s">
        <v>1833</v>
      </c>
      <c r="C75" s="51" t="s">
        <v>5388</v>
      </c>
      <c r="D75" s="37" t="s">
        <v>5389</v>
      </c>
      <c r="E75" s="1063"/>
      <c r="F75" s="1063">
        <v>2256.0</v>
      </c>
      <c r="G75" s="1059">
        <f t="shared" si="19"/>
        <v>3158.4</v>
      </c>
      <c r="H75" s="1060">
        <v>2526.7200000000003</v>
      </c>
      <c r="I75" s="1060">
        <f t="shared" si="16"/>
        <v>2526.72</v>
      </c>
      <c r="J75" s="1061" t="s">
        <v>5243</v>
      </c>
      <c r="K75" s="31">
        <f t="shared" si="3"/>
        <v>3790.08</v>
      </c>
      <c r="L75" s="32">
        <f t="shared" si="4"/>
        <v>3284.736</v>
      </c>
      <c r="M75" s="33">
        <f t="shared" si="5"/>
        <v>3284.736</v>
      </c>
      <c r="N75" s="34">
        <f t="shared" si="6"/>
        <v>3032.064</v>
      </c>
      <c r="O75" s="33">
        <f t="shared" si="7"/>
        <v>2905.728</v>
      </c>
      <c r="P75" s="833">
        <f t="shared" si="8"/>
        <v>2779.392</v>
      </c>
      <c r="Q75" s="35"/>
      <c r="R75" s="1062">
        <f t="shared" si="9"/>
        <v>2400.384</v>
      </c>
    </row>
    <row r="76" ht="14.25" customHeight="1">
      <c r="A76" s="42" t="s">
        <v>5254</v>
      </c>
      <c r="B76" s="55" t="s">
        <v>1833</v>
      </c>
      <c r="C76" s="51" t="s">
        <v>5390</v>
      </c>
      <c r="D76" s="37" t="s">
        <v>5391</v>
      </c>
      <c r="E76" s="1063"/>
      <c r="F76" s="1063">
        <v>2256.0</v>
      </c>
      <c r="G76" s="1059">
        <f t="shared" si="19"/>
        <v>3158.4</v>
      </c>
      <c r="H76" s="1060">
        <v>2526.7200000000003</v>
      </c>
      <c r="I76" s="1060">
        <f t="shared" si="16"/>
        <v>2526.72</v>
      </c>
      <c r="J76" s="1061" t="s">
        <v>5243</v>
      </c>
      <c r="K76" s="31">
        <f t="shared" si="3"/>
        <v>3790.08</v>
      </c>
      <c r="L76" s="32">
        <f t="shared" si="4"/>
        <v>3284.736</v>
      </c>
      <c r="M76" s="33">
        <f t="shared" si="5"/>
        <v>3284.736</v>
      </c>
      <c r="N76" s="34">
        <f t="shared" si="6"/>
        <v>3032.064</v>
      </c>
      <c r="O76" s="33">
        <f t="shared" si="7"/>
        <v>2905.728</v>
      </c>
      <c r="P76" s="833">
        <f t="shared" si="8"/>
        <v>2779.392</v>
      </c>
      <c r="Q76" s="35"/>
      <c r="R76" s="1062">
        <f t="shared" si="9"/>
        <v>2400.384</v>
      </c>
    </row>
    <row r="77" ht="14.25" customHeight="1">
      <c r="A77" s="42" t="s">
        <v>5254</v>
      </c>
      <c r="B77" s="55" t="s">
        <v>1833</v>
      </c>
      <c r="C77" s="51" t="s">
        <v>5392</v>
      </c>
      <c r="D77" s="37" t="s">
        <v>5393</v>
      </c>
      <c r="E77" s="1063"/>
      <c r="F77" s="1063">
        <v>5184.0</v>
      </c>
      <c r="G77" s="1059">
        <f t="shared" si="19"/>
        <v>7257.6</v>
      </c>
      <c r="H77" s="1060">
        <v>5806.08</v>
      </c>
      <c r="I77" s="1060">
        <f t="shared" si="16"/>
        <v>5806.08</v>
      </c>
      <c r="J77" s="1061" t="s">
        <v>5243</v>
      </c>
      <c r="K77" s="31">
        <f t="shared" si="3"/>
        <v>8709.12</v>
      </c>
      <c r="L77" s="32">
        <f t="shared" si="4"/>
        <v>7547.904</v>
      </c>
      <c r="M77" s="33">
        <f t="shared" si="5"/>
        <v>7547.904</v>
      </c>
      <c r="N77" s="34">
        <f t="shared" si="6"/>
        <v>6967.296</v>
      </c>
      <c r="O77" s="33">
        <f t="shared" si="7"/>
        <v>6676.992</v>
      </c>
      <c r="P77" s="833">
        <f t="shared" si="8"/>
        <v>6386.688</v>
      </c>
      <c r="Q77" s="35"/>
      <c r="R77" s="1062">
        <f t="shared" si="9"/>
        <v>5515.776</v>
      </c>
    </row>
    <row r="78" ht="14.25" customHeight="1">
      <c r="A78" s="42" t="s">
        <v>5254</v>
      </c>
      <c r="B78" s="55" t="s">
        <v>1833</v>
      </c>
      <c r="C78" s="51" t="s">
        <v>5394</v>
      </c>
      <c r="D78" s="37" t="s">
        <v>5395</v>
      </c>
      <c r="E78" s="1063"/>
      <c r="F78" s="1063">
        <v>8064.0</v>
      </c>
      <c r="G78" s="1059">
        <f t="shared" si="19"/>
        <v>11289.6</v>
      </c>
      <c r="H78" s="1060">
        <v>9031.68</v>
      </c>
      <c r="I78" s="1060">
        <f t="shared" si="16"/>
        <v>9031.68</v>
      </c>
      <c r="J78" s="1061" t="s">
        <v>5243</v>
      </c>
      <c r="K78" s="31">
        <f t="shared" si="3"/>
        <v>13547.52</v>
      </c>
      <c r="L78" s="32">
        <f t="shared" si="4"/>
        <v>11741.184</v>
      </c>
      <c r="M78" s="33">
        <f t="shared" si="5"/>
        <v>11741.184</v>
      </c>
      <c r="N78" s="34">
        <f t="shared" si="6"/>
        <v>10838.016</v>
      </c>
      <c r="O78" s="33">
        <f t="shared" si="7"/>
        <v>10386.432</v>
      </c>
      <c r="P78" s="833">
        <f t="shared" si="8"/>
        <v>9934.848</v>
      </c>
      <c r="Q78" s="35"/>
      <c r="R78" s="1062">
        <f t="shared" si="9"/>
        <v>8580.096</v>
      </c>
    </row>
    <row r="79" ht="14.25" customHeight="1">
      <c r="A79" s="42" t="s">
        <v>5254</v>
      </c>
      <c r="B79" s="55" t="s">
        <v>1833</v>
      </c>
      <c r="C79" s="51" t="s">
        <v>5396</v>
      </c>
      <c r="D79" s="37" t="s">
        <v>5397</v>
      </c>
      <c r="E79" s="1063"/>
      <c r="F79" s="1063">
        <v>9216.0</v>
      </c>
      <c r="G79" s="1059">
        <f t="shared" si="19"/>
        <v>12902.4</v>
      </c>
      <c r="H79" s="1060">
        <v>10321.92</v>
      </c>
      <c r="I79" s="1060">
        <f t="shared" si="16"/>
        <v>10321.92</v>
      </c>
      <c r="J79" s="1061" t="s">
        <v>5243</v>
      </c>
      <c r="K79" s="31">
        <f t="shared" si="3"/>
        <v>15482.88</v>
      </c>
      <c r="L79" s="32">
        <f t="shared" si="4"/>
        <v>13418.496</v>
      </c>
      <c r="M79" s="33">
        <f t="shared" si="5"/>
        <v>13418.496</v>
      </c>
      <c r="N79" s="34">
        <f t="shared" si="6"/>
        <v>12386.304</v>
      </c>
      <c r="O79" s="33">
        <f t="shared" si="7"/>
        <v>11870.208</v>
      </c>
      <c r="P79" s="833">
        <f t="shared" si="8"/>
        <v>11354.112</v>
      </c>
      <c r="Q79" s="35"/>
      <c r="R79" s="1062">
        <f t="shared" si="9"/>
        <v>9805.824</v>
      </c>
    </row>
    <row r="80" ht="14.25" customHeight="1">
      <c r="A80" s="42" t="s">
        <v>5254</v>
      </c>
      <c r="B80" s="55" t="s">
        <v>1833</v>
      </c>
      <c r="C80" s="51" t="s">
        <v>5398</v>
      </c>
      <c r="D80" s="37" t="s">
        <v>5399</v>
      </c>
      <c r="E80" s="1063"/>
      <c r="F80" s="1063">
        <v>10560.0</v>
      </c>
      <c r="G80" s="1059">
        <f t="shared" si="19"/>
        <v>14784</v>
      </c>
      <c r="H80" s="1060">
        <v>11827.2</v>
      </c>
      <c r="I80" s="1060">
        <f t="shared" si="16"/>
        <v>11827.2</v>
      </c>
      <c r="J80" s="1061" t="s">
        <v>5243</v>
      </c>
      <c r="K80" s="31">
        <f t="shared" si="3"/>
        <v>17740.8</v>
      </c>
      <c r="L80" s="32">
        <f t="shared" si="4"/>
        <v>15375.36</v>
      </c>
      <c r="M80" s="33">
        <f t="shared" si="5"/>
        <v>15375.36</v>
      </c>
      <c r="N80" s="34">
        <f t="shared" si="6"/>
        <v>14192.64</v>
      </c>
      <c r="O80" s="33">
        <f t="shared" si="7"/>
        <v>13601.28</v>
      </c>
      <c r="P80" s="833">
        <f t="shared" si="8"/>
        <v>13009.92</v>
      </c>
      <c r="Q80" s="35"/>
      <c r="R80" s="1062">
        <f t="shared" si="9"/>
        <v>11235.84</v>
      </c>
    </row>
    <row r="81" ht="14.25" customHeight="1">
      <c r="A81" s="42" t="s">
        <v>5254</v>
      </c>
      <c r="B81" s="55" t="s">
        <v>1833</v>
      </c>
      <c r="C81" s="51" t="s">
        <v>5400</v>
      </c>
      <c r="D81" s="27" t="s">
        <v>5401</v>
      </c>
      <c r="E81" s="1063"/>
      <c r="F81" s="1063">
        <v>11808.0</v>
      </c>
      <c r="G81" s="1059">
        <f t="shared" si="19"/>
        <v>16531.2</v>
      </c>
      <c r="H81" s="1060">
        <v>13224.960000000001</v>
      </c>
      <c r="I81" s="1060">
        <f t="shared" si="16"/>
        <v>13224.96</v>
      </c>
      <c r="J81" s="1061" t="s">
        <v>5243</v>
      </c>
      <c r="K81" s="31">
        <f t="shared" si="3"/>
        <v>19837.44</v>
      </c>
      <c r="L81" s="32">
        <f t="shared" si="4"/>
        <v>17192.448</v>
      </c>
      <c r="M81" s="33">
        <f t="shared" si="5"/>
        <v>17192.448</v>
      </c>
      <c r="N81" s="34">
        <f t="shared" si="6"/>
        <v>15869.952</v>
      </c>
      <c r="O81" s="33">
        <f t="shared" si="7"/>
        <v>15208.704</v>
      </c>
      <c r="P81" s="833">
        <f t="shared" si="8"/>
        <v>14547.456</v>
      </c>
      <c r="Q81" s="35"/>
      <c r="R81" s="1062">
        <f t="shared" si="9"/>
        <v>12563.712</v>
      </c>
    </row>
    <row r="82" ht="14.25" customHeight="1">
      <c r="A82" s="42" t="s">
        <v>5254</v>
      </c>
      <c r="B82" s="55" t="s">
        <v>1833</v>
      </c>
      <c r="C82" s="51" t="s">
        <v>5402</v>
      </c>
      <c r="D82" s="27" t="s">
        <v>5403</v>
      </c>
      <c r="E82" s="1063"/>
      <c r="F82" s="1063">
        <v>48000.0</v>
      </c>
      <c r="G82" s="1059">
        <f t="shared" si="19"/>
        <v>67200</v>
      </c>
      <c r="H82" s="1060">
        <v>53760.0</v>
      </c>
      <c r="I82" s="1060">
        <f t="shared" si="16"/>
        <v>53760</v>
      </c>
      <c r="J82" s="1061" t="s">
        <v>5243</v>
      </c>
      <c r="K82" s="31">
        <f t="shared" si="3"/>
        <v>80640</v>
      </c>
      <c r="L82" s="32">
        <f t="shared" si="4"/>
        <v>69888</v>
      </c>
      <c r="M82" s="33">
        <f t="shared" si="5"/>
        <v>69888</v>
      </c>
      <c r="N82" s="34">
        <f t="shared" si="6"/>
        <v>64512</v>
      </c>
      <c r="O82" s="33">
        <f t="shared" si="7"/>
        <v>61824</v>
      </c>
      <c r="P82" s="833">
        <f t="shared" si="8"/>
        <v>59136</v>
      </c>
      <c r="Q82" s="35"/>
      <c r="R82" s="1062">
        <f t="shared" si="9"/>
        <v>51072</v>
      </c>
    </row>
    <row r="83" ht="14.25" customHeight="1">
      <c r="A83" s="42" t="s">
        <v>5254</v>
      </c>
      <c r="B83" s="55" t="s">
        <v>1833</v>
      </c>
      <c r="C83" s="51" t="s">
        <v>5404</v>
      </c>
      <c r="D83" s="37" t="s">
        <v>5405</v>
      </c>
      <c r="E83" s="1063"/>
      <c r="F83" s="1063">
        <v>76450.0</v>
      </c>
      <c r="G83" s="1063">
        <v>76450.0</v>
      </c>
      <c r="H83" s="1073">
        <v>61160.0</v>
      </c>
      <c r="I83" s="1060">
        <f t="shared" si="16"/>
        <v>61160</v>
      </c>
      <c r="J83" s="1061">
        <v>44615.0</v>
      </c>
      <c r="K83" s="31">
        <f t="shared" si="3"/>
        <v>91740</v>
      </c>
      <c r="L83" s="32">
        <f t="shared" si="4"/>
        <v>79508</v>
      </c>
      <c r="M83" s="33">
        <f t="shared" si="5"/>
        <v>79508</v>
      </c>
      <c r="N83" s="34">
        <f t="shared" si="6"/>
        <v>73392</v>
      </c>
      <c r="O83" s="33">
        <f t="shared" si="7"/>
        <v>70334</v>
      </c>
      <c r="P83" s="833">
        <f t="shared" si="8"/>
        <v>67276</v>
      </c>
      <c r="Q83" s="35"/>
      <c r="R83" s="1062">
        <f t="shared" si="9"/>
        <v>58102</v>
      </c>
    </row>
    <row r="84" ht="14.25" customHeight="1">
      <c r="A84" s="42" t="s">
        <v>5254</v>
      </c>
      <c r="B84" s="55" t="s">
        <v>1833</v>
      </c>
      <c r="C84" s="51" t="s">
        <v>5406</v>
      </c>
      <c r="D84" s="37" t="s">
        <v>5407</v>
      </c>
      <c r="E84" s="1063"/>
      <c r="F84" s="1063">
        <v>56496.0</v>
      </c>
      <c r="G84" s="1059">
        <f t="shared" ref="G84:G89" si="20">(F84*0.4)+F84</f>
        <v>79094.4</v>
      </c>
      <c r="H84" s="1060">
        <v>63275.52</v>
      </c>
      <c r="I84" s="1060">
        <f t="shared" si="16"/>
        <v>63275.52</v>
      </c>
      <c r="J84" s="1061" t="s">
        <v>5243</v>
      </c>
      <c r="K84" s="31">
        <f t="shared" si="3"/>
        <v>94913.28</v>
      </c>
      <c r="L84" s="32">
        <f t="shared" si="4"/>
        <v>82258.176</v>
      </c>
      <c r="M84" s="33">
        <f t="shared" si="5"/>
        <v>82258.176</v>
      </c>
      <c r="N84" s="34">
        <f t="shared" si="6"/>
        <v>75930.624</v>
      </c>
      <c r="O84" s="33">
        <f t="shared" si="7"/>
        <v>72766.848</v>
      </c>
      <c r="P84" s="833">
        <f t="shared" si="8"/>
        <v>69603.072</v>
      </c>
      <c r="Q84" s="35"/>
      <c r="R84" s="1062">
        <f t="shared" si="9"/>
        <v>60111.744</v>
      </c>
    </row>
    <row r="85" ht="14.25" customHeight="1">
      <c r="A85" s="42" t="s">
        <v>5254</v>
      </c>
      <c r="B85" s="55" t="s">
        <v>1833</v>
      </c>
      <c r="C85" s="51" t="s">
        <v>5408</v>
      </c>
      <c r="D85" s="37" t="s">
        <v>5409</v>
      </c>
      <c r="E85" s="1063"/>
      <c r="F85" s="1063">
        <v>68976.0</v>
      </c>
      <c r="G85" s="1059">
        <f t="shared" si="20"/>
        <v>96566.4</v>
      </c>
      <c r="H85" s="1060">
        <v>77253.12</v>
      </c>
      <c r="I85" s="1060">
        <f t="shared" si="16"/>
        <v>77253.12</v>
      </c>
      <c r="J85" s="1061" t="s">
        <v>5243</v>
      </c>
      <c r="K85" s="31">
        <f t="shared" si="3"/>
        <v>115879.68</v>
      </c>
      <c r="L85" s="32">
        <f t="shared" si="4"/>
        <v>100429.056</v>
      </c>
      <c r="M85" s="33">
        <f t="shared" si="5"/>
        <v>100429.056</v>
      </c>
      <c r="N85" s="34">
        <f t="shared" si="6"/>
        <v>92703.744</v>
      </c>
      <c r="O85" s="33">
        <f t="shared" si="7"/>
        <v>88841.088</v>
      </c>
      <c r="P85" s="833">
        <f t="shared" si="8"/>
        <v>84978.432</v>
      </c>
      <c r="Q85" s="35"/>
      <c r="R85" s="1062">
        <f t="shared" si="9"/>
        <v>73390.464</v>
      </c>
    </row>
    <row r="86" ht="19.5" customHeight="1">
      <c r="A86" s="42" t="s">
        <v>5254</v>
      </c>
      <c r="B86" s="55" t="s">
        <v>1833</v>
      </c>
      <c r="C86" s="51" t="s">
        <v>5410</v>
      </c>
      <c r="D86" s="37" t="s">
        <v>5411</v>
      </c>
      <c r="E86" s="1063"/>
      <c r="F86" s="1063">
        <v>35040.0</v>
      </c>
      <c r="G86" s="1059">
        <f t="shared" si="20"/>
        <v>49056</v>
      </c>
      <c r="H86" s="1060">
        <v>39244.8</v>
      </c>
      <c r="I86" s="1060">
        <f t="shared" si="16"/>
        <v>39244.8</v>
      </c>
      <c r="J86" s="1061" t="s">
        <v>5243</v>
      </c>
      <c r="K86" s="31">
        <f t="shared" si="3"/>
        <v>58867.2</v>
      </c>
      <c r="L86" s="32">
        <f t="shared" si="4"/>
        <v>51018.24</v>
      </c>
      <c r="M86" s="33">
        <f t="shared" si="5"/>
        <v>51018.24</v>
      </c>
      <c r="N86" s="34">
        <f t="shared" si="6"/>
        <v>47093.76</v>
      </c>
      <c r="O86" s="33">
        <f t="shared" si="7"/>
        <v>45131.52</v>
      </c>
      <c r="P86" s="833">
        <f t="shared" si="8"/>
        <v>43169.28</v>
      </c>
      <c r="Q86" s="35"/>
      <c r="R86" s="1062">
        <f t="shared" si="9"/>
        <v>37282.56</v>
      </c>
    </row>
    <row r="87" ht="14.25" customHeight="1">
      <c r="A87" s="42" t="s">
        <v>5254</v>
      </c>
      <c r="B87" s="55" t="s">
        <v>1833</v>
      </c>
      <c r="C87" s="51" t="s">
        <v>5412</v>
      </c>
      <c r="D87" s="37" t="s">
        <v>5413</v>
      </c>
      <c r="E87" s="1063"/>
      <c r="F87" s="1063">
        <v>26400.0</v>
      </c>
      <c r="G87" s="1059">
        <f t="shared" si="20"/>
        <v>36960</v>
      </c>
      <c r="H87" s="1060">
        <v>29568.0</v>
      </c>
      <c r="I87" s="1060">
        <f t="shared" si="16"/>
        <v>29568</v>
      </c>
      <c r="J87" s="1061" t="s">
        <v>5243</v>
      </c>
      <c r="K87" s="31">
        <f t="shared" si="3"/>
        <v>44352</v>
      </c>
      <c r="L87" s="32">
        <f t="shared" si="4"/>
        <v>38438.4</v>
      </c>
      <c r="M87" s="33">
        <f t="shared" si="5"/>
        <v>38438.4</v>
      </c>
      <c r="N87" s="34">
        <f t="shared" si="6"/>
        <v>35481.6</v>
      </c>
      <c r="O87" s="33">
        <f t="shared" si="7"/>
        <v>34003.2</v>
      </c>
      <c r="P87" s="833">
        <f t="shared" si="8"/>
        <v>32524.8</v>
      </c>
      <c r="Q87" s="35"/>
      <c r="R87" s="1062">
        <f t="shared" si="9"/>
        <v>28089.6</v>
      </c>
      <c r="S87" s="56"/>
      <c r="T87" s="56"/>
      <c r="U87" s="56"/>
      <c r="V87" s="56"/>
      <c r="W87" s="56"/>
      <c r="X87" s="56"/>
      <c r="Y87" s="56"/>
      <c r="Z87" s="56"/>
      <c r="AA87" s="56"/>
      <c r="AB87" s="56"/>
    </row>
    <row r="88" ht="14.25" customHeight="1">
      <c r="A88" s="42" t="s">
        <v>5254</v>
      </c>
      <c r="B88" s="55" t="s">
        <v>1833</v>
      </c>
      <c r="C88" s="51" t="s">
        <v>5414</v>
      </c>
      <c r="D88" s="37" t="s">
        <v>5415</v>
      </c>
      <c r="E88" s="1063"/>
      <c r="F88" s="1063">
        <v>53280.0</v>
      </c>
      <c r="G88" s="1059">
        <f t="shared" si="20"/>
        <v>74592</v>
      </c>
      <c r="H88" s="1060">
        <v>59673.6</v>
      </c>
      <c r="I88" s="1060">
        <f t="shared" si="16"/>
        <v>59673.6</v>
      </c>
      <c r="J88" s="1061" t="s">
        <v>5243</v>
      </c>
      <c r="K88" s="31">
        <f t="shared" si="3"/>
        <v>89510.4</v>
      </c>
      <c r="L88" s="32">
        <f t="shared" si="4"/>
        <v>77575.68</v>
      </c>
      <c r="M88" s="33">
        <f t="shared" si="5"/>
        <v>77575.68</v>
      </c>
      <c r="N88" s="34">
        <f t="shared" si="6"/>
        <v>71608.32</v>
      </c>
      <c r="O88" s="33">
        <f t="shared" si="7"/>
        <v>68624.64</v>
      </c>
      <c r="P88" s="833">
        <f t="shared" si="8"/>
        <v>65640.96</v>
      </c>
      <c r="Q88" s="35"/>
      <c r="R88" s="1062">
        <f t="shared" si="9"/>
        <v>56689.92</v>
      </c>
    </row>
    <row r="89" ht="14.25" customHeight="1">
      <c r="A89" s="42" t="s">
        <v>5254</v>
      </c>
      <c r="B89" s="55" t="s">
        <v>1833</v>
      </c>
      <c r="C89" s="51" t="s">
        <v>5416</v>
      </c>
      <c r="D89" s="37" t="s">
        <v>5417</v>
      </c>
      <c r="E89" s="1063"/>
      <c r="F89" s="1063">
        <v>16800.0</v>
      </c>
      <c r="G89" s="1059">
        <f t="shared" si="20"/>
        <v>23520</v>
      </c>
      <c r="H89" s="1060">
        <v>18816.0</v>
      </c>
      <c r="I89" s="1060">
        <f t="shared" si="16"/>
        <v>18816</v>
      </c>
      <c r="J89" s="1061" t="s">
        <v>5243</v>
      </c>
      <c r="K89" s="31">
        <f t="shared" si="3"/>
        <v>28224</v>
      </c>
      <c r="L89" s="32">
        <f t="shared" si="4"/>
        <v>24460.8</v>
      </c>
      <c r="M89" s="33">
        <f t="shared" si="5"/>
        <v>24460.8</v>
      </c>
      <c r="N89" s="34">
        <f t="shared" si="6"/>
        <v>22579.2</v>
      </c>
      <c r="O89" s="33">
        <f t="shared" si="7"/>
        <v>21638.4</v>
      </c>
      <c r="P89" s="833">
        <f t="shared" si="8"/>
        <v>20697.6</v>
      </c>
      <c r="Q89" s="35"/>
      <c r="R89" s="1062">
        <f t="shared" si="9"/>
        <v>17875.2</v>
      </c>
    </row>
    <row r="90" ht="14.25" customHeight="1">
      <c r="A90" s="42" t="s">
        <v>5418</v>
      </c>
      <c r="B90" s="55" t="s">
        <v>1756</v>
      </c>
      <c r="C90" s="51" t="s">
        <v>5419</v>
      </c>
      <c r="D90" s="27" t="s">
        <v>5420</v>
      </c>
      <c r="E90" s="1063"/>
      <c r="F90" s="1063">
        <v>1800.0</v>
      </c>
      <c r="G90" s="1063">
        <v>2000.0</v>
      </c>
      <c r="H90" s="1073">
        <v>1600.0</v>
      </c>
      <c r="I90" s="1060">
        <f t="shared" si="16"/>
        <v>1600</v>
      </c>
      <c r="J90" s="1061">
        <v>44914.0</v>
      </c>
      <c r="K90" s="31">
        <f t="shared" si="3"/>
        <v>2400</v>
      </c>
      <c r="L90" s="32">
        <f t="shared" si="4"/>
        <v>2080</v>
      </c>
      <c r="M90" s="33">
        <f t="shared" si="5"/>
        <v>2080</v>
      </c>
      <c r="N90" s="34">
        <f t="shared" si="6"/>
        <v>1920</v>
      </c>
      <c r="O90" s="33">
        <f t="shared" si="7"/>
        <v>1840</v>
      </c>
      <c r="P90" s="833">
        <f t="shared" si="8"/>
        <v>1760</v>
      </c>
      <c r="Q90" s="35"/>
      <c r="R90" s="1062">
        <f t="shared" si="9"/>
        <v>1520</v>
      </c>
    </row>
    <row r="91" ht="14.25" customHeight="1">
      <c r="A91" s="42" t="s">
        <v>5418</v>
      </c>
      <c r="B91" s="55" t="s">
        <v>1756</v>
      </c>
      <c r="C91" s="51" t="s">
        <v>5421</v>
      </c>
      <c r="D91" s="27" t="s">
        <v>5422</v>
      </c>
      <c r="E91" s="1063"/>
      <c r="F91" s="1063">
        <v>1500.0</v>
      </c>
      <c r="G91" s="1063">
        <v>1600.0</v>
      </c>
      <c r="H91" s="1073">
        <v>1280.0</v>
      </c>
      <c r="I91" s="1060">
        <f t="shared" si="16"/>
        <v>1280</v>
      </c>
      <c r="J91" s="1061">
        <v>44916.0</v>
      </c>
      <c r="K91" s="31">
        <f t="shared" si="3"/>
        <v>1920</v>
      </c>
      <c r="L91" s="32">
        <f t="shared" si="4"/>
        <v>1664</v>
      </c>
      <c r="M91" s="33">
        <f t="shared" si="5"/>
        <v>1664</v>
      </c>
      <c r="N91" s="34">
        <f t="shared" si="6"/>
        <v>1536</v>
      </c>
      <c r="O91" s="33">
        <f t="shared" si="7"/>
        <v>1472</v>
      </c>
      <c r="P91" s="833">
        <f t="shared" si="8"/>
        <v>1408</v>
      </c>
      <c r="Q91" s="35"/>
      <c r="R91" s="1062">
        <f t="shared" si="9"/>
        <v>1216</v>
      </c>
    </row>
    <row r="92" ht="14.25" customHeight="1">
      <c r="A92" s="42" t="s">
        <v>5418</v>
      </c>
      <c r="B92" s="55" t="s">
        <v>1756</v>
      </c>
      <c r="C92" s="51" t="s">
        <v>5423</v>
      </c>
      <c r="D92" s="27" t="s">
        <v>5424</v>
      </c>
      <c r="E92" s="1063"/>
      <c r="F92" s="1063">
        <v>1708.8</v>
      </c>
      <c r="G92" s="1059">
        <f>(F92*0.4)+F92</f>
        <v>2392.32</v>
      </c>
      <c r="H92" s="1060">
        <v>1913.8559999999998</v>
      </c>
      <c r="I92" s="1060">
        <f t="shared" si="16"/>
        <v>1913.856</v>
      </c>
      <c r="J92" s="1061" t="s">
        <v>5243</v>
      </c>
      <c r="K92" s="31">
        <f t="shared" si="3"/>
        <v>2870.784</v>
      </c>
      <c r="L92" s="32">
        <f t="shared" si="4"/>
        <v>2488.0128</v>
      </c>
      <c r="M92" s="33">
        <f t="shared" si="5"/>
        <v>2488.0128</v>
      </c>
      <c r="N92" s="34">
        <f t="shared" si="6"/>
        <v>2296.6272</v>
      </c>
      <c r="O92" s="33">
        <f t="shared" si="7"/>
        <v>2200.9344</v>
      </c>
      <c r="P92" s="833">
        <f t="shared" si="8"/>
        <v>2105.2416</v>
      </c>
      <c r="Q92" s="35"/>
      <c r="R92" s="1062">
        <f t="shared" si="9"/>
        <v>1818.1632</v>
      </c>
    </row>
    <row r="93" ht="14.25" customHeight="1">
      <c r="A93" s="42" t="s">
        <v>5418</v>
      </c>
      <c r="B93" s="55" t="s">
        <v>1756</v>
      </c>
      <c r="C93" s="51" t="s">
        <v>5425</v>
      </c>
      <c r="D93" s="27" t="s">
        <v>5426</v>
      </c>
      <c r="E93" s="1063"/>
      <c r="F93" s="1063">
        <v>340.0</v>
      </c>
      <c r="G93" s="1063">
        <v>385.0</v>
      </c>
      <c r="H93" s="1073">
        <v>308.0</v>
      </c>
      <c r="I93" s="1060">
        <f t="shared" si="16"/>
        <v>308</v>
      </c>
      <c r="J93" s="1061">
        <v>44916.0</v>
      </c>
      <c r="K93" s="31">
        <f t="shared" si="3"/>
        <v>462</v>
      </c>
      <c r="L93" s="32">
        <f t="shared" si="4"/>
        <v>400.4</v>
      </c>
      <c r="M93" s="33">
        <f t="shared" si="5"/>
        <v>400.4</v>
      </c>
      <c r="N93" s="34">
        <f t="shared" si="6"/>
        <v>369.6</v>
      </c>
      <c r="O93" s="33">
        <f t="shared" si="7"/>
        <v>354.2</v>
      </c>
      <c r="P93" s="833">
        <f t="shared" si="8"/>
        <v>338.8</v>
      </c>
      <c r="Q93" s="35"/>
      <c r="R93" s="1062">
        <f t="shared" si="9"/>
        <v>292.6</v>
      </c>
    </row>
    <row r="94" ht="14.25" customHeight="1">
      <c r="A94" s="42" t="s">
        <v>5418</v>
      </c>
      <c r="B94" s="55" t="s">
        <v>1756</v>
      </c>
      <c r="C94" s="51" t="s">
        <v>5427</v>
      </c>
      <c r="D94" s="37" t="s">
        <v>5428</v>
      </c>
      <c r="E94" s="1063"/>
      <c r="F94" s="29">
        <v>3300.0</v>
      </c>
      <c r="G94" s="29">
        <v>3800.0</v>
      </c>
      <c r="H94" s="1060">
        <v>2888.0</v>
      </c>
      <c r="I94" s="1060">
        <f t="shared" si="16"/>
        <v>3040</v>
      </c>
      <c r="J94" s="1061">
        <v>45936.0</v>
      </c>
      <c r="K94" s="31">
        <f t="shared" si="3"/>
        <v>4332</v>
      </c>
      <c r="L94" s="32">
        <f t="shared" si="4"/>
        <v>3754.4</v>
      </c>
      <c r="M94" s="33">
        <f t="shared" si="5"/>
        <v>3754.4</v>
      </c>
      <c r="N94" s="34">
        <f t="shared" si="6"/>
        <v>3465.6</v>
      </c>
      <c r="O94" s="33">
        <f t="shared" si="7"/>
        <v>3321.2</v>
      </c>
      <c r="P94" s="833">
        <f t="shared" si="8"/>
        <v>3176.8</v>
      </c>
      <c r="Q94" s="35"/>
      <c r="R94" s="1062">
        <f t="shared" si="9"/>
        <v>2888</v>
      </c>
    </row>
    <row r="95" ht="14.25" customHeight="1">
      <c r="A95" s="42" t="s">
        <v>5418</v>
      </c>
      <c r="B95" s="55" t="s">
        <v>1756</v>
      </c>
      <c r="C95" s="51" t="s">
        <v>5429</v>
      </c>
      <c r="D95" s="27" t="s">
        <v>5430</v>
      </c>
      <c r="E95" s="1063"/>
      <c r="F95" s="1063">
        <v>1708.8</v>
      </c>
      <c r="G95" s="1059">
        <f t="shared" ref="G95:G97" si="21">(F95*0.4)+F95</f>
        <v>2392.32</v>
      </c>
      <c r="H95" s="1060">
        <v>1913.8559999999998</v>
      </c>
      <c r="I95" s="1060">
        <f t="shared" si="16"/>
        <v>1913.856</v>
      </c>
      <c r="J95" s="1061" t="s">
        <v>5243</v>
      </c>
      <c r="K95" s="31">
        <f t="shared" si="3"/>
        <v>2870.784</v>
      </c>
      <c r="L95" s="32">
        <f t="shared" si="4"/>
        <v>2488.0128</v>
      </c>
      <c r="M95" s="33">
        <f t="shared" si="5"/>
        <v>2488.0128</v>
      </c>
      <c r="N95" s="34">
        <f t="shared" si="6"/>
        <v>2296.6272</v>
      </c>
      <c r="O95" s="33">
        <f t="shared" si="7"/>
        <v>2200.9344</v>
      </c>
      <c r="P95" s="833">
        <f t="shared" si="8"/>
        <v>2105.2416</v>
      </c>
      <c r="Q95" s="35"/>
      <c r="R95" s="1062">
        <f t="shared" si="9"/>
        <v>1818.1632</v>
      </c>
    </row>
    <row r="96" ht="14.25" customHeight="1">
      <c r="A96" s="42" t="s">
        <v>5418</v>
      </c>
      <c r="B96" s="55" t="s">
        <v>1756</v>
      </c>
      <c r="C96" s="51" t="s">
        <v>5431</v>
      </c>
      <c r="D96" s="27" t="s">
        <v>5432</v>
      </c>
      <c r="E96" s="1063"/>
      <c r="F96" s="1063">
        <v>3720.0</v>
      </c>
      <c r="G96" s="1059">
        <f t="shared" si="21"/>
        <v>5208</v>
      </c>
      <c r="H96" s="1060">
        <v>4166.4</v>
      </c>
      <c r="I96" s="1060">
        <f t="shared" si="16"/>
        <v>4166.4</v>
      </c>
      <c r="J96" s="1061" t="s">
        <v>5243</v>
      </c>
      <c r="K96" s="31">
        <f t="shared" si="3"/>
        <v>6249.6</v>
      </c>
      <c r="L96" s="32">
        <f t="shared" si="4"/>
        <v>5416.32</v>
      </c>
      <c r="M96" s="33">
        <f t="shared" si="5"/>
        <v>5416.32</v>
      </c>
      <c r="N96" s="34">
        <f t="shared" si="6"/>
        <v>4999.68</v>
      </c>
      <c r="O96" s="33">
        <f t="shared" si="7"/>
        <v>4791.36</v>
      </c>
      <c r="P96" s="833">
        <f t="shared" si="8"/>
        <v>4583.04</v>
      </c>
      <c r="Q96" s="35"/>
      <c r="R96" s="1062">
        <f t="shared" si="9"/>
        <v>3958.08</v>
      </c>
    </row>
    <row r="97" ht="14.25" customHeight="1">
      <c r="A97" s="42" t="s">
        <v>5418</v>
      </c>
      <c r="B97" s="55" t="s">
        <v>1756</v>
      </c>
      <c r="C97" s="51" t="s">
        <v>5433</v>
      </c>
      <c r="D97" s="27" t="s">
        <v>5434</v>
      </c>
      <c r="E97" s="1063"/>
      <c r="F97" s="1063">
        <v>5400.0</v>
      </c>
      <c r="G97" s="1059">
        <f t="shared" si="21"/>
        <v>7560</v>
      </c>
      <c r="H97" s="1060">
        <v>6048.0</v>
      </c>
      <c r="I97" s="1060">
        <f t="shared" si="16"/>
        <v>6048</v>
      </c>
      <c r="J97" s="1061" t="s">
        <v>5243</v>
      </c>
      <c r="K97" s="31">
        <f t="shared" si="3"/>
        <v>9072</v>
      </c>
      <c r="L97" s="32">
        <f t="shared" si="4"/>
        <v>7862.4</v>
      </c>
      <c r="M97" s="33">
        <f t="shared" si="5"/>
        <v>7862.4</v>
      </c>
      <c r="N97" s="34">
        <f t="shared" si="6"/>
        <v>7257.6</v>
      </c>
      <c r="O97" s="33">
        <f t="shared" si="7"/>
        <v>6955.2</v>
      </c>
      <c r="P97" s="833">
        <f t="shared" si="8"/>
        <v>6652.8</v>
      </c>
      <c r="Q97" s="35"/>
      <c r="R97" s="1062">
        <f t="shared" si="9"/>
        <v>5745.6</v>
      </c>
    </row>
    <row r="98" ht="14.25" customHeight="1">
      <c r="A98" s="42" t="s">
        <v>5418</v>
      </c>
      <c r="B98" s="55" t="s">
        <v>1756</v>
      </c>
      <c r="C98" s="51" t="s">
        <v>5296</v>
      </c>
      <c r="D98" s="27" t="s">
        <v>5435</v>
      </c>
      <c r="E98" s="1063"/>
      <c r="F98" s="1063">
        <v>2500.0</v>
      </c>
      <c r="G98" s="1063">
        <v>2500.0</v>
      </c>
      <c r="H98" s="1073">
        <v>2000.0</v>
      </c>
      <c r="I98" s="1060">
        <f t="shared" si="16"/>
        <v>2000</v>
      </c>
      <c r="J98" s="1061">
        <v>44613.0</v>
      </c>
      <c r="K98" s="31">
        <f t="shared" si="3"/>
        <v>3000</v>
      </c>
      <c r="L98" s="32">
        <f t="shared" si="4"/>
        <v>2600</v>
      </c>
      <c r="M98" s="33">
        <f t="shared" si="5"/>
        <v>2600</v>
      </c>
      <c r="N98" s="34">
        <f t="shared" si="6"/>
        <v>2400</v>
      </c>
      <c r="O98" s="33">
        <f t="shared" si="7"/>
        <v>2300</v>
      </c>
      <c r="P98" s="833">
        <f t="shared" si="8"/>
        <v>2200</v>
      </c>
      <c r="Q98" s="35"/>
      <c r="R98" s="1062">
        <f t="shared" si="9"/>
        <v>1900</v>
      </c>
    </row>
    <row r="99" ht="14.25" customHeight="1">
      <c r="A99" s="42" t="s">
        <v>5418</v>
      </c>
      <c r="B99" s="55" t="s">
        <v>1756</v>
      </c>
      <c r="C99" s="51" t="s">
        <v>5436</v>
      </c>
      <c r="D99" s="27" t="s">
        <v>5437</v>
      </c>
      <c r="E99" s="1063"/>
      <c r="F99" s="1063">
        <v>4608.0</v>
      </c>
      <c r="G99" s="1059">
        <f t="shared" ref="G99:G101" si="22">(F99*0.4)+F99</f>
        <v>6451.2</v>
      </c>
      <c r="H99" s="1060">
        <v>5160.96</v>
      </c>
      <c r="I99" s="1060">
        <f t="shared" si="16"/>
        <v>5160.96</v>
      </c>
      <c r="J99" s="1061" t="s">
        <v>5243</v>
      </c>
      <c r="K99" s="31">
        <f t="shared" si="3"/>
        <v>7741.44</v>
      </c>
      <c r="L99" s="32">
        <f t="shared" si="4"/>
        <v>6709.248</v>
      </c>
      <c r="M99" s="33">
        <f t="shared" si="5"/>
        <v>6709.248</v>
      </c>
      <c r="N99" s="34">
        <f t="shared" si="6"/>
        <v>6193.152</v>
      </c>
      <c r="O99" s="33">
        <f t="shared" si="7"/>
        <v>5935.104</v>
      </c>
      <c r="P99" s="833">
        <f t="shared" si="8"/>
        <v>5677.056</v>
      </c>
      <c r="Q99" s="35"/>
      <c r="R99" s="1062">
        <f t="shared" si="9"/>
        <v>4902.912</v>
      </c>
    </row>
    <row r="100" ht="14.25" customHeight="1">
      <c r="A100" s="42" t="s">
        <v>5418</v>
      </c>
      <c r="B100" s="55" t="s">
        <v>1756</v>
      </c>
      <c r="C100" s="26" t="s">
        <v>5438</v>
      </c>
      <c r="D100" s="27" t="s">
        <v>5439</v>
      </c>
      <c r="E100" s="1063"/>
      <c r="F100" s="1063">
        <v>5328.0</v>
      </c>
      <c r="G100" s="1059">
        <f t="shared" si="22"/>
        <v>7459.2</v>
      </c>
      <c r="H100" s="1060">
        <v>5967.360000000001</v>
      </c>
      <c r="I100" s="1060">
        <f t="shared" si="16"/>
        <v>5967.36</v>
      </c>
      <c r="J100" s="1061" t="s">
        <v>5243</v>
      </c>
      <c r="K100" s="31">
        <f t="shared" si="3"/>
        <v>8951.04</v>
      </c>
      <c r="L100" s="32">
        <f t="shared" si="4"/>
        <v>7757.568</v>
      </c>
      <c r="M100" s="33">
        <f t="shared" si="5"/>
        <v>7757.568</v>
      </c>
      <c r="N100" s="34">
        <f t="shared" si="6"/>
        <v>7160.832</v>
      </c>
      <c r="O100" s="33">
        <f t="shared" si="7"/>
        <v>6862.464</v>
      </c>
      <c r="P100" s="833">
        <f t="shared" si="8"/>
        <v>6564.096</v>
      </c>
      <c r="Q100" s="35"/>
      <c r="R100" s="1062">
        <f t="shared" si="9"/>
        <v>5668.992</v>
      </c>
    </row>
    <row r="101" ht="14.25" customHeight="1">
      <c r="A101" s="42" t="s">
        <v>5418</v>
      </c>
      <c r="B101" s="55" t="s">
        <v>1756</v>
      </c>
      <c r="C101" s="51" t="s">
        <v>5292</v>
      </c>
      <c r="D101" s="27" t="s">
        <v>5293</v>
      </c>
      <c r="E101" s="1063"/>
      <c r="F101" s="1063">
        <v>960.0</v>
      </c>
      <c r="G101" s="1059">
        <f t="shared" si="22"/>
        <v>1344</v>
      </c>
      <c r="H101" s="1060">
        <v>1075.2</v>
      </c>
      <c r="I101" s="1060">
        <f t="shared" si="16"/>
        <v>1075.2</v>
      </c>
      <c r="J101" s="1061" t="s">
        <v>5243</v>
      </c>
      <c r="K101" s="31">
        <f t="shared" si="3"/>
        <v>1612.8</v>
      </c>
      <c r="L101" s="32">
        <f t="shared" si="4"/>
        <v>1397.76</v>
      </c>
      <c r="M101" s="33">
        <f t="shared" si="5"/>
        <v>1397.76</v>
      </c>
      <c r="N101" s="34">
        <f t="shared" si="6"/>
        <v>1290.24</v>
      </c>
      <c r="O101" s="33">
        <f t="shared" si="7"/>
        <v>1236.48</v>
      </c>
      <c r="P101" s="833">
        <f t="shared" si="8"/>
        <v>1182.72</v>
      </c>
      <c r="Q101" s="35"/>
      <c r="R101" s="1062">
        <f t="shared" si="9"/>
        <v>1021.44</v>
      </c>
    </row>
    <row r="102" ht="14.25" customHeight="1">
      <c r="A102" s="42"/>
      <c r="B102" s="55"/>
      <c r="C102" s="51" t="s">
        <v>5440</v>
      </c>
      <c r="D102" s="27" t="s">
        <v>5441</v>
      </c>
      <c r="E102" s="1063"/>
      <c r="F102" s="1063">
        <v>2500.0</v>
      </c>
      <c r="G102" s="1063">
        <v>2500.0</v>
      </c>
      <c r="H102" s="1073">
        <v>2166.0</v>
      </c>
      <c r="I102" s="1060">
        <f t="shared" si="16"/>
        <v>2000</v>
      </c>
      <c r="J102" s="1061">
        <v>45526.0</v>
      </c>
      <c r="K102" s="31">
        <f t="shared" si="3"/>
        <v>3249</v>
      </c>
      <c r="L102" s="32">
        <f t="shared" si="4"/>
        <v>2815.8</v>
      </c>
      <c r="M102" s="33">
        <f t="shared" si="5"/>
        <v>2815.8</v>
      </c>
      <c r="N102" s="34">
        <f t="shared" si="6"/>
        <v>2599.2</v>
      </c>
      <c r="O102" s="33">
        <f t="shared" si="7"/>
        <v>2490.9</v>
      </c>
      <c r="P102" s="833">
        <f t="shared" si="8"/>
        <v>2382.6</v>
      </c>
      <c r="Q102" s="1076" t="s">
        <v>5442</v>
      </c>
      <c r="R102" s="1062">
        <f t="shared" si="9"/>
        <v>1900</v>
      </c>
    </row>
    <row r="103" ht="14.25" customHeight="1">
      <c r="A103" s="42" t="s">
        <v>5418</v>
      </c>
      <c r="B103" s="55" t="s">
        <v>1756</v>
      </c>
      <c r="C103" s="51" t="s">
        <v>5294</v>
      </c>
      <c r="D103" s="27" t="s">
        <v>5295</v>
      </c>
      <c r="E103" s="1063"/>
      <c r="F103" s="1063">
        <v>1161.6</v>
      </c>
      <c r="G103" s="1063">
        <v>1161.6</v>
      </c>
      <c r="H103" s="1073">
        <v>929.28</v>
      </c>
      <c r="I103" s="1060">
        <f t="shared" si="16"/>
        <v>929.28</v>
      </c>
      <c r="J103" s="1061" t="s">
        <v>5243</v>
      </c>
      <c r="K103" s="31">
        <f t="shared" si="3"/>
        <v>1393.92</v>
      </c>
      <c r="L103" s="32">
        <f t="shared" si="4"/>
        <v>1208.064</v>
      </c>
      <c r="M103" s="33">
        <f t="shared" si="5"/>
        <v>1208.064</v>
      </c>
      <c r="N103" s="34">
        <f t="shared" si="6"/>
        <v>1115.136</v>
      </c>
      <c r="O103" s="33">
        <f t="shared" si="7"/>
        <v>1068.672</v>
      </c>
      <c r="P103" s="833">
        <f t="shared" si="8"/>
        <v>1022.208</v>
      </c>
      <c r="Q103" s="35"/>
      <c r="R103" s="1062">
        <f t="shared" si="9"/>
        <v>882.816</v>
      </c>
    </row>
    <row r="104" ht="14.25" customHeight="1">
      <c r="A104" s="42" t="s">
        <v>5418</v>
      </c>
      <c r="B104" s="55" t="s">
        <v>1833</v>
      </c>
      <c r="C104" s="51" t="s">
        <v>5443</v>
      </c>
      <c r="D104" s="37" t="s">
        <v>5444</v>
      </c>
      <c r="E104" s="1063"/>
      <c r="F104" s="1063">
        <v>164160.0</v>
      </c>
      <c r="G104" s="1059">
        <f t="shared" ref="G104:G119" si="23">(F104*0.4)+F104</f>
        <v>229824</v>
      </c>
      <c r="H104" s="1060">
        <v>183859.2</v>
      </c>
      <c r="I104" s="1060">
        <f t="shared" si="16"/>
        <v>183859.2</v>
      </c>
      <c r="J104" s="1061" t="s">
        <v>5243</v>
      </c>
      <c r="K104" s="31">
        <f t="shared" si="3"/>
        <v>275788.8</v>
      </c>
      <c r="L104" s="32">
        <f t="shared" si="4"/>
        <v>239016.96</v>
      </c>
      <c r="M104" s="33">
        <f t="shared" si="5"/>
        <v>239016.96</v>
      </c>
      <c r="N104" s="34">
        <f t="shared" si="6"/>
        <v>220631.04</v>
      </c>
      <c r="O104" s="33">
        <f t="shared" si="7"/>
        <v>211438.08</v>
      </c>
      <c r="P104" s="833">
        <f t="shared" si="8"/>
        <v>202245.12</v>
      </c>
      <c r="Q104" s="35"/>
      <c r="R104" s="1062">
        <f t="shared" si="9"/>
        <v>174666.24</v>
      </c>
    </row>
    <row r="105" ht="14.25" customHeight="1">
      <c r="A105" s="42" t="s">
        <v>5418</v>
      </c>
      <c r="B105" s="55" t="s">
        <v>1833</v>
      </c>
      <c r="C105" s="51" t="s">
        <v>5443</v>
      </c>
      <c r="D105" s="37" t="s">
        <v>5445</v>
      </c>
      <c r="E105" s="1063"/>
      <c r="F105" s="1063">
        <v>167884.8</v>
      </c>
      <c r="G105" s="1059">
        <f t="shared" si="23"/>
        <v>235038.72</v>
      </c>
      <c r="H105" s="1060">
        <v>188030.97599999997</v>
      </c>
      <c r="I105" s="1060">
        <f t="shared" si="16"/>
        <v>188030.976</v>
      </c>
      <c r="J105" s="1061" t="s">
        <v>5243</v>
      </c>
      <c r="K105" s="31">
        <f t="shared" si="3"/>
        <v>282046.464</v>
      </c>
      <c r="L105" s="32">
        <f t="shared" si="4"/>
        <v>244440.2688</v>
      </c>
      <c r="M105" s="33">
        <f t="shared" si="5"/>
        <v>244440.2688</v>
      </c>
      <c r="N105" s="34">
        <f t="shared" si="6"/>
        <v>225637.1712</v>
      </c>
      <c r="O105" s="33">
        <f t="shared" si="7"/>
        <v>216235.6224</v>
      </c>
      <c r="P105" s="833">
        <f t="shared" si="8"/>
        <v>206834.0736</v>
      </c>
      <c r="Q105" s="35"/>
      <c r="R105" s="1062">
        <f t="shared" si="9"/>
        <v>178629.4272</v>
      </c>
    </row>
    <row r="106" ht="14.25" customHeight="1">
      <c r="A106" s="42" t="s">
        <v>5418</v>
      </c>
      <c r="B106" s="55" t="s">
        <v>1833</v>
      </c>
      <c r="C106" s="51" t="s">
        <v>5446</v>
      </c>
      <c r="D106" s="37" t="s">
        <v>5447</v>
      </c>
      <c r="E106" s="1063"/>
      <c r="F106" s="1063">
        <v>192096.0</v>
      </c>
      <c r="G106" s="1059">
        <f t="shared" si="23"/>
        <v>268934.4</v>
      </c>
      <c r="H106" s="1060">
        <v>215147.52000000002</v>
      </c>
      <c r="I106" s="1060">
        <f t="shared" si="16"/>
        <v>215147.52</v>
      </c>
      <c r="J106" s="1061" t="s">
        <v>5243</v>
      </c>
      <c r="K106" s="31">
        <f t="shared" si="3"/>
        <v>322721.28</v>
      </c>
      <c r="L106" s="32">
        <f t="shared" si="4"/>
        <v>279691.776</v>
      </c>
      <c r="M106" s="33">
        <f t="shared" si="5"/>
        <v>279691.776</v>
      </c>
      <c r="N106" s="34">
        <f t="shared" si="6"/>
        <v>258177.024</v>
      </c>
      <c r="O106" s="33">
        <f t="shared" si="7"/>
        <v>247419.648</v>
      </c>
      <c r="P106" s="833">
        <f t="shared" si="8"/>
        <v>236662.272</v>
      </c>
      <c r="Q106" s="35"/>
      <c r="R106" s="1062">
        <f t="shared" si="9"/>
        <v>204390.144</v>
      </c>
    </row>
    <row r="107" ht="14.25" customHeight="1">
      <c r="A107" s="42" t="s">
        <v>5418</v>
      </c>
      <c r="B107" s="55" t="s">
        <v>1833</v>
      </c>
      <c r="C107" s="51" t="s">
        <v>5446</v>
      </c>
      <c r="D107" s="37" t="s">
        <v>5448</v>
      </c>
      <c r="E107" s="1063"/>
      <c r="F107" s="1063">
        <v>195820.8</v>
      </c>
      <c r="G107" s="1059">
        <f t="shared" si="23"/>
        <v>274149.12</v>
      </c>
      <c r="H107" s="1060">
        <v>219319.296</v>
      </c>
      <c r="I107" s="1060">
        <f t="shared" si="16"/>
        <v>219319.296</v>
      </c>
      <c r="J107" s="1061" t="s">
        <v>5243</v>
      </c>
      <c r="K107" s="31">
        <f t="shared" si="3"/>
        <v>328978.944</v>
      </c>
      <c r="L107" s="32">
        <f t="shared" si="4"/>
        <v>285115.0848</v>
      </c>
      <c r="M107" s="33">
        <f t="shared" si="5"/>
        <v>285115.0848</v>
      </c>
      <c r="N107" s="34">
        <f t="shared" si="6"/>
        <v>263183.1552</v>
      </c>
      <c r="O107" s="33">
        <f t="shared" si="7"/>
        <v>252217.1904</v>
      </c>
      <c r="P107" s="833">
        <f t="shared" si="8"/>
        <v>241251.2256</v>
      </c>
      <c r="Q107" s="35"/>
      <c r="R107" s="1062">
        <f t="shared" si="9"/>
        <v>208353.3312</v>
      </c>
    </row>
    <row r="108" ht="14.25" customHeight="1">
      <c r="A108" s="42" t="s">
        <v>5418</v>
      </c>
      <c r="B108" s="55" t="s">
        <v>1833</v>
      </c>
      <c r="C108" s="51" t="s">
        <v>5449</v>
      </c>
      <c r="D108" s="37" t="s">
        <v>5450</v>
      </c>
      <c r="E108" s="1063"/>
      <c r="F108" s="1063">
        <v>187488.0</v>
      </c>
      <c r="G108" s="1059">
        <f t="shared" si="23"/>
        <v>262483.2</v>
      </c>
      <c r="H108" s="1060">
        <v>209986.56</v>
      </c>
      <c r="I108" s="1060">
        <f t="shared" si="16"/>
        <v>209986.56</v>
      </c>
      <c r="J108" s="1061" t="s">
        <v>5243</v>
      </c>
      <c r="K108" s="31">
        <f t="shared" si="3"/>
        <v>314979.84</v>
      </c>
      <c r="L108" s="32">
        <f t="shared" si="4"/>
        <v>272982.528</v>
      </c>
      <c r="M108" s="33">
        <f t="shared" si="5"/>
        <v>272982.528</v>
      </c>
      <c r="N108" s="34">
        <f t="shared" si="6"/>
        <v>251983.872</v>
      </c>
      <c r="O108" s="33">
        <f t="shared" si="7"/>
        <v>241484.544</v>
      </c>
      <c r="P108" s="833">
        <f t="shared" si="8"/>
        <v>230985.216</v>
      </c>
      <c r="Q108" s="35"/>
      <c r="R108" s="1062">
        <f t="shared" si="9"/>
        <v>199487.232</v>
      </c>
    </row>
    <row r="109" ht="14.25" customHeight="1">
      <c r="A109" s="42" t="s">
        <v>5418</v>
      </c>
      <c r="B109" s="55" t="s">
        <v>1833</v>
      </c>
      <c r="C109" s="51" t="s">
        <v>5449</v>
      </c>
      <c r="D109" s="37" t="s">
        <v>5451</v>
      </c>
      <c r="E109" s="1063"/>
      <c r="F109" s="1063">
        <v>191212.8</v>
      </c>
      <c r="G109" s="1059">
        <f t="shared" si="23"/>
        <v>267697.92</v>
      </c>
      <c r="H109" s="1060">
        <v>214158.33599999998</v>
      </c>
      <c r="I109" s="1060">
        <f t="shared" si="16"/>
        <v>214158.336</v>
      </c>
      <c r="J109" s="1061" t="s">
        <v>5243</v>
      </c>
      <c r="K109" s="31">
        <f t="shared" si="3"/>
        <v>321237.504</v>
      </c>
      <c r="L109" s="32">
        <f t="shared" si="4"/>
        <v>278405.8368</v>
      </c>
      <c r="M109" s="33">
        <f t="shared" si="5"/>
        <v>278405.8368</v>
      </c>
      <c r="N109" s="34">
        <f t="shared" si="6"/>
        <v>256990.0032</v>
      </c>
      <c r="O109" s="33">
        <f t="shared" si="7"/>
        <v>246282.0864</v>
      </c>
      <c r="P109" s="833">
        <f t="shared" si="8"/>
        <v>235574.1696</v>
      </c>
      <c r="Q109" s="35"/>
      <c r="R109" s="1062">
        <f t="shared" si="9"/>
        <v>203450.4192</v>
      </c>
    </row>
    <row r="110" ht="14.25" customHeight="1">
      <c r="A110" s="42" t="s">
        <v>5418</v>
      </c>
      <c r="B110" s="55" t="s">
        <v>1833</v>
      </c>
      <c r="C110" s="51" t="s">
        <v>5452</v>
      </c>
      <c r="D110" s="37" t="s">
        <v>5453</v>
      </c>
      <c r="E110" s="1063"/>
      <c r="F110" s="1063">
        <v>215424.0</v>
      </c>
      <c r="G110" s="1059">
        <f t="shared" si="23"/>
        <v>301593.6</v>
      </c>
      <c r="H110" s="1060">
        <v>241274.87999999998</v>
      </c>
      <c r="I110" s="1060">
        <f t="shared" si="16"/>
        <v>241274.88</v>
      </c>
      <c r="J110" s="1077" t="s">
        <v>5243</v>
      </c>
      <c r="K110" s="31">
        <f t="shared" si="3"/>
        <v>361912.32</v>
      </c>
      <c r="L110" s="32">
        <f t="shared" si="4"/>
        <v>313657.344</v>
      </c>
      <c r="M110" s="33">
        <f t="shared" si="5"/>
        <v>313657.344</v>
      </c>
      <c r="N110" s="34">
        <f t="shared" si="6"/>
        <v>289529.856</v>
      </c>
      <c r="O110" s="33">
        <f t="shared" si="7"/>
        <v>277466.112</v>
      </c>
      <c r="P110" s="833">
        <f t="shared" si="8"/>
        <v>265402.368</v>
      </c>
      <c r="Q110" s="35"/>
      <c r="R110" s="1062">
        <f t="shared" si="9"/>
        <v>229211.136</v>
      </c>
    </row>
    <row r="111" ht="14.25" customHeight="1">
      <c r="A111" s="42" t="s">
        <v>5418</v>
      </c>
      <c r="B111" s="55" t="s">
        <v>1833</v>
      </c>
      <c r="C111" s="51" t="s">
        <v>5452</v>
      </c>
      <c r="D111" s="37" t="s">
        <v>5454</v>
      </c>
      <c r="E111" s="1063"/>
      <c r="F111" s="1063">
        <v>219148.8</v>
      </c>
      <c r="G111" s="1059">
        <f t="shared" si="23"/>
        <v>306808.32</v>
      </c>
      <c r="H111" s="1060">
        <v>245446.65600000002</v>
      </c>
      <c r="I111" s="1060">
        <f t="shared" si="16"/>
        <v>245446.656</v>
      </c>
      <c r="J111" s="1077" t="s">
        <v>5243</v>
      </c>
      <c r="K111" s="31">
        <f t="shared" si="3"/>
        <v>368169.984</v>
      </c>
      <c r="L111" s="32">
        <f t="shared" si="4"/>
        <v>319080.6528</v>
      </c>
      <c r="M111" s="33">
        <f t="shared" si="5"/>
        <v>319080.6528</v>
      </c>
      <c r="N111" s="34">
        <f t="shared" si="6"/>
        <v>294535.9872</v>
      </c>
      <c r="O111" s="33">
        <f t="shared" si="7"/>
        <v>282263.6544</v>
      </c>
      <c r="P111" s="833">
        <f t="shared" si="8"/>
        <v>269991.3216</v>
      </c>
      <c r="Q111" s="35"/>
      <c r="R111" s="1062">
        <f t="shared" si="9"/>
        <v>233174.3232</v>
      </c>
    </row>
    <row r="112" ht="14.25" customHeight="1">
      <c r="A112" s="42" t="s">
        <v>5418</v>
      </c>
      <c r="B112" s="55" t="s">
        <v>1833</v>
      </c>
      <c r="C112" s="51" t="s">
        <v>5455</v>
      </c>
      <c r="D112" s="37" t="s">
        <v>5456</v>
      </c>
      <c r="E112" s="1063"/>
      <c r="F112" s="1063">
        <v>181440.0</v>
      </c>
      <c r="G112" s="1059">
        <f t="shared" si="23"/>
        <v>254016</v>
      </c>
      <c r="H112" s="1060">
        <v>203212.8</v>
      </c>
      <c r="I112" s="1060">
        <f t="shared" si="16"/>
        <v>203212.8</v>
      </c>
      <c r="J112" s="1077" t="s">
        <v>5243</v>
      </c>
      <c r="K112" s="31">
        <f t="shared" si="3"/>
        <v>304819.2</v>
      </c>
      <c r="L112" s="32">
        <f t="shared" si="4"/>
        <v>264176.64</v>
      </c>
      <c r="M112" s="33">
        <f t="shared" si="5"/>
        <v>264176.64</v>
      </c>
      <c r="N112" s="34">
        <f t="shared" si="6"/>
        <v>243855.36</v>
      </c>
      <c r="O112" s="33">
        <f t="shared" si="7"/>
        <v>233694.72</v>
      </c>
      <c r="P112" s="833">
        <f t="shared" si="8"/>
        <v>223534.08</v>
      </c>
      <c r="Q112" s="35"/>
      <c r="R112" s="1062">
        <f t="shared" si="9"/>
        <v>193052.16</v>
      </c>
    </row>
    <row r="113" ht="14.25" customHeight="1">
      <c r="A113" s="42" t="s">
        <v>5418</v>
      </c>
      <c r="B113" s="55" t="s">
        <v>1833</v>
      </c>
      <c r="C113" s="51" t="s">
        <v>5455</v>
      </c>
      <c r="D113" s="37" t="s">
        <v>5457</v>
      </c>
      <c r="E113" s="1063"/>
      <c r="F113" s="1063">
        <v>185164.8</v>
      </c>
      <c r="G113" s="1059">
        <f t="shared" si="23"/>
        <v>259230.72</v>
      </c>
      <c r="H113" s="1060">
        <v>207384.57599999997</v>
      </c>
      <c r="I113" s="1060">
        <f t="shared" si="16"/>
        <v>207384.576</v>
      </c>
      <c r="J113" s="1077" t="s">
        <v>5243</v>
      </c>
      <c r="K113" s="31">
        <f t="shared" si="3"/>
        <v>311076.864</v>
      </c>
      <c r="L113" s="32">
        <f t="shared" si="4"/>
        <v>269599.9488</v>
      </c>
      <c r="M113" s="33">
        <f t="shared" si="5"/>
        <v>269599.9488</v>
      </c>
      <c r="N113" s="34">
        <f t="shared" si="6"/>
        <v>248861.4912</v>
      </c>
      <c r="O113" s="33">
        <f t="shared" si="7"/>
        <v>238492.2624</v>
      </c>
      <c r="P113" s="833">
        <f t="shared" si="8"/>
        <v>228123.0336</v>
      </c>
      <c r="Q113" s="35"/>
      <c r="R113" s="1062">
        <f t="shared" si="9"/>
        <v>197015.3472</v>
      </c>
    </row>
    <row r="114" ht="14.25" customHeight="1">
      <c r="A114" s="42" t="s">
        <v>5418</v>
      </c>
      <c r="B114" s="55" t="s">
        <v>1833</v>
      </c>
      <c r="C114" s="51" t="s">
        <v>5458</v>
      </c>
      <c r="D114" s="37" t="s">
        <v>5459</v>
      </c>
      <c r="E114" s="1063"/>
      <c r="F114" s="1063">
        <v>209376.0</v>
      </c>
      <c r="G114" s="1059">
        <f t="shared" si="23"/>
        <v>293126.4</v>
      </c>
      <c r="H114" s="1060">
        <v>234501.12000000002</v>
      </c>
      <c r="I114" s="1060">
        <f t="shared" si="16"/>
        <v>234501.12</v>
      </c>
      <c r="J114" s="1077" t="s">
        <v>5243</v>
      </c>
      <c r="K114" s="31">
        <f t="shared" si="3"/>
        <v>351751.68</v>
      </c>
      <c r="L114" s="32">
        <f t="shared" si="4"/>
        <v>304851.456</v>
      </c>
      <c r="M114" s="33">
        <f t="shared" si="5"/>
        <v>304851.456</v>
      </c>
      <c r="N114" s="34">
        <f t="shared" si="6"/>
        <v>281401.344</v>
      </c>
      <c r="O114" s="33">
        <f t="shared" si="7"/>
        <v>269676.288</v>
      </c>
      <c r="P114" s="833">
        <f t="shared" si="8"/>
        <v>257951.232</v>
      </c>
      <c r="Q114" s="35"/>
      <c r="R114" s="1062">
        <f t="shared" si="9"/>
        <v>222776.064</v>
      </c>
    </row>
    <row r="115" ht="14.25" customHeight="1">
      <c r="A115" s="42" t="s">
        <v>5418</v>
      </c>
      <c r="B115" s="55" t="s">
        <v>1833</v>
      </c>
      <c r="C115" s="51" t="s">
        <v>5458</v>
      </c>
      <c r="D115" s="37" t="s">
        <v>5460</v>
      </c>
      <c r="E115" s="1063"/>
      <c r="F115" s="1063">
        <v>213100.8</v>
      </c>
      <c r="G115" s="1059">
        <f t="shared" si="23"/>
        <v>298341.12</v>
      </c>
      <c r="H115" s="1060">
        <v>238672.896</v>
      </c>
      <c r="I115" s="1060">
        <f t="shared" si="16"/>
        <v>238672.896</v>
      </c>
      <c r="J115" s="1077" t="s">
        <v>5243</v>
      </c>
      <c r="K115" s="31">
        <f t="shared" si="3"/>
        <v>358009.344</v>
      </c>
      <c r="L115" s="32">
        <f t="shared" si="4"/>
        <v>310274.7648</v>
      </c>
      <c r="M115" s="33">
        <f t="shared" si="5"/>
        <v>310274.7648</v>
      </c>
      <c r="N115" s="34">
        <f t="shared" si="6"/>
        <v>286407.4752</v>
      </c>
      <c r="O115" s="33">
        <f t="shared" si="7"/>
        <v>274473.8304</v>
      </c>
      <c r="P115" s="833">
        <f t="shared" si="8"/>
        <v>262540.1856</v>
      </c>
      <c r="Q115" s="35"/>
      <c r="R115" s="1062">
        <f t="shared" si="9"/>
        <v>226739.2512</v>
      </c>
    </row>
    <row r="116" ht="14.25" customHeight="1">
      <c r="A116" s="42" t="s">
        <v>5418</v>
      </c>
      <c r="B116" s="55" t="s">
        <v>1833</v>
      </c>
      <c r="C116" s="51" t="s">
        <v>5461</v>
      </c>
      <c r="D116" s="37" t="s">
        <v>5462</v>
      </c>
      <c r="E116" s="1063"/>
      <c r="F116" s="1063">
        <v>204768.0</v>
      </c>
      <c r="G116" s="1059">
        <f t="shared" si="23"/>
        <v>286675.2</v>
      </c>
      <c r="H116" s="1060">
        <v>229340.16</v>
      </c>
      <c r="I116" s="1060">
        <f t="shared" si="16"/>
        <v>229340.16</v>
      </c>
      <c r="J116" s="1077" t="s">
        <v>5243</v>
      </c>
      <c r="K116" s="31">
        <f t="shared" si="3"/>
        <v>344010.24</v>
      </c>
      <c r="L116" s="32">
        <f t="shared" si="4"/>
        <v>298142.208</v>
      </c>
      <c r="M116" s="33">
        <f t="shared" si="5"/>
        <v>298142.208</v>
      </c>
      <c r="N116" s="34">
        <f t="shared" si="6"/>
        <v>275208.192</v>
      </c>
      <c r="O116" s="33">
        <f t="shared" si="7"/>
        <v>263741.184</v>
      </c>
      <c r="P116" s="833">
        <f t="shared" si="8"/>
        <v>252274.176</v>
      </c>
      <c r="Q116" s="35"/>
      <c r="R116" s="1062">
        <f t="shared" si="9"/>
        <v>217873.152</v>
      </c>
    </row>
    <row r="117" ht="14.25" customHeight="1">
      <c r="A117" s="42" t="s">
        <v>5418</v>
      </c>
      <c r="B117" s="55" t="s">
        <v>1833</v>
      </c>
      <c r="C117" s="51" t="s">
        <v>5461</v>
      </c>
      <c r="D117" s="37" t="s">
        <v>5463</v>
      </c>
      <c r="E117" s="1063"/>
      <c r="F117" s="1063">
        <v>208492.8</v>
      </c>
      <c r="G117" s="1059">
        <f t="shared" si="23"/>
        <v>291889.92</v>
      </c>
      <c r="H117" s="1060">
        <v>233511.936</v>
      </c>
      <c r="I117" s="1060">
        <f t="shared" si="16"/>
        <v>233511.936</v>
      </c>
      <c r="J117" s="1077" t="s">
        <v>5243</v>
      </c>
      <c r="K117" s="31">
        <f t="shared" si="3"/>
        <v>350267.904</v>
      </c>
      <c r="L117" s="32">
        <f t="shared" si="4"/>
        <v>303565.5168</v>
      </c>
      <c r="M117" s="33">
        <f t="shared" si="5"/>
        <v>303565.5168</v>
      </c>
      <c r="N117" s="34">
        <f t="shared" si="6"/>
        <v>280214.3232</v>
      </c>
      <c r="O117" s="33">
        <f t="shared" si="7"/>
        <v>268538.7264</v>
      </c>
      <c r="P117" s="833">
        <f t="shared" si="8"/>
        <v>256863.1296</v>
      </c>
      <c r="Q117" s="35"/>
      <c r="R117" s="1062">
        <f t="shared" si="9"/>
        <v>221836.3392</v>
      </c>
    </row>
    <row r="118" ht="14.25" customHeight="1">
      <c r="A118" s="42" t="s">
        <v>5418</v>
      </c>
      <c r="B118" s="55" t="s">
        <v>1833</v>
      </c>
      <c r="C118" s="51" t="s">
        <v>5464</v>
      </c>
      <c r="D118" s="37" t="s">
        <v>5465</v>
      </c>
      <c r="E118" s="1063"/>
      <c r="F118" s="1063">
        <v>232704.0</v>
      </c>
      <c r="G118" s="1059">
        <f t="shared" si="23"/>
        <v>325785.6</v>
      </c>
      <c r="H118" s="1060">
        <v>260628.47999999998</v>
      </c>
      <c r="I118" s="1060">
        <f t="shared" si="16"/>
        <v>260628.48</v>
      </c>
      <c r="J118" s="1077" t="s">
        <v>5243</v>
      </c>
      <c r="K118" s="31">
        <f t="shared" si="3"/>
        <v>390942.72</v>
      </c>
      <c r="L118" s="32">
        <f t="shared" si="4"/>
        <v>338817.024</v>
      </c>
      <c r="M118" s="33">
        <f t="shared" si="5"/>
        <v>338817.024</v>
      </c>
      <c r="N118" s="34">
        <f t="shared" si="6"/>
        <v>312754.176</v>
      </c>
      <c r="O118" s="33">
        <f t="shared" si="7"/>
        <v>299722.752</v>
      </c>
      <c r="P118" s="833">
        <f t="shared" si="8"/>
        <v>286691.328</v>
      </c>
      <c r="Q118" s="35"/>
      <c r="R118" s="1062">
        <f t="shared" si="9"/>
        <v>247597.056</v>
      </c>
    </row>
    <row r="119" ht="14.25" customHeight="1">
      <c r="A119" s="42" t="s">
        <v>5418</v>
      </c>
      <c r="B119" s="55" t="s">
        <v>1833</v>
      </c>
      <c r="C119" s="51" t="s">
        <v>5464</v>
      </c>
      <c r="D119" s="37" t="s">
        <v>5466</v>
      </c>
      <c r="E119" s="1063"/>
      <c r="F119" s="1063">
        <v>236428.8</v>
      </c>
      <c r="G119" s="1059">
        <f t="shared" si="23"/>
        <v>331000.32</v>
      </c>
      <c r="H119" s="1060">
        <v>264800.256</v>
      </c>
      <c r="I119" s="1060">
        <f t="shared" si="16"/>
        <v>264800.256</v>
      </c>
      <c r="J119" s="1077" t="s">
        <v>5243</v>
      </c>
      <c r="K119" s="31">
        <f t="shared" si="3"/>
        <v>397200.384</v>
      </c>
      <c r="L119" s="32">
        <f t="shared" si="4"/>
        <v>344240.3328</v>
      </c>
      <c r="M119" s="33">
        <f t="shared" si="5"/>
        <v>344240.3328</v>
      </c>
      <c r="N119" s="34">
        <f t="shared" si="6"/>
        <v>317760.3072</v>
      </c>
      <c r="O119" s="33">
        <f t="shared" si="7"/>
        <v>304520.2944</v>
      </c>
      <c r="P119" s="833">
        <f t="shared" si="8"/>
        <v>291280.2816</v>
      </c>
      <c r="Q119" s="35"/>
      <c r="R119" s="1062">
        <f t="shared" si="9"/>
        <v>251560.2432</v>
      </c>
    </row>
    <row r="120" ht="14.25" customHeight="1">
      <c r="A120" s="42" t="s">
        <v>5418</v>
      </c>
      <c r="B120" s="55" t="s">
        <v>1833</v>
      </c>
      <c r="C120" s="51" t="s">
        <v>5467</v>
      </c>
      <c r="D120" s="37" t="s">
        <v>5468</v>
      </c>
      <c r="E120" s="1063"/>
      <c r="F120" s="1063">
        <v>19550.0</v>
      </c>
      <c r="G120" s="1063">
        <v>19550.0</v>
      </c>
      <c r="H120" s="1073">
        <v>15640.0</v>
      </c>
      <c r="I120" s="1060">
        <f t="shared" si="16"/>
        <v>15640</v>
      </c>
      <c r="J120" s="1077">
        <v>44615.0</v>
      </c>
      <c r="K120" s="31">
        <f t="shared" si="3"/>
        <v>23460</v>
      </c>
      <c r="L120" s="32">
        <f t="shared" si="4"/>
        <v>20332</v>
      </c>
      <c r="M120" s="33">
        <f t="shared" si="5"/>
        <v>20332</v>
      </c>
      <c r="N120" s="34">
        <f t="shared" si="6"/>
        <v>18768</v>
      </c>
      <c r="O120" s="33">
        <f t="shared" si="7"/>
        <v>17986</v>
      </c>
      <c r="P120" s="833">
        <f t="shared" si="8"/>
        <v>17204</v>
      </c>
      <c r="Q120" s="35"/>
      <c r="R120" s="1062">
        <f t="shared" si="9"/>
        <v>14858</v>
      </c>
    </row>
    <row r="121" ht="14.25" customHeight="1">
      <c r="A121" s="42" t="s">
        <v>5418</v>
      </c>
      <c r="B121" s="55" t="s">
        <v>1833</v>
      </c>
      <c r="C121" s="51" t="s">
        <v>5469</v>
      </c>
      <c r="D121" s="37" t="s">
        <v>5470</v>
      </c>
      <c r="E121" s="1063"/>
      <c r="F121" s="1063">
        <v>27936.0</v>
      </c>
      <c r="G121" s="1059">
        <f t="shared" ref="G121:G123" si="24">(F121*0.4)+F121</f>
        <v>39110.4</v>
      </c>
      <c r="H121" s="1060">
        <v>31288.32</v>
      </c>
      <c r="I121" s="1060">
        <f t="shared" si="16"/>
        <v>31288.32</v>
      </c>
      <c r="J121" s="1077" t="s">
        <v>5243</v>
      </c>
      <c r="K121" s="31">
        <f t="shared" si="3"/>
        <v>46932.48</v>
      </c>
      <c r="L121" s="32">
        <f t="shared" si="4"/>
        <v>40674.816</v>
      </c>
      <c r="M121" s="33">
        <f t="shared" si="5"/>
        <v>40674.816</v>
      </c>
      <c r="N121" s="34">
        <f t="shared" si="6"/>
        <v>37545.984</v>
      </c>
      <c r="O121" s="33">
        <f t="shared" si="7"/>
        <v>35981.568</v>
      </c>
      <c r="P121" s="833">
        <f t="shared" si="8"/>
        <v>34417.152</v>
      </c>
      <c r="Q121" s="35"/>
      <c r="R121" s="1062">
        <f t="shared" si="9"/>
        <v>29723.904</v>
      </c>
    </row>
    <row r="122" ht="14.25" customHeight="1">
      <c r="A122" s="42" t="s">
        <v>5418</v>
      </c>
      <c r="B122" s="55" t="s">
        <v>1833</v>
      </c>
      <c r="C122" s="51" t="s">
        <v>5471</v>
      </c>
      <c r="D122" s="37" t="s">
        <v>5472</v>
      </c>
      <c r="E122" s="1063"/>
      <c r="F122" s="1063">
        <v>46560.0</v>
      </c>
      <c r="G122" s="1059">
        <f t="shared" si="24"/>
        <v>65184</v>
      </c>
      <c r="H122" s="1060">
        <v>52147.2</v>
      </c>
      <c r="I122" s="1060">
        <f t="shared" si="16"/>
        <v>52147.2</v>
      </c>
      <c r="J122" s="1077" t="s">
        <v>5243</v>
      </c>
      <c r="K122" s="31">
        <f t="shared" si="3"/>
        <v>78220.8</v>
      </c>
      <c r="L122" s="32">
        <f t="shared" si="4"/>
        <v>67791.36</v>
      </c>
      <c r="M122" s="33">
        <f t="shared" si="5"/>
        <v>67791.36</v>
      </c>
      <c r="N122" s="34">
        <f t="shared" si="6"/>
        <v>62576.64</v>
      </c>
      <c r="O122" s="33">
        <f t="shared" si="7"/>
        <v>59969.28</v>
      </c>
      <c r="P122" s="833">
        <f t="shared" si="8"/>
        <v>57361.92</v>
      </c>
      <c r="Q122" s="35"/>
      <c r="R122" s="1062">
        <f t="shared" si="9"/>
        <v>49539.84</v>
      </c>
    </row>
    <row r="123" ht="14.25" customHeight="1">
      <c r="A123" s="42" t="s">
        <v>5418</v>
      </c>
      <c r="B123" s="55" t="s">
        <v>1833</v>
      </c>
      <c r="C123" s="51" t="s">
        <v>5473</v>
      </c>
      <c r="D123" s="37" t="s">
        <v>5474</v>
      </c>
      <c r="E123" s="1063"/>
      <c r="F123" s="1063">
        <v>61824.0</v>
      </c>
      <c r="G123" s="1059">
        <f t="shared" si="24"/>
        <v>86553.6</v>
      </c>
      <c r="H123" s="1060">
        <v>69242.88</v>
      </c>
      <c r="I123" s="1060">
        <f t="shared" si="16"/>
        <v>69242.88</v>
      </c>
      <c r="J123" s="1077" t="s">
        <v>5243</v>
      </c>
      <c r="K123" s="31">
        <f t="shared" si="3"/>
        <v>103864.32</v>
      </c>
      <c r="L123" s="32">
        <f t="shared" si="4"/>
        <v>90015.744</v>
      </c>
      <c r="M123" s="33">
        <f t="shared" si="5"/>
        <v>90015.744</v>
      </c>
      <c r="N123" s="34">
        <f t="shared" si="6"/>
        <v>83091.456</v>
      </c>
      <c r="O123" s="33">
        <f t="shared" si="7"/>
        <v>79629.312</v>
      </c>
      <c r="P123" s="833">
        <f t="shared" si="8"/>
        <v>76167.168</v>
      </c>
      <c r="Q123" s="35"/>
      <c r="R123" s="1062">
        <f t="shared" si="9"/>
        <v>65780.736</v>
      </c>
    </row>
    <row r="124" ht="14.25" customHeight="1">
      <c r="A124" s="42" t="s">
        <v>5418</v>
      </c>
      <c r="B124" s="55" t="s">
        <v>1833</v>
      </c>
      <c r="C124" s="51" t="s">
        <v>5475</v>
      </c>
      <c r="D124" s="27" t="s">
        <v>5476</v>
      </c>
      <c r="E124" s="1063"/>
      <c r="F124" s="1063">
        <v>2700.0</v>
      </c>
      <c r="G124" s="1063">
        <v>3000.0</v>
      </c>
      <c r="H124" s="1073">
        <v>2400.0</v>
      </c>
      <c r="I124" s="1060">
        <f t="shared" si="16"/>
        <v>2400</v>
      </c>
      <c r="J124" s="1077">
        <v>45335.0</v>
      </c>
      <c r="K124" s="31">
        <f t="shared" si="3"/>
        <v>3600</v>
      </c>
      <c r="L124" s="32">
        <f t="shared" si="4"/>
        <v>3120</v>
      </c>
      <c r="M124" s="33">
        <f t="shared" si="5"/>
        <v>3120</v>
      </c>
      <c r="N124" s="34">
        <f t="shared" si="6"/>
        <v>2880</v>
      </c>
      <c r="O124" s="33">
        <f t="shared" si="7"/>
        <v>2760</v>
      </c>
      <c r="P124" s="833">
        <f t="shared" si="8"/>
        <v>2640</v>
      </c>
      <c r="Q124" s="35"/>
      <c r="R124" s="1062">
        <f t="shared" si="9"/>
        <v>2280</v>
      </c>
    </row>
    <row r="125" ht="14.25" customHeight="1">
      <c r="A125" s="42" t="s">
        <v>5418</v>
      </c>
      <c r="B125" s="55" t="s">
        <v>1833</v>
      </c>
      <c r="C125" s="51" t="s">
        <v>5477</v>
      </c>
      <c r="D125" s="27" t="s">
        <v>5478</v>
      </c>
      <c r="E125" s="1063"/>
      <c r="F125" s="1063">
        <v>2496.0</v>
      </c>
      <c r="G125" s="1078" t="s">
        <v>5479</v>
      </c>
      <c r="H125" s="1079">
        <v>3215.0</v>
      </c>
      <c r="I125" s="1060" t="str">
        <f t="shared" si="16"/>
        <v>#VALUE!</v>
      </c>
      <c r="J125" s="1077">
        <v>45348.0</v>
      </c>
      <c r="K125" s="31">
        <f t="shared" si="3"/>
        <v>4822.5</v>
      </c>
      <c r="L125" s="32">
        <f t="shared" si="4"/>
        <v>4179.5</v>
      </c>
      <c r="M125" s="33">
        <f t="shared" si="5"/>
        <v>4179.5</v>
      </c>
      <c r="N125" s="34">
        <f t="shared" si="6"/>
        <v>3858</v>
      </c>
      <c r="O125" s="33">
        <f t="shared" si="7"/>
        <v>3697.25</v>
      </c>
      <c r="P125" s="833">
        <f t="shared" si="8"/>
        <v>3536.5</v>
      </c>
      <c r="Q125" s="35"/>
      <c r="R125" s="43" t="str">
        <f t="shared" si="9"/>
        <v>#VALUE!</v>
      </c>
    </row>
    <row r="126" ht="14.25" customHeight="1">
      <c r="A126" s="42" t="s">
        <v>5418</v>
      </c>
      <c r="B126" s="55" t="s">
        <v>1833</v>
      </c>
      <c r="C126" s="51" t="s">
        <v>5480</v>
      </c>
      <c r="D126" s="27" t="s">
        <v>5481</v>
      </c>
      <c r="E126" s="1063"/>
      <c r="F126" s="1063">
        <v>380.0</v>
      </c>
      <c r="G126" s="1063">
        <v>515.0</v>
      </c>
      <c r="H126" s="1073">
        <v>412.0</v>
      </c>
      <c r="I126" s="1060">
        <f t="shared" si="16"/>
        <v>412</v>
      </c>
      <c r="J126" s="1077">
        <v>45335.0</v>
      </c>
      <c r="K126" s="31">
        <f t="shared" si="3"/>
        <v>618</v>
      </c>
      <c r="L126" s="32">
        <f t="shared" si="4"/>
        <v>535.6</v>
      </c>
      <c r="M126" s="33">
        <f t="shared" si="5"/>
        <v>535.6</v>
      </c>
      <c r="N126" s="34">
        <f t="shared" si="6"/>
        <v>494.4</v>
      </c>
      <c r="O126" s="33">
        <f t="shared" si="7"/>
        <v>473.8</v>
      </c>
      <c r="P126" s="833">
        <f t="shared" si="8"/>
        <v>453.2</v>
      </c>
      <c r="Q126" s="35"/>
      <c r="R126" s="1062">
        <f t="shared" si="9"/>
        <v>391.4</v>
      </c>
    </row>
    <row r="127" ht="14.25" customHeight="1">
      <c r="A127" s="42" t="s">
        <v>5418</v>
      </c>
      <c r="B127" s="55" t="s">
        <v>1833</v>
      </c>
      <c r="C127" s="51" t="s">
        <v>5482</v>
      </c>
      <c r="D127" s="27" t="s">
        <v>5483</v>
      </c>
      <c r="E127" s="1063"/>
      <c r="F127" s="1063">
        <v>8016.0</v>
      </c>
      <c r="G127" s="1059">
        <f>(F127*0.4)+F127</f>
        <v>11222.4</v>
      </c>
      <c r="H127" s="1060">
        <v>8977.92</v>
      </c>
      <c r="I127" s="1060">
        <f t="shared" si="16"/>
        <v>8977.92</v>
      </c>
      <c r="J127" s="1077" t="s">
        <v>5243</v>
      </c>
      <c r="K127" s="31">
        <f t="shared" si="3"/>
        <v>13466.88</v>
      </c>
      <c r="L127" s="32">
        <f t="shared" si="4"/>
        <v>11671.296</v>
      </c>
      <c r="M127" s="33">
        <f t="shared" si="5"/>
        <v>11671.296</v>
      </c>
      <c r="N127" s="34">
        <f t="shared" si="6"/>
        <v>10773.504</v>
      </c>
      <c r="O127" s="33">
        <f t="shared" si="7"/>
        <v>10324.608</v>
      </c>
      <c r="P127" s="833">
        <f t="shared" si="8"/>
        <v>9875.712</v>
      </c>
      <c r="Q127" s="35"/>
      <c r="R127" s="1062">
        <f t="shared" si="9"/>
        <v>8529.024</v>
      </c>
    </row>
    <row r="128" ht="14.25" customHeight="1">
      <c r="A128" s="42" t="s">
        <v>5418</v>
      </c>
      <c r="B128" s="55" t="s">
        <v>1833</v>
      </c>
      <c r="C128" s="51" t="s">
        <v>5484</v>
      </c>
      <c r="D128" s="37" t="s">
        <v>5485</v>
      </c>
      <c r="E128" s="1063"/>
      <c r="F128" s="1063">
        <v>4392.0</v>
      </c>
      <c r="G128" s="1059">
        <v>4050.0</v>
      </c>
      <c r="H128" s="1060">
        <v>3240.0</v>
      </c>
      <c r="I128" s="1060">
        <f t="shared" si="16"/>
        <v>3240</v>
      </c>
      <c r="J128" s="1077">
        <v>44967.0</v>
      </c>
      <c r="K128" s="31">
        <f t="shared" si="3"/>
        <v>4860</v>
      </c>
      <c r="L128" s="32">
        <f t="shared" si="4"/>
        <v>4212</v>
      </c>
      <c r="M128" s="33">
        <f t="shared" si="5"/>
        <v>4212</v>
      </c>
      <c r="N128" s="34">
        <f t="shared" si="6"/>
        <v>3888</v>
      </c>
      <c r="O128" s="33">
        <f t="shared" si="7"/>
        <v>3726</v>
      </c>
      <c r="P128" s="833">
        <f t="shared" si="8"/>
        <v>3564</v>
      </c>
      <c r="Q128" s="35"/>
      <c r="R128" s="1062">
        <f t="shared" si="9"/>
        <v>3078</v>
      </c>
    </row>
    <row r="129" ht="14.25" customHeight="1">
      <c r="A129" s="42" t="s">
        <v>2539</v>
      </c>
      <c r="B129" s="55" t="s">
        <v>1833</v>
      </c>
      <c r="C129" s="51" t="s">
        <v>5486</v>
      </c>
      <c r="D129" s="37" t="s">
        <v>5487</v>
      </c>
      <c r="E129" s="1063"/>
      <c r="F129" s="1063">
        <v>3000.0</v>
      </c>
      <c r="G129" s="1063">
        <v>3000.0</v>
      </c>
      <c r="H129" s="1073">
        <v>3350.0</v>
      </c>
      <c r="I129" s="1060">
        <f t="shared" si="16"/>
        <v>2400</v>
      </c>
      <c r="J129" s="1077">
        <v>45348.0</v>
      </c>
      <c r="K129" s="31">
        <f t="shared" si="3"/>
        <v>5025</v>
      </c>
      <c r="L129" s="32">
        <f t="shared" si="4"/>
        <v>4355</v>
      </c>
      <c r="M129" s="33">
        <f t="shared" si="5"/>
        <v>4355</v>
      </c>
      <c r="N129" s="34">
        <f t="shared" si="6"/>
        <v>4020</v>
      </c>
      <c r="O129" s="33">
        <f t="shared" si="7"/>
        <v>3852.5</v>
      </c>
      <c r="P129" s="833">
        <f t="shared" si="8"/>
        <v>3685</v>
      </c>
      <c r="Q129" s="35"/>
      <c r="R129" s="1062">
        <f t="shared" si="9"/>
        <v>2280</v>
      </c>
    </row>
    <row r="130" ht="14.25" customHeight="1">
      <c r="A130" s="42" t="s">
        <v>5418</v>
      </c>
      <c r="B130" s="55" t="s">
        <v>1833</v>
      </c>
      <c r="C130" s="51" t="s">
        <v>5488</v>
      </c>
      <c r="D130" s="37" t="s">
        <v>5489</v>
      </c>
      <c r="E130" s="1063"/>
      <c r="F130" s="1063">
        <v>2198.4</v>
      </c>
      <c r="G130" s="1059">
        <f t="shared" ref="G130:G137" si="25">(F130*0.4)+F130</f>
        <v>3077.76</v>
      </c>
      <c r="H130" s="1060">
        <v>2462.208</v>
      </c>
      <c r="I130" s="1060">
        <f t="shared" si="16"/>
        <v>2462.208</v>
      </c>
      <c r="J130" s="1077" t="s">
        <v>5243</v>
      </c>
      <c r="K130" s="31">
        <f t="shared" si="3"/>
        <v>3693.312</v>
      </c>
      <c r="L130" s="32">
        <f t="shared" si="4"/>
        <v>3200.8704</v>
      </c>
      <c r="M130" s="33">
        <f t="shared" si="5"/>
        <v>3200.8704</v>
      </c>
      <c r="N130" s="34">
        <f t="shared" si="6"/>
        <v>2954.6496</v>
      </c>
      <c r="O130" s="33">
        <f t="shared" si="7"/>
        <v>2831.5392</v>
      </c>
      <c r="P130" s="833">
        <f t="shared" si="8"/>
        <v>2708.4288</v>
      </c>
      <c r="Q130" s="35"/>
      <c r="R130" s="1062">
        <f t="shared" si="9"/>
        <v>2339.0976</v>
      </c>
    </row>
    <row r="131" ht="14.25" customHeight="1">
      <c r="A131" s="42" t="s">
        <v>5418</v>
      </c>
      <c r="B131" s="55" t="s">
        <v>1833</v>
      </c>
      <c r="C131" s="51" t="s">
        <v>5490</v>
      </c>
      <c r="D131" s="27" t="s">
        <v>5491</v>
      </c>
      <c r="E131" s="1063"/>
      <c r="F131" s="1063">
        <v>2275.2</v>
      </c>
      <c r="G131" s="1059">
        <f t="shared" si="25"/>
        <v>3185.28</v>
      </c>
      <c r="H131" s="1060">
        <v>2548.2239999999997</v>
      </c>
      <c r="I131" s="1060">
        <f t="shared" si="16"/>
        <v>2548.224</v>
      </c>
      <c r="J131" s="1077" t="s">
        <v>5243</v>
      </c>
      <c r="K131" s="31">
        <f t="shared" si="3"/>
        <v>3822.336</v>
      </c>
      <c r="L131" s="32">
        <f t="shared" si="4"/>
        <v>3312.6912</v>
      </c>
      <c r="M131" s="33">
        <f t="shared" si="5"/>
        <v>3312.6912</v>
      </c>
      <c r="N131" s="34">
        <f t="shared" si="6"/>
        <v>3057.8688</v>
      </c>
      <c r="O131" s="33">
        <f t="shared" si="7"/>
        <v>2930.4576</v>
      </c>
      <c r="P131" s="833">
        <f t="shared" si="8"/>
        <v>2803.0464</v>
      </c>
      <c r="Q131" s="35"/>
      <c r="R131" s="1062">
        <f t="shared" si="9"/>
        <v>2420.8128</v>
      </c>
    </row>
    <row r="132" ht="14.25" customHeight="1">
      <c r="A132" s="42" t="s">
        <v>5418</v>
      </c>
      <c r="B132" s="55" t="s">
        <v>1833</v>
      </c>
      <c r="C132" s="51" t="s">
        <v>5492</v>
      </c>
      <c r="D132" s="27" t="s">
        <v>5493</v>
      </c>
      <c r="E132" s="1063"/>
      <c r="F132" s="1063">
        <v>2496.0</v>
      </c>
      <c r="G132" s="1059">
        <f t="shared" si="25"/>
        <v>3494.4</v>
      </c>
      <c r="H132" s="1060">
        <v>3700.0</v>
      </c>
      <c r="I132" s="1060">
        <f t="shared" si="16"/>
        <v>2795.52</v>
      </c>
      <c r="J132" s="1077">
        <v>45348.0</v>
      </c>
      <c r="K132" s="31">
        <f t="shared" si="3"/>
        <v>5550</v>
      </c>
      <c r="L132" s="32">
        <f t="shared" si="4"/>
        <v>4810</v>
      </c>
      <c r="M132" s="33">
        <f t="shared" si="5"/>
        <v>4810</v>
      </c>
      <c r="N132" s="34">
        <f t="shared" si="6"/>
        <v>4440</v>
      </c>
      <c r="O132" s="33">
        <f t="shared" si="7"/>
        <v>4255</v>
      </c>
      <c r="P132" s="833">
        <f t="shared" si="8"/>
        <v>4070</v>
      </c>
      <c r="Q132" s="35"/>
      <c r="R132" s="1062">
        <f t="shared" si="9"/>
        <v>2655.744</v>
      </c>
    </row>
    <row r="133" ht="14.25" customHeight="1">
      <c r="A133" s="42" t="s">
        <v>5418</v>
      </c>
      <c r="B133" s="55" t="s">
        <v>1833</v>
      </c>
      <c r="C133" s="51" t="s">
        <v>5494</v>
      </c>
      <c r="D133" s="37" t="s">
        <v>5495</v>
      </c>
      <c r="E133" s="1063"/>
      <c r="F133" s="1063">
        <v>61440.0</v>
      </c>
      <c r="G133" s="1059">
        <f t="shared" si="25"/>
        <v>86016</v>
      </c>
      <c r="H133" s="1060">
        <v>68812.8</v>
      </c>
      <c r="I133" s="1060">
        <f t="shared" si="16"/>
        <v>68812.8</v>
      </c>
      <c r="J133" s="1077" t="s">
        <v>5243</v>
      </c>
      <c r="K133" s="31">
        <f t="shared" si="3"/>
        <v>103219.2</v>
      </c>
      <c r="L133" s="32">
        <f t="shared" si="4"/>
        <v>89456.64</v>
      </c>
      <c r="M133" s="33">
        <f t="shared" si="5"/>
        <v>89456.64</v>
      </c>
      <c r="N133" s="34">
        <f t="shared" si="6"/>
        <v>82575.36</v>
      </c>
      <c r="O133" s="33">
        <f t="shared" si="7"/>
        <v>79134.72</v>
      </c>
      <c r="P133" s="833">
        <f t="shared" si="8"/>
        <v>75694.08</v>
      </c>
      <c r="Q133" s="35"/>
      <c r="R133" s="1062">
        <f t="shared" si="9"/>
        <v>65372.16</v>
      </c>
    </row>
    <row r="134" ht="14.25" customHeight="1">
      <c r="A134" s="42" t="s">
        <v>5418</v>
      </c>
      <c r="B134" s="55" t="s">
        <v>1833</v>
      </c>
      <c r="C134" s="51" t="s">
        <v>5496</v>
      </c>
      <c r="D134" s="37" t="s">
        <v>5497</v>
      </c>
      <c r="E134" s="1063"/>
      <c r="F134" s="1063">
        <v>67392.0</v>
      </c>
      <c r="G134" s="1059">
        <f t="shared" si="25"/>
        <v>94348.8</v>
      </c>
      <c r="H134" s="1060">
        <v>75479.04000000001</v>
      </c>
      <c r="I134" s="1060">
        <f t="shared" si="16"/>
        <v>75479.04</v>
      </c>
      <c r="J134" s="1077" t="s">
        <v>5243</v>
      </c>
      <c r="K134" s="31">
        <f t="shared" si="3"/>
        <v>113218.56</v>
      </c>
      <c r="L134" s="32">
        <f t="shared" si="4"/>
        <v>98122.752</v>
      </c>
      <c r="M134" s="33">
        <f t="shared" si="5"/>
        <v>98122.752</v>
      </c>
      <c r="N134" s="34">
        <f t="shared" si="6"/>
        <v>90574.848</v>
      </c>
      <c r="O134" s="33">
        <f t="shared" si="7"/>
        <v>86800.896</v>
      </c>
      <c r="P134" s="833">
        <f t="shared" si="8"/>
        <v>83026.944</v>
      </c>
      <c r="Q134" s="35"/>
      <c r="R134" s="1062">
        <f t="shared" si="9"/>
        <v>71705.088</v>
      </c>
    </row>
    <row r="135" ht="14.25" customHeight="1">
      <c r="A135" s="42" t="s">
        <v>5418</v>
      </c>
      <c r="B135" s="55" t="s">
        <v>1833</v>
      </c>
      <c r="C135" s="51" t="s">
        <v>5498</v>
      </c>
      <c r="D135" s="27" t="s">
        <v>5499</v>
      </c>
      <c r="E135" s="1063"/>
      <c r="F135" s="1063">
        <v>9408.0</v>
      </c>
      <c r="G135" s="1059">
        <f t="shared" si="25"/>
        <v>13171.2</v>
      </c>
      <c r="H135" s="1060">
        <v>10536.960000000001</v>
      </c>
      <c r="I135" s="1060">
        <f t="shared" si="16"/>
        <v>10536.96</v>
      </c>
      <c r="J135" s="1077" t="s">
        <v>5243</v>
      </c>
      <c r="K135" s="31">
        <f t="shared" si="3"/>
        <v>15805.44</v>
      </c>
      <c r="L135" s="32">
        <f t="shared" si="4"/>
        <v>13698.048</v>
      </c>
      <c r="M135" s="33">
        <f t="shared" si="5"/>
        <v>13698.048</v>
      </c>
      <c r="N135" s="34">
        <f t="shared" si="6"/>
        <v>12644.352</v>
      </c>
      <c r="O135" s="33">
        <f t="shared" si="7"/>
        <v>12117.504</v>
      </c>
      <c r="P135" s="833">
        <f t="shared" si="8"/>
        <v>11590.656</v>
      </c>
      <c r="Q135" s="35"/>
      <c r="R135" s="1062">
        <f t="shared" si="9"/>
        <v>10010.112</v>
      </c>
    </row>
    <row r="136" ht="14.25" customHeight="1">
      <c r="A136" s="42" t="s">
        <v>5418</v>
      </c>
      <c r="B136" s="55" t="s">
        <v>1833</v>
      </c>
      <c r="C136" s="51" t="s">
        <v>5500</v>
      </c>
      <c r="D136" s="27" t="s">
        <v>5501</v>
      </c>
      <c r="E136" s="1063"/>
      <c r="F136" s="1063">
        <v>1824.0</v>
      </c>
      <c r="G136" s="1059">
        <f t="shared" si="25"/>
        <v>2553.6</v>
      </c>
      <c r="H136" s="1060">
        <v>2042.8799999999999</v>
      </c>
      <c r="I136" s="1060">
        <f t="shared" si="16"/>
        <v>2042.88</v>
      </c>
      <c r="J136" s="1077" t="s">
        <v>5243</v>
      </c>
      <c r="K136" s="31">
        <f t="shared" si="3"/>
        <v>3064.32</v>
      </c>
      <c r="L136" s="32">
        <f t="shared" si="4"/>
        <v>2655.744</v>
      </c>
      <c r="M136" s="33">
        <f t="shared" si="5"/>
        <v>2655.744</v>
      </c>
      <c r="N136" s="34">
        <f t="shared" si="6"/>
        <v>2451.456</v>
      </c>
      <c r="O136" s="33">
        <f t="shared" si="7"/>
        <v>2349.312</v>
      </c>
      <c r="P136" s="833">
        <f t="shared" si="8"/>
        <v>2247.168</v>
      </c>
      <c r="Q136" s="35"/>
      <c r="R136" s="1062">
        <f t="shared" si="9"/>
        <v>1940.736</v>
      </c>
    </row>
    <row r="137" ht="14.25" customHeight="1">
      <c r="A137" s="42" t="s">
        <v>5418</v>
      </c>
      <c r="B137" s="55" t="s">
        <v>1833</v>
      </c>
      <c r="C137" s="51" t="s">
        <v>5502</v>
      </c>
      <c r="D137" s="27" t="s">
        <v>5503</v>
      </c>
      <c r="E137" s="1063"/>
      <c r="F137" s="1063">
        <v>816.0</v>
      </c>
      <c r="G137" s="1059">
        <f t="shared" si="25"/>
        <v>1142.4</v>
      </c>
      <c r="H137" s="1060">
        <v>913.9200000000001</v>
      </c>
      <c r="I137" s="1060">
        <f t="shared" si="16"/>
        <v>913.92</v>
      </c>
      <c r="J137" s="1077" t="s">
        <v>5243</v>
      </c>
      <c r="K137" s="31">
        <f t="shared" si="3"/>
        <v>1370.88</v>
      </c>
      <c r="L137" s="32">
        <f t="shared" si="4"/>
        <v>1188.096</v>
      </c>
      <c r="M137" s="33">
        <f t="shared" si="5"/>
        <v>1188.096</v>
      </c>
      <c r="N137" s="34">
        <f t="shared" si="6"/>
        <v>1096.704</v>
      </c>
      <c r="O137" s="33">
        <f t="shared" si="7"/>
        <v>1051.008</v>
      </c>
      <c r="P137" s="833">
        <f t="shared" si="8"/>
        <v>1005.312</v>
      </c>
      <c r="Q137" s="35"/>
      <c r="R137" s="1062">
        <f t="shared" si="9"/>
        <v>868.224</v>
      </c>
    </row>
    <row r="138" ht="14.25" customHeight="1">
      <c r="A138" s="42"/>
      <c r="B138" s="47"/>
      <c r="C138" s="46" t="s">
        <v>5416</v>
      </c>
      <c r="D138" s="868"/>
      <c r="E138" s="869"/>
      <c r="F138" s="894">
        <v>20000.0</v>
      </c>
      <c r="G138" s="894">
        <v>20000.0</v>
      </c>
      <c r="H138" s="1060">
        <v>16000.0</v>
      </c>
      <c r="I138" s="1060">
        <f t="shared" si="16"/>
        <v>16000</v>
      </c>
      <c r="J138" s="1077">
        <v>44732.0</v>
      </c>
      <c r="K138" s="31">
        <f t="shared" si="3"/>
        <v>24000</v>
      </c>
      <c r="L138" s="32">
        <f t="shared" si="4"/>
        <v>20800</v>
      </c>
      <c r="M138" s="33">
        <f t="shared" si="5"/>
        <v>20800</v>
      </c>
      <c r="N138" s="34">
        <f t="shared" si="6"/>
        <v>19200</v>
      </c>
      <c r="O138" s="33">
        <f t="shared" si="7"/>
        <v>18400</v>
      </c>
      <c r="P138" s="833">
        <f t="shared" si="8"/>
        <v>17600</v>
      </c>
      <c r="Q138" s="35"/>
      <c r="R138" s="1062">
        <f t="shared" si="9"/>
        <v>15200</v>
      </c>
    </row>
    <row r="139" ht="14.25" customHeight="1">
      <c r="A139" s="42"/>
      <c r="B139" s="47"/>
      <c r="C139" s="46"/>
      <c r="D139" s="868"/>
      <c r="E139" s="869"/>
      <c r="F139" s="894"/>
      <c r="G139" s="894"/>
      <c r="H139" s="1060"/>
      <c r="I139" s="1060">
        <f t="shared" si="16"/>
        <v>0</v>
      </c>
      <c r="J139" s="1077"/>
      <c r="K139" s="31">
        <f t="shared" si="3"/>
        <v>0</v>
      </c>
      <c r="L139" s="32">
        <f t="shared" si="4"/>
        <v>0</v>
      </c>
      <c r="M139" s="33">
        <f t="shared" si="5"/>
        <v>0</v>
      </c>
      <c r="N139" s="34">
        <f t="shared" si="6"/>
        <v>0</v>
      </c>
      <c r="O139" s="33">
        <f t="shared" si="7"/>
        <v>0</v>
      </c>
      <c r="P139" s="833">
        <f t="shared" si="8"/>
        <v>0</v>
      </c>
      <c r="Q139" s="35"/>
      <c r="R139" s="1062">
        <f t="shared" si="9"/>
        <v>0</v>
      </c>
    </row>
    <row r="140" ht="14.25" customHeight="1">
      <c r="A140" s="42"/>
      <c r="B140" s="47"/>
      <c r="C140" s="46"/>
      <c r="D140" s="868"/>
      <c r="E140" s="869"/>
      <c r="F140" s="894"/>
      <c r="G140" s="894"/>
      <c r="H140" s="1060"/>
      <c r="I140" s="1060">
        <f t="shared" si="16"/>
        <v>0</v>
      </c>
      <c r="J140" s="1077"/>
      <c r="K140" s="38">
        <f t="shared" ref="K140:K331" si="26">G140*0.5+G140</f>
        <v>0</v>
      </c>
      <c r="L140" s="39">
        <f t="shared" ref="L140:L331" si="27">G140*0.3+G140</f>
        <v>0</v>
      </c>
      <c r="M140" s="40">
        <f t="shared" ref="M140:M331" si="28">G140*0.3+G140</f>
        <v>0</v>
      </c>
      <c r="N140" s="41">
        <f t="shared" ref="N140:N331" si="29">G140*0.2+G140</f>
        <v>0</v>
      </c>
      <c r="O140" s="40">
        <f t="shared" ref="O140:O331" si="30">G140*0.15+G140</f>
        <v>0</v>
      </c>
      <c r="P140" s="41">
        <f t="shared" ref="P140:P331" si="31">G140*0.1+G140</f>
        <v>0</v>
      </c>
      <c r="Q140" s="35"/>
      <c r="R140" s="1062">
        <f t="shared" si="9"/>
        <v>0</v>
      </c>
    </row>
    <row r="141" ht="14.25" customHeight="1">
      <c r="A141" s="42"/>
      <c r="B141" s="47"/>
      <c r="C141" s="46"/>
      <c r="D141" s="868"/>
      <c r="E141" s="869"/>
      <c r="F141" s="894"/>
      <c r="G141" s="894"/>
      <c r="H141" s="1060"/>
      <c r="I141" s="1060">
        <f t="shared" si="16"/>
        <v>0</v>
      </c>
      <c r="J141" s="1077"/>
      <c r="K141" s="38">
        <f t="shared" si="26"/>
        <v>0</v>
      </c>
      <c r="L141" s="39">
        <f t="shared" si="27"/>
        <v>0</v>
      </c>
      <c r="M141" s="40">
        <f t="shared" si="28"/>
        <v>0</v>
      </c>
      <c r="N141" s="41">
        <f t="shared" si="29"/>
        <v>0</v>
      </c>
      <c r="O141" s="40">
        <f t="shared" si="30"/>
        <v>0</v>
      </c>
      <c r="P141" s="41">
        <f t="shared" si="31"/>
        <v>0</v>
      </c>
      <c r="Q141" s="35"/>
      <c r="R141" s="1062">
        <f t="shared" si="9"/>
        <v>0</v>
      </c>
    </row>
    <row r="142" ht="14.25" customHeight="1">
      <c r="A142" s="42"/>
      <c r="B142" s="47"/>
      <c r="C142" s="46"/>
      <c r="D142" s="868"/>
      <c r="E142" s="869"/>
      <c r="F142" s="894"/>
      <c r="G142" s="894"/>
      <c r="H142" s="1060"/>
      <c r="I142" s="1060">
        <f t="shared" si="16"/>
        <v>0</v>
      </c>
      <c r="J142" s="1077"/>
      <c r="K142" s="38">
        <f t="shared" si="26"/>
        <v>0</v>
      </c>
      <c r="L142" s="39">
        <f t="shared" si="27"/>
        <v>0</v>
      </c>
      <c r="M142" s="40">
        <f t="shared" si="28"/>
        <v>0</v>
      </c>
      <c r="N142" s="41">
        <f t="shared" si="29"/>
        <v>0</v>
      </c>
      <c r="O142" s="40">
        <f t="shared" si="30"/>
        <v>0</v>
      </c>
      <c r="P142" s="41">
        <f t="shared" si="31"/>
        <v>0</v>
      </c>
      <c r="Q142" s="35"/>
      <c r="R142" s="1062">
        <f t="shared" si="9"/>
        <v>0</v>
      </c>
    </row>
    <row r="143" ht="14.25" customHeight="1">
      <c r="A143" s="42"/>
      <c r="B143" s="47"/>
      <c r="C143" s="46"/>
      <c r="D143" s="868"/>
      <c r="E143" s="869"/>
      <c r="F143" s="894"/>
      <c r="G143" s="894"/>
      <c r="H143" s="1060"/>
      <c r="I143" s="1060">
        <f t="shared" si="16"/>
        <v>0</v>
      </c>
      <c r="J143" s="1077"/>
      <c r="K143" s="38">
        <f t="shared" si="26"/>
        <v>0</v>
      </c>
      <c r="L143" s="39">
        <f t="shared" si="27"/>
        <v>0</v>
      </c>
      <c r="M143" s="40">
        <f t="shared" si="28"/>
        <v>0</v>
      </c>
      <c r="N143" s="41">
        <f t="shared" si="29"/>
        <v>0</v>
      </c>
      <c r="O143" s="40">
        <f t="shared" si="30"/>
        <v>0</v>
      </c>
      <c r="P143" s="41">
        <f t="shared" si="31"/>
        <v>0</v>
      </c>
      <c r="Q143" s="35"/>
      <c r="R143" s="1062">
        <f t="shared" si="9"/>
        <v>0</v>
      </c>
    </row>
    <row r="144" ht="14.25" customHeight="1">
      <c r="A144" s="42"/>
      <c r="B144" s="47"/>
      <c r="C144" s="46"/>
      <c r="D144" s="868"/>
      <c r="E144" s="869"/>
      <c r="F144" s="894"/>
      <c r="G144" s="894"/>
      <c r="H144" s="1060"/>
      <c r="I144" s="1060">
        <f t="shared" si="16"/>
        <v>0</v>
      </c>
      <c r="J144" s="1077"/>
      <c r="K144" s="38">
        <f t="shared" si="26"/>
        <v>0</v>
      </c>
      <c r="L144" s="39">
        <f t="shared" si="27"/>
        <v>0</v>
      </c>
      <c r="M144" s="40">
        <f t="shared" si="28"/>
        <v>0</v>
      </c>
      <c r="N144" s="41">
        <f t="shared" si="29"/>
        <v>0</v>
      </c>
      <c r="O144" s="40">
        <f t="shared" si="30"/>
        <v>0</v>
      </c>
      <c r="P144" s="41">
        <f t="shared" si="31"/>
        <v>0</v>
      </c>
      <c r="Q144" s="35"/>
      <c r="R144" s="1062">
        <f t="shared" si="9"/>
        <v>0</v>
      </c>
    </row>
    <row r="145" ht="14.25" customHeight="1">
      <c r="A145" s="42"/>
      <c r="B145" s="47"/>
      <c r="C145" s="46"/>
      <c r="D145" s="868"/>
      <c r="E145" s="869"/>
      <c r="F145" s="894"/>
      <c r="G145" s="894"/>
      <c r="H145" s="1060"/>
      <c r="I145" s="1060">
        <f t="shared" si="16"/>
        <v>0</v>
      </c>
      <c r="J145" s="1077"/>
      <c r="K145" s="38">
        <f t="shared" si="26"/>
        <v>0</v>
      </c>
      <c r="L145" s="39">
        <f t="shared" si="27"/>
        <v>0</v>
      </c>
      <c r="M145" s="40">
        <f t="shared" si="28"/>
        <v>0</v>
      </c>
      <c r="N145" s="41">
        <f t="shared" si="29"/>
        <v>0</v>
      </c>
      <c r="O145" s="40">
        <f t="shared" si="30"/>
        <v>0</v>
      </c>
      <c r="P145" s="41">
        <f t="shared" si="31"/>
        <v>0</v>
      </c>
      <c r="Q145" s="35"/>
      <c r="R145" s="1062">
        <f t="shared" si="9"/>
        <v>0</v>
      </c>
    </row>
    <row r="146" ht="14.25" customHeight="1">
      <c r="A146" s="42"/>
      <c r="B146" s="47"/>
      <c r="C146" s="46"/>
      <c r="D146" s="868"/>
      <c r="E146" s="869"/>
      <c r="F146" s="894"/>
      <c r="G146" s="894"/>
      <c r="H146" s="1060"/>
      <c r="I146" s="1060">
        <f t="shared" si="16"/>
        <v>0</v>
      </c>
      <c r="J146" s="1077"/>
      <c r="K146" s="38">
        <f t="shared" si="26"/>
        <v>0</v>
      </c>
      <c r="L146" s="39">
        <f t="shared" si="27"/>
        <v>0</v>
      </c>
      <c r="M146" s="40">
        <f t="shared" si="28"/>
        <v>0</v>
      </c>
      <c r="N146" s="41">
        <f t="shared" si="29"/>
        <v>0</v>
      </c>
      <c r="O146" s="40">
        <f t="shared" si="30"/>
        <v>0</v>
      </c>
      <c r="P146" s="41">
        <f t="shared" si="31"/>
        <v>0</v>
      </c>
      <c r="Q146" s="35"/>
      <c r="R146" s="1062">
        <f t="shared" si="9"/>
        <v>0</v>
      </c>
    </row>
    <row r="147" ht="14.25" customHeight="1">
      <c r="A147" s="42"/>
      <c r="B147" s="47"/>
      <c r="C147" s="46"/>
      <c r="D147" s="868"/>
      <c r="E147" s="869"/>
      <c r="F147" s="894"/>
      <c r="G147" s="894"/>
      <c r="H147" s="1060"/>
      <c r="I147" s="1060">
        <f t="shared" si="16"/>
        <v>0</v>
      </c>
      <c r="J147" s="1077"/>
      <c r="K147" s="38">
        <f t="shared" si="26"/>
        <v>0</v>
      </c>
      <c r="L147" s="39">
        <f t="shared" si="27"/>
        <v>0</v>
      </c>
      <c r="M147" s="40">
        <f t="shared" si="28"/>
        <v>0</v>
      </c>
      <c r="N147" s="41">
        <f t="shared" si="29"/>
        <v>0</v>
      </c>
      <c r="O147" s="40">
        <f t="shared" si="30"/>
        <v>0</v>
      </c>
      <c r="P147" s="41">
        <f t="shared" si="31"/>
        <v>0</v>
      </c>
      <c r="Q147" s="35"/>
      <c r="R147" s="1062">
        <f t="shared" si="9"/>
        <v>0</v>
      </c>
    </row>
    <row r="148" ht="14.25" customHeight="1">
      <c r="A148" s="42"/>
      <c r="B148" s="47"/>
      <c r="C148" s="46"/>
      <c r="D148" s="868"/>
      <c r="E148" s="869"/>
      <c r="F148" s="894"/>
      <c r="G148" s="894"/>
      <c r="H148" s="1060"/>
      <c r="I148" s="1060">
        <f t="shared" si="16"/>
        <v>0</v>
      </c>
      <c r="J148" s="1077"/>
      <c r="K148" s="38">
        <f t="shared" si="26"/>
        <v>0</v>
      </c>
      <c r="L148" s="39">
        <f t="shared" si="27"/>
        <v>0</v>
      </c>
      <c r="M148" s="40">
        <f t="shared" si="28"/>
        <v>0</v>
      </c>
      <c r="N148" s="41">
        <f t="shared" si="29"/>
        <v>0</v>
      </c>
      <c r="O148" s="40">
        <f t="shared" si="30"/>
        <v>0</v>
      </c>
      <c r="P148" s="41">
        <f t="shared" si="31"/>
        <v>0</v>
      </c>
      <c r="Q148" s="35"/>
      <c r="R148" s="1062">
        <f t="shared" si="9"/>
        <v>0</v>
      </c>
    </row>
    <row r="149" ht="14.25" customHeight="1">
      <c r="A149" s="42"/>
      <c r="B149" s="47"/>
      <c r="C149" s="46"/>
      <c r="D149" s="868"/>
      <c r="E149" s="869"/>
      <c r="F149" s="894"/>
      <c r="G149" s="894"/>
      <c r="H149" s="1060"/>
      <c r="I149" s="1060">
        <f t="shared" si="16"/>
        <v>0</v>
      </c>
      <c r="J149" s="1077"/>
      <c r="K149" s="38">
        <f t="shared" si="26"/>
        <v>0</v>
      </c>
      <c r="L149" s="39">
        <f t="shared" si="27"/>
        <v>0</v>
      </c>
      <c r="M149" s="40">
        <f t="shared" si="28"/>
        <v>0</v>
      </c>
      <c r="N149" s="41">
        <f t="shared" si="29"/>
        <v>0</v>
      </c>
      <c r="O149" s="40">
        <f t="shared" si="30"/>
        <v>0</v>
      </c>
      <c r="P149" s="41">
        <f t="shared" si="31"/>
        <v>0</v>
      </c>
      <c r="Q149" s="35"/>
      <c r="R149" s="1062">
        <f t="shared" si="9"/>
        <v>0</v>
      </c>
    </row>
    <row r="150" ht="14.25" customHeight="1">
      <c r="A150" s="42"/>
      <c r="B150" s="47"/>
      <c r="C150" s="46"/>
      <c r="D150" s="868"/>
      <c r="E150" s="869"/>
      <c r="F150" s="894"/>
      <c r="G150" s="894"/>
      <c r="H150" s="1060"/>
      <c r="I150" s="1060">
        <f t="shared" si="16"/>
        <v>0</v>
      </c>
      <c r="J150" s="1077"/>
      <c r="K150" s="38">
        <f t="shared" si="26"/>
        <v>0</v>
      </c>
      <c r="L150" s="39">
        <f t="shared" si="27"/>
        <v>0</v>
      </c>
      <c r="M150" s="40">
        <f t="shared" si="28"/>
        <v>0</v>
      </c>
      <c r="N150" s="41">
        <f t="shared" si="29"/>
        <v>0</v>
      </c>
      <c r="O150" s="40">
        <f t="shared" si="30"/>
        <v>0</v>
      </c>
      <c r="P150" s="41">
        <f t="shared" si="31"/>
        <v>0</v>
      </c>
      <c r="Q150" s="35"/>
      <c r="R150" s="1062">
        <f t="shared" si="9"/>
        <v>0</v>
      </c>
    </row>
    <row r="151" ht="14.25" customHeight="1">
      <c r="A151" s="42"/>
      <c r="B151" s="47"/>
      <c r="C151" s="46"/>
      <c r="D151" s="868"/>
      <c r="E151" s="869"/>
      <c r="F151" s="894"/>
      <c r="G151" s="894"/>
      <c r="H151" s="1060"/>
      <c r="I151" s="1060">
        <f t="shared" si="16"/>
        <v>0</v>
      </c>
      <c r="J151" s="1077"/>
      <c r="K151" s="38">
        <f t="shared" si="26"/>
        <v>0</v>
      </c>
      <c r="L151" s="39">
        <f t="shared" si="27"/>
        <v>0</v>
      </c>
      <c r="M151" s="40">
        <f t="shared" si="28"/>
        <v>0</v>
      </c>
      <c r="N151" s="41">
        <f t="shared" si="29"/>
        <v>0</v>
      </c>
      <c r="O151" s="40">
        <f t="shared" si="30"/>
        <v>0</v>
      </c>
      <c r="P151" s="41">
        <f t="shared" si="31"/>
        <v>0</v>
      </c>
      <c r="Q151" s="35"/>
      <c r="R151" s="1062">
        <f t="shared" si="9"/>
        <v>0</v>
      </c>
    </row>
    <row r="152" ht="14.25" customHeight="1">
      <c r="A152" s="42"/>
      <c r="B152" s="47"/>
      <c r="C152" s="46"/>
      <c r="D152" s="868"/>
      <c r="E152" s="869"/>
      <c r="F152" s="894"/>
      <c r="G152" s="894"/>
      <c r="H152" s="1060"/>
      <c r="I152" s="1060">
        <f t="shared" si="16"/>
        <v>0</v>
      </c>
      <c r="J152" s="1077"/>
      <c r="K152" s="38">
        <f t="shared" si="26"/>
        <v>0</v>
      </c>
      <c r="L152" s="39">
        <f t="shared" si="27"/>
        <v>0</v>
      </c>
      <c r="M152" s="40">
        <f t="shared" si="28"/>
        <v>0</v>
      </c>
      <c r="N152" s="41">
        <f t="shared" si="29"/>
        <v>0</v>
      </c>
      <c r="O152" s="40">
        <f t="shared" si="30"/>
        <v>0</v>
      </c>
      <c r="P152" s="41">
        <f t="shared" si="31"/>
        <v>0</v>
      </c>
      <c r="Q152" s="35"/>
      <c r="R152" s="1062">
        <f t="shared" si="9"/>
        <v>0</v>
      </c>
    </row>
    <row r="153" ht="14.25" customHeight="1">
      <c r="A153" s="42"/>
      <c r="B153" s="47"/>
      <c r="C153" s="46"/>
      <c r="D153" s="868"/>
      <c r="E153" s="869"/>
      <c r="F153" s="894"/>
      <c r="G153" s="894"/>
      <c r="H153" s="1060"/>
      <c r="I153" s="1060">
        <f t="shared" si="16"/>
        <v>0</v>
      </c>
      <c r="J153" s="1077"/>
      <c r="K153" s="38">
        <f t="shared" si="26"/>
        <v>0</v>
      </c>
      <c r="L153" s="39">
        <f t="shared" si="27"/>
        <v>0</v>
      </c>
      <c r="M153" s="40">
        <f t="shared" si="28"/>
        <v>0</v>
      </c>
      <c r="N153" s="41">
        <f t="shared" si="29"/>
        <v>0</v>
      </c>
      <c r="O153" s="40">
        <f t="shared" si="30"/>
        <v>0</v>
      </c>
      <c r="P153" s="41">
        <f t="shared" si="31"/>
        <v>0</v>
      </c>
      <c r="Q153" s="35"/>
      <c r="R153" s="1062">
        <f t="shared" si="9"/>
        <v>0</v>
      </c>
    </row>
    <row r="154" ht="14.25" customHeight="1">
      <c r="A154" s="42"/>
      <c r="B154" s="47"/>
      <c r="C154" s="46"/>
      <c r="D154" s="868"/>
      <c r="E154" s="869"/>
      <c r="F154" s="894"/>
      <c r="G154" s="894"/>
      <c r="H154" s="1060"/>
      <c r="I154" s="1060">
        <f t="shared" si="16"/>
        <v>0</v>
      </c>
      <c r="J154" s="1077"/>
      <c r="K154" s="38">
        <f t="shared" si="26"/>
        <v>0</v>
      </c>
      <c r="L154" s="39">
        <f t="shared" si="27"/>
        <v>0</v>
      </c>
      <c r="M154" s="40">
        <f t="shared" si="28"/>
        <v>0</v>
      </c>
      <c r="N154" s="41">
        <f t="shared" si="29"/>
        <v>0</v>
      </c>
      <c r="O154" s="40">
        <f t="shared" si="30"/>
        <v>0</v>
      </c>
      <c r="P154" s="41">
        <f t="shared" si="31"/>
        <v>0</v>
      </c>
      <c r="Q154" s="35"/>
      <c r="R154" s="1062">
        <f t="shared" si="9"/>
        <v>0</v>
      </c>
    </row>
    <row r="155" ht="14.25" customHeight="1">
      <c r="A155" s="42"/>
      <c r="B155" s="47"/>
      <c r="C155" s="46"/>
      <c r="D155" s="868"/>
      <c r="E155" s="869"/>
      <c r="F155" s="894"/>
      <c r="G155" s="894"/>
      <c r="H155" s="1060"/>
      <c r="I155" s="1060">
        <f t="shared" si="16"/>
        <v>0</v>
      </c>
      <c r="J155" s="1077"/>
      <c r="K155" s="38">
        <f t="shared" si="26"/>
        <v>0</v>
      </c>
      <c r="L155" s="39">
        <f t="shared" si="27"/>
        <v>0</v>
      </c>
      <c r="M155" s="40">
        <f t="shared" si="28"/>
        <v>0</v>
      </c>
      <c r="N155" s="41">
        <f t="shared" si="29"/>
        <v>0</v>
      </c>
      <c r="O155" s="40">
        <f t="shared" si="30"/>
        <v>0</v>
      </c>
      <c r="P155" s="41">
        <f t="shared" si="31"/>
        <v>0</v>
      </c>
      <c r="Q155" s="35"/>
      <c r="R155" s="1062">
        <f t="shared" si="9"/>
        <v>0</v>
      </c>
    </row>
    <row r="156" ht="14.25" customHeight="1">
      <c r="A156" s="42"/>
      <c r="B156" s="47"/>
      <c r="C156" s="46"/>
      <c r="D156" s="868"/>
      <c r="E156" s="869"/>
      <c r="F156" s="894"/>
      <c r="G156" s="894"/>
      <c r="H156" s="1060"/>
      <c r="I156" s="1060">
        <f t="shared" si="16"/>
        <v>0</v>
      </c>
      <c r="J156" s="1077"/>
      <c r="K156" s="38">
        <f t="shared" si="26"/>
        <v>0</v>
      </c>
      <c r="L156" s="39">
        <f t="shared" si="27"/>
        <v>0</v>
      </c>
      <c r="M156" s="40">
        <f t="shared" si="28"/>
        <v>0</v>
      </c>
      <c r="N156" s="41">
        <f t="shared" si="29"/>
        <v>0</v>
      </c>
      <c r="O156" s="40">
        <f t="shared" si="30"/>
        <v>0</v>
      </c>
      <c r="P156" s="41">
        <f t="shared" si="31"/>
        <v>0</v>
      </c>
      <c r="Q156" s="35"/>
      <c r="R156" s="1062">
        <f t="shared" si="9"/>
        <v>0</v>
      </c>
    </row>
    <row r="157" ht="14.25" customHeight="1">
      <c r="A157" s="42"/>
      <c r="B157" s="47"/>
      <c r="C157" s="46"/>
      <c r="D157" s="868"/>
      <c r="E157" s="869"/>
      <c r="F157" s="894"/>
      <c r="G157" s="894"/>
      <c r="H157" s="1060"/>
      <c r="I157" s="1060">
        <f t="shared" si="16"/>
        <v>0</v>
      </c>
      <c r="J157" s="1077"/>
      <c r="K157" s="38">
        <f t="shared" si="26"/>
        <v>0</v>
      </c>
      <c r="L157" s="39">
        <f t="shared" si="27"/>
        <v>0</v>
      </c>
      <c r="M157" s="40">
        <f t="shared" si="28"/>
        <v>0</v>
      </c>
      <c r="N157" s="41">
        <f t="shared" si="29"/>
        <v>0</v>
      </c>
      <c r="O157" s="40">
        <f t="shared" si="30"/>
        <v>0</v>
      </c>
      <c r="P157" s="41">
        <f t="shared" si="31"/>
        <v>0</v>
      </c>
      <c r="Q157" s="35"/>
      <c r="R157" s="1062">
        <f t="shared" si="9"/>
        <v>0</v>
      </c>
    </row>
    <row r="158" ht="14.25" customHeight="1">
      <c r="A158" s="42"/>
      <c r="B158" s="47"/>
      <c r="C158" s="46"/>
      <c r="D158" s="868"/>
      <c r="E158" s="869"/>
      <c r="F158" s="894"/>
      <c r="G158" s="894"/>
      <c r="H158" s="1060"/>
      <c r="I158" s="1060">
        <f t="shared" si="16"/>
        <v>0</v>
      </c>
      <c r="J158" s="1077"/>
      <c r="K158" s="38">
        <f t="shared" si="26"/>
        <v>0</v>
      </c>
      <c r="L158" s="39">
        <f t="shared" si="27"/>
        <v>0</v>
      </c>
      <c r="M158" s="40">
        <f t="shared" si="28"/>
        <v>0</v>
      </c>
      <c r="N158" s="41">
        <f t="shared" si="29"/>
        <v>0</v>
      </c>
      <c r="O158" s="40">
        <f t="shared" si="30"/>
        <v>0</v>
      </c>
      <c r="P158" s="41">
        <f t="shared" si="31"/>
        <v>0</v>
      </c>
      <c r="Q158" s="35"/>
      <c r="R158" s="1062">
        <f t="shared" si="9"/>
        <v>0</v>
      </c>
    </row>
    <row r="159" ht="14.25" customHeight="1">
      <c r="A159" s="42"/>
      <c r="B159" s="47"/>
      <c r="C159" s="46"/>
      <c r="D159" s="868"/>
      <c r="E159" s="869"/>
      <c r="F159" s="894"/>
      <c r="G159" s="894"/>
      <c r="H159" s="1060"/>
      <c r="I159" s="1060">
        <f t="shared" si="16"/>
        <v>0</v>
      </c>
      <c r="J159" s="1077"/>
      <c r="K159" s="38">
        <f t="shared" si="26"/>
        <v>0</v>
      </c>
      <c r="L159" s="39">
        <f t="shared" si="27"/>
        <v>0</v>
      </c>
      <c r="M159" s="40">
        <f t="shared" si="28"/>
        <v>0</v>
      </c>
      <c r="N159" s="41">
        <f t="shared" si="29"/>
        <v>0</v>
      </c>
      <c r="O159" s="40">
        <f t="shared" si="30"/>
        <v>0</v>
      </c>
      <c r="P159" s="41">
        <f t="shared" si="31"/>
        <v>0</v>
      </c>
      <c r="Q159" s="35"/>
      <c r="R159" s="1062">
        <f t="shared" si="9"/>
        <v>0</v>
      </c>
    </row>
    <row r="160" ht="14.25" customHeight="1">
      <c r="A160" s="42"/>
      <c r="B160" s="47"/>
      <c r="C160" s="46"/>
      <c r="D160" s="868"/>
      <c r="E160" s="869"/>
      <c r="F160" s="894"/>
      <c r="G160" s="894"/>
      <c r="H160" s="1060"/>
      <c r="I160" s="1060">
        <f t="shared" si="16"/>
        <v>0</v>
      </c>
      <c r="J160" s="1077"/>
      <c r="K160" s="38">
        <f t="shared" si="26"/>
        <v>0</v>
      </c>
      <c r="L160" s="39">
        <f t="shared" si="27"/>
        <v>0</v>
      </c>
      <c r="M160" s="40">
        <f t="shared" si="28"/>
        <v>0</v>
      </c>
      <c r="N160" s="41">
        <f t="shared" si="29"/>
        <v>0</v>
      </c>
      <c r="O160" s="40">
        <f t="shared" si="30"/>
        <v>0</v>
      </c>
      <c r="P160" s="41">
        <f t="shared" si="31"/>
        <v>0</v>
      </c>
      <c r="Q160" s="35"/>
      <c r="R160" s="1062">
        <f t="shared" si="9"/>
        <v>0</v>
      </c>
    </row>
    <row r="161" ht="14.25" customHeight="1">
      <c r="A161" s="42"/>
      <c r="B161" s="47"/>
      <c r="C161" s="46"/>
      <c r="D161" s="868"/>
      <c r="E161" s="869"/>
      <c r="F161" s="894"/>
      <c r="G161" s="894"/>
      <c r="H161" s="1060"/>
      <c r="I161" s="1060">
        <f t="shared" si="16"/>
        <v>0</v>
      </c>
      <c r="J161" s="1077"/>
      <c r="K161" s="38">
        <f t="shared" si="26"/>
        <v>0</v>
      </c>
      <c r="L161" s="39">
        <f t="shared" si="27"/>
        <v>0</v>
      </c>
      <c r="M161" s="40">
        <f t="shared" si="28"/>
        <v>0</v>
      </c>
      <c r="N161" s="41">
        <f t="shared" si="29"/>
        <v>0</v>
      </c>
      <c r="O161" s="40">
        <f t="shared" si="30"/>
        <v>0</v>
      </c>
      <c r="P161" s="41">
        <f t="shared" si="31"/>
        <v>0</v>
      </c>
      <c r="Q161" s="35"/>
      <c r="R161" s="1062">
        <f t="shared" si="9"/>
        <v>0</v>
      </c>
    </row>
    <row r="162" ht="14.25" customHeight="1">
      <c r="A162" s="42"/>
      <c r="B162" s="47"/>
      <c r="C162" s="46"/>
      <c r="D162" s="868"/>
      <c r="E162" s="869"/>
      <c r="F162" s="894"/>
      <c r="G162" s="894"/>
      <c r="H162" s="1060"/>
      <c r="I162" s="1060">
        <f t="shared" si="16"/>
        <v>0</v>
      </c>
      <c r="J162" s="1077"/>
      <c r="K162" s="38">
        <f t="shared" si="26"/>
        <v>0</v>
      </c>
      <c r="L162" s="39">
        <f t="shared" si="27"/>
        <v>0</v>
      </c>
      <c r="M162" s="40">
        <f t="shared" si="28"/>
        <v>0</v>
      </c>
      <c r="N162" s="41">
        <f t="shared" si="29"/>
        <v>0</v>
      </c>
      <c r="O162" s="40">
        <f t="shared" si="30"/>
        <v>0</v>
      </c>
      <c r="P162" s="41">
        <f t="shared" si="31"/>
        <v>0</v>
      </c>
      <c r="Q162" s="35"/>
      <c r="R162" s="1062">
        <f t="shared" si="9"/>
        <v>0</v>
      </c>
    </row>
    <row r="163" ht="14.25" customHeight="1">
      <c r="A163" s="42"/>
      <c r="B163" s="47"/>
      <c r="C163" s="66"/>
      <c r="D163" s="37"/>
      <c r="E163" s="26"/>
      <c r="F163" s="896"/>
      <c r="G163" s="896"/>
      <c r="H163" s="1060"/>
      <c r="I163" s="1060">
        <f t="shared" si="16"/>
        <v>0</v>
      </c>
      <c r="J163" s="1077"/>
      <c r="K163" s="38">
        <f t="shared" si="26"/>
        <v>0</v>
      </c>
      <c r="L163" s="39">
        <f t="shared" si="27"/>
        <v>0</v>
      </c>
      <c r="M163" s="40">
        <f t="shared" si="28"/>
        <v>0</v>
      </c>
      <c r="N163" s="41">
        <f t="shared" si="29"/>
        <v>0</v>
      </c>
      <c r="O163" s="40">
        <f t="shared" si="30"/>
        <v>0</v>
      </c>
      <c r="P163" s="41">
        <f t="shared" si="31"/>
        <v>0</v>
      </c>
      <c r="Q163" s="35"/>
      <c r="R163" s="1062">
        <f t="shared" si="9"/>
        <v>0</v>
      </c>
    </row>
    <row r="164" ht="14.25" customHeight="1">
      <c r="A164" s="42"/>
      <c r="B164" s="47"/>
      <c r="C164" s="66"/>
      <c r="D164" s="37"/>
      <c r="E164" s="26"/>
      <c r="F164" s="896"/>
      <c r="G164" s="896"/>
      <c r="H164" s="1060"/>
      <c r="I164" s="1060">
        <f t="shared" si="16"/>
        <v>0</v>
      </c>
      <c r="J164" s="1077"/>
      <c r="K164" s="38">
        <f t="shared" si="26"/>
        <v>0</v>
      </c>
      <c r="L164" s="39">
        <f t="shared" si="27"/>
        <v>0</v>
      </c>
      <c r="M164" s="40">
        <f t="shared" si="28"/>
        <v>0</v>
      </c>
      <c r="N164" s="41">
        <f t="shared" si="29"/>
        <v>0</v>
      </c>
      <c r="O164" s="40">
        <f t="shared" si="30"/>
        <v>0</v>
      </c>
      <c r="P164" s="41">
        <f t="shared" si="31"/>
        <v>0</v>
      </c>
      <c r="Q164" s="35"/>
      <c r="R164" s="1062">
        <f t="shared" si="9"/>
        <v>0</v>
      </c>
    </row>
    <row r="165" ht="14.25" customHeight="1">
      <c r="A165" s="42"/>
      <c r="B165" s="47"/>
      <c r="C165" s="66"/>
      <c r="D165" s="37"/>
      <c r="E165" s="26"/>
      <c r="F165" s="896"/>
      <c r="G165" s="896"/>
      <c r="H165" s="1060"/>
      <c r="I165" s="1060">
        <f t="shared" si="16"/>
        <v>0</v>
      </c>
      <c r="J165" s="1077"/>
      <c r="K165" s="38">
        <f t="shared" si="26"/>
        <v>0</v>
      </c>
      <c r="L165" s="39">
        <f t="shared" si="27"/>
        <v>0</v>
      </c>
      <c r="M165" s="40">
        <f t="shared" si="28"/>
        <v>0</v>
      </c>
      <c r="N165" s="41">
        <f t="shared" si="29"/>
        <v>0</v>
      </c>
      <c r="O165" s="40">
        <f t="shared" si="30"/>
        <v>0</v>
      </c>
      <c r="P165" s="41">
        <f t="shared" si="31"/>
        <v>0</v>
      </c>
      <c r="Q165" s="35"/>
      <c r="R165" s="1062">
        <f t="shared" si="9"/>
        <v>0</v>
      </c>
    </row>
    <row r="166" ht="14.25" customHeight="1">
      <c r="A166" s="42"/>
      <c r="B166" s="47"/>
      <c r="C166" s="63"/>
      <c r="D166" s="27"/>
      <c r="E166" s="77"/>
      <c r="F166" s="896"/>
      <c r="G166" s="896"/>
      <c r="H166" s="1060"/>
      <c r="I166" s="1060">
        <f t="shared" si="16"/>
        <v>0</v>
      </c>
      <c r="J166" s="1077"/>
      <c r="K166" s="38">
        <f t="shared" si="26"/>
        <v>0</v>
      </c>
      <c r="L166" s="39">
        <f t="shared" si="27"/>
        <v>0</v>
      </c>
      <c r="M166" s="40">
        <f t="shared" si="28"/>
        <v>0</v>
      </c>
      <c r="N166" s="41">
        <f t="shared" si="29"/>
        <v>0</v>
      </c>
      <c r="O166" s="40">
        <f t="shared" si="30"/>
        <v>0</v>
      </c>
      <c r="P166" s="41">
        <f t="shared" si="31"/>
        <v>0</v>
      </c>
      <c r="Q166" s="35"/>
      <c r="R166" s="1062">
        <f t="shared" si="9"/>
        <v>0</v>
      </c>
    </row>
    <row r="167" ht="14.25" customHeight="1">
      <c r="A167" s="42"/>
      <c r="B167" s="47"/>
      <c r="C167" s="63"/>
      <c r="D167" s="37"/>
      <c r="E167" s="26"/>
      <c r="F167" s="896"/>
      <c r="G167" s="896"/>
      <c r="H167" s="1060"/>
      <c r="I167" s="1060">
        <f t="shared" si="16"/>
        <v>0</v>
      </c>
      <c r="J167" s="1077"/>
      <c r="K167" s="38">
        <f t="shared" si="26"/>
        <v>0</v>
      </c>
      <c r="L167" s="39">
        <f t="shared" si="27"/>
        <v>0</v>
      </c>
      <c r="M167" s="40">
        <f t="shared" si="28"/>
        <v>0</v>
      </c>
      <c r="N167" s="41">
        <f t="shared" si="29"/>
        <v>0</v>
      </c>
      <c r="O167" s="40">
        <f t="shared" si="30"/>
        <v>0</v>
      </c>
      <c r="P167" s="41">
        <f t="shared" si="31"/>
        <v>0</v>
      </c>
      <c r="Q167" s="35"/>
      <c r="R167" s="1062">
        <f t="shared" si="9"/>
        <v>0</v>
      </c>
    </row>
    <row r="168" ht="14.25" customHeight="1">
      <c r="A168" s="42"/>
      <c r="B168" s="47"/>
      <c r="C168" s="63"/>
      <c r="D168" s="37"/>
      <c r="E168" s="26"/>
      <c r="F168" s="896"/>
      <c r="G168" s="896"/>
      <c r="H168" s="1060"/>
      <c r="I168" s="1060">
        <f t="shared" si="16"/>
        <v>0</v>
      </c>
      <c r="J168" s="1077"/>
      <c r="K168" s="38">
        <f t="shared" si="26"/>
        <v>0</v>
      </c>
      <c r="L168" s="39">
        <f t="shared" si="27"/>
        <v>0</v>
      </c>
      <c r="M168" s="40">
        <f t="shared" si="28"/>
        <v>0</v>
      </c>
      <c r="N168" s="41">
        <f t="shared" si="29"/>
        <v>0</v>
      </c>
      <c r="O168" s="40">
        <f t="shared" si="30"/>
        <v>0</v>
      </c>
      <c r="P168" s="41">
        <f t="shared" si="31"/>
        <v>0</v>
      </c>
      <c r="Q168" s="35"/>
      <c r="R168" s="1062">
        <f t="shared" si="9"/>
        <v>0</v>
      </c>
    </row>
    <row r="169" ht="14.25" customHeight="1">
      <c r="A169" s="42"/>
      <c r="B169" s="47"/>
      <c r="C169" s="66"/>
      <c r="D169" s="37"/>
      <c r="E169" s="26"/>
      <c r="F169" s="896"/>
      <c r="G169" s="896"/>
      <c r="H169" s="1060"/>
      <c r="I169" s="1060">
        <f t="shared" si="16"/>
        <v>0</v>
      </c>
      <c r="J169" s="1077"/>
      <c r="K169" s="38">
        <f t="shared" si="26"/>
        <v>0</v>
      </c>
      <c r="L169" s="39">
        <f t="shared" si="27"/>
        <v>0</v>
      </c>
      <c r="M169" s="40">
        <f t="shared" si="28"/>
        <v>0</v>
      </c>
      <c r="N169" s="41">
        <f t="shared" si="29"/>
        <v>0</v>
      </c>
      <c r="O169" s="40">
        <f t="shared" si="30"/>
        <v>0</v>
      </c>
      <c r="P169" s="41">
        <f t="shared" si="31"/>
        <v>0</v>
      </c>
      <c r="Q169" s="35"/>
      <c r="R169" s="1062">
        <f t="shared" si="9"/>
        <v>0</v>
      </c>
    </row>
    <row r="170" ht="14.25" customHeight="1">
      <c r="A170" s="42"/>
      <c r="B170" s="47"/>
      <c r="C170" s="66"/>
      <c r="D170" s="37"/>
      <c r="E170" s="26"/>
      <c r="F170" s="896"/>
      <c r="G170" s="896"/>
      <c r="H170" s="1060"/>
      <c r="I170" s="1060">
        <f t="shared" si="16"/>
        <v>0</v>
      </c>
      <c r="J170" s="1077"/>
      <c r="K170" s="38">
        <f t="shared" si="26"/>
        <v>0</v>
      </c>
      <c r="L170" s="39">
        <f t="shared" si="27"/>
        <v>0</v>
      </c>
      <c r="M170" s="40">
        <f t="shared" si="28"/>
        <v>0</v>
      </c>
      <c r="N170" s="41">
        <f t="shared" si="29"/>
        <v>0</v>
      </c>
      <c r="O170" s="40">
        <f t="shared" si="30"/>
        <v>0</v>
      </c>
      <c r="P170" s="41">
        <f t="shared" si="31"/>
        <v>0</v>
      </c>
      <c r="Q170" s="35"/>
      <c r="R170" s="1062">
        <f t="shared" si="9"/>
        <v>0</v>
      </c>
    </row>
    <row r="171" ht="14.25" customHeight="1">
      <c r="A171" s="42"/>
      <c r="B171" s="47"/>
      <c r="C171" s="61"/>
      <c r="D171" s="37"/>
      <c r="E171" s="52"/>
      <c r="F171" s="898"/>
      <c r="G171" s="898"/>
      <c r="H171" s="1060"/>
      <c r="I171" s="1060">
        <f t="shared" si="16"/>
        <v>0</v>
      </c>
      <c r="J171" s="1077"/>
      <c r="K171" s="38">
        <f t="shared" si="26"/>
        <v>0</v>
      </c>
      <c r="L171" s="39">
        <f t="shared" si="27"/>
        <v>0</v>
      </c>
      <c r="M171" s="40">
        <f t="shared" si="28"/>
        <v>0</v>
      </c>
      <c r="N171" s="41">
        <f t="shared" si="29"/>
        <v>0</v>
      </c>
      <c r="O171" s="40">
        <f t="shared" si="30"/>
        <v>0</v>
      </c>
      <c r="P171" s="41">
        <f t="shared" si="31"/>
        <v>0</v>
      </c>
      <c r="Q171" s="35"/>
      <c r="R171" s="1062">
        <f t="shared" si="9"/>
        <v>0</v>
      </c>
      <c r="S171" s="36"/>
      <c r="T171" s="36"/>
    </row>
    <row r="172" ht="14.25" customHeight="1">
      <c r="A172" s="42"/>
      <c r="B172" s="47"/>
      <c r="C172" s="78"/>
      <c r="D172" s="37"/>
      <c r="E172" s="26"/>
      <c r="F172" s="896"/>
      <c r="G172" s="896"/>
      <c r="H172" s="1060"/>
      <c r="I172" s="1060">
        <f t="shared" si="16"/>
        <v>0</v>
      </c>
      <c r="J172" s="1077"/>
      <c r="K172" s="38">
        <f t="shared" si="26"/>
        <v>0</v>
      </c>
      <c r="L172" s="39">
        <f t="shared" si="27"/>
        <v>0</v>
      </c>
      <c r="M172" s="40">
        <f t="shared" si="28"/>
        <v>0</v>
      </c>
      <c r="N172" s="41">
        <f t="shared" si="29"/>
        <v>0</v>
      </c>
      <c r="O172" s="40">
        <f t="shared" si="30"/>
        <v>0</v>
      </c>
      <c r="P172" s="41">
        <f t="shared" si="31"/>
        <v>0</v>
      </c>
      <c r="Q172" s="35"/>
      <c r="R172" s="1062">
        <f t="shared" si="9"/>
        <v>0</v>
      </c>
      <c r="S172" s="36"/>
      <c r="T172" s="36"/>
    </row>
    <row r="173" ht="14.25" customHeight="1">
      <c r="A173" s="42"/>
      <c r="B173" s="47"/>
      <c r="C173" s="78"/>
      <c r="D173" s="37"/>
      <c r="E173" s="26"/>
      <c r="F173" s="896"/>
      <c r="G173" s="896"/>
      <c r="H173" s="1060"/>
      <c r="I173" s="1060">
        <f t="shared" si="16"/>
        <v>0</v>
      </c>
      <c r="J173" s="1077"/>
      <c r="K173" s="38">
        <f t="shared" si="26"/>
        <v>0</v>
      </c>
      <c r="L173" s="39">
        <f t="shared" si="27"/>
        <v>0</v>
      </c>
      <c r="M173" s="40">
        <f t="shared" si="28"/>
        <v>0</v>
      </c>
      <c r="N173" s="41">
        <f t="shared" si="29"/>
        <v>0</v>
      </c>
      <c r="O173" s="40">
        <f t="shared" si="30"/>
        <v>0</v>
      </c>
      <c r="P173" s="41">
        <f t="shared" si="31"/>
        <v>0</v>
      </c>
      <c r="Q173" s="35"/>
      <c r="R173" s="1062">
        <f t="shared" si="9"/>
        <v>0</v>
      </c>
      <c r="S173" s="36"/>
      <c r="T173" s="36"/>
    </row>
    <row r="174" ht="14.25" customHeight="1">
      <c r="A174" s="42"/>
      <c r="B174" s="47"/>
      <c r="C174" s="78"/>
      <c r="D174" s="37"/>
      <c r="E174" s="26"/>
      <c r="F174" s="896"/>
      <c r="G174" s="896"/>
      <c r="H174" s="1060"/>
      <c r="I174" s="1060">
        <f t="shared" si="16"/>
        <v>0</v>
      </c>
      <c r="J174" s="1077"/>
      <c r="K174" s="38">
        <f t="shared" si="26"/>
        <v>0</v>
      </c>
      <c r="L174" s="39">
        <f t="shared" si="27"/>
        <v>0</v>
      </c>
      <c r="M174" s="40">
        <f t="shared" si="28"/>
        <v>0</v>
      </c>
      <c r="N174" s="41">
        <f t="shared" si="29"/>
        <v>0</v>
      </c>
      <c r="O174" s="40">
        <f t="shared" si="30"/>
        <v>0</v>
      </c>
      <c r="P174" s="41">
        <f t="shared" si="31"/>
        <v>0</v>
      </c>
      <c r="Q174" s="35"/>
      <c r="R174" s="1062">
        <f t="shared" si="9"/>
        <v>0</v>
      </c>
      <c r="S174" s="36"/>
      <c r="T174" s="36"/>
    </row>
    <row r="175" ht="14.25" customHeight="1">
      <c r="A175" s="42"/>
      <c r="B175" s="47"/>
      <c r="C175" s="78"/>
      <c r="D175" s="37"/>
      <c r="E175" s="26"/>
      <c r="F175" s="896"/>
      <c r="G175" s="896"/>
      <c r="H175" s="1060"/>
      <c r="I175" s="1060">
        <f t="shared" si="16"/>
        <v>0</v>
      </c>
      <c r="J175" s="1077"/>
      <c r="K175" s="38">
        <f t="shared" si="26"/>
        <v>0</v>
      </c>
      <c r="L175" s="39">
        <f t="shared" si="27"/>
        <v>0</v>
      </c>
      <c r="M175" s="40">
        <f t="shared" si="28"/>
        <v>0</v>
      </c>
      <c r="N175" s="41">
        <f t="shared" si="29"/>
        <v>0</v>
      </c>
      <c r="O175" s="40">
        <f t="shared" si="30"/>
        <v>0</v>
      </c>
      <c r="P175" s="41">
        <f t="shared" si="31"/>
        <v>0</v>
      </c>
      <c r="Q175" s="35"/>
      <c r="R175" s="1062">
        <f t="shared" si="9"/>
        <v>0</v>
      </c>
      <c r="S175" s="36"/>
      <c r="T175" s="36"/>
    </row>
    <row r="176" ht="14.25" customHeight="1">
      <c r="A176" s="42"/>
      <c r="B176" s="47"/>
      <c r="C176" s="78"/>
      <c r="D176" s="37"/>
      <c r="E176" s="26"/>
      <c r="F176" s="896"/>
      <c r="G176" s="896"/>
      <c r="H176" s="1060"/>
      <c r="I176" s="1060">
        <f t="shared" si="16"/>
        <v>0</v>
      </c>
      <c r="J176" s="1077"/>
      <c r="K176" s="38">
        <f t="shared" si="26"/>
        <v>0</v>
      </c>
      <c r="L176" s="39">
        <f t="shared" si="27"/>
        <v>0</v>
      </c>
      <c r="M176" s="40">
        <f t="shared" si="28"/>
        <v>0</v>
      </c>
      <c r="N176" s="41">
        <f t="shared" si="29"/>
        <v>0</v>
      </c>
      <c r="O176" s="40">
        <f t="shared" si="30"/>
        <v>0</v>
      </c>
      <c r="P176" s="41">
        <f t="shared" si="31"/>
        <v>0</v>
      </c>
      <c r="Q176" s="35"/>
      <c r="R176" s="1062">
        <f t="shared" si="9"/>
        <v>0</v>
      </c>
      <c r="S176" s="36"/>
      <c r="T176" s="36"/>
    </row>
    <row r="177" ht="14.25" customHeight="1">
      <c r="A177" s="42"/>
      <c r="B177" s="47"/>
      <c r="C177" s="65"/>
      <c r="D177" s="37"/>
      <c r="E177" s="79"/>
      <c r="F177" s="896"/>
      <c r="G177" s="896"/>
      <c r="H177" s="1060"/>
      <c r="I177" s="1060">
        <f t="shared" si="16"/>
        <v>0</v>
      </c>
      <c r="J177" s="1077"/>
      <c r="K177" s="38">
        <f t="shared" si="26"/>
        <v>0</v>
      </c>
      <c r="L177" s="39">
        <f t="shared" si="27"/>
        <v>0</v>
      </c>
      <c r="M177" s="40">
        <f t="shared" si="28"/>
        <v>0</v>
      </c>
      <c r="N177" s="41">
        <f t="shared" si="29"/>
        <v>0</v>
      </c>
      <c r="O177" s="40">
        <f t="shared" si="30"/>
        <v>0</v>
      </c>
      <c r="P177" s="41">
        <f t="shared" si="31"/>
        <v>0</v>
      </c>
      <c r="Q177" s="35"/>
      <c r="R177" s="1062">
        <f t="shared" si="9"/>
        <v>0</v>
      </c>
      <c r="S177" s="36"/>
      <c r="T177" s="36"/>
    </row>
    <row r="178" ht="14.25" customHeight="1">
      <c r="A178" s="42"/>
      <c r="B178" s="47"/>
      <c r="C178" s="78"/>
      <c r="D178" s="37"/>
      <c r="E178" s="26"/>
      <c r="F178" s="896"/>
      <c r="G178" s="896"/>
      <c r="H178" s="1060"/>
      <c r="I178" s="1060">
        <f t="shared" si="16"/>
        <v>0</v>
      </c>
      <c r="J178" s="1077"/>
      <c r="K178" s="38">
        <f t="shared" si="26"/>
        <v>0</v>
      </c>
      <c r="L178" s="39">
        <f t="shared" si="27"/>
        <v>0</v>
      </c>
      <c r="M178" s="40">
        <f t="shared" si="28"/>
        <v>0</v>
      </c>
      <c r="N178" s="41">
        <f t="shared" si="29"/>
        <v>0</v>
      </c>
      <c r="O178" s="40">
        <f t="shared" si="30"/>
        <v>0</v>
      </c>
      <c r="P178" s="41">
        <f t="shared" si="31"/>
        <v>0</v>
      </c>
      <c r="Q178" s="35"/>
      <c r="R178" s="1062">
        <f t="shared" si="9"/>
        <v>0</v>
      </c>
      <c r="S178" s="36"/>
      <c r="T178" s="36"/>
    </row>
    <row r="179" ht="14.25" customHeight="1">
      <c r="A179" s="42"/>
      <c r="B179" s="47"/>
      <c r="C179" s="61"/>
      <c r="D179" s="778"/>
      <c r="E179" s="26"/>
      <c r="F179" s="896"/>
      <c r="G179" s="896"/>
      <c r="H179" s="1060"/>
      <c r="I179" s="1060">
        <f t="shared" si="16"/>
        <v>0</v>
      </c>
      <c r="J179" s="1077"/>
      <c r="K179" s="38">
        <f t="shared" si="26"/>
        <v>0</v>
      </c>
      <c r="L179" s="39">
        <f t="shared" si="27"/>
        <v>0</v>
      </c>
      <c r="M179" s="40">
        <f t="shared" si="28"/>
        <v>0</v>
      </c>
      <c r="N179" s="41">
        <f t="shared" si="29"/>
        <v>0</v>
      </c>
      <c r="O179" s="40">
        <f t="shared" si="30"/>
        <v>0</v>
      </c>
      <c r="P179" s="41">
        <f t="shared" si="31"/>
        <v>0</v>
      </c>
      <c r="Q179" s="35"/>
      <c r="R179" s="1062">
        <f t="shared" si="9"/>
        <v>0</v>
      </c>
      <c r="S179" s="36"/>
      <c r="T179" s="36"/>
    </row>
    <row r="180" ht="14.25" customHeight="1">
      <c r="A180" s="42"/>
      <c r="B180" s="47"/>
      <c r="C180" s="65"/>
      <c r="D180" s="37"/>
      <c r="E180" s="26"/>
      <c r="F180" s="59"/>
      <c r="G180" s="59"/>
      <c r="H180" s="1060"/>
      <c r="I180" s="1060">
        <f t="shared" si="16"/>
        <v>0</v>
      </c>
      <c r="J180" s="1077"/>
      <c r="K180" s="38">
        <f t="shared" si="26"/>
        <v>0</v>
      </c>
      <c r="L180" s="39">
        <f t="shared" si="27"/>
        <v>0</v>
      </c>
      <c r="M180" s="40">
        <f t="shared" si="28"/>
        <v>0</v>
      </c>
      <c r="N180" s="41">
        <f t="shared" si="29"/>
        <v>0</v>
      </c>
      <c r="O180" s="40">
        <f t="shared" si="30"/>
        <v>0</v>
      </c>
      <c r="P180" s="41">
        <f t="shared" si="31"/>
        <v>0</v>
      </c>
      <c r="Q180" s="35"/>
      <c r="R180" s="1062">
        <f t="shared" si="9"/>
        <v>0</v>
      </c>
      <c r="S180" s="36"/>
      <c r="T180" s="36"/>
    </row>
    <row r="181" ht="14.25" customHeight="1">
      <c r="A181" s="42"/>
      <c r="B181" s="47"/>
      <c r="C181" s="65"/>
      <c r="D181" s="37"/>
      <c r="E181" s="26"/>
      <c r="F181" s="59"/>
      <c r="G181" s="59"/>
      <c r="H181" s="1060"/>
      <c r="I181" s="1060">
        <f t="shared" si="16"/>
        <v>0</v>
      </c>
      <c r="J181" s="1077"/>
      <c r="K181" s="38">
        <f t="shared" si="26"/>
        <v>0</v>
      </c>
      <c r="L181" s="39">
        <f t="shared" si="27"/>
        <v>0</v>
      </c>
      <c r="M181" s="40">
        <f t="shared" si="28"/>
        <v>0</v>
      </c>
      <c r="N181" s="41">
        <f t="shared" si="29"/>
        <v>0</v>
      </c>
      <c r="O181" s="40">
        <f t="shared" si="30"/>
        <v>0</v>
      </c>
      <c r="P181" s="41">
        <f t="shared" si="31"/>
        <v>0</v>
      </c>
      <c r="Q181" s="35"/>
      <c r="R181" s="1062">
        <f t="shared" si="9"/>
        <v>0</v>
      </c>
      <c r="S181" s="36"/>
      <c r="T181" s="36"/>
    </row>
    <row r="182" ht="14.25" customHeight="1">
      <c r="A182" s="42"/>
      <c r="B182" s="47"/>
      <c r="C182" s="65"/>
      <c r="D182" s="37"/>
      <c r="E182" s="26"/>
      <c r="F182" s="59"/>
      <c r="G182" s="59"/>
      <c r="H182" s="1060"/>
      <c r="I182" s="1060">
        <f t="shared" si="16"/>
        <v>0</v>
      </c>
      <c r="J182" s="1077"/>
      <c r="K182" s="38">
        <f t="shared" si="26"/>
        <v>0</v>
      </c>
      <c r="L182" s="39">
        <f t="shared" si="27"/>
        <v>0</v>
      </c>
      <c r="M182" s="40">
        <f t="shared" si="28"/>
        <v>0</v>
      </c>
      <c r="N182" s="41">
        <f t="shared" si="29"/>
        <v>0</v>
      </c>
      <c r="O182" s="40">
        <f t="shared" si="30"/>
        <v>0</v>
      </c>
      <c r="P182" s="41">
        <f t="shared" si="31"/>
        <v>0</v>
      </c>
      <c r="Q182" s="35"/>
      <c r="R182" s="1062">
        <f t="shared" si="9"/>
        <v>0</v>
      </c>
      <c r="S182" s="36"/>
      <c r="T182" s="36"/>
    </row>
    <row r="183" ht="14.25" customHeight="1">
      <c r="A183" s="42"/>
      <c r="B183" s="47"/>
      <c r="C183" s="78"/>
      <c r="D183" s="37"/>
      <c r="E183" s="26"/>
      <c r="F183" s="59"/>
      <c r="G183" s="59"/>
      <c r="H183" s="1060"/>
      <c r="I183" s="1060">
        <f t="shared" si="16"/>
        <v>0</v>
      </c>
      <c r="J183" s="1077"/>
      <c r="K183" s="38">
        <f t="shared" si="26"/>
        <v>0</v>
      </c>
      <c r="L183" s="39">
        <f t="shared" si="27"/>
        <v>0</v>
      </c>
      <c r="M183" s="40">
        <f t="shared" si="28"/>
        <v>0</v>
      </c>
      <c r="N183" s="41">
        <f t="shared" si="29"/>
        <v>0</v>
      </c>
      <c r="O183" s="40">
        <f t="shared" si="30"/>
        <v>0</v>
      </c>
      <c r="P183" s="41">
        <f t="shared" si="31"/>
        <v>0</v>
      </c>
      <c r="Q183" s="35"/>
      <c r="R183" s="1062">
        <f t="shared" si="9"/>
        <v>0</v>
      </c>
      <c r="S183" s="36"/>
      <c r="T183" s="36"/>
    </row>
    <row r="184" ht="14.25" customHeight="1">
      <c r="A184" s="42"/>
      <c r="B184" s="47"/>
      <c r="C184" s="78"/>
      <c r="D184" s="37"/>
      <c r="E184" s="26"/>
      <c r="F184" s="59"/>
      <c r="G184" s="59"/>
      <c r="H184" s="1060"/>
      <c r="I184" s="1060">
        <f t="shared" si="16"/>
        <v>0</v>
      </c>
      <c r="J184" s="1077"/>
      <c r="K184" s="38">
        <f t="shared" si="26"/>
        <v>0</v>
      </c>
      <c r="L184" s="39">
        <f t="shared" si="27"/>
        <v>0</v>
      </c>
      <c r="M184" s="40">
        <f t="shared" si="28"/>
        <v>0</v>
      </c>
      <c r="N184" s="41">
        <f t="shared" si="29"/>
        <v>0</v>
      </c>
      <c r="O184" s="40">
        <f t="shared" si="30"/>
        <v>0</v>
      </c>
      <c r="P184" s="41">
        <f t="shared" si="31"/>
        <v>0</v>
      </c>
      <c r="Q184" s="35"/>
      <c r="R184" s="1062">
        <f t="shared" si="9"/>
        <v>0</v>
      </c>
      <c r="S184" s="36"/>
      <c r="T184" s="36"/>
    </row>
    <row r="185" ht="14.25" customHeight="1">
      <c r="A185" s="42"/>
      <c r="B185" s="47"/>
      <c r="C185" s="78"/>
      <c r="D185" s="37"/>
      <c r="E185" s="26"/>
      <c r="F185" s="59"/>
      <c r="G185" s="59"/>
      <c r="H185" s="1060"/>
      <c r="I185" s="1060">
        <f t="shared" si="16"/>
        <v>0</v>
      </c>
      <c r="J185" s="1077"/>
      <c r="K185" s="38">
        <f t="shared" si="26"/>
        <v>0</v>
      </c>
      <c r="L185" s="39">
        <f t="shared" si="27"/>
        <v>0</v>
      </c>
      <c r="M185" s="40">
        <f t="shared" si="28"/>
        <v>0</v>
      </c>
      <c r="N185" s="41">
        <f t="shared" si="29"/>
        <v>0</v>
      </c>
      <c r="O185" s="40">
        <f t="shared" si="30"/>
        <v>0</v>
      </c>
      <c r="P185" s="41">
        <f t="shared" si="31"/>
        <v>0</v>
      </c>
      <c r="Q185" s="35"/>
      <c r="R185" s="1062">
        <f t="shared" si="9"/>
        <v>0</v>
      </c>
      <c r="S185" s="36"/>
      <c r="T185" s="36"/>
    </row>
    <row r="186" ht="14.25" customHeight="1">
      <c r="A186" s="42"/>
      <c r="B186" s="47"/>
      <c r="C186" s="65"/>
      <c r="D186" s="37"/>
      <c r="E186" s="26"/>
      <c r="F186" s="59"/>
      <c r="G186" s="59"/>
      <c r="H186" s="1060"/>
      <c r="I186" s="1060">
        <f t="shared" si="16"/>
        <v>0</v>
      </c>
      <c r="J186" s="1077"/>
      <c r="K186" s="38">
        <f t="shared" si="26"/>
        <v>0</v>
      </c>
      <c r="L186" s="39">
        <f t="shared" si="27"/>
        <v>0</v>
      </c>
      <c r="M186" s="40">
        <f t="shared" si="28"/>
        <v>0</v>
      </c>
      <c r="N186" s="41">
        <f t="shared" si="29"/>
        <v>0</v>
      </c>
      <c r="O186" s="40">
        <f t="shared" si="30"/>
        <v>0</v>
      </c>
      <c r="P186" s="41">
        <f t="shared" si="31"/>
        <v>0</v>
      </c>
      <c r="Q186" s="35"/>
      <c r="R186" s="1062">
        <f t="shared" si="9"/>
        <v>0</v>
      </c>
      <c r="S186" s="36"/>
      <c r="T186" s="36"/>
    </row>
    <row r="187" ht="14.25" customHeight="1">
      <c r="A187" s="42"/>
      <c r="B187" s="47"/>
      <c r="C187" s="78"/>
      <c r="D187" s="37"/>
      <c r="E187" s="26"/>
      <c r="F187" s="59"/>
      <c r="G187" s="59"/>
      <c r="H187" s="1060"/>
      <c r="I187" s="1060">
        <f t="shared" si="16"/>
        <v>0</v>
      </c>
      <c r="J187" s="1077"/>
      <c r="K187" s="38">
        <f t="shared" si="26"/>
        <v>0</v>
      </c>
      <c r="L187" s="39">
        <f t="shared" si="27"/>
        <v>0</v>
      </c>
      <c r="M187" s="40">
        <f t="shared" si="28"/>
        <v>0</v>
      </c>
      <c r="N187" s="41">
        <f t="shared" si="29"/>
        <v>0</v>
      </c>
      <c r="O187" s="40">
        <f t="shared" si="30"/>
        <v>0</v>
      </c>
      <c r="P187" s="41">
        <f t="shared" si="31"/>
        <v>0</v>
      </c>
      <c r="Q187" s="35"/>
      <c r="R187" s="1062">
        <f t="shared" si="9"/>
        <v>0</v>
      </c>
      <c r="S187" s="36"/>
      <c r="T187" s="36"/>
    </row>
    <row r="188" ht="14.25" customHeight="1">
      <c r="A188" s="42"/>
      <c r="B188" s="47"/>
      <c r="C188" s="78"/>
      <c r="D188" s="37"/>
      <c r="E188" s="26"/>
      <c r="F188" s="59"/>
      <c r="G188" s="59"/>
      <c r="H188" s="1060"/>
      <c r="I188" s="1060">
        <f t="shared" si="16"/>
        <v>0</v>
      </c>
      <c r="J188" s="1077"/>
      <c r="K188" s="38">
        <f t="shared" si="26"/>
        <v>0</v>
      </c>
      <c r="L188" s="39">
        <f t="shared" si="27"/>
        <v>0</v>
      </c>
      <c r="M188" s="40">
        <f t="shared" si="28"/>
        <v>0</v>
      </c>
      <c r="N188" s="41">
        <f t="shared" si="29"/>
        <v>0</v>
      </c>
      <c r="O188" s="40">
        <f t="shared" si="30"/>
        <v>0</v>
      </c>
      <c r="P188" s="41">
        <f t="shared" si="31"/>
        <v>0</v>
      </c>
      <c r="Q188" s="35"/>
      <c r="R188" s="1062">
        <f t="shared" si="9"/>
        <v>0</v>
      </c>
      <c r="S188" s="36"/>
      <c r="T188" s="36"/>
    </row>
    <row r="189" ht="14.25" customHeight="1">
      <c r="A189" s="42"/>
      <c r="B189" s="47"/>
      <c r="C189" s="78"/>
      <c r="D189" s="37"/>
      <c r="E189" s="26"/>
      <c r="F189" s="59"/>
      <c r="G189" s="59"/>
      <c r="H189" s="1060"/>
      <c r="I189" s="1060">
        <f t="shared" si="16"/>
        <v>0</v>
      </c>
      <c r="J189" s="1077"/>
      <c r="K189" s="38">
        <f t="shared" si="26"/>
        <v>0</v>
      </c>
      <c r="L189" s="39">
        <f t="shared" si="27"/>
        <v>0</v>
      </c>
      <c r="M189" s="40">
        <f t="shared" si="28"/>
        <v>0</v>
      </c>
      <c r="N189" s="41">
        <f t="shared" si="29"/>
        <v>0</v>
      </c>
      <c r="O189" s="40">
        <f t="shared" si="30"/>
        <v>0</v>
      </c>
      <c r="P189" s="41">
        <f t="shared" si="31"/>
        <v>0</v>
      </c>
      <c r="Q189" s="35"/>
      <c r="R189" s="1062">
        <f t="shared" si="9"/>
        <v>0</v>
      </c>
      <c r="S189" s="36"/>
      <c r="T189" s="36"/>
    </row>
    <row r="190" ht="14.25" customHeight="1">
      <c r="A190" s="42"/>
      <c r="B190" s="47"/>
      <c r="C190" s="78"/>
      <c r="D190" s="37"/>
      <c r="E190" s="26"/>
      <c r="F190" s="59"/>
      <c r="G190" s="59"/>
      <c r="H190" s="1060"/>
      <c r="I190" s="1060">
        <f t="shared" si="16"/>
        <v>0</v>
      </c>
      <c r="J190" s="1077"/>
      <c r="K190" s="38">
        <f t="shared" si="26"/>
        <v>0</v>
      </c>
      <c r="L190" s="39">
        <f t="shared" si="27"/>
        <v>0</v>
      </c>
      <c r="M190" s="40">
        <f t="shared" si="28"/>
        <v>0</v>
      </c>
      <c r="N190" s="41">
        <f t="shared" si="29"/>
        <v>0</v>
      </c>
      <c r="O190" s="40">
        <f t="shared" si="30"/>
        <v>0</v>
      </c>
      <c r="P190" s="41">
        <f t="shared" si="31"/>
        <v>0</v>
      </c>
      <c r="Q190" s="35"/>
      <c r="R190" s="1062">
        <f t="shared" si="9"/>
        <v>0</v>
      </c>
      <c r="S190" s="36"/>
      <c r="T190" s="36"/>
    </row>
    <row r="191" ht="14.25" customHeight="1">
      <c r="A191" s="42"/>
      <c r="B191" s="47"/>
      <c r="C191" s="78"/>
      <c r="D191" s="37"/>
      <c r="E191" s="26"/>
      <c r="F191" s="59"/>
      <c r="G191" s="59"/>
      <c r="H191" s="1060"/>
      <c r="I191" s="1060">
        <f t="shared" si="16"/>
        <v>0</v>
      </c>
      <c r="J191" s="1077"/>
      <c r="K191" s="38">
        <f t="shared" si="26"/>
        <v>0</v>
      </c>
      <c r="L191" s="39">
        <f t="shared" si="27"/>
        <v>0</v>
      </c>
      <c r="M191" s="40">
        <f t="shared" si="28"/>
        <v>0</v>
      </c>
      <c r="N191" s="41">
        <f t="shared" si="29"/>
        <v>0</v>
      </c>
      <c r="O191" s="40">
        <f t="shared" si="30"/>
        <v>0</v>
      </c>
      <c r="P191" s="41">
        <f t="shared" si="31"/>
        <v>0</v>
      </c>
      <c r="Q191" s="35"/>
      <c r="R191" s="1062">
        <f t="shared" si="9"/>
        <v>0</v>
      </c>
      <c r="S191" s="36"/>
      <c r="T191" s="36"/>
    </row>
    <row r="192" ht="14.25" customHeight="1">
      <c r="A192" s="42"/>
      <c r="B192" s="47"/>
      <c r="C192" s="78"/>
      <c r="D192" s="37"/>
      <c r="E192" s="26"/>
      <c r="F192" s="59"/>
      <c r="G192" s="59"/>
      <c r="H192" s="1060"/>
      <c r="I192" s="1060">
        <f t="shared" si="16"/>
        <v>0</v>
      </c>
      <c r="J192" s="1077"/>
      <c r="K192" s="38">
        <f t="shared" si="26"/>
        <v>0</v>
      </c>
      <c r="L192" s="39">
        <f t="shared" si="27"/>
        <v>0</v>
      </c>
      <c r="M192" s="40">
        <f t="shared" si="28"/>
        <v>0</v>
      </c>
      <c r="N192" s="41">
        <f t="shared" si="29"/>
        <v>0</v>
      </c>
      <c r="O192" s="40">
        <f t="shared" si="30"/>
        <v>0</v>
      </c>
      <c r="P192" s="41">
        <f t="shared" si="31"/>
        <v>0</v>
      </c>
      <c r="Q192" s="35"/>
      <c r="R192" s="1062">
        <f t="shared" si="9"/>
        <v>0</v>
      </c>
      <c r="S192" s="36"/>
      <c r="T192" s="36"/>
    </row>
    <row r="193" ht="14.25" customHeight="1">
      <c r="A193" s="42"/>
      <c r="B193" s="47"/>
      <c r="C193" s="78"/>
      <c r="D193" s="37"/>
      <c r="E193" s="26"/>
      <c r="F193" s="59"/>
      <c r="G193" s="59"/>
      <c r="H193" s="1060"/>
      <c r="I193" s="1060">
        <f t="shared" si="16"/>
        <v>0</v>
      </c>
      <c r="J193" s="1077"/>
      <c r="K193" s="38">
        <f t="shared" si="26"/>
        <v>0</v>
      </c>
      <c r="L193" s="39">
        <f t="shared" si="27"/>
        <v>0</v>
      </c>
      <c r="M193" s="40">
        <f t="shared" si="28"/>
        <v>0</v>
      </c>
      <c r="N193" s="41">
        <f t="shared" si="29"/>
        <v>0</v>
      </c>
      <c r="O193" s="40">
        <f t="shared" si="30"/>
        <v>0</v>
      </c>
      <c r="P193" s="41">
        <f t="shared" si="31"/>
        <v>0</v>
      </c>
      <c r="Q193" s="35"/>
      <c r="R193" s="1062">
        <f t="shared" si="9"/>
        <v>0</v>
      </c>
      <c r="S193" s="36"/>
      <c r="T193" s="36"/>
    </row>
    <row r="194" ht="14.25" customHeight="1">
      <c r="A194" s="42"/>
      <c r="B194" s="47"/>
      <c r="C194" s="78"/>
      <c r="D194" s="37"/>
      <c r="E194" s="26"/>
      <c r="F194" s="59"/>
      <c r="G194" s="59"/>
      <c r="H194" s="1060"/>
      <c r="I194" s="1060">
        <f t="shared" si="16"/>
        <v>0</v>
      </c>
      <c r="J194" s="1077"/>
      <c r="K194" s="38">
        <f t="shared" si="26"/>
        <v>0</v>
      </c>
      <c r="L194" s="39">
        <f t="shared" si="27"/>
        <v>0</v>
      </c>
      <c r="M194" s="40">
        <f t="shared" si="28"/>
        <v>0</v>
      </c>
      <c r="N194" s="41">
        <f t="shared" si="29"/>
        <v>0</v>
      </c>
      <c r="O194" s="40">
        <f t="shared" si="30"/>
        <v>0</v>
      </c>
      <c r="P194" s="41">
        <f t="shared" si="31"/>
        <v>0</v>
      </c>
      <c r="Q194" s="35"/>
      <c r="R194" s="1062">
        <f t="shared" si="9"/>
        <v>0</v>
      </c>
      <c r="S194" s="36"/>
      <c r="T194" s="36"/>
    </row>
    <row r="195" ht="14.25" customHeight="1">
      <c r="A195" s="42"/>
      <c r="B195" s="47"/>
      <c r="C195" s="61"/>
      <c r="D195" s="778"/>
      <c r="E195" s="26"/>
      <c r="F195" s="59"/>
      <c r="G195" s="59"/>
      <c r="H195" s="1060"/>
      <c r="I195" s="1060">
        <f t="shared" si="16"/>
        <v>0</v>
      </c>
      <c r="J195" s="1077"/>
      <c r="K195" s="38">
        <f t="shared" si="26"/>
        <v>0</v>
      </c>
      <c r="L195" s="39">
        <f t="shared" si="27"/>
        <v>0</v>
      </c>
      <c r="M195" s="40">
        <f t="shared" si="28"/>
        <v>0</v>
      </c>
      <c r="N195" s="41">
        <f t="shared" si="29"/>
        <v>0</v>
      </c>
      <c r="O195" s="40">
        <f t="shared" si="30"/>
        <v>0</v>
      </c>
      <c r="P195" s="41">
        <f t="shared" si="31"/>
        <v>0</v>
      </c>
      <c r="Q195" s="35"/>
      <c r="R195" s="1062">
        <f t="shared" si="9"/>
        <v>0</v>
      </c>
      <c r="S195" s="36"/>
      <c r="T195" s="36"/>
    </row>
    <row r="196" ht="14.25" customHeight="1">
      <c r="A196" s="42"/>
      <c r="B196" s="47"/>
      <c r="C196" s="61"/>
      <c r="D196" s="778"/>
      <c r="E196" s="26"/>
      <c r="F196" s="59"/>
      <c r="G196" s="59"/>
      <c r="H196" s="1060"/>
      <c r="I196" s="1060">
        <f t="shared" si="16"/>
        <v>0</v>
      </c>
      <c r="J196" s="1077"/>
      <c r="K196" s="38">
        <f t="shared" si="26"/>
        <v>0</v>
      </c>
      <c r="L196" s="39">
        <f t="shared" si="27"/>
        <v>0</v>
      </c>
      <c r="M196" s="40">
        <f t="shared" si="28"/>
        <v>0</v>
      </c>
      <c r="N196" s="41">
        <f t="shared" si="29"/>
        <v>0</v>
      </c>
      <c r="O196" s="40">
        <f t="shared" si="30"/>
        <v>0</v>
      </c>
      <c r="P196" s="41">
        <f t="shared" si="31"/>
        <v>0</v>
      </c>
      <c r="Q196" s="35"/>
      <c r="R196" s="1062">
        <f t="shared" si="9"/>
        <v>0</v>
      </c>
      <c r="S196" s="36"/>
      <c r="T196" s="36"/>
    </row>
    <row r="197" ht="14.25" customHeight="1">
      <c r="A197" s="42"/>
      <c r="B197" s="47"/>
      <c r="C197" s="78"/>
      <c r="D197" s="37"/>
      <c r="E197" s="26"/>
      <c r="F197" s="59"/>
      <c r="G197" s="59"/>
      <c r="H197" s="1060"/>
      <c r="I197" s="1060">
        <f t="shared" si="16"/>
        <v>0</v>
      </c>
      <c r="J197" s="1077"/>
      <c r="K197" s="38">
        <f t="shared" si="26"/>
        <v>0</v>
      </c>
      <c r="L197" s="39">
        <f t="shared" si="27"/>
        <v>0</v>
      </c>
      <c r="M197" s="40">
        <f t="shared" si="28"/>
        <v>0</v>
      </c>
      <c r="N197" s="41">
        <f t="shared" si="29"/>
        <v>0</v>
      </c>
      <c r="O197" s="40">
        <f t="shared" si="30"/>
        <v>0</v>
      </c>
      <c r="P197" s="41">
        <f t="shared" si="31"/>
        <v>0</v>
      </c>
      <c r="Q197" s="35"/>
      <c r="R197" s="1062">
        <f t="shared" si="9"/>
        <v>0</v>
      </c>
      <c r="S197" s="36"/>
      <c r="T197" s="36"/>
    </row>
    <row r="198" ht="14.25" customHeight="1">
      <c r="A198" s="42"/>
      <c r="B198" s="47"/>
      <c r="C198" s="78"/>
      <c r="D198" s="37"/>
      <c r="E198" s="26"/>
      <c r="F198" s="59"/>
      <c r="G198" s="59"/>
      <c r="H198" s="1060"/>
      <c r="I198" s="1060">
        <f t="shared" si="16"/>
        <v>0</v>
      </c>
      <c r="J198" s="1077"/>
      <c r="K198" s="38">
        <f t="shared" si="26"/>
        <v>0</v>
      </c>
      <c r="L198" s="39">
        <f t="shared" si="27"/>
        <v>0</v>
      </c>
      <c r="M198" s="40">
        <f t="shared" si="28"/>
        <v>0</v>
      </c>
      <c r="N198" s="41">
        <f t="shared" si="29"/>
        <v>0</v>
      </c>
      <c r="O198" s="40">
        <f t="shared" si="30"/>
        <v>0</v>
      </c>
      <c r="P198" s="41">
        <f t="shared" si="31"/>
        <v>0</v>
      </c>
      <c r="Q198" s="35"/>
      <c r="R198" s="1062">
        <f t="shared" si="9"/>
        <v>0</v>
      </c>
      <c r="S198" s="36"/>
      <c r="T198" s="36"/>
    </row>
    <row r="199" ht="14.25" customHeight="1">
      <c r="A199" s="42"/>
      <c r="B199" s="47"/>
      <c r="C199" s="78"/>
      <c r="D199" s="37"/>
      <c r="E199" s="26"/>
      <c r="F199" s="59"/>
      <c r="G199" s="59"/>
      <c r="H199" s="1060"/>
      <c r="I199" s="1060">
        <f t="shared" si="16"/>
        <v>0</v>
      </c>
      <c r="J199" s="1077"/>
      <c r="K199" s="38">
        <f t="shared" si="26"/>
        <v>0</v>
      </c>
      <c r="L199" s="39">
        <f t="shared" si="27"/>
        <v>0</v>
      </c>
      <c r="M199" s="40">
        <f t="shared" si="28"/>
        <v>0</v>
      </c>
      <c r="N199" s="41">
        <f t="shared" si="29"/>
        <v>0</v>
      </c>
      <c r="O199" s="40">
        <f t="shared" si="30"/>
        <v>0</v>
      </c>
      <c r="P199" s="41">
        <f t="shared" si="31"/>
        <v>0</v>
      </c>
      <c r="Q199" s="35"/>
      <c r="R199" s="1062">
        <f t="shared" si="9"/>
        <v>0</v>
      </c>
      <c r="S199" s="36"/>
      <c r="T199" s="36"/>
    </row>
    <row r="200" ht="14.25" customHeight="1">
      <c r="A200" s="42"/>
      <c r="B200" s="47"/>
      <c r="C200" s="78"/>
      <c r="D200" s="37"/>
      <c r="E200" s="26"/>
      <c r="F200" s="59"/>
      <c r="G200" s="59"/>
      <c r="H200" s="1060"/>
      <c r="I200" s="1060">
        <f t="shared" si="16"/>
        <v>0</v>
      </c>
      <c r="J200" s="1077"/>
      <c r="K200" s="38">
        <f t="shared" si="26"/>
        <v>0</v>
      </c>
      <c r="L200" s="39">
        <f t="shared" si="27"/>
        <v>0</v>
      </c>
      <c r="M200" s="40">
        <f t="shared" si="28"/>
        <v>0</v>
      </c>
      <c r="N200" s="41">
        <f t="shared" si="29"/>
        <v>0</v>
      </c>
      <c r="O200" s="40">
        <f t="shared" si="30"/>
        <v>0</v>
      </c>
      <c r="P200" s="41">
        <f t="shared" si="31"/>
        <v>0</v>
      </c>
      <c r="Q200" s="35"/>
      <c r="R200" s="1062">
        <f t="shared" si="9"/>
        <v>0</v>
      </c>
      <c r="S200" s="36"/>
      <c r="T200" s="36"/>
    </row>
    <row r="201" ht="14.25" customHeight="1">
      <c r="A201" s="42"/>
      <c r="B201" s="47"/>
      <c r="C201" s="78"/>
      <c r="D201" s="37"/>
      <c r="E201" s="26"/>
      <c r="F201" s="59"/>
      <c r="G201" s="59"/>
      <c r="H201" s="1060"/>
      <c r="I201" s="1060">
        <f t="shared" si="16"/>
        <v>0</v>
      </c>
      <c r="J201" s="1077"/>
      <c r="K201" s="38">
        <f t="shared" si="26"/>
        <v>0</v>
      </c>
      <c r="L201" s="39">
        <f t="shared" si="27"/>
        <v>0</v>
      </c>
      <c r="M201" s="40">
        <f t="shared" si="28"/>
        <v>0</v>
      </c>
      <c r="N201" s="41">
        <f t="shared" si="29"/>
        <v>0</v>
      </c>
      <c r="O201" s="40">
        <f t="shared" si="30"/>
        <v>0</v>
      </c>
      <c r="P201" s="41">
        <f t="shared" si="31"/>
        <v>0</v>
      </c>
      <c r="Q201" s="35"/>
      <c r="R201" s="1062">
        <f t="shared" si="9"/>
        <v>0</v>
      </c>
      <c r="S201" s="36"/>
      <c r="T201" s="36"/>
    </row>
    <row r="202" ht="14.25" customHeight="1">
      <c r="A202" s="42"/>
      <c r="B202" s="47"/>
      <c r="C202" s="61"/>
      <c r="D202" s="37"/>
      <c r="E202" s="26"/>
      <c r="F202" s="62"/>
      <c r="G202" s="62"/>
      <c r="H202" s="1060"/>
      <c r="I202" s="1060">
        <f t="shared" si="16"/>
        <v>0</v>
      </c>
      <c r="J202" s="1077"/>
      <c r="K202" s="38">
        <f t="shared" si="26"/>
        <v>0</v>
      </c>
      <c r="L202" s="39">
        <f t="shared" si="27"/>
        <v>0</v>
      </c>
      <c r="M202" s="40">
        <f t="shared" si="28"/>
        <v>0</v>
      </c>
      <c r="N202" s="41">
        <f t="shared" si="29"/>
        <v>0</v>
      </c>
      <c r="O202" s="40">
        <f t="shared" si="30"/>
        <v>0</v>
      </c>
      <c r="P202" s="41">
        <f t="shared" si="31"/>
        <v>0</v>
      </c>
      <c r="Q202" s="35"/>
      <c r="R202" s="1062">
        <f t="shared" si="9"/>
        <v>0</v>
      </c>
      <c r="S202" s="36"/>
      <c r="T202" s="36"/>
    </row>
    <row r="203" ht="14.25" customHeight="1">
      <c r="A203" s="42"/>
      <c r="B203" s="47"/>
      <c r="C203" s="78"/>
      <c r="D203" s="781"/>
      <c r="E203" s="26"/>
      <c r="F203" s="59"/>
      <c r="G203" s="59"/>
      <c r="H203" s="1060"/>
      <c r="I203" s="1060">
        <f t="shared" si="16"/>
        <v>0</v>
      </c>
      <c r="J203" s="1077"/>
      <c r="K203" s="38">
        <f t="shared" si="26"/>
        <v>0</v>
      </c>
      <c r="L203" s="39">
        <f t="shared" si="27"/>
        <v>0</v>
      </c>
      <c r="M203" s="40">
        <f t="shared" si="28"/>
        <v>0</v>
      </c>
      <c r="N203" s="41">
        <f t="shared" si="29"/>
        <v>0</v>
      </c>
      <c r="O203" s="40">
        <f t="shared" si="30"/>
        <v>0</v>
      </c>
      <c r="P203" s="41">
        <f t="shared" si="31"/>
        <v>0</v>
      </c>
      <c r="Q203" s="35"/>
      <c r="R203" s="1062">
        <f t="shared" si="9"/>
        <v>0</v>
      </c>
      <c r="S203" s="36"/>
      <c r="T203" s="36"/>
    </row>
    <row r="204" ht="14.25" customHeight="1">
      <c r="A204" s="42"/>
      <c r="B204" s="47"/>
      <c r="C204" s="78"/>
      <c r="D204" s="781"/>
      <c r="E204" s="26"/>
      <c r="F204" s="59"/>
      <c r="G204" s="59"/>
      <c r="H204" s="1060"/>
      <c r="I204" s="1060">
        <f t="shared" si="16"/>
        <v>0</v>
      </c>
      <c r="J204" s="1077"/>
      <c r="K204" s="38">
        <f t="shared" si="26"/>
        <v>0</v>
      </c>
      <c r="L204" s="39">
        <f t="shared" si="27"/>
        <v>0</v>
      </c>
      <c r="M204" s="40">
        <f t="shared" si="28"/>
        <v>0</v>
      </c>
      <c r="N204" s="41">
        <f t="shared" si="29"/>
        <v>0</v>
      </c>
      <c r="O204" s="40">
        <f t="shared" si="30"/>
        <v>0</v>
      </c>
      <c r="P204" s="41">
        <f t="shared" si="31"/>
        <v>0</v>
      </c>
      <c r="Q204" s="35"/>
      <c r="R204" s="1062">
        <f t="shared" si="9"/>
        <v>0</v>
      </c>
      <c r="S204" s="36"/>
      <c r="T204" s="36"/>
    </row>
    <row r="205" ht="14.25" customHeight="1">
      <c r="A205" s="42"/>
      <c r="B205" s="47"/>
      <c r="C205" s="78"/>
      <c r="D205" s="778"/>
      <c r="E205" s="68"/>
      <c r="F205" s="59"/>
      <c r="G205" s="59"/>
      <c r="H205" s="1060"/>
      <c r="I205" s="1060">
        <f t="shared" si="16"/>
        <v>0</v>
      </c>
      <c r="J205" s="1077"/>
      <c r="K205" s="38">
        <f t="shared" si="26"/>
        <v>0</v>
      </c>
      <c r="L205" s="39">
        <f t="shared" si="27"/>
        <v>0</v>
      </c>
      <c r="M205" s="40">
        <f t="shared" si="28"/>
        <v>0</v>
      </c>
      <c r="N205" s="41">
        <f t="shared" si="29"/>
        <v>0</v>
      </c>
      <c r="O205" s="40">
        <f t="shared" si="30"/>
        <v>0</v>
      </c>
      <c r="P205" s="41">
        <f t="shared" si="31"/>
        <v>0</v>
      </c>
      <c r="Q205" s="35"/>
      <c r="R205" s="1062">
        <f t="shared" si="9"/>
        <v>0</v>
      </c>
      <c r="S205" s="36"/>
      <c r="T205" s="36"/>
    </row>
    <row r="206" ht="14.25" customHeight="1">
      <c r="A206" s="42"/>
      <c r="B206" s="47"/>
      <c r="C206" s="61"/>
      <c r="D206" s="778"/>
      <c r="E206" s="26"/>
      <c r="F206" s="59"/>
      <c r="G206" s="59"/>
      <c r="H206" s="1060"/>
      <c r="I206" s="1060">
        <f t="shared" si="16"/>
        <v>0</v>
      </c>
      <c r="J206" s="1077"/>
      <c r="K206" s="38">
        <f t="shared" si="26"/>
        <v>0</v>
      </c>
      <c r="L206" s="39">
        <f t="shared" si="27"/>
        <v>0</v>
      </c>
      <c r="M206" s="40">
        <f t="shared" si="28"/>
        <v>0</v>
      </c>
      <c r="N206" s="41">
        <f t="shared" si="29"/>
        <v>0</v>
      </c>
      <c r="O206" s="40">
        <f t="shared" si="30"/>
        <v>0</v>
      </c>
      <c r="P206" s="41">
        <f t="shared" si="31"/>
        <v>0</v>
      </c>
      <c r="Q206" s="35"/>
      <c r="R206" s="1062">
        <f t="shared" si="9"/>
        <v>0</v>
      </c>
      <c r="S206" s="36"/>
      <c r="T206" s="36"/>
    </row>
    <row r="207" ht="14.25" customHeight="1">
      <c r="A207" s="42"/>
      <c r="B207" s="47"/>
      <c r="C207" s="61"/>
      <c r="D207" s="778"/>
      <c r="E207" s="26"/>
      <c r="F207" s="59"/>
      <c r="G207" s="59"/>
      <c r="H207" s="1060"/>
      <c r="I207" s="1060">
        <f t="shared" si="16"/>
        <v>0</v>
      </c>
      <c r="J207" s="1077"/>
      <c r="K207" s="38">
        <f t="shared" si="26"/>
        <v>0</v>
      </c>
      <c r="L207" s="39">
        <f t="shared" si="27"/>
        <v>0</v>
      </c>
      <c r="M207" s="40">
        <f t="shared" si="28"/>
        <v>0</v>
      </c>
      <c r="N207" s="41">
        <f t="shared" si="29"/>
        <v>0</v>
      </c>
      <c r="O207" s="40">
        <f t="shared" si="30"/>
        <v>0</v>
      </c>
      <c r="P207" s="41">
        <f t="shared" si="31"/>
        <v>0</v>
      </c>
      <c r="Q207" s="35"/>
      <c r="R207" s="1062">
        <f t="shared" si="9"/>
        <v>0</v>
      </c>
      <c r="S207" s="36"/>
      <c r="T207" s="36"/>
    </row>
    <row r="208" ht="14.25" customHeight="1">
      <c r="A208" s="42"/>
      <c r="B208" s="47"/>
      <c r="C208" s="81"/>
      <c r="D208" s="790"/>
      <c r="E208" s="26"/>
      <c r="F208" s="82"/>
      <c r="G208" s="82"/>
      <c r="H208" s="1060"/>
      <c r="I208" s="1060">
        <f t="shared" si="16"/>
        <v>0</v>
      </c>
      <c r="J208" s="1077"/>
      <c r="K208" s="38">
        <f t="shared" si="26"/>
        <v>0</v>
      </c>
      <c r="L208" s="39">
        <f t="shared" si="27"/>
        <v>0</v>
      </c>
      <c r="M208" s="40">
        <f t="shared" si="28"/>
        <v>0</v>
      </c>
      <c r="N208" s="41">
        <f t="shared" si="29"/>
        <v>0</v>
      </c>
      <c r="O208" s="40">
        <f t="shared" si="30"/>
        <v>0</v>
      </c>
      <c r="P208" s="41">
        <f t="shared" si="31"/>
        <v>0</v>
      </c>
      <c r="Q208" s="35"/>
      <c r="R208" s="1062">
        <f t="shared" si="9"/>
        <v>0</v>
      </c>
    </row>
    <row r="209" ht="14.25" customHeight="1">
      <c r="A209" s="42"/>
      <c r="B209" s="47"/>
      <c r="C209" s="81"/>
      <c r="D209" s="790"/>
      <c r="E209" s="26"/>
      <c r="F209" s="82"/>
      <c r="G209" s="82"/>
      <c r="H209" s="1060"/>
      <c r="I209" s="1060">
        <f t="shared" si="16"/>
        <v>0</v>
      </c>
      <c r="J209" s="1077"/>
      <c r="K209" s="38">
        <f t="shared" si="26"/>
        <v>0</v>
      </c>
      <c r="L209" s="39">
        <f t="shared" si="27"/>
        <v>0</v>
      </c>
      <c r="M209" s="40">
        <f t="shared" si="28"/>
        <v>0</v>
      </c>
      <c r="N209" s="41">
        <f t="shared" si="29"/>
        <v>0</v>
      </c>
      <c r="O209" s="40">
        <f t="shared" si="30"/>
        <v>0</v>
      </c>
      <c r="P209" s="41">
        <f t="shared" si="31"/>
        <v>0</v>
      </c>
      <c r="Q209" s="35"/>
      <c r="R209" s="1062">
        <f t="shared" si="9"/>
        <v>0</v>
      </c>
    </row>
    <row r="210" ht="14.25" customHeight="1">
      <c r="A210" s="42"/>
      <c r="B210" s="47"/>
      <c r="C210" s="81"/>
      <c r="D210" s="790"/>
      <c r="E210" s="26"/>
      <c r="F210" s="82"/>
      <c r="G210" s="82"/>
      <c r="H210" s="1060"/>
      <c r="I210" s="1060">
        <f t="shared" si="16"/>
        <v>0</v>
      </c>
      <c r="J210" s="1077"/>
      <c r="K210" s="38">
        <f t="shared" si="26"/>
        <v>0</v>
      </c>
      <c r="L210" s="39">
        <f t="shared" si="27"/>
        <v>0</v>
      </c>
      <c r="M210" s="40">
        <f t="shared" si="28"/>
        <v>0</v>
      </c>
      <c r="N210" s="41">
        <f t="shared" si="29"/>
        <v>0</v>
      </c>
      <c r="O210" s="40">
        <f t="shared" si="30"/>
        <v>0</v>
      </c>
      <c r="P210" s="41">
        <f t="shared" si="31"/>
        <v>0</v>
      </c>
      <c r="Q210" s="35"/>
      <c r="R210" s="1062">
        <f t="shared" si="9"/>
        <v>0</v>
      </c>
    </row>
    <row r="211" ht="14.25" customHeight="1">
      <c r="A211" s="42"/>
      <c r="B211" s="47"/>
      <c r="C211" s="81"/>
      <c r="D211" s="790"/>
      <c r="E211" s="26"/>
      <c r="F211" s="82"/>
      <c r="G211" s="82"/>
      <c r="H211" s="1060"/>
      <c r="I211" s="1060">
        <f t="shared" si="16"/>
        <v>0</v>
      </c>
      <c r="J211" s="1077"/>
      <c r="K211" s="38">
        <f t="shared" si="26"/>
        <v>0</v>
      </c>
      <c r="L211" s="39">
        <f t="shared" si="27"/>
        <v>0</v>
      </c>
      <c r="M211" s="40">
        <f t="shared" si="28"/>
        <v>0</v>
      </c>
      <c r="N211" s="41">
        <f t="shared" si="29"/>
        <v>0</v>
      </c>
      <c r="O211" s="40">
        <f t="shared" si="30"/>
        <v>0</v>
      </c>
      <c r="P211" s="41">
        <f t="shared" si="31"/>
        <v>0</v>
      </c>
      <c r="Q211" s="35"/>
      <c r="R211" s="1062">
        <f t="shared" si="9"/>
        <v>0</v>
      </c>
    </row>
    <row r="212" ht="14.25" customHeight="1">
      <c r="A212" s="42"/>
      <c r="B212" s="47"/>
      <c r="C212" s="81"/>
      <c r="D212" s="790"/>
      <c r="E212" s="26"/>
      <c r="F212" s="82"/>
      <c r="G212" s="82"/>
      <c r="H212" s="1060"/>
      <c r="I212" s="1060">
        <f t="shared" si="16"/>
        <v>0</v>
      </c>
      <c r="J212" s="1077"/>
      <c r="K212" s="38">
        <f t="shared" si="26"/>
        <v>0</v>
      </c>
      <c r="L212" s="39">
        <f t="shared" si="27"/>
        <v>0</v>
      </c>
      <c r="M212" s="40">
        <f t="shared" si="28"/>
        <v>0</v>
      </c>
      <c r="N212" s="41">
        <f t="shared" si="29"/>
        <v>0</v>
      </c>
      <c r="O212" s="40">
        <f t="shared" si="30"/>
        <v>0</v>
      </c>
      <c r="P212" s="41">
        <f t="shared" si="31"/>
        <v>0</v>
      </c>
      <c r="Q212" s="35"/>
      <c r="R212" s="1062">
        <f t="shared" si="9"/>
        <v>0</v>
      </c>
    </row>
    <row r="213" ht="14.25" customHeight="1">
      <c r="A213" s="42"/>
      <c r="B213" s="47"/>
      <c r="C213" s="81"/>
      <c r="D213" s="790"/>
      <c r="E213" s="26"/>
      <c r="F213" s="82"/>
      <c r="G213" s="82"/>
      <c r="H213" s="1060"/>
      <c r="I213" s="1060">
        <f t="shared" si="16"/>
        <v>0</v>
      </c>
      <c r="J213" s="1077"/>
      <c r="K213" s="38">
        <f t="shared" si="26"/>
        <v>0</v>
      </c>
      <c r="L213" s="39">
        <f t="shared" si="27"/>
        <v>0</v>
      </c>
      <c r="M213" s="40">
        <f t="shared" si="28"/>
        <v>0</v>
      </c>
      <c r="N213" s="41">
        <f t="shared" si="29"/>
        <v>0</v>
      </c>
      <c r="O213" s="40">
        <f t="shared" si="30"/>
        <v>0</v>
      </c>
      <c r="P213" s="41">
        <f t="shared" si="31"/>
        <v>0</v>
      </c>
      <c r="Q213" s="35"/>
      <c r="R213" s="1062">
        <f t="shared" si="9"/>
        <v>0</v>
      </c>
    </row>
    <row r="214" ht="14.25" customHeight="1">
      <c r="A214" s="42"/>
      <c r="B214" s="47"/>
      <c r="C214" s="81"/>
      <c r="D214" s="790"/>
      <c r="E214" s="26"/>
      <c r="F214" s="82"/>
      <c r="G214" s="82"/>
      <c r="H214" s="1060"/>
      <c r="I214" s="1060">
        <f t="shared" si="16"/>
        <v>0</v>
      </c>
      <c r="J214" s="1077"/>
      <c r="K214" s="38">
        <f t="shared" si="26"/>
        <v>0</v>
      </c>
      <c r="L214" s="39">
        <f t="shared" si="27"/>
        <v>0</v>
      </c>
      <c r="M214" s="40">
        <f t="shared" si="28"/>
        <v>0</v>
      </c>
      <c r="N214" s="41">
        <f t="shared" si="29"/>
        <v>0</v>
      </c>
      <c r="O214" s="40">
        <f t="shared" si="30"/>
        <v>0</v>
      </c>
      <c r="P214" s="41">
        <f t="shared" si="31"/>
        <v>0</v>
      </c>
      <c r="Q214" s="35"/>
      <c r="R214" s="1062">
        <f t="shared" si="9"/>
        <v>0</v>
      </c>
    </row>
    <row r="215" ht="14.25" customHeight="1">
      <c r="A215" s="42"/>
      <c r="B215" s="47"/>
      <c r="C215" s="81"/>
      <c r="D215" s="790"/>
      <c r="E215" s="26"/>
      <c r="F215" s="82"/>
      <c r="G215" s="82"/>
      <c r="H215" s="1060"/>
      <c r="I215" s="1060">
        <f t="shared" si="16"/>
        <v>0</v>
      </c>
      <c r="J215" s="1077"/>
      <c r="K215" s="38">
        <f t="shared" si="26"/>
        <v>0</v>
      </c>
      <c r="L215" s="39">
        <f t="shared" si="27"/>
        <v>0</v>
      </c>
      <c r="M215" s="40">
        <f t="shared" si="28"/>
        <v>0</v>
      </c>
      <c r="N215" s="41">
        <f t="shared" si="29"/>
        <v>0</v>
      </c>
      <c r="O215" s="40">
        <f t="shared" si="30"/>
        <v>0</v>
      </c>
      <c r="P215" s="41">
        <f t="shared" si="31"/>
        <v>0</v>
      </c>
      <c r="Q215" s="35"/>
      <c r="R215" s="1062">
        <f t="shared" si="9"/>
        <v>0</v>
      </c>
    </row>
    <row r="216" ht="14.25" customHeight="1">
      <c r="A216" s="42"/>
      <c r="B216" s="47"/>
      <c r="C216" s="81"/>
      <c r="D216" s="790"/>
      <c r="E216" s="26"/>
      <c r="F216" s="82"/>
      <c r="G216" s="82"/>
      <c r="H216" s="1060"/>
      <c r="I216" s="1060">
        <f t="shared" si="16"/>
        <v>0</v>
      </c>
      <c r="J216" s="1077"/>
      <c r="K216" s="38">
        <f t="shared" si="26"/>
        <v>0</v>
      </c>
      <c r="L216" s="39">
        <f t="shared" si="27"/>
        <v>0</v>
      </c>
      <c r="M216" s="40">
        <f t="shared" si="28"/>
        <v>0</v>
      </c>
      <c r="N216" s="41">
        <f t="shared" si="29"/>
        <v>0</v>
      </c>
      <c r="O216" s="40">
        <f t="shared" si="30"/>
        <v>0</v>
      </c>
      <c r="P216" s="41">
        <f t="shared" si="31"/>
        <v>0</v>
      </c>
      <c r="Q216" s="35"/>
      <c r="R216" s="1062">
        <f t="shared" si="9"/>
        <v>0</v>
      </c>
    </row>
    <row r="217" ht="14.25" customHeight="1">
      <c r="A217" s="42"/>
      <c r="B217" s="47"/>
      <c r="C217" s="81"/>
      <c r="D217" s="790"/>
      <c r="E217" s="26"/>
      <c r="F217" s="82"/>
      <c r="G217" s="82"/>
      <c r="H217" s="1060"/>
      <c r="I217" s="1060">
        <f t="shared" si="16"/>
        <v>0</v>
      </c>
      <c r="J217" s="1077"/>
      <c r="K217" s="38">
        <f t="shared" si="26"/>
        <v>0</v>
      </c>
      <c r="L217" s="39">
        <f t="shared" si="27"/>
        <v>0</v>
      </c>
      <c r="M217" s="40">
        <f t="shared" si="28"/>
        <v>0</v>
      </c>
      <c r="N217" s="41">
        <f t="shared" si="29"/>
        <v>0</v>
      </c>
      <c r="O217" s="40">
        <f t="shared" si="30"/>
        <v>0</v>
      </c>
      <c r="P217" s="41">
        <f t="shared" si="31"/>
        <v>0</v>
      </c>
      <c r="Q217" s="35"/>
      <c r="R217" s="1062">
        <f t="shared" si="9"/>
        <v>0</v>
      </c>
    </row>
    <row r="218" ht="14.25" customHeight="1">
      <c r="A218" s="42"/>
      <c r="B218" s="47"/>
      <c r="C218" s="81"/>
      <c r="D218" s="790"/>
      <c r="E218" s="26"/>
      <c r="F218" s="82"/>
      <c r="G218" s="82"/>
      <c r="H218" s="1060"/>
      <c r="I218" s="1060">
        <f t="shared" si="16"/>
        <v>0</v>
      </c>
      <c r="J218" s="1077"/>
      <c r="K218" s="38">
        <f t="shared" si="26"/>
        <v>0</v>
      </c>
      <c r="L218" s="39">
        <f t="shared" si="27"/>
        <v>0</v>
      </c>
      <c r="M218" s="40">
        <f t="shared" si="28"/>
        <v>0</v>
      </c>
      <c r="N218" s="41">
        <f t="shared" si="29"/>
        <v>0</v>
      </c>
      <c r="O218" s="40">
        <f t="shared" si="30"/>
        <v>0</v>
      </c>
      <c r="P218" s="41">
        <f t="shared" si="31"/>
        <v>0</v>
      </c>
      <c r="Q218" s="35"/>
      <c r="R218" s="1062">
        <f t="shared" si="9"/>
        <v>0</v>
      </c>
    </row>
    <row r="219" ht="14.25" customHeight="1">
      <c r="A219" s="42"/>
      <c r="B219" s="47"/>
      <c r="C219" s="83"/>
      <c r="D219" s="790"/>
      <c r="E219" s="26"/>
      <c r="F219" s="74"/>
      <c r="G219" s="74"/>
      <c r="H219" s="1060"/>
      <c r="I219" s="1060">
        <f t="shared" si="16"/>
        <v>0</v>
      </c>
      <c r="J219" s="1077"/>
      <c r="K219" s="38">
        <f t="shared" si="26"/>
        <v>0</v>
      </c>
      <c r="L219" s="39">
        <f t="shared" si="27"/>
        <v>0</v>
      </c>
      <c r="M219" s="40">
        <f t="shared" si="28"/>
        <v>0</v>
      </c>
      <c r="N219" s="41">
        <f t="shared" si="29"/>
        <v>0</v>
      </c>
      <c r="O219" s="40">
        <f t="shared" si="30"/>
        <v>0</v>
      </c>
      <c r="P219" s="41">
        <f t="shared" si="31"/>
        <v>0</v>
      </c>
      <c r="Q219" s="35"/>
      <c r="R219" s="1062">
        <f t="shared" si="9"/>
        <v>0</v>
      </c>
    </row>
    <row r="220" ht="14.25" customHeight="1">
      <c r="A220" s="42"/>
      <c r="B220" s="47"/>
      <c r="C220" s="61"/>
      <c r="D220" s="790"/>
      <c r="E220" s="26"/>
      <c r="F220" s="82"/>
      <c r="G220" s="82"/>
      <c r="H220" s="1060"/>
      <c r="I220" s="1060">
        <f t="shared" si="16"/>
        <v>0</v>
      </c>
      <c r="J220" s="1077"/>
      <c r="K220" s="38">
        <f t="shared" si="26"/>
        <v>0</v>
      </c>
      <c r="L220" s="39">
        <f t="shared" si="27"/>
        <v>0</v>
      </c>
      <c r="M220" s="40">
        <f t="shared" si="28"/>
        <v>0</v>
      </c>
      <c r="N220" s="41">
        <f t="shared" si="29"/>
        <v>0</v>
      </c>
      <c r="O220" s="40">
        <f t="shared" si="30"/>
        <v>0</v>
      </c>
      <c r="P220" s="41">
        <f t="shared" si="31"/>
        <v>0</v>
      </c>
      <c r="Q220" s="35"/>
      <c r="R220" s="1062">
        <f t="shared" si="9"/>
        <v>0</v>
      </c>
    </row>
    <row r="221" ht="14.25" customHeight="1">
      <c r="A221" s="42"/>
      <c r="B221" s="47"/>
      <c r="C221" s="61"/>
      <c r="D221" s="790"/>
      <c r="E221" s="64"/>
      <c r="F221" s="82"/>
      <c r="G221" s="82"/>
      <c r="H221" s="1060"/>
      <c r="I221" s="1060">
        <f t="shared" si="16"/>
        <v>0</v>
      </c>
      <c r="J221" s="1077"/>
      <c r="K221" s="38">
        <f t="shared" si="26"/>
        <v>0</v>
      </c>
      <c r="L221" s="39">
        <f t="shared" si="27"/>
        <v>0</v>
      </c>
      <c r="M221" s="40">
        <f t="shared" si="28"/>
        <v>0</v>
      </c>
      <c r="N221" s="41">
        <f t="shared" si="29"/>
        <v>0</v>
      </c>
      <c r="O221" s="40">
        <f t="shared" si="30"/>
        <v>0</v>
      </c>
      <c r="P221" s="41">
        <f t="shared" si="31"/>
        <v>0</v>
      </c>
      <c r="Q221" s="35"/>
      <c r="R221" s="1062">
        <f t="shared" si="9"/>
        <v>0</v>
      </c>
    </row>
    <row r="222" ht="14.25" customHeight="1">
      <c r="A222" s="42"/>
      <c r="B222" s="47"/>
      <c r="C222" s="61"/>
      <c r="D222" s="790"/>
      <c r="E222" s="64"/>
      <c r="F222" s="82"/>
      <c r="G222" s="82"/>
      <c r="H222" s="1060"/>
      <c r="I222" s="1060">
        <f t="shared" si="16"/>
        <v>0</v>
      </c>
      <c r="J222" s="1077"/>
      <c r="K222" s="38">
        <f t="shared" si="26"/>
        <v>0</v>
      </c>
      <c r="L222" s="39">
        <f t="shared" si="27"/>
        <v>0</v>
      </c>
      <c r="M222" s="40">
        <f t="shared" si="28"/>
        <v>0</v>
      </c>
      <c r="N222" s="41">
        <f t="shared" si="29"/>
        <v>0</v>
      </c>
      <c r="O222" s="40">
        <f t="shared" si="30"/>
        <v>0</v>
      </c>
      <c r="P222" s="41">
        <f t="shared" si="31"/>
        <v>0</v>
      </c>
      <c r="Q222" s="35"/>
      <c r="R222" s="1062">
        <f t="shared" si="9"/>
        <v>0</v>
      </c>
    </row>
    <row r="223" ht="14.25" customHeight="1">
      <c r="A223" s="42"/>
      <c r="B223" s="47"/>
      <c r="C223" s="61"/>
      <c r="D223" s="790"/>
      <c r="E223" s="64"/>
      <c r="F223" s="82"/>
      <c r="G223" s="82"/>
      <c r="H223" s="1060"/>
      <c r="I223" s="1060">
        <f t="shared" si="16"/>
        <v>0</v>
      </c>
      <c r="J223" s="1077"/>
      <c r="K223" s="38">
        <f t="shared" si="26"/>
        <v>0</v>
      </c>
      <c r="L223" s="39">
        <f t="shared" si="27"/>
        <v>0</v>
      </c>
      <c r="M223" s="40">
        <f t="shared" si="28"/>
        <v>0</v>
      </c>
      <c r="N223" s="41">
        <f t="shared" si="29"/>
        <v>0</v>
      </c>
      <c r="O223" s="40">
        <f t="shared" si="30"/>
        <v>0</v>
      </c>
      <c r="P223" s="41">
        <f t="shared" si="31"/>
        <v>0</v>
      </c>
      <c r="Q223" s="35"/>
      <c r="R223" s="1062">
        <f t="shared" si="9"/>
        <v>0</v>
      </c>
    </row>
    <row r="224" ht="14.25" customHeight="1">
      <c r="A224" s="42"/>
      <c r="B224" s="47"/>
      <c r="C224" s="61"/>
      <c r="D224" s="790"/>
      <c r="E224" s="64"/>
      <c r="F224" s="82"/>
      <c r="G224" s="82"/>
      <c r="H224" s="1060"/>
      <c r="I224" s="1060">
        <f t="shared" si="16"/>
        <v>0</v>
      </c>
      <c r="J224" s="1077"/>
      <c r="K224" s="38">
        <f t="shared" si="26"/>
        <v>0</v>
      </c>
      <c r="L224" s="39">
        <f t="shared" si="27"/>
        <v>0</v>
      </c>
      <c r="M224" s="40">
        <f t="shared" si="28"/>
        <v>0</v>
      </c>
      <c r="N224" s="41">
        <f t="shared" si="29"/>
        <v>0</v>
      </c>
      <c r="O224" s="40">
        <f t="shared" si="30"/>
        <v>0</v>
      </c>
      <c r="P224" s="41">
        <f t="shared" si="31"/>
        <v>0</v>
      </c>
      <c r="Q224" s="35"/>
      <c r="R224" s="1062">
        <f t="shared" si="9"/>
        <v>0</v>
      </c>
    </row>
    <row r="225" ht="14.25" customHeight="1">
      <c r="A225" s="42"/>
      <c r="B225" s="47"/>
      <c r="C225" s="65"/>
      <c r="D225" s="796"/>
      <c r="E225" s="64"/>
      <c r="F225" s="74"/>
      <c r="G225" s="74"/>
      <c r="H225" s="1060"/>
      <c r="I225" s="1060">
        <f t="shared" si="16"/>
        <v>0</v>
      </c>
      <c r="J225" s="1077"/>
      <c r="K225" s="38">
        <f t="shared" si="26"/>
        <v>0</v>
      </c>
      <c r="L225" s="39">
        <f t="shared" si="27"/>
        <v>0</v>
      </c>
      <c r="M225" s="40">
        <f t="shared" si="28"/>
        <v>0</v>
      </c>
      <c r="N225" s="41">
        <f t="shared" si="29"/>
        <v>0</v>
      </c>
      <c r="O225" s="40">
        <f t="shared" si="30"/>
        <v>0</v>
      </c>
      <c r="P225" s="41">
        <f t="shared" si="31"/>
        <v>0</v>
      </c>
      <c r="Q225" s="35"/>
      <c r="R225" s="1062">
        <f t="shared" si="9"/>
        <v>0</v>
      </c>
    </row>
    <row r="226" ht="14.25" customHeight="1">
      <c r="A226" s="42"/>
      <c r="B226" s="47"/>
      <c r="C226" s="83"/>
      <c r="D226" s="796"/>
      <c r="E226" s="64"/>
      <c r="F226" s="74"/>
      <c r="G226" s="74"/>
      <c r="H226" s="1060"/>
      <c r="I226" s="1060">
        <f t="shared" si="16"/>
        <v>0</v>
      </c>
      <c r="J226" s="1077"/>
      <c r="K226" s="38">
        <f t="shared" si="26"/>
        <v>0</v>
      </c>
      <c r="L226" s="39">
        <f t="shared" si="27"/>
        <v>0</v>
      </c>
      <c r="M226" s="40">
        <f t="shared" si="28"/>
        <v>0</v>
      </c>
      <c r="N226" s="41">
        <f t="shared" si="29"/>
        <v>0</v>
      </c>
      <c r="O226" s="40">
        <f t="shared" si="30"/>
        <v>0</v>
      </c>
      <c r="P226" s="41">
        <f t="shared" si="31"/>
        <v>0</v>
      </c>
      <c r="Q226" s="35"/>
      <c r="R226" s="1062">
        <f t="shared" si="9"/>
        <v>0</v>
      </c>
    </row>
    <row r="227" ht="14.25" customHeight="1">
      <c r="A227" s="42"/>
      <c r="B227" s="47"/>
      <c r="C227" s="83"/>
      <c r="D227" s="796"/>
      <c r="E227" s="71"/>
      <c r="F227" s="74"/>
      <c r="G227" s="74"/>
      <c r="H227" s="1060"/>
      <c r="I227" s="1060">
        <f t="shared" si="16"/>
        <v>0</v>
      </c>
      <c r="J227" s="1077"/>
      <c r="K227" s="38">
        <f t="shared" si="26"/>
        <v>0</v>
      </c>
      <c r="L227" s="39">
        <f t="shared" si="27"/>
        <v>0</v>
      </c>
      <c r="M227" s="40">
        <f t="shared" si="28"/>
        <v>0</v>
      </c>
      <c r="N227" s="41">
        <f t="shared" si="29"/>
        <v>0</v>
      </c>
      <c r="O227" s="40">
        <f t="shared" si="30"/>
        <v>0</v>
      </c>
      <c r="P227" s="41">
        <f t="shared" si="31"/>
        <v>0</v>
      </c>
      <c r="Q227" s="35"/>
      <c r="R227" s="1062">
        <f t="shared" si="9"/>
        <v>0</v>
      </c>
    </row>
    <row r="228" ht="14.25" customHeight="1">
      <c r="A228" s="42"/>
      <c r="B228" s="47"/>
      <c r="C228" s="81"/>
      <c r="D228" s="796"/>
      <c r="E228" s="64"/>
      <c r="F228" s="82"/>
      <c r="G228" s="82"/>
      <c r="H228" s="1060"/>
      <c r="I228" s="1060">
        <f t="shared" si="16"/>
        <v>0</v>
      </c>
      <c r="J228" s="1077"/>
      <c r="K228" s="38">
        <f t="shared" si="26"/>
        <v>0</v>
      </c>
      <c r="L228" s="39">
        <f t="shared" si="27"/>
        <v>0</v>
      </c>
      <c r="M228" s="40">
        <f t="shared" si="28"/>
        <v>0</v>
      </c>
      <c r="N228" s="41">
        <f t="shared" si="29"/>
        <v>0</v>
      </c>
      <c r="O228" s="40">
        <f t="shared" si="30"/>
        <v>0</v>
      </c>
      <c r="P228" s="41">
        <f t="shared" si="31"/>
        <v>0</v>
      </c>
      <c r="Q228" s="35"/>
      <c r="R228" s="1062">
        <f t="shared" si="9"/>
        <v>0</v>
      </c>
    </row>
    <row r="229" ht="14.25" customHeight="1">
      <c r="A229" s="42"/>
      <c r="B229" s="47"/>
      <c r="C229" s="65"/>
      <c r="D229" s="796"/>
      <c r="E229" s="64"/>
      <c r="F229" s="74"/>
      <c r="G229" s="74"/>
      <c r="H229" s="1060"/>
      <c r="I229" s="1060">
        <f t="shared" si="16"/>
        <v>0</v>
      </c>
      <c r="J229" s="1077"/>
      <c r="K229" s="38">
        <f t="shared" si="26"/>
        <v>0</v>
      </c>
      <c r="L229" s="39">
        <f t="shared" si="27"/>
        <v>0</v>
      </c>
      <c r="M229" s="40">
        <f t="shared" si="28"/>
        <v>0</v>
      </c>
      <c r="N229" s="41">
        <f t="shared" si="29"/>
        <v>0</v>
      </c>
      <c r="O229" s="40">
        <f t="shared" si="30"/>
        <v>0</v>
      </c>
      <c r="P229" s="41">
        <f t="shared" si="31"/>
        <v>0</v>
      </c>
      <c r="Q229" s="35"/>
      <c r="R229" s="1062">
        <f t="shared" si="9"/>
        <v>0</v>
      </c>
    </row>
    <row r="230" ht="14.25" customHeight="1">
      <c r="A230" s="42"/>
      <c r="B230" s="47"/>
      <c r="C230" s="83"/>
      <c r="D230" s="796"/>
      <c r="E230" s="64"/>
      <c r="F230" s="82"/>
      <c r="G230" s="82"/>
      <c r="H230" s="1060"/>
      <c r="I230" s="1060">
        <f t="shared" si="16"/>
        <v>0</v>
      </c>
      <c r="J230" s="1077"/>
      <c r="K230" s="38">
        <f t="shared" si="26"/>
        <v>0</v>
      </c>
      <c r="L230" s="39">
        <f t="shared" si="27"/>
        <v>0</v>
      </c>
      <c r="M230" s="40">
        <f t="shared" si="28"/>
        <v>0</v>
      </c>
      <c r="N230" s="41">
        <f t="shared" si="29"/>
        <v>0</v>
      </c>
      <c r="O230" s="40">
        <f t="shared" si="30"/>
        <v>0</v>
      </c>
      <c r="P230" s="41">
        <f t="shared" si="31"/>
        <v>0</v>
      </c>
      <c r="Q230" s="35"/>
      <c r="R230" s="1062">
        <f t="shared" si="9"/>
        <v>0</v>
      </c>
    </row>
    <row r="231" ht="14.25" customHeight="1">
      <c r="A231" s="42"/>
      <c r="B231" s="47"/>
      <c r="C231" s="83"/>
      <c r="D231" s="796"/>
      <c r="E231" s="64"/>
      <c r="F231" s="74"/>
      <c r="G231" s="74"/>
      <c r="H231" s="1060"/>
      <c r="I231" s="1060">
        <f t="shared" si="16"/>
        <v>0</v>
      </c>
      <c r="J231" s="1077"/>
      <c r="K231" s="38">
        <f t="shared" si="26"/>
        <v>0</v>
      </c>
      <c r="L231" s="39">
        <f t="shared" si="27"/>
        <v>0</v>
      </c>
      <c r="M231" s="40">
        <f t="shared" si="28"/>
        <v>0</v>
      </c>
      <c r="N231" s="41">
        <f t="shared" si="29"/>
        <v>0</v>
      </c>
      <c r="O231" s="40">
        <f t="shared" si="30"/>
        <v>0</v>
      </c>
      <c r="P231" s="41">
        <f t="shared" si="31"/>
        <v>0</v>
      </c>
      <c r="Q231" s="35"/>
      <c r="R231" s="1062">
        <f t="shared" si="9"/>
        <v>0</v>
      </c>
    </row>
    <row r="232" ht="14.25" customHeight="1">
      <c r="A232" s="42"/>
      <c r="B232" s="47"/>
      <c r="C232" s="61"/>
      <c r="D232" s="796"/>
      <c r="E232" s="64"/>
      <c r="F232" s="59"/>
      <c r="G232" s="59"/>
      <c r="H232" s="1060"/>
      <c r="I232" s="1060">
        <f t="shared" si="16"/>
        <v>0</v>
      </c>
      <c r="J232" s="1077"/>
      <c r="K232" s="38">
        <f t="shared" si="26"/>
        <v>0</v>
      </c>
      <c r="L232" s="39">
        <f t="shared" si="27"/>
        <v>0</v>
      </c>
      <c r="M232" s="40">
        <f t="shared" si="28"/>
        <v>0</v>
      </c>
      <c r="N232" s="41">
        <f t="shared" si="29"/>
        <v>0</v>
      </c>
      <c r="O232" s="40">
        <f t="shared" si="30"/>
        <v>0</v>
      </c>
      <c r="P232" s="41">
        <f t="shared" si="31"/>
        <v>0</v>
      </c>
      <c r="Q232" s="35"/>
      <c r="R232" s="1062">
        <f t="shared" si="9"/>
        <v>0</v>
      </c>
    </row>
    <row r="233" ht="14.25" customHeight="1">
      <c r="A233" s="42"/>
      <c r="B233" s="47"/>
      <c r="C233" s="61"/>
      <c r="D233" s="796"/>
      <c r="E233" s="64"/>
      <c r="F233" s="74"/>
      <c r="G233" s="74"/>
      <c r="H233" s="1060"/>
      <c r="I233" s="1060">
        <f t="shared" si="16"/>
        <v>0</v>
      </c>
      <c r="J233" s="1077"/>
      <c r="K233" s="38">
        <f t="shared" si="26"/>
        <v>0</v>
      </c>
      <c r="L233" s="39">
        <f t="shared" si="27"/>
        <v>0</v>
      </c>
      <c r="M233" s="40">
        <f t="shared" si="28"/>
        <v>0</v>
      </c>
      <c r="N233" s="41">
        <f t="shared" si="29"/>
        <v>0</v>
      </c>
      <c r="O233" s="40">
        <f t="shared" si="30"/>
        <v>0</v>
      </c>
      <c r="P233" s="41">
        <f t="shared" si="31"/>
        <v>0</v>
      </c>
      <c r="Q233" s="35"/>
      <c r="R233" s="1062">
        <f t="shared" si="9"/>
        <v>0</v>
      </c>
    </row>
    <row r="234" ht="14.25" customHeight="1">
      <c r="A234" s="42"/>
      <c r="B234" s="47"/>
      <c r="C234" s="83"/>
      <c r="D234" s="796"/>
      <c r="E234" s="64"/>
      <c r="F234" s="82"/>
      <c r="G234" s="82"/>
      <c r="H234" s="1060"/>
      <c r="I234" s="1060">
        <f t="shared" si="16"/>
        <v>0</v>
      </c>
      <c r="J234" s="1077"/>
      <c r="K234" s="38">
        <f t="shared" si="26"/>
        <v>0</v>
      </c>
      <c r="L234" s="39">
        <f t="shared" si="27"/>
        <v>0</v>
      </c>
      <c r="M234" s="40">
        <f t="shared" si="28"/>
        <v>0</v>
      </c>
      <c r="N234" s="41">
        <f t="shared" si="29"/>
        <v>0</v>
      </c>
      <c r="O234" s="40">
        <f t="shared" si="30"/>
        <v>0</v>
      </c>
      <c r="P234" s="41">
        <f t="shared" si="31"/>
        <v>0</v>
      </c>
      <c r="Q234" s="35"/>
      <c r="R234" s="1062">
        <f t="shared" si="9"/>
        <v>0</v>
      </c>
    </row>
    <row r="235" ht="14.25" customHeight="1">
      <c r="A235" s="42"/>
      <c r="B235" s="47"/>
      <c r="C235" s="61"/>
      <c r="D235" s="790"/>
      <c r="E235" s="64"/>
      <c r="F235" s="82"/>
      <c r="G235" s="82"/>
      <c r="H235" s="1060"/>
      <c r="I235" s="1060">
        <f t="shared" si="16"/>
        <v>0</v>
      </c>
      <c r="J235" s="1077"/>
      <c r="K235" s="38">
        <f t="shared" si="26"/>
        <v>0</v>
      </c>
      <c r="L235" s="39">
        <f t="shared" si="27"/>
        <v>0</v>
      </c>
      <c r="M235" s="40">
        <f t="shared" si="28"/>
        <v>0</v>
      </c>
      <c r="N235" s="41">
        <f t="shared" si="29"/>
        <v>0</v>
      </c>
      <c r="O235" s="40">
        <f t="shared" si="30"/>
        <v>0</v>
      </c>
      <c r="P235" s="41">
        <f t="shared" si="31"/>
        <v>0</v>
      </c>
      <c r="Q235" s="35"/>
      <c r="R235" s="1062">
        <f t="shared" si="9"/>
        <v>0</v>
      </c>
    </row>
    <row r="236" ht="14.25" customHeight="1">
      <c r="A236" s="42"/>
      <c r="B236" s="47"/>
      <c r="C236" s="61"/>
      <c r="D236" s="790"/>
      <c r="E236" s="64"/>
      <c r="F236" s="82"/>
      <c r="G236" s="82"/>
      <c r="H236" s="1060"/>
      <c r="I236" s="1060">
        <f t="shared" si="16"/>
        <v>0</v>
      </c>
      <c r="J236" s="1077"/>
      <c r="K236" s="38">
        <f t="shared" si="26"/>
        <v>0</v>
      </c>
      <c r="L236" s="39">
        <f t="shared" si="27"/>
        <v>0</v>
      </c>
      <c r="M236" s="40">
        <f t="shared" si="28"/>
        <v>0</v>
      </c>
      <c r="N236" s="41">
        <f t="shared" si="29"/>
        <v>0</v>
      </c>
      <c r="O236" s="40">
        <f t="shared" si="30"/>
        <v>0</v>
      </c>
      <c r="P236" s="41">
        <f t="shared" si="31"/>
        <v>0</v>
      </c>
      <c r="Q236" s="35"/>
      <c r="R236" s="1062">
        <f t="shared" si="9"/>
        <v>0</v>
      </c>
    </row>
    <row r="237" ht="14.25" customHeight="1">
      <c r="A237" s="42"/>
      <c r="B237" s="47"/>
      <c r="C237" s="61"/>
      <c r="D237" s="790"/>
      <c r="E237" s="64"/>
      <c r="F237" s="82"/>
      <c r="G237" s="82"/>
      <c r="H237" s="1060"/>
      <c r="I237" s="1060">
        <f t="shared" si="16"/>
        <v>0</v>
      </c>
      <c r="J237" s="1077"/>
      <c r="K237" s="38">
        <f t="shared" si="26"/>
        <v>0</v>
      </c>
      <c r="L237" s="39">
        <f t="shared" si="27"/>
        <v>0</v>
      </c>
      <c r="M237" s="40">
        <f t="shared" si="28"/>
        <v>0</v>
      </c>
      <c r="N237" s="41">
        <f t="shared" si="29"/>
        <v>0</v>
      </c>
      <c r="O237" s="40">
        <f t="shared" si="30"/>
        <v>0</v>
      </c>
      <c r="P237" s="41">
        <f t="shared" si="31"/>
        <v>0</v>
      </c>
      <c r="Q237" s="35"/>
      <c r="R237" s="1062">
        <f t="shared" si="9"/>
        <v>0</v>
      </c>
    </row>
    <row r="238" ht="14.25" customHeight="1">
      <c r="A238" s="42"/>
      <c r="B238" s="47"/>
      <c r="C238" s="66"/>
      <c r="D238" s="796"/>
      <c r="E238" s="73"/>
      <c r="F238" s="84"/>
      <c r="G238" s="84"/>
      <c r="H238" s="1060"/>
      <c r="I238" s="1060">
        <f t="shared" si="16"/>
        <v>0</v>
      </c>
      <c r="J238" s="1077"/>
      <c r="K238" s="38">
        <f t="shared" si="26"/>
        <v>0</v>
      </c>
      <c r="L238" s="39">
        <f t="shared" si="27"/>
        <v>0</v>
      </c>
      <c r="M238" s="40">
        <f t="shared" si="28"/>
        <v>0</v>
      </c>
      <c r="N238" s="41">
        <f t="shared" si="29"/>
        <v>0</v>
      </c>
      <c r="O238" s="40">
        <f t="shared" si="30"/>
        <v>0</v>
      </c>
      <c r="P238" s="41">
        <f t="shared" si="31"/>
        <v>0</v>
      </c>
      <c r="Q238" s="35"/>
      <c r="R238" s="1062">
        <f t="shared" si="9"/>
        <v>0</v>
      </c>
    </row>
    <row r="239" ht="14.25" customHeight="1">
      <c r="A239" s="42"/>
      <c r="B239" s="47"/>
      <c r="C239" s="66"/>
      <c r="D239" s="796"/>
      <c r="E239" s="73"/>
      <c r="F239" s="84"/>
      <c r="G239" s="84"/>
      <c r="H239" s="1060"/>
      <c r="I239" s="1060">
        <f t="shared" si="16"/>
        <v>0</v>
      </c>
      <c r="J239" s="1077"/>
      <c r="K239" s="38">
        <f t="shared" si="26"/>
        <v>0</v>
      </c>
      <c r="L239" s="39">
        <f t="shared" si="27"/>
        <v>0</v>
      </c>
      <c r="M239" s="40">
        <f t="shared" si="28"/>
        <v>0</v>
      </c>
      <c r="N239" s="41">
        <f t="shared" si="29"/>
        <v>0</v>
      </c>
      <c r="O239" s="40">
        <f t="shared" si="30"/>
        <v>0</v>
      </c>
      <c r="P239" s="41">
        <f t="shared" si="31"/>
        <v>0</v>
      </c>
      <c r="Q239" s="35"/>
      <c r="R239" s="1062">
        <f t="shared" si="9"/>
        <v>0</v>
      </c>
    </row>
    <row r="240" ht="14.25" customHeight="1">
      <c r="A240" s="42"/>
      <c r="B240" s="47"/>
      <c r="C240" s="66"/>
      <c r="D240" s="796"/>
      <c r="E240" s="73"/>
      <c r="F240" s="84"/>
      <c r="G240" s="84"/>
      <c r="H240" s="1060"/>
      <c r="I240" s="1060">
        <f t="shared" si="16"/>
        <v>0</v>
      </c>
      <c r="J240" s="1077"/>
      <c r="K240" s="38">
        <f t="shared" si="26"/>
        <v>0</v>
      </c>
      <c r="L240" s="39">
        <f t="shared" si="27"/>
        <v>0</v>
      </c>
      <c r="M240" s="40">
        <f t="shared" si="28"/>
        <v>0</v>
      </c>
      <c r="N240" s="41">
        <f t="shared" si="29"/>
        <v>0</v>
      </c>
      <c r="O240" s="40">
        <f t="shared" si="30"/>
        <v>0</v>
      </c>
      <c r="P240" s="41">
        <f t="shared" si="31"/>
        <v>0</v>
      </c>
      <c r="Q240" s="35"/>
      <c r="R240" s="1062">
        <f t="shared" si="9"/>
        <v>0</v>
      </c>
    </row>
    <row r="241" ht="14.25" customHeight="1">
      <c r="A241" s="42"/>
      <c r="B241" s="47"/>
      <c r="C241" s="66"/>
      <c r="D241" s="796"/>
      <c r="E241" s="73"/>
      <c r="F241" s="84"/>
      <c r="G241" s="84"/>
      <c r="H241" s="1060"/>
      <c r="I241" s="1060">
        <f t="shared" si="16"/>
        <v>0</v>
      </c>
      <c r="J241" s="1077"/>
      <c r="K241" s="38">
        <f t="shared" si="26"/>
        <v>0</v>
      </c>
      <c r="L241" s="39">
        <f t="shared" si="27"/>
        <v>0</v>
      </c>
      <c r="M241" s="40">
        <f t="shared" si="28"/>
        <v>0</v>
      </c>
      <c r="N241" s="41">
        <f t="shared" si="29"/>
        <v>0</v>
      </c>
      <c r="O241" s="40">
        <f t="shared" si="30"/>
        <v>0</v>
      </c>
      <c r="P241" s="41">
        <f t="shared" si="31"/>
        <v>0</v>
      </c>
      <c r="Q241" s="35"/>
      <c r="R241" s="1062">
        <f t="shared" si="9"/>
        <v>0</v>
      </c>
    </row>
    <row r="242" ht="14.25" customHeight="1">
      <c r="A242" s="42"/>
      <c r="B242" s="47"/>
      <c r="C242" s="66"/>
      <c r="D242" s="796"/>
      <c r="E242" s="73"/>
      <c r="F242" s="84"/>
      <c r="G242" s="84"/>
      <c r="H242" s="1060"/>
      <c r="I242" s="1060">
        <f t="shared" si="16"/>
        <v>0</v>
      </c>
      <c r="J242" s="1077"/>
      <c r="K242" s="38">
        <f t="shared" si="26"/>
        <v>0</v>
      </c>
      <c r="L242" s="39">
        <f t="shared" si="27"/>
        <v>0</v>
      </c>
      <c r="M242" s="40">
        <f t="shared" si="28"/>
        <v>0</v>
      </c>
      <c r="N242" s="41">
        <f t="shared" si="29"/>
        <v>0</v>
      </c>
      <c r="O242" s="40">
        <f t="shared" si="30"/>
        <v>0</v>
      </c>
      <c r="P242" s="41">
        <f t="shared" si="31"/>
        <v>0</v>
      </c>
      <c r="Q242" s="35"/>
      <c r="R242" s="1062">
        <f t="shared" si="9"/>
        <v>0</v>
      </c>
    </row>
    <row r="243" ht="14.25" customHeight="1">
      <c r="A243" s="42"/>
      <c r="B243" s="47"/>
      <c r="C243" s="66"/>
      <c r="D243" s="796"/>
      <c r="E243" s="73"/>
      <c r="F243" s="84"/>
      <c r="G243" s="84"/>
      <c r="H243" s="1060"/>
      <c r="I243" s="1060">
        <f t="shared" si="16"/>
        <v>0</v>
      </c>
      <c r="J243" s="1077"/>
      <c r="K243" s="38">
        <f t="shared" si="26"/>
        <v>0</v>
      </c>
      <c r="L243" s="39">
        <f t="shared" si="27"/>
        <v>0</v>
      </c>
      <c r="M243" s="40">
        <f t="shared" si="28"/>
        <v>0</v>
      </c>
      <c r="N243" s="41">
        <f t="shared" si="29"/>
        <v>0</v>
      </c>
      <c r="O243" s="40">
        <f t="shared" si="30"/>
        <v>0</v>
      </c>
      <c r="P243" s="41">
        <f t="shared" si="31"/>
        <v>0</v>
      </c>
      <c r="Q243" s="35"/>
      <c r="R243" s="1062">
        <f t="shared" si="9"/>
        <v>0</v>
      </c>
    </row>
    <row r="244" ht="14.25" customHeight="1">
      <c r="A244" s="42"/>
      <c r="B244" s="47"/>
      <c r="C244" s="66"/>
      <c r="D244" s="796"/>
      <c r="E244" s="73"/>
      <c r="F244" s="84"/>
      <c r="G244" s="84"/>
      <c r="H244" s="1060"/>
      <c r="I244" s="1060">
        <f t="shared" si="16"/>
        <v>0</v>
      </c>
      <c r="J244" s="1077"/>
      <c r="K244" s="38">
        <f t="shared" si="26"/>
        <v>0</v>
      </c>
      <c r="L244" s="39">
        <f t="shared" si="27"/>
        <v>0</v>
      </c>
      <c r="M244" s="40">
        <f t="shared" si="28"/>
        <v>0</v>
      </c>
      <c r="N244" s="41">
        <f t="shared" si="29"/>
        <v>0</v>
      </c>
      <c r="O244" s="40">
        <f t="shared" si="30"/>
        <v>0</v>
      </c>
      <c r="P244" s="41">
        <f t="shared" si="31"/>
        <v>0</v>
      </c>
      <c r="Q244" s="35"/>
      <c r="R244" s="1062">
        <f t="shared" si="9"/>
        <v>0</v>
      </c>
    </row>
    <row r="245" ht="14.25" customHeight="1">
      <c r="A245" s="42"/>
      <c r="B245" s="47"/>
      <c r="C245" s="65"/>
      <c r="D245" s="796"/>
      <c r="E245" s="73"/>
      <c r="F245" s="84"/>
      <c r="G245" s="84"/>
      <c r="H245" s="1060"/>
      <c r="I245" s="1060">
        <f t="shared" si="16"/>
        <v>0</v>
      </c>
      <c r="J245" s="1077"/>
      <c r="K245" s="38">
        <f t="shared" si="26"/>
        <v>0</v>
      </c>
      <c r="L245" s="39">
        <f t="shared" si="27"/>
        <v>0</v>
      </c>
      <c r="M245" s="40">
        <f t="shared" si="28"/>
        <v>0</v>
      </c>
      <c r="N245" s="41">
        <f t="shared" si="29"/>
        <v>0</v>
      </c>
      <c r="O245" s="40">
        <f t="shared" si="30"/>
        <v>0</v>
      </c>
      <c r="P245" s="41">
        <f t="shared" si="31"/>
        <v>0</v>
      </c>
      <c r="Q245" s="35"/>
      <c r="R245" s="1062">
        <f t="shared" si="9"/>
        <v>0</v>
      </c>
    </row>
    <row r="246" ht="14.25" customHeight="1">
      <c r="A246" s="42"/>
      <c r="B246" s="47"/>
      <c r="C246" s="61"/>
      <c r="D246" s="796"/>
      <c r="E246" s="73"/>
      <c r="F246" s="85"/>
      <c r="G246" s="85"/>
      <c r="H246" s="1060"/>
      <c r="I246" s="1060">
        <f t="shared" si="16"/>
        <v>0</v>
      </c>
      <c r="J246" s="1077"/>
      <c r="K246" s="38">
        <f t="shared" si="26"/>
        <v>0</v>
      </c>
      <c r="L246" s="39">
        <f t="shared" si="27"/>
        <v>0</v>
      </c>
      <c r="M246" s="40">
        <f t="shared" si="28"/>
        <v>0</v>
      </c>
      <c r="N246" s="41">
        <f t="shared" si="29"/>
        <v>0</v>
      </c>
      <c r="O246" s="40">
        <f t="shared" si="30"/>
        <v>0</v>
      </c>
      <c r="P246" s="41">
        <f t="shared" si="31"/>
        <v>0</v>
      </c>
      <c r="Q246" s="35"/>
      <c r="R246" s="1062">
        <f t="shared" si="9"/>
        <v>0</v>
      </c>
    </row>
    <row r="247" ht="14.25" customHeight="1">
      <c r="A247" s="42"/>
      <c r="B247" s="47"/>
      <c r="C247" s="61"/>
      <c r="D247" s="796"/>
      <c r="E247" s="73"/>
      <c r="F247" s="85"/>
      <c r="G247" s="85"/>
      <c r="H247" s="1060"/>
      <c r="I247" s="1060">
        <f t="shared" si="16"/>
        <v>0</v>
      </c>
      <c r="J247" s="1077"/>
      <c r="K247" s="38">
        <f t="shared" si="26"/>
        <v>0</v>
      </c>
      <c r="L247" s="39">
        <f t="shared" si="27"/>
        <v>0</v>
      </c>
      <c r="M247" s="40">
        <f t="shared" si="28"/>
        <v>0</v>
      </c>
      <c r="N247" s="41">
        <f t="shared" si="29"/>
        <v>0</v>
      </c>
      <c r="O247" s="40">
        <f t="shared" si="30"/>
        <v>0</v>
      </c>
      <c r="P247" s="41">
        <f t="shared" si="31"/>
        <v>0</v>
      </c>
      <c r="Q247" s="35"/>
      <c r="R247" s="1062">
        <f t="shared" si="9"/>
        <v>0</v>
      </c>
    </row>
    <row r="248" ht="14.25" customHeight="1">
      <c r="A248" s="42"/>
      <c r="B248" s="47"/>
      <c r="C248" s="61"/>
      <c r="D248" s="796"/>
      <c r="E248" s="73"/>
      <c r="F248" s="85"/>
      <c r="G248" s="85"/>
      <c r="H248" s="1060"/>
      <c r="I248" s="1060">
        <f t="shared" si="16"/>
        <v>0</v>
      </c>
      <c r="J248" s="1077"/>
      <c r="K248" s="38">
        <f t="shared" si="26"/>
        <v>0</v>
      </c>
      <c r="L248" s="39">
        <f t="shared" si="27"/>
        <v>0</v>
      </c>
      <c r="M248" s="40">
        <f t="shared" si="28"/>
        <v>0</v>
      </c>
      <c r="N248" s="41">
        <f t="shared" si="29"/>
        <v>0</v>
      </c>
      <c r="O248" s="40">
        <f t="shared" si="30"/>
        <v>0</v>
      </c>
      <c r="P248" s="41">
        <f t="shared" si="31"/>
        <v>0</v>
      </c>
      <c r="Q248" s="35"/>
      <c r="R248" s="1062">
        <f t="shared" si="9"/>
        <v>0</v>
      </c>
    </row>
    <row r="249" ht="14.25" customHeight="1">
      <c r="A249" s="42"/>
      <c r="B249" s="47"/>
      <c r="C249" s="61"/>
      <c r="D249" s="37"/>
      <c r="E249" s="73"/>
      <c r="F249" s="85"/>
      <c r="G249" s="85"/>
      <c r="H249" s="1060"/>
      <c r="I249" s="1060">
        <f t="shared" si="16"/>
        <v>0</v>
      </c>
      <c r="J249" s="1077"/>
      <c r="K249" s="38">
        <f t="shared" si="26"/>
        <v>0</v>
      </c>
      <c r="L249" s="39">
        <f t="shared" si="27"/>
        <v>0</v>
      </c>
      <c r="M249" s="40">
        <f t="shared" si="28"/>
        <v>0</v>
      </c>
      <c r="N249" s="41">
        <f t="shared" si="29"/>
        <v>0</v>
      </c>
      <c r="O249" s="40">
        <f t="shared" si="30"/>
        <v>0</v>
      </c>
      <c r="P249" s="41">
        <f t="shared" si="31"/>
        <v>0</v>
      </c>
      <c r="Q249" s="35"/>
      <c r="R249" s="1062">
        <f t="shared" si="9"/>
        <v>0</v>
      </c>
    </row>
    <row r="250" ht="14.25" customHeight="1">
      <c r="A250" s="42"/>
      <c r="B250" s="47"/>
      <c r="C250" s="61"/>
      <c r="D250" s="796"/>
      <c r="E250" s="73"/>
      <c r="F250" s="85"/>
      <c r="G250" s="85"/>
      <c r="H250" s="1060"/>
      <c r="I250" s="1060">
        <f t="shared" si="16"/>
        <v>0</v>
      </c>
      <c r="J250" s="1077"/>
      <c r="K250" s="38">
        <f t="shared" si="26"/>
        <v>0</v>
      </c>
      <c r="L250" s="39">
        <f t="shared" si="27"/>
        <v>0</v>
      </c>
      <c r="M250" s="40">
        <f t="shared" si="28"/>
        <v>0</v>
      </c>
      <c r="N250" s="41">
        <f t="shared" si="29"/>
        <v>0</v>
      </c>
      <c r="O250" s="40">
        <f t="shared" si="30"/>
        <v>0</v>
      </c>
      <c r="P250" s="41">
        <f t="shared" si="31"/>
        <v>0</v>
      </c>
      <c r="Q250" s="35"/>
      <c r="R250" s="1062">
        <f t="shared" si="9"/>
        <v>0</v>
      </c>
    </row>
    <row r="251" ht="14.25" customHeight="1">
      <c r="A251" s="42"/>
      <c r="B251" s="47"/>
      <c r="C251" s="61"/>
      <c r="D251" s="796"/>
      <c r="E251" s="73"/>
      <c r="F251" s="85"/>
      <c r="G251" s="85"/>
      <c r="H251" s="1060"/>
      <c r="I251" s="1060">
        <f t="shared" si="16"/>
        <v>0</v>
      </c>
      <c r="J251" s="1077"/>
      <c r="K251" s="38">
        <f t="shared" si="26"/>
        <v>0</v>
      </c>
      <c r="L251" s="39">
        <f t="shared" si="27"/>
        <v>0</v>
      </c>
      <c r="M251" s="40">
        <f t="shared" si="28"/>
        <v>0</v>
      </c>
      <c r="N251" s="41">
        <f t="shared" si="29"/>
        <v>0</v>
      </c>
      <c r="O251" s="40">
        <f t="shared" si="30"/>
        <v>0</v>
      </c>
      <c r="P251" s="41">
        <f t="shared" si="31"/>
        <v>0</v>
      </c>
      <c r="Q251" s="35"/>
      <c r="R251" s="1062">
        <f t="shared" si="9"/>
        <v>0</v>
      </c>
    </row>
    <row r="252" ht="14.25" customHeight="1">
      <c r="A252" s="42"/>
      <c r="B252" s="47"/>
      <c r="C252" s="61"/>
      <c r="D252" s="796"/>
      <c r="E252" s="73"/>
      <c r="F252" s="85"/>
      <c r="G252" s="85"/>
      <c r="H252" s="1060"/>
      <c r="I252" s="1060">
        <f t="shared" si="16"/>
        <v>0</v>
      </c>
      <c r="J252" s="1077"/>
      <c r="K252" s="38">
        <f t="shared" si="26"/>
        <v>0</v>
      </c>
      <c r="L252" s="39">
        <f t="shared" si="27"/>
        <v>0</v>
      </c>
      <c r="M252" s="40">
        <f t="shared" si="28"/>
        <v>0</v>
      </c>
      <c r="N252" s="41">
        <f t="shared" si="29"/>
        <v>0</v>
      </c>
      <c r="O252" s="40">
        <f t="shared" si="30"/>
        <v>0</v>
      </c>
      <c r="P252" s="41">
        <f t="shared" si="31"/>
        <v>0</v>
      </c>
      <c r="Q252" s="35"/>
      <c r="R252" s="1062">
        <f t="shared" si="9"/>
        <v>0</v>
      </c>
    </row>
    <row r="253" ht="14.25" customHeight="1">
      <c r="A253" s="42"/>
      <c r="B253" s="47"/>
      <c r="C253" s="61"/>
      <c r="D253" s="796"/>
      <c r="E253" s="73"/>
      <c r="F253" s="85"/>
      <c r="G253" s="85"/>
      <c r="H253" s="1060"/>
      <c r="I253" s="1060">
        <f t="shared" si="16"/>
        <v>0</v>
      </c>
      <c r="J253" s="1077"/>
      <c r="K253" s="38">
        <f t="shared" si="26"/>
        <v>0</v>
      </c>
      <c r="L253" s="39">
        <f t="shared" si="27"/>
        <v>0</v>
      </c>
      <c r="M253" s="40">
        <f t="shared" si="28"/>
        <v>0</v>
      </c>
      <c r="N253" s="41">
        <f t="shared" si="29"/>
        <v>0</v>
      </c>
      <c r="O253" s="40">
        <f t="shared" si="30"/>
        <v>0</v>
      </c>
      <c r="P253" s="41">
        <f t="shared" si="31"/>
        <v>0</v>
      </c>
      <c r="Q253" s="35"/>
      <c r="R253" s="1062">
        <f t="shared" si="9"/>
        <v>0</v>
      </c>
    </row>
    <row r="254" ht="14.25" customHeight="1">
      <c r="A254" s="42"/>
      <c r="B254" s="47"/>
      <c r="C254" s="61"/>
      <c r="D254" s="796"/>
      <c r="E254" s="73"/>
      <c r="F254" s="85"/>
      <c r="G254" s="85"/>
      <c r="H254" s="1060"/>
      <c r="I254" s="1060">
        <f t="shared" si="16"/>
        <v>0</v>
      </c>
      <c r="J254" s="1077"/>
      <c r="K254" s="38">
        <f t="shared" si="26"/>
        <v>0</v>
      </c>
      <c r="L254" s="39">
        <f t="shared" si="27"/>
        <v>0</v>
      </c>
      <c r="M254" s="40">
        <f t="shared" si="28"/>
        <v>0</v>
      </c>
      <c r="N254" s="41">
        <f t="shared" si="29"/>
        <v>0</v>
      </c>
      <c r="O254" s="40">
        <f t="shared" si="30"/>
        <v>0</v>
      </c>
      <c r="P254" s="41">
        <f t="shared" si="31"/>
        <v>0</v>
      </c>
      <c r="Q254" s="35"/>
      <c r="R254" s="1062">
        <f t="shared" si="9"/>
        <v>0</v>
      </c>
    </row>
    <row r="255" ht="14.25" customHeight="1">
      <c r="A255" s="42"/>
      <c r="B255" s="47"/>
      <c r="C255" s="61"/>
      <c r="D255" s="796"/>
      <c r="E255" s="73"/>
      <c r="F255" s="85"/>
      <c r="G255" s="85"/>
      <c r="H255" s="1060"/>
      <c r="I255" s="1060">
        <f t="shared" si="16"/>
        <v>0</v>
      </c>
      <c r="J255" s="1077"/>
      <c r="K255" s="38">
        <f t="shared" si="26"/>
        <v>0</v>
      </c>
      <c r="L255" s="39">
        <f t="shared" si="27"/>
        <v>0</v>
      </c>
      <c r="M255" s="40">
        <f t="shared" si="28"/>
        <v>0</v>
      </c>
      <c r="N255" s="41">
        <f t="shared" si="29"/>
        <v>0</v>
      </c>
      <c r="O255" s="40">
        <f t="shared" si="30"/>
        <v>0</v>
      </c>
      <c r="P255" s="41">
        <f t="shared" si="31"/>
        <v>0</v>
      </c>
      <c r="Q255" s="35"/>
      <c r="R255" s="1062">
        <f t="shared" si="9"/>
        <v>0</v>
      </c>
    </row>
    <row r="256" ht="14.25" customHeight="1">
      <c r="A256" s="42"/>
      <c r="B256" s="47"/>
      <c r="C256" s="61"/>
      <c r="D256" s="796"/>
      <c r="E256" s="73"/>
      <c r="F256" s="84"/>
      <c r="G256" s="84"/>
      <c r="H256" s="1060"/>
      <c r="I256" s="1060">
        <f t="shared" si="16"/>
        <v>0</v>
      </c>
      <c r="J256" s="1077"/>
      <c r="K256" s="38">
        <f t="shared" si="26"/>
        <v>0</v>
      </c>
      <c r="L256" s="39">
        <f t="shared" si="27"/>
        <v>0</v>
      </c>
      <c r="M256" s="40">
        <f t="shared" si="28"/>
        <v>0</v>
      </c>
      <c r="N256" s="41">
        <f t="shared" si="29"/>
        <v>0</v>
      </c>
      <c r="O256" s="40">
        <f t="shared" si="30"/>
        <v>0</v>
      </c>
      <c r="P256" s="41">
        <f t="shared" si="31"/>
        <v>0</v>
      </c>
      <c r="Q256" s="35"/>
      <c r="R256" s="1062">
        <f t="shared" si="9"/>
        <v>0</v>
      </c>
    </row>
    <row r="257" ht="14.25" customHeight="1">
      <c r="A257" s="42"/>
      <c r="B257" s="47"/>
      <c r="C257" s="61"/>
      <c r="D257" s="37"/>
      <c r="E257" s="73"/>
      <c r="F257" s="86"/>
      <c r="G257" s="86"/>
      <c r="H257" s="1060"/>
      <c r="I257" s="1060">
        <f t="shared" si="16"/>
        <v>0</v>
      </c>
      <c r="J257" s="1077"/>
      <c r="K257" s="38">
        <f t="shared" si="26"/>
        <v>0</v>
      </c>
      <c r="L257" s="39">
        <f t="shared" si="27"/>
        <v>0</v>
      </c>
      <c r="M257" s="40">
        <f t="shared" si="28"/>
        <v>0</v>
      </c>
      <c r="N257" s="41">
        <f t="shared" si="29"/>
        <v>0</v>
      </c>
      <c r="O257" s="40">
        <f t="shared" si="30"/>
        <v>0</v>
      </c>
      <c r="P257" s="41">
        <f t="shared" si="31"/>
        <v>0</v>
      </c>
      <c r="Q257" s="35"/>
      <c r="R257" s="1062">
        <f t="shared" si="9"/>
        <v>0</v>
      </c>
    </row>
    <row r="258" ht="14.25" customHeight="1">
      <c r="A258" s="42"/>
      <c r="B258" s="47"/>
      <c r="C258" s="61"/>
      <c r="D258" s="806"/>
      <c r="E258" s="73"/>
      <c r="F258" s="86"/>
      <c r="G258" s="86"/>
      <c r="H258" s="1060"/>
      <c r="I258" s="1060">
        <f t="shared" si="16"/>
        <v>0</v>
      </c>
      <c r="J258" s="1077"/>
      <c r="K258" s="38">
        <f t="shared" si="26"/>
        <v>0</v>
      </c>
      <c r="L258" s="39">
        <f t="shared" si="27"/>
        <v>0</v>
      </c>
      <c r="M258" s="40">
        <f t="shared" si="28"/>
        <v>0</v>
      </c>
      <c r="N258" s="41">
        <f t="shared" si="29"/>
        <v>0</v>
      </c>
      <c r="O258" s="40">
        <f t="shared" si="30"/>
        <v>0</v>
      </c>
      <c r="P258" s="41">
        <f t="shared" si="31"/>
        <v>0</v>
      </c>
      <c r="Q258" s="35"/>
      <c r="R258" s="1062">
        <f t="shared" si="9"/>
        <v>0</v>
      </c>
    </row>
    <row r="259" ht="14.25" customHeight="1">
      <c r="A259" s="42"/>
      <c r="B259" s="47"/>
      <c r="C259" s="61"/>
      <c r="D259" s="37"/>
      <c r="E259" s="73"/>
      <c r="F259" s="86"/>
      <c r="G259" s="86"/>
      <c r="H259" s="1060"/>
      <c r="I259" s="1060">
        <f t="shared" si="16"/>
        <v>0</v>
      </c>
      <c r="J259" s="1077"/>
      <c r="K259" s="38">
        <f t="shared" si="26"/>
        <v>0</v>
      </c>
      <c r="L259" s="39">
        <f t="shared" si="27"/>
        <v>0</v>
      </c>
      <c r="M259" s="40">
        <f t="shared" si="28"/>
        <v>0</v>
      </c>
      <c r="N259" s="41">
        <f t="shared" si="29"/>
        <v>0</v>
      </c>
      <c r="O259" s="40">
        <f t="shared" si="30"/>
        <v>0</v>
      </c>
      <c r="P259" s="41">
        <f t="shared" si="31"/>
        <v>0</v>
      </c>
      <c r="Q259" s="35"/>
      <c r="R259" s="1062">
        <f t="shared" si="9"/>
        <v>0</v>
      </c>
    </row>
    <row r="260" ht="14.25" customHeight="1">
      <c r="A260" s="42"/>
      <c r="B260" s="47"/>
      <c r="C260" s="61"/>
      <c r="D260" s="37"/>
      <c r="E260" s="73"/>
      <c r="F260" s="86"/>
      <c r="G260" s="86"/>
      <c r="H260" s="1060"/>
      <c r="I260" s="1060">
        <f t="shared" si="16"/>
        <v>0</v>
      </c>
      <c r="J260" s="1077"/>
      <c r="K260" s="38">
        <f t="shared" si="26"/>
        <v>0</v>
      </c>
      <c r="L260" s="39">
        <f t="shared" si="27"/>
        <v>0</v>
      </c>
      <c r="M260" s="40">
        <f t="shared" si="28"/>
        <v>0</v>
      </c>
      <c r="N260" s="41">
        <f t="shared" si="29"/>
        <v>0</v>
      </c>
      <c r="O260" s="40">
        <f t="shared" si="30"/>
        <v>0</v>
      </c>
      <c r="P260" s="41">
        <f t="shared" si="31"/>
        <v>0</v>
      </c>
      <c r="Q260" s="35"/>
      <c r="R260" s="1062">
        <f t="shared" si="9"/>
        <v>0</v>
      </c>
    </row>
    <row r="261" ht="14.25" customHeight="1">
      <c r="A261" s="42"/>
      <c r="B261" s="47"/>
      <c r="C261" s="61"/>
      <c r="D261" s="37"/>
      <c r="E261" s="73"/>
      <c r="F261" s="86"/>
      <c r="G261" s="86"/>
      <c r="H261" s="1060"/>
      <c r="I261" s="1060">
        <f t="shared" si="16"/>
        <v>0</v>
      </c>
      <c r="J261" s="1077"/>
      <c r="K261" s="38">
        <f t="shared" si="26"/>
        <v>0</v>
      </c>
      <c r="L261" s="39">
        <f t="shared" si="27"/>
        <v>0</v>
      </c>
      <c r="M261" s="40">
        <f t="shared" si="28"/>
        <v>0</v>
      </c>
      <c r="N261" s="41">
        <f t="shared" si="29"/>
        <v>0</v>
      </c>
      <c r="O261" s="40">
        <f t="shared" si="30"/>
        <v>0</v>
      </c>
      <c r="P261" s="41">
        <f t="shared" si="31"/>
        <v>0</v>
      </c>
      <c r="Q261" s="35"/>
      <c r="R261" s="1062">
        <f t="shared" si="9"/>
        <v>0</v>
      </c>
    </row>
    <row r="262" ht="14.25" customHeight="1">
      <c r="A262" s="42"/>
      <c r="B262" s="47"/>
      <c r="C262" s="61"/>
      <c r="D262" s="37"/>
      <c r="E262" s="73"/>
      <c r="F262" s="86"/>
      <c r="G262" s="86"/>
      <c r="H262" s="1060"/>
      <c r="I262" s="1060">
        <f t="shared" si="16"/>
        <v>0</v>
      </c>
      <c r="J262" s="1077"/>
      <c r="K262" s="38">
        <f t="shared" si="26"/>
        <v>0</v>
      </c>
      <c r="L262" s="39">
        <f t="shared" si="27"/>
        <v>0</v>
      </c>
      <c r="M262" s="40">
        <f t="shared" si="28"/>
        <v>0</v>
      </c>
      <c r="N262" s="41">
        <f t="shared" si="29"/>
        <v>0</v>
      </c>
      <c r="O262" s="40">
        <f t="shared" si="30"/>
        <v>0</v>
      </c>
      <c r="P262" s="41">
        <f t="shared" si="31"/>
        <v>0</v>
      </c>
      <c r="Q262" s="35"/>
      <c r="R262" s="1062">
        <f t="shared" si="9"/>
        <v>0</v>
      </c>
    </row>
    <row r="263" ht="14.25" customHeight="1">
      <c r="A263" s="42"/>
      <c r="B263" s="47"/>
      <c r="C263" s="61"/>
      <c r="D263" s="37"/>
      <c r="E263" s="73"/>
      <c r="F263" s="85"/>
      <c r="G263" s="85"/>
      <c r="H263" s="1060"/>
      <c r="I263" s="1060">
        <f t="shared" si="16"/>
        <v>0</v>
      </c>
      <c r="J263" s="1077"/>
      <c r="K263" s="38">
        <f t="shared" si="26"/>
        <v>0</v>
      </c>
      <c r="L263" s="39">
        <f t="shared" si="27"/>
        <v>0</v>
      </c>
      <c r="M263" s="40">
        <f t="shared" si="28"/>
        <v>0</v>
      </c>
      <c r="N263" s="41">
        <f t="shared" si="29"/>
        <v>0</v>
      </c>
      <c r="O263" s="40">
        <f t="shared" si="30"/>
        <v>0</v>
      </c>
      <c r="P263" s="41">
        <f t="shared" si="31"/>
        <v>0</v>
      </c>
      <c r="Q263" s="35"/>
      <c r="R263" s="1062">
        <f t="shared" si="9"/>
        <v>0</v>
      </c>
    </row>
    <row r="264" ht="14.25" customHeight="1">
      <c r="A264" s="42"/>
      <c r="B264" s="47"/>
      <c r="C264" s="68"/>
      <c r="D264" s="37"/>
      <c r="E264" s="73"/>
      <c r="F264" s="85"/>
      <c r="G264" s="85"/>
      <c r="H264" s="1060"/>
      <c r="I264" s="1060">
        <f t="shared" si="16"/>
        <v>0</v>
      </c>
      <c r="J264" s="1077"/>
      <c r="K264" s="38">
        <f t="shared" si="26"/>
        <v>0</v>
      </c>
      <c r="L264" s="39">
        <f t="shared" si="27"/>
        <v>0</v>
      </c>
      <c r="M264" s="40">
        <f t="shared" si="28"/>
        <v>0</v>
      </c>
      <c r="N264" s="41">
        <f t="shared" si="29"/>
        <v>0</v>
      </c>
      <c r="O264" s="40">
        <f t="shared" si="30"/>
        <v>0</v>
      </c>
      <c r="P264" s="41">
        <f t="shared" si="31"/>
        <v>0</v>
      </c>
      <c r="Q264" s="35"/>
      <c r="R264" s="1062">
        <f t="shared" si="9"/>
        <v>0</v>
      </c>
    </row>
    <row r="265" ht="14.25" customHeight="1">
      <c r="A265" s="42"/>
      <c r="B265" s="47"/>
      <c r="C265" s="65"/>
      <c r="D265" s="796"/>
      <c r="E265" s="73"/>
      <c r="F265" s="85"/>
      <c r="G265" s="85"/>
      <c r="H265" s="1060"/>
      <c r="I265" s="1060">
        <f t="shared" si="16"/>
        <v>0</v>
      </c>
      <c r="J265" s="1077"/>
      <c r="K265" s="38">
        <f t="shared" si="26"/>
        <v>0</v>
      </c>
      <c r="L265" s="39">
        <f t="shared" si="27"/>
        <v>0</v>
      </c>
      <c r="M265" s="40">
        <f t="shared" si="28"/>
        <v>0</v>
      </c>
      <c r="N265" s="41">
        <f t="shared" si="29"/>
        <v>0</v>
      </c>
      <c r="O265" s="40">
        <f t="shared" si="30"/>
        <v>0</v>
      </c>
      <c r="P265" s="41">
        <f t="shared" si="31"/>
        <v>0</v>
      </c>
      <c r="Q265" s="35"/>
      <c r="R265" s="1062">
        <f t="shared" si="9"/>
        <v>0</v>
      </c>
    </row>
    <row r="266" ht="14.25" customHeight="1">
      <c r="A266" s="42"/>
      <c r="B266" s="47"/>
      <c r="C266" s="65"/>
      <c r="D266" s="796"/>
      <c r="E266" s="73"/>
      <c r="F266" s="85"/>
      <c r="G266" s="85"/>
      <c r="H266" s="1060"/>
      <c r="I266" s="1060">
        <f t="shared" si="16"/>
        <v>0</v>
      </c>
      <c r="J266" s="1077"/>
      <c r="K266" s="38">
        <f t="shared" si="26"/>
        <v>0</v>
      </c>
      <c r="L266" s="39">
        <f t="shared" si="27"/>
        <v>0</v>
      </c>
      <c r="M266" s="40">
        <f t="shared" si="28"/>
        <v>0</v>
      </c>
      <c r="N266" s="41">
        <f t="shared" si="29"/>
        <v>0</v>
      </c>
      <c r="O266" s="40">
        <f t="shared" si="30"/>
        <v>0</v>
      </c>
      <c r="P266" s="41">
        <f t="shared" si="31"/>
        <v>0</v>
      </c>
      <c r="Q266" s="35"/>
      <c r="R266" s="1062">
        <f t="shared" si="9"/>
        <v>0</v>
      </c>
    </row>
    <row r="267" ht="14.25" customHeight="1">
      <c r="A267" s="42"/>
      <c r="B267" s="47"/>
      <c r="C267" s="65"/>
      <c r="D267" s="796"/>
      <c r="E267" s="73"/>
      <c r="F267" s="85"/>
      <c r="G267" s="85"/>
      <c r="H267" s="1060"/>
      <c r="I267" s="1060">
        <f t="shared" si="16"/>
        <v>0</v>
      </c>
      <c r="J267" s="1077"/>
      <c r="K267" s="38">
        <f t="shared" si="26"/>
        <v>0</v>
      </c>
      <c r="L267" s="39">
        <f t="shared" si="27"/>
        <v>0</v>
      </c>
      <c r="M267" s="40">
        <f t="shared" si="28"/>
        <v>0</v>
      </c>
      <c r="N267" s="41">
        <f t="shared" si="29"/>
        <v>0</v>
      </c>
      <c r="O267" s="40">
        <f t="shared" si="30"/>
        <v>0</v>
      </c>
      <c r="P267" s="41">
        <f t="shared" si="31"/>
        <v>0</v>
      </c>
      <c r="Q267" s="35"/>
      <c r="R267" s="1062">
        <f t="shared" si="9"/>
        <v>0</v>
      </c>
    </row>
    <row r="268" ht="14.25" customHeight="1">
      <c r="A268" s="42"/>
      <c r="B268" s="47"/>
      <c r="C268" s="65"/>
      <c r="D268" s="796"/>
      <c r="E268" s="73"/>
      <c r="F268" s="85"/>
      <c r="G268" s="85"/>
      <c r="H268" s="1060"/>
      <c r="I268" s="1060">
        <f t="shared" si="16"/>
        <v>0</v>
      </c>
      <c r="J268" s="1077"/>
      <c r="K268" s="38">
        <f t="shared" si="26"/>
        <v>0</v>
      </c>
      <c r="L268" s="39">
        <f t="shared" si="27"/>
        <v>0</v>
      </c>
      <c r="M268" s="40">
        <f t="shared" si="28"/>
        <v>0</v>
      </c>
      <c r="N268" s="41">
        <f t="shared" si="29"/>
        <v>0</v>
      </c>
      <c r="O268" s="40">
        <f t="shared" si="30"/>
        <v>0</v>
      </c>
      <c r="P268" s="41">
        <f t="shared" si="31"/>
        <v>0</v>
      </c>
      <c r="Q268" s="35"/>
      <c r="R268" s="1062">
        <f t="shared" si="9"/>
        <v>0</v>
      </c>
    </row>
    <row r="269" ht="14.25" customHeight="1">
      <c r="A269" s="42"/>
      <c r="B269" s="47"/>
      <c r="C269" s="61"/>
      <c r="D269" s="796"/>
      <c r="E269" s="73"/>
      <c r="F269" s="85"/>
      <c r="G269" s="85"/>
      <c r="H269" s="1060"/>
      <c r="I269" s="1060">
        <f t="shared" si="16"/>
        <v>0</v>
      </c>
      <c r="J269" s="1077"/>
      <c r="K269" s="38">
        <f t="shared" si="26"/>
        <v>0</v>
      </c>
      <c r="L269" s="39">
        <f t="shared" si="27"/>
        <v>0</v>
      </c>
      <c r="M269" s="40">
        <f t="shared" si="28"/>
        <v>0</v>
      </c>
      <c r="N269" s="41">
        <f t="shared" si="29"/>
        <v>0</v>
      </c>
      <c r="O269" s="40">
        <f t="shared" si="30"/>
        <v>0</v>
      </c>
      <c r="P269" s="41">
        <f t="shared" si="31"/>
        <v>0</v>
      </c>
      <c r="Q269" s="35"/>
      <c r="R269" s="1062">
        <f t="shared" si="9"/>
        <v>0</v>
      </c>
    </row>
    <row r="270" ht="14.25" customHeight="1">
      <c r="A270" s="42"/>
      <c r="B270" s="47"/>
      <c r="C270" s="66"/>
      <c r="D270" s="796"/>
      <c r="E270" s="73"/>
      <c r="F270" s="85"/>
      <c r="G270" s="85"/>
      <c r="H270" s="1060"/>
      <c r="I270" s="1060">
        <f t="shared" si="16"/>
        <v>0</v>
      </c>
      <c r="J270" s="1077"/>
      <c r="K270" s="38">
        <f t="shared" si="26"/>
        <v>0</v>
      </c>
      <c r="L270" s="39">
        <f t="shared" si="27"/>
        <v>0</v>
      </c>
      <c r="M270" s="40">
        <f t="shared" si="28"/>
        <v>0</v>
      </c>
      <c r="N270" s="41">
        <f t="shared" si="29"/>
        <v>0</v>
      </c>
      <c r="O270" s="40">
        <f t="shared" si="30"/>
        <v>0</v>
      </c>
      <c r="P270" s="41">
        <f t="shared" si="31"/>
        <v>0</v>
      </c>
      <c r="Q270" s="35"/>
      <c r="R270" s="1062">
        <f t="shared" si="9"/>
        <v>0</v>
      </c>
    </row>
    <row r="271" ht="14.25" customHeight="1">
      <c r="A271" s="42"/>
      <c r="B271" s="47"/>
      <c r="C271" s="63"/>
      <c r="D271" s="796"/>
      <c r="E271" s="73"/>
      <c r="F271" s="85"/>
      <c r="G271" s="85"/>
      <c r="H271" s="1060"/>
      <c r="I271" s="1060">
        <f t="shared" si="16"/>
        <v>0</v>
      </c>
      <c r="J271" s="1077"/>
      <c r="K271" s="38">
        <f t="shared" si="26"/>
        <v>0</v>
      </c>
      <c r="L271" s="39">
        <f t="shared" si="27"/>
        <v>0</v>
      </c>
      <c r="M271" s="40">
        <f t="shared" si="28"/>
        <v>0</v>
      </c>
      <c r="N271" s="41">
        <f t="shared" si="29"/>
        <v>0</v>
      </c>
      <c r="O271" s="40">
        <f t="shared" si="30"/>
        <v>0</v>
      </c>
      <c r="P271" s="41">
        <f t="shared" si="31"/>
        <v>0</v>
      </c>
      <c r="Q271" s="35"/>
      <c r="R271" s="1062">
        <f t="shared" si="9"/>
        <v>0</v>
      </c>
    </row>
    <row r="272" ht="14.25" customHeight="1">
      <c r="A272" s="42"/>
      <c r="B272" s="47"/>
      <c r="C272" s="65"/>
      <c r="D272" s="796"/>
      <c r="E272" s="73"/>
      <c r="F272" s="85"/>
      <c r="G272" s="85"/>
      <c r="H272" s="1060"/>
      <c r="I272" s="1060">
        <f t="shared" si="16"/>
        <v>0</v>
      </c>
      <c r="J272" s="1077"/>
      <c r="K272" s="38">
        <f t="shared" si="26"/>
        <v>0</v>
      </c>
      <c r="L272" s="39">
        <f t="shared" si="27"/>
        <v>0</v>
      </c>
      <c r="M272" s="40">
        <f t="shared" si="28"/>
        <v>0</v>
      </c>
      <c r="N272" s="41">
        <f t="shared" si="29"/>
        <v>0</v>
      </c>
      <c r="O272" s="40">
        <f t="shared" si="30"/>
        <v>0</v>
      </c>
      <c r="P272" s="41">
        <f t="shared" si="31"/>
        <v>0</v>
      </c>
      <c r="Q272" s="35"/>
      <c r="R272" s="1062">
        <f t="shared" si="9"/>
        <v>0</v>
      </c>
    </row>
    <row r="273" ht="14.25" customHeight="1">
      <c r="A273" s="42"/>
      <c r="B273" s="47"/>
      <c r="C273" s="66"/>
      <c r="D273" s="796"/>
      <c r="E273" s="73"/>
      <c r="F273" s="85"/>
      <c r="G273" s="85"/>
      <c r="H273" s="1060"/>
      <c r="I273" s="1060">
        <f t="shared" si="16"/>
        <v>0</v>
      </c>
      <c r="J273" s="1077"/>
      <c r="K273" s="38">
        <f t="shared" si="26"/>
        <v>0</v>
      </c>
      <c r="L273" s="39">
        <f t="shared" si="27"/>
        <v>0</v>
      </c>
      <c r="M273" s="40">
        <f t="shared" si="28"/>
        <v>0</v>
      </c>
      <c r="N273" s="41">
        <f t="shared" si="29"/>
        <v>0</v>
      </c>
      <c r="O273" s="40">
        <f t="shared" si="30"/>
        <v>0</v>
      </c>
      <c r="P273" s="41">
        <f t="shared" si="31"/>
        <v>0</v>
      </c>
      <c r="Q273" s="35"/>
      <c r="R273" s="1062">
        <f t="shared" si="9"/>
        <v>0</v>
      </c>
    </row>
    <row r="274" ht="14.25" customHeight="1">
      <c r="A274" s="42"/>
      <c r="B274" s="47"/>
      <c r="C274" s="66"/>
      <c r="D274" s="796"/>
      <c r="E274" s="73"/>
      <c r="F274" s="85"/>
      <c r="G274" s="85"/>
      <c r="H274" s="1060"/>
      <c r="I274" s="1060">
        <f t="shared" si="16"/>
        <v>0</v>
      </c>
      <c r="J274" s="1077"/>
      <c r="K274" s="38">
        <f t="shared" si="26"/>
        <v>0</v>
      </c>
      <c r="L274" s="39">
        <f t="shared" si="27"/>
        <v>0</v>
      </c>
      <c r="M274" s="40">
        <f t="shared" si="28"/>
        <v>0</v>
      </c>
      <c r="N274" s="41">
        <f t="shared" si="29"/>
        <v>0</v>
      </c>
      <c r="O274" s="40">
        <f t="shared" si="30"/>
        <v>0</v>
      </c>
      <c r="P274" s="41">
        <f t="shared" si="31"/>
        <v>0</v>
      </c>
      <c r="Q274" s="35"/>
      <c r="R274" s="1062">
        <f t="shared" si="9"/>
        <v>0</v>
      </c>
    </row>
    <row r="275" ht="14.25" customHeight="1">
      <c r="A275" s="42"/>
      <c r="B275" s="47"/>
      <c r="C275" s="66"/>
      <c r="D275" s="796"/>
      <c r="E275" s="73"/>
      <c r="F275" s="85"/>
      <c r="G275" s="85"/>
      <c r="H275" s="1060"/>
      <c r="I275" s="1060">
        <f t="shared" si="16"/>
        <v>0</v>
      </c>
      <c r="J275" s="1077"/>
      <c r="K275" s="38">
        <f t="shared" si="26"/>
        <v>0</v>
      </c>
      <c r="L275" s="39">
        <f t="shared" si="27"/>
        <v>0</v>
      </c>
      <c r="M275" s="40">
        <f t="shared" si="28"/>
        <v>0</v>
      </c>
      <c r="N275" s="41">
        <f t="shared" si="29"/>
        <v>0</v>
      </c>
      <c r="O275" s="40">
        <f t="shared" si="30"/>
        <v>0</v>
      </c>
      <c r="P275" s="41">
        <f t="shared" si="31"/>
        <v>0</v>
      </c>
      <c r="Q275" s="35"/>
      <c r="R275" s="1062">
        <f t="shared" si="9"/>
        <v>0</v>
      </c>
    </row>
    <row r="276" ht="14.25" customHeight="1">
      <c r="A276" s="42"/>
      <c r="B276" s="47"/>
      <c r="C276" s="66"/>
      <c r="D276" s="796"/>
      <c r="E276" s="73"/>
      <c r="F276" s="85"/>
      <c r="G276" s="85"/>
      <c r="H276" s="1060"/>
      <c r="I276" s="1060">
        <f t="shared" si="16"/>
        <v>0</v>
      </c>
      <c r="J276" s="1077"/>
      <c r="K276" s="38">
        <f t="shared" si="26"/>
        <v>0</v>
      </c>
      <c r="L276" s="39">
        <f t="shared" si="27"/>
        <v>0</v>
      </c>
      <c r="M276" s="40">
        <f t="shared" si="28"/>
        <v>0</v>
      </c>
      <c r="N276" s="41">
        <f t="shared" si="29"/>
        <v>0</v>
      </c>
      <c r="O276" s="40">
        <f t="shared" si="30"/>
        <v>0</v>
      </c>
      <c r="P276" s="41">
        <f t="shared" si="31"/>
        <v>0</v>
      </c>
      <c r="Q276" s="35"/>
      <c r="R276" s="1062">
        <f t="shared" si="9"/>
        <v>0</v>
      </c>
    </row>
    <row r="277" ht="14.25" customHeight="1">
      <c r="A277" s="42"/>
      <c r="B277" s="47"/>
      <c r="C277" s="66"/>
      <c r="D277" s="796"/>
      <c r="E277" s="73"/>
      <c r="F277" s="85"/>
      <c r="G277" s="85"/>
      <c r="H277" s="1060"/>
      <c r="I277" s="1060">
        <f t="shared" si="16"/>
        <v>0</v>
      </c>
      <c r="J277" s="1077"/>
      <c r="K277" s="38">
        <f t="shared" si="26"/>
        <v>0</v>
      </c>
      <c r="L277" s="39">
        <f t="shared" si="27"/>
        <v>0</v>
      </c>
      <c r="M277" s="40">
        <f t="shared" si="28"/>
        <v>0</v>
      </c>
      <c r="N277" s="41">
        <f t="shared" si="29"/>
        <v>0</v>
      </c>
      <c r="O277" s="40">
        <f t="shared" si="30"/>
        <v>0</v>
      </c>
      <c r="P277" s="41">
        <f t="shared" si="31"/>
        <v>0</v>
      </c>
      <c r="Q277" s="35"/>
      <c r="R277" s="1062">
        <f t="shared" si="9"/>
        <v>0</v>
      </c>
    </row>
    <row r="278" ht="14.25" customHeight="1">
      <c r="A278" s="42"/>
      <c r="B278" s="47"/>
      <c r="C278" s="66"/>
      <c r="D278" s="796"/>
      <c r="E278" s="73"/>
      <c r="F278" s="85"/>
      <c r="G278" s="85"/>
      <c r="H278" s="1060"/>
      <c r="I278" s="1060">
        <f t="shared" si="16"/>
        <v>0</v>
      </c>
      <c r="J278" s="1077"/>
      <c r="K278" s="38">
        <f t="shared" si="26"/>
        <v>0</v>
      </c>
      <c r="L278" s="39">
        <f t="shared" si="27"/>
        <v>0</v>
      </c>
      <c r="M278" s="40">
        <f t="shared" si="28"/>
        <v>0</v>
      </c>
      <c r="N278" s="41">
        <f t="shared" si="29"/>
        <v>0</v>
      </c>
      <c r="O278" s="40">
        <f t="shared" si="30"/>
        <v>0</v>
      </c>
      <c r="P278" s="41">
        <f t="shared" si="31"/>
        <v>0</v>
      </c>
      <c r="Q278" s="35"/>
      <c r="R278" s="1062">
        <f t="shared" si="9"/>
        <v>0</v>
      </c>
    </row>
    <row r="279" ht="14.25" customHeight="1">
      <c r="A279" s="42"/>
      <c r="B279" s="47"/>
      <c r="C279" s="66"/>
      <c r="D279" s="71"/>
      <c r="E279" s="73"/>
      <c r="F279" s="85"/>
      <c r="G279" s="85"/>
      <c r="H279" s="1060"/>
      <c r="I279" s="1060">
        <f t="shared" si="16"/>
        <v>0</v>
      </c>
      <c r="J279" s="1077"/>
      <c r="K279" s="38">
        <f t="shared" si="26"/>
        <v>0</v>
      </c>
      <c r="L279" s="39">
        <f t="shared" si="27"/>
        <v>0</v>
      </c>
      <c r="M279" s="40">
        <f t="shared" si="28"/>
        <v>0</v>
      </c>
      <c r="N279" s="41">
        <f t="shared" si="29"/>
        <v>0</v>
      </c>
      <c r="O279" s="40">
        <f t="shared" si="30"/>
        <v>0</v>
      </c>
      <c r="P279" s="41">
        <f t="shared" si="31"/>
        <v>0</v>
      </c>
      <c r="Q279" s="35"/>
      <c r="R279" s="1062">
        <f t="shared" si="9"/>
        <v>0</v>
      </c>
    </row>
    <row r="280" ht="14.25" customHeight="1">
      <c r="A280" s="42"/>
      <c r="B280" s="47"/>
      <c r="C280" s="66"/>
      <c r="D280" s="71"/>
      <c r="E280" s="73"/>
      <c r="F280" s="85"/>
      <c r="G280" s="85"/>
      <c r="H280" s="1060"/>
      <c r="I280" s="1060">
        <f t="shared" si="16"/>
        <v>0</v>
      </c>
      <c r="J280" s="1077"/>
      <c r="K280" s="38">
        <f t="shared" si="26"/>
        <v>0</v>
      </c>
      <c r="L280" s="39">
        <f t="shared" si="27"/>
        <v>0</v>
      </c>
      <c r="M280" s="40">
        <f t="shared" si="28"/>
        <v>0</v>
      </c>
      <c r="N280" s="41">
        <f t="shared" si="29"/>
        <v>0</v>
      </c>
      <c r="O280" s="40">
        <f t="shared" si="30"/>
        <v>0</v>
      </c>
      <c r="P280" s="41">
        <f t="shared" si="31"/>
        <v>0</v>
      </c>
      <c r="Q280" s="35"/>
      <c r="R280" s="1062">
        <f t="shared" si="9"/>
        <v>0</v>
      </c>
    </row>
    <row r="281" ht="14.25" customHeight="1">
      <c r="A281" s="42"/>
      <c r="B281" s="47"/>
      <c r="C281" s="66"/>
      <c r="D281" s="71"/>
      <c r="E281" s="73"/>
      <c r="F281" s="85"/>
      <c r="G281" s="85"/>
      <c r="H281" s="1060"/>
      <c r="I281" s="1060">
        <f t="shared" si="16"/>
        <v>0</v>
      </c>
      <c r="J281" s="1077"/>
      <c r="K281" s="38">
        <f t="shared" si="26"/>
        <v>0</v>
      </c>
      <c r="L281" s="39">
        <f t="shared" si="27"/>
        <v>0</v>
      </c>
      <c r="M281" s="40">
        <f t="shared" si="28"/>
        <v>0</v>
      </c>
      <c r="N281" s="41">
        <f t="shared" si="29"/>
        <v>0</v>
      </c>
      <c r="O281" s="40">
        <f t="shared" si="30"/>
        <v>0</v>
      </c>
      <c r="P281" s="41">
        <f t="shared" si="31"/>
        <v>0</v>
      </c>
      <c r="Q281" s="35"/>
      <c r="R281" s="1062">
        <f t="shared" si="9"/>
        <v>0</v>
      </c>
    </row>
    <row r="282" ht="14.25" customHeight="1">
      <c r="A282" s="42"/>
      <c r="B282" s="47"/>
      <c r="C282" s="66"/>
      <c r="D282" s="71"/>
      <c r="E282" s="73"/>
      <c r="F282" s="85"/>
      <c r="G282" s="85"/>
      <c r="H282" s="1060"/>
      <c r="I282" s="1060">
        <f t="shared" si="16"/>
        <v>0</v>
      </c>
      <c r="J282" s="1077"/>
      <c r="K282" s="38">
        <f t="shared" si="26"/>
        <v>0</v>
      </c>
      <c r="L282" s="39">
        <f t="shared" si="27"/>
        <v>0</v>
      </c>
      <c r="M282" s="40">
        <f t="shared" si="28"/>
        <v>0</v>
      </c>
      <c r="N282" s="41">
        <f t="shared" si="29"/>
        <v>0</v>
      </c>
      <c r="O282" s="40">
        <f t="shared" si="30"/>
        <v>0</v>
      </c>
      <c r="P282" s="41">
        <f t="shared" si="31"/>
        <v>0</v>
      </c>
      <c r="Q282" s="35"/>
      <c r="R282" s="1062">
        <f t="shared" si="9"/>
        <v>0</v>
      </c>
    </row>
    <row r="283" ht="14.25" customHeight="1">
      <c r="A283" s="42"/>
      <c r="B283" s="47"/>
      <c r="C283" s="66"/>
      <c r="D283" s="71"/>
      <c r="E283" s="73"/>
      <c r="F283" s="85"/>
      <c r="G283" s="85"/>
      <c r="H283" s="1060"/>
      <c r="I283" s="1060">
        <f t="shared" si="16"/>
        <v>0</v>
      </c>
      <c r="J283" s="1077"/>
      <c r="K283" s="38">
        <f t="shared" si="26"/>
        <v>0</v>
      </c>
      <c r="L283" s="39">
        <f t="shared" si="27"/>
        <v>0</v>
      </c>
      <c r="M283" s="40">
        <f t="shared" si="28"/>
        <v>0</v>
      </c>
      <c r="N283" s="41">
        <f t="shared" si="29"/>
        <v>0</v>
      </c>
      <c r="O283" s="40">
        <f t="shared" si="30"/>
        <v>0</v>
      </c>
      <c r="P283" s="41">
        <f t="shared" si="31"/>
        <v>0</v>
      </c>
      <c r="Q283" s="35"/>
      <c r="R283" s="1062">
        <f t="shared" si="9"/>
        <v>0</v>
      </c>
    </row>
    <row r="284" ht="14.25" customHeight="1">
      <c r="A284" s="42"/>
      <c r="B284" s="47"/>
      <c r="C284" s="61"/>
      <c r="D284" s="71"/>
      <c r="E284" s="73"/>
      <c r="F284" s="85"/>
      <c r="G284" s="85"/>
      <c r="H284" s="1060"/>
      <c r="I284" s="1060">
        <f t="shared" si="16"/>
        <v>0</v>
      </c>
      <c r="J284" s="1077"/>
      <c r="K284" s="38">
        <f t="shared" si="26"/>
        <v>0</v>
      </c>
      <c r="L284" s="39">
        <f t="shared" si="27"/>
        <v>0</v>
      </c>
      <c r="M284" s="40">
        <f t="shared" si="28"/>
        <v>0</v>
      </c>
      <c r="N284" s="41">
        <f t="shared" si="29"/>
        <v>0</v>
      </c>
      <c r="O284" s="40">
        <f t="shared" si="30"/>
        <v>0</v>
      </c>
      <c r="P284" s="41">
        <f t="shared" si="31"/>
        <v>0</v>
      </c>
      <c r="Q284" s="35"/>
      <c r="R284" s="1062">
        <f t="shared" si="9"/>
        <v>0</v>
      </c>
    </row>
    <row r="285" ht="14.25" customHeight="1">
      <c r="A285" s="42"/>
      <c r="B285" s="47"/>
      <c r="C285" s="61"/>
      <c r="D285" s="26"/>
      <c r="E285" s="73"/>
      <c r="F285" s="85"/>
      <c r="G285" s="85"/>
      <c r="H285" s="1060"/>
      <c r="I285" s="1060">
        <f t="shared" si="16"/>
        <v>0</v>
      </c>
      <c r="J285" s="1077"/>
      <c r="K285" s="38">
        <f t="shared" si="26"/>
        <v>0</v>
      </c>
      <c r="L285" s="39">
        <f t="shared" si="27"/>
        <v>0</v>
      </c>
      <c r="M285" s="40">
        <f t="shared" si="28"/>
        <v>0</v>
      </c>
      <c r="N285" s="41">
        <f t="shared" si="29"/>
        <v>0</v>
      </c>
      <c r="O285" s="40">
        <f t="shared" si="30"/>
        <v>0</v>
      </c>
      <c r="P285" s="41">
        <f t="shared" si="31"/>
        <v>0</v>
      </c>
      <c r="Q285" s="35"/>
      <c r="R285" s="1062">
        <f t="shared" si="9"/>
        <v>0</v>
      </c>
    </row>
    <row r="286" ht="14.25" customHeight="1">
      <c r="A286" s="42"/>
      <c r="B286" s="47"/>
      <c r="C286" s="61"/>
      <c r="D286" s="26"/>
      <c r="E286" s="73"/>
      <c r="F286" s="85"/>
      <c r="G286" s="85"/>
      <c r="H286" s="1060"/>
      <c r="I286" s="1060">
        <f t="shared" si="16"/>
        <v>0</v>
      </c>
      <c r="J286" s="1077"/>
      <c r="K286" s="38">
        <f t="shared" si="26"/>
        <v>0</v>
      </c>
      <c r="L286" s="39">
        <f t="shared" si="27"/>
        <v>0</v>
      </c>
      <c r="M286" s="40">
        <f t="shared" si="28"/>
        <v>0</v>
      </c>
      <c r="N286" s="41">
        <f t="shared" si="29"/>
        <v>0</v>
      </c>
      <c r="O286" s="40">
        <f t="shared" si="30"/>
        <v>0</v>
      </c>
      <c r="P286" s="41">
        <f t="shared" si="31"/>
        <v>0</v>
      </c>
      <c r="Q286" s="35"/>
      <c r="R286" s="1062">
        <f t="shared" si="9"/>
        <v>0</v>
      </c>
    </row>
    <row r="287" ht="14.25" customHeight="1">
      <c r="A287" s="42"/>
      <c r="B287" s="47"/>
      <c r="C287" s="61"/>
      <c r="D287" s="71"/>
      <c r="E287" s="73"/>
      <c r="F287" s="85"/>
      <c r="G287" s="85"/>
      <c r="H287" s="1060"/>
      <c r="I287" s="1060">
        <f t="shared" si="16"/>
        <v>0</v>
      </c>
      <c r="J287" s="1077"/>
      <c r="K287" s="38">
        <f t="shared" si="26"/>
        <v>0</v>
      </c>
      <c r="L287" s="39">
        <f t="shared" si="27"/>
        <v>0</v>
      </c>
      <c r="M287" s="40">
        <f t="shared" si="28"/>
        <v>0</v>
      </c>
      <c r="N287" s="41">
        <f t="shared" si="29"/>
        <v>0</v>
      </c>
      <c r="O287" s="40">
        <f t="shared" si="30"/>
        <v>0</v>
      </c>
      <c r="P287" s="41">
        <f t="shared" si="31"/>
        <v>0</v>
      </c>
      <c r="Q287" s="35"/>
      <c r="R287" s="1062">
        <f t="shared" si="9"/>
        <v>0</v>
      </c>
    </row>
    <row r="288" ht="14.25" customHeight="1">
      <c r="A288" s="42"/>
      <c r="B288" s="47"/>
      <c r="C288" s="66"/>
      <c r="D288" s="71"/>
      <c r="E288" s="73"/>
      <c r="F288" s="85"/>
      <c r="G288" s="85"/>
      <c r="H288" s="1060"/>
      <c r="I288" s="1060">
        <f t="shared" si="16"/>
        <v>0</v>
      </c>
      <c r="J288" s="1077"/>
      <c r="K288" s="38">
        <f t="shared" si="26"/>
        <v>0</v>
      </c>
      <c r="L288" s="39">
        <f t="shared" si="27"/>
        <v>0</v>
      </c>
      <c r="M288" s="40">
        <f t="shared" si="28"/>
        <v>0</v>
      </c>
      <c r="N288" s="41">
        <f t="shared" si="29"/>
        <v>0</v>
      </c>
      <c r="O288" s="40">
        <f t="shared" si="30"/>
        <v>0</v>
      </c>
      <c r="P288" s="41">
        <f t="shared" si="31"/>
        <v>0</v>
      </c>
      <c r="Q288" s="35"/>
      <c r="R288" s="1062">
        <f t="shared" si="9"/>
        <v>0</v>
      </c>
    </row>
    <row r="289" ht="14.25" customHeight="1">
      <c r="A289" s="42"/>
      <c r="B289" s="47"/>
      <c r="C289" s="66"/>
      <c r="D289" s="71"/>
      <c r="E289" s="73"/>
      <c r="F289" s="85"/>
      <c r="G289" s="85"/>
      <c r="H289" s="1060"/>
      <c r="I289" s="1060">
        <f t="shared" si="16"/>
        <v>0</v>
      </c>
      <c r="J289" s="1077"/>
      <c r="K289" s="38">
        <f t="shared" si="26"/>
        <v>0</v>
      </c>
      <c r="L289" s="39">
        <f t="shared" si="27"/>
        <v>0</v>
      </c>
      <c r="M289" s="40">
        <f t="shared" si="28"/>
        <v>0</v>
      </c>
      <c r="N289" s="41">
        <f t="shared" si="29"/>
        <v>0</v>
      </c>
      <c r="O289" s="40">
        <f t="shared" si="30"/>
        <v>0</v>
      </c>
      <c r="P289" s="41">
        <f t="shared" si="31"/>
        <v>0</v>
      </c>
      <c r="Q289" s="35"/>
      <c r="R289" s="1062">
        <f t="shared" si="9"/>
        <v>0</v>
      </c>
    </row>
    <row r="290" ht="14.25" customHeight="1">
      <c r="A290" s="42"/>
      <c r="B290" s="47"/>
      <c r="C290" s="66"/>
      <c r="D290" s="71"/>
      <c r="E290" s="73"/>
      <c r="F290" s="85"/>
      <c r="G290" s="85"/>
      <c r="H290" s="1060"/>
      <c r="I290" s="1060">
        <f t="shared" si="16"/>
        <v>0</v>
      </c>
      <c r="J290" s="1077"/>
      <c r="K290" s="38">
        <f t="shared" si="26"/>
        <v>0</v>
      </c>
      <c r="L290" s="39">
        <f t="shared" si="27"/>
        <v>0</v>
      </c>
      <c r="M290" s="40">
        <f t="shared" si="28"/>
        <v>0</v>
      </c>
      <c r="N290" s="41">
        <f t="shared" si="29"/>
        <v>0</v>
      </c>
      <c r="O290" s="40">
        <f t="shared" si="30"/>
        <v>0</v>
      </c>
      <c r="P290" s="41">
        <f t="shared" si="31"/>
        <v>0</v>
      </c>
      <c r="Q290" s="35"/>
      <c r="R290" s="1062">
        <f t="shared" si="9"/>
        <v>0</v>
      </c>
    </row>
    <row r="291" ht="14.25" customHeight="1">
      <c r="A291" s="42"/>
      <c r="B291" s="47"/>
      <c r="C291" s="66"/>
      <c r="D291" s="71"/>
      <c r="E291" s="73"/>
      <c r="F291" s="85"/>
      <c r="G291" s="85"/>
      <c r="H291" s="1060"/>
      <c r="I291" s="1060">
        <f t="shared" si="16"/>
        <v>0</v>
      </c>
      <c r="J291" s="1077"/>
      <c r="K291" s="38">
        <f t="shared" si="26"/>
        <v>0</v>
      </c>
      <c r="L291" s="39">
        <f t="shared" si="27"/>
        <v>0</v>
      </c>
      <c r="M291" s="40">
        <f t="shared" si="28"/>
        <v>0</v>
      </c>
      <c r="N291" s="41">
        <f t="shared" si="29"/>
        <v>0</v>
      </c>
      <c r="O291" s="40">
        <f t="shared" si="30"/>
        <v>0</v>
      </c>
      <c r="P291" s="41">
        <f t="shared" si="31"/>
        <v>0</v>
      </c>
      <c r="Q291" s="35"/>
      <c r="R291" s="1062">
        <f t="shared" si="9"/>
        <v>0</v>
      </c>
    </row>
    <row r="292" ht="14.25" customHeight="1">
      <c r="A292" s="42"/>
      <c r="B292" s="47"/>
      <c r="C292" s="66"/>
      <c r="D292" s="71"/>
      <c r="E292" s="73"/>
      <c r="F292" s="85"/>
      <c r="G292" s="85"/>
      <c r="H292" s="1060"/>
      <c r="I292" s="1060">
        <f t="shared" si="16"/>
        <v>0</v>
      </c>
      <c r="J292" s="1077"/>
      <c r="K292" s="38">
        <f t="shared" si="26"/>
        <v>0</v>
      </c>
      <c r="L292" s="39">
        <f t="shared" si="27"/>
        <v>0</v>
      </c>
      <c r="M292" s="40">
        <f t="shared" si="28"/>
        <v>0</v>
      </c>
      <c r="N292" s="41">
        <f t="shared" si="29"/>
        <v>0</v>
      </c>
      <c r="O292" s="40">
        <f t="shared" si="30"/>
        <v>0</v>
      </c>
      <c r="P292" s="41">
        <f t="shared" si="31"/>
        <v>0</v>
      </c>
      <c r="Q292" s="35"/>
      <c r="R292" s="1062">
        <f t="shared" si="9"/>
        <v>0</v>
      </c>
    </row>
    <row r="293" ht="14.25" customHeight="1">
      <c r="A293" s="42"/>
      <c r="B293" s="47"/>
      <c r="C293" s="66"/>
      <c r="D293" s="71"/>
      <c r="E293" s="73"/>
      <c r="F293" s="85"/>
      <c r="G293" s="85"/>
      <c r="H293" s="1060"/>
      <c r="I293" s="1060">
        <f t="shared" si="16"/>
        <v>0</v>
      </c>
      <c r="J293" s="1077"/>
      <c r="K293" s="38">
        <f t="shared" si="26"/>
        <v>0</v>
      </c>
      <c r="L293" s="39">
        <f t="shared" si="27"/>
        <v>0</v>
      </c>
      <c r="M293" s="40">
        <f t="shared" si="28"/>
        <v>0</v>
      </c>
      <c r="N293" s="41">
        <f t="shared" si="29"/>
        <v>0</v>
      </c>
      <c r="O293" s="40">
        <f t="shared" si="30"/>
        <v>0</v>
      </c>
      <c r="P293" s="41">
        <f t="shared" si="31"/>
        <v>0</v>
      </c>
      <c r="Q293" s="35"/>
      <c r="R293" s="1062">
        <f t="shared" si="9"/>
        <v>0</v>
      </c>
    </row>
    <row r="294" ht="14.25" customHeight="1">
      <c r="A294" s="42"/>
      <c r="B294" s="47"/>
      <c r="C294" s="66"/>
      <c r="D294" s="71"/>
      <c r="E294" s="73"/>
      <c r="F294" s="85"/>
      <c r="G294" s="85"/>
      <c r="H294" s="1060"/>
      <c r="I294" s="1060">
        <f t="shared" si="16"/>
        <v>0</v>
      </c>
      <c r="J294" s="1077"/>
      <c r="K294" s="38">
        <f t="shared" si="26"/>
        <v>0</v>
      </c>
      <c r="L294" s="39">
        <f t="shared" si="27"/>
        <v>0</v>
      </c>
      <c r="M294" s="40">
        <f t="shared" si="28"/>
        <v>0</v>
      </c>
      <c r="N294" s="41">
        <f t="shared" si="29"/>
        <v>0</v>
      </c>
      <c r="O294" s="40">
        <f t="shared" si="30"/>
        <v>0</v>
      </c>
      <c r="P294" s="41">
        <f t="shared" si="31"/>
        <v>0</v>
      </c>
      <c r="Q294" s="35"/>
      <c r="R294" s="1062">
        <f t="shared" si="9"/>
        <v>0</v>
      </c>
    </row>
    <row r="295" ht="14.25" customHeight="1">
      <c r="A295" s="42"/>
      <c r="B295" s="47"/>
      <c r="C295" s="66"/>
      <c r="D295" s="71"/>
      <c r="E295" s="73"/>
      <c r="F295" s="85"/>
      <c r="G295" s="85"/>
      <c r="H295" s="1060"/>
      <c r="I295" s="1060">
        <f t="shared" si="16"/>
        <v>0</v>
      </c>
      <c r="J295" s="1077"/>
      <c r="K295" s="38">
        <f t="shared" si="26"/>
        <v>0</v>
      </c>
      <c r="L295" s="39">
        <f t="shared" si="27"/>
        <v>0</v>
      </c>
      <c r="M295" s="40">
        <f t="shared" si="28"/>
        <v>0</v>
      </c>
      <c r="N295" s="41">
        <f t="shared" si="29"/>
        <v>0</v>
      </c>
      <c r="O295" s="40">
        <f t="shared" si="30"/>
        <v>0</v>
      </c>
      <c r="P295" s="41">
        <f t="shared" si="31"/>
        <v>0</v>
      </c>
      <c r="Q295" s="35"/>
      <c r="R295" s="1062">
        <f t="shared" si="9"/>
        <v>0</v>
      </c>
    </row>
    <row r="296" ht="14.25" customHeight="1">
      <c r="A296" s="42"/>
      <c r="B296" s="47"/>
      <c r="C296" s="61"/>
      <c r="D296" s="26"/>
      <c r="E296" s="73"/>
      <c r="F296" s="85"/>
      <c r="G296" s="85"/>
      <c r="H296" s="1060"/>
      <c r="I296" s="1060">
        <f t="shared" si="16"/>
        <v>0</v>
      </c>
      <c r="J296" s="1077"/>
      <c r="K296" s="38">
        <f t="shared" si="26"/>
        <v>0</v>
      </c>
      <c r="L296" s="39">
        <f t="shared" si="27"/>
        <v>0</v>
      </c>
      <c r="M296" s="40">
        <f t="shared" si="28"/>
        <v>0</v>
      </c>
      <c r="N296" s="41">
        <f t="shared" si="29"/>
        <v>0</v>
      </c>
      <c r="O296" s="40">
        <f t="shared" si="30"/>
        <v>0</v>
      </c>
      <c r="P296" s="41">
        <f t="shared" si="31"/>
        <v>0</v>
      </c>
      <c r="Q296" s="35"/>
      <c r="R296" s="1062">
        <f t="shared" si="9"/>
        <v>0</v>
      </c>
    </row>
    <row r="297" ht="14.25" customHeight="1">
      <c r="A297" s="42"/>
      <c r="B297" s="47"/>
      <c r="C297" s="61"/>
      <c r="D297" s="26"/>
      <c r="E297" s="73"/>
      <c r="F297" s="85"/>
      <c r="G297" s="85"/>
      <c r="H297" s="1060"/>
      <c r="I297" s="1060">
        <f t="shared" si="16"/>
        <v>0</v>
      </c>
      <c r="J297" s="1077"/>
      <c r="K297" s="38">
        <f t="shared" si="26"/>
        <v>0</v>
      </c>
      <c r="L297" s="39">
        <f t="shared" si="27"/>
        <v>0</v>
      </c>
      <c r="M297" s="40">
        <f t="shared" si="28"/>
        <v>0</v>
      </c>
      <c r="N297" s="41">
        <f t="shared" si="29"/>
        <v>0</v>
      </c>
      <c r="O297" s="40">
        <f t="shared" si="30"/>
        <v>0</v>
      </c>
      <c r="P297" s="41">
        <f t="shared" si="31"/>
        <v>0</v>
      </c>
      <c r="Q297" s="35"/>
      <c r="R297" s="1062">
        <f t="shared" si="9"/>
        <v>0</v>
      </c>
    </row>
    <row r="298" ht="14.25" customHeight="1">
      <c r="A298" s="42"/>
      <c r="B298" s="47"/>
      <c r="C298" s="65"/>
      <c r="D298" s="71"/>
      <c r="E298" s="73"/>
      <c r="F298" s="85"/>
      <c r="G298" s="85"/>
      <c r="H298" s="1060"/>
      <c r="I298" s="1060">
        <f t="shared" si="16"/>
        <v>0</v>
      </c>
      <c r="J298" s="1077"/>
      <c r="K298" s="38">
        <f t="shared" si="26"/>
        <v>0</v>
      </c>
      <c r="L298" s="39">
        <f t="shared" si="27"/>
        <v>0</v>
      </c>
      <c r="M298" s="40">
        <f t="shared" si="28"/>
        <v>0</v>
      </c>
      <c r="N298" s="41">
        <f t="shared" si="29"/>
        <v>0</v>
      </c>
      <c r="O298" s="40">
        <f t="shared" si="30"/>
        <v>0</v>
      </c>
      <c r="P298" s="41">
        <f t="shared" si="31"/>
        <v>0</v>
      </c>
      <c r="Q298" s="35"/>
      <c r="R298" s="1062">
        <f t="shared" si="9"/>
        <v>0</v>
      </c>
    </row>
    <row r="299" ht="14.25" customHeight="1">
      <c r="A299" s="42"/>
      <c r="B299" s="47"/>
      <c r="C299" s="66"/>
      <c r="D299" s="71"/>
      <c r="E299" s="73"/>
      <c r="F299" s="85"/>
      <c r="G299" s="85"/>
      <c r="H299" s="1060"/>
      <c r="I299" s="1060">
        <f t="shared" si="16"/>
        <v>0</v>
      </c>
      <c r="J299" s="1077"/>
      <c r="K299" s="38">
        <f t="shared" si="26"/>
        <v>0</v>
      </c>
      <c r="L299" s="39">
        <f t="shared" si="27"/>
        <v>0</v>
      </c>
      <c r="M299" s="40">
        <f t="shared" si="28"/>
        <v>0</v>
      </c>
      <c r="N299" s="41">
        <f t="shared" si="29"/>
        <v>0</v>
      </c>
      <c r="O299" s="40">
        <f t="shared" si="30"/>
        <v>0</v>
      </c>
      <c r="P299" s="41">
        <f t="shared" si="31"/>
        <v>0</v>
      </c>
      <c r="Q299" s="35"/>
      <c r="R299" s="1062">
        <f t="shared" si="9"/>
        <v>0</v>
      </c>
    </row>
    <row r="300" ht="14.25" customHeight="1">
      <c r="A300" s="42"/>
      <c r="B300" s="47"/>
      <c r="C300" s="66"/>
      <c r="D300" s="71"/>
      <c r="E300" s="73"/>
      <c r="F300" s="85"/>
      <c r="G300" s="85"/>
      <c r="H300" s="1060"/>
      <c r="I300" s="1060">
        <f t="shared" si="16"/>
        <v>0</v>
      </c>
      <c r="J300" s="1077"/>
      <c r="K300" s="38">
        <f t="shared" si="26"/>
        <v>0</v>
      </c>
      <c r="L300" s="39">
        <f t="shared" si="27"/>
        <v>0</v>
      </c>
      <c r="M300" s="40">
        <f t="shared" si="28"/>
        <v>0</v>
      </c>
      <c r="N300" s="41">
        <f t="shared" si="29"/>
        <v>0</v>
      </c>
      <c r="O300" s="40">
        <f t="shared" si="30"/>
        <v>0</v>
      </c>
      <c r="P300" s="41">
        <f t="shared" si="31"/>
        <v>0</v>
      </c>
      <c r="Q300" s="35"/>
      <c r="R300" s="1062">
        <f t="shared" si="9"/>
        <v>0</v>
      </c>
    </row>
    <row r="301" ht="14.25" customHeight="1">
      <c r="A301" s="42"/>
      <c r="B301" s="47"/>
      <c r="C301" s="65"/>
      <c r="D301" s="71"/>
      <c r="E301" s="73"/>
      <c r="F301" s="85"/>
      <c r="G301" s="85"/>
      <c r="H301" s="1060"/>
      <c r="I301" s="1060">
        <f t="shared" si="16"/>
        <v>0</v>
      </c>
      <c r="J301" s="1077"/>
      <c r="K301" s="38">
        <f t="shared" si="26"/>
        <v>0</v>
      </c>
      <c r="L301" s="39">
        <f t="shared" si="27"/>
        <v>0</v>
      </c>
      <c r="M301" s="40">
        <f t="shared" si="28"/>
        <v>0</v>
      </c>
      <c r="N301" s="41">
        <f t="shared" si="29"/>
        <v>0</v>
      </c>
      <c r="O301" s="40">
        <f t="shared" si="30"/>
        <v>0</v>
      </c>
      <c r="P301" s="41">
        <f t="shared" si="31"/>
        <v>0</v>
      </c>
      <c r="Q301" s="35"/>
      <c r="R301" s="1062">
        <f t="shared" si="9"/>
        <v>0</v>
      </c>
    </row>
    <row r="302" ht="14.25" customHeight="1">
      <c r="A302" s="42"/>
      <c r="B302" s="47"/>
      <c r="C302" s="65"/>
      <c r="D302" s="71"/>
      <c r="E302" s="73"/>
      <c r="F302" s="85"/>
      <c r="G302" s="85"/>
      <c r="H302" s="1060"/>
      <c r="I302" s="1060">
        <f t="shared" si="16"/>
        <v>0</v>
      </c>
      <c r="J302" s="1077"/>
      <c r="K302" s="38">
        <f t="shared" si="26"/>
        <v>0</v>
      </c>
      <c r="L302" s="39">
        <f t="shared" si="27"/>
        <v>0</v>
      </c>
      <c r="M302" s="40">
        <f t="shared" si="28"/>
        <v>0</v>
      </c>
      <c r="N302" s="41">
        <f t="shared" si="29"/>
        <v>0</v>
      </c>
      <c r="O302" s="40">
        <f t="shared" si="30"/>
        <v>0</v>
      </c>
      <c r="P302" s="41">
        <f t="shared" si="31"/>
        <v>0</v>
      </c>
      <c r="Q302" s="35"/>
      <c r="R302" s="1062">
        <f t="shared" si="9"/>
        <v>0</v>
      </c>
    </row>
    <row r="303" ht="14.25" customHeight="1">
      <c r="A303" s="42"/>
      <c r="B303" s="47"/>
      <c r="C303" s="65"/>
      <c r="D303" s="26"/>
      <c r="E303" s="73"/>
      <c r="F303" s="85"/>
      <c r="G303" s="85"/>
      <c r="H303" s="1060"/>
      <c r="I303" s="1060">
        <f t="shared" si="16"/>
        <v>0</v>
      </c>
      <c r="J303" s="1077"/>
      <c r="K303" s="38">
        <f t="shared" si="26"/>
        <v>0</v>
      </c>
      <c r="L303" s="39">
        <f t="shared" si="27"/>
        <v>0</v>
      </c>
      <c r="M303" s="40">
        <f t="shared" si="28"/>
        <v>0</v>
      </c>
      <c r="N303" s="41">
        <f t="shared" si="29"/>
        <v>0</v>
      </c>
      <c r="O303" s="40">
        <f t="shared" si="30"/>
        <v>0</v>
      </c>
      <c r="P303" s="41">
        <f t="shared" si="31"/>
        <v>0</v>
      </c>
      <c r="Q303" s="35"/>
      <c r="R303" s="1062">
        <f t="shared" si="9"/>
        <v>0</v>
      </c>
    </row>
    <row r="304" ht="14.25" customHeight="1">
      <c r="A304" s="42"/>
      <c r="B304" s="47"/>
      <c r="C304" s="70"/>
      <c r="D304" s="88"/>
      <c r="E304" s="73"/>
      <c r="F304" s="85"/>
      <c r="G304" s="85"/>
      <c r="H304" s="1060"/>
      <c r="I304" s="1060">
        <f t="shared" si="16"/>
        <v>0</v>
      </c>
      <c r="J304" s="1077"/>
      <c r="K304" s="38">
        <f t="shared" si="26"/>
        <v>0</v>
      </c>
      <c r="L304" s="39">
        <f t="shared" si="27"/>
        <v>0</v>
      </c>
      <c r="M304" s="40">
        <f t="shared" si="28"/>
        <v>0</v>
      </c>
      <c r="N304" s="41">
        <f t="shared" si="29"/>
        <v>0</v>
      </c>
      <c r="O304" s="40">
        <f t="shared" si="30"/>
        <v>0</v>
      </c>
      <c r="P304" s="41">
        <f t="shared" si="31"/>
        <v>0</v>
      </c>
      <c r="Q304" s="35"/>
      <c r="R304" s="1062">
        <f t="shared" si="9"/>
        <v>0</v>
      </c>
    </row>
    <row r="305" ht="14.25" customHeight="1">
      <c r="A305" s="42"/>
      <c r="B305" s="47"/>
      <c r="C305" s="68"/>
      <c r="D305" s="51"/>
      <c r="E305" s="73"/>
      <c r="F305" s="85"/>
      <c r="G305" s="85"/>
      <c r="H305" s="1060"/>
      <c r="I305" s="1060">
        <f t="shared" si="16"/>
        <v>0</v>
      </c>
      <c r="J305" s="1077"/>
      <c r="K305" s="38">
        <f t="shared" si="26"/>
        <v>0</v>
      </c>
      <c r="L305" s="39">
        <f t="shared" si="27"/>
        <v>0</v>
      </c>
      <c r="M305" s="40">
        <f t="shared" si="28"/>
        <v>0</v>
      </c>
      <c r="N305" s="41">
        <f t="shared" si="29"/>
        <v>0</v>
      </c>
      <c r="O305" s="40">
        <f t="shared" si="30"/>
        <v>0</v>
      </c>
      <c r="P305" s="41">
        <f t="shared" si="31"/>
        <v>0</v>
      </c>
      <c r="Q305" s="35"/>
      <c r="R305" s="1062">
        <f t="shared" si="9"/>
        <v>0</v>
      </c>
    </row>
    <row r="306" ht="14.25" customHeight="1">
      <c r="A306" s="42"/>
      <c r="B306" s="47"/>
      <c r="C306" s="66"/>
      <c r="D306" s="26"/>
      <c r="E306" s="73"/>
      <c r="F306" s="85"/>
      <c r="G306" s="85"/>
      <c r="H306" s="1060"/>
      <c r="I306" s="1060">
        <f t="shared" si="16"/>
        <v>0</v>
      </c>
      <c r="J306" s="1077"/>
      <c r="K306" s="38">
        <f t="shared" si="26"/>
        <v>0</v>
      </c>
      <c r="L306" s="39">
        <f t="shared" si="27"/>
        <v>0</v>
      </c>
      <c r="M306" s="40">
        <f t="shared" si="28"/>
        <v>0</v>
      </c>
      <c r="N306" s="41">
        <f t="shared" si="29"/>
        <v>0</v>
      </c>
      <c r="O306" s="40">
        <f t="shared" si="30"/>
        <v>0</v>
      </c>
      <c r="P306" s="41">
        <f t="shared" si="31"/>
        <v>0</v>
      </c>
      <c r="Q306" s="35"/>
      <c r="R306" s="1062">
        <f t="shared" si="9"/>
        <v>0</v>
      </c>
    </row>
    <row r="307" ht="14.25" customHeight="1">
      <c r="A307" s="42"/>
      <c r="B307" s="47"/>
      <c r="C307" s="66"/>
      <c r="D307" s="26"/>
      <c r="E307" s="73"/>
      <c r="F307" s="85"/>
      <c r="G307" s="85"/>
      <c r="H307" s="1060"/>
      <c r="I307" s="1060">
        <f t="shared" si="16"/>
        <v>0</v>
      </c>
      <c r="J307" s="1077"/>
      <c r="K307" s="38">
        <f t="shared" si="26"/>
        <v>0</v>
      </c>
      <c r="L307" s="39">
        <f t="shared" si="27"/>
        <v>0</v>
      </c>
      <c r="M307" s="40">
        <f t="shared" si="28"/>
        <v>0</v>
      </c>
      <c r="N307" s="41">
        <f t="shared" si="29"/>
        <v>0</v>
      </c>
      <c r="O307" s="40">
        <f t="shared" si="30"/>
        <v>0</v>
      </c>
      <c r="P307" s="41">
        <f t="shared" si="31"/>
        <v>0</v>
      </c>
      <c r="Q307" s="35"/>
      <c r="R307" s="1062">
        <f t="shared" si="9"/>
        <v>0</v>
      </c>
    </row>
    <row r="308" ht="14.25" customHeight="1">
      <c r="A308" s="42"/>
      <c r="B308" s="47"/>
      <c r="C308" s="66"/>
      <c r="D308" s="26"/>
      <c r="E308" s="73"/>
      <c r="F308" s="85"/>
      <c r="G308" s="85"/>
      <c r="H308" s="1060"/>
      <c r="I308" s="1060">
        <f t="shared" si="16"/>
        <v>0</v>
      </c>
      <c r="J308" s="1077"/>
      <c r="K308" s="38">
        <f t="shared" si="26"/>
        <v>0</v>
      </c>
      <c r="L308" s="39">
        <f t="shared" si="27"/>
        <v>0</v>
      </c>
      <c r="M308" s="40">
        <f t="shared" si="28"/>
        <v>0</v>
      </c>
      <c r="N308" s="41">
        <f t="shared" si="29"/>
        <v>0</v>
      </c>
      <c r="O308" s="40">
        <f t="shared" si="30"/>
        <v>0</v>
      </c>
      <c r="P308" s="41">
        <f t="shared" si="31"/>
        <v>0</v>
      </c>
      <c r="Q308" s="35"/>
      <c r="R308" s="1062">
        <f t="shared" si="9"/>
        <v>0</v>
      </c>
    </row>
    <row r="309" ht="14.25" customHeight="1">
      <c r="A309" s="42"/>
      <c r="B309" s="47"/>
      <c r="C309" s="66"/>
      <c r="D309" s="26"/>
      <c r="E309" s="73"/>
      <c r="F309" s="85"/>
      <c r="G309" s="85"/>
      <c r="H309" s="1060"/>
      <c r="I309" s="1060">
        <f t="shared" si="16"/>
        <v>0</v>
      </c>
      <c r="J309" s="1077"/>
      <c r="K309" s="38">
        <f t="shared" si="26"/>
        <v>0</v>
      </c>
      <c r="L309" s="39">
        <f t="shared" si="27"/>
        <v>0</v>
      </c>
      <c r="M309" s="40">
        <f t="shared" si="28"/>
        <v>0</v>
      </c>
      <c r="N309" s="41">
        <f t="shared" si="29"/>
        <v>0</v>
      </c>
      <c r="O309" s="40">
        <f t="shared" si="30"/>
        <v>0</v>
      </c>
      <c r="P309" s="41">
        <f t="shared" si="31"/>
        <v>0</v>
      </c>
      <c r="Q309" s="35"/>
      <c r="R309" s="1062">
        <f t="shared" si="9"/>
        <v>0</v>
      </c>
    </row>
    <row r="310" ht="14.25" customHeight="1">
      <c r="A310" s="42"/>
      <c r="B310" s="47"/>
      <c r="C310" s="68"/>
      <c r="D310" s="87"/>
      <c r="E310" s="73"/>
      <c r="F310" s="85"/>
      <c r="G310" s="85"/>
      <c r="H310" s="1060"/>
      <c r="I310" s="1060">
        <f t="shared" si="16"/>
        <v>0</v>
      </c>
      <c r="J310" s="1077"/>
      <c r="K310" s="38">
        <f t="shared" si="26"/>
        <v>0</v>
      </c>
      <c r="L310" s="39">
        <f t="shared" si="27"/>
        <v>0</v>
      </c>
      <c r="M310" s="40">
        <f t="shared" si="28"/>
        <v>0</v>
      </c>
      <c r="N310" s="41">
        <f t="shared" si="29"/>
        <v>0</v>
      </c>
      <c r="O310" s="40">
        <f t="shared" si="30"/>
        <v>0</v>
      </c>
      <c r="P310" s="41">
        <f t="shared" si="31"/>
        <v>0</v>
      </c>
      <c r="Q310" s="35"/>
      <c r="R310" s="1062">
        <f t="shared" si="9"/>
        <v>0</v>
      </c>
    </row>
    <row r="311" ht="14.25" customHeight="1">
      <c r="A311" s="42"/>
      <c r="B311" s="47"/>
      <c r="C311" s="68"/>
      <c r="D311" s="87"/>
      <c r="E311" s="73"/>
      <c r="F311" s="85"/>
      <c r="G311" s="85"/>
      <c r="H311" s="1060"/>
      <c r="I311" s="1060">
        <f t="shared" si="16"/>
        <v>0</v>
      </c>
      <c r="J311" s="1077"/>
      <c r="K311" s="38">
        <f t="shared" si="26"/>
        <v>0</v>
      </c>
      <c r="L311" s="39">
        <f t="shared" si="27"/>
        <v>0</v>
      </c>
      <c r="M311" s="40">
        <f t="shared" si="28"/>
        <v>0</v>
      </c>
      <c r="N311" s="41">
        <f t="shared" si="29"/>
        <v>0</v>
      </c>
      <c r="O311" s="40">
        <f t="shared" si="30"/>
        <v>0</v>
      </c>
      <c r="P311" s="41">
        <f t="shared" si="31"/>
        <v>0</v>
      </c>
      <c r="Q311" s="35"/>
      <c r="R311" s="1062">
        <f t="shared" si="9"/>
        <v>0</v>
      </c>
    </row>
    <row r="312" ht="14.25" customHeight="1">
      <c r="A312" s="42"/>
      <c r="B312" s="47"/>
      <c r="C312" s="68"/>
      <c r="D312" s="51"/>
      <c r="E312" s="73"/>
      <c r="F312" s="85"/>
      <c r="G312" s="85"/>
      <c r="H312" s="1060"/>
      <c r="I312" s="1060">
        <f t="shared" si="16"/>
        <v>0</v>
      </c>
      <c r="J312" s="1077"/>
      <c r="K312" s="38">
        <f t="shared" si="26"/>
        <v>0</v>
      </c>
      <c r="L312" s="39">
        <f t="shared" si="27"/>
        <v>0</v>
      </c>
      <c r="M312" s="40">
        <f t="shared" si="28"/>
        <v>0</v>
      </c>
      <c r="N312" s="41">
        <f t="shared" si="29"/>
        <v>0</v>
      </c>
      <c r="O312" s="40">
        <f t="shared" si="30"/>
        <v>0</v>
      </c>
      <c r="P312" s="41">
        <f t="shared" si="31"/>
        <v>0</v>
      </c>
      <c r="Q312" s="35"/>
      <c r="R312" s="1062">
        <f t="shared" si="9"/>
        <v>0</v>
      </c>
    </row>
    <row r="313" ht="14.25" customHeight="1">
      <c r="A313" s="42"/>
      <c r="B313" s="47"/>
      <c r="C313" s="61"/>
      <c r="D313" s="26"/>
      <c r="E313" s="73"/>
      <c r="F313" s="85"/>
      <c r="G313" s="85"/>
      <c r="H313" s="1060"/>
      <c r="I313" s="1060">
        <f t="shared" si="16"/>
        <v>0</v>
      </c>
      <c r="J313" s="1077"/>
      <c r="K313" s="38">
        <f t="shared" si="26"/>
        <v>0</v>
      </c>
      <c r="L313" s="39">
        <f t="shared" si="27"/>
        <v>0</v>
      </c>
      <c r="M313" s="40">
        <f t="shared" si="28"/>
        <v>0</v>
      </c>
      <c r="N313" s="41">
        <f t="shared" si="29"/>
        <v>0</v>
      </c>
      <c r="O313" s="40">
        <f t="shared" si="30"/>
        <v>0</v>
      </c>
      <c r="P313" s="41">
        <f t="shared" si="31"/>
        <v>0</v>
      </c>
      <c r="Q313" s="35"/>
      <c r="R313" s="1062">
        <f t="shared" si="9"/>
        <v>0</v>
      </c>
    </row>
    <row r="314" ht="14.25" customHeight="1">
      <c r="A314" s="42"/>
      <c r="B314" s="47"/>
      <c r="C314" s="61"/>
      <c r="D314" s="26"/>
      <c r="E314" s="73"/>
      <c r="F314" s="85"/>
      <c r="G314" s="85"/>
      <c r="H314" s="1060"/>
      <c r="I314" s="1060">
        <f t="shared" si="16"/>
        <v>0</v>
      </c>
      <c r="J314" s="1077"/>
      <c r="K314" s="38">
        <f t="shared" si="26"/>
        <v>0</v>
      </c>
      <c r="L314" s="39">
        <f t="shared" si="27"/>
        <v>0</v>
      </c>
      <c r="M314" s="40">
        <f t="shared" si="28"/>
        <v>0</v>
      </c>
      <c r="N314" s="41">
        <f t="shared" si="29"/>
        <v>0</v>
      </c>
      <c r="O314" s="40">
        <f t="shared" si="30"/>
        <v>0</v>
      </c>
      <c r="P314" s="41">
        <f t="shared" si="31"/>
        <v>0</v>
      </c>
      <c r="Q314" s="35"/>
      <c r="R314" s="1062">
        <f t="shared" si="9"/>
        <v>0</v>
      </c>
    </row>
    <row r="315" ht="14.25" customHeight="1">
      <c r="A315" s="42"/>
      <c r="B315" s="47"/>
      <c r="C315" s="61"/>
      <c r="D315" s="26"/>
      <c r="E315" s="73"/>
      <c r="F315" s="85"/>
      <c r="G315" s="85"/>
      <c r="H315" s="1060"/>
      <c r="I315" s="1060">
        <f t="shared" si="16"/>
        <v>0</v>
      </c>
      <c r="J315" s="1077"/>
      <c r="K315" s="38">
        <f t="shared" si="26"/>
        <v>0</v>
      </c>
      <c r="L315" s="39">
        <f t="shared" si="27"/>
        <v>0</v>
      </c>
      <c r="M315" s="40">
        <f t="shared" si="28"/>
        <v>0</v>
      </c>
      <c r="N315" s="41">
        <f t="shared" si="29"/>
        <v>0</v>
      </c>
      <c r="O315" s="40">
        <f t="shared" si="30"/>
        <v>0</v>
      </c>
      <c r="P315" s="41">
        <f t="shared" si="31"/>
        <v>0</v>
      </c>
      <c r="Q315" s="35"/>
      <c r="R315" s="1062">
        <f t="shared" si="9"/>
        <v>0</v>
      </c>
    </row>
    <row r="316" ht="14.25" customHeight="1">
      <c r="A316" s="42"/>
      <c r="B316" s="47"/>
      <c r="C316" s="61"/>
      <c r="D316" s="26"/>
      <c r="E316" s="73"/>
      <c r="F316" s="85"/>
      <c r="G316" s="85"/>
      <c r="H316" s="1060"/>
      <c r="I316" s="1060">
        <f t="shared" si="16"/>
        <v>0</v>
      </c>
      <c r="J316" s="1077"/>
      <c r="K316" s="38">
        <f t="shared" si="26"/>
        <v>0</v>
      </c>
      <c r="L316" s="39">
        <f t="shared" si="27"/>
        <v>0</v>
      </c>
      <c r="M316" s="40">
        <f t="shared" si="28"/>
        <v>0</v>
      </c>
      <c r="N316" s="41">
        <f t="shared" si="29"/>
        <v>0</v>
      </c>
      <c r="O316" s="40">
        <f t="shared" si="30"/>
        <v>0</v>
      </c>
      <c r="P316" s="41">
        <f t="shared" si="31"/>
        <v>0</v>
      </c>
      <c r="Q316" s="35"/>
      <c r="R316" s="1062">
        <f t="shared" si="9"/>
        <v>0</v>
      </c>
    </row>
    <row r="317" ht="14.25" customHeight="1">
      <c r="A317" s="42"/>
      <c r="B317" s="47"/>
      <c r="C317" s="61"/>
      <c r="D317" s="26"/>
      <c r="E317" s="73"/>
      <c r="F317" s="85"/>
      <c r="G317" s="85"/>
      <c r="H317" s="1060"/>
      <c r="I317" s="1060">
        <f t="shared" si="16"/>
        <v>0</v>
      </c>
      <c r="J317" s="1077"/>
      <c r="K317" s="38">
        <f t="shared" si="26"/>
        <v>0</v>
      </c>
      <c r="L317" s="39">
        <f t="shared" si="27"/>
        <v>0</v>
      </c>
      <c r="M317" s="40">
        <f t="shared" si="28"/>
        <v>0</v>
      </c>
      <c r="N317" s="41">
        <f t="shared" si="29"/>
        <v>0</v>
      </c>
      <c r="O317" s="40">
        <f t="shared" si="30"/>
        <v>0</v>
      </c>
      <c r="P317" s="41">
        <f t="shared" si="31"/>
        <v>0</v>
      </c>
      <c r="Q317" s="35"/>
      <c r="R317" s="1062">
        <f t="shared" si="9"/>
        <v>0</v>
      </c>
    </row>
    <row r="318" ht="14.25" customHeight="1">
      <c r="A318" s="42"/>
      <c r="B318" s="47"/>
      <c r="C318" s="61"/>
      <c r="D318" s="26"/>
      <c r="E318" s="73"/>
      <c r="F318" s="85"/>
      <c r="G318" s="85"/>
      <c r="H318" s="1060"/>
      <c r="I318" s="1060">
        <f t="shared" si="16"/>
        <v>0</v>
      </c>
      <c r="J318" s="1077"/>
      <c r="K318" s="38">
        <f t="shared" si="26"/>
        <v>0</v>
      </c>
      <c r="L318" s="39">
        <f t="shared" si="27"/>
        <v>0</v>
      </c>
      <c r="M318" s="40">
        <f t="shared" si="28"/>
        <v>0</v>
      </c>
      <c r="N318" s="41">
        <f t="shared" si="29"/>
        <v>0</v>
      </c>
      <c r="O318" s="40">
        <f t="shared" si="30"/>
        <v>0</v>
      </c>
      <c r="P318" s="41">
        <f t="shared" si="31"/>
        <v>0</v>
      </c>
      <c r="Q318" s="35"/>
      <c r="R318" s="1062">
        <f t="shared" si="9"/>
        <v>0</v>
      </c>
    </row>
    <row r="319" ht="14.25" customHeight="1">
      <c r="A319" s="42"/>
      <c r="B319" s="47"/>
      <c r="C319" s="61"/>
      <c r="D319" s="26"/>
      <c r="E319" s="73"/>
      <c r="F319" s="85"/>
      <c r="G319" s="85"/>
      <c r="H319" s="1060"/>
      <c r="I319" s="1060">
        <f t="shared" si="16"/>
        <v>0</v>
      </c>
      <c r="J319" s="1077"/>
      <c r="K319" s="38">
        <f t="shared" si="26"/>
        <v>0</v>
      </c>
      <c r="L319" s="39">
        <f t="shared" si="27"/>
        <v>0</v>
      </c>
      <c r="M319" s="40">
        <f t="shared" si="28"/>
        <v>0</v>
      </c>
      <c r="N319" s="41">
        <f t="shared" si="29"/>
        <v>0</v>
      </c>
      <c r="O319" s="40">
        <f t="shared" si="30"/>
        <v>0</v>
      </c>
      <c r="P319" s="41">
        <f t="shared" si="31"/>
        <v>0</v>
      </c>
      <c r="Q319" s="35"/>
      <c r="R319" s="1062">
        <f t="shared" si="9"/>
        <v>0</v>
      </c>
    </row>
    <row r="320" ht="14.25" customHeight="1">
      <c r="A320" s="42"/>
      <c r="B320" s="47"/>
      <c r="C320" s="70"/>
      <c r="D320" s="26"/>
      <c r="E320" s="73"/>
      <c r="F320" s="85"/>
      <c r="G320" s="85"/>
      <c r="H320" s="1060"/>
      <c r="I320" s="1060">
        <f t="shared" si="16"/>
        <v>0</v>
      </c>
      <c r="J320" s="1077"/>
      <c r="K320" s="38">
        <f t="shared" si="26"/>
        <v>0</v>
      </c>
      <c r="L320" s="39">
        <f t="shared" si="27"/>
        <v>0</v>
      </c>
      <c r="M320" s="40">
        <f t="shared" si="28"/>
        <v>0</v>
      </c>
      <c r="N320" s="41">
        <f t="shared" si="29"/>
        <v>0</v>
      </c>
      <c r="O320" s="40">
        <f t="shared" si="30"/>
        <v>0</v>
      </c>
      <c r="P320" s="41">
        <f t="shared" si="31"/>
        <v>0</v>
      </c>
      <c r="Q320" s="35"/>
      <c r="R320" s="1062">
        <f t="shared" si="9"/>
        <v>0</v>
      </c>
    </row>
    <row r="321" ht="14.25" customHeight="1">
      <c r="A321" s="42"/>
      <c r="B321" s="47"/>
      <c r="C321" s="61"/>
      <c r="D321" s="51"/>
      <c r="E321" s="73"/>
      <c r="F321" s="85"/>
      <c r="G321" s="85"/>
      <c r="H321" s="1060"/>
      <c r="I321" s="1060">
        <f t="shared" si="16"/>
        <v>0</v>
      </c>
      <c r="J321" s="1077"/>
      <c r="K321" s="38">
        <f t="shared" si="26"/>
        <v>0</v>
      </c>
      <c r="L321" s="39">
        <f t="shared" si="27"/>
        <v>0</v>
      </c>
      <c r="M321" s="40">
        <f t="shared" si="28"/>
        <v>0</v>
      </c>
      <c r="N321" s="41">
        <f t="shared" si="29"/>
        <v>0</v>
      </c>
      <c r="O321" s="40">
        <f t="shared" si="30"/>
        <v>0</v>
      </c>
      <c r="P321" s="41">
        <f t="shared" si="31"/>
        <v>0</v>
      </c>
      <c r="Q321" s="35"/>
      <c r="R321" s="1062">
        <f t="shared" si="9"/>
        <v>0</v>
      </c>
    </row>
    <row r="322" ht="14.25" customHeight="1">
      <c r="A322" s="42"/>
      <c r="B322" s="47"/>
      <c r="C322" s="61"/>
      <c r="D322" s="72"/>
      <c r="E322" s="73"/>
      <c r="F322" s="85"/>
      <c r="G322" s="85"/>
      <c r="H322" s="1060"/>
      <c r="I322" s="1060">
        <f t="shared" si="16"/>
        <v>0</v>
      </c>
      <c r="J322" s="1077"/>
      <c r="K322" s="38">
        <f t="shared" si="26"/>
        <v>0</v>
      </c>
      <c r="L322" s="39">
        <f t="shared" si="27"/>
        <v>0</v>
      </c>
      <c r="M322" s="40">
        <f t="shared" si="28"/>
        <v>0</v>
      </c>
      <c r="N322" s="41">
        <f t="shared" si="29"/>
        <v>0</v>
      </c>
      <c r="O322" s="40">
        <f t="shared" si="30"/>
        <v>0</v>
      </c>
      <c r="P322" s="41">
        <f t="shared" si="31"/>
        <v>0</v>
      </c>
      <c r="Q322" s="35"/>
      <c r="R322" s="1062">
        <f t="shared" si="9"/>
        <v>0</v>
      </c>
    </row>
    <row r="323" ht="14.25" customHeight="1">
      <c r="A323" s="42"/>
      <c r="B323" s="47"/>
      <c r="C323" s="89"/>
      <c r="D323" s="52"/>
      <c r="E323" s="73"/>
      <c r="F323" s="90"/>
      <c r="G323" s="90"/>
      <c r="H323" s="1060"/>
      <c r="I323" s="1060">
        <f t="shared" si="16"/>
        <v>0</v>
      </c>
      <c r="J323" s="1077"/>
      <c r="K323" s="38">
        <f t="shared" si="26"/>
        <v>0</v>
      </c>
      <c r="L323" s="39">
        <f t="shared" si="27"/>
        <v>0</v>
      </c>
      <c r="M323" s="40">
        <f t="shared" si="28"/>
        <v>0</v>
      </c>
      <c r="N323" s="41">
        <f t="shared" si="29"/>
        <v>0</v>
      </c>
      <c r="O323" s="40">
        <f t="shared" si="30"/>
        <v>0</v>
      </c>
      <c r="P323" s="41">
        <f t="shared" si="31"/>
        <v>0</v>
      </c>
      <c r="Q323" s="35"/>
      <c r="R323" s="1062">
        <f t="shared" si="9"/>
        <v>0</v>
      </c>
    </row>
    <row r="324" ht="14.25" customHeight="1">
      <c r="A324" s="42"/>
      <c r="B324" s="47"/>
      <c r="C324" s="65"/>
      <c r="D324" s="71"/>
      <c r="E324" s="73"/>
      <c r="F324" s="91"/>
      <c r="G324" s="91"/>
      <c r="H324" s="1060"/>
      <c r="I324" s="1060">
        <f t="shared" si="16"/>
        <v>0</v>
      </c>
      <c r="J324" s="1077"/>
      <c r="K324" s="38">
        <f t="shared" si="26"/>
        <v>0</v>
      </c>
      <c r="L324" s="39">
        <f t="shared" si="27"/>
        <v>0</v>
      </c>
      <c r="M324" s="40">
        <f t="shared" si="28"/>
        <v>0</v>
      </c>
      <c r="N324" s="41">
        <f t="shared" si="29"/>
        <v>0</v>
      </c>
      <c r="O324" s="40">
        <f t="shared" si="30"/>
        <v>0</v>
      </c>
      <c r="P324" s="41">
        <f t="shared" si="31"/>
        <v>0</v>
      </c>
      <c r="Q324" s="35"/>
      <c r="R324" s="1062">
        <f t="shared" si="9"/>
        <v>0</v>
      </c>
    </row>
    <row r="325" ht="14.25" customHeight="1">
      <c r="A325" s="42"/>
      <c r="B325" s="47"/>
      <c r="C325" s="65"/>
      <c r="D325" s="71"/>
      <c r="E325" s="73"/>
      <c r="F325" s="91"/>
      <c r="G325" s="91"/>
      <c r="H325" s="1060"/>
      <c r="I325" s="1060">
        <f t="shared" si="16"/>
        <v>0</v>
      </c>
      <c r="J325" s="1077"/>
      <c r="K325" s="38">
        <f t="shared" si="26"/>
        <v>0</v>
      </c>
      <c r="L325" s="39">
        <f t="shared" si="27"/>
        <v>0</v>
      </c>
      <c r="M325" s="40">
        <f t="shared" si="28"/>
        <v>0</v>
      </c>
      <c r="N325" s="41">
        <f t="shared" si="29"/>
        <v>0</v>
      </c>
      <c r="O325" s="40">
        <f t="shared" si="30"/>
        <v>0</v>
      </c>
      <c r="P325" s="41">
        <f t="shared" si="31"/>
        <v>0</v>
      </c>
      <c r="Q325" s="35"/>
      <c r="R325" s="1062">
        <f t="shared" si="9"/>
        <v>0</v>
      </c>
    </row>
    <row r="326" ht="14.25" customHeight="1">
      <c r="A326" s="42"/>
      <c r="B326" s="47"/>
      <c r="C326" s="65"/>
      <c r="D326" s="71"/>
      <c r="E326" s="73"/>
      <c r="F326" s="91"/>
      <c r="G326" s="91"/>
      <c r="H326" s="1060"/>
      <c r="I326" s="1060">
        <f t="shared" si="16"/>
        <v>0</v>
      </c>
      <c r="J326" s="1077"/>
      <c r="K326" s="38">
        <f t="shared" si="26"/>
        <v>0</v>
      </c>
      <c r="L326" s="39">
        <f t="shared" si="27"/>
        <v>0</v>
      </c>
      <c r="M326" s="40">
        <f t="shared" si="28"/>
        <v>0</v>
      </c>
      <c r="N326" s="41">
        <f t="shared" si="29"/>
        <v>0</v>
      </c>
      <c r="O326" s="40">
        <f t="shared" si="30"/>
        <v>0</v>
      </c>
      <c r="P326" s="41">
        <f t="shared" si="31"/>
        <v>0</v>
      </c>
      <c r="Q326" s="35"/>
      <c r="R326" s="1062">
        <f t="shared" si="9"/>
        <v>0</v>
      </c>
    </row>
    <row r="327" ht="14.25" customHeight="1">
      <c r="A327" s="42"/>
      <c r="B327" s="47"/>
      <c r="C327" s="65"/>
      <c r="D327" s="71"/>
      <c r="E327" s="73"/>
      <c r="F327" s="91"/>
      <c r="G327" s="91"/>
      <c r="H327" s="1060"/>
      <c r="I327" s="1060">
        <f t="shared" si="16"/>
        <v>0</v>
      </c>
      <c r="J327" s="1077"/>
      <c r="K327" s="38">
        <f t="shared" si="26"/>
        <v>0</v>
      </c>
      <c r="L327" s="39">
        <f t="shared" si="27"/>
        <v>0</v>
      </c>
      <c r="M327" s="40">
        <f t="shared" si="28"/>
        <v>0</v>
      </c>
      <c r="N327" s="41">
        <f t="shared" si="29"/>
        <v>0</v>
      </c>
      <c r="O327" s="40">
        <f t="shared" si="30"/>
        <v>0</v>
      </c>
      <c r="P327" s="41">
        <f t="shared" si="31"/>
        <v>0</v>
      </c>
      <c r="Q327" s="35"/>
      <c r="R327" s="1062">
        <f t="shared" si="9"/>
        <v>0</v>
      </c>
    </row>
    <row r="328" ht="14.25" customHeight="1">
      <c r="A328" s="42"/>
      <c r="B328" s="47"/>
      <c r="C328" s="65"/>
      <c r="D328" s="71"/>
      <c r="E328" s="73"/>
      <c r="F328" s="91"/>
      <c r="G328" s="91"/>
      <c r="H328" s="1060"/>
      <c r="I328" s="1060">
        <f t="shared" si="16"/>
        <v>0</v>
      </c>
      <c r="J328" s="1077"/>
      <c r="K328" s="38">
        <f t="shared" si="26"/>
        <v>0</v>
      </c>
      <c r="L328" s="39">
        <f t="shared" si="27"/>
        <v>0</v>
      </c>
      <c r="M328" s="40">
        <f t="shared" si="28"/>
        <v>0</v>
      </c>
      <c r="N328" s="41">
        <f t="shared" si="29"/>
        <v>0</v>
      </c>
      <c r="O328" s="40">
        <f t="shared" si="30"/>
        <v>0</v>
      </c>
      <c r="P328" s="41">
        <f t="shared" si="31"/>
        <v>0</v>
      </c>
      <c r="Q328" s="35"/>
      <c r="R328" s="1062">
        <f t="shared" si="9"/>
        <v>0</v>
      </c>
    </row>
    <row r="329" ht="14.25" customHeight="1">
      <c r="A329" s="42"/>
      <c r="B329" s="47"/>
      <c r="C329" s="65"/>
      <c r="D329" s="71"/>
      <c r="E329" s="73"/>
      <c r="F329" s="91"/>
      <c r="G329" s="91"/>
      <c r="H329" s="1060"/>
      <c r="I329" s="1060">
        <f t="shared" si="16"/>
        <v>0</v>
      </c>
      <c r="J329" s="1077"/>
      <c r="K329" s="38">
        <f t="shared" si="26"/>
        <v>0</v>
      </c>
      <c r="L329" s="39">
        <f t="shared" si="27"/>
        <v>0</v>
      </c>
      <c r="M329" s="40">
        <f t="shared" si="28"/>
        <v>0</v>
      </c>
      <c r="N329" s="41">
        <f t="shared" si="29"/>
        <v>0</v>
      </c>
      <c r="O329" s="40">
        <f t="shared" si="30"/>
        <v>0</v>
      </c>
      <c r="P329" s="41">
        <f t="shared" si="31"/>
        <v>0</v>
      </c>
      <c r="Q329" s="35"/>
      <c r="R329" s="1062">
        <f t="shared" si="9"/>
        <v>0</v>
      </c>
    </row>
    <row r="330" ht="14.25" customHeight="1">
      <c r="A330" s="42"/>
      <c r="B330" s="47"/>
      <c r="C330" s="65"/>
      <c r="D330" s="71"/>
      <c r="E330" s="73"/>
      <c r="F330" s="59"/>
      <c r="G330" s="59"/>
      <c r="H330" s="1060"/>
      <c r="I330" s="1060">
        <f t="shared" si="16"/>
        <v>0</v>
      </c>
      <c r="J330" s="1077"/>
      <c r="K330" s="38">
        <f t="shared" si="26"/>
        <v>0</v>
      </c>
      <c r="L330" s="39">
        <f t="shared" si="27"/>
        <v>0</v>
      </c>
      <c r="M330" s="40">
        <f t="shared" si="28"/>
        <v>0</v>
      </c>
      <c r="N330" s="41">
        <f t="shared" si="29"/>
        <v>0</v>
      </c>
      <c r="O330" s="40">
        <f t="shared" si="30"/>
        <v>0</v>
      </c>
      <c r="P330" s="41">
        <f t="shared" si="31"/>
        <v>0</v>
      </c>
      <c r="Q330" s="35"/>
      <c r="R330" s="1062">
        <f t="shared" si="9"/>
        <v>0</v>
      </c>
    </row>
    <row r="331" ht="14.25" customHeight="1">
      <c r="A331" s="42"/>
      <c r="B331" s="47"/>
      <c r="C331" s="61"/>
      <c r="D331" s="26"/>
      <c r="E331" s="73"/>
      <c r="F331" s="82"/>
      <c r="G331" s="82"/>
      <c r="H331" s="1060"/>
      <c r="I331" s="1060">
        <f t="shared" si="16"/>
        <v>0</v>
      </c>
      <c r="J331" s="1077"/>
      <c r="K331" s="38">
        <f t="shared" si="26"/>
        <v>0</v>
      </c>
      <c r="L331" s="39">
        <f t="shared" si="27"/>
        <v>0</v>
      </c>
      <c r="M331" s="40">
        <f t="shared" si="28"/>
        <v>0</v>
      </c>
      <c r="N331" s="41">
        <f t="shared" si="29"/>
        <v>0</v>
      </c>
      <c r="O331" s="40">
        <f t="shared" si="30"/>
        <v>0</v>
      </c>
      <c r="P331" s="41">
        <f t="shared" si="31"/>
        <v>0</v>
      </c>
      <c r="Q331" s="35"/>
      <c r="R331" s="1062">
        <f t="shared" si="9"/>
        <v>0</v>
      </c>
    </row>
    <row r="332" ht="14.25" customHeight="1">
      <c r="A332" s="92"/>
      <c r="B332" s="93"/>
      <c r="C332" s="61"/>
      <c r="D332" s="51"/>
      <c r="E332" s="73"/>
      <c r="F332" s="94"/>
      <c r="G332" s="94"/>
      <c r="H332" s="566"/>
      <c r="I332" s="566"/>
      <c r="J332" s="1077"/>
      <c r="K332" s="38"/>
      <c r="L332" s="39"/>
      <c r="M332" s="40"/>
      <c r="N332" s="41"/>
      <c r="O332" s="40"/>
      <c r="P332" s="41"/>
      <c r="Q332" s="35"/>
      <c r="R332" s="43"/>
    </row>
    <row r="333" ht="14.25" customHeight="1">
      <c r="A333" s="92"/>
      <c r="B333" s="93"/>
      <c r="C333" s="61"/>
      <c r="D333" s="51"/>
      <c r="E333" s="73"/>
      <c r="F333" s="94"/>
      <c r="G333" s="94"/>
      <c r="H333" s="566"/>
      <c r="I333" s="566"/>
      <c r="J333" s="1077"/>
      <c r="K333" s="38"/>
      <c r="L333" s="39"/>
      <c r="M333" s="40"/>
      <c r="N333" s="41"/>
      <c r="O333" s="40"/>
      <c r="P333" s="41"/>
      <c r="Q333" s="35"/>
      <c r="R333" s="43"/>
    </row>
    <row r="334" ht="14.25" customHeight="1">
      <c r="A334" s="92"/>
      <c r="B334" s="93"/>
      <c r="C334" s="61"/>
      <c r="D334" s="51"/>
      <c r="E334" s="73"/>
      <c r="F334" s="94"/>
      <c r="G334" s="94"/>
      <c r="H334" s="566"/>
      <c r="I334" s="566"/>
      <c r="J334" s="1077"/>
      <c r="K334" s="38"/>
      <c r="L334" s="39"/>
      <c r="M334" s="40"/>
      <c r="N334" s="41"/>
      <c r="O334" s="40"/>
      <c r="P334" s="41"/>
      <c r="Q334" s="35"/>
      <c r="R334" s="43"/>
    </row>
    <row r="335" ht="14.25" customHeight="1">
      <c r="A335" s="92"/>
      <c r="B335" s="93"/>
      <c r="C335" s="61"/>
      <c r="D335" s="51"/>
      <c r="E335" s="73"/>
      <c r="F335" s="94"/>
      <c r="G335" s="94"/>
      <c r="H335" s="566"/>
      <c r="I335" s="566"/>
      <c r="J335" s="1077"/>
      <c r="K335" s="38"/>
      <c r="L335" s="39"/>
      <c r="M335" s="40"/>
      <c r="N335" s="41"/>
      <c r="O335" s="40"/>
      <c r="P335" s="41"/>
      <c r="Q335" s="35"/>
      <c r="R335" s="43"/>
    </row>
    <row r="336" ht="14.25" customHeight="1">
      <c r="A336" s="92"/>
      <c r="B336" s="93"/>
      <c r="C336" s="61"/>
      <c r="D336" s="51"/>
      <c r="E336" s="73"/>
      <c r="F336" s="94"/>
      <c r="G336" s="94"/>
      <c r="H336" s="566"/>
      <c r="I336" s="566"/>
      <c r="J336" s="1077"/>
      <c r="K336" s="38"/>
      <c r="L336" s="39"/>
      <c r="M336" s="40"/>
      <c r="N336" s="41"/>
      <c r="O336" s="40"/>
      <c r="P336" s="41"/>
      <c r="Q336" s="35"/>
      <c r="R336" s="43"/>
    </row>
    <row r="337" ht="14.25" customHeight="1">
      <c r="A337" s="92"/>
      <c r="B337" s="93"/>
      <c r="C337" s="61"/>
      <c r="D337" s="51"/>
      <c r="E337" s="73"/>
      <c r="F337" s="94"/>
      <c r="G337" s="94"/>
      <c r="H337" s="566"/>
      <c r="I337" s="566"/>
      <c r="J337" s="1077"/>
      <c r="K337" s="38"/>
      <c r="L337" s="39"/>
      <c r="M337" s="40"/>
      <c r="N337" s="41"/>
      <c r="O337" s="40"/>
      <c r="P337" s="41"/>
      <c r="Q337" s="35"/>
      <c r="R337" s="43"/>
    </row>
    <row r="338" ht="14.25" customHeight="1">
      <c r="A338" s="92"/>
      <c r="B338" s="93"/>
      <c r="C338" s="61"/>
      <c r="D338" s="51"/>
      <c r="E338" s="73"/>
      <c r="F338" s="94"/>
      <c r="G338" s="94"/>
      <c r="H338" s="566"/>
      <c r="I338" s="566"/>
      <c r="J338" s="1077"/>
      <c r="K338" s="38"/>
      <c r="L338" s="39"/>
      <c r="M338" s="40"/>
      <c r="N338" s="41"/>
      <c r="O338" s="40"/>
      <c r="P338" s="41"/>
      <c r="Q338" s="35"/>
      <c r="R338" s="43"/>
    </row>
    <row r="339" ht="14.25" customHeight="1">
      <c r="A339" s="92"/>
      <c r="B339" s="93"/>
      <c r="C339" s="61"/>
      <c r="D339" s="51"/>
      <c r="E339" s="73"/>
      <c r="F339" s="94"/>
      <c r="G339" s="94"/>
      <c r="H339" s="566"/>
      <c r="I339" s="566"/>
      <c r="J339" s="1077"/>
      <c r="K339" s="38"/>
      <c r="L339" s="39"/>
      <c r="M339" s="40"/>
      <c r="N339" s="41"/>
      <c r="O339" s="40"/>
      <c r="P339" s="41"/>
      <c r="Q339" s="35"/>
      <c r="R339" s="43"/>
    </row>
    <row r="340" ht="14.25" customHeight="1">
      <c r="A340" s="92"/>
      <c r="B340" s="93"/>
      <c r="C340" s="61"/>
      <c r="D340" s="51"/>
      <c r="E340" s="73"/>
      <c r="F340" s="94"/>
      <c r="G340" s="94"/>
      <c r="H340" s="566"/>
      <c r="I340" s="566"/>
      <c r="J340" s="1077"/>
      <c r="K340" s="38"/>
      <c r="L340" s="39"/>
      <c r="M340" s="40"/>
      <c r="N340" s="41"/>
      <c r="O340" s="40"/>
      <c r="P340" s="41"/>
      <c r="Q340" s="35"/>
      <c r="R340" s="43"/>
    </row>
    <row r="341" ht="14.25" customHeight="1">
      <c r="A341" s="92"/>
      <c r="B341" s="93"/>
      <c r="C341" s="61"/>
      <c r="D341" s="51"/>
      <c r="E341" s="73"/>
      <c r="F341" s="94"/>
      <c r="G341" s="94"/>
      <c r="H341" s="566"/>
      <c r="I341" s="566"/>
      <c r="J341" s="1077"/>
      <c r="K341" s="38"/>
      <c r="L341" s="39"/>
      <c r="M341" s="40"/>
      <c r="N341" s="41"/>
      <c r="O341" s="40"/>
      <c r="P341" s="41"/>
      <c r="Q341" s="35"/>
      <c r="R341" s="43"/>
    </row>
    <row r="342" ht="14.25" customHeight="1">
      <c r="A342" s="92"/>
      <c r="B342" s="93"/>
      <c r="C342" s="61"/>
      <c r="D342" s="51"/>
      <c r="E342" s="73"/>
      <c r="F342" s="94"/>
      <c r="G342" s="94"/>
      <c r="H342" s="566"/>
      <c r="I342" s="566"/>
      <c r="J342" s="1077"/>
      <c r="K342" s="38"/>
      <c r="L342" s="39"/>
      <c r="M342" s="40"/>
      <c r="N342" s="41"/>
      <c r="O342" s="40"/>
      <c r="P342" s="41"/>
      <c r="Q342" s="35"/>
      <c r="R342" s="43"/>
    </row>
    <row r="343" ht="14.25" customHeight="1">
      <c r="A343" s="92"/>
      <c r="B343" s="93"/>
      <c r="C343" s="61"/>
      <c r="D343" s="51"/>
      <c r="E343" s="73"/>
      <c r="F343" s="94"/>
      <c r="G343" s="94"/>
      <c r="H343" s="566"/>
      <c r="I343" s="566"/>
      <c r="J343" s="1077"/>
      <c r="K343" s="38"/>
      <c r="L343" s="39"/>
      <c r="M343" s="40"/>
      <c r="N343" s="41"/>
      <c r="O343" s="40"/>
      <c r="P343" s="41"/>
      <c r="Q343" s="35"/>
      <c r="R343" s="43"/>
    </row>
    <row r="344" ht="14.25" customHeight="1">
      <c r="A344" s="92"/>
      <c r="B344" s="93"/>
      <c r="C344" s="61"/>
      <c r="D344" s="51"/>
      <c r="E344" s="73"/>
      <c r="F344" s="94"/>
      <c r="G344" s="94"/>
      <c r="H344" s="566"/>
      <c r="I344" s="566"/>
      <c r="J344" s="1077"/>
      <c r="K344" s="38"/>
      <c r="L344" s="39"/>
      <c r="M344" s="40"/>
      <c r="N344" s="41"/>
      <c r="O344" s="40"/>
      <c r="P344" s="41"/>
      <c r="Q344" s="35"/>
      <c r="R344" s="43"/>
    </row>
    <row r="345" ht="14.25" customHeight="1">
      <c r="A345" s="92"/>
      <c r="B345" s="93"/>
      <c r="C345" s="61"/>
      <c r="D345" s="51"/>
      <c r="E345" s="73"/>
      <c r="F345" s="94"/>
      <c r="G345" s="94"/>
      <c r="H345" s="566"/>
      <c r="I345" s="566"/>
      <c r="J345" s="1077"/>
      <c r="K345" s="38"/>
      <c r="L345" s="39"/>
      <c r="M345" s="40"/>
      <c r="N345" s="41"/>
      <c r="O345" s="40"/>
      <c r="P345" s="41"/>
      <c r="Q345" s="35"/>
      <c r="R345" s="43"/>
    </row>
    <row r="346" ht="14.25" customHeight="1">
      <c r="A346" s="92"/>
      <c r="B346" s="93"/>
      <c r="C346" s="61"/>
      <c r="D346" s="51"/>
      <c r="E346" s="73"/>
      <c r="F346" s="94"/>
      <c r="G346" s="94"/>
      <c r="H346" s="566"/>
      <c r="I346" s="566"/>
      <c r="J346" s="1077"/>
      <c r="K346" s="38"/>
      <c r="L346" s="39"/>
      <c r="M346" s="40"/>
      <c r="N346" s="41"/>
      <c r="O346" s="40"/>
      <c r="P346" s="41"/>
      <c r="Q346" s="35"/>
      <c r="R346" s="43"/>
    </row>
    <row r="347" ht="14.25" customHeight="1">
      <c r="A347" s="92"/>
      <c r="B347" s="93"/>
      <c r="C347" s="61"/>
      <c r="D347" s="51"/>
      <c r="E347" s="73"/>
      <c r="F347" s="94"/>
      <c r="G347" s="94"/>
      <c r="H347" s="566"/>
      <c r="I347" s="566"/>
      <c r="J347" s="1077"/>
      <c r="K347" s="38"/>
      <c r="L347" s="39"/>
      <c r="M347" s="40"/>
      <c r="N347" s="41"/>
      <c r="O347" s="40"/>
      <c r="P347" s="41"/>
      <c r="Q347" s="35"/>
      <c r="R347" s="43"/>
    </row>
    <row r="348" ht="14.25" customHeight="1">
      <c r="A348" s="92"/>
      <c r="B348" s="93"/>
      <c r="C348" s="61"/>
      <c r="D348" s="51"/>
      <c r="E348" s="73"/>
      <c r="F348" s="94"/>
      <c r="G348" s="94"/>
      <c r="H348" s="566"/>
      <c r="I348" s="566"/>
      <c r="J348" s="1077"/>
      <c r="K348" s="38"/>
      <c r="L348" s="39"/>
      <c r="M348" s="40"/>
      <c r="N348" s="41"/>
      <c r="O348" s="40"/>
      <c r="P348" s="41"/>
      <c r="Q348" s="35"/>
      <c r="R348" s="43"/>
    </row>
    <row r="349" ht="14.25" customHeight="1">
      <c r="A349" s="92"/>
      <c r="B349" s="93"/>
      <c r="C349" s="61"/>
      <c r="D349" s="51"/>
      <c r="E349" s="73"/>
      <c r="F349" s="94"/>
      <c r="G349" s="94"/>
      <c r="H349" s="566"/>
      <c r="I349" s="566"/>
      <c r="J349" s="1077"/>
      <c r="K349" s="38"/>
      <c r="L349" s="39"/>
      <c r="M349" s="40"/>
      <c r="N349" s="41"/>
      <c r="O349" s="40"/>
      <c r="P349" s="41"/>
      <c r="Q349" s="35"/>
      <c r="R349" s="43"/>
    </row>
    <row r="350" ht="14.25" customHeight="1">
      <c r="A350" s="92"/>
      <c r="B350" s="93"/>
      <c r="C350" s="61"/>
      <c r="D350" s="51"/>
      <c r="E350" s="73"/>
      <c r="F350" s="94"/>
      <c r="G350" s="94"/>
      <c r="H350" s="566"/>
      <c r="I350" s="566"/>
      <c r="J350" s="1077"/>
      <c r="K350" s="38"/>
      <c r="L350" s="39"/>
      <c r="M350" s="40"/>
      <c r="N350" s="41"/>
      <c r="O350" s="40"/>
      <c r="P350" s="41"/>
      <c r="Q350" s="35"/>
      <c r="R350" s="43"/>
    </row>
    <row r="351" ht="14.25" customHeight="1">
      <c r="A351" s="92"/>
      <c r="B351" s="93"/>
      <c r="C351" s="61"/>
      <c r="D351" s="51"/>
      <c r="E351" s="73"/>
      <c r="F351" s="94"/>
      <c r="G351" s="94"/>
      <c r="H351" s="566"/>
      <c r="I351" s="566"/>
      <c r="J351" s="1077"/>
      <c r="K351" s="38"/>
      <c r="L351" s="39"/>
      <c r="M351" s="40"/>
      <c r="N351" s="41"/>
      <c r="O351" s="40"/>
      <c r="P351" s="41"/>
      <c r="Q351" s="35"/>
      <c r="R351" s="43"/>
    </row>
    <row r="352" ht="14.25" customHeight="1">
      <c r="A352" s="92"/>
      <c r="B352" s="93"/>
      <c r="C352" s="61"/>
      <c r="D352" s="51"/>
      <c r="E352" s="73"/>
      <c r="F352" s="94"/>
      <c r="G352" s="94"/>
      <c r="H352" s="566"/>
      <c r="I352" s="566"/>
      <c r="J352" s="1077"/>
      <c r="K352" s="38"/>
      <c r="L352" s="39"/>
      <c r="M352" s="40"/>
      <c r="N352" s="41"/>
      <c r="O352" s="40"/>
      <c r="P352" s="41"/>
      <c r="Q352" s="35"/>
      <c r="R352" s="43"/>
    </row>
    <row r="353" ht="14.25" customHeight="1">
      <c r="A353" s="92"/>
      <c r="B353" s="93"/>
      <c r="C353" s="61"/>
      <c r="D353" s="51"/>
      <c r="E353" s="73"/>
      <c r="F353" s="94"/>
      <c r="G353" s="94"/>
      <c r="H353" s="566"/>
      <c r="I353" s="566"/>
      <c r="J353" s="1077"/>
      <c r="K353" s="38"/>
      <c r="L353" s="39"/>
      <c r="M353" s="40"/>
      <c r="N353" s="41"/>
      <c r="O353" s="40"/>
      <c r="P353" s="41"/>
      <c r="Q353" s="35"/>
      <c r="R353" s="43"/>
    </row>
    <row r="354" ht="14.25" customHeight="1">
      <c r="A354" s="92"/>
      <c r="B354" s="93"/>
      <c r="C354" s="61"/>
      <c r="D354" s="51"/>
      <c r="E354" s="73"/>
      <c r="F354" s="94"/>
      <c r="G354" s="94"/>
      <c r="H354" s="566"/>
      <c r="I354" s="566"/>
      <c r="J354" s="1077"/>
      <c r="K354" s="38"/>
      <c r="L354" s="39"/>
      <c r="M354" s="40"/>
      <c r="N354" s="41"/>
      <c r="O354" s="40"/>
      <c r="P354" s="41"/>
      <c r="Q354" s="35"/>
      <c r="R354" s="43"/>
    </row>
    <row r="355" ht="14.25" customHeight="1">
      <c r="A355" s="92"/>
      <c r="B355" s="93"/>
      <c r="C355" s="61"/>
      <c r="D355" s="51"/>
      <c r="E355" s="73"/>
      <c r="F355" s="94"/>
      <c r="G355" s="94"/>
      <c r="H355" s="566"/>
      <c r="I355" s="566"/>
      <c r="J355" s="1077"/>
      <c r="K355" s="38"/>
      <c r="L355" s="39"/>
      <c r="M355" s="40"/>
      <c r="N355" s="41"/>
      <c r="O355" s="40"/>
      <c r="P355" s="41"/>
      <c r="Q355" s="35"/>
      <c r="R355" s="43"/>
    </row>
    <row r="356" ht="14.25" customHeight="1">
      <c r="A356" s="92"/>
      <c r="B356" s="93"/>
      <c r="C356" s="61"/>
      <c r="D356" s="51"/>
      <c r="E356" s="73"/>
      <c r="F356" s="94"/>
      <c r="G356" s="94"/>
      <c r="H356" s="566"/>
      <c r="I356" s="566"/>
      <c r="J356" s="1077"/>
      <c r="K356" s="38"/>
      <c r="L356" s="39"/>
      <c r="M356" s="40"/>
      <c r="N356" s="41"/>
      <c r="O356" s="40"/>
      <c r="P356" s="41"/>
      <c r="Q356" s="35"/>
      <c r="R356" s="43"/>
    </row>
    <row r="357" ht="14.25" customHeight="1">
      <c r="A357" s="92"/>
      <c r="B357" s="93"/>
      <c r="C357" s="61"/>
      <c r="D357" s="51"/>
      <c r="E357" s="73"/>
      <c r="F357" s="94"/>
      <c r="G357" s="94"/>
      <c r="H357" s="566"/>
      <c r="I357" s="566"/>
      <c r="J357" s="1077"/>
      <c r="K357" s="38"/>
      <c r="L357" s="39"/>
      <c r="M357" s="40"/>
      <c r="N357" s="41"/>
      <c r="O357" s="40"/>
      <c r="P357" s="41"/>
      <c r="Q357" s="35"/>
      <c r="R357" s="43"/>
    </row>
    <row r="358" ht="14.25" customHeight="1">
      <c r="A358" s="92"/>
      <c r="B358" s="93"/>
      <c r="C358" s="61"/>
      <c r="D358" s="51"/>
      <c r="E358" s="73"/>
      <c r="F358" s="94"/>
      <c r="G358" s="94"/>
      <c r="H358" s="566"/>
      <c r="I358" s="566"/>
      <c r="J358" s="1077"/>
      <c r="K358" s="38"/>
      <c r="L358" s="39"/>
      <c r="M358" s="40"/>
      <c r="N358" s="41"/>
      <c r="O358" s="40"/>
      <c r="P358" s="41"/>
      <c r="Q358" s="35"/>
      <c r="R358" s="43"/>
    </row>
    <row r="359" ht="14.25" customHeight="1">
      <c r="A359" s="92"/>
      <c r="B359" s="93"/>
      <c r="C359" s="61"/>
      <c r="D359" s="51"/>
      <c r="E359" s="73"/>
      <c r="F359" s="94"/>
      <c r="G359" s="94"/>
      <c r="H359" s="566"/>
      <c r="I359" s="566"/>
      <c r="J359" s="1077"/>
      <c r="K359" s="38"/>
      <c r="L359" s="39"/>
      <c r="M359" s="40"/>
      <c r="N359" s="41"/>
      <c r="O359" s="40"/>
      <c r="P359" s="41"/>
      <c r="Q359" s="35"/>
      <c r="R359" s="43"/>
    </row>
    <row r="360" ht="14.25" customHeight="1">
      <c r="A360" s="92"/>
      <c r="B360" s="93"/>
      <c r="C360" s="61"/>
      <c r="D360" s="51"/>
      <c r="E360" s="73"/>
      <c r="F360" s="94"/>
      <c r="G360" s="94"/>
      <c r="H360" s="566"/>
      <c r="I360" s="566"/>
      <c r="J360" s="1077"/>
      <c r="K360" s="38"/>
      <c r="L360" s="39"/>
      <c r="M360" s="40"/>
      <c r="N360" s="41"/>
      <c r="O360" s="40"/>
      <c r="P360" s="41"/>
      <c r="Q360" s="35"/>
      <c r="R360" s="43"/>
    </row>
    <row r="361" ht="14.25" customHeight="1">
      <c r="A361" s="92"/>
      <c r="B361" s="93"/>
      <c r="C361" s="61"/>
      <c r="D361" s="51"/>
      <c r="E361" s="73"/>
      <c r="F361" s="94"/>
      <c r="G361" s="94"/>
      <c r="H361" s="566"/>
      <c r="I361" s="566"/>
      <c r="J361" s="1077"/>
      <c r="K361" s="38"/>
      <c r="L361" s="39"/>
      <c r="M361" s="40"/>
      <c r="N361" s="41"/>
      <c r="O361" s="40"/>
      <c r="P361" s="41"/>
      <c r="Q361" s="35"/>
      <c r="R361" s="43"/>
    </row>
    <row r="362" ht="14.25" customHeight="1">
      <c r="A362" s="92"/>
      <c r="B362" s="93"/>
      <c r="C362" s="61"/>
      <c r="D362" s="51"/>
      <c r="E362" s="73"/>
      <c r="F362" s="94"/>
      <c r="G362" s="94"/>
      <c r="H362" s="566"/>
      <c r="I362" s="566"/>
      <c r="J362" s="1077"/>
      <c r="K362" s="38"/>
      <c r="L362" s="39"/>
      <c r="M362" s="40"/>
      <c r="N362" s="41"/>
      <c r="O362" s="40"/>
      <c r="P362" s="41"/>
      <c r="Q362" s="35"/>
      <c r="R362" s="43"/>
    </row>
    <row r="363" ht="14.25" customHeight="1">
      <c r="A363" s="92"/>
      <c r="B363" s="93"/>
      <c r="C363" s="61"/>
      <c r="D363" s="51"/>
      <c r="E363" s="73"/>
      <c r="F363" s="94"/>
      <c r="G363" s="94"/>
      <c r="H363" s="566"/>
      <c r="I363" s="566"/>
      <c r="J363" s="1077"/>
      <c r="K363" s="38"/>
      <c r="L363" s="39"/>
      <c r="M363" s="40"/>
      <c r="N363" s="41"/>
      <c r="O363" s="40"/>
      <c r="P363" s="41"/>
      <c r="Q363" s="35"/>
      <c r="R363" s="43"/>
    </row>
    <row r="364" ht="14.25" customHeight="1">
      <c r="A364" s="92"/>
      <c r="B364" s="93"/>
      <c r="C364" s="61"/>
      <c r="D364" s="51"/>
      <c r="E364" s="73"/>
      <c r="F364" s="94"/>
      <c r="G364" s="94"/>
      <c r="H364" s="566"/>
      <c r="I364" s="566"/>
      <c r="J364" s="1077"/>
      <c r="K364" s="38"/>
      <c r="L364" s="39"/>
      <c r="M364" s="40"/>
      <c r="N364" s="41"/>
      <c r="O364" s="40"/>
      <c r="P364" s="41"/>
      <c r="Q364" s="35"/>
      <c r="R364" s="43"/>
    </row>
    <row r="365" ht="14.25" customHeight="1">
      <c r="A365" s="92"/>
      <c r="B365" s="93"/>
      <c r="C365" s="61"/>
      <c r="D365" s="51"/>
      <c r="E365" s="73"/>
      <c r="F365" s="94"/>
      <c r="G365" s="94"/>
      <c r="H365" s="566"/>
      <c r="I365" s="566"/>
      <c r="J365" s="1077"/>
      <c r="K365" s="38"/>
      <c r="L365" s="39"/>
      <c r="M365" s="40"/>
      <c r="N365" s="41"/>
      <c r="O365" s="40"/>
      <c r="P365" s="41"/>
      <c r="Q365" s="35"/>
      <c r="R365" s="43"/>
    </row>
    <row r="366" ht="14.25" customHeight="1">
      <c r="A366" s="92"/>
      <c r="B366" s="93"/>
      <c r="C366" s="61"/>
      <c r="D366" s="51"/>
      <c r="E366" s="73"/>
      <c r="F366" s="94"/>
      <c r="G366" s="94"/>
      <c r="H366" s="566"/>
      <c r="I366" s="566"/>
      <c r="J366" s="1077"/>
      <c r="K366" s="38"/>
      <c r="L366" s="39"/>
      <c r="M366" s="40"/>
      <c r="N366" s="41"/>
      <c r="O366" s="40"/>
      <c r="P366" s="41"/>
      <c r="Q366" s="35"/>
      <c r="R366" s="43"/>
    </row>
    <row r="367" ht="14.25" customHeight="1">
      <c r="A367" s="92"/>
      <c r="B367" s="93"/>
      <c r="C367" s="61"/>
      <c r="D367" s="51"/>
      <c r="E367" s="73"/>
      <c r="F367" s="94"/>
      <c r="G367" s="94"/>
      <c r="H367" s="566"/>
      <c r="I367" s="566"/>
      <c r="J367" s="1077"/>
      <c r="K367" s="38"/>
      <c r="L367" s="39"/>
      <c r="M367" s="40"/>
      <c r="N367" s="41"/>
      <c r="O367" s="40"/>
      <c r="P367" s="41"/>
      <c r="Q367" s="35"/>
      <c r="R367" s="43"/>
    </row>
    <row r="368" ht="14.25" customHeight="1">
      <c r="A368" s="92"/>
      <c r="B368" s="93"/>
      <c r="C368" s="61"/>
      <c r="D368" s="51"/>
      <c r="E368" s="73"/>
      <c r="F368" s="94"/>
      <c r="G368" s="94"/>
      <c r="H368" s="566"/>
      <c r="I368" s="566"/>
      <c r="J368" s="1077"/>
      <c r="K368" s="38"/>
      <c r="L368" s="39"/>
      <c r="M368" s="40"/>
      <c r="N368" s="41"/>
      <c r="O368" s="40"/>
      <c r="P368" s="41"/>
      <c r="Q368" s="35"/>
      <c r="R368" s="43"/>
    </row>
    <row r="369" ht="14.25" customHeight="1">
      <c r="A369" s="92"/>
      <c r="B369" s="93"/>
      <c r="C369" s="61"/>
      <c r="D369" s="51"/>
      <c r="E369" s="73"/>
      <c r="F369" s="94"/>
      <c r="G369" s="94"/>
      <c r="H369" s="566"/>
      <c r="I369" s="566"/>
      <c r="J369" s="1077"/>
      <c r="K369" s="38"/>
      <c r="L369" s="39"/>
      <c r="M369" s="40"/>
      <c r="N369" s="41"/>
      <c r="O369" s="40"/>
      <c r="P369" s="41"/>
      <c r="Q369" s="35"/>
      <c r="R369" s="43"/>
    </row>
    <row r="370" ht="14.25" customHeight="1">
      <c r="A370" s="92"/>
      <c r="B370" s="93"/>
      <c r="C370" s="61"/>
      <c r="D370" s="51"/>
      <c r="E370" s="73"/>
      <c r="F370" s="94"/>
      <c r="G370" s="94"/>
      <c r="H370" s="566"/>
      <c r="I370" s="566"/>
      <c r="J370" s="1077"/>
      <c r="K370" s="38"/>
      <c r="L370" s="39"/>
      <c r="M370" s="40"/>
      <c r="N370" s="41"/>
      <c r="O370" s="40"/>
      <c r="P370" s="41"/>
      <c r="Q370" s="35"/>
      <c r="R370" s="43"/>
    </row>
    <row r="371" ht="14.25" customHeight="1">
      <c r="A371" s="92"/>
      <c r="B371" s="93"/>
      <c r="C371" s="61"/>
      <c r="D371" s="51"/>
      <c r="E371" s="73"/>
      <c r="F371" s="94"/>
      <c r="G371" s="94"/>
      <c r="H371" s="566"/>
      <c r="I371" s="566"/>
      <c r="J371" s="1077"/>
      <c r="K371" s="38"/>
      <c r="L371" s="39"/>
      <c r="M371" s="40"/>
      <c r="N371" s="41"/>
      <c r="O371" s="40"/>
      <c r="P371" s="41"/>
      <c r="Q371" s="35"/>
      <c r="R371" s="43"/>
    </row>
    <row r="372" ht="14.25" customHeight="1">
      <c r="A372" s="92"/>
      <c r="B372" s="93"/>
      <c r="C372" s="61"/>
      <c r="D372" s="51"/>
      <c r="E372" s="73"/>
      <c r="F372" s="94"/>
      <c r="G372" s="94"/>
      <c r="H372" s="566"/>
      <c r="I372" s="566"/>
      <c r="J372" s="1077"/>
      <c r="K372" s="38"/>
      <c r="L372" s="39"/>
      <c r="M372" s="40"/>
      <c r="N372" s="41"/>
      <c r="O372" s="40"/>
      <c r="P372" s="41"/>
      <c r="Q372" s="35"/>
      <c r="R372" s="43"/>
    </row>
    <row r="373" ht="14.25" customHeight="1">
      <c r="A373" s="92"/>
      <c r="B373" s="93"/>
      <c r="C373" s="61"/>
      <c r="D373" s="51"/>
      <c r="E373" s="73"/>
      <c r="F373" s="94"/>
      <c r="G373" s="94"/>
      <c r="H373" s="566"/>
      <c r="I373" s="566"/>
      <c r="J373" s="1077"/>
      <c r="K373" s="38"/>
      <c r="L373" s="39"/>
      <c r="M373" s="40"/>
      <c r="N373" s="41"/>
      <c r="O373" s="40"/>
      <c r="P373" s="41"/>
      <c r="Q373" s="35"/>
      <c r="R373" s="43"/>
    </row>
    <row r="374" ht="14.25" customHeight="1">
      <c r="A374" s="92"/>
      <c r="B374" s="93"/>
      <c r="C374" s="61"/>
      <c r="D374" s="51"/>
      <c r="E374" s="73"/>
      <c r="F374" s="94"/>
      <c r="G374" s="94"/>
      <c r="H374" s="566"/>
      <c r="I374" s="566"/>
      <c r="J374" s="1077"/>
      <c r="K374" s="38"/>
      <c r="L374" s="39"/>
      <c r="M374" s="40"/>
      <c r="N374" s="41"/>
      <c r="O374" s="40"/>
      <c r="P374" s="41"/>
      <c r="Q374" s="35"/>
      <c r="R374" s="43"/>
    </row>
    <row r="375" ht="14.25" customHeight="1">
      <c r="A375" s="92"/>
      <c r="B375" s="93"/>
      <c r="C375" s="61"/>
      <c r="D375" s="51"/>
      <c r="E375" s="73"/>
      <c r="F375" s="94"/>
      <c r="G375" s="94"/>
      <c r="H375" s="566"/>
      <c r="I375" s="566"/>
      <c r="J375" s="1077"/>
      <c r="K375" s="38"/>
      <c r="L375" s="39"/>
      <c r="M375" s="40"/>
      <c r="N375" s="41"/>
      <c r="O375" s="40"/>
      <c r="P375" s="41"/>
      <c r="Q375" s="35"/>
      <c r="R375" s="43"/>
    </row>
    <row r="376" ht="14.25" customHeight="1">
      <c r="A376" s="92"/>
      <c r="B376" s="93"/>
      <c r="C376" s="61"/>
      <c r="D376" s="51"/>
      <c r="E376" s="73"/>
      <c r="F376" s="94"/>
      <c r="G376" s="94"/>
      <c r="H376" s="566"/>
      <c r="I376" s="566"/>
      <c r="J376" s="1077"/>
      <c r="K376" s="38"/>
      <c r="L376" s="39"/>
      <c r="M376" s="40"/>
      <c r="N376" s="41"/>
      <c r="O376" s="40"/>
      <c r="P376" s="41"/>
      <c r="Q376" s="35"/>
      <c r="R376" s="43"/>
    </row>
    <row r="377" ht="14.25" customHeight="1">
      <c r="A377" s="92"/>
      <c r="B377" s="93"/>
      <c r="C377" s="61"/>
      <c r="D377" s="51"/>
      <c r="E377" s="73"/>
      <c r="F377" s="94"/>
      <c r="G377" s="94"/>
      <c r="H377" s="566"/>
      <c r="I377" s="566"/>
      <c r="J377" s="1077"/>
      <c r="K377" s="38"/>
      <c r="L377" s="39"/>
      <c r="M377" s="40"/>
      <c r="N377" s="41"/>
      <c r="O377" s="40"/>
      <c r="P377" s="41"/>
      <c r="Q377" s="35"/>
      <c r="R377" s="43"/>
    </row>
    <row r="378" ht="14.25" customHeight="1">
      <c r="A378" s="92"/>
      <c r="B378" s="93"/>
      <c r="C378" s="61"/>
      <c r="D378" s="51"/>
      <c r="E378" s="73"/>
      <c r="F378" s="94"/>
      <c r="G378" s="94"/>
      <c r="H378" s="566"/>
      <c r="I378" s="566"/>
      <c r="J378" s="1077"/>
      <c r="K378" s="38"/>
      <c r="L378" s="39"/>
      <c r="M378" s="40"/>
      <c r="N378" s="41"/>
      <c r="O378" s="40"/>
      <c r="P378" s="41"/>
      <c r="Q378" s="35"/>
      <c r="R378" s="43"/>
    </row>
    <row r="379" ht="14.25" customHeight="1">
      <c r="A379" s="92"/>
      <c r="B379" s="93"/>
      <c r="C379" s="61"/>
      <c r="D379" s="51"/>
      <c r="E379" s="73"/>
      <c r="F379" s="94"/>
      <c r="G379" s="94"/>
      <c r="H379" s="566"/>
      <c r="I379" s="566"/>
      <c r="J379" s="1077"/>
      <c r="K379" s="38"/>
      <c r="L379" s="39"/>
      <c r="M379" s="40"/>
      <c r="N379" s="41"/>
      <c r="O379" s="40"/>
      <c r="P379" s="41"/>
      <c r="Q379" s="35"/>
      <c r="R379" s="43"/>
    </row>
    <row r="380" ht="14.25" customHeight="1">
      <c r="A380" s="92"/>
      <c r="B380" s="93"/>
      <c r="C380" s="61"/>
      <c r="D380" s="51"/>
      <c r="E380" s="73"/>
      <c r="F380" s="94"/>
      <c r="G380" s="94"/>
      <c r="H380" s="566"/>
      <c r="I380" s="566"/>
      <c r="J380" s="1077"/>
      <c r="K380" s="38"/>
      <c r="L380" s="39"/>
      <c r="M380" s="40"/>
      <c r="N380" s="41"/>
      <c r="O380" s="40"/>
      <c r="P380" s="41"/>
      <c r="Q380" s="35"/>
      <c r="R380" s="43"/>
    </row>
    <row r="381" ht="14.25" customHeight="1">
      <c r="A381" s="92"/>
      <c r="B381" s="93"/>
      <c r="C381" s="61"/>
      <c r="D381" s="51"/>
      <c r="E381" s="73"/>
      <c r="F381" s="94"/>
      <c r="G381" s="94"/>
      <c r="H381" s="566"/>
      <c r="I381" s="566"/>
      <c r="J381" s="1077"/>
      <c r="K381" s="38"/>
      <c r="L381" s="39"/>
      <c r="M381" s="40"/>
      <c r="N381" s="41"/>
      <c r="O381" s="40"/>
      <c r="P381" s="41"/>
      <c r="Q381" s="35"/>
      <c r="R381" s="43"/>
    </row>
    <row r="382" ht="14.25" customHeight="1">
      <c r="A382" s="92"/>
      <c r="B382" s="93"/>
      <c r="C382" s="61"/>
      <c r="D382" s="51"/>
      <c r="E382" s="73"/>
      <c r="F382" s="94"/>
      <c r="G382" s="94"/>
      <c r="H382" s="566"/>
      <c r="I382" s="566"/>
      <c r="J382" s="1077"/>
      <c r="K382" s="38"/>
      <c r="L382" s="39"/>
      <c r="M382" s="40"/>
      <c r="N382" s="41"/>
      <c r="O382" s="40"/>
      <c r="P382" s="41"/>
      <c r="Q382" s="35"/>
      <c r="R382" s="43"/>
    </row>
    <row r="383" ht="14.25" customHeight="1">
      <c r="A383" s="92"/>
      <c r="B383" s="93"/>
      <c r="C383" s="61"/>
      <c r="D383" s="51"/>
      <c r="E383" s="73"/>
      <c r="F383" s="94"/>
      <c r="G383" s="94"/>
      <c r="H383" s="566"/>
      <c r="I383" s="566"/>
      <c r="J383" s="1077"/>
      <c r="K383" s="38"/>
      <c r="L383" s="39"/>
      <c r="M383" s="40"/>
      <c r="N383" s="41"/>
      <c r="O383" s="40"/>
      <c r="P383" s="41"/>
      <c r="Q383" s="35"/>
      <c r="R383" s="43"/>
    </row>
    <row r="384" ht="14.25" customHeight="1">
      <c r="A384" s="92"/>
      <c r="B384" s="93"/>
      <c r="C384" s="61"/>
      <c r="D384" s="51"/>
      <c r="E384" s="73"/>
      <c r="F384" s="94"/>
      <c r="G384" s="94"/>
      <c r="H384" s="566"/>
      <c r="I384" s="566"/>
      <c r="J384" s="1077"/>
      <c r="K384" s="38"/>
      <c r="L384" s="39"/>
      <c r="M384" s="40"/>
      <c r="N384" s="41"/>
      <c r="O384" s="40"/>
      <c r="P384" s="41"/>
      <c r="Q384" s="35"/>
      <c r="R384" s="43"/>
    </row>
    <row r="385" ht="14.25" customHeight="1">
      <c r="A385" s="92"/>
      <c r="B385" s="93"/>
      <c r="C385" s="61"/>
      <c r="D385" s="51"/>
      <c r="E385" s="73"/>
      <c r="F385" s="94"/>
      <c r="G385" s="94"/>
      <c r="H385" s="566"/>
      <c r="I385" s="566"/>
      <c r="J385" s="1077"/>
      <c r="K385" s="38"/>
      <c r="L385" s="39"/>
      <c r="M385" s="40"/>
      <c r="N385" s="41"/>
      <c r="O385" s="40"/>
      <c r="P385" s="41"/>
      <c r="Q385" s="35"/>
      <c r="R385" s="43"/>
    </row>
    <row r="386" ht="14.25" customHeight="1">
      <c r="A386" s="92"/>
      <c r="B386" s="93"/>
      <c r="C386" s="61"/>
      <c r="D386" s="51"/>
      <c r="E386" s="73"/>
      <c r="F386" s="94"/>
      <c r="G386" s="94"/>
      <c r="H386" s="566"/>
      <c r="I386" s="566"/>
      <c r="J386" s="1077"/>
      <c r="K386" s="38"/>
      <c r="L386" s="39"/>
      <c r="M386" s="40"/>
      <c r="N386" s="41"/>
      <c r="O386" s="40"/>
      <c r="P386" s="41"/>
      <c r="Q386" s="35"/>
      <c r="R386" s="43"/>
    </row>
    <row r="387" ht="14.25" customHeight="1">
      <c r="A387" s="92"/>
      <c r="B387" s="93"/>
      <c r="C387" s="61"/>
      <c r="D387" s="51"/>
      <c r="E387" s="73"/>
      <c r="F387" s="94"/>
      <c r="G387" s="94"/>
      <c r="H387" s="566"/>
      <c r="I387" s="566"/>
      <c r="J387" s="1077"/>
      <c r="K387" s="38"/>
      <c r="L387" s="39"/>
      <c r="M387" s="40"/>
      <c r="N387" s="41"/>
      <c r="O387" s="40"/>
      <c r="P387" s="41"/>
      <c r="Q387" s="35"/>
      <c r="R387" s="43"/>
    </row>
    <row r="388" ht="14.25" customHeight="1">
      <c r="A388" s="92"/>
      <c r="B388" s="93"/>
      <c r="C388" s="61"/>
      <c r="D388" s="51"/>
      <c r="E388" s="73"/>
      <c r="F388" s="94"/>
      <c r="G388" s="94"/>
      <c r="H388" s="566"/>
      <c r="I388" s="566"/>
      <c r="J388" s="1077"/>
      <c r="K388" s="38"/>
      <c r="L388" s="39"/>
      <c r="M388" s="40"/>
      <c r="N388" s="41"/>
      <c r="O388" s="40"/>
      <c r="P388" s="41"/>
      <c r="Q388" s="35"/>
      <c r="R388" s="43"/>
    </row>
    <row r="389" ht="14.25" customHeight="1">
      <c r="A389" s="92"/>
      <c r="B389" s="93"/>
      <c r="C389" s="61"/>
      <c r="D389" s="51"/>
      <c r="E389" s="73"/>
      <c r="F389" s="94"/>
      <c r="G389" s="94"/>
      <c r="H389" s="566"/>
      <c r="I389" s="566"/>
      <c r="J389" s="1077"/>
      <c r="K389" s="38"/>
      <c r="L389" s="39"/>
      <c r="M389" s="40"/>
      <c r="N389" s="41"/>
      <c r="O389" s="40"/>
      <c r="P389" s="41"/>
      <c r="Q389" s="35"/>
      <c r="R389" s="43"/>
    </row>
    <row r="390" ht="14.25" customHeight="1">
      <c r="A390" s="92"/>
      <c r="B390" s="93"/>
      <c r="C390" s="61"/>
      <c r="D390" s="51"/>
      <c r="E390" s="73"/>
      <c r="F390" s="94"/>
      <c r="G390" s="94"/>
      <c r="H390" s="566"/>
      <c r="I390" s="566"/>
      <c r="J390" s="1077"/>
      <c r="K390" s="38"/>
      <c r="L390" s="39"/>
      <c r="M390" s="40"/>
      <c r="N390" s="41"/>
      <c r="O390" s="40"/>
      <c r="P390" s="41"/>
      <c r="Q390" s="35"/>
      <c r="R390" s="43"/>
    </row>
    <row r="391" ht="14.25" customHeight="1">
      <c r="A391" s="92"/>
      <c r="B391" s="93"/>
      <c r="C391" s="61"/>
      <c r="D391" s="51"/>
      <c r="E391" s="73"/>
      <c r="F391" s="94"/>
      <c r="G391" s="94"/>
      <c r="H391" s="566"/>
      <c r="I391" s="566"/>
      <c r="J391" s="1077"/>
      <c r="K391" s="38"/>
      <c r="L391" s="39"/>
      <c r="M391" s="40"/>
      <c r="N391" s="41"/>
      <c r="O391" s="40"/>
      <c r="P391" s="41"/>
      <c r="Q391" s="35"/>
      <c r="R391" s="43"/>
    </row>
    <row r="392" ht="14.25" customHeight="1">
      <c r="A392" s="92"/>
      <c r="B392" s="93"/>
      <c r="C392" s="61"/>
      <c r="D392" s="51"/>
      <c r="E392" s="73"/>
      <c r="F392" s="94"/>
      <c r="G392" s="94"/>
      <c r="H392" s="566"/>
      <c r="I392" s="566"/>
      <c r="J392" s="1077"/>
      <c r="K392" s="38"/>
      <c r="L392" s="39"/>
      <c r="M392" s="40"/>
      <c r="N392" s="41"/>
      <c r="O392" s="40"/>
      <c r="P392" s="41"/>
      <c r="Q392" s="35"/>
      <c r="R392" s="43"/>
    </row>
    <row r="393" ht="14.25" customHeight="1">
      <c r="A393" s="92"/>
      <c r="B393" s="93"/>
      <c r="C393" s="61"/>
      <c r="D393" s="51"/>
      <c r="E393" s="73"/>
      <c r="F393" s="94"/>
      <c r="G393" s="94"/>
      <c r="H393" s="566"/>
      <c r="I393" s="566"/>
      <c r="J393" s="1077"/>
      <c r="K393" s="38"/>
      <c r="L393" s="39"/>
      <c r="M393" s="40"/>
      <c r="N393" s="41"/>
      <c r="O393" s="40"/>
      <c r="P393" s="41"/>
      <c r="Q393" s="35"/>
      <c r="R393" s="43"/>
    </row>
    <row r="394" ht="14.25" customHeight="1">
      <c r="A394" s="92"/>
      <c r="B394" s="93"/>
      <c r="C394" s="61"/>
      <c r="D394" s="51"/>
      <c r="E394" s="73"/>
      <c r="F394" s="94"/>
      <c r="G394" s="94"/>
      <c r="H394" s="566"/>
      <c r="I394" s="566"/>
      <c r="J394" s="1077"/>
      <c r="K394" s="38"/>
      <c r="L394" s="39"/>
      <c r="M394" s="40"/>
      <c r="N394" s="41"/>
      <c r="O394" s="40"/>
      <c r="P394" s="41"/>
      <c r="Q394" s="35"/>
      <c r="R394" s="43"/>
    </row>
    <row r="395" ht="14.25" customHeight="1">
      <c r="A395" s="92"/>
      <c r="B395" s="93"/>
      <c r="C395" s="61"/>
      <c r="D395" s="51"/>
      <c r="E395" s="73"/>
      <c r="F395" s="94"/>
      <c r="G395" s="94"/>
      <c r="H395" s="566"/>
      <c r="I395" s="566"/>
      <c r="J395" s="1077"/>
      <c r="K395" s="38"/>
      <c r="L395" s="39"/>
      <c r="M395" s="40"/>
      <c r="N395" s="41"/>
      <c r="O395" s="40"/>
      <c r="P395" s="41"/>
      <c r="Q395" s="35"/>
      <c r="R395" s="43"/>
    </row>
    <row r="396" ht="14.25" customHeight="1">
      <c r="A396" s="92"/>
      <c r="B396" s="93"/>
      <c r="C396" s="61"/>
      <c r="D396" s="51"/>
      <c r="E396" s="73"/>
      <c r="F396" s="94"/>
      <c r="G396" s="94"/>
      <c r="H396" s="566"/>
      <c r="I396" s="566"/>
      <c r="J396" s="1077"/>
      <c r="K396" s="38"/>
      <c r="L396" s="39"/>
      <c r="M396" s="40"/>
      <c r="N396" s="41"/>
      <c r="O396" s="40"/>
      <c r="P396" s="41"/>
      <c r="Q396" s="35"/>
      <c r="R396" s="43"/>
    </row>
    <row r="397" ht="14.25" customHeight="1">
      <c r="A397" s="92"/>
      <c r="B397" s="93"/>
      <c r="C397" s="61"/>
      <c r="D397" s="51"/>
      <c r="E397" s="73"/>
      <c r="F397" s="94"/>
      <c r="G397" s="94"/>
      <c r="H397" s="566"/>
      <c r="I397" s="566"/>
      <c r="J397" s="1077"/>
      <c r="K397" s="38"/>
      <c r="L397" s="39"/>
      <c r="M397" s="40"/>
      <c r="N397" s="41"/>
      <c r="O397" s="40"/>
      <c r="P397" s="41"/>
      <c r="Q397" s="35"/>
      <c r="R397" s="43"/>
    </row>
    <row r="398" ht="14.25" customHeight="1">
      <c r="A398" s="92"/>
      <c r="B398" s="93"/>
      <c r="C398" s="61"/>
      <c r="D398" s="51"/>
      <c r="E398" s="73"/>
      <c r="F398" s="94"/>
      <c r="G398" s="94"/>
      <c r="H398" s="566"/>
      <c r="I398" s="566"/>
      <c r="J398" s="1077"/>
      <c r="K398" s="38"/>
      <c r="L398" s="39"/>
      <c r="M398" s="40"/>
      <c r="N398" s="41"/>
      <c r="O398" s="40"/>
      <c r="P398" s="41"/>
      <c r="Q398" s="35"/>
      <c r="R398" s="43"/>
    </row>
    <row r="399" ht="14.25" customHeight="1">
      <c r="A399" s="92"/>
      <c r="B399" s="93"/>
      <c r="C399" s="61"/>
      <c r="D399" s="51"/>
      <c r="E399" s="73"/>
      <c r="F399" s="94"/>
      <c r="G399" s="94"/>
      <c r="H399" s="566"/>
      <c r="I399" s="566"/>
      <c r="J399" s="1077"/>
      <c r="K399" s="38"/>
      <c r="L399" s="39"/>
      <c r="M399" s="40"/>
      <c r="N399" s="41"/>
      <c r="O399" s="40"/>
      <c r="P399" s="41"/>
      <c r="Q399" s="35"/>
      <c r="R399" s="43"/>
    </row>
    <row r="400" ht="14.25" customHeight="1">
      <c r="A400" s="92"/>
      <c r="B400" s="93"/>
      <c r="C400" s="61"/>
      <c r="D400" s="51"/>
      <c r="E400" s="73"/>
      <c r="F400" s="94"/>
      <c r="G400" s="94"/>
      <c r="H400" s="566"/>
      <c r="I400" s="566"/>
      <c r="J400" s="1077"/>
      <c r="K400" s="38"/>
      <c r="L400" s="39"/>
      <c r="M400" s="40"/>
      <c r="N400" s="41"/>
      <c r="O400" s="40"/>
      <c r="P400" s="41"/>
      <c r="Q400" s="35"/>
      <c r="R400" s="43"/>
    </row>
    <row r="401" ht="14.25" customHeight="1">
      <c r="A401" s="92"/>
      <c r="B401" s="93"/>
      <c r="C401" s="61"/>
      <c r="D401" s="51"/>
      <c r="E401" s="73"/>
      <c r="F401" s="94"/>
      <c r="G401" s="94"/>
      <c r="H401" s="566"/>
      <c r="I401" s="566"/>
      <c r="J401" s="1077"/>
      <c r="K401" s="38"/>
      <c r="L401" s="39"/>
      <c r="M401" s="40"/>
      <c r="N401" s="41"/>
      <c r="O401" s="40"/>
      <c r="P401" s="41"/>
      <c r="Q401" s="35"/>
      <c r="R401" s="43"/>
    </row>
    <row r="402" ht="14.25" customHeight="1">
      <c r="A402" s="92"/>
      <c r="B402" s="93"/>
      <c r="C402" s="61"/>
      <c r="D402" s="51"/>
      <c r="E402" s="73"/>
      <c r="F402" s="94"/>
      <c r="G402" s="94"/>
      <c r="H402" s="566"/>
      <c r="I402" s="566"/>
      <c r="J402" s="1077"/>
      <c r="K402" s="38"/>
      <c r="L402" s="39"/>
      <c r="M402" s="40"/>
      <c r="N402" s="41"/>
      <c r="O402" s="40"/>
      <c r="P402" s="41"/>
      <c r="Q402" s="35"/>
      <c r="R402" s="43"/>
    </row>
    <row r="403" ht="14.25" customHeight="1">
      <c r="A403" s="92"/>
      <c r="B403" s="93"/>
      <c r="C403" s="61"/>
      <c r="D403" s="51"/>
      <c r="E403" s="73"/>
      <c r="F403" s="94"/>
      <c r="G403" s="94"/>
      <c r="H403" s="566"/>
      <c r="I403" s="566"/>
      <c r="J403" s="1077"/>
      <c r="K403" s="38"/>
      <c r="L403" s="39"/>
      <c r="M403" s="40"/>
      <c r="N403" s="41"/>
      <c r="O403" s="40"/>
      <c r="P403" s="41"/>
      <c r="Q403" s="35"/>
      <c r="R403" s="43"/>
    </row>
    <row r="404" ht="14.25" customHeight="1">
      <c r="A404" s="92"/>
      <c r="B404" s="93"/>
      <c r="C404" s="61"/>
      <c r="D404" s="51"/>
      <c r="E404" s="73"/>
      <c r="F404" s="94"/>
      <c r="G404" s="94"/>
      <c r="H404" s="566"/>
      <c r="I404" s="566"/>
      <c r="J404" s="1077"/>
      <c r="K404" s="38"/>
      <c r="L404" s="39"/>
      <c r="M404" s="40"/>
      <c r="N404" s="41"/>
      <c r="O404" s="40"/>
      <c r="P404" s="41"/>
      <c r="Q404" s="35"/>
      <c r="R404" s="43"/>
    </row>
    <row r="405" ht="14.25" customHeight="1">
      <c r="A405" s="92"/>
      <c r="B405" s="93"/>
      <c r="C405" s="61"/>
      <c r="D405" s="51"/>
      <c r="E405" s="73"/>
      <c r="F405" s="94"/>
      <c r="G405" s="94"/>
      <c r="H405" s="566"/>
      <c r="I405" s="566"/>
      <c r="J405" s="1077"/>
      <c r="K405" s="38"/>
      <c r="L405" s="39"/>
      <c r="M405" s="40"/>
      <c r="N405" s="41"/>
      <c r="O405" s="40"/>
      <c r="P405" s="41"/>
      <c r="Q405" s="35"/>
      <c r="R405" s="43"/>
    </row>
    <row r="406" ht="14.25" customHeight="1">
      <c r="A406" s="92"/>
      <c r="B406" s="93"/>
      <c r="C406" s="61"/>
      <c r="D406" s="51"/>
      <c r="E406" s="73"/>
      <c r="F406" s="94"/>
      <c r="G406" s="94"/>
      <c r="H406" s="566"/>
      <c r="I406" s="566"/>
      <c r="J406" s="1077"/>
      <c r="K406" s="38"/>
      <c r="L406" s="39"/>
      <c r="M406" s="40"/>
      <c r="N406" s="41"/>
      <c r="O406" s="40"/>
      <c r="P406" s="41"/>
      <c r="Q406" s="35"/>
      <c r="R406" s="43"/>
    </row>
    <row r="407" ht="14.25" customHeight="1">
      <c r="A407" s="92"/>
      <c r="B407" s="93"/>
      <c r="C407" s="61"/>
      <c r="D407" s="51"/>
      <c r="E407" s="73"/>
      <c r="F407" s="94"/>
      <c r="G407" s="94"/>
      <c r="H407" s="566"/>
      <c r="I407" s="566"/>
      <c r="J407" s="1077"/>
      <c r="K407" s="38"/>
      <c r="L407" s="39"/>
      <c r="M407" s="40"/>
      <c r="N407" s="41"/>
      <c r="O407" s="40"/>
      <c r="P407" s="41"/>
      <c r="Q407" s="35"/>
      <c r="R407" s="43"/>
    </row>
    <row r="408" ht="14.25" customHeight="1">
      <c r="A408" s="92"/>
      <c r="B408" s="93"/>
      <c r="C408" s="61"/>
      <c r="D408" s="51"/>
      <c r="E408" s="73"/>
      <c r="F408" s="94"/>
      <c r="G408" s="94"/>
      <c r="H408" s="566"/>
      <c r="I408" s="566"/>
      <c r="J408" s="1077"/>
      <c r="K408" s="38"/>
      <c r="L408" s="39"/>
      <c r="M408" s="40"/>
      <c r="N408" s="41"/>
      <c r="O408" s="40"/>
      <c r="P408" s="41"/>
      <c r="Q408" s="35"/>
      <c r="R408" s="43"/>
    </row>
    <row r="409" ht="14.25" customHeight="1">
      <c r="A409" s="92"/>
      <c r="B409" s="93"/>
      <c r="C409" s="61"/>
      <c r="D409" s="51"/>
      <c r="E409" s="73"/>
      <c r="F409" s="94"/>
      <c r="G409" s="94"/>
      <c r="H409" s="566"/>
      <c r="I409" s="566"/>
      <c r="J409" s="1077"/>
      <c r="K409" s="38"/>
      <c r="L409" s="39"/>
      <c r="M409" s="40"/>
      <c r="N409" s="41"/>
      <c r="O409" s="40"/>
      <c r="P409" s="41"/>
      <c r="Q409" s="35"/>
      <c r="R409" s="43"/>
    </row>
    <row r="410" ht="14.25" customHeight="1">
      <c r="A410" s="92"/>
      <c r="B410" s="93"/>
      <c r="C410" s="61"/>
      <c r="D410" s="51"/>
      <c r="E410" s="73"/>
      <c r="F410" s="94"/>
      <c r="G410" s="94"/>
      <c r="H410" s="566"/>
      <c r="I410" s="566"/>
      <c r="J410" s="1077"/>
      <c r="K410" s="38"/>
      <c r="L410" s="39"/>
      <c r="M410" s="40"/>
      <c r="N410" s="41"/>
      <c r="O410" s="40"/>
      <c r="P410" s="41"/>
      <c r="Q410" s="35"/>
      <c r="R410" s="43"/>
    </row>
    <row r="411" ht="14.25" customHeight="1">
      <c r="A411" s="92"/>
      <c r="B411" s="93"/>
      <c r="C411" s="61"/>
      <c r="D411" s="51"/>
      <c r="E411" s="73"/>
      <c r="F411" s="94"/>
      <c r="G411" s="94"/>
      <c r="H411" s="566"/>
      <c r="I411" s="566"/>
      <c r="J411" s="1077"/>
      <c r="K411" s="38"/>
      <c r="L411" s="39"/>
      <c r="M411" s="40"/>
      <c r="N411" s="41"/>
      <c r="O411" s="40"/>
      <c r="P411" s="41"/>
      <c r="Q411" s="35"/>
      <c r="R411" s="43"/>
    </row>
    <row r="412" ht="14.25" customHeight="1">
      <c r="A412" s="92"/>
      <c r="B412" s="93"/>
      <c r="C412" s="61"/>
      <c r="D412" s="51"/>
      <c r="E412" s="73"/>
      <c r="F412" s="94"/>
      <c r="G412" s="94"/>
      <c r="H412" s="566"/>
      <c r="I412" s="566"/>
      <c r="J412" s="1077"/>
      <c r="K412" s="38"/>
      <c r="L412" s="39"/>
      <c r="M412" s="40"/>
      <c r="N412" s="41"/>
      <c r="O412" s="40"/>
      <c r="P412" s="41"/>
      <c r="Q412" s="35"/>
      <c r="R412" s="43"/>
    </row>
    <row r="413" ht="14.25" customHeight="1">
      <c r="A413" s="92"/>
      <c r="B413" s="93"/>
      <c r="C413" s="61"/>
      <c r="D413" s="51"/>
      <c r="E413" s="73"/>
      <c r="F413" s="94"/>
      <c r="G413" s="94"/>
      <c r="H413" s="566"/>
      <c r="I413" s="566"/>
      <c r="J413" s="1077"/>
      <c r="K413" s="38"/>
      <c r="L413" s="39"/>
      <c r="M413" s="40"/>
      <c r="N413" s="41"/>
      <c r="O413" s="40"/>
      <c r="P413" s="41"/>
      <c r="Q413" s="35"/>
      <c r="R413" s="43"/>
    </row>
    <row r="414" ht="14.25" customHeight="1">
      <c r="A414" s="92"/>
      <c r="B414" s="93"/>
      <c r="C414" s="61"/>
      <c r="D414" s="51"/>
      <c r="E414" s="73"/>
      <c r="F414" s="94"/>
      <c r="G414" s="94"/>
      <c r="H414" s="566"/>
      <c r="I414" s="566"/>
      <c r="J414" s="1077"/>
      <c r="K414" s="38"/>
      <c r="L414" s="39"/>
      <c r="M414" s="40"/>
      <c r="N414" s="41"/>
      <c r="O414" s="40"/>
      <c r="P414" s="41"/>
      <c r="Q414" s="35"/>
      <c r="R414" s="43"/>
    </row>
    <row r="415" ht="14.25" customHeight="1">
      <c r="A415" s="92"/>
      <c r="B415" s="93"/>
      <c r="C415" s="61"/>
      <c r="D415" s="51"/>
      <c r="E415" s="73"/>
      <c r="F415" s="94"/>
      <c r="G415" s="94"/>
      <c r="H415" s="566"/>
      <c r="I415" s="566"/>
      <c r="J415" s="1077"/>
      <c r="K415" s="38"/>
      <c r="L415" s="39"/>
      <c r="M415" s="40"/>
      <c r="N415" s="41"/>
      <c r="O415" s="40"/>
      <c r="P415" s="41"/>
      <c r="Q415" s="35"/>
      <c r="R415" s="43"/>
    </row>
    <row r="416" ht="14.25" customHeight="1">
      <c r="A416" s="92"/>
      <c r="B416" s="93"/>
      <c r="C416" s="61"/>
      <c r="D416" s="51"/>
      <c r="E416" s="73"/>
      <c r="F416" s="94"/>
      <c r="G416" s="94"/>
      <c r="H416" s="566"/>
      <c r="I416" s="566"/>
      <c r="J416" s="1077"/>
      <c r="K416" s="38"/>
      <c r="L416" s="39"/>
      <c r="M416" s="40"/>
      <c r="N416" s="41"/>
      <c r="O416" s="40"/>
      <c r="P416" s="41"/>
      <c r="Q416" s="35"/>
      <c r="R416" s="43"/>
    </row>
    <row r="417" ht="14.25" customHeight="1">
      <c r="A417" s="92"/>
      <c r="B417" s="93"/>
      <c r="C417" s="61"/>
      <c r="D417" s="51"/>
      <c r="E417" s="73"/>
      <c r="F417" s="94"/>
      <c r="G417" s="94"/>
      <c r="H417" s="566"/>
      <c r="I417" s="566"/>
      <c r="J417" s="1077"/>
      <c r="K417" s="38"/>
      <c r="L417" s="39"/>
      <c r="M417" s="40"/>
      <c r="N417" s="41"/>
      <c r="O417" s="40"/>
      <c r="P417" s="41"/>
      <c r="Q417" s="35"/>
      <c r="R417" s="43"/>
    </row>
    <row r="418" ht="14.25" customHeight="1">
      <c r="A418" s="92"/>
      <c r="B418" s="93"/>
      <c r="C418" s="61"/>
      <c r="D418" s="51"/>
      <c r="E418" s="73"/>
      <c r="F418" s="94"/>
      <c r="G418" s="94"/>
      <c r="H418" s="566"/>
      <c r="I418" s="566"/>
      <c r="J418" s="1077"/>
      <c r="K418" s="38"/>
      <c r="L418" s="39"/>
      <c r="M418" s="40"/>
      <c r="N418" s="41"/>
      <c r="O418" s="40"/>
      <c r="P418" s="41"/>
      <c r="Q418" s="35"/>
      <c r="R418" s="43"/>
    </row>
    <row r="419" ht="14.25" customHeight="1">
      <c r="A419" s="92"/>
      <c r="B419" s="93"/>
      <c r="C419" s="61"/>
      <c r="D419" s="51"/>
      <c r="E419" s="73"/>
      <c r="F419" s="94"/>
      <c r="G419" s="94"/>
      <c r="H419" s="566"/>
      <c r="I419" s="566"/>
      <c r="J419" s="1077"/>
      <c r="K419" s="38"/>
      <c r="L419" s="39"/>
      <c r="M419" s="40"/>
      <c r="N419" s="41"/>
      <c r="O419" s="40"/>
      <c r="P419" s="41"/>
      <c r="Q419" s="35"/>
      <c r="R419" s="43"/>
    </row>
    <row r="420" ht="14.25" customHeight="1">
      <c r="A420" s="92"/>
      <c r="B420" s="93"/>
      <c r="C420" s="61"/>
      <c r="D420" s="51"/>
      <c r="E420" s="73"/>
      <c r="F420" s="94"/>
      <c r="G420" s="94"/>
      <c r="H420" s="566"/>
      <c r="I420" s="566"/>
      <c r="J420" s="1077"/>
      <c r="K420" s="38"/>
      <c r="L420" s="39"/>
      <c r="M420" s="40"/>
      <c r="N420" s="41"/>
      <c r="O420" s="40"/>
      <c r="P420" s="41"/>
      <c r="Q420" s="35"/>
      <c r="R420" s="43"/>
    </row>
    <row r="421" ht="14.25" customHeight="1">
      <c r="A421" s="92"/>
      <c r="B421" s="93"/>
      <c r="C421" s="61"/>
      <c r="D421" s="51"/>
      <c r="E421" s="73"/>
      <c r="F421" s="94"/>
      <c r="G421" s="94"/>
      <c r="H421" s="566"/>
      <c r="I421" s="566"/>
      <c r="J421" s="1077"/>
      <c r="K421" s="38"/>
      <c r="L421" s="39"/>
      <c r="M421" s="40"/>
      <c r="N421" s="41"/>
      <c r="O421" s="40"/>
      <c r="P421" s="41"/>
      <c r="Q421" s="35"/>
      <c r="R421" s="43"/>
    </row>
    <row r="422" ht="14.25" customHeight="1">
      <c r="A422" s="92"/>
      <c r="B422" s="93"/>
      <c r="C422" s="61"/>
      <c r="D422" s="51"/>
      <c r="E422" s="73"/>
      <c r="F422" s="94"/>
      <c r="G422" s="94"/>
      <c r="H422" s="566"/>
      <c r="I422" s="566"/>
      <c r="J422" s="1077"/>
      <c r="K422" s="38"/>
      <c r="L422" s="39"/>
      <c r="M422" s="40"/>
      <c r="N422" s="41"/>
      <c r="O422" s="40"/>
      <c r="P422" s="41"/>
      <c r="Q422" s="35"/>
      <c r="R422" s="43"/>
    </row>
    <row r="423" ht="14.25" customHeight="1">
      <c r="A423" s="92"/>
      <c r="B423" s="93"/>
      <c r="C423" s="61"/>
      <c r="D423" s="51"/>
      <c r="E423" s="73"/>
      <c r="F423" s="94"/>
      <c r="G423" s="94"/>
      <c r="H423" s="566"/>
      <c r="I423" s="566"/>
      <c r="J423" s="1077"/>
      <c r="K423" s="38"/>
      <c r="L423" s="39"/>
      <c r="M423" s="40"/>
      <c r="N423" s="41"/>
      <c r="O423" s="40"/>
      <c r="P423" s="41"/>
      <c r="Q423" s="35"/>
      <c r="R423" s="43"/>
    </row>
    <row r="424" ht="14.25" customHeight="1">
      <c r="A424" s="92"/>
      <c r="B424" s="93"/>
      <c r="C424" s="61"/>
      <c r="D424" s="51"/>
      <c r="E424" s="73"/>
      <c r="F424" s="94"/>
      <c r="G424" s="94"/>
      <c r="H424" s="566"/>
      <c r="I424" s="566"/>
      <c r="J424" s="1077"/>
      <c r="K424" s="38"/>
      <c r="L424" s="39"/>
      <c r="M424" s="40"/>
      <c r="N424" s="41"/>
      <c r="O424" s="40"/>
      <c r="P424" s="41"/>
      <c r="Q424" s="35"/>
      <c r="R424" s="43"/>
    </row>
    <row r="425" ht="14.25" customHeight="1">
      <c r="A425" s="92"/>
      <c r="B425" s="93"/>
      <c r="C425" s="61"/>
      <c r="D425" s="51"/>
      <c r="E425" s="73"/>
      <c r="F425" s="94"/>
      <c r="G425" s="94"/>
      <c r="H425" s="566"/>
      <c r="I425" s="566"/>
      <c r="J425" s="1077"/>
      <c r="K425" s="38"/>
      <c r="L425" s="39"/>
      <c r="M425" s="40"/>
      <c r="N425" s="41"/>
      <c r="O425" s="40"/>
      <c r="P425" s="41"/>
      <c r="Q425" s="35"/>
      <c r="R425" s="43"/>
    </row>
    <row r="426" ht="14.25" customHeight="1">
      <c r="A426" s="92"/>
      <c r="B426" s="93"/>
      <c r="C426" s="61"/>
      <c r="D426" s="51"/>
      <c r="E426" s="73"/>
      <c r="F426" s="94"/>
      <c r="G426" s="94"/>
      <c r="H426" s="566"/>
      <c r="I426" s="566"/>
      <c r="J426" s="1077"/>
      <c r="K426" s="38"/>
      <c r="L426" s="39"/>
      <c r="M426" s="40"/>
      <c r="N426" s="41"/>
      <c r="O426" s="40"/>
      <c r="P426" s="41"/>
      <c r="Q426" s="35"/>
      <c r="R426" s="43"/>
    </row>
    <row r="427" ht="14.25" customHeight="1">
      <c r="A427" s="92"/>
      <c r="B427" s="93"/>
      <c r="C427" s="61"/>
      <c r="D427" s="51"/>
      <c r="E427" s="73"/>
      <c r="F427" s="94"/>
      <c r="G427" s="94"/>
      <c r="H427" s="566"/>
      <c r="I427" s="566"/>
      <c r="J427" s="1077"/>
      <c r="K427" s="38"/>
      <c r="L427" s="39"/>
      <c r="M427" s="40"/>
      <c r="N427" s="41"/>
      <c r="O427" s="40"/>
      <c r="P427" s="41"/>
      <c r="Q427" s="35"/>
      <c r="R427" s="43"/>
    </row>
    <row r="428" ht="14.25" customHeight="1">
      <c r="A428" s="92"/>
      <c r="B428" s="93"/>
      <c r="C428" s="61"/>
      <c r="D428" s="51"/>
      <c r="E428" s="73"/>
      <c r="F428" s="94"/>
      <c r="G428" s="94"/>
      <c r="H428" s="566"/>
      <c r="I428" s="566"/>
      <c r="J428" s="1077"/>
      <c r="K428" s="38"/>
      <c r="L428" s="39"/>
      <c r="M428" s="40"/>
      <c r="N428" s="41"/>
      <c r="O428" s="40"/>
      <c r="P428" s="41"/>
      <c r="Q428" s="35"/>
      <c r="R428" s="43"/>
    </row>
    <row r="429" ht="14.25" customHeight="1">
      <c r="A429" s="92"/>
      <c r="B429" s="93"/>
      <c r="C429" s="61"/>
      <c r="D429" s="51"/>
      <c r="E429" s="73"/>
      <c r="F429" s="94"/>
      <c r="G429" s="94"/>
      <c r="H429" s="566"/>
      <c r="I429" s="566"/>
      <c r="J429" s="1077"/>
      <c r="K429" s="38"/>
      <c r="L429" s="39"/>
      <c r="M429" s="40"/>
      <c r="N429" s="41"/>
      <c r="O429" s="40"/>
      <c r="P429" s="41"/>
      <c r="Q429" s="35"/>
      <c r="R429" s="43"/>
    </row>
    <row r="430" ht="14.25" customHeight="1">
      <c r="A430" s="92"/>
      <c r="B430" s="93"/>
      <c r="C430" s="61"/>
      <c r="D430" s="51"/>
      <c r="E430" s="73"/>
      <c r="F430" s="94"/>
      <c r="G430" s="94"/>
      <c r="H430" s="566"/>
      <c r="I430" s="566"/>
      <c r="J430" s="1077"/>
      <c r="K430" s="38"/>
      <c r="L430" s="39"/>
      <c r="M430" s="40"/>
      <c r="N430" s="41"/>
      <c r="O430" s="40"/>
      <c r="P430" s="41"/>
      <c r="Q430" s="35"/>
      <c r="R430" s="43"/>
    </row>
    <row r="431" ht="14.25" customHeight="1">
      <c r="A431" s="92"/>
      <c r="B431" s="93"/>
      <c r="C431" s="61"/>
      <c r="D431" s="51"/>
      <c r="E431" s="73"/>
      <c r="F431" s="94"/>
      <c r="G431" s="94"/>
      <c r="H431" s="566"/>
      <c r="I431" s="566"/>
      <c r="J431" s="1077"/>
      <c r="K431" s="38"/>
      <c r="L431" s="39"/>
      <c r="M431" s="40"/>
      <c r="N431" s="41"/>
      <c r="O431" s="40"/>
      <c r="P431" s="41"/>
      <c r="Q431" s="35"/>
      <c r="R431" s="43"/>
    </row>
    <row r="432" ht="14.25" customHeight="1">
      <c r="A432" s="92"/>
      <c r="B432" s="93"/>
      <c r="C432" s="61"/>
      <c r="D432" s="51"/>
      <c r="E432" s="73"/>
      <c r="F432" s="94"/>
      <c r="G432" s="94"/>
      <c r="H432" s="566"/>
      <c r="I432" s="566"/>
      <c r="J432" s="1077"/>
      <c r="K432" s="38"/>
      <c r="L432" s="39"/>
      <c r="M432" s="40"/>
      <c r="N432" s="41"/>
      <c r="O432" s="40"/>
      <c r="P432" s="41"/>
      <c r="Q432" s="35"/>
      <c r="R432" s="43"/>
    </row>
    <row r="433" ht="14.25" customHeight="1">
      <c r="A433" s="92"/>
      <c r="B433" s="93"/>
      <c r="C433" s="61"/>
      <c r="D433" s="51"/>
      <c r="E433" s="73"/>
      <c r="F433" s="94"/>
      <c r="G433" s="94"/>
      <c r="H433" s="566"/>
      <c r="I433" s="566"/>
      <c r="J433" s="1077"/>
      <c r="K433" s="38"/>
      <c r="L433" s="39"/>
      <c r="M433" s="40"/>
      <c r="N433" s="41"/>
      <c r="O433" s="40"/>
      <c r="P433" s="41"/>
      <c r="Q433" s="35"/>
      <c r="R433" s="43"/>
    </row>
    <row r="434" ht="14.25" customHeight="1">
      <c r="A434" s="92"/>
      <c r="B434" s="93"/>
      <c r="C434" s="61"/>
      <c r="D434" s="51"/>
      <c r="E434" s="73"/>
      <c r="F434" s="94"/>
      <c r="G434" s="94"/>
      <c r="H434" s="566"/>
      <c r="I434" s="566"/>
      <c r="J434" s="1077"/>
      <c r="K434" s="38"/>
      <c r="L434" s="39"/>
      <c r="M434" s="40"/>
      <c r="N434" s="41"/>
      <c r="O434" s="40"/>
      <c r="P434" s="41"/>
      <c r="Q434" s="35"/>
      <c r="R434" s="43"/>
    </row>
    <row r="435" ht="14.25" customHeight="1">
      <c r="A435" s="92"/>
      <c r="B435" s="93"/>
      <c r="C435" s="61"/>
      <c r="D435" s="51"/>
      <c r="E435" s="73"/>
      <c r="F435" s="94"/>
      <c r="G435" s="94"/>
      <c r="H435" s="566"/>
      <c r="I435" s="566"/>
      <c r="J435" s="1077"/>
      <c r="K435" s="38"/>
      <c r="L435" s="39"/>
      <c r="M435" s="40"/>
      <c r="N435" s="41"/>
      <c r="O435" s="40"/>
      <c r="P435" s="41"/>
      <c r="Q435" s="35"/>
      <c r="R435" s="43"/>
    </row>
    <row r="436" ht="14.25" customHeight="1">
      <c r="A436" s="92"/>
      <c r="B436" s="93"/>
      <c r="C436" s="61"/>
      <c r="D436" s="51"/>
      <c r="E436" s="73"/>
      <c r="F436" s="94"/>
      <c r="G436" s="94"/>
      <c r="H436" s="566"/>
      <c r="I436" s="566"/>
      <c r="J436" s="1077"/>
      <c r="K436" s="38"/>
      <c r="L436" s="39"/>
      <c r="M436" s="40"/>
      <c r="N436" s="41"/>
      <c r="O436" s="40"/>
      <c r="P436" s="41"/>
      <c r="Q436" s="35"/>
      <c r="R436" s="43"/>
    </row>
    <row r="437" ht="14.25" customHeight="1">
      <c r="A437" s="92"/>
      <c r="B437" s="93"/>
      <c r="C437" s="61"/>
      <c r="D437" s="51"/>
      <c r="E437" s="73"/>
      <c r="F437" s="94"/>
      <c r="G437" s="94"/>
      <c r="H437" s="566"/>
      <c r="I437" s="566"/>
      <c r="J437" s="1077"/>
      <c r="K437" s="38"/>
      <c r="L437" s="39"/>
      <c r="M437" s="40"/>
      <c r="N437" s="41"/>
      <c r="O437" s="40"/>
      <c r="P437" s="41"/>
      <c r="Q437" s="35"/>
      <c r="R437" s="43"/>
    </row>
    <row r="438" ht="14.25" customHeight="1">
      <c r="A438" s="92"/>
      <c r="B438" s="93"/>
      <c r="C438" s="61"/>
      <c r="D438" s="51"/>
      <c r="E438" s="73"/>
      <c r="F438" s="94"/>
      <c r="G438" s="94"/>
      <c r="H438" s="566"/>
      <c r="I438" s="566"/>
      <c r="J438" s="1077"/>
      <c r="K438" s="38"/>
      <c r="L438" s="39"/>
      <c r="M438" s="40"/>
      <c r="N438" s="41"/>
      <c r="O438" s="40"/>
      <c r="P438" s="41"/>
      <c r="Q438" s="35"/>
      <c r="R438" s="43"/>
    </row>
    <row r="439" ht="14.25" customHeight="1">
      <c r="A439" s="92"/>
      <c r="B439" s="93"/>
      <c r="C439" s="61"/>
      <c r="D439" s="51"/>
      <c r="E439" s="73"/>
      <c r="F439" s="94"/>
      <c r="G439" s="94"/>
      <c r="H439" s="566"/>
      <c r="I439" s="566"/>
      <c r="J439" s="1077"/>
      <c r="K439" s="38"/>
      <c r="L439" s="39"/>
      <c r="M439" s="40"/>
      <c r="N439" s="41"/>
      <c r="O439" s="40"/>
      <c r="P439" s="41"/>
      <c r="Q439" s="35"/>
      <c r="R439" s="43"/>
    </row>
    <row r="440" ht="14.25" customHeight="1">
      <c r="A440" s="92"/>
      <c r="B440" s="93"/>
      <c r="C440" s="61"/>
      <c r="D440" s="51"/>
      <c r="E440" s="73"/>
      <c r="F440" s="94"/>
      <c r="G440" s="94"/>
      <c r="H440" s="566"/>
      <c r="I440" s="566"/>
      <c r="J440" s="1077"/>
      <c r="K440" s="38"/>
      <c r="L440" s="39"/>
      <c r="M440" s="40"/>
      <c r="N440" s="41"/>
      <c r="O440" s="40"/>
      <c r="P440" s="41"/>
      <c r="Q440" s="35"/>
      <c r="R440" s="43"/>
    </row>
    <row r="441" ht="14.25" customHeight="1">
      <c r="A441" s="92"/>
      <c r="B441" s="93"/>
      <c r="C441" s="61"/>
      <c r="D441" s="51"/>
      <c r="E441" s="73"/>
      <c r="F441" s="94"/>
      <c r="G441" s="94"/>
      <c r="H441" s="566"/>
      <c r="I441" s="566"/>
      <c r="J441" s="1077"/>
      <c r="K441" s="38"/>
      <c r="L441" s="39"/>
      <c r="M441" s="40"/>
      <c r="N441" s="41"/>
      <c r="O441" s="40"/>
      <c r="P441" s="41"/>
      <c r="Q441" s="35"/>
      <c r="R441" s="43"/>
    </row>
    <row r="442" ht="14.25" customHeight="1">
      <c r="A442" s="92"/>
      <c r="B442" s="93"/>
      <c r="C442" s="61"/>
      <c r="D442" s="51"/>
      <c r="E442" s="73"/>
      <c r="F442" s="94"/>
      <c r="G442" s="94"/>
      <c r="H442" s="566"/>
      <c r="I442" s="566"/>
      <c r="J442" s="1077"/>
      <c r="K442" s="38"/>
      <c r="L442" s="39"/>
      <c r="M442" s="40"/>
      <c r="N442" s="41"/>
      <c r="O442" s="40"/>
      <c r="P442" s="41"/>
      <c r="Q442" s="35"/>
      <c r="R442" s="43"/>
    </row>
    <row r="443" ht="14.25" customHeight="1">
      <c r="A443" s="92"/>
      <c r="B443" s="93"/>
      <c r="C443" s="61"/>
      <c r="D443" s="51"/>
      <c r="E443" s="73"/>
      <c r="F443" s="94"/>
      <c r="G443" s="94"/>
      <c r="H443" s="566"/>
      <c r="I443" s="566"/>
      <c r="J443" s="1077"/>
      <c r="K443" s="38"/>
      <c r="L443" s="39"/>
      <c r="M443" s="40"/>
      <c r="N443" s="41"/>
      <c r="O443" s="40"/>
      <c r="P443" s="41"/>
      <c r="Q443" s="35"/>
      <c r="R443" s="43"/>
    </row>
    <row r="444" ht="14.25" customHeight="1">
      <c r="A444" s="92"/>
      <c r="B444" s="93"/>
      <c r="C444" s="61"/>
      <c r="D444" s="51"/>
      <c r="E444" s="73"/>
      <c r="F444" s="94"/>
      <c r="G444" s="94"/>
      <c r="H444" s="566"/>
      <c r="I444" s="566"/>
      <c r="J444" s="1077"/>
      <c r="K444" s="38"/>
      <c r="L444" s="39"/>
      <c r="M444" s="40"/>
      <c r="N444" s="41"/>
      <c r="O444" s="40"/>
      <c r="P444" s="41"/>
      <c r="Q444" s="35"/>
      <c r="R444" s="43"/>
    </row>
    <row r="445" ht="14.25" customHeight="1">
      <c r="A445" s="92"/>
      <c r="B445" s="93"/>
      <c r="C445" s="61"/>
      <c r="D445" s="51"/>
      <c r="E445" s="73"/>
      <c r="F445" s="94"/>
      <c r="G445" s="94"/>
      <c r="H445" s="566"/>
      <c r="I445" s="566"/>
      <c r="J445" s="1077"/>
      <c r="K445" s="38"/>
      <c r="L445" s="39"/>
      <c r="M445" s="40"/>
      <c r="N445" s="41"/>
      <c r="O445" s="40"/>
      <c r="P445" s="41"/>
      <c r="Q445" s="35"/>
      <c r="R445" s="43"/>
    </row>
    <row r="446" ht="14.25" customHeight="1">
      <c r="A446" s="92"/>
      <c r="B446" s="93"/>
      <c r="C446" s="61"/>
      <c r="D446" s="51"/>
      <c r="E446" s="73"/>
      <c r="F446" s="94"/>
      <c r="G446" s="94"/>
      <c r="H446" s="566"/>
      <c r="I446" s="566"/>
      <c r="J446" s="1077"/>
      <c r="K446" s="38"/>
      <c r="L446" s="39"/>
      <c r="M446" s="40"/>
      <c r="N446" s="41"/>
      <c r="O446" s="40"/>
      <c r="P446" s="41"/>
      <c r="Q446" s="35"/>
      <c r="R446" s="43"/>
    </row>
    <row r="447" ht="14.25" customHeight="1">
      <c r="A447" s="92"/>
      <c r="B447" s="93"/>
      <c r="C447" s="61"/>
      <c r="D447" s="51"/>
      <c r="E447" s="73"/>
      <c r="F447" s="94"/>
      <c r="G447" s="94"/>
      <c r="H447" s="566"/>
      <c r="I447" s="566"/>
      <c r="J447" s="1077"/>
      <c r="K447" s="38"/>
      <c r="L447" s="39"/>
      <c r="M447" s="40"/>
      <c r="N447" s="41"/>
      <c r="O447" s="40"/>
      <c r="P447" s="41"/>
      <c r="Q447" s="35"/>
      <c r="R447" s="43"/>
    </row>
    <row r="448" ht="14.25" customHeight="1">
      <c r="A448" s="92"/>
      <c r="B448" s="93"/>
      <c r="C448" s="61"/>
      <c r="D448" s="51"/>
      <c r="E448" s="73"/>
      <c r="F448" s="94"/>
      <c r="G448" s="94"/>
      <c r="H448" s="566"/>
      <c r="I448" s="566"/>
      <c r="J448" s="1077"/>
      <c r="K448" s="38"/>
      <c r="L448" s="39"/>
      <c r="M448" s="40"/>
      <c r="N448" s="41"/>
      <c r="O448" s="40"/>
      <c r="P448" s="41"/>
      <c r="Q448" s="35"/>
      <c r="R448" s="43"/>
    </row>
    <row r="449" ht="14.25" customHeight="1">
      <c r="A449" s="92"/>
      <c r="B449" s="93"/>
      <c r="C449" s="61"/>
      <c r="D449" s="51"/>
      <c r="E449" s="73"/>
      <c r="F449" s="94"/>
      <c r="G449" s="94"/>
      <c r="H449" s="566"/>
      <c r="I449" s="566"/>
      <c r="J449" s="1077"/>
      <c r="K449" s="38"/>
      <c r="L449" s="39"/>
      <c r="M449" s="40"/>
      <c r="N449" s="41"/>
      <c r="O449" s="40"/>
      <c r="P449" s="41"/>
      <c r="Q449" s="35"/>
      <c r="R449" s="43"/>
    </row>
    <row r="450" ht="14.25" customHeight="1">
      <c r="A450" s="92"/>
      <c r="B450" s="93"/>
      <c r="C450" s="61"/>
      <c r="D450" s="51"/>
      <c r="E450" s="73"/>
      <c r="F450" s="94"/>
      <c r="G450" s="94"/>
      <c r="H450" s="566"/>
      <c r="I450" s="566"/>
      <c r="J450" s="1077"/>
      <c r="K450" s="38"/>
      <c r="L450" s="39"/>
      <c r="M450" s="40"/>
      <c r="N450" s="41"/>
      <c r="O450" s="40"/>
      <c r="P450" s="41"/>
      <c r="Q450" s="35"/>
      <c r="R450" s="43"/>
    </row>
    <row r="451" ht="14.25" customHeight="1">
      <c r="A451" s="92"/>
      <c r="B451" s="93"/>
      <c r="C451" s="61"/>
      <c r="D451" s="51"/>
      <c r="E451" s="73"/>
      <c r="F451" s="94"/>
      <c r="G451" s="94"/>
      <c r="H451" s="566"/>
      <c r="I451" s="566"/>
      <c r="J451" s="1077"/>
      <c r="K451" s="38"/>
      <c r="L451" s="39"/>
      <c r="M451" s="40"/>
      <c r="N451" s="41"/>
      <c r="O451" s="40"/>
      <c r="P451" s="41"/>
      <c r="Q451" s="35"/>
      <c r="R451" s="43"/>
    </row>
    <row r="452" ht="14.25" customHeight="1">
      <c r="A452" s="92"/>
      <c r="B452" s="93"/>
      <c r="C452" s="61"/>
      <c r="D452" s="51"/>
      <c r="E452" s="73"/>
      <c r="F452" s="94"/>
      <c r="G452" s="94"/>
      <c r="H452" s="566"/>
      <c r="I452" s="566"/>
      <c r="J452" s="1077"/>
      <c r="K452" s="38"/>
      <c r="L452" s="39"/>
      <c r="M452" s="40"/>
      <c r="N452" s="41"/>
      <c r="O452" s="40"/>
      <c r="P452" s="41"/>
      <c r="Q452" s="35"/>
      <c r="R452" s="43"/>
    </row>
    <row r="453" ht="14.25" customHeight="1">
      <c r="A453" s="92"/>
      <c r="B453" s="93"/>
      <c r="C453" s="61"/>
      <c r="D453" s="51"/>
      <c r="E453" s="73"/>
      <c r="F453" s="94"/>
      <c r="G453" s="94"/>
      <c r="H453" s="566"/>
      <c r="I453" s="566"/>
      <c r="J453" s="1077"/>
      <c r="K453" s="38"/>
      <c r="L453" s="39"/>
      <c r="M453" s="40"/>
      <c r="N453" s="41"/>
      <c r="O453" s="40"/>
      <c r="P453" s="41"/>
      <c r="Q453" s="35"/>
      <c r="R453" s="43"/>
    </row>
    <row r="454" ht="14.25" customHeight="1">
      <c r="A454" s="92"/>
      <c r="B454" s="93"/>
      <c r="C454" s="61"/>
      <c r="D454" s="51"/>
      <c r="E454" s="73"/>
      <c r="F454" s="94"/>
      <c r="G454" s="94"/>
      <c r="H454" s="566"/>
      <c r="I454" s="566"/>
      <c r="J454" s="1077"/>
      <c r="K454" s="38"/>
      <c r="L454" s="39"/>
      <c r="M454" s="40"/>
      <c r="N454" s="41"/>
      <c r="O454" s="40"/>
      <c r="P454" s="41"/>
      <c r="Q454" s="35"/>
      <c r="R454" s="43"/>
    </row>
    <row r="455" ht="14.25" customHeight="1">
      <c r="A455" s="92"/>
      <c r="B455" s="93"/>
      <c r="C455" s="61"/>
      <c r="D455" s="51"/>
      <c r="E455" s="73"/>
      <c r="F455" s="94"/>
      <c r="G455" s="94"/>
      <c r="H455" s="566"/>
      <c r="I455" s="566"/>
      <c r="J455" s="1077"/>
      <c r="K455" s="38"/>
      <c r="L455" s="39"/>
      <c r="M455" s="40"/>
      <c r="N455" s="41"/>
      <c r="O455" s="40"/>
      <c r="P455" s="41"/>
      <c r="Q455" s="35"/>
      <c r="R455" s="43"/>
    </row>
    <row r="456" ht="14.25" customHeight="1">
      <c r="A456" s="92"/>
      <c r="B456" s="93"/>
      <c r="C456" s="61"/>
      <c r="D456" s="51"/>
      <c r="E456" s="73"/>
      <c r="F456" s="94"/>
      <c r="G456" s="94"/>
      <c r="H456" s="566"/>
      <c r="I456" s="566"/>
      <c r="J456" s="1077"/>
      <c r="K456" s="38"/>
      <c r="L456" s="39"/>
      <c r="M456" s="40"/>
      <c r="N456" s="41"/>
      <c r="O456" s="40"/>
      <c r="P456" s="41"/>
      <c r="Q456" s="35"/>
      <c r="R456" s="43"/>
    </row>
    <row r="457" ht="14.25" customHeight="1">
      <c r="A457" s="92"/>
      <c r="B457" s="93"/>
      <c r="C457" s="61"/>
      <c r="D457" s="51"/>
      <c r="E457" s="73"/>
      <c r="F457" s="94"/>
      <c r="G457" s="94"/>
      <c r="H457" s="566"/>
      <c r="I457" s="566"/>
      <c r="J457" s="1077"/>
      <c r="K457" s="38"/>
      <c r="L457" s="39"/>
      <c r="M457" s="40"/>
      <c r="N457" s="41"/>
      <c r="O457" s="40"/>
      <c r="P457" s="41"/>
      <c r="Q457" s="35"/>
      <c r="R457" s="43"/>
    </row>
    <row r="458" ht="14.25" customHeight="1">
      <c r="A458" s="92"/>
      <c r="B458" s="93"/>
      <c r="C458" s="61"/>
      <c r="D458" s="51"/>
      <c r="E458" s="73"/>
      <c r="F458" s="94"/>
      <c r="G458" s="94"/>
      <c r="H458" s="566"/>
      <c r="I458" s="566"/>
      <c r="J458" s="1077"/>
      <c r="K458" s="38"/>
      <c r="L458" s="39"/>
      <c r="M458" s="40"/>
      <c r="N458" s="41"/>
      <c r="O458" s="40"/>
      <c r="P458" s="41"/>
      <c r="Q458" s="35"/>
      <c r="R458" s="43"/>
    </row>
    <row r="459" ht="14.25" customHeight="1">
      <c r="A459" s="92"/>
      <c r="B459" s="93"/>
      <c r="C459" s="61"/>
      <c r="D459" s="51"/>
      <c r="E459" s="73"/>
      <c r="F459" s="94"/>
      <c r="G459" s="94"/>
      <c r="H459" s="566"/>
      <c r="I459" s="566"/>
      <c r="J459" s="1077"/>
      <c r="K459" s="38"/>
      <c r="L459" s="39"/>
      <c r="M459" s="40"/>
      <c r="N459" s="41"/>
      <c r="O459" s="40"/>
      <c r="P459" s="41"/>
      <c r="Q459" s="35"/>
      <c r="R459" s="43"/>
    </row>
    <row r="460" ht="14.25" customHeight="1">
      <c r="A460" s="92"/>
      <c r="B460" s="93"/>
      <c r="C460" s="61"/>
      <c r="D460" s="51"/>
      <c r="E460" s="73"/>
      <c r="F460" s="94"/>
      <c r="G460" s="94"/>
      <c r="H460" s="566"/>
      <c r="I460" s="566"/>
      <c r="J460" s="1077"/>
      <c r="K460" s="38"/>
      <c r="L460" s="39"/>
      <c r="M460" s="40"/>
      <c r="N460" s="41"/>
      <c r="O460" s="40"/>
      <c r="P460" s="41"/>
      <c r="Q460" s="35"/>
      <c r="R460" s="43"/>
    </row>
    <row r="461" ht="14.25" customHeight="1">
      <c r="A461" s="92"/>
      <c r="B461" s="93"/>
      <c r="C461" s="61"/>
      <c r="D461" s="51"/>
      <c r="E461" s="73"/>
      <c r="F461" s="94"/>
      <c r="G461" s="94"/>
      <c r="H461" s="566"/>
      <c r="I461" s="566"/>
      <c r="J461" s="1077"/>
      <c r="K461" s="38"/>
      <c r="L461" s="39"/>
      <c r="M461" s="40"/>
      <c r="N461" s="41"/>
      <c r="O461" s="40"/>
      <c r="P461" s="41"/>
      <c r="Q461" s="35"/>
      <c r="R461" s="43"/>
    </row>
    <row r="462" ht="14.25" customHeight="1">
      <c r="A462" s="92"/>
      <c r="B462" s="93"/>
      <c r="C462" s="61"/>
      <c r="D462" s="51"/>
      <c r="E462" s="73"/>
      <c r="F462" s="94"/>
      <c r="G462" s="94"/>
      <c r="H462" s="566"/>
      <c r="I462" s="566"/>
      <c r="J462" s="1077"/>
      <c r="K462" s="38"/>
      <c r="L462" s="39"/>
      <c r="M462" s="40"/>
      <c r="N462" s="41"/>
      <c r="O462" s="40"/>
      <c r="P462" s="41"/>
      <c r="Q462" s="35"/>
      <c r="R462" s="43"/>
    </row>
    <row r="463" ht="14.25" customHeight="1">
      <c r="A463" s="92"/>
      <c r="B463" s="93"/>
      <c r="C463" s="61"/>
      <c r="D463" s="51"/>
      <c r="E463" s="73"/>
      <c r="F463" s="94"/>
      <c r="G463" s="94"/>
      <c r="H463" s="566"/>
      <c r="I463" s="566"/>
      <c r="J463" s="1077"/>
      <c r="K463" s="38"/>
      <c r="L463" s="39"/>
      <c r="M463" s="40"/>
      <c r="N463" s="41"/>
      <c r="O463" s="40"/>
      <c r="P463" s="41"/>
      <c r="Q463" s="35"/>
      <c r="R463" s="43"/>
    </row>
    <row r="464" ht="14.25" customHeight="1">
      <c r="A464" s="92"/>
      <c r="B464" s="93"/>
      <c r="C464" s="61"/>
      <c r="D464" s="51"/>
      <c r="E464" s="73"/>
      <c r="F464" s="94"/>
      <c r="G464" s="94"/>
      <c r="H464" s="566"/>
      <c r="I464" s="566"/>
      <c r="J464" s="1077"/>
      <c r="K464" s="38"/>
      <c r="L464" s="39"/>
      <c r="M464" s="40"/>
      <c r="N464" s="41"/>
      <c r="O464" s="40"/>
      <c r="P464" s="41"/>
      <c r="Q464" s="35"/>
      <c r="R464" s="43"/>
    </row>
    <row r="465" ht="14.25" customHeight="1">
      <c r="A465" s="92"/>
      <c r="B465" s="93"/>
      <c r="C465" s="61"/>
      <c r="D465" s="51"/>
      <c r="E465" s="73"/>
      <c r="F465" s="94"/>
      <c r="G465" s="94"/>
      <c r="H465" s="566"/>
      <c r="I465" s="566"/>
      <c r="J465" s="1077"/>
      <c r="K465" s="38"/>
      <c r="L465" s="39"/>
      <c r="M465" s="40"/>
      <c r="N465" s="41"/>
      <c r="O465" s="40"/>
      <c r="P465" s="41"/>
      <c r="Q465" s="35"/>
      <c r="R465" s="43"/>
    </row>
    <row r="466" ht="14.25" customHeight="1">
      <c r="A466" s="92"/>
      <c r="B466" s="93"/>
      <c r="C466" s="61"/>
      <c r="D466" s="51"/>
      <c r="E466" s="73"/>
      <c r="F466" s="94"/>
      <c r="G466" s="94"/>
      <c r="H466" s="566"/>
      <c r="I466" s="566"/>
      <c r="J466" s="1077"/>
      <c r="K466" s="38"/>
      <c r="L466" s="39"/>
      <c r="M466" s="40"/>
      <c r="N466" s="41"/>
      <c r="O466" s="40"/>
      <c r="P466" s="41"/>
      <c r="Q466" s="35"/>
      <c r="R466" s="43"/>
    </row>
    <row r="467" ht="14.25" customHeight="1">
      <c r="A467" s="92"/>
      <c r="B467" s="93"/>
      <c r="C467" s="61"/>
      <c r="D467" s="51"/>
      <c r="E467" s="73"/>
      <c r="F467" s="94"/>
      <c r="G467" s="94"/>
      <c r="H467" s="566"/>
      <c r="I467" s="566"/>
      <c r="J467" s="1077"/>
      <c r="K467" s="38"/>
      <c r="L467" s="39"/>
      <c r="M467" s="40"/>
      <c r="N467" s="41"/>
      <c r="O467" s="40"/>
      <c r="P467" s="41"/>
      <c r="Q467" s="35"/>
      <c r="R467" s="43"/>
    </row>
    <row r="468" ht="14.25" customHeight="1">
      <c r="A468" s="92"/>
      <c r="B468" s="93"/>
      <c r="C468" s="61"/>
      <c r="D468" s="51"/>
      <c r="E468" s="73"/>
      <c r="F468" s="94"/>
      <c r="G468" s="94"/>
      <c r="H468" s="566"/>
      <c r="I468" s="566"/>
      <c r="J468" s="1077"/>
      <c r="K468" s="38"/>
      <c r="L468" s="39"/>
      <c r="M468" s="40"/>
      <c r="N468" s="41"/>
      <c r="O468" s="40"/>
      <c r="P468" s="41"/>
      <c r="Q468" s="35"/>
      <c r="R468" s="43"/>
    </row>
    <row r="469" ht="14.25" customHeight="1">
      <c r="A469" s="92"/>
      <c r="B469" s="93"/>
      <c r="C469" s="61"/>
      <c r="D469" s="51"/>
      <c r="E469" s="73"/>
      <c r="F469" s="94"/>
      <c r="G469" s="94"/>
      <c r="H469" s="566"/>
      <c r="I469" s="566"/>
      <c r="J469" s="1077"/>
      <c r="K469" s="38"/>
      <c r="L469" s="39"/>
      <c r="M469" s="40"/>
      <c r="N469" s="41"/>
      <c r="O469" s="40"/>
      <c r="P469" s="41"/>
      <c r="Q469" s="35"/>
      <c r="R469" s="43"/>
    </row>
    <row r="470" ht="14.25" customHeight="1">
      <c r="A470" s="92"/>
      <c r="B470" s="93"/>
      <c r="C470" s="61"/>
      <c r="D470" s="51"/>
      <c r="E470" s="73"/>
      <c r="F470" s="94"/>
      <c r="G470" s="94"/>
      <c r="H470" s="566"/>
      <c r="I470" s="566"/>
      <c r="J470" s="1077"/>
      <c r="K470" s="38"/>
      <c r="L470" s="39"/>
      <c r="M470" s="40"/>
      <c r="N470" s="41"/>
      <c r="O470" s="40"/>
      <c r="P470" s="41"/>
      <c r="Q470" s="35"/>
      <c r="R470" s="43"/>
    </row>
    <row r="471" ht="14.25" customHeight="1">
      <c r="A471" s="92"/>
      <c r="B471" s="93"/>
      <c r="C471" s="61"/>
      <c r="D471" s="51"/>
      <c r="E471" s="73"/>
      <c r="F471" s="94"/>
      <c r="G471" s="94"/>
      <c r="H471" s="566"/>
      <c r="I471" s="566"/>
      <c r="J471" s="1077"/>
      <c r="K471" s="38"/>
      <c r="L471" s="39"/>
      <c r="M471" s="40"/>
      <c r="N471" s="41"/>
      <c r="O471" s="40"/>
      <c r="P471" s="41"/>
      <c r="Q471" s="35"/>
      <c r="R471" s="43"/>
    </row>
    <row r="472" ht="14.25" customHeight="1">
      <c r="A472" s="92"/>
      <c r="B472" s="93"/>
      <c r="C472" s="61"/>
      <c r="D472" s="51"/>
      <c r="E472" s="73"/>
      <c r="F472" s="94"/>
      <c r="G472" s="94"/>
      <c r="H472" s="566"/>
      <c r="I472" s="566"/>
      <c r="J472" s="1077"/>
      <c r="K472" s="38"/>
      <c r="L472" s="39"/>
      <c r="M472" s="40"/>
      <c r="N472" s="41"/>
      <c r="O472" s="40"/>
      <c r="P472" s="41"/>
      <c r="Q472" s="35"/>
      <c r="R472" s="43"/>
    </row>
    <row r="473" ht="14.25" customHeight="1">
      <c r="A473" s="92"/>
      <c r="B473" s="93"/>
      <c r="C473" s="61"/>
      <c r="D473" s="51"/>
      <c r="E473" s="73"/>
      <c r="F473" s="94"/>
      <c r="G473" s="94"/>
      <c r="H473" s="566"/>
      <c r="I473" s="566"/>
      <c r="J473" s="1077"/>
      <c r="K473" s="38"/>
      <c r="L473" s="39"/>
      <c r="M473" s="40"/>
      <c r="N473" s="41"/>
      <c r="O473" s="40"/>
      <c r="P473" s="41"/>
      <c r="Q473" s="35"/>
      <c r="R473" s="43"/>
    </row>
    <row r="474" ht="14.25" customHeight="1">
      <c r="A474" s="92"/>
      <c r="B474" s="93"/>
      <c r="C474" s="61"/>
      <c r="D474" s="51"/>
      <c r="E474" s="73"/>
      <c r="F474" s="94"/>
      <c r="G474" s="94"/>
      <c r="H474" s="566"/>
      <c r="I474" s="566"/>
      <c r="J474" s="1077"/>
      <c r="K474" s="38"/>
      <c r="L474" s="39"/>
      <c r="M474" s="40"/>
      <c r="N474" s="41"/>
      <c r="O474" s="40"/>
      <c r="P474" s="41"/>
      <c r="Q474" s="35"/>
      <c r="R474" s="43"/>
    </row>
    <row r="475" ht="14.25" customHeight="1">
      <c r="A475" s="92"/>
      <c r="B475" s="93"/>
      <c r="C475" s="61"/>
      <c r="D475" s="51"/>
      <c r="E475" s="73"/>
      <c r="F475" s="94"/>
      <c r="G475" s="94"/>
      <c r="H475" s="566"/>
      <c r="I475" s="566"/>
      <c r="J475" s="1077"/>
      <c r="K475" s="38"/>
      <c r="L475" s="39"/>
      <c r="M475" s="40"/>
      <c r="N475" s="41"/>
      <c r="O475" s="40"/>
      <c r="P475" s="41"/>
      <c r="Q475" s="35"/>
      <c r="R475" s="43"/>
    </row>
    <row r="476" ht="14.25" customHeight="1">
      <c r="A476" s="92"/>
      <c r="B476" s="93"/>
      <c r="C476" s="61"/>
      <c r="D476" s="51"/>
      <c r="E476" s="73"/>
      <c r="F476" s="94"/>
      <c r="G476" s="94"/>
      <c r="H476" s="566"/>
      <c r="I476" s="566"/>
      <c r="J476" s="1077"/>
      <c r="K476" s="38"/>
      <c r="L476" s="39"/>
      <c r="M476" s="40"/>
      <c r="N476" s="41"/>
      <c r="O476" s="40"/>
      <c r="P476" s="41"/>
      <c r="Q476" s="35"/>
      <c r="R476" s="43"/>
    </row>
    <row r="477" ht="14.25" customHeight="1">
      <c r="A477" s="92"/>
      <c r="B477" s="93"/>
      <c r="C477" s="61"/>
      <c r="D477" s="51"/>
      <c r="E477" s="73"/>
      <c r="F477" s="94"/>
      <c r="G477" s="94"/>
      <c r="H477" s="566"/>
      <c r="I477" s="566"/>
      <c r="J477" s="1077"/>
      <c r="K477" s="38"/>
      <c r="L477" s="39"/>
      <c r="M477" s="40"/>
      <c r="N477" s="41"/>
      <c r="O477" s="40"/>
      <c r="P477" s="41"/>
      <c r="Q477" s="35"/>
      <c r="R477" s="43"/>
    </row>
    <row r="478" ht="14.25" customHeight="1">
      <c r="A478" s="92"/>
      <c r="B478" s="93"/>
      <c r="C478" s="61"/>
      <c r="D478" s="51"/>
      <c r="E478" s="73"/>
      <c r="F478" s="94"/>
      <c r="G478" s="94"/>
      <c r="H478" s="566"/>
      <c r="I478" s="566"/>
      <c r="J478" s="1077"/>
      <c r="K478" s="38"/>
      <c r="L478" s="39"/>
      <c r="M478" s="40"/>
      <c r="N478" s="41"/>
      <c r="O478" s="40"/>
      <c r="P478" s="41"/>
      <c r="Q478" s="35"/>
      <c r="R478" s="43"/>
    </row>
    <row r="479" ht="14.25" customHeight="1">
      <c r="A479" s="92"/>
      <c r="B479" s="93"/>
      <c r="C479" s="61"/>
      <c r="D479" s="51"/>
      <c r="E479" s="73"/>
      <c r="F479" s="94"/>
      <c r="G479" s="94"/>
      <c r="H479" s="566"/>
      <c r="I479" s="566"/>
      <c r="J479" s="1077"/>
      <c r="K479" s="38"/>
      <c r="L479" s="39"/>
      <c r="M479" s="40"/>
      <c r="N479" s="41"/>
      <c r="O479" s="40"/>
      <c r="P479" s="41"/>
      <c r="Q479" s="35"/>
      <c r="R479" s="43"/>
    </row>
    <row r="480" ht="14.25" customHeight="1">
      <c r="A480" s="92"/>
      <c r="B480" s="93"/>
      <c r="C480" s="61"/>
      <c r="D480" s="51"/>
      <c r="E480" s="73"/>
      <c r="F480" s="94"/>
      <c r="G480" s="94"/>
      <c r="H480" s="566"/>
      <c r="I480" s="566"/>
      <c r="J480" s="1077"/>
      <c r="K480" s="38"/>
      <c r="L480" s="39"/>
      <c r="M480" s="40"/>
      <c r="N480" s="41"/>
      <c r="O480" s="40"/>
      <c r="P480" s="41"/>
      <c r="Q480" s="35"/>
      <c r="R480" s="43"/>
    </row>
    <row r="481" ht="14.25" customHeight="1">
      <c r="A481" s="92"/>
      <c r="B481" s="93"/>
      <c r="C481" s="61"/>
      <c r="D481" s="51"/>
      <c r="E481" s="73"/>
      <c r="F481" s="94"/>
      <c r="G481" s="94"/>
      <c r="H481" s="566"/>
      <c r="I481" s="566"/>
      <c r="J481" s="1077"/>
      <c r="K481" s="38"/>
      <c r="L481" s="39"/>
      <c r="M481" s="40"/>
      <c r="N481" s="41"/>
      <c r="O481" s="40"/>
      <c r="P481" s="41"/>
      <c r="Q481" s="35"/>
      <c r="R481" s="43"/>
    </row>
    <row r="482" ht="14.25" customHeight="1">
      <c r="A482" s="92"/>
      <c r="B482" s="93"/>
      <c r="C482" s="61"/>
      <c r="D482" s="51"/>
      <c r="E482" s="73"/>
      <c r="F482" s="94"/>
      <c r="G482" s="94"/>
      <c r="H482" s="566"/>
      <c r="I482" s="566"/>
      <c r="J482" s="1077"/>
      <c r="K482" s="38"/>
      <c r="L482" s="39"/>
      <c r="M482" s="40"/>
      <c r="N482" s="41"/>
      <c r="O482" s="40"/>
      <c r="P482" s="41"/>
      <c r="Q482" s="35"/>
      <c r="R482" s="43"/>
    </row>
    <row r="483" ht="14.25" customHeight="1">
      <c r="A483" s="92"/>
      <c r="B483" s="93"/>
      <c r="C483" s="61"/>
      <c r="D483" s="51"/>
      <c r="E483" s="73"/>
      <c r="F483" s="94"/>
      <c r="G483" s="94"/>
      <c r="H483" s="566"/>
      <c r="I483" s="566"/>
      <c r="J483" s="1077"/>
      <c r="K483" s="38"/>
      <c r="L483" s="39"/>
      <c r="M483" s="40"/>
      <c r="N483" s="41"/>
      <c r="O483" s="40"/>
      <c r="P483" s="41"/>
      <c r="Q483" s="35"/>
      <c r="R483" s="43"/>
    </row>
    <row r="484" ht="14.25" customHeight="1">
      <c r="A484" s="92"/>
      <c r="B484" s="93"/>
      <c r="C484" s="61"/>
      <c r="D484" s="51"/>
      <c r="E484" s="73"/>
      <c r="F484" s="94"/>
      <c r="G484" s="94"/>
      <c r="H484" s="566"/>
      <c r="I484" s="566"/>
      <c r="J484" s="1077"/>
      <c r="K484" s="38"/>
      <c r="L484" s="39"/>
      <c r="M484" s="40"/>
      <c r="N484" s="41"/>
      <c r="O484" s="40"/>
      <c r="P484" s="41"/>
      <c r="Q484" s="35"/>
      <c r="R484" s="43"/>
    </row>
    <row r="485" ht="14.25" customHeight="1">
      <c r="A485" s="92"/>
      <c r="B485" s="93"/>
      <c r="C485" s="61"/>
      <c r="D485" s="51"/>
      <c r="E485" s="73"/>
      <c r="F485" s="94"/>
      <c r="G485" s="94"/>
      <c r="H485" s="566"/>
      <c r="I485" s="566"/>
      <c r="J485" s="1077"/>
      <c r="K485" s="38"/>
      <c r="L485" s="39"/>
      <c r="M485" s="40"/>
      <c r="N485" s="41"/>
      <c r="O485" s="40"/>
      <c r="P485" s="41"/>
      <c r="Q485" s="35"/>
      <c r="R485" s="43"/>
    </row>
    <row r="486" ht="14.25" customHeight="1">
      <c r="A486" s="92"/>
      <c r="B486" s="93"/>
      <c r="C486" s="61"/>
      <c r="D486" s="51"/>
      <c r="E486" s="73"/>
      <c r="F486" s="94"/>
      <c r="G486" s="94"/>
      <c r="H486" s="566"/>
      <c r="I486" s="566"/>
      <c r="J486" s="1077"/>
      <c r="K486" s="38"/>
      <c r="L486" s="39"/>
      <c r="M486" s="40"/>
      <c r="N486" s="41"/>
      <c r="O486" s="40"/>
      <c r="P486" s="41"/>
      <c r="Q486" s="35"/>
      <c r="R486" s="43"/>
    </row>
    <row r="487" ht="14.25" customHeight="1">
      <c r="A487" s="92"/>
      <c r="B487" s="93"/>
      <c r="C487" s="61"/>
      <c r="D487" s="51"/>
      <c r="E487" s="73"/>
      <c r="F487" s="94"/>
      <c r="G487" s="94"/>
      <c r="H487" s="566"/>
      <c r="I487" s="566"/>
      <c r="J487" s="1077"/>
      <c r="K487" s="38"/>
      <c r="L487" s="39"/>
      <c r="M487" s="40"/>
      <c r="N487" s="41"/>
      <c r="O487" s="40"/>
      <c r="P487" s="41"/>
      <c r="Q487" s="35"/>
      <c r="R487" s="43"/>
    </row>
    <row r="488" ht="14.25" customHeight="1">
      <c r="A488" s="92"/>
      <c r="B488" s="93"/>
      <c r="C488" s="61"/>
      <c r="D488" s="51"/>
      <c r="E488" s="73"/>
      <c r="F488" s="94"/>
      <c r="G488" s="94"/>
      <c r="H488" s="566"/>
      <c r="I488" s="566"/>
      <c r="J488" s="1077"/>
      <c r="K488" s="38"/>
      <c r="L488" s="39"/>
      <c r="M488" s="40"/>
      <c r="N488" s="41"/>
      <c r="O488" s="40"/>
      <c r="P488" s="41"/>
      <c r="Q488" s="35"/>
      <c r="R488" s="43"/>
    </row>
    <row r="489" ht="14.25" customHeight="1">
      <c r="A489" s="92"/>
      <c r="B489" s="93"/>
      <c r="C489" s="61"/>
      <c r="D489" s="51"/>
      <c r="E489" s="73"/>
      <c r="F489" s="94"/>
      <c r="G489" s="94"/>
      <c r="H489" s="566"/>
      <c r="I489" s="566"/>
      <c r="J489" s="1077"/>
      <c r="K489" s="38"/>
      <c r="L489" s="39"/>
      <c r="M489" s="40"/>
      <c r="N489" s="41"/>
      <c r="O489" s="40"/>
      <c r="P489" s="41"/>
      <c r="Q489" s="35"/>
      <c r="R489" s="43"/>
    </row>
    <row r="490" ht="14.25" customHeight="1">
      <c r="A490" s="92"/>
      <c r="B490" s="93"/>
      <c r="C490" s="61"/>
      <c r="D490" s="51"/>
      <c r="E490" s="73"/>
      <c r="F490" s="94"/>
      <c r="G490" s="94"/>
      <c r="H490" s="566"/>
      <c r="I490" s="566"/>
      <c r="J490" s="1077"/>
      <c r="K490" s="38"/>
      <c r="L490" s="39"/>
      <c r="M490" s="40"/>
      <c r="N490" s="41"/>
      <c r="O490" s="40"/>
      <c r="P490" s="41"/>
      <c r="Q490" s="35"/>
      <c r="R490" s="43"/>
    </row>
    <row r="491" ht="14.25" customHeight="1">
      <c r="A491" s="92"/>
      <c r="B491" s="93"/>
      <c r="C491" s="61"/>
      <c r="D491" s="51"/>
      <c r="E491" s="73"/>
      <c r="F491" s="94"/>
      <c r="G491" s="94"/>
      <c r="H491" s="566"/>
      <c r="I491" s="566"/>
      <c r="J491" s="1077"/>
      <c r="K491" s="38"/>
      <c r="L491" s="39"/>
      <c r="M491" s="40"/>
      <c r="N491" s="41"/>
      <c r="O491" s="40"/>
      <c r="P491" s="41"/>
      <c r="Q491" s="35"/>
      <c r="R491" s="43"/>
    </row>
    <row r="492" ht="14.25" customHeight="1">
      <c r="A492" s="92"/>
      <c r="B492" s="93"/>
      <c r="C492" s="61"/>
      <c r="D492" s="51"/>
      <c r="E492" s="73"/>
      <c r="F492" s="94"/>
      <c r="G492" s="94"/>
      <c r="H492" s="566"/>
      <c r="I492" s="566"/>
      <c r="J492" s="1077"/>
      <c r="K492" s="38"/>
      <c r="L492" s="39"/>
      <c r="M492" s="40"/>
      <c r="N492" s="41"/>
      <c r="O492" s="40"/>
      <c r="P492" s="41"/>
      <c r="Q492" s="35"/>
      <c r="R492" s="43"/>
    </row>
    <row r="493" ht="14.25" customHeight="1">
      <c r="A493" s="92"/>
      <c r="B493" s="93"/>
      <c r="C493" s="61"/>
      <c r="D493" s="51"/>
      <c r="E493" s="73"/>
      <c r="F493" s="94"/>
      <c r="G493" s="94"/>
      <c r="H493" s="566"/>
      <c r="I493" s="566"/>
      <c r="J493" s="1077"/>
      <c r="K493" s="38"/>
      <c r="L493" s="39"/>
      <c r="M493" s="40"/>
      <c r="N493" s="41"/>
      <c r="O493" s="40"/>
      <c r="P493" s="41"/>
      <c r="Q493" s="35"/>
      <c r="R493" s="43"/>
    </row>
    <row r="494" ht="14.25" customHeight="1">
      <c r="A494" s="92"/>
      <c r="B494" s="93"/>
      <c r="C494" s="61"/>
      <c r="D494" s="51"/>
      <c r="E494" s="73"/>
      <c r="F494" s="94"/>
      <c r="G494" s="94"/>
      <c r="H494" s="566"/>
      <c r="I494" s="566"/>
      <c r="J494" s="1077"/>
      <c r="K494" s="38"/>
      <c r="L494" s="39"/>
      <c r="M494" s="40"/>
      <c r="N494" s="41"/>
      <c r="O494" s="40"/>
      <c r="P494" s="41"/>
      <c r="Q494" s="35"/>
      <c r="R494" s="43"/>
    </row>
    <row r="495" ht="14.25" customHeight="1">
      <c r="A495" s="92"/>
      <c r="B495" s="93"/>
      <c r="C495" s="61"/>
      <c r="D495" s="51"/>
      <c r="E495" s="73"/>
      <c r="F495" s="94"/>
      <c r="G495" s="94"/>
      <c r="H495" s="566"/>
      <c r="I495" s="566"/>
      <c r="J495" s="1077"/>
      <c r="K495" s="38"/>
      <c r="L495" s="39"/>
      <c r="M495" s="40"/>
      <c r="N495" s="41"/>
      <c r="O495" s="40"/>
      <c r="P495" s="41"/>
      <c r="Q495" s="35"/>
      <c r="R495" s="43"/>
    </row>
    <row r="496" ht="14.25" customHeight="1">
      <c r="A496" s="92"/>
      <c r="B496" s="93"/>
      <c r="C496" s="61"/>
      <c r="D496" s="51"/>
      <c r="E496" s="73"/>
      <c r="F496" s="94"/>
      <c r="G496" s="94"/>
      <c r="H496" s="566"/>
      <c r="I496" s="566"/>
      <c r="J496" s="1077"/>
      <c r="K496" s="38"/>
      <c r="L496" s="39"/>
      <c r="M496" s="40"/>
      <c r="N496" s="41"/>
      <c r="O496" s="40"/>
      <c r="P496" s="41"/>
      <c r="Q496" s="35"/>
      <c r="R496" s="43"/>
    </row>
    <row r="497" ht="14.25" customHeight="1">
      <c r="A497" s="92"/>
      <c r="B497" s="93"/>
      <c r="C497" s="61"/>
      <c r="D497" s="51"/>
      <c r="E497" s="73"/>
      <c r="F497" s="94"/>
      <c r="G497" s="94"/>
      <c r="H497" s="566"/>
      <c r="I497" s="566"/>
      <c r="J497" s="1077"/>
      <c r="K497" s="38"/>
      <c r="L497" s="39"/>
      <c r="M497" s="40"/>
      <c r="N497" s="41"/>
      <c r="O497" s="40"/>
      <c r="P497" s="41"/>
      <c r="Q497" s="35"/>
      <c r="R497" s="43"/>
    </row>
    <row r="498" ht="14.25" customHeight="1">
      <c r="A498" s="92"/>
      <c r="B498" s="93"/>
      <c r="C498" s="61"/>
      <c r="D498" s="51"/>
      <c r="E498" s="73"/>
      <c r="F498" s="94"/>
      <c r="G498" s="94"/>
      <c r="H498" s="566"/>
      <c r="I498" s="566"/>
      <c r="J498" s="1077"/>
      <c r="K498" s="38"/>
      <c r="L498" s="39"/>
      <c r="M498" s="40"/>
      <c r="N498" s="41"/>
      <c r="O498" s="40"/>
      <c r="P498" s="41"/>
      <c r="Q498" s="35"/>
      <c r="R498" s="43"/>
    </row>
    <row r="499" ht="14.25" customHeight="1">
      <c r="A499" s="92"/>
      <c r="B499" s="93"/>
      <c r="C499" s="61"/>
      <c r="D499" s="51"/>
      <c r="E499" s="73"/>
      <c r="F499" s="94"/>
      <c r="G499" s="94"/>
      <c r="H499" s="566"/>
      <c r="I499" s="566"/>
      <c r="J499" s="1077"/>
      <c r="K499" s="38"/>
      <c r="L499" s="39"/>
      <c r="M499" s="40"/>
      <c r="N499" s="41"/>
      <c r="O499" s="40"/>
      <c r="P499" s="41"/>
      <c r="Q499" s="35"/>
      <c r="R499" s="43"/>
    </row>
    <row r="500" ht="14.25" customHeight="1">
      <c r="A500" s="92"/>
      <c r="B500" s="93"/>
      <c r="C500" s="61"/>
      <c r="D500" s="51"/>
      <c r="E500" s="73"/>
      <c r="F500" s="94"/>
      <c r="G500" s="94"/>
      <c r="H500" s="566"/>
      <c r="I500" s="566"/>
      <c r="J500" s="1077"/>
      <c r="K500" s="38"/>
      <c r="L500" s="39"/>
      <c r="M500" s="40"/>
      <c r="N500" s="41"/>
      <c r="O500" s="40"/>
      <c r="P500" s="41"/>
      <c r="Q500" s="35"/>
      <c r="R500" s="43"/>
    </row>
    <row r="501" ht="14.25" customHeight="1">
      <c r="A501" s="92"/>
      <c r="B501" s="93"/>
      <c r="C501" s="61"/>
      <c r="D501" s="51"/>
      <c r="E501" s="73"/>
      <c r="F501" s="94"/>
      <c r="G501" s="94"/>
      <c r="H501" s="566"/>
      <c r="I501" s="566"/>
      <c r="J501" s="1077"/>
      <c r="K501" s="38"/>
      <c r="L501" s="39"/>
      <c r="M501" s="40"/>
      <c r="N501" s="41"/>
      <c r="O501" s="40"/>
      <c r="P501" s="41"/>
      <c r="Q501" s="35"/>
      <c r="R501" s="43"/>
    </row>
    <row r="502" ht="14.25" customHeight="1">
      <c r="A502" s="92"/>
      <c r="B502" s="93"/>
      <c r="C502" s="61"/>
      <c r="D502" s="51"/>
      <c r="E502" s="73"/>
      <c r="F502" s="94"/>
      <c r="G502" s="94"/>
      <c r="H502" s="566"/>
      <c r="I502" s="566"/>
      <c r="J502" s="1077"/>
      <c r="K502" s="38"/>
      <c r="L502" s="39"/>
      <c r="M502" s="40"/>
      <c r="N502" s="41"/>
      <c r="O502" s="40"/>
      <c r="P502" s="41"/>
      <c r="Q502" s="35"/>
      <c r="R502" s="43"/>
    </row>
    <row r="503" ht="14.25" customHeight="1">
      <c r="A503" s="92"/>
      <c r="B503" s="93"/>
      <c r="C503" s="61"/>
      <c r="D503" s="51"/>
      <c r="E503" s="73"/>
      <c r="F503" s="94"/>
      <c r="G503" s="94"/>
      <c r="H503" s="566"/>
      <c r="I503" s="566"/>
      <c r="J503" s="1077"/>
      <c r="K503" s="38"/>
      <c r="L503" s="39"/>
      <c r="M503" s="40"/>
      <c r="N503" s="41"/>
      <c r="O503" s="40"/>
      <c r="P503" s="41"/>
      <c r="Q503" s="35"/>
      <c r="R503" s="43"/>
    </row>
    <row r="504" ht="14.25" customHeight="1">
      <c r="A504" s="92"/>
      <c r="B504" s="93"/>
      <c r="C504" s="61"/>
      <c r="D504" s="51"/>
      <c r="E504" s="73"/>
      <c r="F504" s="94"/>
      <c r="G504" s="94"/>
      <c r="H504" s="566"/>
      <c r="I504" s="566"/>
      <c r="J504" s="1077"/>
      <c r="K504" s="38"/>
      <c r="L504" s="39"/>
      <c r="M504" s="40"/>
      <c r="N504" s="41"/>
      <c r="O504" s="40"/>
      <c r="P504" s="41"/>
      <c r="Q504" s="35"/>
      <c r="R504" s="43"/>
    </row>
    <row r="505" ht="14.25" customHeight="1">
      <c r="A505" s="92"/>
      <c r="B505" s="93"/>
      <c r="C505" s="61"/>
      <c r="D505" s="51"/>
      <c r="E505" s="73"/>
      <c r="F505" s="94"/>
      <c r="G505" s="94"/>
      <c r="H505" s="566"/>
      <c r="I505" s="566"/>
      <c r="J505" s="1077"/>
      <c r="K505" s="38"/>
      <c r="L505" s="39"/>
      <c r="M505" s="40"/>
      <c r="N505" s="41"/>
      <c r="O505" s="40"/>
      <c r="P505" s="41"/>
      <c r="Q505" s="35"/>
      <c r="R505" s="43"/>
    </row>
    <row r="506" ht="14.25" customHeight="1">
      <c r="A506" s="92"/>
      <c r="B506" s="93"/>
      <c r="C506" s="61"/>
      <c r="D506" s="51"/>
      <c r="E506" s="73"/>
      <c r="F506" s="94"/>
      <c r="G506" s="94"/>
      <c r="H506" s="566"/>
      <c r="I506" s="566"/>
      <c r="J506" s="1077"/>
      <c r="K506" s="38"/>
      <c r="L506" s="39"/>
      <c r="M506" s="40"/>
      <c r="N506" s="41"/>
      <c r="O506" s="40"/>
      <c r="P506" s="41"/>
      <c r="Q506" s="35"/>
      <c r="R506" s="43"/>
    </row>
    <row r="507" ht="14.25" customHeight="1">
      <c r="A507" s="92"/>
      <c r="B507" s="93"/>
      <c r="C507" s="61"/>
      <c r="D507" s="51"/>
      <c r="E507" s="73"/>
      <c r="F507" s="94"/>
      <c r="G507" s="94"/>
      <c r="H507" s="566"/>
      <c r="I507" s="566"/>
      <c r="J507" s="1077"/>
      <c r="K507" s="38"/>
      <c r="L507" s="39"/>
      <c r="M507" s="40"/>
      <c r="N507" s="41"/>
      <c r="O507" s="40"/>
      <c r="P507" s="41"/>
      <c r="Q507" s="35"/>
      <c r="R507" s="43"/>
    </row>
    <row r="508" ht="14.25" customHeight="1">
      <c r="A508" s="92"/>
      <c r="B508" s="93"/>
      <c r="C508" s="61"/>
      <c r="D508" s="51"/>
      <c r="E508" s="73"/>
      <c r="F508" s="94"/>
      <c r="G508" s="94"/>
      <c r="H508" s="566"/>
      <c r="I508" s="566"/>
      <c r="J508" s="1077"/>
      <c r="K508" s="38"/>
      <c r="L508" s="39"/>
      <c r="M508" s="40"/>
      <c r="N508" s="41"/>
      <c r="O508" s="40"/>
      <c r="P508" s="41"/>
      <c r="Q508" s="35"/>
      <c r="R508" s="43"/>
    </row>
    <row r="509" ht="14.25" customHeight="1">
      <c r="A509" s="92"/>
      <c r="B509" s="93"/>
      <c r="C509" s="61"/>
      <c r="D509" s="51"/>
      <c r="E509" s="73"/>
      <c r="F509" s="94"/>
      <c r="G509" s="94"/>
      <c r="H509" s="566"/>
      <c r="I509" s="566"/>
      <c r="J509" s="1077"/>
      <c r="K509" s="38"/>
      <c r="L509" s="39"/>
      <c r="M509" s="40"/>
      <c r="N509" s="41"/>
      <c r="O509" s="40"/>
      <c r="P509" s="41"/>
      <c r="Q509" s="35"/>
      <c r="R509" s="43"/>
    </row>
    <row r="510" ht="14.25" customHeight="1">
      <c r="A510" s="92"/>
      <c r="B510" s="93"/>
      <c r="C510" s="61"/>
      <c r="D510" s="51"/>
      <c r="E510" s="73"/>
      <c r="F510" s="94"/>
      <c r="G510" s="94"/>
      <c r="H510" s="566"/>
      <c r="I510" s="566"/>
      <c r="J510" s="1077"/>
      <c r="K510" s="38"/>
      <c r="L510" s="39"/>
      <c r="M510" s="40"/>
      <c r="N510" s="41"/>
      <c r="O510" s="40"/>
      <c r="P510" s="41"/>
      <c r="Q510" s="35"/>
      <c r="R510" s="43"/>
    </row>
    <row r="511" ht="14.25" customHeight="1">
      <c r="A511" s="92"/>
      <c r="B511" s="93"/>
      <c r="C511" s="61"/>
      <c r="D511" s="51"/>
      <c r="E511" s="73"/>
      <c r="F511" s="94"/>
      <c r="G511" s="94"/>
      <c r="H511" s="566"/>
      <c r="I511" s="566"/>
      <c r="J511" s="1077"/>
      <c r="K511" s="38"/>
      <c r="L511" s="39"/>
      <c r="M511" s="40"/>
      <c r="N511" s="41"/>
      <c r="O511" s="40"/>
      <c r="P511" s="41"/>
      <c r="Q511" s="35"/>
      <c r="R511" s="43"/>
    </row>
    <row r="512" ht="14.25" customHeight="1">
      <c r="A512" s="92"/>
      <c r="B512" s="93"/>
      <c r="C512" s="61"/>
      <c r="D512" s="51"/>
      <c r="E512" s="73"/>
      <c r="F512" s="94"/>
      <c r="G512" s="94"/>
      <c r="H512" s="566"/>
      <c r="I512" s="566"/>
      <c r="J512" s="1077"/>
      <c r="K512" s="38"/>
      <c r="L512" s="39"/>
      <c r="M512" s="40"/>
      <c r="N512" s="41"/>
      <c r="O512" s="40"/>
      <c r="P512" s="41"/>
      <c r="Q512" s="35"/>
      <c r="R512" s="43"/>
    </row>
    <row r="513" ht="14.25" customHeight="1">
      <c r="A513" s="92"/>
      <c r="B513" s="93"/>
      <c r="C513" s="61"/>
      <c r="D513" s="51"/>
      <c r="E513" s="73"/>
      <c r="F513" s="94"/>
      <c r="G513" s="94"/>
      <c r="H513" s="566"/>
      <c r="I513" s="566"/>
      <c r="J513" s="1077"/>
      <c r="K513" s="38"/>
      <c r="L513" s="39"/>
      <c r="M513" s="40"/>
      <c r="N513" s="41"/>
      <c r="O513" s="40"/>
      <c r="P513" s="41"/>
      <c r="Q513" s="35"/>
      <c r="R513" s="43"/>
    </row>
    <row r="514" ht="14.25" customHeight="1">
      <c r="A514" s="92"/>
      <c r="B514" s="93"/>
      <c r="C514" s="61"/>
      <c r="D514" s="51"/>
      <c r="E514" s="73"/>
      <c r="F514" s="94"/>
      <c r="G514" s="94"/>
      <c r="H514" s="566"/>
      <c r="I514" s="566"/>
      <c r="J514" s="1077"/>
      <c r="K514" s="38"/>
      <c r="L514" s="39"/>
      <c r="M514" s="40"/>
      <c r="N514" s="41"/>
      <c r="O514" s="40"/>
      <c r="P514" s="41"/>
      <c r="Q514" s="35"/>
      <c r="R514" s="43"/>
    </row>
    <row r="515" ht="14.25" customHeight="1">
      <c r="A515" s="92"/>
      <c r="B515" s="93"/>
      <c r="C515" s="61"/>
      <c r="D515" s="51"/>
      <c r="E515" s="73"/>
      <c r="F515" s="94"/>
      <c r="G515" s="94"/>
      <c r="H515" s="566"/>
      <c r="I515" s="566"/>
      <c r="J515" s="1077"/>
      <c r="K515" s="38"/>
      <c r="L515" s="39"/>
      <c r="M515" s="40"/>
      <c r="N515" s="41"/>
      <c r="O515" s="40"/>
      <c r="P515" s="41"/>
      <c r="Q515" s="35"/>
      <c r="R515" s="43"/>
    </row>
    <row r="516" ht="14.25" customHeight="1">
      <c r="A516" s="92"/>
      <c r="B516" s="93"/>
      <c r="C516" s="61"/>
      <c r="D516" s="51"/>
      <c r="E516" s="73"/>
      <c r="F516" s="94"/>
      <c r="G516" s="94"/>
      <c r="H516" s="566"/>
      <c r="I516" s="566"/>
      <c r="J516" s="1077"/>
      <c r="K516" s="38"/>
      <c r="L516" s="39"/>
      <c r="M516" s="40"/>
      <c r="N516" s="41"/>
      <c r="O516" s="40"/>
      <c r="P516" s="41"/>
      <c r="Q516" s="35"/>
      <c r="R516" s="43"/>
    </row>
    <row r="517" ht="14.25" customHeight="1">
      <c r="A517" s="92"/>
      <c r="B517" s="93"/>
      <c r="C517" s="61"/>
      <c r="D517" s="51"/>
      <c r="E517" s="73"/>
      <c r="F517" s="94"/>
      <c r="G517" s="94"/>
      <c r="H517" s="566"/>
      <c r="I517" s="566"/>
      <c r="J517" s="1077"/>
      <c r="K517" s="38"/>
      <c r="L517" s="39"/>
      <c r="M517" s="40"/>
      <c r="N517" s="41"/>
      <c r="O517" s="40"/>
      <c r="P517" s="41"/>
      <c r="Q517" s="35"/>
      <c r="R517" s="43"/>
    </row>
    <row r="518" ht="14.25" customHeight="1">
      <c r="A518" s="92"/>
      <c r="B518" s="93"/>
      <c r="C518" s="61"/>
      <c r="D518" s="51"/>
      <c r="E518" s="73"/>
      <c r="F518" s="94"/>
      <c r="G518" s="94"/>
      <c r="H518" s="566"/>
      <c r="I518" s="566"/>
      <c r="J518" s="1077"/>
      <c r="K518" s="38"/>
      <c r="L518" s="39"/>
      <c r="M518" s="40"/>
      <c r="N518" s="41"/>
      <c r="O518" s="40"/>
      <c r="P518" s="41"/>
      <c r="Q518" s="35"/>
      <c r="R518" s="43"/>
    </row>
    <row r="519" ht="14.25" customHeight="1">
      <c r="A519" s="92"/>
      <c r="B519" s="93"/>
      <c r="C519" s="61"/>
      <c r="D519" s="51"/>
      <c r="E519" s="73"/>
      <c r="F519" s="94"/>
      <c r="G519" s="94"/>
      <c r="H519" s="566"/>
      <c r="I519" s="566"/>
      <c r="J519" s="1077"/>
      <c r="K519" s="38"/>
      <c r="L519" s="39"/>
      <c r="M519" s="40"/>
      <c r="N519" s="41"/>
      <c r="O519" s="40"/>
      <c r="P519" s="41"/>
      <c r="Q519" s="35"/>
      <c r="R519" s="43"/>
    </row>
    <row r="520" ht="14.25" customHeight="1">
      <c r="A520" s="92"/>
      <c r="B520" s="93"/>
      <c r="C520" s="61"/>
      <c r="D520" s="51"/>
      <c r="E520" s="73"/>
      <c r="F520" s="94"/>
      <c r="G520" s="94"/>
      <c r="H520" s="566"/>
      <c r="I520" s="566"/>
      <c r="J520" s="1077"/>
      <c r="K520" s="38"/>
      <c r="L520" s="39"/>
      <c r="M520" s="40"/>
      <c r="N520" s="41"/>
      <c r="O520" s="40"/>
      <c r="P520" s="41"/>
      <c r="Q520" s="35"/>
      <c r="R520" s="43"/>
    </row>
    <row r="521" ht="14.25" customHeight="1">
      <c r="A521" s="92"/>
      <c r="B521" s="93"/>
      <c r="C521" s="61"/>
      <c r="D521" s="51"/>
      <c r="E521" s="73"/>
      <c r="F521" s="94"/>
      <c r="G521" s="94"/>
      <c r="H521" s="566"/>
      <c r="I521" s="566"/>
      <c r="J521" s="1077"/>
      <c r="K521" s="38"/>
      <c r="L521" s="39"/>
      <c r="M521" s="40"/>
      <c r="N521" s="41"/>
      <c r="O521" s="40"/>
      <c r="P521" s="41"/>
      <c r="Q521" s="35"/>
      <c r="R521" s="43"/>
    </row>
    <row r="522" ht="14.25" customHeight="1">
      <c r="A522" s="92"/>
      <c r="B522" s="93"/>
      <c r="C522" s="61"/>
      <c r="D522" s="51"/>
      <c r="E522" s="73"/>
      <c r="F522" s="94"/>
      <c r="G522" s="94"/>
      <c r="H522" s="566"/>
      <c r="I522" s="566"/>
      <c r="J522" s="1077"/>
      <c r="K522" s="38"/>
      <c r="L522" s="39"/>
      <c r="M522" s="40"/>
      <c r="N522" s="41"/>
      <c r="O522" s="40"/>
      <c r="P522" s="41"/>
      <c r="Q522" s="35"/>
      <c r="R522" s="43"/>
    </row>
    <row r="523" ht="14.25" customHeight="1">
      <c r="A523" s="92"/>
      <c r="B523" s="93"/>
      <c r="C523" s="61"/>
      <c r="D523" s="51"/>
      <c r="E523" s="73"/>
      <c r="F523" s="94"/>
      <c r="G523" s="94"/>
      <c r="H523" s="566"/>
      <c r="I523" s="566"/>
      <c r="J523" s="1077"/>
      <c r="K523" s="38"/>
      <c r="L523" s="39"/>
      <c r="M523" s="40"/>
      <c r="N523" s="41"/>
      <c r="O523" s="40"/>
      <c r="P523" s="41"/>
      <c r="Q523" s="35"/>
      <c r="R523" s="43"/>
    </row>
    <row r="524" ht="14.25" customHeight="1">
      <c r="A524" s="92"/>
      <c r="B524" s="93"/>
      <c r="C524" s="61"/>
      <c r="D524" s="51"/>
      <c r="E524" s="73"/>
      <c r="F524" s="94"/>
      <c r="G524" s="94"/>
      <c r="H524" s="566"/>
      <c r="I524" s="566"/>
      <c r="J524" s="1077"/>
      <c r="K524" s="38"/>
      <c r="L524" s="39"/>
      <c r="M524" s="40"/>
      <c r="N524" s="41"/>
      <c r="O524" s="40"/>
      <c r="P524" s="41"/>
      <c r="Q524" s="35"/>
      <c r="R524" s="43"/>
    </row>
    <row r="525" ht="14.25" customHeight="1">
      <c r="A525" s="92"/>
      <c r="B525" s="93"/>
      <c r="C525" s="61"/>
      <c r="D525" s="51"/>
      <c r="E525" s="73"/>
      <c r="F525" s="94"/>
      <c r="G525" s="94"/>
      <c r="H525" s="566"/>
      <c r="I525" s="566"/>
      <c r="J525" s="1077"/>
      <c r="K525" s="38"/>
      <c r="L525" s="39"/>
      <c r="M525" s="40"/>
      <c r="N525" s="41"/>
      <c r="O525" s="40"/>
      <c r="P525" s="41"/>
      <c r="Q525" s="35"/>
      <c r="R525" s="43"/>
    </row>
    <row r="526" ht="14.25" customHeight="1">
      <c r="A526" s="92"/>
      <c r="B526" s="93"/>
      <c r="C526" s="61"/>
      <c r="D526" s="51"/>
      <c r="E526" s="73"/>
      <c r="F526" s="94"/>
      <c r="G526" s="94"/>
      <c r="H526" s="566"/>
      <c r="I526" s="566"/>
      <c r="J526" s="1077"/>
      <c r="K526" s="38"/>
      <c r="L526" s="39"/>
      <c r="M526" s="40"/>
      <c r="N526" s="41"/>
      <c r="O526" s="40"/>
      <c r="P526" s="41"/>
      <c r="Q526" s="35"/>
      <c r="R526" s="43"/>
    </row>
    <row r="527" ht="14.25" customHeight="1">
      <c r="A527" s="92"/>
      <c r="B527" s="93"/>
      <c r="C527" s="61"/>
      <c r="D527" s="51"/>
      <c r="E527" s="73"/>
      <c r="F527" s="94"/>
      <c r="G527" s="94"/>
      <c r="H527" s="566"/>
      <c r="I527" s="566"/>
      <c r="J527" s="1077"/>
      <c r="K527" s="38"/>
      <c r="L527" s="39"/>
      <c r="M527" s="40"/>
      <c r="N527" s="41"/>
      <c r="O527" s="40"/>
      <c r="P527" s="41"/>
      <c r="Q527" s="35"/>
      <c r="R527" s="43"/>
    </row>
    <row r="528" ht="14.25" customHeight="1">
      <c r="A528" s="92"/>
      <c r="B528" s="93"/>
      <c r="C528" s="61"/>
      <c r="D528" s="51"/>
      <c r="E528" s="73"/>
      <c r="F528" s="94"/>
      <c r="G528" s="94"/>
      <c r="H528" s="566"/>
      <c r="I528" s="566"/>
      <c r="J528" s="1077"/>
      <c r="K528" s="38"/>
      <c r="L528" s="39"/>
      <c r="M528" s="40"/>
      <c r="N528" s="41"/>
      <c r="O528" s="40"/>
      <c r="P528" s="41"/>
      <c r="Q528" s="35"/>
      <c r="R528" s="43"/>
    </row>
    <row r="529" ht="14.25" customHeight="1">
      <c r="A529" s="92"/>
      <c r="B529" s="93"/>
      <c r="C529" s="61"/>
      <c r="D529" s="51"/>
      <c r="E529" s="73"/>
      <c r="F529" s="94"/>
      <c r="G529" s="94"/>
      <c r="H529" s="566"/>
      <c r="I529" s="566"/>
      <c r="J529" s="1077"/>
      <c r="K529" s="38"/>
      <c r="L529" s="39"/>
      <c r="M529" s="40"/>
      <c r="N529" s="41"/>
      <c r="O529" s="40"/>
      <c r="P529" s="41"/>
      <c r="Q529" s="35"/>
      <c r="R529" s="43"/>
    </row>
    <row r="530" ht="14.25" customHeight="1">
      <c r="A530" s="92"/>
      <c r="B530" s="93"/>
      <c r="C530" s="61"/>
      <c r="D530" s="51"/>
      <c r="E530" s="73"/>
      <c r="F530" s="94"/>
      <c r="G530" s="94"/>
      <c r="H530" s="566"/>
      <c r="I530" s="566"/>
      <c r="J530" s="1077"/>
      <c r="K530" s="38"/>
      <c r="L530" s="39"/>
      <c r="M530" s="40"/>
      <c r="N530" s="41"/>
      <c r="O530" s="40"/>
      <c r="P530" s="41"/>
      <c r="Q530" s="35"/>
      <c r="R530" s="43"/>
    </row>
    <row r="531" ht="14.25" customHeight="1">
      <c r="A531" s="92"/>
      <c r="B531" s="93"/>
      <c r="C531" s="61"/>
      <c r="D531" s="51"/>
      <c r="E531" s="73"/>
      <c r="F531" s="94"/>
      <c r="G531" s="94"/>
      <c r="H531" s="566"/>
      <c r="I531" s="566"/>
      <c r="J531" s="1077"/>
      <c r="K531" s="38"/>
      <c r="L531" s="39"/>
      <c r="M531" s="40"/>
      <c r="N531" s="41"/>
      <c r="O531" s="40"/>
      <c r="P531" s="41"/>
      <c r="Q531" s="35"/>
      <c r="R531" s="43"/>
    </row>
    <row r="532" ht="14.25" customHeight="1">
      <c r="A532" s="95"/>
      <c r="B532" s="96"/>
      <c r="C532" s="97"/>
      <c r="D532" s="98"/>
      <c r="E532" s="95"/>
      <c r="F532" s="99"/>
      <c r="G532" s="99"/>
      <c r="H532" s="571"/>
      <c r="I532" s="571"/>
      <c r="J532" s="1080"/>
      <c r="K532" s="101"/>
      <c r="L532" s="101"/>
      <c r="M532" s="102"/>
      <c r="N532" s="102"/>
      <c r="O532" s="102"/>
      <c r="P532" s="102"/>
      <c r="Q532" s="95"/>
      <c r="R532" s="43"/>
    </row>
    <row r="533" ht="14.25" customHeight="1">
      <c r="A533" s="95"/>
      <c r="B533" s="96"/>
      <c r="C533" s="97"/>
      <c r="D533" s="98"/>
      <c r="E533" s="95"/>
      <c r="F533" s="99"/>
      <c r="G533" s="99"/>
      <c r="H533" s="571"/>
      <c r="I533" s="571"/>
      <c r="J533" s="1080"/>
      <c r="K533" s="101"/>
      <c r="L533" s="101"/>
      <c r="M533" s="102"/>
      <c r="N533" s="102"/>
      <c r="O533" s="102"/>
      <c r="P533" s="102"/>
      <c r="Q533" s="95"/>
      <c r="R533" s="43"/>
    </row>
    <row r="534" ht="14.25" customHeight="1">
      <c r="A534" s="95"/>
      <c r="B534" s="96"/>
      <c r="C534" s="97"/>
      <c r="D534" s="98"/>
      <c r="E534" s="95"/>
      <c r="F534" s="99"/>
      <c r="G534" s="99"/>
      <c r="H534" s="571"/>
      <c r="I534" s="571"/>
      <c r="J534" s="1080"/>
      <c r="K534" s="101"/>
      <c r="L534" s="101"/>
      <c r="M534" s="102"/>
      <c r="N534" s="102"/>
      <c r="O534" s="102"/>
      <c r="P534" s="102"/>
      <c r="Q534" s="95"/>
      <c r="R534" s="43"/>
    </row>
    <row r="535" ht="14.25" customHeight="1">
      <c r="A535" s="95"/>
      <c r="B535" s="96"/>
      <c r="C535" s="97"/>
      <c r="D535" s="98"/>
      <c r="E535" s="95"/>
      <c r="F535" s="99"/>
      <c r="G535" s="99"/>
      <c r="H535" s="571"/>
      <c r="I535" s="571"/>
      <c r="J535" s="1080"/>
      <c r="K535" s="101"/>
      <c r="L535" s="101"/>
      <c r="M535" s="102"/>
      <c r="N535" s="102"/>
      <c r="O535" s="102"/>
      <c r="P535" s="102"/>
      <c r="Q535" s="95"/>
      <c r="R535" s="43"/>
    </row>
    <row r="536" ht="14.25" customHeight="1">
      <c r="A536" s="95"/>
      <c r="B536" s="96"/>
      <c r="C536" s="97"/>
      <c r="D536" s="98"/>
      <c r="E536" s="95"/>
      <c r="F536" s="99"/>
      <c r="G536" s="99"/>
      <c r="H536" s="571"/>
      <c r="I536" s="571"/>
      <c r="J536" s="1080"/>
      <c r="K536" s="101"/>
      <c r="L536" s="101"/>
      <c r="M536" s="102"/>
      <c r="N536" s="102"/>
      <c r="O536" s="102"/>
      <c r="P536" s="102"/>
      <c r="Q536" s="95"/>
      <c r="R536" s="43"/>
    </row>
    <row r="537" ht="14.25" customHeight="1">
      <c r="A537" s="95"/>
      <c r="B537" s="96"/>
      <c r="C537" s="97"/>
      <c r="D537" s="98"/>
      <c r="E537" s="95"/>
      <c r="F537" s="99"/>
      <c r="G537" s="99"/>
      <c r="H537" s="571"/>
      <c r="I537" s="571"/>
      <c r="J537" s="1080"/>
      <c r="K537" s="101"/>
      <c r="L537" s="101"/>
      <c r="M537" s="102"/>
      <c r="N537" s="102"/>
      <c r="O537" s="102"/>
      <c r="P537" s="102"/>
      <c r="Q537" s="95"/>
      <c r="R537" s="43"/>
    </row>
    <row r="538" ht="14.25" customHeight="1">
      <c r="A538" s="95"/>
      <c r="B538" s="96"/>
      <c r="C538" s="97"/>
      <c r="D538" s="98"/>
      <c r="E538" s="95"/>
      <c r="F538" s="99"/>
      <c r="G538" s="99"/>
      <c r="H538" s="571"/>
      <c r="I538" s="571"/>
      <c r="J538" s="1080"/>
      <c r="K538" s="101"/>
      <c r="L538" s="101"/>
      <c r="M538" s="102"/>
      <c r="N538" s="102"/>
      <c r="O538" s="102"/>
      <c r="P538" s="102"/>
      <c r="Q538" s="95"/>
      <c r="R538" s="43"/>
    </row>
    <row r="539" ht="14.25" customHeight="1">
      <c r="A539" s="95"/>
      <c r="B539" s="96"/>
      <c r="C539" s="97"/>
      <c r="D539" s="98"/>
      <c r="E539" s="95"/>
      <c r="F539" s="99"/>
      <c r="G539" s="99"/>
      <c r="H539" s="571"/>
      <c r="I539" s="571"/>
      <c r="J539" s="1080"/>
      <c r="K539" s="101"/>
      <c r="L539" s="101"/>
      <c r="M539" s="102"/>
      <c r="N539" s="102"/>
      <c r="O539" s="102"/>
      <c r="P539" s="102"/>
      <c r="Q539" s="95"/>
      <c r="R539" s="43"/>
    </row>
    <row r="540" ht="14.25" customHeight="1">
      <c r="A540" s="95"/>
      <c r="B540" s="96"/>
      <c r="C540" s="97"/>
      <c r="D540" s="98"/>
      <c r="E540" s="95"/>
      <c r="F540" s="99"/>
      <c r="G540" s="99"/>
      <c r="H540" s="571"/>
      <c r="I540" s="571"/>
      <c r="J540" s="1080"/>
      <c r="K540" s="101"/>
      <c r="L540" s="101"/>
      <c r="M540" s="102"/>
      <c r="N540" s="102"/>
      <c r="O540" s="102"/>
      <c r="P540" s="102"/>
      <c r="Q540" s="95"/>
      <c r="R540" s="43"/>
    </row>
    <row r="541" ht="14.25" customHeight="1">
      <c r="A541" s="95"/>
      <c r="B541" s="96"/>
      <c r="C541" s="97"/>
      <c r="D541" s="98"/>
      <c r="E541" s="95"/>
      <c r="F541" s="99"/>
      <c r="G541" s="99"/>
      <c r="H541" s="571"/>
      <c r="I541" s="571"/>
      <c r="J541" s="1080"/>
      <c r="K541" s="101"/>
      <c r="L541" s="101"/>
      <c r="M541" s="102"/>
      <c r="N541" s="102"/>
      <c r="O541" s="102"/>
      <c r="P541" s="102"/>
      <c r="Q541" s="95"/>
      <c r="R541" s="43"/>
    </row>
    <row r="542" ht="14.25" customHeight="1">
      <c r="A542" s="95"/>
      <c r="B542" s="96"/>
      <c r="C542" s="97"/>
      <c r="D542" s="98"/>
      <c r="E542" s="95"/>
      <c r="F542" s="99"/>
      <c r="G542" s="99"/>
      <c r="H542" s="571"/>
      <c r="I542" s="571"/>
      <c r="J542" s="1080"/>
      <c r="K542" s="101"/>
      <c r="L542" s="101"/>
      <c r="M542" s="102"/>
      <c r="N542" s="102"/>
      <c r="O542" s="102"/>
      <c r="P542" s="102"/>
      <c r="Q542" s="95"/>
      <c r="R542" s="43"/>
    </row>
    <row r="543" ht="14.25" customHeight="1">
      <c r="A543" s="95"/>
      <c r="B543" s="96"/>
      <c r="C543" s="97"/>
      <c r="D543" s="98"/>
      <c r="E543" s="95"/>
      <c r="F543" s="99"/>
      <c r="G543" s="99"/>
      <c r="H543" s="571"/>
      <c r="I543" s="571"/>
      <c r="J543" s="1080"/>
      <c r="K543" s="101"/>
      <c r="L543" s="101"/>
      <c r="M543" s="102"/>
      <c r="N543" s="102"/>
      <c r="O543" s="102"/>
      <c r="P543" s="102"/>
      <c r="Q543" s="95"/>
      <c r="R543" s="43"/>
    </row>
    <row r="544" ht="14.25" customHeight="1">
      <c r="A544" s="95"/>
      <c r="B544" s="96"/>
      <c r="C544" s="97"/>
      <c r="D544" s="98"/>
      <c r="E544" s="95"/>
      <c r="F544" s="99"/>
      <c r="G544" s="99"/>
      <c r="H544" s="571"/>
      <c r="I544" s="571"/>
      <c r="J544" s="1080"/>
      <c r="K544" s="101"/>
      <c r="L544" s="101"/>
      <c r="M544" s="102"/>
      <c r="N544" s="102"/>
      <c r="O544" s="102"/>
      <c r="P544" s="102"/>
      <c r="Q544" s="95"/>
      <c r="R544" s="43"/>
    </row>
    <row r="545" ht="14.25" customHeight="1">
      <c r="A545" s="95"/>
      <c r="B545" s="96"/>
      <c r="C545" s="97"/>
      <c r="D545" s="98"/>
      <c r="E545" s="95"/>
      <c r="F545" s="99"/>
      <c r="G545" s="99"/>
      <c r="H545" s="571"/>
      <c r="I545" s="571"/>
      <c r="J545" s="1080"/>
      <c r="K545" s="101"/>
      <c r="L545" s="101"/>
      <c r="M545" s="102"/>
      <c r="N545" s="102"/>
      <c r="O545" s="102"/>
      <c r="P545" s="102"/>
      <c r="Q545" s="95"/>
      <c r="R545" s="43"/>
    </row>
    <row r="546" ht="14.25" customHeight="1">
      <c r="A546" s="95"/>
      <c r="B546" s="96"/>
      <c r="C546" s="97"/>
      <c r="D546" s="98"/>
      <c r="E546" s="95"/>
      <c r="F546" s="99"/>
      <c r="G546" s="99"/>
      <c r="H546" s="571"/>
      <c r="I546" s="571"/>
      <c r="J546" s="1080"/>
      <c r="K546" s="101"/>
      <c r="L546" s="101"/>
      <c r="M546" s="102"/>
      <c r="N546" s="102"/>
      <c r="O546" s="102"/>
      <c r="P546" s="102"/>
      <c r="Q546" s="95"/>
      <c r="R546" s="43"/>
    </row>
    <row r="547" ht="14.25" customHeight="1">
      <c r="A547" s="95"/>
      <c r="B547" s="96"/>
      <c r="C547" s="97"/>
      <c r="D547" s="98"/>
      <c r="E547" s="95"/>
      <c r="F547" s="99"/>
      <c r="G547" s="99"/>
      <c r="H547" s="571"/>
      <c r="I547" s="571"/>
      <c r="J547" s="1080"/>
      <c r="K547" s="101"/>
      <c r="L547" s="101"/>
      <c r="M547" s="102"/>
      <c r="N547" s="102"/>
      <c r="O547" s="102"/>
      <c r="P547" s="102"/>
      <c r="Q547" s="95"/>
      <c r="R547" s="43"/>
    </row>
    <row r="548" ht="14.25" customHeight="1">
      <c r="A548" s="95"/>
      <c r="B548" s="96"/>
      <c r="C548" s="97"/>
      <c r="D548" s="98"/>
      <c r="E548" s="95"/>
      <c r="F548" s="99"/>
      <c r="G548" s="99"/>
      <c r="H548" s="571"/>
      <c r="I548" s="571"/>
      <c r="J548" s="1080"/>
      <c r="K548" s="101"/>
      <c r="L548" s="101"/>
      <c r="M548" s="102"/>
      <c r="N548" s="102"/>
      <c r="O548" s="102"/>
      <c r="P548" s="102"/>
      <c r="Q548" s="95"/>
      <c r="R548" s="43"/>
    </row>
    <row r="549" ht="14.25" customHeight="1">
      <c r="A549" s="95"/>
      <c r="B549" s="96"/>
      <c r="C549" s="97"/>
      <c r="D549" s="98"/>
      <c r="E549" s="95"/>
      <c r="F549" s="99"/>
      <c r="G549" s="99"/>
      <c r="H549" s="571"/>
      <c r="I549" s="571"/>
      <c r="J549" s="1080"/>
      <c r="K549" s="101"/>
      <c r="L549" s="101"/>
      <c r="M549" s="102"/>
      <c r="N549" s="102"/>
      <c r="O549" s="102"/>
      <c r="P549" s="102"/>
      <c r="Q549" s="95"/>
      <c r="R549" s="43"/>
    </row>
    <row r="550" ht="14.25" customHeight="1">
      <c r="A550" s="95"/>
      <c r="B550" s="96"/>
      <c r="C550" s="97"/>
      <c r="D550" s="98"/>
      <c r="E550" s="95"/>
      <c r="F550" s="99"/>
      <c r="G550" s="99"/>
      <c r="H550" s="571"/>
      <c r="I550" s="571"/>
      <c r="J550" s="1080"/>
      <c r="K550" s="101"/>
      <c r="L550" s="101"/>
      <c r="M550" s="102"/>
      <c r="N550" s="102"/>
      <c r="O550" s="102"/>
      <c r="P550" s="102"/>
      <c r="Q550" s="95"/>
      <c r="R550" s="43"/>
    </row>
    <row r="551" ht="14.25" customHeight="1">
      <c r="A551" s="95"/>
      <c r="B551" s="96"/>
      <c r="C551" s="97"/>
      <c r="D551" s="98"/>
      <c r="E551" s="95"/>
      <c r="F551" s="99"/>
      <c r="G551" s="99"/>
      <c r="H551" s="571"/>
      <c r="I551" s="571"/>
      <c r="J551" s="1080"/>
      <c r="K551" s="101"/>
      <c r="L551" s="101"/>
      <c r="M551" s="102"/>
      <c r="N551" s="102"/>
      <c r="O551" s="102"/>
      <c r="P551" s="102"/>
      <c r="Q551" s="95"/>
      <c r="R551" s="43"/>
    </row>
    <row r="552" ht="14.25" customHeight="1">
      <c r="A552" s="95"/>
      <c r="B552" s="96"/>
      <c r="C552" s="97"/>
      <c r="D552" s="98"/>
      <c r="E552" s="95"/>
      <c r="F552" s="99"/>
      <c r="G552" s="99"/>
      <c r="H552" s="571"/>
      <c r="I552" s="571"/>
      <c r="J552" s="1080"/>
      <c r="K552" s="101"/>
      <c r="L552" s="101"/>
      <c r="M552" s="102"/>
      <c r="N552" s="102"/>
      <c r="O552" s="102"/>
      <c r="P552" s="102"/>
      <c r="Q552" s="95"/>
      <c r="R552" s="43"/>
    </row>
    <row r="553" ht="14.25" customHeight="1">
      <c r="A553" s="95"/>
      <c r="B553" s="96"/>
      <c r="C553" s="97"/>
      <c r="D553" s="98"/>
      <c r="E553" s="95"/>
      <c r="F553" s="99"/>
      <c r="G553" s="99"/>
      <c r="H553" s="571"/>
      <c r="I553" s="571"/>
      <c r="J553" s="1080"/>
      <c r="K553" s="101"/>
      <c r="L553" s="101"/>
      <c r="M553" s="102"/>
      <c r="N553" s="102"/>
      <c r="O553" s="102"/>
      <c r="P553" s="102"/>
      <c r="Q553" s="95"/>
      <c r="R553" s="43"/>
    </row>
    <row r="554" ht="14.25" customHeight="1">
      <c r="A554" s="95"/>
      <c r="B554" s="96"/>
      <c r="C554" s="97"/>
      <c r="D554" s="98"/>
      <c r="E554" s="95"/>
      <c r="F554" s="99"/>
      <c r="G554" s="99"/>
      <c r="H554" s="571"/>
      <c r="I554" s="571"/>
      <c r="J554" s="1080"/>
      <c r="K554" s="101"/>
      <c r="L554" s="101"/>
      <c r="M554" s="102"/>
      <c r="N554" s="102"/>
      <c r="O554" s="102"/>
      <c r="P554" s="102"/>
      <c r="Q554" s="95"/>
      <c r="R554" s="43"/>
    </row>
    <row r="555" ht="14.25" customHeight="1">
      <c r="A555" s="95"/>
      <c r="B555" s="96"/>
      <c r="C555" s="97"/>
      <c r="D555" s="98"/>
      <c r="E555" s="95"/>
      <c r="F555" s="99"/>
      <c r="G555" s="99"/>
      <c r="H555" s="571"/>
      <c r="I555" s="571"/>
      <c r="J555" s="1080"/>
      <c r="K555" s="101"/>
      <c r="L555" s="101"/>
      <c r="M555" s="102"/>
      <c r="N555" s="102"/>
      <c r="O555" s="102"/>
      <c r="P555" s="102"/>
      <c r="Q555" s="95"/>
      <c r="R555" s="43"/>
    </row>
    <row r="556" ht="14.25" customHeight="1">
      <c r="A556" s="95"/>
      <c r="B556" s="96"/>
      <c r="C556" s="97"/>
      <c r="D556" s="98"/>
      <c r="E556" s="95"/>
      <c r="F556" s="99"/>
      <c r="G556" s="99"/>
      <c r="H556" s="571"/>
      <c r="I556" s="571"/>
      <c r="J556" s="1080"/>
      <c r="K556" s="101"/>
      <c r="L556" s="101"/>
      <c r="M556" s="102"/>
      <c r="N556" s="102"/>
      <c r="O556" s="102"/>
      <c r="P556" s="102"/>
      <c r="Q556" s="95"/>
      <c r="R556" s="43"/>
    </row>
    <row r="557" ht="14.25" customHeight="1">
      <c r="A557" s="95"/>
      <c r="B557" s="96"/>
      <c r="C557" s="97"/>
      <c r="D557" s="98"/>
      <c r="E557" s="95"/>
      <c r="F557" s="99"/>
      <c r="G557" s="99"/>
      <c r="H557" s="571"/>
      <c r="I557" s="571"/>
      <c r="J557" s="1080"/>
      <c r="K557" s="101"/>
      <c r="L557" s="101"/>
      <c r="M557" s="102"/>
      <c r="N557" s="102"/>
      <c r="O557" s="102"/>
      <c r="P557" s="102"/>
      <c r="Q557" s="95"/>
      <c r="R557" s="43"/>
    </row>
    <row r="558" ht="14.25" customHeight="1">
      <c r="A558" s="95"/>
      <c r="B558" s="96"/>
      <c r="C558" s="97"/>
      <c r="D558" s="98"/>
      <c r="E558" s="95"/>
      <c r="F558" s="99"/>
      <c r="G558" s="99"/>
      <c r="H558" s="571"/>
      <c r="I558" s="571"/>
      <c r="J558" s="1080"/>
      <c r="K558" s="101"/>
      <c r="L558" s="101"/>
      <c r="M558" s="102"/>
      <c r="N558" s="102"/>
      <c r="O558" s="102"/>
      <c r="P558" s="102"/>
      <c r="Q558" s="95"/>
      <c r="R558" s="43"/>
    </row>
    <row r="559" ht="14.25" customHeight="1">
      <c r="A559" s="95"/>
      <c r="B559" s="96"/>
      <c r="C559" s="97"/>
      <c r="D559" s="98"/>
      <c r="E559" s="95"/>
      <c r="F559" s="99"/>
      <c r="G559" s="99"/>
      <c r="H559" s="571"/>
      <c r="I559" s="571"/>
      <c r="J559" s="1080"/>
      <c r="K559" s="101"/>
      <c r="L559" s="101"/>
      <c r="M559" s="102"/>
      <c r="N559" s="102"/>
      <c r="O559" s="102"/>
      <c r="P559" s="102"/>
      <c r="Q559" s="95"/>
      <c r="R559" s="43"/>
    </row>
    <row r="560" ht="14.25" customHeight="1">
      <c r="A560" s="95"/>
      <c r="B560" s="96"/>
      <c r="C560" s="97"/>
      <c r="D560" s="98"/>
      <c r="E560" s="95"/>
      <c r="F560" s="99"/>
      <c r="G560" s="99"/>
      <c r="H560" s="571"/>
      <c r="I560" s="571"/>
      <c r="J560" s="1080"/>
      <c r="K560" s="101"/>
      <c r="L560" s="101"/>
      <c r="M560" s="102"/>
      <c r="N560" s="102"/>
      <c r="O560" s="102"/>
      <c r="P560" s="102"/>
      <c r="Q560" s="95"/>
      <c r="R560" s="43"/>
    </row>
    <row r="561" ht="14.25" customHeight="1">
      <c r="A561" s="95"/>
      <c r="B561" s="96"/>
      <c r="C561" s="97"/>
      <c r="D561" s="98"/>
      <c r="E561" s="95"/>
      <c r="F561" s="99"/>
      <c r="G561" s="99"/>
      <c r="H561" s="571"/>
      <c r="I561" s="571"/>
      <c r="J561" s="1080"/>
      <c r="K561" s="101"/>
      <c r="L561" s="101"/>
      <c r="M561" s="102"/>
      <c r="N561" s="102"/>
      <c r="O561" s="102"/>
      <c r="P561" s="102"/>
      <c r="Q561" s="95"/>
      <c r="R561" s="43"/>
    </row>
    <row r="562" ht="14.25" customHeight="1">
      <c r="A562" s="95"/>
      <c r="B562" s="96"/>
      <c r="C562" s="97"/>
      <c r="D562" s="98"/>
      <c r="E562" s="95"/>
      <c r="F562" s="99"/>
      <c r="G562" s="99"/>
      <c r="H562" s="571"/>
      <c r="I562" s="571"/>
      <c r="J562" s="1080"/>
      <c r="K562" s="101"/>
      <c r="L562" s="101"/>
      <c r="M562" s="102"/>
      <c r="N562" s="102"/>
      <c r="O562" s="102"/>
      <c r="P562" s="102"/>
      <c r="Q562" s="95"/>
      <c r="R562" s="43"/>
    </row>
    <row r="563" ht="14.25" customHeight="1">
      <c r="A563" s="95"/>
      <c r="B563" s="96"/>
      <c r="C563" s="97"/>
      <c r="D563" s="98"/>
      <c r="E563" s="95"/>
      <c r="F563" s="99"/>
      <c r="G563" s="99"/>
      <c r="H563" s="571"/>
      <c r="I563" s="571"/>
      <c r="J563" s="1080"/>
      <c r="K563" s="101"/>
      <c r="L563" s="101"/>
      <c r="M563" s="102"/>
      <c r="N563" s="102"/>
      <c r="O563" s="102"/>
      <c r="P563" s="102"/>
      <c r="Q563" s="95"/>
      <c r="R563" s="43"/>
    </row>
    <row r="564" ht="14.25" customHeight="1">
      <c r="A564" s="95"/>
      <c r="B564" s="96"/>
      <c r="C564" s="97"/>
      <c r="D564" s="98"/>
      <c r="E564" s="95"/>
      <c r="F564" s="99"/>
      <c r="G564" s="99"/>
      <c r="H564" s="571"/>
      <c r="I564" s="571"/>
      <c r="J564" s="1080"/>
      <c r="K564" s="101"/>
      <c r="L564" s="101"/>
      <c r="M564" s="102"/>
      <c r="N564" s="102"/>
      <c r="O564" s="102"/>
      <c r="P564" s="102"/>
      <c r="Q564" s="95"/>
      <c r="R564" s="43"/>
    </row>
    <row r="565" ht="14.25" customHeight="1">
      <c r="A565" s="95"/>
      <c r="B565" s="96"/>
      <c r="C565" s="97"/>
      <c r="D565" s="98"/>
      <c r="E565" s="95"/>
      <c r="F565" s="99"/>
      <c r="G565" s="99"/>
      <c r="H565" s="571"/>
      <c r="I565" s="571"/>
      <c r="J565" s="1080"/>
      <c r="K565" s="101"/>
      <c r="L565" s="101"/>
      <c r="M565" s="102"/>
      <c r="N565" s="102"/>
      <c r="O565" s="102"/>
      <c r="P565" s="102"/>
      <c r="Q565" s="95"/>
      <c r="R565" s="43"/>
    </row>
    <row r="566" ht="14.25" customHeight="1">
      <c r="A566" s="95"/>
      <c r="B566" s="96"/>
      <c r="C566" s="97"/>
      <c r="D566" s="98"/>
      <c r="E566" s="95"/>
      <c r="F566" s="99"/>
      <c r="G566" s="99"/>
      <c r="H566" s="571"/>
      <c r="I566" s="571"/>
      <c r="J566" s="1080"/>
      <c r="K566" s="101"/>
      <c r="L566" s="101"/>
      <c r="M566" s="102"/>
      <c r="N566" s="102"/>
      <c r="O566" s="102"/>
      <c r="P566" s="102"/>
      <c r="Q566" s="95"/>
      <c r="R566" s="43"/>
    </row>
    <row r="567" ht="14.25" customHeight="1">
      <c r="A567" s="95"/>
      <c r="B567" s="96"/>
      <c r="C567" s="97"/>
      <c r="D567" s="98"/>
      <c r="E567" s="95"/>
      <c r="F567" s="99"/>
      <c r="G567" s="99"/>
      <c r="H567" s="571"/>
      <c r="I567" s="571"/>
      <c r="J567" s="1080"/>
      <c r="K567" s="101"/>
      <c r="L567" s="101"/>
      <c r="M567" s="102"/>
      <c r="N567" s="102"/>
      <c r="O567" s="102"/>
      <c r="P567" s="102"/>
      <c r="Q567" s="95"/>
      <c r="R567" s="43"/>
    </row>
    <row r="568" ht="14.25" customHeight="1">
      <c r="A568" s="95"/>
      <c r="B568" s="96"/>
      <c r="C568" s="97"/>
      <c r="D568" s="98"/>
      <c r="E568" s="95"/>
      <c r="F568" s="99"/>
      <c r="G568" s="99"/>
      <c r="H568" s="571"/>
      <c r="I568" s="571"/>
      <c r="J568" s="1080"/>
      <c r="K568" s="101"/>
      <c r="L568" s="101"/>
      <c r="M568" s="102"/>
      <c r="N568" s="102"/>
      <c r="O568" s="102"/>
      <c r="P568" s="102"/>
      <c r="Q568" s="95"/>
      <c r="R568" s="43"/>
    </row>
    <row r="569" ht="14.25" customHeight="1">
      <c r="A569" s="95"/>
      <c r="B569" s="96"/>
      <c r="C569" s="97"/>
      <c r="D569" s="98"/>
      <c r="E569" s="95"/>
      <c r="F569" s="99"/>
      <c r="G569" s="99"/>
      <c r="H569" s="571"/>
      <c r="I569" s="571"/>
      <c r="J569" s="1080"/>
      <c r="K569" s="101"/>
      <c r="L569" s="101"/>
      <c r="M569" s="102"/>
      <c r="N569" s="102"/>
      <c r="O569" s="102"/>
      <c r="P569" s="102"/>
      <c r="Q569" s="95"/>
      <c r="R569" s="43"/>
    </row>
    <row r="570" ht="14.25" customHeight="1">
      <c r="A570" s="95"/>
      <c r="B570" s="96"/>
      <c r="C570" s="97"/>
      <c r="D570" s="98"/>
      <c r="E570" s="95"/>
      <c r="F570" s="99"/>
      <c r="G570" s="99"/>
      <c r="H570" s="571"/>
      <c r="I570" s="571"/>
      <c r="J570" s="1080"/>
      <c r="K570" s="101"/>
      <c r="L570" s="101"/>
      <c r="M570" s="102"/>
      <c r="N570" s="102"/>
      <c r="O570" s="102"/>
      <c r="P570" s="102"/>
      <c r="Q570" s="95"/>
      <c r="R570" s="43"/>
    </row>
    <row r="571" ht="14.25" customHeight="1">
      <c r="A571" s="95"/>
      <c r="B571" s="96"/>
      <c r="C571" s="97"/>
      <c r="D571" s="98"/>
      <c r="E571" s="95"/>
      <c r="F571" s="99"/>
      <c r="G571" s="99"/>
      <c r="H571" s="571"/>
      <c r="I571" s="571"/>
      <c r="J571" s="1080"/>
      <c r="K571" s="101"/>
      <c r="L571" s="101"/>
      <c r="M571" s="102"/>
      <c r="N571" s="102"/>
      <c r="O571" s="102"/>
      <c r="P571" s="102"/>
      <c r="Q571" s="95"/>
      <c r="R571" s="43"/>
    </row>
    <row r="572" ht="14.25" customHeight="1">
      <c r="A572" s="95"/>
      <c r="B572" s="96"/>
      <c r="C572" s="97"/>
      <c r="D572" s="98"/>
      <c r="E572" s="95"/>
      <c r="F572" s="99"/>
      <c r="G572" s="99"/>
      <c r="H572" s="571"/>
      <c r="I572" s="571"/>
      <c r="J572" s="1080"/>
      <c r="K572" s="101"/>
      <c r="L572" s="101"/>
      <c r="M572" s="102"/>
      <c r="N572" s="102"/>
      <c r="O572" s="102"/>
      <c r="P572" s="102"/>
      <c r="Q572" s="95"/>
      <c r="R572" s="43"/>
    </row>
    <row r="573" ht="14.25" customHeight="1">
      <c r="A573" s="95"/>
      <c r="B573" s="96"/>
      <c r="C573" s="97"/>
      <c r="D573" s="98"/>
      <c r="E573" s="95"/>
      <c r="F573" s="99"/>
      <c r="G573" s="99"/>
      <c r="H573" s="571"/>
      <c r="I573" s="571"/>
      <c r="J573" s="1080"/>
      <c r="K573" s="101"/>
      <c r="L573" s="101"/>
      <c r="M573" s="102"/>
      <c r="N573" s="102"/>
      <c r="O573" s="102"/>
      <c r="P573" s="102"/>
      <c r="Q573" s="95"/>
      <c r="R573" s="43"/>
    </row>
    <row r="574" ht="14.25" customHeight="1">
      <c r="A574" s="95"/>
      <c r="B574" s="96"/>
      <c r="C574" s="97"/>
      <c r="D574" s="98"/>
      <c r="E574" s="95"/>
      <c r="F574" s="99"/>
      <c r="G574" s="99"/>
      <c r="H574" s="571"/>
      <c r="I574" s="571"/>
      <c r="J574" s="1080"/>
      <c r="K574" s="101"/>
      <c r="L574" s="101"/>
      <c r="M574" s="102"/>
      <c r="N574" s="102"/>
      <c r="O574" s="102"/>
      <c r="P574" s="102"/>
      <c r="Q574" s="95"/>
      <c r="R574" s="43"/>
    </row>
    <row r="575" ht="14.25" customHeight="1">
      <c r="A575" s="95"/>
      <c r="B575" s="96"/>
      <c r="C575" s="97"/>
      <c r="D575" s="98"/>
      <c r="E575" s="95"/>
      <c r="F575" s="99"/>
      <c r="G575" s="99"/>
      <c r="H575" s="571"/>
      <c r="I575" s="571"/>
      <c r="J575" s="1080"/>
      <c r="K575" s="101"/>
      <c r="L575" s="101"/>
      <c r="M575" s="102"/>
      <c r="N575" s="102"/>
      <c r="O575" s="102"/>
      <c r="P575" s="102"/>
      <c r="Q575" s="95"/>
      <c r="R575" s="43"/>
    </row>
    <row r="576" ht="14.25" customHeight="1">
      <c r="A576" s="95"/>
      <c r="B576" s="96"/>
      <c r="C576" s="97"/>
      <c r="D576" s="98"/>
      <c r="E576" s="95"/>
      <c r="F576" s="99"/>
      <c r="G576" s="99"/>
      <c r="H576" s="571"/>
      <c r="I576" s="571"/>
      <c r="J576" s="1080"/>
      <c r="K576" s="101"/>
      <c r="L576" s="101"/>
      <c r="M576" s="102"/>
      <c r="N576" s="102"/>
      <c r="O576" s="102"/>
      <c r="P576" s="102"/>
      <c r="Q576" s="95"/>
      <c r="R576" s="43"/>
    </row>
    <row r="577" ht="14.25" customHeight="1">
      <c r="A577" s="95"/>
      <c r="B577" s="96"/>
      <c r="C577" s="97"/>
      <c r="D577" s="98"/>
      <c r="E577" s="95"/>
      <c r="F577" s="99"/>
      <c r="G577" s="99"/>
      <c r="H577" s="571"/>
      <c r="I577" s="571"/>
      <c r="J577" s="1080"/>
      <c r="K577" s="101"/>
      <c r="L577" s="101"/>
      <c r="M577" s="102"/>
      <c r="N577" s="102"/>
      <c r="O577" s="102"/>
      <c r="P577" s="102"/>
      <c r="Q577" s="95"/>
      <c r="R577" s="43"/>
    </row>
    <row r="578" ht="14.25" customHeight="1">
      <c r="A578" s="95"/>
      <c r="B578" s="96"/>
      <c r="C578" s="97"/>
      <c r="D578" s="98"/>
      <c r="E578" s="95"/>
      <c r="F578" s="99"/>
      <c r="G578" s="99"/>
      <c r="H578" s="571"/>
      <c r="I578" s="571"/>
      <c r="J578" s="1080"/>
      <c r="K578" s="101"/>
      <c r="L578" s="101"/>
      <c r="M578" s="102"/>
      <c r="N578" s="102"/>
      <c r="O578" s="102"/>
      <c r="P578" s="102"/>
      <c r="Q578" s="95"/>
      <c r="R578" s="43"/>
    </row>
    <row r="579" ht="14.25" customHeight="1">
      <c r="A579" s="95"/>
      <c r="B579" s="96"/>
      <c r="C579" s="97"/>
      <c r="D579" s="98"/>
      <c r="E579" s="95"/>
      <c r="F579" s="99"/>
      <c r="G579" s="99"/>
      <c r="H579" s="571"/>
      <c r="I579" s="571"/>
      <c r="J579" s="1080"/>
      <c r="K579" s="101"/>
      <c r="L579" s="101"/>
      <c r="M579" s="102"/>
      <c r="N579" s="102"/>
      <c r="O579" s="102"/>
      <c r="P579" s="102"/>
      <c r="Q579" s="95"/>
      <c r="R579" s="43"/>
    </row>
    <row r="580" ht="14.25" customHeight="1">
      <c r="A580" s="95"/>
      <c r="B580" s="96"/>
      <c r="C580" s="97"/>
      <c r="D580" s="98"/>
      <c r="E580" s="95"/>
      <c r="F580" s="99"/>
      <c r="G580" s="99"/>
      <c r="H580" s="571"/>
      <c r="I580" s="571"/>
      <c r="J580" s="1080"/>
      <c r="K580" s="101"/>
      <c r="L580" s="101"/>
      <c r="M580" s="102"/>
      <c r="N580" s="102"/>
      <c r="O580" s="102"/>
      <c r="P580" s="102"/>
      <c r="Q580" s="95"/>
      <c r="R580" s="43"/>
    </row>
    <row r="581" ht="14.25" customHeight="1">
      <c r="A581" s="95"/>
      <c r="B581" s="96"/>
      <c r="C581" s="97"/>
      <c r="D581" s="98"/>
      <c r="E581" s="95"/>
      <c r="F581" s="99"/>
      <c r="G581" s="99"/>
      <c r="H581" s="571"/>
      <c r="I581" s="571"/>
      <c r="J581" s="1080"/>
      <c r="K581" s="101"/>
      <c r="L581" s="101"/>
      <c r="M581" s="102"/>
      <c r="N581" s="102"/>
      <c r="O581" s="102"/>
      <c r="P581" s="102"/>
      <c r="Q581" s="95"/>
      <c r="R581" s="43"/>
    </row>
    <row r="582" ht="14.25" customHeight="1">
      <c r="A582" s="95"/>
      <c r="B582" s="96"/>
      <c r="C582" s="97"/>
      <c r="D582" s="98"/>
      <c r="E582" s="95"/>
      <c r="F582" s="99"/>
      <c r="G582" s="99"/>
      <c r="H582" s="571"/>
      <c r="I582" s="571"/>
      <c r="J582" s="1080"/>
      <c r="K582" s="101"/>
      <c r="L582" s="101"/>
      <c r="M582" s="102"/>
      <c r="N582" s="102"/>
      <c r="O582" s="102"/>
      <c r="P582" s="102"/>
      <c r="Q582" s="95"/>
      <c r="R582" s="43"/>
    </row>
    <row r="583" ht="14.25" customHeight="1">
      <c r="A583" s="95"/>
      <c r="B583" s="96"/>
      <c r="C583" s="97"/>
      <c r="D583" s="98"/>
      <c r="E583" s="95"/>
      <c r="F583" s="99"/>
      <c r="G583" s="99"/>
      <c r="H583" s="571"/>
      <c r="I583" s="571"/>
      <c r="J583" s="1080"/>
      <c r="K583" s="101"/>
      <c r="L583" s="101"/>
      <c r="M583" s="102"/>
      <c r="N583" s="102"/>
      <c r="O583" s="102"/>
      <c r="P583" s="102"/>
      <c r="Q583" s="95"/>
      <c r="R583" s="43"/>
    </row>
    <row r="584" ht="14.25" customHeight="1">
      <c r="A584" s="95"/>
      <c r="B584" s="96"/>
      <c r="C584" s="97"/>
      <c r="D584" s="98"/>
      <c r="E584" s="95"/>
      <c r="F584" s="99"/>
      <c r="G584" s="99"/>
      <c r="H584" s="571"/>
      <c r="I584" s="571"/>
      <c r="J584" s="1080"/>
      <c r="K584" s="101"/>
      <c r="L584" s="101"/>
      <c r="M584" s="102"/>
      <c r="N584" s="102"/>
      <c r="O584" s="102"/>
      <c r="P584" s="102"/>
      <c r="Q584" s="95"/>
      <c r="R584" s="43"/>
    </row>
    <row r="585" ht="14.25" customHeight="1">
      <c r="A585" s="95"/>
      <c r="B585" s="96"/>
      <c r="C585" s="97"/>
      <c r="D585" s="98"/>
      <c r="E585" s="95"/>
      <c r="F585" s="99"/>
      <c r="G585" s="99"/>
      <c r="H585" s="571"/>
      <c r="I585" s="571"/>
      <c r="J585" s="1080"/>
      <c r="K585" s="101"/>
      <c r="L585" s="101"/>
      <c r="M585" s="102"/>
      <c r="N585" s="102"/>
      <c r="O585" s="102"/>
      <c r="P585" s="102"/>
      <c r="Q585" s="95"/>
      <c r="R585" s="43"/>
    </row>
    <row r="586" ht="14.25" customHeight="1">
      <c r="A586" s="95"/>
      <c r="B586" s="96"/>
      <c r="C586" s="97"/>
      <c r="D586" s="98"/>
      <c r="E586" s="95"/>
      <c r="F586" s="99"/>
      <c r="G586" s="99"/>
      <c r="H586" s="571"/>
      <c r="I586" s="571"/>
      <c r="J586" s="1080"/>
      <c r="K586" s="101"/>
      <c r="L586" s="101"/>
      <c r="M586" s="102"/>
      <c r="N586" s="102"/>
      <c r="O586" s="102"/>
      <c r="P586" s="102"/>
      <c r="Q586" s="95"/>
      <c r="R586" s="43"/>
    </row>
    <row r="587" ht="14.25" customHeight="1">
      <c r="A587" s="95"/>
      <c r="B587" s="96"/>
      <c r="C587" s="97"/>
      <c r="D587" s="98"/>
      <c r="E587" s="95"/>
      <c r="F587" s="99"/>
      <c r="G587" s="99"/>
      <c r="H587" s="571"/>
      <c r="I587" s="571"/>
      <c r="J587" s="1080"/>
      <c r="K587" s="101"/>
      <c r="L587" s="101"/>
      <c r="M587" s="102"/>
      <c r="N587" s="102"/>
      <c r="O587" s="102"/>
      <c r="P587" s="102"/>
      <c r="Q587" s="95"/>
      <c r="R587" s="43"/>
    </row>
    <row r="588" ht="14.25" customHeight="1">
      <c r="A588" s="95"/>
      <c r="B588" s="96"/>
      <c r="C588" s="97"/>
      <c r="D588" s="98"/>
      <c r="E588" s="95"/>
      <c r="F588" s="99"/>
      <c r="G588" s="99"/>
      <c r="H588" s="571"/>
      <c r="I588" s="571"/>
      <c r="J588" s="1080"/>
      <c r="K588" s="101"/>
      <c r="L588" s="101"/>
      <c r="M588" s="102"/>
      <c r="N588" s="102"/>
      <c r="O588" s="102"/>
      <c r="P588" s="102"/>
      <c r="Q588" s="95"/>
      <c r="R588" s="43"/>
    </row>
    <row r="589" ht="14.25" customHeight="1">
      <c r="A589" s="95"/>
      <c r="B589" s="96"/>
      <c r="C589" s="97"/>
      <c r="D589" s="98"/>
      <c r="E589" s="95"/>
      <c r="F589" s="99"/>
      <c r="G589" s="99"/>
      <c r="H589" s="571"/>
      <c r="I589" s="571"/>
      <c r="J589" s="1080"/>
      <c r="K589" s="101"/>
      <c r="L589" s="101"/>
      <c r="M589" s="102"/>
      <c r="N589" s="102"/>
      <c r="O589" s="102"/>
      <c r="P589" s="102"/>
      <c r="Q589" s="95"/>
      <c r="R589" s="43"/>
    </row>
    <row r="590" ht="14.25" customHeight="1">
      <c r="A590" s="95"/>
      <c r="B590" s="96"/>
      <c r="C590" s="97"/>
      <c r="D590" s="98"/>
      <c r="E590" s="95"/>
      <c r="F590" s="99"/>
      <c r="G590" s="99"/>
      <c r="H590" s="571"/>
      <c r="I590" s="571"/>
      <c r="J590" s="1080"/>
      <c r="K590" s="101"/>
      <c r="L590" s="101"/>
      <c r="M590" s="102"/>
      <c r="N590" s="102"/>
      <c r="O590" s="102"/>
      <c r="P590" s="102"/>
      <c r="Q590" s="95"/>
      <c r="R590" s="43"/>
    </row>
    <row r="591" ht="14.25" customHeight="1">
      <c r="A591" s="95"/>
      <c r="B591" s="96"/>
      <c r="C591" s="97"/>
      <c r="D591" s="98"/>
      <c r="E591" s="95"/>
      <c r="F591" s="99"/>
      <c r="G591" s="99"/>
      <c r="H591" s="571"/>
      <c r="I591" s="571"/>
      <c r="J591" s="1080"/>
      <c r="K591" s="101"/>
      <c r="L591" s="101"/>
      <c r="M591" s="102"/>
      <c r="N591" s="102"/>
      <c r="O591" s="102"/>
      <c r="P591" s="102"/>
      <c r="Q591" s="95"/>
      <c r="R591" s="43"/>
    </row>
    <row r="592" ht="14.25" customHeight="1">
      <c r="A592" s="95"/>
      <c r="B592" s="96"/>
      <c r="C592" s="97"/>
      <c r="D592" s="98"/>
      <c r="E592" s="95"/>
      <c r="F592" s="99"/>
      <c r="G592" s="99"/>
      <c r="H592" s="571"/>
      <c r="I592" s="571"/>
      <c r="J592" s="1080"/>
      <c r="K592" s="101"/>
      <c r="L592" s="101"/>
      <c r="M592" s="102"/>
      <c r="N592" s="102"/>
      <c r="O592" s="102"/>
      <c r="P592" s="102"/>
      <c r="Q592" s="95"/>
      <c r="R592" s="43"/>
    </row>
    <row r="593" ht="14.25" customHeight="1">
      <c r="A593" s="95"/>
      <c r="B593" s="96"/>
      <c r="C593" s="97"/>
      <c r="D593" s="98"/>
      <c r="E593" s="95"/>
      <c r="F593" s="99"/>
      <c r="G593" s="99"/>
      <c r="H593" s="571"/>
      <c r="I593" s="571"/>
      <c r="J593" s="1080"/>
      <c r="K593" s="101"/>
      <c r="L593" s="101"/>
      <c r="M593" s="102"/>
      <c r="N593" s="102"/>
      <c r="O593" s="102"/>
      <c r="P593" s="102"/>
      <c r="Q593" s="95"/>
      <c r="R593" s="43"/>
    </row>
    <row r="594" ht="14.25" customHeight="1">
      <c r="A594" s="95"/>
      <c r="B594" s="96"/>
      <c r="C594" s="97"/>
      <c r="D594" s="98"/>
      <c r="E594" s="95"/>
      <c r="F594" s="99"/>
      <c r="G594" s="99"/>
      <c r="H594" s="571"/>
      <c r="I594" s="571"/>
      <c r="J594" s="1080"/>
      <c r="K594" s="101"/>
      <c r="L594" s="101"/>
      <c r="M594" s="102"/>
      <c r="N594" s="102"/>
      <c r="O594" s="102"/>
      <c r="P594" s="102"/>
      <c r="Q594" s="95"/>
      <c r="R594" s="43"/>
    </row>
    <row r="595" ht="14.25" customHeight="1">
      <c r="A595" s="95"/>
      <c r="B595" s="96"/>
      <c r="C595" s="97"/>
      <c r="D595" s="98"/>
      <c r="E595" s="95"/>
      <c r="F595" s="99"/>
      <c r="G595" s="99"/>
      <c r="H595" s="571"/>
      <c r="I595" s="571"/>
      <c r="J595" s="1080"/>
      <c r="K595" s="101"/>
      <c r="L595" s="101"/>
      <c r="M595" s="102"/>
      <c r="N595" s="102"/>
      <c r="O595" s="102"/>
      <c r="P595" s="102"/>
      <c r="Q595" s="95"/>
      <c r="R595" s="43"/>
    </row>
    <row r="596" ht="14.25" customHeight="1">
      <c r="A596" s="95"/>
      <c r="B596" s="96"/>
      <c r="C596" s="97"/>
      <c r="D596" s="98"/>
      <c r="E596" s="95"/>
      <c r="F596" s="99"/>
      <c r="G596" s="99"/>
      <c r="H596" s="571"/>
      <c r="I596" s="571"/>
      <c r="J596" s="1080"/>
      <c r="K596" s="101"/>
      <c r="L596" s="101"/>
      <c r="M596" s="102"/>
      <c r="N596" s="102"/>
      <c r="O596" s="102"/>
      <c r="P596" s="102"/>
      <c r="Q596" s="95"/>
      <c r="R596" s="43"/>
    </row>
    <row r="597" ht="14.25" customHeight="1">
      <c r="A597" s="95"/>
      <c r="B597" s="96"/>
      <c r="C597" s="97"/>
      <c r="D597" s="98"/>
      <c r="E597" s="95"/>
      <c r="F597" s="99"/>
      <c r="G597" s="99"/>
      <c r="H597" s="571"/>
      <c r="I597" s="571"/>
      <c r="J597" s="1080"/>
      <c r="K597" s="101"/>
      <c r="L597" s="101"/>
      <c r="M597" s="102"/>
      <c r="N597" s="102"/>
      <c r="O597" s="102"/>
      <c r="P597" s="102"/>
      <c r="Q597" s="95"/>
      <c r="R597" s="43"/>
    </row>
    <row r="598" ht="14.25" customHeight="1">
      <c r="A598" s="95"/>
      <c r="B598" s="96"/>
      <c r="C598" s="97"/>
      <c r="D598" s="98"/>
      <c r="E598" s="95"/>
      <c r="F598" s="99"/>
      <c r="G598" s="99"/>
      <c r="H598" s="571"/>
      <c r="I598" s="571"/>
      <c r="J598" s="1080"/>
      <c r="K598" s="101"/>
      <c r="L598" s="101"/>
      <c r="M598" s="102"/>
      <c r="N598" s="102"/>
      <c r="O598" s="102"/>
      <c r="P598" s="102"/>
      <c r="Q598" s="95"/>
      <c r="R598" s="43"/>
    </row>
    <row r="599" ht="14.25" customHeight="1">
      <c r="A599" s="95"/>
      <c r="B599" s="96"/>
      <c r="C599" s="97"/>
      <c r="D599" s="98"/>
      <c r="E599" s="95"/>
      <c r="F599" s="99"/>
      <c r="G599" s="99"/>
      <c r="H599" s="571"/>
      <c r="I599" s="571"/>
      <c r="J599" s="1080"/>
      <c r="K599" s="101"/>
      <c r="L599" s="101"/>
      <c r="M599" s="102"/>
      <c r="N599" s="102"/>
      <c r="O599" s="102"/>
      <c r="P599" s="102"/>
      <c r="Q599" s="95"/>
      <c r="R599" s="43"/>
    </row>
    <row r="600" ht="14.25" customHeight="1">
      <c r="A600" s="95"/>
      <c r="B600" s="96"/>
      <c r="C600" s="97"/>
      <c r="D600" s="98"/>
      <c r="E600" s="95"/>
      <c r="F600" s="99"/>
      <c r="G600" s="99"/>
      <c r="H600" s="571"/>
      <c r="I600" s="571"/>
      <c r="J600" s="1080"/>
      <c r="K600" s="101"/>
      <c r="L600" s="101"/>
      <c r="M600" s="102"/>
      <c r="N600" s="102"/>
      <c r="O600" s="102"/>
      <c r="P600" s="102"/>
      <c r="Q600" s="95"/>
      <c r="R600" s="43"/>
    </row>
    <row r="601" ht="14.25" customHeight="1">
      <c r="A601" s="95"/>
      <c r="B601" s="96"/>
      <c r="C601" s="97"/>
      <c r="D601" s="98"/>
      <c r="E601" s="95"/>
      <c r="F601" s="99"/>
      <c r="G601" s="99"/>
      <c r="H601" s="571"/>
      <c r="I601" s="571"/>
      <c r="J601" s="1080"/>
      <c r="K601" s="101"/>
      <c r="L601" s="101"/>
      <c r="M601" s="102"/>
      <c r="N601" s="102"/>
      <c r="O601" s="102"/>
      <c r="P601" s="102"/>
      <c r="Q601" s="95"/>
      <c r="R601" s="43"/>
    </row>
    <row r="602" ht="14.25" customHeight="1">
      <c r="A602" s="95"/>
      <c r="B602" s="96"/>
      <c r="C602" s="97"/>
      <c r="D602" s="98"/>
      <c r="E602" s="95"/>
      <c r="F602" s="99"/>
      <c r="G602" s="99"/>
      <c r="H602" s="571"/>
      <c r="I602" s="571"/>
      <c r="J602" s="1080"/>
      <c r="K602" s="101"/>
      <c r="L602" s="101"/>
      <c r="M602" s="102"/>
      <c r="N602" s="102"/>
      <c r="O602" s="102"/>
      <c r="P602" s="102"/>
      <c r="Q602" s="95"/>
      <c r="R602" s="43"/>
    </row>
    <row r="603" ht="14.25" customHeight="1">
      <c r="A603" s="95"/>
      <c r="B603" s="96"/>
      <c r="C603" s="97"/>
      <c r="D603" s="98"/>
      <c r="E603" s="95"/>
      <c r="F603" s="99"/>
      <c r="G603" s="99"/>
      <c r="H603" s="571"/>
      <c r="I603" s="571"/>
      <c r="J603" s="1080"/>
      <c r="K603" s="101"/>
      <c r="L603" s="101"/>
      <c r="M603" s="102"/>
      <c r="N603" s="102"/>
      <c r="O603" s="102"/>
      <c r="P603" s="102"/>
      <c r="Q603" s="95"/>
      <c r="R603" s="43"/>
    </row>
    <row r="604" ht="14.25" customHeight="1">
      <c r="A604" s="95"/>
      <c r="B604" s="96"/>
      <c r="C604" s="97"/>
      <c r="D604" s="98"/>
      <c r="E604" s="95"/>
      <c r="F604" s="99"/>
      <c r="G604" s="99"/>
      <c r="H604" s="571"/>
      <c r="I604" s="571"/>
      <c r="J604" s="1080"/>
      <c r="K604" s="101"/>
      <c r="L604" s="101"/>
      <c r="M604" s="102"/>
      <c r="N604" s="102"/>
      <c r="O604" s="102"/>
      <c r="P604" s="102"/>
      <c r="Q604" s="95"/>
      <c r="R604" s="43"/>
    </row>
    <row r="605" ht="14.25" customHeight="1">
      <c r="A605" s="95"/>
      <c r="B605" s="96"/>
      <c r="C605" s="97"/>
      <c r="D605" s="98"/>
      <c r="E605" s="95"/>
      <c r="F605" s="99"/>
      <c r="G605" s="99"/>
      <c r="H605" s="571"/>
      <c r="I605" s="571"/>
      <c r="J605" s="1080"/>
      <c r="K605" s="101"/>
      <c r="L605" s="101"/>
      <c r="M605" s="102"/>
      <c r="N605" s="102"/>
      <c r="O605" s="102"/>
      <c r="P605" s="102"/>
      <c r="Q605" s="95"/>
      <c r="R605" s="43"/>
    </row>
    <row r="606" ht="14.25" customHeight="1">
      <c r="A606" s="95"/>
      <c r="B606" s="96"/>
      <c r="C606" s="97"/>
      <c r="D606" s="98"/>
      <c r="E606" s="95"/>
      <c r="F606" s="99"/>
      <c r="G606" s="99"/>
      <c r="H606" s="571"/>
      <c r="I606" s="571"/>
      <c r="J606" s="1080"/>
      <c r="K606" s="101"/>
      <c r="L606" s="101"/>
      <c r="M606" s="102"/>
      <c r="N606" s="102"/>
      <c r="O606" s="102"/>
      <c r="P606" s="102"/>
      <c r="Q606" s="95"/>
      <c r="R606" s="43"/>
    </row>
    <row r="607" ht="14.25" customHeight="1">
      <c r="A607" s="95"/>
      <c r="B607" s="96"/>
      <c r="C607" s="97"/>
      <c r="D607" s="98"/>
      <c r="E607" s="95"/>
      <c r="F607" s="99"/>
      <c r="G607" s="99"/>
      <c r="H607" s="571"/>
      <c r="I607" s="571"/>
      <c r="J607" s="1080"/>
      <c r="K607" s="101"/>
      <c r="L607" s="101"/>
      <c r="M607" s="102"/>
      <c r="N607" s="102"/>
      <c r="O607" s="102"/>
      <c r="P607" s="102"/>
      <c r="Q607" s="95"/>
      <c r="R607" s="43"/>
    </row>
    <row r="608" ht="14.25" customHeight="1">
      <c r="A608" s="95"/>
      <c r="B608" s="96"/>
      <c r="C608" s="97"/>
      <c r="D608" s="98"/>
      <c r="E608" s="95"/>
      <c r="F608" s="99"/>
      <c r="G608" s="99"/>
      <c r="H608" s="571"/>
      <c r="I608" s="571"/>
      <c r="J608" s="1080"/>
      <c r="K608" s="101"/>
      <c r="L608" s="101"/>
      <c r="M608" s="102"/>
      <c r="N608" s="102"/>
      <c r="O608" s="102"/>
      <c r="P608" s="102"/>
      <c r="Q608" s="95"/>
      <c r="R608" s="43"/>
    </row>
    <row r="609" ht="14.25" customHeight="1">
      <c r="A609" s="95"/>
      <c r="B609" s="96"/>
      <c r="C609" s="97"/>
      <c r="D609" s="98"/>
      <c r="E609" s="95"/>
      <c r="F609" s="99"/>
      <c r="G609" s="99"/>
      <c r="H609" s="571"/>
      <c r="I609" s="571"/>
      <c r="J609" s="1080"/>
      <c r="K609" s="101"/>
      <c r="L609" s="101"/>
      <c r="M609" s="102"/>
      <c r="N609" s="102"/>
      <c r="O609" s="102"/>
      <c r="P609" s="102"/>
      <c r="Q609" s="95"/>
      <c r="R609" s="43"/>
    </row>
    <row r="610" ht="14.25" customHeight="1">
      <c r="A610" s="95"/>
      <c r="B610" s="96"/>
      <c r="C610" s="97"/>
      <c r="D610" s="98"/>
      <c r="E610" s="95"/>
      <c r="F610" s="99"/>
      <c r="G610" s="99"/>
      <c r="H610" s="571"/>
      <c r="I610" s="571"/>
      <c r="J610" s="1080"/>
      <c r="K610" s="101"/>
      <c r="L610" s="101"/>
      <c r="M610" s="102"/>
      <c r="N610" s="102"/>
      <c r="O610" s="102"/>
      <c r="P610" s="102"/>
      <c r="Q610" s="95"/>
      <c r="R610" s="43"/>
    </row>
    <row r="611" ht="14.25" customHeight="1">
      <c r="A611" s="95"/>
      <c r="B611" s="96"/>
      <c r="C611" s="97"/>
      <c r="D611" s="98"/>
      <c r="E611" s="95"/>
      <c r="F611" s="99"/>
      <c r="G611" s="99"/>
      <c r="H611" s="571"/>
      <c r="I611" s="571"/>
      <c r="J611" s="1080"/>
      <c r="K611" s="101"/>
      <c r="L611" s="101"/>
      <c r="M611" s="102"/>
      <c r="N611" s="102"/>
      <c r="O611" s="102"/>
      <c r="P611" s="102"/>
      <c r="Q611" s="95"/>
      <c r="R611" s="43"/>
    </row>
    <row r="612" ht="14.25" customHeight="1">
      <c r="A612" s="95"/>
      <c r="B612" s="96"/>
      <c r="C612" s="97"/>
      <c r="D612" s="98"/>
      <c r="E612" s="95"/>
      <c r="F612" s="99"/>
      <c r="G612" s="99"/>
      <c r="H612" s="571"/>
      <c r="I612" s="571"/>
      <c r="J612" s="1080"/>
      <c r="K612" s="101"/>
      <c r="L612" s="101"/>
      <c r="M612" s="102"/>
      <c r="N612" s="102"/>
      <c r="O612" s="102"/>
      <c r="P612" s="102"/>
      <c r="Q612" s="95"/>
      <c r="R612" s="43"/>
    </row>
    <row r="613" ht="14.25" customHeight="1">
      <c r="A613" s="95"/>
      <c r="B613" s="96"/>
      <c r="C613" s="97"/>
      <c r="D613" s="98"/>
      <c r="E613" s="95"/>
      <c r="F613" s="99"/>
      <c r="G613" s="99"/>
      <c r="H613" s="571"/>
      <c r="I613" s="571"/>
      <c r="J613" s="1080"/>
      <c r="K613" s="101"/>
      <c r="L613" s="101"/>
      <c r="M613" s="102"/>
      <c r="N613" s="102"/>
      <c r="O613" s="102"/>
      <c r="P613" s="102"/>
      <c r="Q613" s="95"/>
      <c r="R613" s="43"/>
    </row>
    <row r="614" ht="14.25" customHeight="1">
      <c r="A614" s="95"/>
      <c r="B614" s="96"/>
      <c r="C614" s="97"/>
      <c r="D614" s="98"/>
      <c r="E614" s="95"/>
      <c r="F614" s="99"/>
      <c r="G614" s="99"/>
      <c r="H614" s="571"/>
      <c r="I614" s="571"/>
      <c r="J614" s="1080"/>
      <c r="K614" s="101"/>
      <c r="L614" s="101"/>
      <c r="M614" s="102"/>
      <c r="N614" s="102"/>
      <c r="O614" s="102"/>
      <c r="P614" s="102"/>
      <c r="Q614" s="95"/>
      <c r="R614" s="43"/>
    </row>
    <row r="615" ht="14.25" customHeight="1">
      <c r="A615" s="95"/>
      <c r="B615" s="96"/>
      <c r="C615" s="97"/>
      <c r="D615" s="98"/>
      <c r="E615" s="95"/>
      <c r="F615" s="99"/>
      <c r="G615" s="99"/>
      <c r="H615" s="571"/>
      <c r="I615" s="571"/>
      <c r="J615" s="1080"/>
      <c r="K615" s="101"/>
      <c r="L615" s="101"/>
      <c r="M615" s="102"/>
      <c r="N615" s="102"/>
      <c r="O615" s="102"/>
      <c r="P615" s="102"/>
      <c r="Q615" s="95"/>
      <c r="R615" s="43"/>
    </row>
    <row r="616" ht="14.25" customHeight="1">
      <c r="A616" s="95"/>
      <c r="B616" s="96"/>
      <c r="C616" s="97"/>
      <c r="D616" s="98"/>
      <c r="E616" s="95"/>
      <c r="F616" s="99"/>
      <c r="G616" s="99"/>
      <c r="H616" s="571"/>
      <c r="I616" s="571"/>
      <c r="J616" s="1080"/>
      <c r="K616" s="101"/>
      <c r="L616" s="101"/>
      <c r="M616" s="102"/>
      <c r="N616" s="102"/>
      <c r="O616" s="102"/>
      <c r="P616" s="102"/>
      <c r="Q616" s="95"/>
      <c r="R616" s="43"/>
    </row>
    <row r="617" ht="14.25" customHeight="1">
      <c r="A617" s="95"/>
      <c r="B617" s="96"/>
      <c r="C617" s="97"/>
      <c r="D617" s="98"/>
      <c r="E617" s="95"/>
      <c r="F617" s="99"/>
      <c r="G617" s="99"/>
      <c r="H617" s="571"/>
      <c r="I617" s="571"/>
      <c r="J617" s="1080"/>
      <c r="K617" s="101"/>
      <c r="L617" s="101"/>
      <c r="M617" s="102"/>
      <c r="N617" s="102"/>
      <c r="O617" s="102"/>
      <c r="P617" s="102"/>
      <c r="Q617" s="95"/>
      <c r="R617" s="43"/>
    </row>
    <row r="618" ht="14.25" customHeight="1">
      <c r="A618" s="95"/>
      <c r="B618" s="96"/>
      <c r="C618" s="97"/>
      <c r="D618" s="98"/>
      <c r="E618" s="95"/>
      <c r="F618" s="99"/>
      <c r="G618" s="99"/>
      <c r="H618" s="571"/>
      <c r="I618" s="571"/>
      <c r="J618" s="1080"/>
      <c r="K618" s="101"/>
      <c r="L618" s="101"/>
      <c r="M618" s="102"/>
      <c r="N618" s="102"/>
      <c r="O618" s="102"/>
      <c r="P618" s="102"/>
      <c r="Q618" s="95"/>
      <c r="R618" s="43"/>
    </row>
    <row r="619" ht="14.25" customHeight="1">
      <c r="A619" s="95"/>
      <c r="B619" s="96"/>
      <c r="C619" s="97"/>
      <c r="D619" s="98"/>
      <c r="E619" s="95"/>
      <c r="F619" s="99"/>
      <c r="G619" s="99"/>
      <c r="H619" s="571"/>
      <c r="I619" s="571"/>
      <c r="J619" s="1080"/>
      <c r="K619" s="101"/>
      <c r="L619" s="101"/>
      <c r="M619" s="102"/>
      <c r="N619" s="102"/>
      <c r="O619" s="102"/>
      <c r="P619" s="102"/>
      <c r="Q619" s="95"/>
      <c r="R619" s="43"/>
    </row>
    <row r="620" ht="14.25" customHeight="1">
      <c r="A620" s="95"/>
      <c r="B620" s="96"/>
      <c r="C620" s="97"/>
      <c r="D620" s="98"/>
      <c r="E620" s="95"/>
      <c r="F620" s="99"/>
      <c r="G620" s="99"/>
      <c r="H620" s="571"/>
      <c r="I620" s="571"/>
      <c r="J620" s="1080"/>
      <c r="K620" s="101"/>
      <c r="L620" s="101"/>
      <c r="M620" s="102"/>
      <c r="N620" s="102"/>
      <c r="O620" s="102"/>
      <c r="P620" s="102"/>
      <c r="Q620" s="95"/>
      <c r="R620" s="43"/>
    </row>
    <row r="621" ht="14.25" customHeight="1">
      <c r="A621" s="95"/>
      <c r="B621" s="96"/>
      <c r="C621" s="97"/>
      <c r="D621" s="98"/>
      <c r="E621" s="95"/>
      <c r="F621" s="99"/>
      <c r="G621" s="99"/>
      <c r="H621" s="571"/>
      <c r="I621" s="571"/>
      <c r="J621" s="1080"/>
      <c r="K621" s="101"/>
      <c r="L621" s="101"/>
      <c r="M621" s="102"/>
      <c r="N621" s="102"/>
      <c r="O621" s="102"/>
      <c r="P621" s="102"/>
      <c r="Q621" s="95"/>
      <c r="R621" s="43"/>
    </row>
    <row r="622" ht="14.25" customHeight="1">
      <c r="A622" s="95"/>
      <c r="B622" s="96"/>
      <c r="C622" s="97"/>
      <c r="D622" s="98"/>
      <c r="E622" s="95"/>
      <c r="F622" s="99"/>
      <c r="G622" s="99"/>
      <c r="H622" s="571"/>
      <c r="I622" s="571"/>
      <c r="J622" s="1080"/>
      <c r="K622" s="101"/>
      <c r="L622" s="101"/>
      <c r="M622" s="102"/>
      <c r="N622" s="102"/>
      <c r="O622" s="102"/>
      <c r="P622" s="102"/>
      <c r="Q622" s="95"/>
      <c r="R622" s="43"/>
    </row>
    <row r="623" ht="14.25" customHeight="1">
      <c r="A623" s="95"/>
      <c r="B623" s="96"/>
      <c r="C623" s="97"/>
      <c r="D623" s="98"/>
      <c r="E623" s="95"/>
      <c r="F623" s="99"/>
      <c r="G623" s="99"/>
      <c r="H623" s="571"/>
      <c r="I623" s="571"/>
      <c r="J623" s="1080"/>
      <c r="K623" s="101"/>
      <c r="L623" s="101"/>
      <c r="M623" s="102"/>
      <c r="N623" s="102"/>
      <c r="O623" s="102"/>
      <c r="P623" s="102"/>
      <c r="Q623" s="95"/>
      <c r="R623" s="43"/>
    </row>
    <row r="624" ht="14.25" customHeight="1">
      <c r="A624" s="95"/>
      <c r="B624" s="96"/>
      <c r="C624" s="97"/>
      <c r="D624" s="98"/>
      <c r="E624" s="95"/>
      <c r="F624" s="99"/>
      <c r="G624" s="99"/>
      <c r="H624" s="571"/>
      <c r="I624" s="571"/>
      <c r="J624" s="1080"/>
      <c r="K624" s="101"/>
      <c r="L624" s="101"/>
      <c r="M624" s="102"/>
      <c r="N624" s="102"/>
      <c r="O624" s="102"/>
      <c r="P624" s="102"/>
      <c r="Q624" s="95"/>
      <c r="R624" s="43"/>
    </row>
    <row r="625" ht="14.25" customHeight="1">
      <c r="A625" s="95"/>
      <c r="B625" s="96"/>
      <c r="C625" s="97"/>
      <c r="D625" s="98"/>
      <c r="E625" s="95"/>
      <c r="F625" s="99"/>
      <c r="G625" s="99"/>
      <c r="H625" s="571"/>
      <c r="I625" s="571"/>
      <c r="J625" s="1080"/>
      <c r="K625" s="101"/>
      <c r="L625" s="101"/>
      <c r="M625" s="102"/>
      <c r="N625" s="102"/>
      <c r="O625" s="102"/>
      <c r="P625" s="102"/>
      <c r="Q625" s="95"/>
      <c r="R625" s="43"/>
    </row>
    <row r="626" ht="14.25" customHeight="1">
      <c r="A626" s="95"/>
      <c r="B626" s="96"/>
      <c r="C626" s="97"/>
      <c r="D626" s="98"/>
      <c r="E626" s="95"/>
      <c r="F626" s="99"/>
      <c r="G626" s="99"/>
      <c r="H626" s="571"/>
      <c r="I626" s="571"/>
      <c r="J626" s="1080"/>
      <c r="K626" s="101"/>
      <c r="L626" s="101"/>
      <c r="M626" s="102"/>
      <c r="N626" s="102"/>
      <c r="O626" s="102"/>
      <c r="P626" s="102"/>
      <c r="Q626" s="95"/>
      <c r="R626" s="43"/>
    </row>
    <row r="627" ht="14.25" customHeight="1">
      <c r="A627" s="95"/>
      <c r="B627" s="96"/>
      <c r="C627" s="97"/>
      <c r="D627" s="98"/>
      <c r="E627" s="95"/>
      <c r="F627" s="99"/>
      <c r="G627" s="99"/>
      <c r="H627" s="571"/>
      <c r="I627" s="571"/>
      <c r="J627" s="1080"/>
      <c r="K627" s="101"/>
      <c r="L627" s="101"/>
      <c r="M627" s="102"/>
      <c r="N627" s="102"/>
      <c r="O627" s="102"/>
      <c r="P627" s="102"/>
      <c r="Q627" s="95"/>
      <c r="R627" s="43"/>
    </row>
    <row r="628" ht="14.25" customHeight="1">
      <c r="A628" s="95"/>
      <c r="B628" s="96"/>
      <c r="C628" s="97"/>
      <c r="D628" s="98"/>
      <c r="E628" s="95"/>
      <c r="F628" s="99"/>
      <c r="G628" s="99"/>
      <c r="H628" s="571"/>
      <c r="I628" s="571"/>
      <c r="J628" s="1080"/>
      <c r="K628" s="101"/>
      <c r="L628" s="101"/>
      <c r="M628" s="102"/>
      <c r="N628" s="102"/>
      <c r="O628" s="102"/>
      <c r="P628" s="102"/>
      <c r="Q628" s="95"/>
      <c r="R628" s="43"/>
    </row>
    <row r="629" ht="14.25" customHeight="1">
      <c r="A629" s="95"/>
      <c r="B629" s="96"/>
      <c r="C629" s="97"/>
      <c r="D629" s="98"/>
      <c r="E629" s="95"/>
      <c r="F629" s="99"/>
      <c r="G629" s="99"/>
      <c r="H629" s="571"/>
      <c r="I629" s="571"/>
      <c r="J629" s="1080"/>
      <c r="K629" s="101"/>
      <c r="L629" s="101"/>
      <c r="M629" s="102"/>
      <c r="N629" s="102"/>
      <c r="O629" s="102"/>
      <c r="P629" s="102"/>
      <c r="Q629" s="95"/>
      <c r="R629" s="43"/>
    </row>
    <row r="630" ht="14.25" customHeight="1">
      <c r="A630" s="95"/>
      <c r="B630" s="96"/>
      <c r="C630" s="97"/>
      <c r="D630" s="98"/>
      <c r="E630" s="95"/>
      <c r="F630" s="99"/>
      <c r="G630" s="99"/>
      <c r="H630" s="571"/>
      <c r="I630" s="571"/>
      <c r="J630" s="1080"/>
      <c r="K630" s="101"/>
      <c r="L630" s="101"/>
      <c r="M630" s="102"/>
      <c r="N630" s="102"/>
      <c r="O630" s="102"/>
      <c r="P630" s="102"/>
      <c r="Q630" s="95"/>
      <c r="R630" s="43"/>
    </row>
    <row r="631" ht="14.25" customHeight="1">
      <c r="A631" s="95"/>
      <c r="B631" s="96"/>
      <c r="C631" s="97"/>
      <c r="D631" s="98"/>
      <c r="E631" s="95"/>
      <c r="F631" s="99"/>
      <c r="G631" s="99"/>
      <c r="H631" s="571"/>
      <c r="I631" s="571"/>
      <c r="J631" s="1080"/>
      <c r="K631" s="101"/>
      <c r="L631" s="101"/>
      <c r="M631" s="102"/>
      <c r="N631" s="102"/>
      <c r="O631" s="102"/>
      <c r="P631" s="102"/>
      <c r="Q631" s="95"/>
      <c r="R631" s="43"/>
    </row>
    <row r="632" ht="14.25" customHeight="1">
      <c r="A632" s="95"/>
      <c r="B632" s="96"/>
      <c r="C632" s="97"/>
      <c r="D632" s="98"/>
      <c r="E632" s="95"/>
      <c r="F632" s="99"/>
      <c r="G632" s="99"/>
      <c r="H632" s="571"/>
      <c r="I632" s="571"/>
      <c r="J632" s="1080"/>
      <c r="K632" s="101"/>
      <c r="L632" s="101"/>
      <c r="M632" s="102"/>
      <c r="N632" s="102"/>
      <c r="O632" s="102"/>
      <c r="P632" s="102"/>
      <c r="Q632" s="95"/>
      <c r="R632" s="43"/>
    </row>
    <row r="633" ht="14.25" customHeight="1">
      <c r="A633" s="95"/>
      <c r="B633" s="96"/>
      <c r="C633" s="97"/>
      <c r="D633" s="98"/>
      <c r="E633" s="95"/>
      <c r="F633" s="99"/>
      <c r="G633" s="99"/>
      <c r="H633" s="571"/>
      <c r="I633" s="571"/>
      <c r="J633" s="1080"/>
      <c r="K633" s="101"/>
      <c r="L633" s="101"/>
      <c r="M633" s="102"/>
      <c r="N633" s="102"/>
      <c r="O633" s="102"/>
      <c r="P633" s="102"/>
      <c r="Q633" s="95"/>
      <c r="R633" s="43"/>
    </row>
    <row r="634" ht="14.25" customHeight="1">
      <c r="A634" s="95"/>
      <c r="B634" s="96"/>
      <c r="C634" s="97"/>
      <c r="D634" s="98"/>
      <c r="E634" s="95"/>
      <c r="F634" s="99"/>
      <c r="G634" s="99"/>
      <c r="H634" s="571"/>
      <c r="I634" s="571"/>
      <c r="J634" s="1080"/>
      <c r="K634" s="101"/>
      <c r="L634" s="101"/>
      <c r="M634" s="102"/>
      <c r="N634" s="102"/>
      <c r="O634" s="102"/>
      <c r="P634" s="102"/>
      <c r="Q634" s="95"/>
      <c r="R634" s="43"/>
    </row>
    <row r="635" ht="14.25" customHeight="1">
      <c r="A635" s="95"/>
      <c r="B635" s="96"/>
      <c r="C635" s="97"/>
      <c r="D635" s="98"/>
      <c r="E635" s="95"/>
      <c r="F635" s="99"/>
      <c r="G635" s="99"/>
      <c r="H635" s="571"/>
      <c r="I635" s="571"/>
      <c r="J635" s="1080"/>
      <c r="K635" s="101"/>
      <c r="L635" s="101"/>
      <c r="M635" s="102"/>
      <c r="N635" s="102"/>
      <c r="O635" s="102"/>
      <c r="P635" s="102"/>
      <c r="Q635" s="95"/>
      <c r="R635" s="43"/>
    </row>
    <row r="636" ht="14.25" customHeight="1">
      <c r="A636" s="95"/>
      <c r="B636" s="96"/>
      <c r="C636" s="97"/>
      <c r="D636" s="98"/>
      <c r="E636" s="95"/>
      <c r="F636" s="99"/>
      <c r="G636" s="99"/>
      <c r="H636" s="571"/>
      <c r="I636" s="571"/>
      <c r="J636" s="1080"/>
      <c r="K636" s="101"/>
      <c r="L636" s="101"/>
      <c r="M636" s="102"/>
      <c r="N636" s="102"/>
      <c r="O636" s="102"/>
      <c r="P636" s="102"/>
      <c r="Q636" s="95"/>
      <c r="R636" s="43"/>
    </row>
    <row r="637" ht="14.25" customHeight="1">
      <c r="A637" s="95"/>
      <c r="B637" s="96"/>
      <c r="C637" s="97"/>
      <c r="D637" s="98"/>
      <c r="E637" s="95"/>
      <c r="F637" s="99"/>
      <c r="G637" s="99"/>
      <c r="H637" s="571"/>
      <c r="I637" s="571"/>
      <c r="J637" s="1080"/>
      <c r="K637" s="101"/>
      <c r="L637" s="101"/>
      <c r="M637" s="102"/>
      <c r="N637" s="102"/>
      <c r="O637" s="102"/>
      <c r="P637" s="102"/>
      <c r="Q637" s="95"/>
      <c r="R637" s="43"/>
    </row>
    <row r="638" ht="14.25" customHeight="1">
      <c r="A638" s="95"/>
      <c r="B638" s="96"/>
      <c r="C638" s="97"/>
      <c r="D638" s="98"/>
      <c r="E638" s="95"/>
      <c r="F638" s="99"/>
      <c r="G638" s="99"/>
      <c r="H638" s="571"/>
      <c r="I638" s="571"/>
      <c r="J638" s="1080"/>
      <c r="K638" s="101"/>
      <c r="L638" s="101"/>
      <c r="M638" s="102"/>
      <c r="N638" s="102"/>
      <c r="O638" s="102"/>
      <c r="P638" s="102"/>
      <c r="Q638" s="95"/>
      <c r="R638" s="43"/>
    </row>
    <row r="639" ht="14.25" customHeight="1">
      <c r="A639" s="95"/>
      <c r="B639" s="96"/>
      <c r="C639" s="97"/>
      <c r="D639" s="98"/>
      <c r="E639" s="95"/>
      <c r="F639" s="99"/>
      <c r="G639" s="99"/>
      <c r="H639" s="571"/>
      <c r="I639" s="571"/>
      <c r="J639" s="1080"/>
      <c r="K639" s="101"/>
      <c r="L639" s="101"/>
      <c r="M639" s="102"/>
      <c r="N639" s="102"/>
      <c r="O639" s="102"/>
      <c r="P639" s="102"/>
      <c r="Q639" s="95"/>
      <c r="R639" s="43"/>
    </row>
    <row r="640" ht="14.25" customHeight="1">
      <c r="A640" s="95"/>
      <c r="B640" s="96"/>
      <c r="C640" s="97"/>
      <c r="D640" s="98"/>
      <c r="E640" s="95"/>
      <c r="F640" s="99"/>
      <c r="G640" s="99"/>
      <c r="H640" s="571"/>
      <c r="I640" s="571"/>
      <c r="J640" s="1080"/>
      <c r="K640" s="101"/>
      <c r="L640" s="101"/>
      <c r="M640" s="102"/>
      <c r="N640" s="102"/>
      <c r="O640" s="102"/>
      <c r="P640" s="102"/>
      <c r="Q640" s="95"/>
      <c r="R640" s="43"/>
    </row>
    <row r="641" ht="14.25" customHeight="1">
      <c r="A641" s="95"/>
      <c r="B641" s="96"/>
      <c r="C641" s="97"/>
      <c r="D641" s="98"/>
      <c r="E641" s="95"/>
      <c r="F641" s="99"/>
      <c r="G641" s="99"/>
      <c r="H641" s="571"/>
      <c r="I641" s="571"/>
      <c r="J641" s="1080"/>
      <c r="K641" s="101"/>
      <c r="L641" s="101"/>
      <c r="M641" s="102"/>
      <c r="N641" s="102"/>
      <c r="O641" s="102"/>
      <c r="P641" s="102"/>
      <c r="Q641" s="95"/>
      <c r="R641" s="43"/>
    </row>
    <row r="642" ht="14.25" customHeight="1">
      <c r="A642" s="95"/>
      <c r="B642" s="96"/>
      <c r="C642" s="97"/>
      <c r="D642" s="98"/>
      <c r="E642" s="95"/>
      <c r="F642" s="99"/>
      <c r="G642" s="99"/>
      <c r="H642" s="571"/>
      <c r="I642" s="571"/>
      <c r="J642" s="1080"/>
      <c r="K642" s="101"/>
      <c r="L642" s="101"/>
      <c r="M642" s="102"/>
      <c r="N642" s="102"/>
      <c r="O642" s="102"/>
      <c r="P642" s="102"/>
      <c r="Q642" s="95"/>
      <c r="R642" s="43"/>
    </row>
    <row r="643" ht="14.25" customHeight="1">
      <c r="A643" s="95"/>
      <c r="B643" s="96"/>
      <c r="C643" s="97"/>
      <c r="D643" s="98"/>
      <c r="E643" s="95"/>
      <c r="F643" s="99"/>
      <c r="G643" s="99"/>
      <c r="H643" s="571"/>
      <c r="I643" s="571"/>
      <c r="J643" s="1080"/>
      <c r="K643" s="101"/>
      <c r="L643" s="101"/>
      <c r="M643" s="102"/>
      <c r="N643" s="102"/>
      <c r="O643" s="102"/>
      <c r="P643" s="102"/>
      <c r="Q643" s="95"/>
      <c r="R643" s="43"/>
    </row>
    <row r="644" ht="14.25" customHeight="1">
      <c r="A644" s="95"/>
      <c r="B644" s="96"/>
      <c r="C644" s="97"/>
      <c r="D644" s="98"/>
      <c r="E644" s="95"/>
      <c r="F644" s="99"/>
      <c r="G644" s="99"/>
      <c r="H644" s="571"/>
      <c r="I644" s="571"/>
      <c r="J644" s="1080"/>
      <c r="K644" s="101"/>
      <c r="L644" s="101"/>
      <c r="M644" s="102"/>
      <c r="N644" s="102"/>
      <c r="O644" s="102"/>
      <c r="P644" s="102"/>
      <c r="Q644" s="95"/>
      <c r="R644" s="43"/>
    </row>
    <row r="645" ht="14.25" customHeight="1">
      <c r="A645" s="95"/>
      <c r="B645" s="96"/>
      <c r="C645" s="97"/>
      <c r="D645" s="98"/>
      <c r="E645" s="95"/>
      <c r="F645" s="99"/>
      <c r="G645" s="99"/>
      <c r="H645" s="571"/>
      <c r="I645" s="571"/>
      <c r="J645" s="1080"/>
      <c r="K645" s="101"/>
      <c r="L645" s="101"/>
      <c r="M645" s="102"/>
      <c r="N645" s="102"/>
      <c r="O645" s="102"/>
      <c r="P645" s="102"/>
      <c r="Q645" s="95"/>
      <c r="R645" s="43"/>
    </row>
    <row r="646" ht="14.25" customHeight="1">
      <c r="A646" s="95"/>
      <c r="B646" s="96"/>
      <c r="C646" s="97"/>
      <c r="D646" s="98"/>
      <c r="E646" s="95"/>
      <c r="F646" s="99"/>
      <c r="G646" s="99"/>
      <c r="H646" s="571"/>
      <c r="I646" s="571"/>
      <c r="J646" s="1080"/>
      <c r="K646" s="101"/>
      <c r="L646" s="101"/>
      <c r="M646" s="102"/>
      <c r="N646" s="102"/>
      <c r="O646" s="102"/>
      <c r="P646" s="102"/>
      <c r="Q646" s="95"/>
      <c r="R646" s="43"/>
    </row>
    <row r="647" ht="14.25" customHeight="1">
      <c r="A647" s="95"/>
      <c r="B647" s="96"/>
      <c r="C647" s="97"/>
      <c r="D647" s="98"/>
      <c r="E647" s="95"/>
      <c r="F647" s="99"/>
      <c r="G647" s="99"/>
      <c r="H647" s="571"/>
      <c r="I647" s="571"/>
      <c r="J647" s="1080"/>
      <c r="K647" s="101"/>
      <c r="L647" s="101"/>
      <c r="M647" s="102"/>
      <c r="N647" s="102"/>
      <c r="O647" s="102"/>
      <c r="P647" s="102"/>
      <c r="Q647" s="95"/>
      <c r="R647" s="43"/>
    </row>
    <row r="648" ht="14.25" customHeight="1">
      <c r="A648" s="95"/>
      <c r="B648" s="96"/>
      <c r="C648" s="97"/>
      <c r="D648" s="98"/>
      <c r="E648" s="95"/>
      <c r="F648" s="99"/>
      <c r="G648" s="99"/>
      <c r="H648" s="571"/>
      <c r="I648" s="571"/>
      <c r="J648" s="1080"/>
      <c r="K648" s="101"/>
      <c r="L648" s="101"/>
      <c r="M648" s="102"/>
      <c r="N648" s="102"/>
      <c r="O648" s="102"/>
      <c r="P648" s="102"/>
      <c r="Q648" s="95"/>
      <c r="R648" s="43"/>
    </row>
    <row r="649" ht="14.25" customHeight="1">
      <c r="A649" s="95"/>
      <c r="B649" s="96"/>
      <c r="C649" s="97"/>
      <c r="D649" s="98"/>
      <c r="E649" s="95"/>
      <c r="F649" s="99"/>
      <c r="G649" s="99"/>
      <c r="H649" s="571"/>
      <c r="I649" s="571"/>
      <c r="J649" s="1080"/>
      <c r="K649" s="101"/>
      <c r="L649" s="101"/>
      <c r="M649" s="102"/>
      <c r="N649" s="102"/>
      <c r="O649" s="102"/>
      <c r="P649" s="102"/>
      <c r="Q649" s="95"/>
      <c r="R649" s="43"/>
    </row>
    <row r="650" ht="14.25" customHeight="1">
      <c r="A650" s="95"/>
      <c r="B650" s="96"/>
      <c r="C650" s="97"/>
      <c r="D650" s="98"/>
      <c r="E650" s="95"/>
      <c r="F650" s="99"/>
      <c r="G650" s="99"/>
      <c r="H650" s="571"/>
      <c r="I650" s="571"/>
      <c r="J650" s="1080"/>
      <c r="K650" s="101"/>
      <c r="L650" s="101"/>
      <c r="M650" s="102"/>
      <c r="N650" s="102"/>
      <c r="O650" s="102"/>
      <c r="P650" s="102"/>
      <c r="Q650" s="95"/>
      <c r="R650" s="43"/>
    </row>
    <row r="651" ht="14.25" customHeight="1">
      <c r="A651" s="95"/>
      <c r="B651" s="96"/>
      <c r="C651" s="97"/>
      <c r="D651" s="98"/>
      <c r="E651" s="95"/>
      <c r="F651" s="99"/>
      <c r="G651" s="99"/>
      <c r="H651" s="571"/>
      <c r="I651" s="571"/>
      <c r="J651" s="1080"/>
      <c r="K651" s="101"/>
      <c r="L651" s="101"/>
      <c r="M651" s="102"/>
      <c r="N651" s="102"/>
      <c r="O651" s="102"/>
      <c r="P651" s="102"/>
      <c r="Q651" s="95"/>
      <c r="R651" s="43"/>
    </row>
    <row r="652" ht="14.25" customHeight="1">
      <c r="A652" s="95"/>
      <c r="B652" s="96"/>
      <c r="C652" s="97"/>
      <c r="D652" s="98"/>
      <c r="E652" s="95"/>
      <c r="F652" s="99"/>
      <c r="G652" s="99"/>
      <c r="H652" s="571"/>
      <c r="I652" s="571"/>
      <c r="J652" s="1080"/>
      <c r="K652" s="101"/>
      <c r="L652" s="101"/>
      <c r="M652" s="102"/>
      <c r="N652" s="102"/>
      <c r="O652" s="102"/>
      <c r="P652" s="102"/>
      <c r="Q652" s="95"/>
      <c r="R652" s="43"/>
    </row>
    <row r="653" ht="14.25" customHeight="1">
      <c r="A653" s="95"/>
      <c r="B653" s="96"/>
      <c r="C653" s="97"/>
      <c r="D653" s="98"/>
      <c r="E653" s="95"/>
      <c r="F653" s="99"/>
      <c r="G653" s="99"/>
      <c r="H653" s="571"/>
      <c r="I653" s="571"/>
      <c r="J653" s="1080"/>
      <c r="K653" s="101"/>
      <c r="L653" s="101"/>
      <c r="M653" s="102"/>
      <c r="N653" s="102"/>
      <c r="O653" s="102"/>
      <c r="P653" s="102"/>
      <c r="Q653" s="95"/>
      <c r="R653" s="43"/>
    </row>
    <row r="654" ht="14.25" customHeight="1">
      <c r="A654" s="95"/>
      <c r="B654" s="96"/>
      <c r="C654" s="97"/>
      <c r="D654" s="98"/>
      <c r="E654" s="95"/>
      <c r="F654" s="99"/>
      <c r="G654" s="99"/>
      <c r="H654" s="571"/>
      <c r="I654" s="571"/>
      <c r="J654" s="1080"/>
      <c r="K654" s="101"/>
      <c r="L654" s="101"/>
      <c r="M654" s="102"/>
      <c r="N654" s="102"/>
      <c r="O654" s="102"/>
      <c r="P654" s="102"/>
      <c r="Q654" s="95"/>
      <c r="R654" s="43"/>
    </row>
    <row r="655" ht="14.25" customHeight="1">
      <c r="A655" s="95"/>
      <c r="B655" s="96"/>
      <c r="C655" s="97"/>
      <c r="D655" s="98"/>
      <c r="E655" s="95"/>
      <c r="F655" s="99"/>
      <c r="G655" s="99"/>
      <c r="H655" s="571"/>
      <c r="I655" s="571"/>
      <c r="J655" s="1080"/>
      <c r="K655" s="101"/>
      <c r="L655" s="101"/>
      <c r="M655" s="102"/>
      <c r="N655" s="102"/>
      <c r="O655" s="102"/>
      <c r="P655" s="102"/>
      <c r="Q655" s="95"/>
      <c r="R655" s="43"/>
    </row>
    <row r="656" ht="14.25" customHeight="1">
      <c r="A656" s="95"/>
      <c r="B656" s="96"/>
      <c r="C656" s="97"/>
      <c r="D656" s="98"/>
      <c r="E656" s="95"/>
      <c r="F656" s="99"/>
      <c r="G656" s="99"/>
      <c r="H656" s="571"/>
      <c r="I656" s="571"/>
      <c r="J656" s="1080"/>
      <c r="K656" s="101"/>
      <c r="L656" s="101"/>
      <c r="M656" s="102"/>
      <c r="N656" s="102"/>
      <c r="O656" s="102"/>
      <c r="P656" s="102"/>
      <c r="Q656" s="95"/>
      <c r="R656" s="43"/>
    </row>
    <row r="657" ht="14.25" customHeight="1">
      <c r="A657" s="95"/>
      <c r="B657" s="96"/>
      <c r="C657" s="97"/>
      <c r="D657" s="98"/>
      <c r="E657" s="95"/>
      <c r="F657" s="99"/>
      <c r="G657" s="99"/>
      <c r="H657" s="571"/>
      <c r="I657" s="571"/>
      <c r="J657" s="1080"/>
      <c r="K657" s="101"/>
      <c r="L657" s="101"/>
      <c r="M657" s="102"/>
      <c r="N657" s="102"/>
      <c r="O657" s="102"/>
      <c r="P657" s="102"/>
      <c r="Q657" s="95"/>
      <c r="R657" s="43"/>
    </row>
    <row r="658" ht="14.25" customHeight="1">
      <c r="A658" s="95"/>
      <c r="B658" s="96"/>
      <c r="C658" s="97"/>
      <c r="D658" s="98"/>
      <c r="E658" s="95"/>
      <c r="F658" s="99"/>
      <c r="G658" s="99"/>
      <c r="H658" s="571"/>
      <c r="I658" s="571"/>
      <c r="J658" s="1080"/>
      <c r="K658" s="101"/>
      <c r="L658" s="101"/>
      <c r="M658" s="102"/>
      <c r="N658" s="102"/>
      <c r="O658" s="102"/>
      <c r="P658" s="102"/>
      <c r="Q658" s="95"/>
      <c r="R658" s="43"/>
    </row>
    <row r="659" ht="14.25" customHeight="1">
      <c r="A659" s="95"/>
      <c r="B659" s="96"/>
      <c r="C659" s="97"/>
      <c r="D659" s="98"/>
      <c r="E659" s="95"/>
      <c r="F659" s="99"/>
      <c r="G659" s="99"/>
      <c r="H659" s="571"/>
      <c r="I659" s="571"/>
      <c r="J659" s="1080"/>
      <c r="K659" s="101"/>
      <c r="L659" s="101"/>
      <c r="M659" s="102"/>
      <c r="N659" s="102"/>
      <c r="O659" s="102"/>
      <c r="P659" s="102"/>
      <c r="Q659" s="95"/>
      <c r="R659" s="43"/>
    </row>
    <row r="660" ht="14.25" customHeight="1">
      <c r="A660" s="95"/>
      <c r="B660" s="96"/>
      <c r="C660" s="97"/>
      <c r="D660" s="98"/>
      <c r="E660" s="95"/>
      <c r="F660" s="99"/>
      <c r="G660" s="99"/>
      <c r="H660" s="571"/>
      <c r="I660" s="571"/>
      <c r="J660" s="1080"/>
      <c r="K660" s="101"/>
      <c r="L660" s="101"/>
      <c r="M660" s="102"/>
      <c r="N660" s="102"/>
      <c r="O660" s="102"/>
      <c r="P660" s="102"/>
      <c r="Q660" s="95"/>
      <c r="R660" s="43"/>
    </row>
    <row r="661" ht="14.25" customHeight="1">
      <c r="A661" s="95"/>
      <c r="B661" s="96"/>
      <c r="C661" s="97"/>
      <c r="D661" s="98"/>
      <c r="E661" s="95"/>
      <c r="F661" s="99"/>
      <c r="G661" s="99"/>
      <c r="H661" s="571"/>
      <c r="I661" s="571"/>
      <c r="J661" s="1080"/>
      <c r="K661" s="101"/>
      <c r="L661" s="101"/>
      <c r="M661" s="102"/>
      <c r="N661" s="102"/>
      <c r="O661" s="102"/>
      <c r="P661" s="102"/>
      <c r="Q661" s="95"/>
      <c r="R661" s="43"/>
    </row>
    <row r="662" ht="14.25" customHeight="1">
      <c r="A662" s="95"/>
      <c r="B662" s="96"/>
      <c r="C662" s="97"/>
      <c r="D662" s="98"/>
      <c r="E662" s="95"/>
      <c r="F662" s="99"/>
      <c r="G662" s="99"/>
      <c r="H662" s="571"/>
      <c r="I662" s="571"/>
      <c r="J662" s="1080"/>
      <c r="K662" s="101"/>
      <c r="L662" s="101"/>
      <c r="M662" s="102"/>
      <c r="N662" s="102"/>
      <c r="O662" s="102"/>
      <c r="P662" s="102"/>
      <c r="Q662" s="95"/>
      <c r="R662" s="43"/>
    </row>
    <row r="663" ht="14.25" customHeight="1">
      <c r="A663" s="95"/>
      <c r="B663" s="96"/>
      <c r="C663" s="97"/>
      <c r="D663" s="98"/>
      <c r="E663" s="95"/>
      <c r="F663" s="99"/>
      <c r="G663" s="99"/>
      <c r="H663" s="571"/>
      <c r="I663" s="571"/>
      <c r="J663" s="1080"/>
      <c r="K663" s="101"/>
      <c r="L663" s="101"/>
      <c r="M663" s="102"/>
      <c r="N663" s="102"/>
      <c r="O663" s="102"/>
      <c r="P663" s="102"/>
      <c r="Q663" s="95"/>
      <c r="R663" s="43"/>
    </row>
    <row r="664" ht="14.25" customHeight="1">
      <c r="A664" s="95"/>
      <c r="B664" s="96"/>
      <c r="C664" s="97"/>
      <c r="D664" s="98"/>
      <c r="E664" s="95"/>
      <c r="F664" s="99"/>
      <c r="G664" s="99"/>
      <c r="H664" s="571"/>
      <c r="I664" s="571"/>
      <c r="J664" s="1080"/>
      <c r="K664" s="101"/>
      <c r="L664" s="101"/>
      <c r="M664" s="102"/>
      <c r="N664" s="102"/>
      <c r="O664" s="102"/>
      <c r="P664" s="102"/>
      <c r="Q664" s="95"/>
      <c r="R664" s="43"/>
    </row>
    <row r="665" ht="14.25" customHeight="1">
      <c r="A665" s="95"/>
      <c r="B665" s="96"/>
      <c r="C665" s="97"/>
      <c r="D665" s="98"/>
      <c r="E665" s="95"/>
      <c r="F665" s="99"/>
      <c r="G665" s="99"/>
      <c r="H665" s="571"/>
      <c r="I665" s="571"/>
      <c r="J665" s="1080"/>
      <c r="K665" s="101"/>
      <c r="L665" s="101"/>
      <c r="M665" s="102"/>
      <c r="N665" s="102"/>
      <c r="O665" s="102"/>
      <c r="P665" s="102"/>
      <c r="Q665" s="95"/>
      <c r="R665" s="43"/>
    </row>
    <row r="666" ht="14.25" customHeight="1">
      <c r="A666" s="95"/>
      <c r="B666" s="96"/>
      <c r="C666" s="97"/>
      <c r="D666" s="98"/>
      <c r="E666" s="95"/>
      <c r="F666" s="99"/>
      <c r="G666" s="99"/>
      <c r="H666" s="571"/>
      <c r="I666" s="571"/>
      <c r="J666" s="1080"/>
      <c r="K666" s="101"/>
      <c r="L666" s="101"/>
      <c r="M666" s="102"/>
      <c r="N666" s="102"/>
      <c r="O666" s="102"/>
      <c r="P666" s="102"/>
      <c r="Q666" s="95"/>
      <c r="R666" s="43"/>
    </row>
    <row r="667" ht="14.25" customHeight="1">
      <c r="A667" s="95"/>
      <c r="B667" s="96"/>
      <c r="C667" s="97"/>
      <c r="D667" s="98"/>
      <c r="E667" s="95"/>
      <c r="F667" s="99"/>
      <c r="G667" s="99"/>
      <c r="H667" s="571"/>
      <c r="I667" s="571"/>
      <c r="J667" s="1080"/>
      <c r="K667" s="101"/>
      <c r="L667" s="101"/>
      <c r="M667" s="102"/>
      <c r="N667" s="102"/>
      <c r="O667" s="102"/>
      <c r="P667" s="102"/>
      <c r="Q667" s="95"/>
      <c r="R667" s="43"/>
    </row>
    <row r="668" ht="14.25" customHeight="1">
      <c r="A668" s="95"/>
      <c r="B668" s="96"/>
      <c r="C668" s="97"/>
      <c r="D668" s="98"/>
      <c r="E668" s="95"/>
      <c r="F668" s="99"/>
      <c r="G668" s="99"/>
      <c r="H668" s="571"/>
      <c r="I668" s="571"/>
      <c r="J668" s="1080"/>
      <c r="K668" s="101"/>
      <c r="L668" s="101"/>
      <c r="M668" s="102"/>
      <c r="N668" s="102"/>
      <c r="O668" s="102"/>
      <c r="P668" s="102"/>
      <c r="Q668" s="95"/>
      <c r="R668" s="43"/>
    </row>
    <row r="669" ht="14.25" customHeight="1">
      <c r="A669" s="95"/>
      <c r="B669" s="96"/>
      <c r="C669" s="97"/>
      <c r="D669" s="98"/>
      <c r="E669" s="95"/>
      <c r="F669" s="99"/>
      <c r="G669" s="99"/>
      <c r="H669" s="571"/>
      <c r="I669" s="571"/>
      <c r="J669" s="1080"/>
      <c r="K669" s="101"/>
      <c r="L669" s="101"/>
      <c r="M669" s="102"/>
      <c r="N669" s="102"/>
      <c r="O669" s="102"/>
      <c r="P669" s="102"/>
      <c r="Q669" s="95"/>
      <c r="R669" s="43"/>
    </row>
    <row r="670" ht="14.25" customHeight="1">
      <c r="A670" s="95"/>
      <c r="B670" s="96"/>
      <c r="C670" s="97"/>
      <c r="D670" s="98"/>
      <c r="E670" s="95"/>
      <c r="F670" s="99"/>
      <c r="G670" s="99"/>
      <c r="H670" s="571"/>
      <c r="I670" s="571"/>
      <c r="J670" s="1080"/>
      <c r="K670" s="101"/>
      <c r="L670" s="101"/>
      <c r="M670" s="102"/>
      <c r="N670" s="102"/>
      <c r="O670" s="102"/>
      <c r="P670" s="102"/>
      <c r="Q670" s="95"/>
      <c r="R670" s="43"/>
    </row>
    <row r="671" ht="14.25" customHeight="1">
      <c r="A671" s="95"/>
      <c r="B671" s="96"/>
      <c r="C671" s="97"/>
      <c r="D671" s="98"/>
      <c r="E671" s="95"/>
      <c r="F671" s="99"/>
      <c r="G671" s="99"/>
      <c r="H671" s="571"/>
      <c r="I671" s="571"/>
      <c r="J671" s="1080"/>
      <c r="K671" s="101"/>
      <c r="L671" s="101"/>
      <c r="M671" s="102"/>
      <c r="N671" s="102"/>
      <c r="O671" s="102"/>
      <c r="P671" s="102"/>
      <c r="Q671" s="95"/>
      <c r="R671" s="43"/>
    </row>
    <row r="672" ht="14.25" customHeight="1">
      <c r="A672" s="95"/>
      <c r="B672" s="96"/>
      <c r="C672" s="97"/>
      <c r="D672" s="98"/>
      <c r="E672" s="95"/>
      <c r="F672" s="99"/>
      <c r="G672" s="99"/>
      <c r="H672" s="571"/>
      <c r="I672" s="571"/>
      <c r="J672" s="1080"/>
      <c r="K672" s="101"/>
      <c r="L672" s="101"/>
      <c r="M672" s="102"/>
      <c r="N672" s="102"/>
      <c r="O672" s="102"/>
      <c r="P672" s="102"/>
      <c r="Q672" s="95"/>
      <c r="R672" s="43"/>
    </row>
    <row r="673" ht="14.25" customHeight="1">
      <c r="A673" s="95"/>
      <c r="B673" s="96"/>
      <c r="C673" s="97"/>
      <c r="D673" s="98"/>
      <c r="E673" s="95"/>
      <c r="F673" s="99"/>
      <c r="G673" s="99"/>
      <c r="H673" s="571"/>
      <c r="I673" s="571"/>
      <c r="J673" s="1080"/>
      <c r="K673" s="101"/>
      <c r="L673" s="101"/>
      <c r="M673" s="102"/>
      <c r="N673" s="102"/>
      <c r="O673" s="102"/>
      <c r="P673" s="102"/>
      <c r="Q673" s="95"/>
      <c r="R673" s="43"/>
    </row>
    <row r="674" ht="14.25" customHeight="1">
      <c r="A674" s="95"/>
      <c r="B674" s="96"/>
      <c r="C674" s="97"/>
      <c r="D674" s="98"/>
      <c r="E674" s="95"/>
      <c r="F674" s="99"/>
      <c r="G674" s="99"/>
      <c r="H674" s="571"/>
      <c r="I674" s="571"/>
      <c r="J674" s="1080"/>
      <c r="K674" s="101"/>
      <c r="L674" s="101"/>
      <c r="M674" s="102"/>
      <c r="N674" s="102"/>
      <c r="O674" s="102"/>
      <c r="P674" s="102"/>
      <c r="Q674" s="95"/>
      <c r="R674" s="43"/>
    </row>
    <row r="675" ht="14.25" customHeight="1">
      <c r="A675" s="95"/>
      <c r="B675" s="96"/>
      <c r="C675" s="97"/>
      <c r="D675" s="98"/>
      <c r="E675" s="95"/>
      <c r="F675" s="99"/>
      <c r="G675" s="99"/>
      <c r="H675" s="571"/>
      <c r="I675" s="571"/>
      <c r="J675" s="1080"/>
      <c r="K675" s="101"/>
      <c r="L675" s="101"/>
      <c r="M675" s="102"/>
      <c r="N675" s="102"/>
      <c r="O675" s="102"/>
      <c r="P675" s="102"/>
      <c r="Q675" s="95"/>
      <c r="R675" s="43"/>
    </row>
    <row r="676" ht="14.25" customHeight="1">
      <c r="A676" s="95"/>
      <c r="B676" s="96"/>
      <c r="C676" s="97"/>
      <c r="D676" s="98"/>
      <c r="E676" s="95"/>
      <c r="F676" s="99"/>
      <c r="G676" s="99"/>
      <c r="H676" s="571"/>
      <c r="I676" s="571"/>
      <c r="J676" s="1080"/>
      <c r="K676" s="101"/>
      <c r="L676" s="101"/>
      <c r="M676" s="102"/>
      <c r="N676" s="102"/>
      <c r="O676" s="102"/>
      <c r="P676" s="102"/>
      <c r="Q676" s="95"/>
      <c r="R676" s="43"/>
    </row>
    <row r="677" ht="14.25" customHeight="1">
      <c r="A677" s="95"/>
      <c r="B677" s="96"/>
      <c r="C677" s="97"/>
      <c r="D677" s="98"/>
      <c r="E677" s="95"/>
      <c r="F677" s="99"/>
      <c r="G677" s="99"/>
      <c r="H677" s="571"/>
      <c r="I677" s="571"/>
      <c r="J677" s="1080"/>
      <c r="K677" s="101"/>
      <c r="L677" s="101"/>
      <c r="M677" s="102"/>
      <c r="N677" s="102"/>
      <c r="O677" s="102"/>
      <c r="P677" s="102"/>
      <c r="Q677" s="95"/>
      <c r="R677" s="43"/>
    </row>
    <row r="678" ht="14.25" customHeight="1">
      <c r="A678" s="95"/>
      <c r="B678" s="96"/>
      <c r="C678" s="97"/>
      <c r="D678" s="98"/>
      <c r="E678" s="95"/>
      <c r="F678" s="99"/>
      <c r="G678" s="99"/>
      <c r="H678" s="571"/>
      <c r="I678" s="571"/>
      <c r="J678" s="1080"/>
      <c r="K678" s="101"/>
      <c r="L678" s="101"/>
      <c r="M678" s="102"/>
      <c r="N678" s="102"/>
      <c r="O678" s="102"/>
      <c r="P678" s="102"/>
      <c r="Q678" s="95"/>
      <c r="R678" s="43"/>
    </row>
    <row r="679" ht="14.25" customHeight="1">
      <c r="A679" s="95"/>
      <c r="B679" s="96"/>
      <c r="C679" s="97"/>
      <c r="D679" s="98"/>
      <c r="E679" s="95"/>
      <c r="F679" s="99"/>
      <c r="G679" s="99"/>
      <c r="H679" s="571"/>
      <c r="I679" s="571"/>
      <c r="J679" s="1080"/>
      <c r="K679" s="101"/>
      <c r="L679" s="101"/>
      <c r="M679" s="102"/>
      <c r="N679" s="102"/>
      <c r="O679" s="102"/>
      <c r="P679" s="102"/>
      <c r="Q679" s="95"/>
      <c r="R679" s="43"/>
    </row>
    <row r="680" ht="14.25" customHeight="1">
      <c r="A680" s="95"/>
      <c r="B680" s="96"/>
      <c r="C680" s="97"/>
      <c r="D680" s="98"/>
      <c r="E680" s="95"/>
      <c r="F680" s="99"/>
      <c r="G680" s="99"/>
      <c r="H680" s="571"/>
      <c r="I680" s="571"/>
      <c r="J680" s="1080"/>
      <c r="K680" s="101"/>
      <c r="L680" s="101"/>
      <c r="M680" s="102"/>
      <c r="N680" s="102"/>
      <c r="O680" s="102"/>
      <c r="P680" s="102"/>
      <c r="Q680" s="95"/>
      <c r="R680" s="43"/>
    </row>
    <row r="681" ht="14.25" customHeight="1">
      <c r="A681" s="95"/>
      <c r="B681" s="96"/>
      <c r="C681" s="97"/>
      <c r="D681" s="98"/>
      <c r="E681" s="95"/>
      <c r="F681" s="99"/>
      <c r="G681" s="99"/>
      <c r="H681" s="571"/>
      <c r="I681" s="571"/>
      <c r="J681" s="1080"/>
      <c r="K681" s="101"/>
      <c r="L681" s="101"/>
      <c r="M681" s="102"/>
      <c r="N681" s="102"/>
      <c r="O681" s="102"/>
      <c r="P681" s="102"/>
      <c r="Q681" s="95"/>
      <c r="R681" s="43"/>
    </row>
    <row r="682" ht="14.25" customHeight="1">
      <c r="A682" s="95"/>
      <c r="B682" s="96"/>
      <c r="C682" s="97"/>
      <c r="D682" s="98"/>
      <c r="E682" s="95"/>
      <c r="F682" s="99"/>
      <c r="G682" s="99"/>
      <c r="H682" s="571"/>
      <c r="I682" s="571"/>
      <c r="J682" s="1080"/>
      <c r="K682" s="101"/>
      <c r="L682" s="101"/>
      <c r="M682" s="102"/>
      <c r="N682" s="102"/>
      <c r="O682" s="102"/>
      <c r="P682" s="102"/>
      <c r="Q682" s="95"/>
      <c r="R682" s="43"/>
    </row>
    <row r="683" ht="14.25" customHeight="1">
      <c r="A683" s="95"/>
      <c r="B683" s="96"/>
      <c r="C683" s="97"/>
      <c r="D683" s="98"/>
      <c r="E683" s="95"/>
      <c r="F683" s="99"/>
      <c r="G683" s="99"/>
      <c r="H683" s="571"/>
      <c r="I683" s="571"/>
      <c r="J683" s="1080"/>
      <c r="K683" s="101"/>
      <c r="L683" s="101"/>
      <c r="M683" s="102"/>
      <c r="N683" s="102"/>
      <c r="O683" s="102"/>
      <c r="P683" s="102"/>
      <c r="Q683" s="95"/>
      <c r="R683" s="43"/>
    </row>
    <row r="684" ht="14.25" customHeight="1">
      <c r="A684" s="95"/>
      <c r="B684" s="96"/>
      <c r="C684" s="97"/>
      <c r="D684" s="98"/>
      <c r="E684" s="95"/>
      <c r="F684" s="99"/>
      <c r="G684" s="99"/>
      <c r="H684" s="571"/>
      <c r="I684" s="571"/>
      <c r="J684" s="1080"/>
      <c r="K684" s="101"/>
      <c r="L684" s="101"/>
      <c r="M684" s="102"/>
      <c r="N684" s="102"/>
      <c r="O684" s="102"/>
      <c r="P684" s="102"/>
      <c r="Q684" s="95"/>
      <c r="R684" s="43"/>
    </row>
    <row r="685" ht="14.25" customHeight="1">
      <c r="A685" s="95"/>
      <c r="B685" s="96"/>
      <c r="C685" s="97"/>
      <c r="D685" s="98"/>
      <c r="E685" s="95"/>
      <c r="F685" s="99"/>
      <c r="G685" s="99"/>
      <c r="H685" s="571"/>
      <c r="I685" s="571"/>
      <c r="J685" s="1080"/>
      <c r="K685" s="101"/>
      <c r="L685" s="101"/>
      <c r="M685" s="102"/>
      <c r="N685" s="102"/>
      <c r="O685" s="102"/>
      <c r="P685" s="102"/>
      <c r="Q685" s="95"/>
      <c r="R685" s="43"/>
    </row>
    <row r="686" ht="14.25" customHeight="1">
      <c r="A686" s="95"/>
      <c r="B686" s="96"/>
      <c r="C686" s="97"/>
      <c r="D686" s="98"/>
      <c r="E686" s="95"/>
      <c r="F686" s="99"/>
      <c r="G686" s="99"/>
      <c r="H686" s="571"/>
      <c r="I686" s="571"/>
      <c r="J686" s="1080"/>
      <c r="K686" s="101"/>
      <c r="L686" s="101"/>
      <c r="M686" s="102"/>
      <c r="N686" s="102"/>
      <c r="O686" s="102"/>
      <c r="P686" s="102"/>
      <c r="Q686" s="95"/>
      <c r="R686" s="43"/>
    </row>
    <row r="687" ht="14.25" customHeight="1">
      <c r="A687" s="95"/>
      <c r="B687" s="96"/>
      <c r="C687" s="97"/>
      <c r="D687" s="98"/>
      <c r="E687" s="95"/>
      <c r="F687" s="99"/>
      <c r="G687" s="99"/>
      <c r="H687" s="571"/>
      <c r="I687" s="571"/>
      <c r="J687" s="1080"/>
      <c r="K687" s="101"/>
      <c r="L687" s="101"/>
      <c r="M687" s="102"/>
      <c r="N687" s="102"/>
      <c r="O687" s="102"/>
      <c r="P687" s="102"/>
      <c r="Q687" s="95"/>
      <c r="R687" s="43"/>
    </row>
    <row r="688" ht="14.25" customHeight="1">
      <c r="A688" s="95"/>
      <c r="B688" s="96"/>
      <c r="C688" s="97"/>
      <c r="D688" s="98"/>
      <c r="E688" s="95"/>
      <c r="F688" s="99"/>
      <c r="G688" s="99"/>
      <c r="H688" s="571"/>
      <c r="I688" s="571"/>
      <c r="J688" s="1080"/>
      <c r="K688" s="101"/>
      <c r="L688" s="101"/>
      <c r="M688" s="102"/>
      <c r="N688" s="102"/>
      <c r="O688" s="102"/>
      <c r="P688" s="102"/>
      <c r="Q688" s="95"/>
      <c r="R688" s="43"/>
    </row>
    <row r="689" ht="14.25" customHeight="1">
      <c r="A689" s="95"/>
      <c r="B689" s="96"/>
      <c r="C689" s="97"/>
      <c r="D689" s="98"/>
      <c r="E689" s="95"/>
      <c r="F689" s="99"/>
      <c r="G689" s="99"/>
      <c r="H689" s="571"/>
      <c r="I689" s="571"/>
      <c r="J689" s="1080"/>
      <c r="K689" s="101"/>
      <c r="L689" s="101"/>
      <c r="M689" s="102"/>
      <c r="N689" s="102"/>
      <c r="O689" s="102"/>
      <c r="P689" s="102"/>
      <c r="Q689" s="95"/>
      <c r="R689" s="43"/>
    </row>
    <row r="690" ht="14.25" customHeight="1">
      <c r="A690" s="95"/>
      <c r="B690" s="96"/>
      <c r="C690" s="97"/>
      <c r="D690" s="98"/>
      <c r="E690" s="95"/>
      <c r="F690" s="99"/>
      <c r="G690" s="99"/>
      <c r="H690" s="571"/>
      <c r="I690" s="571"/>
      <c r="J690" s="1080"/>
      <c r="K690" s="101"/>
      <c r="L690" s="101"/>
      <c r="M690" s="102"/>
      <c r="N690" s="102"/>
      <c r="O690" s="102"/>
      <c r="P690" s="102"/>
      <c r="Q690" s="95"/>
      <c r="R690" s="43"/>
    </row>
    <row r="691" ht="14.25" customHeight="1">
      <c r="A691" s="95"/>
      <c r="B691" s="96"/>
      <c r="C691" s="97"/>
      <c r="D691" s="98"/>
      <c r="E691" s="95"/>
      <c r="F691" s="99"/>
      <c r="G691" s="99"/>
      <c r="H691" s="571"/>
      <c r="I691" s="571"/>
      <c r="J691" s="1080"/>
      <c r="K691" s="101"/>
      <c r="L691" s="101"/>
      <c r="M691" s="102"/>
      <c r="N691" s="102"/>
      <c r="O691" s="102"/>
      <c r="P691" s="102"/>
      <c r="Q691" s="95"/>
      <c r="R691" s="43"/>
    </row>
    <row r="692" ht="14.25" customHeight="1">
      <c r="A692" s="95"/>
      <c r="B692" s="96"/>
      <c r="C692" s="97"/>
      <c r="D692" s="98"/>
      <c r="E692" s="95"/>
      <c r="F692" s="99"/>
      <c r="G692" s="99"/>
      <c r="H692" s="571"/>
      <c r="I692" s="571"/>
      <c r="J692" s="1080"/>
      <c r="K692" s="101"/>
      <c r="L692" s="101"/>
      <c r="M692" s="102"/>
      <c r="N692" s="102"/>
      <c r="O692" s="102"/>
      <c r="P692" s="102"/>
      <c r="Q692" s="95"/>
      <c r="R692" s="43"/>
    </row>
    <row r="693" ht="14.25" customHeight="1">
      <c r="A693" s="95"/>
      <c r="B693" s="96"/>
      <c r="C693" s="97"/>
      <c r="D693" s="98"/>
      <c r="E693" s="95"/>
      <c r="F693" s="99"/>
      <c r="G693" s="99"/>
      <c r="H693" s="571"/>
      <c r="I693" s="571"/>
      <c r="J693" s="1080"/>
      <c r="K693" s="101"/>
      <c r="L693" s="101"/>
      <c r="M693" s="102"/>
      <c r="N693" s="102"/>
      <c r="O693" s="102"/>
      <c r="P693" s="102"/>
      <c r="Q693" s="95"/>
      <c r="R693" s="43"/>
    </row>
    <row r="694" ht="14.25" customHeight="1">
      <c r="A694" s="95"/>
      <c r="B694" s="96"/>
      <c r="C694" s="97"/>
      <c r="D694" s="98"/>
      <c r="E694" s="95"/>
      <c r="F694" s="99"/>
      <c r="G694" s="99"/>
      <c r="H694" s="571"/>
      <c r="I694" s="571"/>
      <c r="J694" s="1080"/>
      <c r="K694" s="101"/>
      <c r="L694" s="101"/>
      <c r="M694" s="102"/>
      <c r="N694" s="102"/>
      <c r="O694" s="102"/>
      <c r="P694" s="102"/>
      <c r="Q694" s="95"/>
      <c r="R694" s="43"/>
    </row>
    <row r="695" ht="14.25" customHeight="1">
      <c r="A695" s="95"/>
      <c r="B695" s="96"/>
      <c r="C695" s="97"/>
      <c r="D695" s="98"/>
      <c r="E695" s="95"/>
      <c r="F695" s="99"/>
      <c r="G695" s="99"/>
      <c r="H695" s="571"/>
      <c r="I695" s="571"/>
      <c r="J695" s="1080"/>
      <c r="K695" s="101"/>
      <c r="L695" s="101"/>
      <c r="M695" s="102"/>
      <c r="N695" s="102"/>
      <c r="O695" s="102"/>
      <c r="P695" s="102"/>
      <c r="Q695" s="95"/>
      <c r="R695" s="43"/>
    </row>
    <row r="696" ht="14.25" customHeight="1">
      <c r="A696" s="95"/>
      <c r="B696" s="96"/>
      <c r="C696" s="97"/>
      <c r="D696" s="98"/>
      <c r="E696" s="95"/>
      <c r="F696" s="99"/>
      <c r="G696" s="99"/>
      <c r="H696" s="571"/>
      <c r="I696" s="571"/>
      <c r="J696" s="1080"/>
      <c r="K696" s="101"/>
      <c r="L696" s="101"/>
      <c r="M696" s="102"/>
      <c r="N696" s="102"/>
      <c r="O696" s="102"/>
      <c r="P696" s="102"/>
      <c r="Q696" s="95"/>
      <c r="R696" s="43"/>
    </row>
    <row r="697" ht="14.25" customHeight="1">
      <c r="A697" s="95"/>
      <c r="B697" s="96"/>
      <c r="C697" s="97"/>
      <c r="D697" s="98"/>
      <c r="E697" s="95"/>
      <c r="F697" s="99"/>
      <c r="G697" s="99"/>
      <c r="H697" s="571"/>
      <c r="I697" s="571"/>
      <c r="J697" s="1080"/>
      <c r="K697" s="101"/>
      <c r="L697" s="101"/>
      <c r="M697" s="102"/>
      <c r="N697" s="102"/>
      <c r="O697" s="102"/>
      <c r="P697" s="102"/>
      <c r="Q697" s="95"/>
      <c r="R697" s="43"/>
    </row>
    <row r="698" ht="14.25" customHeight="1">
      <c r="A698" s="95"/>
      <c r="B698" s="96"/>
      <c r="C698" s="97"/>
      <c r="D698" s="98"/>
      <c r="E698" s="95"/>
      <c r="F698" s="99"/>
      <c r="G698" s="99"/>
      <c r="H698" s="571"/>
      <c r="I698" s="571"/>
      <c r="J698" s="1080"/>
      <c r="K698" s="101"/>
      <c r="L698" s="101"/>
      <c r="M698" s="102"/>
      <c r="N698" s="102"/>
      <c r="O698" s="102"/>
      <c r="P698" s="102"/>
      <c r="Q698" s="95"/>
      <c r="R698" s="43"/>
    </row>
    <row r="699" ht="14.25" customHeight="1">
      <c r="A699" s="95"/>
      <c r="B699" s="96"/>
      <c r="C699" s="97"/>
      <c r="D699" s="98"/>
      <c r="E699" s="95"/>
      <c r="F699" s="99"/>
      <c r="G699" s="99"/>
      <c r="H699" s="571"/>
      <c r="I699" s="571"/>
      <c r="J699" s="1080"/>
      <c r="K699" s="101"/>
      <c r="L699" s="101"/>
      <c r="M699" s="102"/>
      <c r="N699" s="102"/>
      <c r="O699" s="102"/>
      <c r="P699" s="102"/>
      <c r="Q699" s="95"/>
      <c r="R699" s="43"/>
    </row>
    <row r="700" ht="14.25" customHeight="1">
      <c r="A700" s="95"/>
      <c r="B700" s="96"/>
      <c r="C700" s="97"/>
      <c r="D700" s="98"/>
      <c r="E700" s="95"/>
      <c r="F700" s="99"/>
      <c r="G700" s="99"/>
      <c r="H700" s="571"/>
      <c r="I700" s="571"/>
      <c r="J700" s="1080"/>
      <c r="K700" s="101"/>
      <c r="L700" s="101"/>
      <c r="M700" s="102"/>
      <c r="N700" s="102"/>
      <c r="O700" s="102"/>
      <c r="P700" s="102"/>
      <c r="Q700" s="95"/>
      <c r="R700" s="43"/>
    </row>
    <row r="701" ht="14.25" customHeight="1">
      <c r="A701" s="95"/>
      <c r="B701" s="96"/>
      <c r="C701" s="97"/>
      <c r="D701" s="98"/>
      <c r="E701" s="95"/>
      <c r="F701" s="99"/>
      <c r="G701" s="99"/>
      <c r="H701" s="571"/>
      <c r="I701" s="571"/>
      <c r="J701" s="1080"/>
      <c r="K701" s="101"/>
      <c r="L701" s="101"/>
      <c r="M701" s="102"/>
      <c r="N701" s="102"/>
      <c r="O701" s="102"/>
      <c r="P701" s="102"/>
      <c r="Q701" s="95"/>
      <c r="R701" s="43"/>
    </row>
    <row r="702" ht="14.25" customHeight="1">
      <c r="A702" s="95"/>
      <c r="B702" s="96"/>
      <c r="C702" s="97"/>
      <c r="D702" s="98"/>
      <c r="E702" s="95"/>
      <c r="F702" s="99"/>
      <c r="G702" s="99"/>
      <c r="H702" s="571"/>
      <c r="I702" s="571"/>
      <c r="J702" s="1080"/>
      <c r="K702" s="101"/>
      <c r="L702" s="101"/>
      <c r="M702" s="102"/>
      <c r="N702" s="102"/>
      <c r="O702" s="102"/>
      <c r="P702" s="102"/>
      <c r="Q702" s="95"/>
      <c r="R702" s="43"/>
    </row>
    <row r="703" ht="14.25" customHeight="1">
      <c r="A703" s="95"/>
      <c r="B703" s="96"/>
      <c r="C703" s="97"/>
      <c r="D703" s="98"/>
      <c r="E703" s="95"/>
      <c r="F703" s="99"/>
      <c r="G703" s="99"/>
      <c r="H703" s="571"/>
      <c r="I703" s="571"/>
      <c r="J703" s="1080"/>
      <c r="K703" s="101"/>
      <c r="L703" s="101"/>
      <c r="M703" s="102"/>
      <c r="N703" s="102"/>
      <c r="O703" s="102"/>
      <c r="P703" s="102"/>
      <c r="Q703" s="95"/>
      <c r="R703" s="43"/>
    </row>
    <row r="704" ht="14.25" customHeight="1">
      <c r="A704" s="95"/>
      <c r="B704" s="96"/>
      <c r="C704" s="97"/>
      <c r="D704" s="98"/>
      <c r="E704" s="95"/>
      <c r="F704" s="99"/>
      <c r="G704" s="99"/>
      <c r="H704" s="571"/>
      <c r="I704" s="571"/>
      <c r="J704" s="1080"/>
      <c r="K704" s="101"/>
      <c r="L704" s="101"/>
      <c r="M704" s="102"/>
      <c r="N704" s="102"/>
      <c r="O704" s="102"/>
      <c r="P704" s="102"/>
      <c r="Q704" s="95"/>
      <c r="R704" s="43"/>
    </row>
    <row r="705" ht="14.25" customHeight="1">
      <c r="A705" s="95"/>
      <c r="B705" s="96"/>
      <c r="C705" s="97"/>
      <c r="D705" s="98"/>
      <c r="E705" s="95"/>
      <c r="F705" s="99"/>
      <c r="G705" s="99"/>
      <c r="H705" s="571"/>
      <c r="I705" s="571"/>
      <c r="J705" s="1080"/>
      <c r="K705" s="101"/>
      <c r="L705" s="101"/>
      <c r="M705" s="102"/>
      <c r="N705" s="102"/>
      <c r="O705" s="102"/>
      <c r="P705" s="102"/>
      <c r="Q705" s="95"/>
      <c r="R705" s="43"/>
    </row>
    <row r="706" ht="14.25" customHeight="1">
      <c r="A706" s="95"/>
      <c r="B706" s="96"/>
      <c r="C706" s="97"/>
      <c r="D706" s="98"/>
      <c r="E706" s="95"/>
      <c r="F706" s="99"/>
      <c r="G706" s="99"/>
      <c r="H706" s="571"/>
      <c r="I706" s="571"/>
      <c r="J706" s="1080"/>
      <c r="K706" s="101"/>
      <c r="L706" s="101"/>
      <c r="M706" s="102"/>
      <c r="N706" s="102"/>
      <c r="O706" s="102"/>
      <c r="P706" s="102"/>
      <c r="Q706" s="95"/>
      <c r="R706" s="43"/>
    </row>
    <row r="707" ht="14.25" customHeight="1">
      <c r="A707" s="95"/>
      <c r="B707" s="96"/>
      <c r="C707" s="97"/>
      <c r="D707" s="98"/>
      <c r="E707" s="95"/>
      <c r="F707" s="99"/>
      <c r="G707" s="99"/>
      <c r="H707" s="571"/>
      <c r="I707" s="571"/>
      <c r="J707" s="1080"/>
      <c r="K707" s="101"/>
      <c r="L707" s="101"/>
      <c r="M707" s="102"/>
      <c r="N707" s="102"/>
      <c r="O707" s="102"/>
      <c r="P707" s="102"/>
      <c r="Q707" s="95"/>
      <c r="R707" s="43"/>
    </row>
    <row r="708" ht="14.25" customHeight="1">
      <c r="A708" s="95"/>
      <c r="B708" s="96"/>
      <c r="C708" s="97"/>
      <c r="D708" s="98"/>
      <c r="E708" s="95"/>
      <c r="F708" s="99"/>
      <c r="G708" s="99"/>
      <c r="H708" s="571"/>
      <c r="I708" s="571"/>
      <c r="J708" s="1080"/>
      <c r="K708" s="101"/>
      <c r="L708" s="101"/>
      <c r="M708" s="102"/>
      <c r="N708" s="102"/>
      <c r="O708" s="102"/>
      <c r="P708" s="102"/>
      <c r="Q708" s="95"/>
      <c r="R708" s="43"/>
    </row>
    <row r="709" ht="14.25" customHeight="1">
      <c r="A709" s="95"/>
      <c r="B709" s="96"/>
      <c r="C709" s="97"/>
      <c r="D709" s="98"/>
      <c r="E709" s="95"/>
      <c r="F709" s="99"/>
      <c r="G709" s="99"/>
      <c r="H709" s="571"/>
      <c r="I709" s="571"/>
      <c r="J709" s="1080"/>
      <c r="K709" s="101"/>
      <c r="L709" s="101"/>
      <c r="M709" s="102"/>
      <c r="N709" s="102"/>
      <c r="O709" s="102"/>
      <c r="P709" s="102"/>
      <c r="Q709" s="95"/>
      <c r="R709" s="43"/>
    </row>
    <row r="710" ht="14.25" customHeight="1">
      <c r="A710" s="95"/>
      <c r="B710" s="96"/>
      <c r="C710" s="97"/>
      <c r="D710" s="98"/>
      <c r="E710" s="95"/>
      <c r="F710" s="99"/>
      <c r="G710" s="99"/>
      <c r="H710" s="571"/>
      <c r="I710" s="571"/>
      <c r="J710" s="1080"/>
      <c r="K710" s="101"/>
      <c r="L710" s="101"/>
      <c r="M710" s="102"/>
      <c r="N710" s="102"/>
      <c r="O710" s="102"/>
      <c r="P710" s="102"/>
      <c r="Q710" s="95"/>
      <c r="R710" s="43"/>
    </row>
    <row r="711" ht="14.25" customHeight="1">
      <c r="A711" s="95"/>
      <c r="B711" s="96"/>
      <c r="C711" s="97"/>
      <c r="D711" s="98"/>
      <c r="E711" s="95"/>
      <c r="F711" s="99"/>
      <c r="G711" s="99"/>
      <c r="H711" s="571"/>
      <c r="I711" s="571"/>
      <c r="J711" s="1080"/>
      <c r="K711" s="101"/>
      <c r="L711" s="101"/>
      <c r="M711" s="102"/>
      <c r="N711" s="102"/>
      <c r="O711" s="102"/>
      <c r="P711" s="102"/>
      <c r="Q711" s="95"/>
      <c r="R711" s="43"/>
    </row>
    <row r="712" ht="14.25" customHeight="1">
      <c r="A712" s="95"/>
      <c r="B712" s="96"/>
      <c r="C712" s="97"/>
      <c r="D712" s="98"/>
      <c r="E712" s="95"/>
      <c r="F712" s="99"/>
      <c r="G712" s="99"/>
      <c r="H712" s="571"/>
      <c r="I712" s="571"/>
      <c r="J712" s="1080"/>
      <c r="K712" s="101"/>
      <c r="L712" s="101"/>
      <c r="M712" s="102"/>
      <c r="N712" s="102"/>
      <c r="O712" s="102"/>
      <c r="P712" s="102"/>
      <c r="Q712" s="95"/>
      <c r="R712" s="43"/>
    </row>
    <row r="713" ht="14.25" customHeight="1">
      <c r="A713" s="95"/>
      <c r="B713" s="96"/>
      <c r="C713" s="97"/>
      <c r="D713" s="98"/>
      <c r="E713" s="95"/>
      <c r="F713" s="99"/>
      <c r="G713" s="99"/>
      <c r="H713" s="571"/>
      <c r="I713" s="571"/>
      <c r="J713" s="1080"/>
      <c r="K713" s="101"/>
      <c r="L713" s="101"/>
      <c r="M713" s="102"/>
      <c r="N713" s="102"/>
      <c r="O713" s="102"/>
      <c r="P713" s="102"/>
      <c r="Q713" s="95"/>
      <c r="R713" s="43"/>
    </row>
    <row r="714" ht="14.25" customHeight="1">
      <c r="A714" s="95"/>
      <c r="B714" s="96"/>
      <c r="C714" s="97"/>
      <c r="D714" s="98"/>
      <c r="E714" s="95"/>
      <c r="F714" s="99"/>
      <c r="G714" s="99"/>
      <c r="H714" s="571"/>
      <c r="I714" s="571"/>
      <c r="J714" s="1080"/>
      <c r="K714" s="101"/>
      <c r="L714" s="101"/>
      <c r="M714" s="102"/>
      <c r="N714" s="102"/>
      <c r="O714" s="102"/>
      <c r="P714" s="102"/>
      <c r="Q714" s="95"/>
      <c r="R714" s="43"/>
    </row>
    <row r="715" ht="14.25" customHeight="1">
      <c r="A715" s="95"/>
      <c r="B715" s="96"/>
      <c r="C715" s="97"/>
      <c r="D715" s="98"/>
      <c r="E715" s="95"/>
      <c r="F715" s="99"/>
      <c r="G715" s="99"/>
      <c r="H715" s="571"/>
      <c r="I715" s="571"/>
      <c r="J715" s="1080"/>
      <c r="K715" s="101"/>
      <c r="L715" s="101"/>
      <c r="M715" s="102"/>
      <c r="N715" s="102"/>
      <c r="O715" s="102"/>
      <c r="P715" s="102"/>
      <c r="Q715" s="95"/>
      <c r="R715" s="43"/>
    </row>
    <row r="716" ht="14.25" customHeight="1">
      <c r="A716" s="95"/>
      <c r="B716" s="96"/>
      <c r="C716" s="97"/>
      <c r="D716" s="98"/>
      <c r="E716" s="95"/>
      <c r="F716" s="99"/>
      <c r="G716" s="99"/>
      <c r="H716" s="571"/>
      <c r="I716" s="571"/>
      <c r="J716" s="1080"/>
      <c r="K716" s="101"/>
      <c r="L716" s="101"/>
      <c r="M716" s="102"/>
      <c r="N716" s="102"/>
      <c r="O716" s="102"/>
      <c r="P716" s="102"/>
      <c r="Q716" s="95"/>
      <c r="R716" s="43"/>
    </row>
    <row r="717" ht="14.25" customHeight="1">
      <c r="A717" s="95"/>
      <c r="B717" s="96"/>
      <c r="C717" s="97"/>
      <c r="D717" s="98"/>
      <c r="E717" s="95"/>
      <c r="F717" s="99"/>
      <c r="G717" s="99"/>
      <c r="H717" s="571"/>
      <c r="I717" s="571"/>
      <c r="J717" s="1080"/>
      <c r="K717" s="101"/>
      <c r="L717" s="101"/>
      <c r="M717" s="102"/>
      <c r="N717" s="102"/>
      <c r="O717" s="102"/>
      <c r="P717" s="102"/>
      <c r="Q717" s="95"/>
      <c r="R717" s="43"/>
    </row>
    <row r="718" ht="14.25" customHeight="1">
      <c r="A718" s="95"/>
      <c r="B718" s="96"/>
      <c r="C718" s="97"/>
      <c r="D718" s="98"/>
      <c r="E718" s="95"/>
      <c r="F718" s="99"/>
      <c r="G718" s="99"/>
      <c r="H718" s="571"/>
      <c r="I718" s="571"/>
      <c r="J718" s="1080"/>
      <c r="K718" s="101"/>
      <c r="L718" s="101"/>
      <c r="M718" s="102"/>
      <c r="N718" s="102"/>
      <c r="O718" s="102"/>
      <c r="P718" s="102"/>
      <c r="Q718" s="95"/>
      <c r="R718" s="43"/>
    </row>
    <row r="719" ht="14.25" customHeight="1">
      <c r="A719" s="95"/>
      <c r="B719" s="96"/>
      <c r="C719" s="97"/>
      <c r="D719" s="98"/>
      <c r="E719" s="95"/>
      <c r="F719" s="99"/>
      <c r="G719" s="99"/>
      <c r="H719" s="571"/>
      <c r="I719" s="571"/>
      <c r="J719" s="1080"/>
      <c r="K719" s="101"/>
      <c r="L719" s="101"/>
      <c r="M719" s="102"/>
      <c r="N719" s="102"/>
      <c r="O719" s="102"/>
      <c r="P719" s="102"/>
      <c r="Q719" s="95"/>
      <c r="R719" s="43"/>
    </row>
    <row r="720" ht="14.25" customHeight="1">
      <c r="A720" s="95"/>
      <c r="B720" s="96"/>
      <c r="C720" s="97"/>
      <c r="D720" s="98"/>
      <c r="E720" s="95"/>
      <c r="F720" s="99"/>
      <c r="G720" s="99"/>
      <c r="H720" s="571"/>
      <c r="I720" s="571"/>
      <c r="J720" s="1080"/>
      <c r="K720" s="101"/>
      <c r="L720" s="101"/>
      <c r="M720" s="102"/>
      <c r="N720" s="102"/>
      <c r="O720" s="102"/>
      <c r="P720" s="102"/>
      <c r="Q720" s="95"/>
      <c r="R720" s="43"/>
    </row>
    <row r="721" ht="14.25" customHeight="1">
      <c r="A721" s="95"/>
      <c r="B721" s="96"/>
      <c r="C721" s="97"/>
      <c r="D721" s="98"/>
      <c r="E721" s="95"/>
      <c r="F721" s="99"/>
      <c r="G721" s="99"/>
      <c r="H721" s="571"/>
      <c r="I721" s="571"/>
      <c r="J721" s="1080"/>
      <c r="K721" s="101"/>
      <c r="L721" s="101"/>
      <c r="M721" s="102"/>
      <c r="N721" s="102"/>
      <c r="O721" s="102"/>
      <c r="P721" s="102"/>
      <c r="Q721" s="95"/>
      <c r="R721" s="43"/>
    </row>
    <row r="722" ht="14.25" customHeight="1">
      <c r="A722" s="95"/>
      <c r="B722" s="96"/>
      <c r="C722" s="97"/>
      <c r="D722" s="98"/>
      <c r="E722" s="95"/>
      <c r="F722" s="99"/>
      <c r="G722" s="99"/>
      <c r="H722" s="571"/>
      <c r="I722" s="571"/>
      <c r="J722" s="1080"/>
      <c r="K722" s="101"/>
      <c r="L722" s="101"/>
      <c r="M722" s="102"/>
      <c r="N722" s="102"/>
      <c r="O722" s="102"/>
      <c r="P722" s="102"/>
      <c r="Q722" s="95"/>
      <c r="R722" s="43"/>
    </row>
    <row r="723" ht="14.25" customHeight="1">
      <c r="A723" s="95"/>
      <c r="B723" s="96"/>
      <c r="C723" s="97"/>
      <c r="D723" s="98"/>
      <c r="E723" s="95"/>
      <c r="F723" s="99"/>
      <c r="G723" s="99"/>
      <c r="H723" s="571"/>
      <c r="I723" s="571"/>
      <c r="J723" s="1080"/>
      <c r="K723" s="101"/>
      <c r="L723" s="101"/>
      <c r="M723" s="102"/>
      <c r="N723" s="102"/>
      <c r="O723" s="102"/>
      <c r="P723" s="102"/>
      <c r="Q723" s="95"/>
      <c r="R723" s="43"/>
    </row>
    <row r="724" ht="14.25" customHeight="1">
      <c r="A724" s="95"/>
      <c r="B724" s="96"/>
      <c r="C724" s="97"/>
      <c r="D724" s="98"/>
      <c r="E724" s="95"/>
      <c r="F724" s="99"/>
      <c r="G724" s="99"/>
      <c r="H724" s="571"/>
      <c r="I724" s="571"/>
      <c r="J724" s="1080"/>
      <c r="K724" s="101"/>
      <c r="L724" s="101"/>
      <c r="M724" s="102"/>
      <c r="N724" s="102"/>
      <c r="O724" s="102"/>
      <c r="P724" s="102"/>
      <c r="Q724" s="95"/>
      <c r="R724" s="43"/>
    </row>
    <row r="725" ht="14.25" customHeight="1">
      <c r="A725" s="95"/>
      <c r="B725" s="96"/>
      <c r="C725" s="97"/>
      <c r="D725" s="98"/>
      <c r="E725" s="95"/>
      <c r="F725" s="99"/>
      <c r="G725" s="99"/>
      <c r="H725" s="571"/>
      <c r="I725" s="571"/>
      <c r="J725" s="1080"/>
      <c r="K725" s="101"/>
      <c r="L725" s="101"/>
      <c r="M725" s="102"/>
      <c r="N725" s="102"/>
      <c r="O725" s="102"/>
      <c r="P725" s="102"/>
      <c r="Q725" s="95"/>
      <c r="R725" s="43"/>
    </row>
    <row r="726" ht="14.25" customHeight="1">
      <c r="A726" s="95"/>
      <c r="B726" s="96"/>
      <c r="C726" s="97"/>
      <c r="D726" s="98"/>
      <c r="E726" s="95"/>
      <c r="F726" s="99"/>
      <c r="G726" s="99"/>
      <c r="H726" s="571"/>
      <c r="I726" s="571"/>
      <c r="J726" s="1080"/>
      <c r="K726" s="101"/>
      <c r="L726" s="101"/>
      <c r="M726" s="102"/>
      <c r="N726" s="102"/>
      <c r="O726" s="102"/>
      <c r="P726" s="102"/>
      <c r="Q726" s="95"/>
      <c r="R726" s="43"/>
    </row>
    <row r="727" ht="14.25" customHeight="1">
      <c r="A727" s="95"/>
      <c r="B727" s="96"/>
      <c r="C727" s="97"/>
      <c r="D727" s="98"/>
      <c r="E727" s="95"/>
      <c r="F727" s="99"/>
      <c r="G727" s="99"/>
      <c r="H727" s="571"/>
      <c r="I727" s="571"/>
      <c r="J727" s="1080"/>
      <c r="K727" s="101"/>
      <c r="L727" s="101"/>
      <c r="M727" s="102"/>
      <c r="N727" s="102"/>
      <c r="O727" s="102"/>
      <c r="P727" s="102"/>
      <c r="Q727" s="95"/>
      <c r="R727" s="43"/>
    </row>
    <row r="728" ht="14.25" customHeight="1">
      <c r="A728" s="95"/>
      <c r="B728" s="96"/>
      <c r="C728" s="97"/>
      <c r="D728" s="98"/>
      <c r="E728" s="95"/>
      <c r="F728" s="99"/>
      <c r="G728" s="99"/>
      <c r="H728" s="571"/>
      <c r="I728" s="571"/>
      <c r="J728" s="1080"/>
      <c r="K728" s="101"/>
      <c r="L728" s="101"/>
      <c r="M728" s="102"/>
      <c r="N728" s="102"/>
      <c r="O728" s="102"/>
      <c r="P728" s="102"/>
      <c r="Q728" s="95"/>
      <c r="R728" s="43"/>
    </row>
    <row r="729" ht="14.25" customHeight="1">
      <c r="A729" s="95"/>
      <c r="B729" s="96"/>
      <c r="C729" s="97"/>
      <c r="D729" s="98"/>
      <c r="E729" s="95"/>
      <c r="F729" s="99"/>
      <c r="G729" s="99"/>
      <c r="H729" s="571"/>
      <c r="I729" s="571"/>
      <c r="J729" s="1080"/>
      <c r="K729" s="101"/>
      <c r="L729" s="101"/>
      <c r="M729" s="102"/>
      <c r="N729" s="102"/>
      <c r="O729" s="102"/>
      <c r="P729" s="102"/>
      <c r="Q729" s="95"/>
      <c r="R729" s="43"/>
    </row>
    <row r="730" ht="14.25" customHeight="1">
      <c r="A730" s="95"/>
      <c r="B730" s="96"/>
      <c r="C730" s="97"/>
      <c r="D730" s="98"/>
      <c r="E730" s="95"/>
      <c r="F730" s="99"/>
      <c r="G730" s="99"/>
      <c r="H730" s="571"/>
      <c r="I730" s="571"/>
      <c r="J730" s="1080"/>
      <c r="K730" s="101"/>
      <c r="L730" s="101"/>
      <c r="M730" s="102"/>
      <c r="N730" s="102"/>
      <c r="O730" s="102"/>
      <c r="P730" s="102"/>
      <c r="Q730" s="95"/>
      <c r="R730" s="43"/>
    </row>
    <row r="731" ht="14.25" customHeight="1">
      <c r="A731" s="95"/>
      <c r="B731" s="96"/>
      <c r="C731" s="97"/>
      <c r="D731" s="98"/>
      <c r="E731" s="95"/>
      <c r="F731" s="99"/>
      <c r="G731" s="99"/>
      <c r="H731" s="571"/>
      <c r="I731" s="571"/>
      <c r="J731" s="1080"/>
      <c r="K731" s="101"/>
      <c r="L731" s="101"/>
      <c r="M731" s="102"/>
      <c r="N731" s="102"/>
      <c r="O731" s="102"/>
      <c r="P731" s="102"/>
      <c r="Q731" s="95"/>
      <c r="R731" s="43"/>
    </row>
    <row r="732" ht="14.25" customHeight="1">
      <c r="A732" s="95"/>
      <c r="B732" s="96"/>
      <c r="C732" s="97"/>
      <c r="D732" s="98"/>
      <c r="E732" s="95"/>
      <c r="F732" s="99"/>
      <c r="G732" s="99"/>
      <c r="H732" s="571"/>
      <c r="I732" s="571"/>
      <c r="J732" s="1080"/>
      <c r="K732" s="101"/>
      <c r="L732" s="101"/>
      <c r="M732" s="102"/>
      <c r="N732" s="102"/>
      <c r="O732" s="102"/>
      <c r="P732" s="102"/>
      <c r="Q732" s="95"/>
      <c r="R732" s="43"/>
    </row>
    <row r="733" ht="14.25" customHeight="1">
      <c r="A733" s="95"/>
      <c r="B733" s="96"/>
      <c r="C733" s="97"/>
      <c r="D733" s="98"/>
      <c r="E733" s="95"/>
      <c r="F733" s="99"/>
      <c r="G733" s="99"/>
      <c r="H733" s="571"/>
      <c r="I733" s="571"/>
      <c r="J733" s="1080"/>
      <c r="K733" s="101"/>
      <c r="L733" s="101"/>
      <c r="M733" s="102"/>
      <c r="N733" s="102"/>
      <c r="O733" s="102"/>
      <c r="P733" s="102"/>
      <c r="Q733" s="95"/>
      <c r="R733" s="43"/>
    </row>
    <row r="734" ht="14.25" customHeight="1">
      <c r="A734" s="95"/>
      <c r="B734" s="96"/>
      <c r="C734" s="97"/>
      <c r="D734" s="98"/>
      <c r="E734" s="95"/>
      <c r="F734" s="99"/>
      <c r="G734" s="99"/>
      <c r="H734" s="571"/>
      <c r="I734" s="571"/>
      <c r="J734" s="1080"/>
      <c r="K734" s="101"/>
      <c r="L734" s="101"/>
      <c r="M734" s="102"/>
      <c r="N734" s="102"/>
      <c r="O734" s="102"/>
      <c r="P734" s="102"/>
      <c r="Q734" s="95"/>
      <c r="R734" s="43"/>
    </row>
    <row r="735" ht="14.25" customHeight="1">
      <c r="A735" s="95"/>
      <c r="B735" s="96"/>
      <c r="C735" s="97"/>
      <c r="D735" s="98"/>
      <c r="E735" s="95"/>
      <c r="F735" s="99"/>
      <c r="G735" s="99"/>
      <c r="H735" s="571"/>
      <c r="I735" s="571"/>
      <c r="J735" s="1080"/>
      <c r="K735" s="101"/>
      <c r="L735" s="101"/>
      <c r="M735" s="102"/>
      <c r="N735" s="102"/>
      <c r="O735" s="102"/>
      <c r="P735" s="102"/>
      <c r="Q735" s="95"/>
      <c r="R735" s="43"/>
    </row>
    <row r="736" ht="14.25" customHeight="1">
      <c r="A736" s="95"/>
      <c r="B736" s="96"/>
      <c r="C736" s="97"/>
      <c r="D736" s="98"/>
      <c r="E736" s="95"/>
      <c r="F736" s="99"/>
      <c r="G736" s="99"/>
      <c r="H736" s="571"/>
      <c r="I736" s="571"/>
      <c r="J736" s="1080"/>
      <c r="K736" s="101"/>
      <c r="L736" s="101"/>
      <c r="M736" s="102"/>
      <c r="N736" s="102"/>
      <c r="O736" s="102"/>
      <c r="P736" s="102"/>
      <c r="Q736" s="95"/>
      <c r="R736" s="43"/>
    </row>
    <row r="737" ht="14.25" customHeight="1">
      <c r="A737" s="95"/>
      <c r="B737" s="96"/>
      <c r="C737" s="97"/>
      <c r="D737" s="98"/>
      <c r="E737" s="95"/>
      <c r="F737" s="99"/>
      <c r="G737" s="99"/>
      <c r="H737" s="571"/>
      <c r="I737" s="571"/>
      <c r="J737" s="1080"/>
      <c r="K737" s="101"/>
      <c r="L737" s="101"/>
      <c r="M737" s="102"/>
      <c r="N737" s="102"/>
      <c r="O737" s="102"/>
      <c r="P737" s="102"/>
      <c r="Q737" s="95"/>
      <c r="R737" s="43"/>
    </row>
    <row r="738" ht="14.25" customHeight="1">
      <c r="A738" s="95"/>
      <c r="B738" s="96"/>
      <c r="C738" s="97"/>
      <c r="D738" s="98"/>
      <c r="E738" s="95"/>
      <c r="F738" s="99"/>
      <c r="G738" s="99"/>
      <c r="H738" s="571"/>
      <c r="I738" s="571"/>
      <c r="J738" s="1080"/>
      <c r="K738" s="101"/>
      <c r="L738" s="101"/>
      <c r="M738" s="102"/>
      <c r="N738" s="102"/>
      <c r="O738" s="102"/>
      <c r="P738" s="102"/>
      <c r="Q738" s="95"/>
      <c r="R738" s="43"/>
    </row>
    <row r="739" ht="14.25" customHeight="1">
      <c r="A739" s="95"/>
      <c r="B739" s="96"/>
      <c r="C739" s="97"/>
      <c r="D739" s="98"/>
      <c r="E739" s="95"/>
      <c r="F739" s="99"/>
      <c r="G739" s="99"/>
      <c r="H739" s="571"/>
      <c r="I739" s="571"/>
      <c r="J739" s="1080"/>
      <c r="K739" s="101"/>
      <c r="L739" s="101"/>
      <c r="M739" s="102"/>
      <c r="N739" s="102"/>
      <c r="O739" s="102"/>
      <c r="P739" s="102"/>
      <c r="Q739" s="95"/>
      <c r="R739" s="43"/>
    </row>
    <row r="740" ht="14.25" customHeight="1">
      <c r="A740" s="95"/>
      <c r="B740" s="96"/>
      <c r="C740" s="97"/>
      <c r="D740" s="98"/>
      <c r="E740" s="95"/>
      <c r="F740" s="99"/>
      <c r="G740" s="99"/>
      <c r="H740" s="571"/>
      <c r="I740" s="571"/>
      <c r="J740" s="1080"/>
      <c r="K740" s="101"/>
      <c r="L740" s="101"/>
      <c r="M740" s="102"/>
      <c r="N740" s="102"/>
      <c r="O740" s="102"/>
      <c r="P740" s="102"/>
      <c r="Q740" s="95"/>
      <c r="R740" s="43"/>
    </row>
    <row r="741" ht="14.25" customHeight="1">
      <c r="A741" s="95"/>
      <c r="B741" s="96"/>
      <c r="C741" s="97"/>
      <c r="D741" s="98"/>
      <c r="E741" s="95"/>
      <c r="F741" s="99"/>
      <c r="G741" s="99"/>
      <c r="H741" s="571"/>
      <c r="I741" s="571"/>
      <c r="J741" s="1080"/>
      <c r="K741" s="101"/>
      <c r="L741" s="101"/>
      <c r="M741" s="102"/>
      <c r="N741" s="102"/>
      <c r="O741" s="102"/>
      <c r="P741" s="102"/>
      <c r="Q741" s="95"/>
      <c r="R741" s="43"/>
    </row>
    <row r="742" ht="14.25" customHeight="1">
      <c r="A742" s="95"/>
      <c r="B742" s="96"/>
      <c r="C742" s="97"/>
      <c r="D742" s="98"/>
      <c r="E742" s="95"/>
      <c r="F742" s="99"/>
      <c r="G742" s="99"/>
      <c r="H742" s="571"/>
      <c r="I742" s="571"/>
      <c r="J742" s="1080"/>
      <c r="K742" s="101"/>
      <c r="L742" s="101"/>
      <c r="M742" s="102"/>
      <c r="N742" s="102"/>
      <c r="O742" s="102"/>
      <c r="P742" s="102"/>
      <c r="Q742" s="95"/>
      <c r="R742" s="43"/>
    </row>
    <row r="743" ht="14.25" customHeight="1">
      <c r="A743" s="95"/>
      <c r="B743" s="96"/>
      <c r="C743" s="97"/>
      <c r="D743" s="98"/>
      <c r="E743" s="95"/>
      <c r="F743" s="99"/>
      <c r="G743" s="99"/>
      <c r="H743" s="571"/>
      <c r="I743" s="571"/>
      <c r="J743" s="1080"/>
      <c r="K743" s="101"/>
      <c r="L743" s="101"/>
      <c r="M743" s="102"/>
      <c r="N743" s="102"/>
      <c r="O743" s="102"/>
      <c r="P743" s="102"/>
      <c r="Q743" s="95"/>
      <c r="R743" s="43"/>
    </row>
    <row r="744" ht="14.25" customHeight="1">
      <c r="A744" s="95"/>
      <c r="B744" s="96"/>
      <c r="C744" s="97"/>
      <c r="D744" s="98"/>
      <c r="E744" s="95"/>
      <c r="F744" s="99"/>
      <c r="G744" s="99"/>
      <c r="H744" s="571"/>
      <c r="I744" s="571"/>
      <c r="J744" s="1080"/>
      <c r="K744" s="101"/>
      <c r="L744" s="101"/>
      <c r="M744" s="102"/>
      <c r="N744" s="102"/>
      <c r="O744" s="102"/>
      <c r="P744" s="102"/>
      <c r="Q744" s="95"/>
      <c r="R744" s="43"/>
    </row>
    <row r="745" ht="14.25" customHeight="1">
      <c r="A745" s="95"/>
      <c r="B745" s="96"/>
      <c r="C745" s="97"/>
      <c r="D745" s="98"/>
      <c r="E745" s="95"/>
      <c r="F745" s="99"/>
      <c r="G745" s="99"/>
      <c r="H745" s="571"/>
      <c r="I745" s="571"/>
      <c r="J745" s="1080"/>
      <c r="K745" s="101"/>
      <c r="L745" s="101"/>
      <c r="M745" s="102"/>
      <c r="N745" s="102"/>
      <c r="O745" s="102"/>
      <c r="P745" s="102"/>
      <c r="Q745" s="95"/>
      <c r="R745" s="43"/>
    </row>
    <row r="746" ht="14.25" customHeight="1">
      <c r="A746" s="95"/>
      <c r="B746" s="96"/>
      <c r="C746" s="97"/>
      <c r="D746" s="98"/>
      <c r="E746" s="95"/>
      <c r="F746" s="99"/>
      <c r="G746" s="99"/>
      <c r="H746" s="571"/>
      <c r="I746" s="571"/>
      <c r="J746" s="1080"/>
      <c r="K746" s="101"/>
      <c r="L746" s="101"/>
      <c r="M746" s="102"/>
      <c r="N746" s="102"/>
      <c r="O746" s="102"/>
      <c r="P746" s="102"/>
      <c r="Q746" s="95"/>
      <c r="R746" s="43"/>
    </row>
    <row r="747" ht="14.25" customHeight="1">
      <c r="A747" s="95"/>
      <c r="B747" s="96"/>
      <c r="C747" s="97"/>
      <c r="D747" s="98"/>
      <c r="E747" s="95"/>
      <c r="F747" s="99"/>
      <c r="G747" s="99"/>
      <c r="H747" s="571"/>
      <c r="I747" s="571"/>
      <c r="J747" s="1080"/>
      <c r="K747" s="101"/>
      <c r="L747" s="101"/>
      <c r="M747" s="102"/>
      <c r="N747" s="102"/>
      <c r="O747" s="102"/>
      <c r="P747" s="102"/>
      <c r="Q747" s="95"/>
      <c r="R747" s="43"/>
    </row>
    <row r="748" ht="14.25" customHeight="1">
      <c r="A748" s="95"/>
      <c r="B748" s="96"/>
      <c r="C748" s="97"/>
      <c r="D748" s="98"/>
      <c r="E748" s="95"/>
      <c r="F748" s="99"/>
      <c r="G748" s="99"/>
      <c r="H748" s="571"/>
      <c r="I748" s="571"/>
      <c r="J748" s="1080"/>
      <c r="K748" s="101"/>
      <c r="L748" s="101"/>
      <c r="M748" s="102"/>
      <c r="N748" s="102"/>
      <c r="O748" s="102"/>
      <c r="P748" s="102"/>
      <c r="Q748" s="95"/>
      <c r="R748" s="43"/>
    </row>
    <row r="749" ht="14.25" customHeight="1">
      <c r="A749" s="95"/>
      <c r="B749" s="96"/>
      <c r="C749" s="97"/>
      <c r="D749" s="98"/>
      <c r="E749" s="95"/>
      <c r="F749" s="99"/>
      <c r="G749" s="99"/>
      <c r="H749" s="571"/>
      <c r="I749" s="571"/>
      <c r="J749" s="1080"/>
      <c r="K749" s="101"/>
      <c r="L749" s="101"/>
      <c r="M749" s="102"/>
      <c r="N749" s="102"/>
      <c r="O749" s="102"/>
      <c r="P749" s="102"/>
      <c r="Q749" s="95"/>
      <c r="R749" s="43"/>
    </row>
    <row r="750" ht="14.25" customHeight="1">
      <c r="A750" s="95"/>
      <c r="B750" s="96"/>
      <c r="C750" s="97"/>
      <c r="D750" s="98"/>
      <c r="E750" s="95"/>
      <c r="F750" s="99"/>
      <c r="G750" s="99"/>
      <c r="H750" s="571"/>
      <c r="I750" s="571"/>
      <c r="J750" s="1080"/>
      <c r="K750" s="101"/>
      <c r="L750" s="101"/>
      <c r="M750" s="102"/>
      <c r="N750" s="102"/>
      <c r="O750" s="102"/>
      <c r="P750" s="102"/>
      <c r="Q750" s="95"/>
      <c r="R750" s="43"/>
    </row>
    <row r="751" ht="14.25" customHeight="1">
      <c r="A751" s="95"/>
      <c r="B751" s="96"/>
      <c r="C751" s="97"/>
      <c r="D751" s="98"/>
      <c r="E751" s="95"/>
      <c r="F751" s="99"/>
      <c r="G751" s="99"/>
      <c r="H751" s="571"/>
      <c r="I751" s="571"/>
      <c r="J751" s="1080"/>
      <c r="K751" s="101"/>
      <c r="L751" s="101"/>
      <c r="M751" s="102"/>
      <c r="N751" s="102"/>
      <c r="O751" s="102"/>
      <c r="P751" s="102"/>
      <c r="Q751" s="95"/>
      <c r="R751" s="43"/>
    </row>
    <row r="752" ht="14.25" customHeight="1">
      <c r="A752" s="95"/>
      <c r="B752" s="96"/>
      <c r="C752" s="97"/>
      <c r="D752" s="98"/>
      <c r="E752" s="95"/>
      <c r="F752" s="99"/>
      <c r="G752" s="99"/>
      <c r="H752" s="571"/>
      <c r="I752" s="571"/>
      <c r="J752" s="1080"/>
      <c r="K752" s="101"/>
      <c r="L752" s="101"/>
      <c r="M752" s="102"/>
      <c r="N752" s="102"/>
      <c r="O752" s="102"/>
      <c r="P752" s="102"/>
      <c r="Q752" s="95"/>
      <c r="R752" s="43"/>
    </row>
    <row r="753" ht="14.25" customHeight="1">
      <c r="A753" s="95"/>
      <c r="B753" s="96"/>
      <c r="C753" s="97"/>
      <c r="D753" s="98"/>
      <c r="E753" s="95"/>
      <c r="F753" s="99"/>
      <c r="G753" s="99"/>
      <c r="H753" s="571"/>
      <c r="I753" s="571"/>
      <c r="J753" s="1080"/>
      <c r="K753" s="101"/>
      <c r="L753" s="101"/>
      <c r="M753" s="102"/>
      <c r="N753" s="102"/>
      <c r="O753" s="102"/>
      <c r="P753" s="102"/>
      <c r="Q753" s="95"/>
      <c r="R753" s="43"/>
    </row>
    <row r="754" ht="14.25" customHeight="1">
      <c r="A754" s="95"/>
      <c r="B754" s="96"/>
      <c r="C754" s="97"/>
      <c r="D754" s="98"/>
      <c r="E754" s="95"/>
      <c r="F754" s="99"/>
      <c r="G754" s="99"/>
      <c r="H754" s="571"/>
      <c r="I754" s="571"/>
      <c r="J754" s="1080"/>
      <c r="K754" s="101"/>
      <c r="L754" s="101"/>
      <c r="M754" s="102"/>
      <c r="N754" s="102"/>
      <c r="O754" s="102"/>
      <c r="P754" s="102"/>
      <c r="Q754" s="95"/>
      <c r="R754" s="43"/>
    </row>
    <row r="755" ht="14.25" customHeight="1">
      <c r="A755" s="95"/>
      <c r="B755" s="96"/>
      <c r="C755" s="97"/>
      <c r="D755" s="98"/>
      <c r="E755" s="95"/>
      <c r="F755" s="99"/>
      <c r="G755" s="99"/>
      <c r="H755" s="571"/>
      <c r="I755" s="571"/>
      <c r="J755" s="1080"/>
      <c r="K755" s="101"/>
      <c r="L755" s="101"/>
      <c r="M755" s="102"/>
      <c r="N755" s="102"/>
      <c r="O755" s="102"/>
      <c r="P755" s="102"/>
      <c r="Q755" s="95"/>
      <c r="R755" s="43"/>
    </row>
    <row r="756" ht="14.25" customHeight="1">
      <c r="A756" s="95"/>
      <c r="B756" s="96"/>
      <c r="C756" s="97"/>
      <c r="D756" s="98"/>
      <c r="E756" s="95"/>
      <c r="F756" s="99"/>
      <c r="G756" s="99"/>
      <c r="H756" s="571"/>
      <c r="I756" s="571"/>
      <c r="J756" s="1080"/>
      <c r="K756" s="101"/>
      <c r="L756" s="101"/>
      <c r="M756" s="102"/>
      <c r="N756" s="102"/>
      <c r="O756" s="102"/>
      <c r="P756" s="102"/>
      <c r="Q756" s="95"/>
      <c r="R756" s="43"/>
    </row>
    <row r="757" ht="14.25" customHeight="1">
      <c r="A757" s="95"/>
      <c r="B757" s="96"/>
      <c r="C757" s="97"/>
      <c r="D757" s="98"/>
      <c r="E757" s="95"/>
      <c r="F757" s="99"/>
      <c r="G757" s="99"/>
      <c r="H757" s="571"/>
      <c r="I757" s="571"/>
      <c r="J757" s="1080"/>
      <c r="K757" s="101"/>
      <c r="L757" s="101"/>
      <c r="M757" s="102"/>
      <c r="N757" s="102"/>
      <c r="O757" s="102"/>
      <c r="P757" s="102"/>
      <c r="Q757" s="95"/>
      <c r="R757" s="43"/>
    </row>
    <row r="758" ht="14.25" customHeight="1">
      <c r="A758" s="95"/>
      <c r="B758" s="96"/>
      <c r="C758" s="97"/>
      <c r="D758" s="98"/>
      <c r="E758" s="95"/>
      <c r="F758" s="99"/>
      <c r="G758" s="99"/>
      <c r="H758" s="571"/>
      <c r="I758" s="571"/>
      <c r="J758" s="1080"/>
      <c r="K758" s="101"/>
      <c r="L758" s="101"/>
      <c r="M758" s="102"/>
      <c r="N758" s="102"/>
      <c r="O758" s="102"/>
      <c r="P758" s="102"/>
      <c r="Q758" s="95"/>
      <c r="R758" s="43"/>
    </row>
    <row r="759" ht="14.25" customHeight="1">
      <c r="A759" s="95"/>
      <c r="B759" s="96"/>
      <c r="C759" s="97"/>
      <c r="D759" s="98"/>
      <c r="E759" s="95"/>
      <c r="F759" s="99"/>
      <c r="G759" s="99"/>
      <c r="H759" s="571"/>
      <c r="I759" s="571"/>
      <c r="J759" s="1080"/>
      <c r="K759" s="101"/>
      <c r="L759" s="101"/>
      <c r="M759" s="102"/>
      <c r="N759" s="102"/>
      <c r="O759" s="102"/>
      <c r="P759" s="102"/>
      <c r="Q759" s="95"/>
      <c r="R759" s="43"/>
    </row>
    <row r="760" ht="14.25" customHeight="1">
      <c r="A760" s="95"/>
      <c r="B760" s="96"/>
      <c r="C760" s="97"/>
      <c r="D760" s="98"/>
      <c r="E760" s="95"/>
      <c r="F760" s="99"/>
      <c r="G760" s="99"/>
      <c r="H760" s="571"/>
      <c r="I760" s="571"/>
      <c r="J760" s="1080"/>
      <c r="K760" s="101"/>
      <c r="L760" s="101"/>
      <c r="M760" s="102"/>
      <c r="N760" s="102"/>
      <c r="O760" s="102"/>
      <c r="P760" s="102"/>
      <c r="Q760" s="95"/>
      <c r="R760" s="43"/>
    </row>
    <row r="761" ht="14.25" customHeight="1">
      <c r="A761" s="95"/>
      <c r="B761" s="96"/>
      <c r="C761" s="97"/>
      <c r="D761" s="98"/>
      <c r="E761" s="95"/>
      <c r="F761" s="99"/>
      <c r="G761" s="99"/>
      <c r="H761" s="571"/>
      <c r="I761" s="571"/>
      <c r="J761" s="1080"/>
      <c r="K761" s="101"/>
      <c r="L761" s="101"/>
      <c r="M761" s="102"/>
      <c r="N761" s="102"/>
      <c r="O761" s="102"/>
      <c r="P761" s="102"/>
      <c r="Q761" s="95"/>
      <c r="R761" s="43"/>
    </row>
    <row r="762" ht="14.25" customHeight="1">
      <c r="A762" s="95"/>
      <c r="B762" s="96"/>
      <c r="C762" s="97"/>
      <c r="D762" s="98"/>
      <c r="E762" s="95"/>
      <c r="F762" s="99"/>
      <c r="G762" s="99"/>
      <c r="H762" s="571"/>
      <c r="I762" s="571"/>
      <c r="J762" s="1080"/>
      <c r="K762" s="101"/>
      <c r="L762" s="101"/>
      <c r="M762" s="102"/>
      <c r="N762" s="102"/>
      <c r="O762" s="102"/>
      <c r="P762" s="102"/>
      <c r="Q762" s="95"/>
      <c r="R762" s="43"/>
    </row>
    <row r="763" ht="14.25" customHeight="1">
      <c r="A763" s="95"/>
      <c r="B763" s="96"/>
      <c r="C763" s="97"/>
      <c r="D763" s="98"/>
      <c r="E763" s="95"/>
      <c r="F763" s="99"/>
      <c r="G763" s="99"/>
      <c r="H763" s="571"/>
      <c r="I763" s="571"/>
      <c r="J763" s="1080"/>
      <c r="K763" s="101"/>
      <c r="L763" s="101"/>
      <c r="M763" s="102"/>
      <c r="N763" s="102"/>
      <c r="O763" s="102"/>
      <c r="P763" s="102"/>
      <c r="Q763" s="95"/>
      <c r="R763" s="43"/>
    </row>
    <row r="764" ht="14.25" customHeight="1">
      <c r="A764" s="95"/>
      <c r="B764" s="96"/>
      <c r="C764" s="97"/>
      <c r="D764" s="98"/>
      <c r="E764" s="95"/>
      <c r="F764" s="99"/>
      <c r="G764" s="99"/>
      <c r="H764" s="571"/>
      <c r="I764" s="571"/>
      <c r="J764" s="1080"/>
      <c r="K764" s="101"/>
      <c r="L764" s="101"/>
      <c r="M764" s="102"/>
      <c r="N764" s="102"/>
      <c r="O764" s="102"/>
      <c r="P764" s="102"/>
      <c r="Q764" s="95"/>
      <c r="R764" s="43"/>
    </row>
    <row r="765" ht="14.25" customHeight="1">
      <c r="A765" s="95"/>
      <c r="B765" s="96"/>
      <c r="C765" s="97"/>
      <c r="D765" s="98"/>
      <c r="E765" s="95"/>
      <c r="F765" s="99"/>
      <c r="G765" s="99"/>
      <c r="H765" s="571"/>
      <c r="I765" s="571"/>
      <c r="J765" s="1080"/>
      <c r="K765" s="101"/>
      <c r="L765" s="101"/>
      <c r="M765" s="102"/>
      <c r="N765" s="102"/>
      <c r="O765" s="102"/>
      <c r="P765" s="102"/>
      <c r="Q765" s="95"/>
      <c r="R765" s="43"/>
    </row>
    <row r="766" ht="14.25" customHeight="1">
      <c r="A766" s="95"/>
      <c r="B766" s="96"/>
      <c r="C766" s="97"/>
      <c r="D766" s="98"/>
      <c r="E766" s="95"/>
      <c r="F766" s="99"/>
      <c r="G766" s="99"/>
      <c r="H766" s="571"/>
      <c r="I766" s="571"/>
      <c r="J766" s="1080"/>
      <c r="K766" s="101"/>
      <c r="L766" s="101"/>
      <c r="M766" s="102"/>
      <c r="N766" s="102"/>
      <c r="O766" s="102"/>
      <c r="P766" s="102"/>
      <c r="Q766" s="95"/>
      <c r="R766" s="43"/>
    </row>
    <row r="767" ht="14.25" customHeight="1">
      <c r="A767" s="95"/>
      <c r="B767" s="96"/>
      <c r="C767" s="97"/>
      <c r="D767" s="98"/>
      <c r="E767" s="95"/>
      <c r="F767" s="99"/>
      <c r="G767" s="99"/>
      <c r="H767" s="571"/>
      <c r="I767" s="571"/>
      <c r="J767" s="1080"/>
      <c r="K767" s="101"/>
      <c r="L767" s="101"/>
      <c r="M767" s="102"/>
      <c r="N767" s="102"/>
      <c r="O767" s="102"/>
      <c r="P767" s="102"/>
      <c r="Q767" s="95"/>
      <c r="R767" s="43"/>
    </row>
    <row r="768" ht="14.25" customHeight="1">
      <c r="A768" s="95"/>
      <c r="B768" s="96"/>
      <c r="C768" s="97"/>
      <c r="D768" s="98"/>
      <c r="E768" s="95"/>
      <c r="F768" s="99"/>
      <c r="G768" s="99"/>
      <c r="H768" s="571"/>
      <c r="I768" s="571"/>
      <c r="J768" s="1080"/>
      <c r="K768" s="101"/>
      <c r="L768" s="101"/>
      <c r="M768" s="102"/>
      <c r="N768" s="102"/>
      <c r="O768" s="102"/>
      <c r="P768" s="102"/>
      <c r="Q768" s="95"/>
      <c r="R768" s="43"/>
    </row>
    <row r="769" ht="14.25" customHeight="1">
      <c r="A769" s="95"/>
      <c r="B769" s="96"/>
      <c r="C769" s="97"/>
      <c r="D769" s="98"/>
      <c r="E769" s="95"/>
      <c r="F769" s="99"/>
      <c r="G769" s="99"/>
      <c r="H769" s="571"/>
      <c r="I769" s="571"/>
      <c r="J769" s="1080"/>
      <c r="K769" s="101"/>
      <c r="L769" s="101"/>
      <c r="M769" s="102"/>
      <c r="N769" s="102"/>
      <c r="O769" s="102"/>
      <c r="P769" s="102"/>
      <c r="Q769" s="95"/>
      <c r="R769" s="43"/>
    </row>
    <row r="770" ht="14.25" customHeight="1">
      <c r="A770" s="95"/>
      <c r="B770" s="96"/>
      <c r="C770" s="97"/>
      <c r="D770" s="98"/>
      <c r="E770" s="95"/>
      <c r="F770" s="99"/>
      <c r="G770" s="99"/>
      <c r="H770" s="571"/>
      <c r="I770" s="571"/>
      <c r="J770" s="1080"/>
      <c r="K770" s="101"/>
      <c r="L770" s="101"/>
      <c r="M770" s="102"/>
      <c r="N770" s="102"/>
      <c r="O770" s="102"/>
      <c r="P770" s="102"/>
      <c r="Q770" s="95"/>
      <c r="R770" s="43"/>
    </row>
    <row r="771" ht="14.25" customHeight="1">
      <c r="A771" s="95"/>
      <c r="B771" s="96"/>
      <c r="C771" s="97"/>
      <c r="D771" s="98"/>
      <c r="E771" s="95"/>
      <c r="F771" s="99"/>
      <c r="G771" s="99"/>
      <c r="H771" s="571"/>
      <c r="I771" s="571"/>
      <c r="J771" s="1080"/>
      <c r="K771" s="101"/>
      <c r="L771" s="101"/>
      <c r="M771" s="102"/>
      <c r="N771" s="102"/>
      <c r="O771" s="102"/>
      <c r="P771" s="102"/>
      <c r="Q771" s="95"/>
      <c r="R771" s="43"/>
    </row>
    <row r="772" ht="14.25" customHeight="1">
      <c r="A772" s="95"/>
      <c r="B772" s="96"/>
      <c r="C772" s="97"/>
      <c r="D772" s="98"/>
      <c r="E772" s="95"/>
      <c r="F772" s="99"/>
      <c r="G772" s="99"/>
      <c r="H772" s="571"/>
      <c r="I772" s="571"/>
      <c r="J772" s="1080"/>
      <c r="K772" s="101"/>
      <c r="L772" s="101"/>
      <c r="M772" s="102"/>
      <c r="N772" s="102"/>
      <c r="O772" s="102"/>
      <c r="P772" s="102"/>
      <c r="Q772" s="95"/>
      <c r="R772" s="43"/>
    </row>
    <row r="773" ht="14.25" customHeight="1">
      <c r="A773" s="95"/>
      <c r="B773" s="96"/>
      <c r="C773" s="97"/>
      <c r="D773" s="98"/>
      <c r="E773" s="95"/>
      <c r="F773" s="99"/>
      <c r="G773" s="99"/>
      <c r="H773" s="571"/>
      <c r="I773" s="571"/>
      <c r="J773" s="1080"/>
      <c r="K773" s="101"/>
      <c r="L773" s="101"/>
      <c r="M773" s="102"/>
      <c r="N773" s="102"/>
      <c r="O773" s="102"/>
      <c r="P773" s="102"/>
      <c r="Q773" s="95"/>
      <c r="R773" s="43"/>
    </row>
    <row r="774" ht="14.25" customHeight="1">
      <c r="A774" s="95"/>
      <c r="B774" s="96"/>
      <c r="C774" s="97"/>
      <c r="D774" s="98"/>
      <c r="E774" s="95"/>
      <c r="F774" s="99"/>
      <c r="G774" s="99"/>
      <c r="H774" s="571"/>
      <c r="I774" s="571"/>
      <c r="J774" s="1080"/>
      <c r="K774" s="101"/>
      <c r="L774" s="101"/>
      <c r="M774" s="102"/>
      <c r="N774" s="102"/>
      <c r="O774" s="102"/>
      <c r="P774" s="102"/>
      <c r="Q774" s="95"/>
      <c r="R774" s="43"/>
    </row>
    <row r="775" ht="14.25" customHeight="1">
      <c r="A775" s="95"/>
      <c r="B775" s="96"/>
      <c r="C775" s="97"/>
      <c r="D775" s="98"/>
      <c r="E775" s="95"/>
      <c r="F775" s="99"/>
      <c r="G775" s="99"/>
      <c r="H775" s="571"/>
      <c r="I775" s="571"/>
      <c r="J775" s="1080"/>
      <c r="K775" s="101"/>
      <c r="L775" s="101"/>
      <c r="M775" s="102"/>
      <c r="N775" s="102"/>
      <c r="O775" s="102"/>
      <c r="P775" s="102"/>
      <c r="Q775" s="95"/>
      <c r="R775" s="43"/>
    </row>
    <row r="776" ht="14.25" customHeight="1">
      <c r="A776" s="95"/>
      <c r="B776" s="96"/>
      <c r="C776" s="97"/>
      <c r="D776" s="98"/>
      <c r="E776" s="95"/>
      <c r="F776" s="99"/>
      <c r="G776" s="99"/>
      <c r="H776" s="571"/>
      <c r="I776" s="571"/>
      <c r="J776" s="1080"/>
      <c r="K776" s="101"/>
      <c r="L776" s="101"/>
      <c r="M776" s="102"/>
      <c r="N776" s="102"/>
      <c r="O776" s="102"/>
      <c r="P776" s="102"/>
      <c r="Q776" s="95"/>
      <c r="R776" s="43"/>
    </row>
    <row r="777" ht="14.25" customHeight="1">
      <c r="A777" s="95"/>
      <c r="B777" s="96"/>
      <c r="C777" s="97"/>
      <c r="D777" s="98"/>
      <c r="E777" s="95"/>
      <c r="F777" s="99"/>
      <c r="G777" s="99"/>
      <c r="H777" s="571"/>
      <c r="I777" s="571"/>
      <c r="J777" s="1080"/>
      <c r="K777" s="101"/>
      <c r="L777" s="101"/>
      <c r="M777" s="102"/>
      <c r="N777" s="102"/>
      <c r="O777" s="102"/>
      <c r="P777" s="102"/>
      <c r="Q777" s="95"/>
      <c r="R777" s="43"/>
    </row>
    <row r="778" ht="14.25" customHeight="1">
      <c r="A778" s="95"/>
      <c r="B778" s="96"/>
      <c r="C778" s="97"/>
      <c r="D778" s="98"/>
      <c r="E778" s="95"/>
      <c r="F778" s="99"/>
      <c r="G778" s="99"/>
      <c r="H778" s="571"/>
      <c r="I778" s="571"/>
      <c r="J778" s="1080"/>
      <c r="K778" s="101"/>
      <c r="L778" s="101"/>
      <c r="M778" s="102"/>
      <c r="N778" s="102"/>
      <c r="O778" s="102"/>
      <c r="P778" s="102"/>
      <c r="Q778" s="95"/>
      <c r="R778" s="43"/>
    </row>
    <row r="779" ht="14.25" customHeight="1">
      <c r="A779" s="95"/>
      <c r="B779" s="96"/>
      <c r="C779" s="97"/>
      <c r="D779" s="98"/>
      <c r="E779" s="95"/>
      <c r="F779" s="99"/>
      <c r="G779" s="99"/>
      <c r="H779" s="571"/>
      <c r="I779" s="571"/>
      <c r="J779" s="1080"/>
      <c r="K779" s="101"/>
      <c r="L779" s="101"/>
      <c r="M779" s="102"/>
      <c r="N779" s="102"/>
      <c r="O779" s="102"/>
      <c r="P779" s="102"/>
      <c r="Q779" s="95"/>
      <c r="R779" s="43"/>
    </row>
    <row r="780" ht="14.25" customHeight="1">
      <c r="A780" s="95"/>
      <c r="B780" s="96"/>
      <c r="C780" s="97"/>
      <c r="D780" s="98"/>
      <c r="E780" s="95"/>
      <c r="F780" s="99"/>
      <c r="G780" s="99"/>
      <c r="H780" s="571"/>
      <c r="I780" s="571"/>
      <c r="J780" s="1080"/>
      <c r="K780" s="101"/>
      <c r="L780" s="101"/>
      <c r="M780" s="102"/>
      <c r="N780" s="102"/>
      <c r="O780" s="102"/>
      <c r="P780" s="102"/>
      <c r="Q780" s="95"/>
      <c r="R780" s="43"/>
    </row>
    <row r="781" ht="14.25" customHeight="1">
      <c r="A781" s="95"/>
      <c r="B781" s="96"/>
      <c r="C781" s="97"/>
      <c r="D781" s="98"/>
      <c r="E781" s="95"/>
      <c r="F781" s="99"/>
      <c r="G781" s="99"/>
      <c r="H781" s="571"/>
      <c r="I781" s="571"/>
      <c r="J781" s="1080"/>
      <c r="K781" s="101"/>
      <c r="L781" s="101"/>
      <c r="M781" s="102"/>
      <c r="N781" s="102"/>
      <c r="O781" s="102"/>
      <c r="P781" s="102"/>
      <c r="Q781" s="95"/>
      <c r="R781" s="43"/>
    </row>
    <row r="782" ht="14.25" customHeight="1">
      <c r="A782" s="95"/>
      <c r="B782" s="96"/>
      <c r="C782" s="97"/>
      <c r="D782" s="98"/>
      <c r="E782" s="95"/>
      <c r="F782" s="99"/>
      <c r="G782" s="99"/>
      <c r="H782" s="571"/>
      <c r="I782" s="571"/>
      <c r="J782" s="1080"/>
      <c r="K782" s="101"/>
      <c r="L782" s="101"/>
      <c r="M782" s="102"/>
      <c r="N782" s="102"/>
      <c r="O782" s="102"/>
      <c r="P782" s="102"/>
      <c r="Q782" s="95"/>
      <c r="R782" s="43"/>
    </row>
    <row r="783" ht="14.25" customHeight="1">
      <c r="A783" s="95"/>
      <c r="B783" s="96"/>
      <c r="C783" s="97"/>
      <c r="D783" s="98"/>
      <c r="E783" s="95"/>
      <c r="F783" s="99"/>
      <c r="G783" s="99"/>
      <c r="H783" s="571"/>
      <c r="I783" s="571"/>
      <c r="J783" s="1080"/>
      <c r="K783" s="101"/>
      <c r="L783" s="101"/>
      <c r="M783" s="102"/>
      <c r="N783" s="102"/>
      <c r="O783" s="102"/>
      <c r="P783" s="102"/>
      <c r="Q783" s="95"/>
      <c r="R783" s="43"/>
    </row>
    <row r="784" ht="14.25" customHeight="1">
      <c r="A784" s="95"/>
      <c r="B784" s="96"/>
      <c r="C784" s="97"/>
      <c r="D784" s="98"/>
      <c r="E784" s="95"/>
      <c r="F784" s="99"/>
      <c r="G784" s="99"/>
      <c r="H784" s="571"/>
      <c r="I784" s="571"/>
      <c r="J784" s="1080"/>
      <c r="K784" s="101"/>
      <c r="L784" s="101"/>
      <c r="M784" s="102"/>
      <c r="N784" s="102"/>
      <c r="O784" s="102"/>
      <c r="P784" s="102"/>
      <c r="Q784" s="95"/>
      <c r="R784" s="43"/>
    </row>
    <row r="785" ht="14.25" customHeight="1">
      <c r="A785" s="95"/>
      <c r="B785" s="96"/>
      <c r="C785" s="97"/>
      <c r="D785" s="98"/>
      <c r="E785" s="95"/>
      <c r="F785" s="99"/>
      <c r="G785" s="99"/>
      <c r="H785" s="571"/>
      <c r="I785" s="571"/>
      <c r="J785" s="1080"/>
      <c r="K785" s="101"/>
      <c r="L785" s="101"/>
      <c r="M785" s="102"/>
      <c r="N785" s="102"/>
      <c r="O785" s="102"/>
      <c r="P785" s="102"/>
      <c r="Q785" s="95"/>
      <c r="R785" s="43"/>
    </row>
    <row r="786" ht="14.25" customHeight="1">
      <c r="A786" s="95"/>
      <c r="B786" s="96"/>
      <c r="C786" s="97"/>
      <c r="D786" s="98"/>
      <c r="E786" s="95"/>
      <c r="F786" s="99"/>
      <c r="G786" s="99"/>
      <c r="H786" s="571"/>
      <c r="I786" s="571"/>
      <c r="J786" s="1080"/>
      <c r="K786" s="101"/>
      <c r="L786" s="101"/>
      <c r="M786" s="102"/>
      <c r="N786" s="102"/>
      <c r="O786" s="102"/>
      <c r="P786" s="102"/>
      <c r="Q786" s="95"/>
      <c r="R786" s="43"/>
    </row>
    <row r="787" ht="14.25" customHeight="1">
      <c r="A787" s="95"/>
      <c r="B787" s="96"/>
      <c r="C787" s="97"/>
      <c r="D787" s="98"/>
      <c r="E787" s="95"/>
      <c r="F787" s="99"/>
      <c r="G787" s="99"/>
      <c r="H787" s="571"/>
      <c r="I787" s="571"/>
      <c r="J787" s="1080"/>
      <c r="K787" s="101"/>
      <c r="L787" s="101"/>
      <c r="M787" s="102"/>
      <c r="N787" s="102"/>
      <c r="O787" s="102"/>
      <c r="P787" s="102"/>
      <c r="Q787" s="95"/>
      <c r="R787" s="43"/>
    </row>
    <row r="788" ht="14.25" customHeight="1">
      <c r="A788" s="95"/>
      <c r="B788" s="96"/>
      <c r="C788" s="97"/>
      <c r="D788" s="98"/>
      <c r="E788" s="95"/>
      <c r="F788" s="99"/>
      <c r="G788" s="99"/>
      <c r="H788" s="571"/>
      <c r="I788" s="571"/>
      <c r="J788" s="1080"/>
      <c r="K788" s="101"/>
      <c r="L788" s="101"/>
      <c r="M788" s="102"/>
      <c r="N788" s="102"/>
      <c r="O788" s="102"/>
      <c r="P788" s="102"/>
      <c r="Q788" s="95"/>
      <c r="R788" s="43"/>
    </row>
    <row r="789" ht="14.25" customHeight="1">
      <c r="A789" s="95"/>
      <c r="B789" s="96"/>
      <c r="C789" s="97"/>
      <c r="D789" s="98"/>
      <c r="E789" s="95"/>
      <c r="F789" s="99"/>
      <c r="G789" s="99"/>
      <c r="H789" s="571"/>
      <c r="I789" s="571"/>
      <c r="J789" s="1080"/>
      <c r="K789" s="101"/>
      <c r="L789" s="101"/>
      <c r="M789" s="102"/>
      <c r="N789" s="102"/>
      <c r="O789" s="102"/>
      <c r="P789" s="102"/>
      <c r="Q789" s="95"/>
      <c r="R789" s="43"/>
    </row>
    <row r="790" ht="14.25" customHeight="1">
      <c r="A790" s="95"/>
      <c r="B790" s="96"/>
      <c r="C790" s="97"/>
      <c r="D790" s="98"/>
      <c r="E790" s="95"/>
      <c r="F790" s="99"/>
      <c r="G790" s="99"/>
      <c r="H790" s="571"/>
      <c r="I790" s="571"/>
      <c r="J790" s="1080"/>
      <c r="K790" s="101"/>
      <c r="L790" s="101"/>
      <c r="M790" s="102"/>
      <c r="N790" s="102"/>
      <c r="O790" s="102"/>
      <c r="P790" s="102"/>
      <c r="Q790" s="95"/>
      <c r="R790" s="43"/>
    </row>
    <row r="791" ht="14.25" customHeight="1">
      <c r="A791" s="95"/>
      <c r="B791" s="96"/>
      <c r="C791" s="97"/>
      <c r="D791" s="98"/>
      <c r="E791" s="95"/>
      <c r="F791" s="99"/>
      <c r="G791" s="99"/>
      <c r="H791" s="571"/>
      <c r="I791" s="571"/>
      <c r="J791" s="1080"/>
      <c r="K791" s="101"/>
      <c r="L791" s="101"/>
      <c r="M791" s="102"/>
      <c r="N791" s="102"/>
      <c r="O791" s="102"/>
      <c r="P791" s="102"/>
      <c r="Q791" s="95"/>
      <c r="R791" s="43"/>
    </row>
    <row r="792" ht="14.25" customHeight="1">
      <c r="A792" s="95"/>
      <c r="B792" s="96"/>
      <c r="C792" s="97"/>
      <c r="D792" s="98"/>
      <c r="E792" s="95"/>
      <c r="F792" s="99"/>
      <c r="G792" s="99"/>
      <c r="H792" s="571"/>
      <c r="I792" s="571"/>
      <c r="J792" s="1080"/>
      <c r="K792" s="101"/>
      <c r="L792" s="101"/>
      <c r="M792" s="102"/>
      <c r="N792" s="102"/>
      <c r="O792" s="102"/>
      <c r="P792" s="102"/>
      <c r="Q792" s="95"/>
      <c r="R792" s="43"/>
    </row>
    <row r="793" ht="14.25" customHeight="1">
      <c r="A793" s="95"/>
      <c r="B793" s="96"/>
      <c r="C793" s="97"/>
      <c r="D793" s="98"/>
      <c r="E793" s="95"/>
      <c r="F793" s="99"/>
      <c r="G793" s="99"/>
      <c r="H793" s="571"/>
      <c r="I793" s="571"/>
      <c r="J793" s="1080"/>
      <c r="K793" s="101"/>
      <c r="L793" s="101"/>
      <c r="M793" s="102"/>
      <c r="N793" s="102"/>
      <c r="O793" s="102"/>
      <c r="P793" s="102"/>
      <c r="Q793" s="95"/>
      <c r="R793" s="43"/>
    </row>
    <row r="794" ht="14.25" customHeight="1">
      <c r="A794" s="95"/>
      <c r="B794" s="96"/>
      <c r="C794" s="97"/>
      <c r="D794" s="98"/>
      <c r="E794" s="95"/>
      <c r="F794" s="99"/>
      <c r="G794" s="99"/>
      <c r="H794" s="571"/>
      <c r="I794" s="571"/>
      <c r="J794" s="1080"/>
      <c r="K794" s="101"/>
      <c r="L794" s="101"/>
      <c r="M794" s="102"/>
      <c r="N794" s="102"/>
      <c r="O794" s="102"/>
      <c r="P794" s="102"/>
      <c r="Q794" s="95"/>
      <c r="R794" s="43"/>
    </row>
    <row r="795" ht="14.25" customHeight="1">
      <c r="A795" s="95"/>
      <c r="B795" s="96"/>
      <c r="C795" s="97"/>
      <c r="D795" s="98"/>
      <c r="E795" s="95"/>
      <c r="F795" s="99"/>
      <c r="G795" s="99"/>
      <c r="H795" s="571"/>
      <c r="I795" s="571"/>
      <c r="J795" s="1080"/>
      <c r="K795" s="101"/>
      <c r="L795" s="101"/>
      <c r="M795" s="102"/>
      <c r="N795" s="102"/>
      <c r="O795" s="102"/>
      <c r="P795" s="102"/>
      <c r="Q795" s="95"/>
      <c r="R795" s="43"/>
    </row>
    <row r="796" ht="14.25" customHeight="1">
      <c r="A796" s="95"/>
      <c r="B796" s="96"/>
      <c r="C796" s="97"/>
      <c r="D796" s="98"/>
      <c r="E796" s="95"/>
      <c r="F796" s="99"/>
      <c r="G796" s="99"/>
      <c r="H796" s="571"/>
      <c r="I796" s="571"/>
      <c r="J796" s="1080"/>
      <c r="K796" s="101"/>
      <c r="L796" s="101"/>
      <c r="M796" s="102"/>
      <c r="N796" s="102"/>
      <c r="O796" s="102"/>
      <c r="P796" s="102"/>
      <c r="Q796" s="95"/>
      <c r="R796" s="43"/>
    </row>
    <row r="797" ht="14.25" customHeight="1">
      <c r="A797" s="95"/>
      <c r="B797" s="96"/>
      <c r="C797" s="97"/>
      <c r="D797" s="98"/>
      <c r="E797" s="95"/>
      <c r="F797" s="99"/>
      <c r="G797" s="99"/>
      <c r="H797" s="571"/>
      <c r="I797" s="571"/>
      <c r="J797" s="1080"/>
      <c r="K797" s="101"/>
      <c r="L797" s="101"/>
      <c r="M797" s="102"/>
      <c r="N797" s="102"/>
      <c r="O797" s="102"/>
      <c r="P797" s="102"/>
      <c r="Q797" s="95"/>
      <c r="R797" s="43"/>
    </row>
    <row r="798" ht="14.25" customHeight="1">
      <c r="A798" s="95"/>
      <c r="B798" s="96"/>
      <c r="C798" s="97"/>
      <c r="D798" s="98"/>
      <c r="E798" s="95"/>
      <c r="F798" s="99"/>
      <c r="G798" s="99"/>
      <c r="H798" s="571"/>
      <c r="I798" s="571"/>
      <c r="J798" s="1080"/>
      <c r="K798" s="101"/>
      <c r="L798" s="101"/>
      <c r="M798" s="102"/>
      <c r="N798" s="102"/>
      <c r="O798" s="102"/>
      <c r="P798" s="102"/>
      <c r="Q798" s="95"/>
      <c r="R798" s="43"/>
    </row>
    <row r="799" ht="14.25" customHeight="1">
      <c r="A799" s="95"/>
      <c r="B799" s="96"/>
      <c r="C799" s="97"/>
      <c r="D799" s="98"/>
      <c r="E799" s="95"/>
      <c r="F799" s="99"/>
      <c r="G799" s="99"/>
      <c r="H799" s="571"/>
      <c r="I799" s="571"/>
      <c r="J799" s="1080"/>
      <c r="K799" s="101"/>
      <c r="L799" s="101"/>
      <c r="M799" s="102"/>
      <c r="N799" s="102"/>
      <c r="O799" s="102"/>
      <c r="P799" s="102"/>
      <c r="Q799" s="95"/>
      <c r="R799" s="43"/>
    </row>
    <row r="800" ht="14.25" customHeight="1">
      <c r="A800" s="95"/>
      <c r="B800" s="96"/>
      <c r="C800" s="97"/>
      <c r="D800" s="98"/>
      <c r="E800" s="95"/>
      <c r="F800" s="99"/>
      <c r="G800" s="99"/>
      <c r="H800" s="571"/>
      <c r="I800" s="571"/>
      <c r="J800" s="1080"/>
      <c r="K800" s="101"/>
      <c r="L800" s="101"/>
      <c r="M800" s="102"/>
      <c r="N800" s="102"/>
      <c r="O800" s="102"/>
      <c r="P800" s="102"/>
      <c r="Q800" s="95"/>
      <c r="R800" s="43"/>
    </row>
    <row r="801" ht="14.25" customHeight="1">
      <c r="A801" s="95"/>
      <c r="B801" s="96"/>
      <c r="C801" s="97"/>
      <c r="D801" s="98"/>
      <c r="E801" s="95"/>
      <c r="F801" s="99"/>
      <c r="G801" s="99"/>
      <c r="H801" s="571"/>
      <c r="I801" s="571"/>
      <c r="J801" s="1080"/>
      <c r="K801" s="101"/>
      <c r="L801" s="101"/>
      <c r="M801" s="102"/>
      <c r="N801" s="102"/>
      <c r="O801" s="102"/>
      <c r="P801" s="102"/>
      <c r="Q801" s="95"/>
      <c r="R801" s="43"/>
    </row>
    <row r="802" ht="14.25" customHeight="1">
      <c r="A802" s="95"/>
      <c r="B802" s="96"/>
      <c r="C802" s="97"/>
      <c r="D802" s="98"/>
      <c r="E802" s="95"/>
      <c r="F802" s="99"/>
      <c r="G802" s="99"/>
      <c r="H802" s="571"/>
      <c r="I802" s="571"/>
      <c r="J802" s="1080"/>
      <c r="K802" s="101"/>
      <c r="L802" s="101"/>
      <c r="M802" s="102"/>
      <c r="N802" s="102"/>
      <c r="O802" s="102"/>
      <c r="P802" s="102"/>
      <c r="Q802" s="95"/>
      <c r="R802" s="43"/>
    </row>
    <row r="803" ht="14.25" customHeight="1">
      <c r="A803" s="95"/>
      <c r="B803" s="96"/>
      <c r="C803" s="97"/>
      <c r="D803" s="98"/>
      <c r="E803" s="95"/>
      <c r="F803" s="99"/>
      <c r="G803" s="99"/>
      <c r="H803" s="571"/>
      <c r="I803" s="571"/>
      <c r="J803" s="1080"/>
      <c r="K803" s="101"/>
      <c r="L803" s="101"/>
      <c r="M803" s="102"/>
      <c r="N803" s="102"/>
      <c r="O803" s="102"/>
      <c r="P803" s="102"/>
      <c r="Q803" s="95"/>
      <c r="R803" s="43"/>
    </row>
    <row r="804" ht="14.25" customHeight="1">
      <c r="A804" s="95"/>
      <c r="B804" s="96"/>
      <c r="C804" s="97"/>
      <c r="D804" s="98"/>
      <c r="E804" s="95"/>
      <c r="F804" s="99"/>
      <c r="G804" s="99"/>
      <c r="H804" s="571"/>
      <c r="I804" s="571"/>
      <c r="J804" s="1080"/>
      <c r="K804" s="101"/>
      <c r="L804" s="101"/>
      <c r="M804" s="102"/>
      <c r="N804" s="102"/>
      <c r="O804" s="102"/>
      <c r="P804" s="102"/>
      <c r="Q804" s="95"/>
      <c r="R804" s="43"/>
    </row>
    <row r="805" ht="14.25" customHeight="1">
      <c r="A805" s="95"/>
      <c r="B805" s="96"/>
      <c r="C805" s="97"/>
      <c r="D805" s="98"/>
      <c r="E805" s="95"/>
      <c r="F805" s="99"/>
      <c r="G805" s="99"/>
      <c r="H805" s="571"/>
      <c r="I805" s="571"/>
      <c r="J805" s="1080"/>
      <c r="K805" s="101"/>
      <c r="L805" s="101"/>
      <c r="M805" s="102"/>
      <c r="N805" s="102"/>
      <c r="O805" s="102"/>
      <c r="P805" s="102"/>
      <c r="Q805" s="95"/>
      <c r="R805" s="43"/>
    </row>
    <row r="806" ht="14.25" customHeight="1">
      <c r="A806" s="95"/>
      <c r="B806" s="96"/>
      <c r="C806" s="97"/>
      <c r="D806" s="98"/>
      <c r="E806" s="95"/>
      <c r="F806" s="99"/>
      <c r="G806" s="99"/>
      <c r="H806" s="571"/>
      <c r="I806" s="571"/>
      <c r="J806" s="1080"/>
      <c r="K806" s="101"/>
      <c r="L806" s="101"/>
      <c r="M806" s="102"/>
      <c r="N806" s="102"/>
      <c r="O806" s="102"/>
      <c r="P806" s="102"/>
      <c r="Q806" s="95"/>
      <c r="R806" s="43"/>
    </row>
    <row r="807" ht="14.25" customHeight="1">
      <c r="A807" s="95"/>
      <c r="B807" s="96"/>
      <c r="C807" s="97"/>
      <c r="D807" s="98"/>
      <c r="E807" s="95"/>
      <c r="F807" s="99"/>
      <c r="G807" s="99"/>
      <c r="H807" s="571"/>
      <c r="I807" s="571"/>
      <c r="J807" s="1080"/>
      <c r="K807" s="101"/>
      <c r="L807" s="101"/>
      <c r="M807" s="102"/>
      <c r="N807" s="102"/>
      <c r="O807" s="102"/>
      <c r="P807" s="102"/>
      <c r="Q807" s="95"/>
      <c r="R807" s="43"/>
    </row>
    <row r="808" ht="14.25" customHeight="1">
      <c r="A808" s="95"/>
      <c r="B808" s="96"/>
      <c r="C808" s="97"/>
      <c r="D808" s="98"/>
      <c r="E808" s="95"/>
      <c r="F808" s="99"/>
      <c r="G808" s="99"/>
      <c r="H808" s="571"/>
      <c r="I808" s="571"/>
      <c r="J808" s="1080"/>
      <c r="K808" s="101"/>
      <c r="L808" s="101"/>
      <c r="M808" s="102"/>
      <c r="N808" s="102"/>
      <c r="O808" s="102"/>
      <c r="P808" s="102"/>
      <c r="Q808" s="95"/>
      <c r="R808" s="43"/>
    </row>
    <row r="809" ht="14.25" customHeight="1">
      <c r="A809" s="95"/>
      <c r="B809" s="96"/>
      <c r="C809" s="97"/>
      <c r="D809" s="98"/>
      <c r="E809" s="95"/>
      <c r="F809" s="99"/>
      <c r="G809" s="99"/>
      <c r="H809" s="571"/>
      <c r="I809" s="571"/>
      <c r="J809" s="1080"/>
      <c r="K809" s="101"/>
      <c r="L809" s="101"/>
      <c r="M809" s="102"/>
      <c r="N809" s="102"/>
      <c r="O809" s="102"/>
      <c r="P809" s="102"/>
      <c r="Q809" s="95"/>
      <c r="R809" s="43"/>
    </row>
    <row r="810" ht="14.25" customHeight="1">
      <c r="A810" s="95"/>
      <c r="B810" s="96"/>
      <c r="C810" s="97"/>
      <c r="D810" s="98"/>
      <c r="E810" s="95"/>
      <c r="F810" s="99"/>
      <c r="G810" s="99"/>
      <c r="H810" s="571"/>
      <c r="I810" s="571"/>
      <c r="J810" s="1080"/>
      <c r="K810" s="101"/>
      <c r="L810" s="101"/>
      <c r="M810" s="102"/>
      <c r="N810" s="102"/>
      <c r="O810" s="102"/>
      <c r="P810" s="102"/>
      <c r="Q810" s="95"/>
      <c r="R810" s="43"/>
    </row>
    <row r="811" ht="14.25" customHeight="1">
      <c r="A811" s="95"/>
      <c r="B811" s="96"/>
      <c r="C811" s="97"/>
      <c r="D811" s="98"/>
      <c r="E811" s="95"/>
      <c r="F811" s="99"/>
      <c r="G811" s="99"/>
      <c r="H811" s="571"/>
      <c r="I811" s="571"/>
      <c r="J811" s="1080"/>
      <c r="K811" s="101"/>
      <c r="L811" s="101"/>
      <c r="M811" s="102"/>
      <c r="N811" s="102"/>
      <c r="O811" s="102"/>
      <c r="P811" s="102"/>
      <c r="Q811" s="95"/>
      <c r="R811" s="43"/>
    </row>
    <row r="812" ht="14.25" customHeight="1">
      <c r="A812" s="95"/>
      <c r="B812" s="96"/>
      <c r="C812" s="97"/>
      <c r="D812" s="98"/>
      <c r="E812" s="95"/>
      <c r="F812" s="99"/>
      <c r="G812" s="99"/>
      <c r="H812" s="571"/>
      <c r="I812" s="571"/>
      <c r="J812" s="1080"/>
      <c r="K812" s="101"/>
      <c r="L812" s="101"/>
      <c r="M812" s="102"/>
      <c r="N812" s="102"/>
      <c r="O812" s="102"/>
      <c r="P812" s="102"/>
      <c r="Q812" s="95"/>
      <c r="R812" s="43"/>
    </row>
    <row r="813" ht="14.25" customHeight="1">
      <c r="A813" s="95"/>
      <c r="B813" s="96"/>
      <c r="C813" s="97"/>
      <c r="D813" s="98"/>
      <c r="E813" s="95"/>
      <c r="F813" s="99"/>
      <c r="G813" s="99"/>
      <c r="H813" s="571"/>
      <c r="I813" s="571"/>
      <c r="J813" s="1080"/>
      <c r="K813" s="101"/>
      <c r="L813" s="101"/>
      <c r="M813" s="102"/>
      <c r="N813" s="102"/>
      <c r="O813" s="102"/>
      <c r="P813" s="102"/>
      <c r="Q813" s="95"/>
      <c r="R813" s="43"/>
    </row>
    <row r="814" ht="14.25" customHeight="1">
      <c r="A814" s="95"/>
      <c r="B814" s="96"/>
      <c r="C814" s="97"/>
      <c r="D814" s="98"/>
      <c r="E814" s="95"/>
      <c r="F814" s="99"/>
      <c r="G814" s="99"/>
      <c r="H814" s="571"/>
      <c r="I814" s="571"/>
      <c r="J814" s="1080"/>
      <c r="K814" s="101"/>
      <c r="L814" s="101"/>
      <c r="M814" s="102"/>
      <c r="N814" s="102"/>
      <c r="O814" s="102"/>
      <c r="P814" s="102"/>
      <c r="Q814" s="95"/>
      <c r="R814" s="43"/>
    </row>
    <row r="815" ht="14.25" customHeight="1">
      <c r="A815" s="95"/>
      <c r="B815" s="96"/>
      <c r="C815" s="97"/>
      <c r="D815" s="98"/>
      <c r="E815" s="95"/>
      <c r="F815" s="99"/>
      <c r="G815" s="99"/>
      <c r="H815" s="571"/>
      <c r="I815" s="571"/>
      <c r="J815" s="1080"/>
      <c r="K815" s="101"/>
      <c r="L815" s="101"/>
      <c r="M815" s="102"/>
      <c r="N815" s="102"/>
      <c r="O815" s="102"/>
      <c r="P815" s="102"/>
      <c r="Q815" s="95"/>
      <c r="R815" s="43"/>
    </row>
    <row r="816" ht="14.25" customHeight="1">
      <c r="A816" s="95"/>
      <c r="B816" s="96"/>
      <c r="C816" s="97"/>
      <c r="D816" s="98"/>
      <c r="E816" s="95"/>
      <c r="F816" s="99"/>
      <c r="G816" s="99"/>
      <c r="H816" s="571"/>
      <c r="I816" s="571"/>
      <c r="J816" s="1080"/>
      <c r="K816" s="101"/>
      <c r="L816" s="101"/>
      <c r="M816" s="102"/>
      <c r="N816" s="102"/>
      <c r="O816" s="102"/>
      <c r="P816" s="102"/>
      <c r="Q816" s="95"/>
      <c r="R816" s="43"/>
    </row>
    <row r="817" ht="14.25" customHeight="1">
      <c r="A817" s="95"/>
      <c r="B817" s="96"/>
      <c r="C817" s="97"/>
      <c r="D817" s="98"/>
      <c r="E817" s="95"/>
      <c r="F817" s="99"/>
      <c r="G817" s="99"/>
      <c r="H817" s="571"/>
      <c r="I817" s="571"/>
      <c r="J817" s="1080"/>
      <c r="K817" s="101"/>
      <c r="L817" s="101"/>
      <c r="M817" s="102"/>
      <c r="N817" s="102"/>
      <c r="O817" s="102"/>
      <c r="P817" s="102"/>
      <c r="Q817" s="95"/>
      <c r="R817" s="43"/>
    </row>
    <row r="818" ht="14.25" customHeight="1">
      <c r="A818" s="95"/>
      <c r="B818" s="96"/>
      <c r="C818" s="97"/>
      <c r="D818" s="98"/>
      <c r="E818" s="95"/>
      <c r="F818" s="99"/>
      <c r="G818" s="99"/>
      <c r="H818" s="571"/>
      <c r="I818" s="571"/>
      <c r="J818" s="1080"/>
      <c r="K818" s="101"/>
      <c r="L818" s="101"/>
      <c r="M818" s="102"/>
      <c r="N818" s="102"/>
      <c r="O818" s="102"/>
      <c r="P818" s="102"/>
      <c r="Q818" s="95"/>
      <c r="R818" s="43"/>
    </row>
    <row r="819" ht="14.25" customHeight="1">
      <c r="A819" s="95"/>
      <c r="B819" s="96"/>
      <c r="C819" s="97"/>
      <c r="D819" s="98"/>
      <c r="E819" s="95"/>
      <c r="F819" s="99"/>
      <c r="G819" s="99"/>
      <c r="H819" s="571"/>
      <c r="I819" s="571"/>
      <c r="J819" s="1080"/>
      <c r="K819" s="101"/>
      <c r="L819" s="101"/>
      <c r="M819" s="102"/>
      <c r="N819" s="102"/>
      <c r="O819" s="102"/>
      <c r="P819" s="102"/>
      <c r="Q819" s="95"/>
      <c r="R819" s="43"/>
    </row>
    <row r="820" ht="14.25" customHeight="1">
      <c r="A820" s="95"/>
      <c r="B820" s="96"/>
      <c r="C820" s="97"/>
      <c r="D820" s="98"/>
      <c r="E820" s="95"/>
      <c r="F820" s="99"/>
      <c r="G820" s="99"/>
      <c r="H820" s="571"/>
      <c r="I820" s="571"/>
      <c r="J820" s="1080"/>
      <c r="K820" s="101"/>
      <c r="L820" s="101"/>
      <c r="M820" s="102"/>
      <c r="N820" s="102"/>
      <c r="O820" s="102"/>
      <c r="P820" s="102"/>
      <c r="Q820" s="95"/>
      <c r="R820" s="43"/>
    </row>
    <row r="821" ht="14.25" customHeight="1">
      <c r="A821" s="95"/>
      <c r="B821" s="96"/>
      <c r="C821" s="97"/>
      <c r="D821" s="98"/>
      <c r="E821" s="95"/>
      <c r="F821" s="99"/>
      <c r="G821" s="99"/>
      <c r="H821" s="571"/>
      <c r="I821" s="571"/>
      <c r="J821" s="1080"/>
      <c r="K821" s="101"/>
      <c r="L821" s="101"/>
      <c r="M821" s="102"/>
      <c r="N821" s="102"/>
      <c r="O821" s="102"/>
      <c r="P821" s="102"/>
      <c r="Q821" s="95"/>
      <c r="R821" s="43"/>
    </row>
    <row r="822" ht="14.25" customHeight="1">
      <c r="A822" s="95"/>
      <c r="B822" s="96"/>
      <c r="C822" s="97"/>
      <c r="D822" s="98"/>
      <c r="E822" s="95"/>
      <c r="F822" s="99"/>
      <c r="G822" s="99"/>
      <c r="H822" s="571"/>
      <c r="I822" s="571"/>
      <c r="J822" s="1080"/>
      <c r="K822" s="101"/>
      <c r="L822" s="101"/>
      <c r="M822" s="102"/>
      <c r="N822" s="102"/>
      <c r="O822" s="102"/>
      <c r="P822" s="102"/>
      <c r="Q822" s="95"/>
      <c r="R822" s="43"/>
    </row>
    <row r="823" ht="14.25" customHeight="1">
      <c r="A823" s="95"/>
      <c r="B823" s="96"/>
      <c r="C823" s="97"/>
      <c r="D823" s="98"/>
      <c r="E823" s="95"/>
      <c r="F823" s="99"/>
      <c r="G823" s="99"/>
      <c r="H823" s="571"/>
      <c r="I823" s="571"/>
      <c r="J823" s="1080"/>
      <c r="K823" s="101"/>
      <c r="L823" s="101"/>
      <c r="M823" s="102"/>
      <c r="N823" s="102"/>
      <c r="O823" s="102"/>
      <c r="P823" s="102"/>
      <c r="Q823" s="95"/>
      <c r="R823" s="43"/>
    </row>
    <row r="824" ht="14.25" customHeight="1">
      <c r="A824" s="95"/>
      <c r="B824" s="96"/>
      <c r="C824" s="97"/>
      <c r="D824" s="98"/>
      <c r="E824" s="95"/>
      <c r="F824" s="99"/>
      <c r="G824" s="99"/>
      <c r="H824" s="571"/>
      <c r="I824" s="571"/>
      <c r="J824" s="1080"/>
      <c r="K824" s="101"/>
      <c r="L824" s="101"/>
      <c r="M824" s="102"/>
      <c r="N824" s="102"/>
      <c r="O824" s="102"/>
      <c r="P824" s="102"/>
      <c r="Q824" s="95"/>
      <c r="R824" s="43"/>
    </row>
    <row r="825" ht="14.25" customHeight="1">
      <c r="A825" s="95"/>
      <c r="B825" s="96"/>
      <c r="C825" s="97"/>
      <c r="D825" s="98"/>
      <c r="E825" s="95"/>
      <c r="F825" s="99"/>
      <c r="G825" s="99"/>
      <c r="H825" s="571"/>
      <c r="I825" s="571"/>
      <c r="J825" s="1080"/>
      <c r="K825" s="101"/>
      <c r="L825" s="101"/>
      <c r="M825" s="102"/>
      <c r="N825" s="102"/>
      <c r="O825" s="102"/>
      <c r="P825" s="102"/>
      <c r="Q825" s="95"/>
      <c r="R825" s="43"/>
    </row>
    <row r="826" ht="14.25" customHeight="1">
      <c r="A826" s="95"/>
      <c r="B826" s="96"/>
      <c r="C826" s="97"/>
      <c r="D826" s="98"/>
      <c r="E826" s="95"/>
      <c r="F826" s="99"/>
      <c r="G826" s="99"/>
      <c r="H826" s="571"/>
      <c r="I826" s="571"/>
      <c r="J826" s="1080"/>
      <c r="K826" s="101"/>
      <c r="L826" s="101"/>
      <c r="M826" s="102"/>
      <c r="N826" s="102"/>
      <c r="O826" s="102"/>
      <c r="P826" s="102"/>
      <c r="Q826" s="95"/>
      <c r="R826" s="43"/>
    </row>
    <row r="827" ht="14.25" customHeight="1">
      <c r="A827" s="95"/>
      <c r="B827" s="96"/>
      <c r="C827" s="97"/>
      <c r="D827" s="98"/>
      <c r="E827" s="95"/>
      <c r="F827" s="99"/>
      <c r="G827" s="99"/>
      <c r="H827" s="571"/>
      <c r="I827" s="571"/>
      <c r="J827" s="1080"/>
      <c r="K827" s="101"/>
      <c r="L827" s="101"/>
      <c r="M827" s="102"/>
      <c r="N827" s="102"/>
      <c r="O827" s="102"/>
      <c r="P827" s="102"/>
      <c r="Q827" s="95"/>
      <c r="R827" s="43"/>
    </row>
    <row r="828" ht="14.25" customHeight="1">
      <c r="A828" s="95"/>
      <c r="B828" s="96"/>
      <c r="C828" s="97"/>
      <c r="D828" s="98"/>
      <c r="E828" s="95"/>
      <c r="F828" s="99"/>
      <c r="G828" s="99"/>
      <c r="H828" s="571"/>
      <c r="I828" s="571"/>
      <c r="J828" s="1080"/>
      <c r="K828" s="101"/>
      <c r="L828" s="101"/>
      <c r="M828" s="102"/>
      <c r="N828" s="102"/>
      <c r="O828" s="102"/>
      <c r="P828" s="102"/>
      <c r="Q828" s="95"/>
      <c r="R828" s="43"/>
    </row>
    <row r="829" ht="14.25" customHeight="1">
      <c r="A829" s="95"/>
      <c r="B829" s="96"/>
      <c r="C829" s="97"/>
      <c r="D829" s="98"/>
      <c r="E829" s="95"/>
      <c r="F829" s="99"/>
      <c r="G829" s="99"/>
      <c r="H829" s="571"/>
      <c r="I829" s="571"/>
      <c r="J829" s="1080"/>
      <c r="K829" s="101"/>
      <c r="L829" s="101"/>
      <c r="M829" s="102"/>
      <c r="N829" s="102"/>
      <c r="O829" s="102"/>
      <c r="P829" s="102"/>
      <c r="Q829" s="95"/>
      <c r="R829" s="43"/>
    </row>
    <row r="830" ht="14.25" customHeight="1">
      <c r="A830" s="95"/>
      <c r="B830" s="96"/>
      <c r="C830" s="97"/>
      <c r="D830" s="98"/>
      <c r="E830" s="95"/>
      <c r="F830" s="99"/>
      <c r="G830" s="99"/>
      <c r="H830" s="571"/>
      <c r="I830" s="571"/>
      <c r="J830" s="1080"/>
      <c r="K830" s="101"/>
      <c r="L830" s="101"/>
      <c r="M830" s="102"/>
      <c r="N830" s="102"/>
      <c r="O830" s="102"/>
      <c r="P830" s="102"/>
      <c r="Q830" s="95"/>
      <c r="R830" s="43"/>
    </row>
    <row r="831" ht="14.25" customHeight="1">
      <c r="A831" s="95"/>
      <c r="B831" s="96"/>
      <c r="C831" s="97"/>
      <c r="D831" s="98"/>
      <c r="E831" s="95"/>
      <c r="F831" s="99"/>
      <c r="G831" s="99"/>
      <c r="H831" s="571"/>
      <c r="I831" s="571"/>
      <c r="J831" s="1080"/>
      <c r="K831" s="101"/>
      <c r="L831" s="101"/>
      <c r="M831" s="102"/>
      <c r="N831" s="102"/>
      <c r="O831" s="102"/>
      <c r="P831" s="102"/>
      <c r="Q831" s="95"/>
      <c r="R831" s="43"/>
    </row>
    <row r="832" ht="14.25" customHeight="1">
      <c r="A832" s="95"/>
      <c r="B832" s="96"/>
      <c r="C832" s="97"/>
      <c r="D832" s="98"/>
      <c r="E832" s="95"/>
      <c r="F832" s="99"/>
      <c r="G832" s="99"/>
      <c r="H832" s="571"/>
      <c r="I832" s="571"/>
      <c r="J832" s="1080"/>
      <c r="K832" s="101"/>
      <c r="L832" s="101"/>
      <c r="M832" s="102"/>
      <c r="N832" s="102"/>
      <c r="O832" s="102"/>
      <c r="P832" s="102"/>
      <c r="Q832" s="95"/>
      <c r="R832" s="43"/>
    </row>
    <row r="833" ht="14.25" customHeight="1">
      <c r="A833" s="95"/>
      <c r="B833" s="96"/>
      <c r="C833" s="97"/>
      <c r="D833" s="98"/>
      <c r="E833" s="95"/>
      <c r="F833" s="99"/>
      <c r="G833" s="99"/>
      <c r="H833" s="571"/>
      <c r="I833" s="571"/>
      <c r="J833" s="1080"/>
      <c r="K833" s="101"/>
      <c r="L833" s="101"/>
      <c r="M833" s="102"/>
      <c r="N833" s="102"/>
      <c r="O833" s="102"/>
      <c r="P833" s="102"/>
      <c r="Q833" s="95"/>
      <c r="R833" s="43"/>
    </row>
    <row r="834" ht="14.25" customHeight="1">
      <c r="A834" s="95"/>
      <c r="B834" s="96"/>
      <c r="C834" s="97"/>
      <c r="D834" s="98"/>
      <c r="E834" s="95"/>
      <c r="F834" s="99"/>
      <c r="G834" s="99"/>
      <c r="H834" s="571"/>
      <c r="I834" s="571"/>
      <c r="J834" s="1080"/>
      <c r="K834" s="101"/>
      <c r="L834" s="101"/>
      <c r="M834" s="102"/>
      <c r="N834" s="102"/>
      <c r="O834" s="102"/>
      <c r="P834" s="102"/>
      <c r="Q834" s="95"/>
      <c r="R834" s="43"/>
    </row>
    <row r="835" ht="14.25" customHeight="1">
      <c r="A835" s="95"/>
      <c r="B835" s="96"/>
      <c r="C835" s="97"/>
      <c r="D835" s="98"/>
      <c r="E835" s="95"/>
      <c r="F835" s="99"/>
      <c r="G835" s="99"/>
      <c r="H835" s="571"/>
      <c r="I835" s="571"/>
      <c r="J835" s="1080"/>
      <c r="K835" s="101"/>
      <c r="L835" s="101"/>
      <c r="M835" s="102"/>
      <c r="N835" s="102"/>
      <c r="O835" s="102"/>
      <c r="P835" s="102"/>
      <c r="Q835" s="95"/>
      <c r="R835" s="43"/>
    </row>
    <row r="836" ht="14.25" customHeight="1">
      <c r="A836" s="95"/>
      <c r="B836" s="96"/>
      <c r="C836" s="97"/>
      <c r="D836" s="98"/>
      <c r="E836" s="95"/>
      <c r="F836" s="99"/>
      <c r="G836" s="99"/>
      <c r="H836" s="571"/>
      <c r="I836" s="571"/>
      <c r="J836" s="1080"/>
      <c r="K836" s="101"/>
      <c r="L836" s="101"/>
      <c r="M836" s="102"/>
      <c r="N836" s="102"/>
      <c r="O836" s="102"/>
      <c r="P836" s="102"/>
      <c r="Q836" s="95"/>
      <c r="R836" s="43"/>
    </row>
    <row r="837" ht="14.25" customHeight="1">
      <c r="A837" s="95"/>
      <c r="B837" s="96"/>
      <c r="C837" s="97"/>
      <c r="D837" s="98"/>
      <c r="E837" s="95"/>
      <c r="F837" s="99"/>
      <c r="G837" s="99"/>
      <c r="H837" s="571"/>
      <c r="I837" s="571"/>
      <c r="J837" s="1080"/>
      <c r="K837" s="101"/>
      <c r="L837" s="101"/>
      <c r="M837" s="102"/>
      <c r="N837" s="102"/>
      <c r="O837" s="102"/>
      <c r="P837" s="102"/>
      <c r="Q837" s="95"/>
      <c r="R837" s="43"/>
    </row>
    <row r="838" ht="14.25" customHeight="1">
      <c r="A838" s="95"/>
      <c r="B838" s="96"/>
      <c r="C838" s="97"/>
      <c r="D838" s="98"/>
      <c r="E838" s="95"/>
      <c r="F838" s="99"/>
      <c r="G838" s="99"/>
      <c r="H838" s="571"/>
      <c r="I838" s="571"/>
      <c r="J838" s="1080"/>
      <c r="K838" s="101"/>
      <c r="L838" s="101"/>
      <c r="M838" s="102"/>
      <c r="N838" s="102"/>
      <c r="O838" s="102"/>
      <c r="P838" s="102"/>
      <c r="Q838" s="95"/>
      <c r="R838" s="43"/>
    </row>
    <row r="839" ht="14.25" customHeight="1">
      <c r="A839" s="95"/>
      <c r="B839" s="96"/>
      <c r="C839" s="97"/>
      <c r="D839" s="98"/>
      <c r="E839" s="95"/>
      <c r="F839" s="99"/>
      <c r="G839" s="99"/>
      <c r="H839" s="571"/>
      <c r="I839" s="571"/>
      <c r="J839" s="1080"/>
      <c r="K839" s="101"/>
      <c r="L839" s="101"/>
      <c r="M839" s="102"/>
      <c r="N839" s="102"/>
      <c r="O839" s="102"/>
      <c r="P839" s="102"/>
      <c r="Q839" s="95"/>
      <c r="R839" s="43"/>
    </row>
    <row r="840" ht="14.25" customHeight="1">
      <c r="A840" s="95"/>
      <c r="B840" s="96"/>
      <c r="C840" s="97"/>
      <c r="D840" s="98"/>
      <c r="E840" s="95"/>
      <c r="F840" s="99"/>
      <c r="G840" s="99"/>
      <c r="H840" s="571"/>
      <c r="I840" s="571"/>
      <c r="J840" s="1080"/>
      <c r="K840" s="101"/>
      <c r="L840" s="101"/>
      <c r="M840" s="102"/>
      <c r="N840" s="102"/>
      <c r="O840" s="102"/>
      <c r="P840" s="102"/>
      <c r="Q840" s="95"/>
      <c r="R840" s="43"/>
    </row>
    <row r="841" ht="14.25" customHeight="1">
      <c r="A841" s="95"/>
      <c r="B841" s="96"/>
      <c r="C841" s="97"/>
      <c r="D841" s="98"/>
      <c r="E841" s="95"/>
      <c r="F841" s="99"/>
      <c r="G841" s="99"/>
      <c r="H841" s="571"/>
      <c r="I841" s="571"/>
      <c r="J841" s="1080"/>
      <c r="K841" s="101"/>
      <c r="L841" s="101"/>
      <c r="M841" s="102"/>
      <c r="N841" s="102"/>
      <c r="O841" s="102"/>
      <c r="P841" s="102"/>
      <c r="Q841" s="95"/>
      <c r="R841" s="43"/>
    </row>
    <row r="842" ht="14.25" customHeight="1">
      <c r="A842" s="95"/>
      <c r="B842" s="96"/>
      <c r="C842" s="97"/>
      <c r="D842" s="98"/>
      <c r="E842" s="95"/>
      <c r="F842" s="99"/>
      <c r="G842" s="99"/>
      <c r="H842" s="571"/>
      <c r="I842" s="571"/>
      <c r="J842" s="1080"/>
      <c r="K842" s="101"/>
      <c r="L842" s="101"/>
      <c r="M842" s="102"/>
      <c r="N842" s="102"/>
      <c r="O842" s="102"/>
      <c r="P842" s="102"/>
      <c r="Q842" s="95"/>
      <c r="R842" s="43"/>
    </row>
    <row r="843" ht="14.25" customHeight="1">
      <c r="A843" s="95"/>
      <c r="B843" s="96"/>
      <c r="C843" s="97"/>
      <c r="D843" s="98"/>
      <c r="E843" s="95"/>
      <c r="F843" s="99"/>
      <c r="G843" s="99"/>
      <c r="H843" s="571"/>
      <c r="I843" s="571"/>
      <c r="J843" s="1080"/>
      <c r="K843" s="101"/>
      <c r="L843" s="101"/>
      <c r="M843" s="102"/>
      <c r="N843" s="102"/>
      <c r="O843" s="102"/>
      <c r="P843" s="102"/>
      <c r="Q843" s="95"/>
      <c r="R843" s="43"/>
    </row>
    <row r="844" ht="14.25" customHeight="1">
      <c r="A844" s="95"/>
      <c r="B844" s="96"/>
      <c r="C844" s="97"/>
      <c r="D844" s="98"/>
      <c r="E844" s="95"/>
      <c r="F844" s="99"/>
      <c r="G844" s="99"/>
      <c r="H844" s="571"/>
      <c r="I844" s="571"/>
      <c r="J844" s="1080"/>
      <c r="K844" s="101"/>
      <c r="L844" s="101"/>
      <c r="M844" s="102"/>
      <c r="N844" s="102"/>
      <c r="O844" s="102"/>
      <c r="P844" s="102"/>
      <c r="Q844" s="95"/>
      <c r="R844" s="43"/>
    </row>
    <row r="845" ht="14.25" customHeight="1">
      <c r="A845" s="95"/>
      <c r="B845" s="96"/>
      <c r="C845" s="97"/>
      <c r="D845" s="98"/>
      <c r="E845" s="95"/>
      <c r="F845" s="99"/>
      <c r="G845" s="99"/>
      <c r="H845" s="571"/>
      <c r="I845" s="571"/>
      <c r="J845" s="1080"/>
      <c r="K845" s="101"/>
      <c r="L845" s="101"/>
      <c r="M845" s="102"/>
      <c r="N845" s="102"/>
      <c r="O845" s="102"/>
      <c r="P845" s="102"/>
      <c r="Q845" s="95"/>
      <c r="R845" s="43"/>
    </row>
    <row r="846" ht="14.25" customHeight="1">
      <c r="A846" s="95"/>
      <c r="B846" s="96"/>
      <c r="C846" s="97"/>
      <c r="D846" s="98"/>
      <c r="E846" s="95"/>
      <c r="F846" s="99"/>
      <c r="G846" s="99"/>
      <c r="H846" s="571"/>
      <c r="I846" s="571"/>
      <c r="J846" s="1080"/>
      <c r="K846" s="101"/>
      <c r="L846" s="101"/>
      <c r="M846" s="102"/>
      <c r="N846" s="102"/>
      <c r="O846" s="102"/>
      <c r="P846" s="102"/>
      <c r="Q846" s="95"/>
      <c r="R846" s="43"/>
    </row>
    <row r="847" ht="14.25" customHeight="1">
      <c r="A847" s="95"/>
      <c r="B847" s="96"/>
      <c r="C847" s="97"/>
      <c r="D847" s="98"/>
      <c r="E847" s="95"/>
      <c r="F847" s="99"/>
      <c r="G847" s="99"/>
      <c r="H847" s="571"/>
      <c r="I847" s="571"/>
      <c r="J847" s="1080"/>
      <c r="K847" s="101"/>
      <c r="L847" s="101"/>
      <c r="M847" s="102"/>
      <c r="N847" s="102"/>
      <c r="O847" s="102"/>
      <c r="P847" s="102"/>
      <c r="Q847" s="95"/>
      <c r="R847" s="43"/>
    </row>
    <row r="848" ht="14.25" customHeight="1">
      <c r="A848" s="95"/>
      <c r="B848" s="96"/>
      <c r="C848" s="97"/>
      <c r="D848" s="98"/>
      <c r="E848" s="95"/>
      <c r="F848" s="99"/>
      <c r="G848" s="99"/>
      <c r="H848" s="571"/>
      <c r="I848" s="571"/>
      <c r="J848" s="1080"/>
      <c r="K848" s="101"/>
      <c r="L848" s="101"/>
      <c r="M848" s="102"/>
      <c r="N848" s="102"/>
      <c r="O848" s="102"/>
      <c r="P848" s="102"/>
      <c r="Q848" s="95"/>
      <c r="R848" s="43"/>
    </row>
    <row r="849" ht="14.25" customHeight="1">
      <c r="A849" s="95"/>
      <c r="B849" s="96"/>
      <c r="C849" s="97"/>
      <c r="D849" s="98"/>
      <c r="E849" s="95"/>
      <c r="F849" s="99"/>
      <c r="G849" s="99"/>
      <c r="H849" s="571"/>
      <c r="I849" s="571"/>
      <c r="J849" s="1080"/>
      <c r="K849" s="101"/>
      <c r="L849" s="101"/>
      <c r="M849" s="102"/>
      <c r="N849" s="102"/>
      <c r="O849" s="102"/>
      <c r="P849" s="102"/>
      <c r="Q849" s="95"/>
      <c r="R849" s="43"/>
    </row>
    <row r="850" ht="14.25" customHeight="1">
      <c r="A850" s="95"/>
      <c r="B850" s="96"/>
      <c r="C850" s="97"/>
      <c r="D850" s="98"/>
      <c r="E850" s="95"/>
      <c r="F850" s="99"/>
      <c r="G850" s="99"/>
      <c r="H850" s="571"/>
      <c r="I850" s="571"/>
      <c r="J850" s="1080"/>
      <c r="K850" s="101"/>
      <c r="L850" s="101"/>
      <c r="M850" s="102"/>
      <c r="N850" s="102"/>
      <c r="O850" s="102"/>
      <c r="P850" s="102"/>
      <c r="Q850" s="95"/>
      <c r="R850" s="43"/>
    </row>
    <row r="851" ht="14.25" customHeight="1">
      <c r="A851" s="95"/>
      <c r="B851" s="96"/>
      <c r="C851" s="97"/>
      <c r="D851" s="98"/>
      <c r="E851" s="95"/>
      <c r="F851" s="99"/>
      <c r="G851" s="99"/>
      <c r="H851" s="571"/>
      <c r="I851" s="571"/>
      <c r="J851" s="1080"/>
      <c r="K851" s="101"/>
      <c r="L851" s="101"/>
      <c r="M851" s="102"/>
      <c r="N851" s="102"/>
      <c r="O851" s="102"/>
      <c r="P851" s="102"/>
      <c r="Q851" s="95"/>
      <c r="R851" s="43"/>
    </row>
    <row r="852" ht="14.25" customHeight="1">
      <c r="A852" s="95"/>
      <c r="B852" s="96"/>
      <c r="C852" s="97"/>
      <c r="D852" s="98"/>
      <c r="E852" s="95"/>
      <c r="F852" s="99"/>
      <c r="G852" s="99"/>
      <c r="H852" s="571"/>
      <c r="I852" s="571"/>
      <c r="J852" s="1080"/>
      <c r="K852" s="101"/>
      <c r="L852" s="101"/>
      <c r="M852" s="102"/>
      <c r="N852" s="102"/>
      <c r="O852" s="102"/>
      <c r="P852" s="102"/>
      <c r="Q852" s="95"/>
      <c r="R852" s="43"/>
    </row>
    <row r="853" ht="14.25" customHeight="1">
      <c r="A853" s="95"/>
      <c r="B853" s="96"/>
      <c r="C853" s="97"/>
      <c r="D853" s="98"/>
      <c r="E853" s="95"/>
      <c r="F853" s="99"/>
      <c r="G853" s="99"/>
      <c r="H853" s="571"/>
      <c r="I853" s="571"/>
      <c r="J853" s="1080"/>
      <c r="K853" s="101"/>
      <c r="L853" s="101"/>
      <c r="M853" s="102"/>
      <c r="N853" s="102"/>
      <c r="O853" s="102"/>
      <c r="P853" s="102"/>
      <c r="Q853" s="95"/>
      <c r="R853" s="43"/>
    </row>
    <row r="854" ht="14.25" customHeight="1">
      <c r="A854" s="95"/>
      <c r="B854" s="96"/>
      <c r="C854" s="97"/>
      <c r="D854" s="98"/>
      <c r="E854" s="95"/>
      <c r="F854" s="99"/>
      <c r="G854" s="99"/>
      <c r="H854" s="571"/>
      <c r="I854" s="571"/>
      <c r="J854" s="1080"/>
      <c r="K854" s="101"/>
      <c r="L854" s="101"/>
      <c r="M854" s="102"/>
      <c r="N854" s="102"/>
      <c r="O854" s="102"/>
      <c r="P854" s="102"/>
      <c r="Q854" s="95"/>
      <c r="R854" s="43"/>
    </row>
    <row r="855" ht="14.25" customHeight="1">
      <c r="A855" s="95"/>
      <c r="B855" s="96"/>
      <c r="C855" s="97"/>
      <c r="D855" s="98"/>
      <c r="E855" s="95"/>
      <c r="F855" s="99"/>
      <c r="G855" s="99"/>
      <c r="H855" s="571"/>
      <c r="I855" s="571"/>
      <c r="J855" s="1080"/>
      <c r="K855" s="101"/>
      <c r="L855" s="101"/>
      <c r="M855" s="102"/>
      <c r="N855" s="102"/>
      <c r="O855" s="102"/>
      <c r="P855" s="102"/>
      <c r="Q855" s="95"/>
      <c r="R855" s="43"/>
    </row>
    <row r="856" ht="14.25" customHeight="1">
      <c r="A856" s="95"/>
      <c r="B856" s="96"/>
      <c r="C856" s="97"/>
      <c r="D856" s="98"/>
      <c r="E856" s="95"/>
      <c r="F856" s="99"/>
      <c r="G856" s="99"/>
      <c r="H856" s="571"/>
      <c r="I856" s="571"/>
      <c r="J856" s="1080"/>
      <c r="K856" s="101"/>
      <c r="L856" s="101"/>
      <c r="M856" s="102"/>
      <c r="N856" s="102"/>
      <c r="O856" s="102"/>
      <c r="P856" s="102"/>
      <c r="Q856" s="95"/>
      <c r="R856" s="43"/>
    </row>
    <row r="857" ht="14.25" customHeight="1">
      <c r="A857" s="95"/>
      <c r="B857" s="96"/>
      <c r="C857" s="97"/>
      <c r="D857" s="98"/>
      <c r="E857" s="95"/>
      <c r="F857" s="99"/>
      <c r="G857" s="99"/>
      <c r="H857" s="571"/>
      <c r="I857" s="571"/>
      <c r="J857" s="1080"/>
      <c r="K857" s="101"/>
      <c r="L857" s="101"/>
      <c r="M857" s="102"/>
      <c r="N857" s="102"/>
      <c r="O857" s="102"/>
      <c r="P857" s="102"/>
      <c r="Q857" s="95"/>
      <c r="R857" s="43"/>
    </row>
    <row r="858" ht="14.25" customHeight="1">
      <c r="A858" s="95"/>
      <c r="B858" s="96"/>
      <c r="C858" s="97"/>
      <c r="D858" s="98"/>
      <c r="E858" s="95"/>
      <c r="F858" s="99"/>
      <c r="G858" s="99"/>
      <c r="H858" s="571"/>
      <c r="I858" s="571"/>
      <c r="J858" s="1080"/>
      <c r="K858" s="101"/>
      <c r="L858" s="101"/>
      <c r="M858" s="102"/>
      <c r="N858" s="102"/>
      <c r="O858" s="102"/>
      <c r="P858" s="102"/>
      <c r="Q858" s="95"/>
      <c r="R858" s="43"/>
    </row>
    <row r="859" ht="14.25" customHeight="1">
      <c r="A859" s="95"/>
      <c r="B859" s="96"/>
      <c r="C859" s="97"/>
      <c r="D859" s="98"/>
      <c r="E859" s="95"/>
      <c r="F859" s="99"/>
      <c r="G859" s="99"/>
      <c r="H859" s="571"/>
      <c r="I859" s="571"/>
      <c r="J859" s="1080"/>
      <c r="K859" s="101"/>
      <c r="L859" s="101"/>
      <c r="M859" s="102"/>
      <c r="N859" s="102"/>
      <c r="O859" s="102"/>
      <c r="P859" s="102"/>
      <c r="Q859" s="95"/>
      <c r="R859" s="43"/>
    </row>
    <row r="860" ht="14.25" customHeight="1">
      <c r="A860" s="95"/>
      <c r="B860" s="96"/>
      <c r="C860" s="97"/>
      <c r="D860" s="98"/>
      <c r="E860" s="95"/>
      <c r="F860" s="99"/>
      <c r="G860" s="99"/>
      <c r="H860" s="571"/>
      <c r="I860" s="571"/>
      <c r="J860" s="1080"/>
      <c r="K860" s="101"/>
      <c r="L860" s="101"/>
      <c r="M860" s="102"/>
      <c r="N860" s="102"/>
      <c r="O860" s="102"/>
      <c r="P860" s="102"/>
      <c r="Q860" s="95"/>
      <c r="R860" s="43"/>
    </row>
    <row r="861" ht="14.25" customHeight="1">
      <c r="A861" s="95"/>
      <c r="B861" s="96"/>
      <c r="C861" s="97"/>
      <c r="D861" s="98"/>
      <c r="E861" s="95"/>
      <c r="F861" s="99"/>
      <c r="G861" s="99"/>
      <c r="H861" s="571"/>
      <c r="I861" s="571"/>
      <c r="J861" s="1080"/>
      <c r="K861" s="101"/>
      <c r="L861" s="101"/>
      <c r="M861" s="102"/>
      <c r="N861" s="102"/>
      <c r="O861" s="102"/>
      <c r="P861" s="102"/>
      <c r="Q861" s="95"/>
      <c r="R861" s="43"/>
    </row>
    <row r="862" ht="14.25" customHeight="1">
      <c r="A862" s="95"/>
      <c r="B862" s="96"/>
      <c r="C862" s="97"/>
      <c r="D862" s="98"/>
      <c r="E862" s="95"/>
      <c r="F862" s="99"/>
      <c r="G862" s="99"/>
      <c r="H862" s="571"/>
      <c r="I862" s="571"/>
      <c r="J862" s="1080"/>
      <c r="K862" s="101"/>
      <c r="L862" s="101"/>
      <c r="M862" s="102"/>
      <c r="N862" s="102"/>
      <c r="O862" s="102"/>
      <c r="P862" s="102"/>
      <c r="Q862" s="95"/>
      <c r="R862" s="43"/>
    </row>
    <row r="863" ht="14.25" customHeight="1">
      <c r="A863" s="95"/>
      <c r="B863" s="96"/>
      <c r="C863" s="97"/>
      <c r="D863" s="98"/>
      <c r="E863" s="95"/>
      <c r="F863" s="99"/>
      <c r="G863" s="99"/>
      <c r="H863" s="571"/>
      <c r="I863" s="571"/>
      <c r="J863" s="1080"/>
      <c r="K863" s="101"/>
      <c r="L863" s="101"/>
      <c r="M863" s="102"/>
      <c r="N863" s="102"/>
      <c r="O863" s="102"/>
      <c r="P863" s="102"/>
      <c r="Q863" s="95"/>
      <c r="R863" s="43"/>
    </row>
    <row r="864" ht="14.25" customHeight="1">
      <c r="A864" s="95"/>
      <c r="B864" s="96"/>
      <c r="C864" s="97"/>
      <c r="D864" s="98"/>
      <c r="E864" s="95"/>
      <c r="F864" s="99"/>
      <c r="G864" s="99"/>
      <c r="H864" s="571"/>
      <c r="I864" s="571"/>
      <c r="J864" s="1080"/>
      <c r="K864" s="101"/>
      <c r="L864" s="101"/>
      <c r="M864" s="102"/>
      <c r="N864" s="102"/>
      <c r="O864" s="102"/>
      <c r="P864" s="102"/>
      <c r="Q864" s="95"/>
      <c r="R864" s="43"/>
    </row>
    <row r="865" ht="14.25" customHeight="1">
      <c r="A865" s="95"/>
      <c r="B865" s="96"/>
      <c r="C865" s="97"/>
      <c r="D865" s="98"/>
      <c r="E865" s="95"/>
      <c r="F865" s="99"/>
      <c r="G865" s="99"/>
      <c r="H865" s="571"/>
      <c r="I865" s="571"/>
      <c r="J865" s="1080"/>
      <c r="K865" s="101"/>
      <c r="L865" s="101"/>
      <c r="M865" s="102"/>
      <c r="N865" s="102"/>
      <c r="O865" s="102"/>
      <c r="P865" s="102"/>
      <c r="Q865" s="95"/>
      <c r="R865" s="43"/>
    </row>
    <row r="866" ht="14.25" customHeight="1">
      <c r="A866" s="95"/>
      <c r="B866" s="96"/>
      <c r="C866" s="97"/>
      <c r="D866" s="98"/>
      <c r="E866" s="95"/>
      <c r="F866" s="99"/>
      <c r="G866" s="99"/>
      <c r="H866" s="571"/>
      <c r="I866" s="571"/>
      <c r="J866" s="1080"/>
      <c r="K866" s="101"/>
      <c r="L866" s="101"/>
      <c r="M866" s="102"/>
      <c r="N866" s="102"/>
      <c r="O866" s="102"/>
      <c r="P866" s="102"/>
      <c r="Q866" s="95"/>
      <c r="R866" s="43"/>
    </row>
    <row r="867" ht="14.25" customHeight="1">
      <c r="A867" s="95"/>
      <c r="B867" s="96"/>
      <c r="C867" s="97"/>
      <c r="D867" s="98"/>
      <c r="E867" s="95"/>
      <c r="F867" s="99"/>
      <c r="G867" s="99"/>
      <c r="H867" s="571"/>
      <c r="I867" s="571"/>
      <c r="J867" s="1080"/>
      <c r="K867" s="101"/>
      <c r="L867" s="101"/>
      <c r="M867" s="102"/>
      <c r="N867" s="102"/>
      <c r="O867" s="102"/>
      <c r="P867" s="102"/>
      <c r="Q867" s="95"/>
      <c r="R867" s="43"/>
    </row>
    <row r="868" ht="14.25" customHeight="1">
      <c r="A868" s="95"/>
      <c r="B868" s="96"/>
      <c r="C868" s="97"/>
      <c r="D868" s="98"/>
      <c r="E868" s="95"/>
      <c r="F868" s="99"/>
      <c r="G868" s="99"/>
      <c r="H868" s="571"/>
      <c r="I868" s="571"/>
      <c r="J868" s="1080"/>
      <c r="K868" s="101"/>
      <c r="L868" s="101"/>
      <c r="M868" s="102"/>
      <c r="N868" s="102"/>
      <c r="O868" s="102"/>
      <c r="P868" s="102"/>
      <c r="Q868" s="95"/>
      <c r="R868" s="43"/>
    </row>
    <row r="869" ht="14.25" customHeight="1">
      <c r="A869" s="95"/>
      <c r="B869" s="96"/>
      <c r="C869" s="97"/>
      <c r="D869" s="98"/>
      <c r="E869" s="95"/>
      <c r="F869" s="99"/>
      <c r="G869" s="99"/>
      <c r="H869" s="571"/>
      <c r="I869" s="571"/>
      <c r="J869" s="1080"/>
      <c r="K869" s="101"/>
      <c r="L869" s="101"/>
      <c r="M869" s="102"/>
      <c r="N869" s="102"/>
      <c r="O869" s="102"/>
      <c r="P869" s="102"/>
      <c r="Q869" s="95"/>
      <c r="R869" s="43"/>
    </row>
    <row r="870" ht="14.25" customHeight="1">
      <c r="A870" s="95"/>
      <c r="B870" s="96"/>
      <c r="C870" s="97"/>
      <c r="D870" s="98"/>
      <c r="E870" s="95"/>
      <c r="F870" s="99"/>
      <c r="G870" s="99"/>
      <c r="H870" s="571"/>
      <c r="I870" s="571"/>
      <c r="J870" s="1080"/>
      <c r="K870" s="101"/>
      <c r="L870" s="101"/>
      <c r="M870" s="102"/>
      <c r="N870" s="102"/>
      <c r="O870" s="102"/>
      <c r="P870" s="102"/>
      <c r="Q870" s="95"/>
      <c r="R870" s="43"/>
    </row>
    <row r="871" ht="14.25" customHeight="1">
      <c r="A871" s="95"/>
      <c r="B871" s="96"/>
      <c r="C871" s="97"/>
      <c r="D871" s="98"/>
      <c r="E871" s="95"/>
      <c r="F871" s="99"/>
      <c r="G871" s="99"/>
      <c r="H871" s="571"/>
      <c r="I871" s="571"/>
      <c r="J871" s="1080"/>
      <c r="K871" s="101"/>
      <c r="L871" s="101"/>
      <c r="M871" s="102"/>
      <c r="N871" s="102"/>
      <c r="O871" s="102"/>
      <c r="P871" s="102"/>
      <c r="Q871" s="95"/>
      <c r="R871" s="43"/>
    </row>
    <row r="872" ht="14.25" customHeight="1">
      <c r="A872" s="95"/>
      <c r="B872" s="96"/>
      <c r="C872" s="97"/>
      <c r="D872" s="98"/>
      <c r="E872" s="95"/>
      <c r="F872" s="99"/>
      <c r="G872" s="99"/>
      <c r="H872" s="571"/>
      <c r="I872" s="571"/>
      <c r="J872" s="1080"/>
      <c r="K872" s="101"/>
      <c r="L872" s="101"/>
      <c r="M872" s="102"/>
      <c r="N872" s="102"/>
      <c r="O872" s="102"/>
      <c r="P872" s="102"/>
      <c r="Q872" s="95"/>
      <c r="R872" s="43"/>
    </row>
    <row r="873" ht="14.25" customHeight="1">
      <c r="A873" s="95"/>
      <c r="B873" s="96"/>
      <c r="C873" s="97"/>
      <c r="D873" s="98"/>
      <c r="E873" s="95"/>
      <c r="F873" s="99"/>
      <c r="G873" s="99"/>
      <c r="H873" s="571"/>
      <c r="I873" s="571"/>
      <c r="J873" s="1080"/>
      <c r="K873" s="101"/>
      <c r="L873" s="101"/>
      <c r="M873" s="102"/>
      <c r="N873" s="102"/>
      <c r="O873" s="102"/>
      <c r="P873" s="102"/>
      <c r="Q873" s="95"/>
      <c r="R873" s="43"/>
    </row>
    <row r="874" ht="14.25" customHeight="1">
      <c r="A874" s="95"/>
      <c r="B874" s="96"/>
      <c r="C874" s="97"/>
      <c r="D874" s="98"/>
      <c r="E874" s="95"/>
      <c r="F874" s="99"/>
      <c r="G874" s="99"/>
      <c r="H874" s="571"/>
      <c r="I874" s="571"/>
      <c r="J874" s="1080"/>
      <c r="K874" s="101"/>
      <c r="L874" s="101"/>
      <c r="M874" s="102"/>
      <c r="N874" s="102"/>
      <c r="O874" s="102"/>
      <c r="P874" s="102"/>
      <c r="Q874" s="95"/>
      <c r="R874" s="43"/>
    </row>
    <row r="875" ht="14.25" customHeight="1">
      <c r="A875" s="95"/>
      <c r="B875" s="96"/>
      <c r="C875" s="97"/>
      <c r="D875" s="98"/>
      <c r="E875" s="95"/>
      <c r="F875" s="99"/>
      <c r="G875" s="99"/>
      <c r="H875" s="571"/>
      <c r="I875" s="571"/>
      <c r="J875" s="1080"/>
      <c r="K875" s="101"/>
      <c r="L875" s="101"/>
      <c r="M875" s="102"/>
      <c r="N875" s="102"/>
      <c r="O875" s="102"/>
      <c r="P875" s="102"/>
      <c r="Q875" s="95"/>
      <c r="R875" s="43"/>
    </row>
    <row r="876" ht="14.25" customHeight="1">
      <c r="A876" s="95"/>
      <c r="B876" s="96"/>
      <c r="C876" s="97"/>
      <c r="D876" s="98"/>
      <c r="E876" s="95"/>
      <c r="F876" s="99"/>
      <c r="G876" s="99"/>
      <c r="H876" s="571"/>
      <c r="I876" s="571"/>
      <c r="J876" s="1080"/>
      <c r="K876" s="101"/>
      <c r="L876" s="101"/>
      <c r="M876" s="102"/>
      <c r="N876" s="102"/>
      <c r="O876" s="102"/>
      <c r="P876" s="102"/>
      <c r="Q876" s="95"/>
      <c r="R876" s="43"/>
    </row>
    <row r="877" ht="14.25" customHeight="1">
      <c r="A877" s="95"/>
      <c r="B877" s="96"/>
      <c r="C877" s="97"/>
      <c r="D877" s="98"/>
      <c r="E877" s="95"/>
      <c r="F877" s="99"/>
      <c r="G877" s="99"/>
      <c r="H877" s="571"/>
      <c r="I877" s="571"/>
      <c r="J877" s="1080"/>
      <c r="K877" s="101"/>
      <c r="L877" s="101"/>
      <c r="M877" s="102"/>
      <c r="N877" s="102"/>
      <c r="O877" s="102"/>
      <c r="P877" s="102"/>
      <c r="Q877" s="95"/>
      <c r="R877" s="43"/>
    </row>
    <row r="878" ht="14.25" customHeight="1">
      <c r="A878" s="95"/>
      <c r="B878" s="96"/>
      <c r="C878" s="97"/>
      <c r="D878" s="98"/>
      <c r="E878" s="95"/>
      <c r="F878" s="99"/>
      <c r="G878" s="99"/>
      <c r="H878" s="571"/>
      <c r="I878" s="571"/>
      <c r="J878" s="1080"/>
      <c r="K878" s="101"/>
      <c r="L878" s="101"/>
      <c r="M878" s="102"/>
      <c r="N878" s="102"/>
      <c r="O878" s="102"/>
      <c r="P878" s="102"/>
      <c r="Q878" s="95"/>
      <c r="R878" s="43"/>
    </row>
    <row r="879" ht="14.25" customHeight="1">
      <c r="A879" s="95"/>
      <c r="B879" s="96"/>
      <c r="C879" s="97"/>
      <c r="D879" s="98"/>
      <c r="E879" s="95"/>
      <c r="F879" s="99"/>
      <c r="G879" s="99"/>
      <c r="H879" s="571"/>
      <c r="I879" s="571"/>
      <c r="J879" s="1080"/>
      <c r="K879" s="101"/>
      <c r="L879" s="101"/>
      <c r="M879" s="102"/>
      <c r="N879" s="102"/>
      <c r="O879" s="102"/>
      <c r="P879" s="102"/>
      <c r="Q879" s="95"/>
      <c r="R879" s="43"/>
    </row>
    <row r="880" ht="14.25" customHeight="1">
      <c r="A880" s="95"/>
      <c r="B880" s="96"/>
      <c r="C880" s="97"/>
      <c r="D880" s="98"/>
      <c r="E880" s="95"/>
      <c r="F880" s="99"/>
      <c r="G880" s="99"/>
      <c r="H880" s="571"/>
      <c r="I880" s="571"/>
      <c r="J880" s="1080"/>
      <c r="K880" s="101"/>
      <c r="L880" s="101"/>
      <c r="M880" s="102"/>
      <c r="N880" s="102"/>
      <c r="O880" s="102"/>
      <c r="P880" s="102"/>
      <c r="Q880" s="95"/>
      <c r="R880" s="43"/>
    </row>
    <row r="881" ht="14.25" customHeight="1">
      <c r="A881" s="95"/>
      <c r="B881" s="96"/>
      <c r="C881" s="97"/>
      <c r="D881" s="98"/>
      <c r="E881" s="95"/>
      <c r="F881" s="99"/>
      <c r="G881" s="99"/>
      <c r="H881" s="571"/>
      <c r="I881" s="571"/>
      <c r="J881" s="1080"/>
      <c r="K881" s="101"/>
      <c r="L881" s="101"/>
      <c r="M881" s="102"/>
      <c r="N881" s="102"/>
      <c r="O881" s="102"/>
      <c r="P881" s="102"/>
      <c r="Q881" s="95"/>
      <c r="R881" s="43"/>
    </row>
    <row r="882" ht="14.25" customHeight="1">
      <c r="A882" s="95"/>
      <c r="B882" s="96"/>
      <c r="C882" s="97"/>
      <c r="D882" s="98"/>
      <c r="E882" s="95"/>
      <c r="F882" s="99"/>
      <c r="G882" s="99"/>
      <c r="H882" s="571"/>
      <c r="I882" s="571"/>
      <c r="J882" s="1080"/>
      <c r="K882" s="101"/>
      <c r="L882" s="101"/>
      <c r="M882" s="102"/>
      <c r="N882" s="102"/>
      <c r="O882" s="102"/>
      <c r="P882" s="102"/>
      <c r="Q882" s="95"/>
      <c r="R882" s="43"/>
    </row>
    <row r="883" ht="14.25" customHeight="1">
      <c r="A883" s="95"/>
      <c r="B883" s="96"/>
      <c r="C883" s="97"/>
      <c r="D883" s="98"/>
      <c r="E883" s="95"/>
      <c r="F883" s="99"/>
      <c r="G883" s="99"/>
      <c r="H883" s="571"/>
      <c r="I883" s="571"/>
      <c r="J883" s="1080"/>
      <c r="K883" s="101"/>
      <c r="L883" s="101"/>
      <c r="M883" s="102"/>
      <c r="N883" s="102"/>
      <c r="O883" s="102"/>
      <c r="P883" s="102"/>
      <c r="Q883" s="95"/>
      <c r="R883" s="43"/>
    </row>
    <row r="884" ht="14.25" customHeight="1">
      <c r="A884" s="95"/>
      <c r="B884" s="96"/>
      <c r="C884" s="97"/>
      <c r="D884" s="98"/>
      <c r="E884" s="95"/>
      <c r="F884" s="99"/>
      <c r="G884" s="99"/>
      <c r="H884" s="571"/>
      <c r="I884" s="571"/>
      <c r="J884" s="1080"/>
      <c r="K884" s="101"/>
      <c r="L884" s="101"/>
      <c r="M884" s="102"/>
      <c r="N884" s="102"/>
      <c r="O884" s="102"/>
      <c r="P884" s="102"/>
      <c r="Q884" s="95"/>
      <c r="R884" s="43"/>
    </row>
    <row r="885" ht="14.25" customHeight="1">
      <c r="A885" s="95"/>
      <c r="B885" s="96"/>
      <c r="C885" s="97"/>
      <c r="D885" s="98"/>
      <c r="E885" s="95"/>
      <c r="F885" s="99"/>
      <c r="G885" s="99"/>
      <c r="H885" s="571"/>
      <c r="I885" s="571"/>
      <c r="J885" s="1080"/>
      <c r="K885" s="101"/>
      <c r="L885" s="101"/>
      <c r="M885" s="102"/>
      <c r="N885" s="102"/>
      <c r="O885" s="102"/>
      <c r="P885" s="102"/>
      <c r="Q885" s="95"/>
      <c r="R885" s="43"/>
    </row>
    <row r="886" ht="14.25" customHeight="1">
      <c r="A886" s="95"/>
      <c r="B886" s="96"/>
      <c r="C886" s="97"/>
      <c r="D886" s="98"/>
      <c r="E886" s="95"/>
      <c r="F886" s="99"/>
      <c r="G886" s="99"/>
      <c r="H886" s="571"/>
      <c r="I886" s="571"/>
      <c r="J886" s="1080"/>
      <c r="K886" s="101"/>
      <c r="L886" s="101"/>
      <c r="M886" s="102"/>
      <c r="N886" s="102"/>
      <c r="O886" s="102"/>
      <c r="P886" s="102"/>
      <c r="Q886" s="95"/>
      <c r="R886" s="43"/>
    </row>
    <row r="887" ht="14.25" customHeight="1">
      <c r="A887" s="95"/>
      <c r="B887" s="96"/>
      <c r="C887" s="97"/>
      <c r="D887" s="98"/>
      <c r="E887" s="95"/>
      <c r="F887" s="99"/>
      <c r="G887" s="99"/>
      <c r="H887" s="571"/>
      <c r="I887" s="571"/>
      <c r="J887" s="1080"/>
      <c r="K887" s="101"/>
      <c r="L887" s="101"/>
      <c r="M887" s="102"/>
      <c r="N887" s="102"/>
      <c r="O887" s="102"/>
      <c r="P887" s="102"/>
      <c r="Q887" s="95"/>
      <c r="R887" s="43"/>
    </row>
    <row r="888" ht="14.25" customHeight="1">
      <c r="A888" s="95"/>
      <c r="B888" s="96"/>
      <c r="C888" s="97"/>
      <c r="D888" s="98"/>
      <c r="E888" s="95"/>
      <c r="F888" s="99"/>
      <c r="G888" s="99"/>
      <c r="H888" s="571"/>
      <c r="I888" s="571"/>
      <c r="J888" s="1080"/>
      <c r="K888" s="101"/>
      <c r="L888" s="101"/>
      <c r="M888" s="102"/>
      <c r="N888" s="102"/>
      <c r="O888" s="102"/>
      <c r="P888" s="102"/>
      <c r="Q888" s="95"/>
      <c r="R888" s="43"/>
    </row>
    <row r="889" ht="14.25" customHeight="1">
      <c r="A889" s="95"/>
      <c r="B889" s="96"/>
      <c r="C889" s="97"/>
      <c r="D889" s="98"/>
      <c r="E889" s="95"/>
      <c r="F889" s="99"/>
      <c r="G889" s="99"/>
      <c r="H889" s="571"/>
      <c r="I889" s="571"/>
      <c r="J889" s="1080"/>
      <c r="K889" s="101"/>
      <c r="L889" s="101"/>
      <c r="M889" s="102"/>
      <c r="N889" s="102"/>
      <c r="O889" s="102"/>
      <c r="P889" s="102"/>
      <c r="Q889" s="95"/>
      <c r="R889" s="43"/>
    </row>
    <row r="890" ht="14.25" customHeight="1">
      <c r="A890" s="95"/>
      <c r="B890" s="96"/>
      <c r="C890" s="97"/>
      <c r="D890" s="98"/>
      <c r="E890" s="95"/>
      <c r="F890" s="99"/>
      <c r="G890" s="99"/>
      <c r="H890" s="571"/>
      <c r="I890" s="571"/>
      <c r="J890" s="1080"/>
      <c r="K890" s="101"/>
      <c r="L890" s="101"/>
      <c r="M890" s="102"/>
      <c r="N890" s="102"/>
      <c r="O890" s="102"/>
      <c r="P890" s="102"/>
      <c r="Q890" s="95"/>
      <c r="R890" s="43"/>
    </row>
    <row r="891" ht="14.25" customHeight="1">
      <c r="A891" s="95"/>
      <c r="B891" s="96"/>
      <c r="C891" s="97"/>
      <c r="D891" s="98"/>
      <c r="E891" s="95"/>
      <c r="F891" s="99"/>
      <c r="G891" s="99"/>
      <c r="H891" s="571"/>
      <c r="I891" s="571"/>
      <c r="J891" s="1080"/>
      <c r="K891" s="101"/>
      <c r="L891" s="101"/>
      <c r="M891" s="102"/>
      <c r="N891" s="102"/>
      <c r="O891" s="102"/>
      <c r="P891" s="102"/>
      <c r="Q891" s="95"/>
      <c r="R891" s="43"/>
    </row>
    <row r="892" ht="14.25" customHeight="1">
      <c r="A892" s="95"/>
      <c r="B892" s="96"/>
      <c r="C892" s="97"/>
      <c r="D892" s="98"/>
      <c r="E892" s="95"/>
      <c r="F892" s="99"/>
      <c r="G892" s="99"/>
      <c r="H892" s="571"/>
      <c r="I892" s="571"/>
      <c r="J892" s="1080"/>
      <c r="K892" s="101"/>
      <c r="L892" s="101"/>
      <c r="M892" s="102"/>
      <c r="N892" s="102"/>
      <c r="O892" s="102"/>
      <c r="P892" s="102"/>
      <c r="Q892" s="95"/>
      <c r="R892" s="43"/>
    </row>
    <row r="893" ht="14.25" customHeight="1">
      <c r="A893" s="95"/>
      <c r="B893" s="96"/>
      <c r="C893" s="97"/>
      <c r="D893" s="98"/>
      <c r="E893" s="95"/>
      <c r="F893" s="99"/>
      <c r="G893" s="99"/>
      <c r="H893" s="571"/>
      <c r="I893" s="571"/>
      <c r="J893" s="1080"/>
      <c r="K893" s="101"/>
      <c r="L893" s="101"/>
      <c r="M893" s="102"/>
      <c r="N893" s="102"/>
      <c r="O893" s="102"/>
      <c r="P893" s="102"/>
      <c r="Q893" s="95"/>
      <c r="R893" s="43"/>
    </row>
    <row r="894" ht="14.25" customHeight="1">
      <c r="A894" s="95"/>
      <c r="B894" s="96"/>
      <c r="C894" s="97"/>
      <c r="D894" s="98"/>
      <c r="E894" s="95"/>
      <c r="F894" s="99"/>
      <c r="G894" s="99"/>
      <c r="H894" s="571"/>
      <c r="I894" s="571"/>
      <c r="J894" s="1080"/>
      <c r="K894" s="101"/>
      <c r="L894" s="101"/>
      <c r="M894" s="102"/>
      <c r="N894" s="102"/>
      <c r="O894" s="102"/>
      <c r="P894" s="102"/>
      <c r="Q894" s="95"/>
      <c r="R894" s="43"/>
    </row>
    <row r="895" ht="14.25" customHeight="1">
      <c r="A895" s="95"/>
      <c r="B895" s="96"/>
      <c r="C895" s="97"/>
      <c r="D895" s="98"/>
      <c r="E895" s="95"/>
      <c r="F895" s="99"/>
      <c r="G895" s="99"/>
      <c r="H895" s="571"/>
      <c r="I895" s="571"/>
      <c r="J895" s="1080"/>
      <c r="K895" s="101"/>
      <c r="L895" s="101"/>
      <c r="M895" s="102"/>
      <c r="N895" s="102"/>
      <c r="O895" s="102"/>
      <c r="P895" s="102"/>
      <c r="Q895" s="95"/>
      <c r="R895" s="43"/>
    </row>
    <row r="896" ht="14.25" customHeight="1">
      <c r="A896" s="95"/>
      <c r="B896" s="96"/>
      <c r="C896" s="97"/>
      <c r="D896" s="98"/>
      <c r="E896" s="95"/>
      <c r="F896" s="99"/>
      <c r="G896" s="99"/>
      <c r="H896" s="571"/>
      <c r="I896" s="571"/>
      <c r="J896" s="1080"/>
      <c r="K896" s="101"/>
      <c r="L896" s="101"/>
      <c r="M896" s="102"/>
      <c r="N896" s="102"/>
      <c r="O896" s="102"/>
      <c r="P896" s="102"/>
      <c r="Q896" s="95"/>
      <c r="R896" s="43"/>
    </row>
    <row r="897" ht="14.25" customHeight="1">
      <c r="A897" s="95"/>
      <c r="B897" s="96"/>
      <c r="C897" s="97"/>
      <c r="D897" s="98"/>
      <c r="E897" s="95"/>
      <c r="F897" s="99"/>
      <c r="G897" s="99"/>
      <c r="H897" s="571"/>
      <c r="I897" s="571"/>
      <c r="J897" s="1080"/>
      <c r="K897" s="101"/>
      <c r="L897" s="101"/>
      <c r="M897" s="102"/>
      <c r="N897" s="102"/>
      <c r="O897" s="102"/>
      <c r="P897" s="102"/>
      <c r="Q897" s="95"/>
      <c r="R897" s="43"/>
    </row>
    <row r="898" ht="14.25" customHeight="1">
      <c r="A898" s="95"/>
      <c r="B898" s="96"/>
      <c r="C898" s="97"/>
      <c r="D898" s="98"/>
      <c r="E898" s="95"/>
      <c r="F898" s="99"/>
      <c r="G898" s="99"/>
      <c r="H898" s="571"/>
      <c r="I898" s="571"/>
      <c r="J898" s="1080"/>
      <c r="K898" s="101"/>
      <c r="L898" s="101"/>
      <c r="M898" s="102"/>
      <c r="N898" s="102"/>
      <c r="O898" s="102"/>
      <c r="P898" s="102"/>
      <c r="Q898" s="95"/>
      <c r="R898" s="43"/>
    </row>
    <row r="899" ht="14.25" customHeight="1">
      <c r="A899" s="95"/>
      <c r="B899" s="96"/>
      <c r="C899" s="97"/>
      <c r="D899" s="98"/>
      <c r="E899" s="95"/>
      <c r="F899" s="99"/>
      <c r="G899" s="99"/>
      <c r="H899" s="571"/>
      <c r="I899" s="571"/>
      <c r="J899" s="1080"/>
      <c r="K899" s="101"/>
      <c r="L899" s="101"/>
      <c r="M899" s="102"/>
      <c r="N899" s="102"/>
      <c r="O899" s="102"/>
      <c r="P899" s="102"/>
      <c r="Q899" s="95"/>
      <c r="R899" s="43"/>
    </row>
    <row r="900" ht="14.25" customHeight="1">
      <c r="A900" s="95"/>
      <c r="B900" s="96"/>
      <c r="C900" s="97"/>
      <c r="D900" s="98"/>
      <c r="E900" s="95"/>
      <c r="F900" s="99"/>
      <c r="G900" s="99"/>
      <c r="H900" s="571"/>
      <c r="I900" s="571"/>
      <c r="J900" s="1080"/>
      <c r="K900" s="101"/>
      <c r="L900" s="101"/>
      <c r="M900" s="102"/>
      <c r="N900" s="102"/>
      <c r="O900" s="102"/>
      <c r="P900" s="102"/>
      <c r="Q900" s="95"/>
      <c r="R900" s="43"/>
    </row>
    <row r="901" ht="14.25" customHeight="1">
      <c r="A901" s="95"/>
      <c r="B901" s="96"/>
      <c r="C901" s="97"/>
      <c r="D901" s="98"/>
      <c r="E901" s="95"/>
      <c r="F901" s="99"/>
      <c r="G901" s="99"/>
      <c r="H901" s="571"/>
      <c r="I901" s="571"/>
      <c r="J901" s="1080"/>
      <c r="K901" s="101"/>
      <c r="L901" s="101"/>
      <c r="M901" s="102"/>
      <c r="N901" s="102"/>
      <c r="O901" s="102"/>
      <c r="P901" s="102"/>
      <c r="Q901" s="95"/>
      <c r="R901" s="43"/>
    </row>
    <row r="902" ht="14.25" customHeight="1">
      <c r="A902" s="95"/>
      <c r="B902" s="96"/>
      <c r="C902" s="97"/>
      <c r="D902" s="98"/>
      <c r="E902" s="95"/>
      <c r="F902" s="99"/>
      <c r="G902" s="99"/>
      <c r="H902" s="571"/>
      <c r="I902" s="571"/>
      <c r="J902" s="1080"/>
      <c r="K902" s="101"/>
      <c r="L902" s="101"/>
      <c r="M902" s="102"/>
      <c r="N902" s="102"/>
      <c r="O902" s="102"/>
      <c r="P902" s="102"/>
      <c r="Q902" s="95"/>
      <c r="R902" s="43"/>
    </row>
    <row r="903" ht="14.25" customHeight="1">
      <c r="A903" s="95"/>
      <c r="B903" s="96"/>
      <c r="C903" s="97"/>
      <c r="D903" s="98"/>
      <c r="E903" s="95"/>
      <c r="F903" s="99"/>
      <c r="G903" s="99"/>
      <c r="H903" s="571"/>
      <c r="I903" s="571"/>
      <c r="J903" s="1080"/>
      <c r="K903" s="101"/>
      <c r="L903" s="101"/>
      <c r="M903" s="102"/>
      <c r="N903" s="102"/>
      <c r="O903" s="102"/>
      <c r="P903" s="102"/>
      <c r="Q903" s="95"/>
      <c r="R903" s="43"/>
    </row>
    <row r="904" ht="14.25" customHeight="1">
      <c r="A904" s="95"/>
      <c r="B904" s="96"/>
      <c r="C904" s="97"/>
      <c r="D904" s="98"/>
      <c r="E904" s="95"/>
      <c r="F904" s="99"/>
      <c r="G904" s="99"/>
      <c r="H904" s="571"/>
      <c r="I904" s="571"/>
      <c r="J904" s="1080"/>
      <c r="K904" s="101"/>
      <c r="L904" s="101"/>
      <c r="M904" s="102"/>
      <c r="N904" s="102"/>
      <c r="O904" s="102"/>
      <c r="P904" s="102"/>
      <c r="Q904" s="95"/>
      <c r="R904" s="43"/>
    </row>
    <row r="905" ht="14.25" customHeight="1">
      <c r="A905" s="95"/>
      <c r="B905" s="96"/>
      <c r="C905" s="97"/>
      <c r="D905" s="98"/>
      <c r="E905" s="95"/>
      <c r="F905" s="99"/>
      <c r="G905" s="99"/>
      <c r="H905" s="571"/>
      <c r="I905" s="571"/>
      <c r="J905" s="1080"/>
      <c r="K905" s="101"/>
      <c r="L905" s="101"/>
      <c r="M905" s="102"/>
      <c r="N905" s="102"/>
      <c r="O905" s="102"/>
      <c r="P905" s="102"/>
      <c r="Q905" s="95"/>
      <c r="R905" s="43"/>
    </row>
    <row r="906" ht="14.25" customHeight="1">
      <c r="A906" s="95"/>
      <c r="B906" s="96"/>
      <c r="C906" s="97"/>
      <c r="D906" s="98"/>
      <c r="E906" s="95"/>
      <c r="F906" s="99"/>
      <c r="G906" s="99"/>
      <c r="H906" s="571"/>
      <c r="I906" s="571"/>
      <c r="J906" s="1080"/>
      <c r="K906" s="101"/>
      <c r="L906" s="101"/>
      <c r="M906" s="102"/>
      <c r="N906" s="102"/>
      <c r="O906" s="102"/>
      <c r="P906" s="102"/>
      <c r="Q906" s="95"/>
      <c r="R906" s="43"/>
    </row>
    <row r="907" ht="14.25" customHeight="1">
      <c r="A907" s="95"/>
      <c r="B907" s="96"/>
      <c r="C907" s="97"/>
      <c r="D907" s="98"/>
      <c r="E907" s="95"/>
      <c r="F907" s="99"/>
      <c r="G907" s="99"/>
      <c r="H907" s="571"/>
      <c r="I907" s="571"/>
      <c r="J907" s="1080"/>
      <c r="K907" s="101"/>
      <c r="L907" s="101"/>
      <c r="M907" s="102"/>
      <c r="N907" s="102"/>
      <c r="O907" s="102"/>
      <c r="P907" s="102"/>
      <c r="Q907" s="95"/>
      <c r="R907" s="43"/>
    </row>
    <row r="908" ht="14.25" customHeight="1">
      <c r="A908" s="95"/>
      <c r="B908" s="96"/>
      <c r="C908" s="97"/>
      <c r="D908" s="98"/>
      <c r="E908" s="95"/>
      <c r="F908" s="99"/>
      <c r="G908" s="99"/>
      <c r="H908" s="571"/>
      <c r="I908" s="571"/>
      <c r="J908" s="1080"/>
      <c r="K908" s="101"/>
      <c r="L908" s="101"/>
      <c r="M908" s="102"/>
      <c r="N908" s="102"/>
      <c r="O908" s="102"/>
      <c r="P908" s="102"/>
      <c r="Q908" s="95"/>
      <c r="R908" s="43"/>
    </row>
    <row r="909" ht="14.25" customHeight="1">
      <c r="A909" s="95"/>
      <c r="B909" s="96"/>
      <c r="C909" s="97"/>
      <c r="D909" s="98"/>
      <c r="E909" s="95"/>
      <c r="F909" s="99"/>
      <c r="G909" s="99"/>
      <c r="H909" s="571"/>
      <c r="I909" s="571"/>
      <c r="J909" s="1080"/>
      <c r="K909" s="101"/>
      <c r="L909" s="101"/>
      <c r="M909" s="102"/>
      <c r="N909" s="102"/>
      <c r="O909" s="102"/>
      <c r="P909" s="102"/>
      <c r="Q909" s="95"/>
      <c r="R909" s="43"/>
    </row>
    <row r="910" ht="14.25" customHeight="1">
      <c r="A910" s="95"/>
      <c r="B910" s="96"/>
      <c r="C910" s="97"/>
      <c r="D910" s="98"/>
      <c r="E910" s="95"/>
      <c r="F910" s="99"/>
      <c r="G910" s="99"/>
      <c r="H910" s="571"/>
      <c r="I910" s="571"/>
      <c r="J910" s="1080"/>
      <c r="K910" s="101"/>
      <c r="L910" s="101"/>
      <c r="M910" s="102"/>
      <c r="N910" s="102"/>
      <c r="O910" s="102"/>
      <c r="P910" s="102"/>
      <c r="Q910" s="95"/>
      <c r="R910" s="43"/>
    </row>
    <row r="911" ht="14.25" customHeight="1">
      <c r="A911" s="95"/>
      <c r="B911" s="96"/>
      <c r="C911" s="97"/>
      <c r="D911" s="98"/>
      <c r="E911" s="95"/>
      <c r="F911" s="99"/>
      <c r="G911" s="99"/>
      <c r="H911" s="571"/>
      <c r="I911" s="571"/>
      <c r="J911" s="1080"/>
      <c r="K911" s="101"/>
      <c r="L911" s="101"/>
      <c r="M911" s="102"/>
      <c r="N911" s="102"/>
      <c r="O911" s="102"/>
      <c r="P911" s="102"/>
      <c r="Q911" s="95"/>
      <c r="R911" s="43"/>
    </row>
    <row r="912" ht="14.25" customHeight="1">
      <c r="A912" s="95"/>
      <c r="B912" s="96"/>
      <c r="C912" s="97"/>
      <c r="D912" s="98"/>
      <c r="E912" s="95"/>
      <c r="F912" s="99"/>
      <c r="G912" s="99"/>
      <c r="H912" s="571"/>
      <c r="I912" s="571"/>
      <c r="J912" s="1080"/>
      <c r="K912" s="101"/>
      <c r="L912" s="101"/>
      <c r="M912" s="102"/>
      <c r="N912" s="102"/>
      <c r="O912" s="102"/>
      <c r="P912" s="102"/>
      <c r="Q912" s="95"/>
      <c r="R912" s="43"/>
    </row>
    <row r="913" ht="14.25" customHeight="1">
      <c r="A913" s="95"/>
      <c r="B913" s="96"/>
      <c r="C913" s="97"/>
      <c r="D913" s="98"/>
      <c r="E913" s="95"/>
      <c r="F913" s="99"/>
      <c r="G913" s="99"/>
      <c r="H913" s="571"/>
      <c r="I913" s="571"/>
      <c r="J913" s="1080"/>
      <c r="K913" s="101"/>
      <c r="L913" s="101"/>
      <c r="M913" s="102"/>
      <c r="N913" s="102"/>
      <c r="O913" s="102"/>
      <c r="P913" s="102"/>
      <c r="Q913" s="95"/>
      <c r="R913" s="43"/>
    </row>
    <row r="914" ht="14.25" customHeight="1">
      <c r="A914" s="95"/>
      <c r="B914" s="96"/>
      <c r="C914" s="97"/>
      <c r="D914" s="98"/>
      <c r="E914" s="95"/>
      <c r="F914" s="99"/>
      <c r="G914" s="99"/>
      <c r="H914" s="571"/>
      <c r="I914" s="571"/>
      <c r="J914" s="1080"/>
      <c r="K914" s="101"/>
      <c r="L914" s="101"/>
      <c r="M914" s="102"/>
      <c r="N914" s="102"/>
      <c r="O914" s="102"/>
      <c r="P914" s="102"/>
      <c r="Q914" s="95"/>
      <c r="R914" s="43"/>
    </row>
    <row r="915" ht="14.25" customHeight="1">
      <c r="A915" s="95"/>
      <c r="B915" s="96"/>
      <c r="C915" s="97"/>
      <c r="D915" s="98"/>
      <c r="E915" s="95"/>
      <c r="F915" s="99"/>
      <c r="G915" s="99"/>
      <c r="H915" s="571"/>
      <c r="I915" s="571"/>
      <c r="J915" s="1080"/>
      <c r="K915" s="101"/>
      <c r="L915" s="101"/>
      <c r="M915" s="102"/>
      <c r="N915" s="102"/>
      <c r="O915" s="102"/>
      <c r="P915" s="102"/>
      <c r="Q915" s="95"/>
      <c r="R915" s="43"/>
    </row>
    <row r="916" ht="14.25" customHeight="1">
      <c r="A916" s="95"/>
      <c r="B916" s="96"/>
      <c r="C916" s="97"/>
      <c r="D916" s="98"/>
      <c r="E916" s="95"/>
      <c r="F916" s="99"/>
      <c r="G916" s="99"/>
      <c r="H916" s="571"/>
      <c r="I916" s="571"/>
      <c r="J916" s="1080"/>
      <c r="K916" s="101"/>
      <c r="L916" s="101"/>
      <c r="M916" s="102"/>
      <c r="N916" s="102"/>
      <c r="O916" s="102"/>
      <c r="P916" s="102"/>
      <c r="Q916" s="95"/>
      <c r="R916" s="43"/>
    </row>
    <row r="917" ht="14.25" customHeight="1">
      <c r="A917" s="95"/>
      <c r="B917" s="96"/>
      <c r="C917" s="97"/>
      <c r="D917" s="98"/>
      <c r="E917" s="95"/>
      <c r="F917" s="99"/>
      <c r="G917" s="99"/>
      <c r="H917" s="571"/>
      <c r="I917" s="571"/>
      <c r="J917" s="1080"/>
      <c r="K917" s="101"/>
      <c r="L917" s="101"/>
      <c r="M917" s="102"/>
      <c r="N917" s="102"/>
      <c r="O917" s="102"/>
      <c r="P917" s="102"/>
      <c r="Q917" s="95"/>
      <c r="R917" s="43"/>
    </row>
    <row r="918" ht="14.25" customHeight="1">
      <c r="A918" s="95"/>
      <c r="B918" s="96"/>
      <c r="C918" s="97"/>
      <c r="D918" s="98"/>
      <c r="E918" s="95"/>
      <c r="F918" s="99"/>
      <c r="G918" s="99"/>
      <c r="H918" s="571"/>
      <c r="I918" s="571"/>
      <c r="J918" s="1080"/>
      <c r="K918" s="101"/>
      <c r="L918" s="101"/>
      <c r="M918" s="102"/>
      <c r="N918" s="102"/>
      <c r="O918" s="102"/>
      <c r="P918" s="102"/>
      <c r="Q918" s="95"/>
      <c r="R918" s="43"/>
    </row>
    <row r="919" ht="14.25" customHeight="1">
      <c r="A919" s="95"/>
      <c r="B919" s="96"/>
      <c r="C919" s="97"/>
      <c r="D919" s="98"/>
      <c r="E919" s="95"/>
      <c r="F919" s="99"/>
      <c r="G919" s="99"/>
      <c r="H919" s="571"/>
      <c r="I919" s="571"/>
      <c r="J919" s="1080"/>
      <c r="K919" s="101"/>
      <c r="L919" s="101"/>
      <c r="M919" s="102"/>
      <c r="N919" s="102"/>
      <c r="O919" s="102"/>
      <c r="P919" s="102"/>
      <c r="Q919" s="95"/>
      <c r="R919" s="43"/>
    </row>
    <row r="920" ht="14.25" customHeight="1">
      <c r="A920" s="95"/>
      <c r="B920" s="96"/>
      <c r="C920" s="97"/>
      <c r="D920" s="98"/>
      <c r="E920" s="95"/>
      <c r="F920" s="99"/>
      <c r="G920" s="99"/>
      <c r="H920" s="571"/>
      <c r="I920" s="571"/>
      <c r="J920" s="1080"/>
      <c r="K920" s="101"/>
      <c r="L920" s="101"/>
      <c r="M920" s="102"/>
      <c r="N920" s="102"/>
      <c r="O920" s="102"/>
      <c r="P920" s="102"/>
      <c r="Q920" s="95"/>
      <c r="R920" s="43"/>
    </row>
    <row r="921" ht="14.25" customHeight="1">
      <c r="A921" s="95"/>
      <c r="B921" s="96"/>
      <c r="C921" s="97"/>
      <c r="D921" s="98"/>
      <c r="E921" s="95"/>
      <c r="F921" s="99"/>
      <c r="G921" s="99"/>
      <c r="H921" s="571"/>
      <c r="I921" s="571"/>
      <c r="J921" s="1080"/>
      <c r="K921" s="101"/>
      <c r="L921" s="101"/>
      <c r="M921" s="102"/>
      <c r="N921" s="102"/>
      <c r="O921" s="102"/>
      <c r="P921" s="102"/>
      <c r="Q921" s="95"/>
      <c r="R921" s="43"/>
    </row>
    <row r="922" ht="14.25" customHeight="1">
      <c r="A922" s="95"/>
      <c r="B922" s="96"/>
      <c r="C922" s="97"/>
      <c r="D922" s="98"/>
      <c r="E922" s="95"/>
      <c r="F922" s="99"/>
      <c r="G922" s="99"/>
      <c r="H922" s="571"/>
      <c r="I922" s="571"/>
      <c r="J922" s="1080"/>
      <c r="K922" s="101"/>
      <c r="L922" s="101"/>
      <c r="M922" s="102"/>
      <c r="N922" s="102"/>
      <c r="O922" s="102"/>
      <c r="P922" s="102"/>
      <c r="Q922" s="95"/>
      <c r="R922" s="43"/>
    </row>
    <row r="923" ht="14.25" customHeight="1">
      <c r="A923" s="95"/>
      <c r="B923" s="96"/>
      <c r="C923" s="97"/>
      <c r="D923" s="98"/>
      <c r="E923" s="95"/>
      <c r="F923" s="99"/>
      <c r="G923" s="99"/>
      <c r="H923" s="571"/>
      <c r="I923" s="571"/>
      <c r="J923" s="1080"/>
      <c r="K923" s="101"/>
      <c r="L923" s="101"/>
      <c r="M923" s="102"/>
      <c r="N923" s="102"/>
      <c r="O923" s="102"/>
      <c r="P923" s="102"/>
      <c r="Q923" s="95"/>
      <c r="R923" s="43"/>
    </row>
    <row r="924" ht="14.25" customHeight="1">
      <c r="A924" s="95"/>
      <c r="B924" s="96"/>
      <c r="C924" s="97"/>
      <c r="D924" s="98"/>
      <c r="E924" s="95"/>
      <c r="F924" s="99"/>
      <c r="G924" s="99"/>
      <c r="H924" s="571"/>
      <c r="I924" s="571"/>
      <c r="J924" s="1080"/>
      <c r="K924" s="101"/>
      <c r="L924" s="101"/>
      <c r="M924" s="102"/>
      <c r="N924" s="102"/>
      <c r="O924" s="102"/>
      <c r="P924" s="102"/>
      <c r="Q924" s="95"/>
      <c r="R924" s="43"/>
    </row>
    <row r="925" ht="14.25" customHeight="1">
      <c r="A925" s="95"/>
      <c r="B925" s="96"/>
      <c r="C925" s="97"/>
      <c r="D925" s="98"/>
      <c r="E925" s="95"/>
      <c r="F925" s="99"/>
      <c r="G925" s="99"/>
      <c r="H925" s="571"/>
      <c r="I925" s="571"/>
      <c r="J925" s="1080"/>
      <c r="K925" s="101"/>
      <c r="L925" s="101"/>
      <c r="M925" s="102"/>
      <c r="N925" s="102"/>
      <c r="O925" s="102"/>
      <c r="P925" s="102"/>
      <c r="Q925" s="95"/>
      <c r="R925" s="43"/>
    </row>
    <row r="926" ht="14.25" customHeight="1">
      <c r="A926" s="95"/>
      <c r="B926" s="96"/>
      <c r="C926" s="97"/>
      <c r="D926" s="98"/>
      <c r="E926" s="95"/>
      <c r="F926" s="99"/>
      <c r="G926" s="99"/>
      <c r="H926" s="571"/>
      <c r="I926" s="571"/>
      <c r="J926" s="1080"/>
      <c r="K926" s="101"/>
      <c r="L926" s="101"/>
      <c r="M926" s="102"/>
      <c r="N926" s="102"/>
      <c r="O926" s="102"/>
      <c r="P926" s="102"/>
      <c r="Q926" s="95"/>
      <c r="R926" s="43"/>
    </row>
    <row r="927" ht="14.25" customHeight="1">
      <c r="A927" s="95"/>
      <c r="B927" s="96"/>
      <c r="C927" s="97"/>
      <c r="D927" s="98"/>
      <c r="E927" s="95"/>
      <c r="F927" s="99"/>
      <c r="G927" s="99"/>
      <c r="H927" s="571"/>
      <c r="I927" s="571"/>
      <c r="J927" s="1080"/>
      <c r="K927" s="101"/>
      <c r="L927" s="101"/>
      <c r="M927" s="102"/>
      <c r="N927" s="102"/>
      <c r="O927" s="102"/>
      <c r="P927" s="102"/>
      <c r="Q927" s="95"/>
      <c r="R927" s="43"/>
    </row>
    <row r="928" ht="14.25" customHeight="1">
      <c r="A928" s="95"/>
      <c r="B928" s="96"/>
      <c r="C928" s="97"/>
      <c r="D928" s="98"/>
      <c r="E928" s="95"/>
      <c r="F928" s="99"/>
      <c r="G928" s="99"/>
      <c r="H928" s="571"/>
      <c r="I928" s="571"/>
      <c r="J928" s="1080"/>
      <c r="K928" s="101"/>
      <c r="L928" s="101"/>
      <c r="M928" s="102"/>
      <c r="N928" s="102"/>
      <c r="O928" s="102"/>
      <c r="P928" s="102"/>
      <c r="Q928" s="95"/>
      <c r="R928" s="43"/>
    </row>
    <row r="929" ht="14.25" customHeight="1">
      <c r="A929" s="95"/>
      <c r="B929" s="96"/>
      <c r="C929" s="97"/>
      <c r="D929" s="98"/>
      <c r="E929" s="95"/>
      <c r="F929" s="99"/>
      <c r="G929" s="99"/>
      <c r="H929" s="571"/>
      <c r="I929" s="571"/>
      <c r="J929" s="1080"/>
      <c r="K929" s="101"/>
      <c r="L929" s="101"/>
      <c r="M929" s="102"/>
      <c r="N929" s="102"/>
      <c r="O929" s="102"/>
      <c r="P929" s="102"/>
      <c r="Q929" s="95"/>
      <c r="R929" s="43"/>
    </row>
    <row r="930" ht="14.25" customHeight="1">
      <c r="A930" s="95"/>
      <c r="B930" s="96"/>
      <c r="C930" s="97"/>
      <c r="D930" s="98"/>
      <c r="E930" s="95"/>
      <c r="F930" s="99"/>
      <c r="G930" s="99"/>
      <c r="H930" s="571"/>
      <c r="I930" s="571"/>
      <c r="J930" s="1080"/>
      <c r="K930" s="101"/>
      <c r="L930" s="101"/>
      <c r="M930" s="102"/>
      <c r="N930" s="102"/>
      <c r="O930" s="102"/>
      <c r="P930" s="102"/>
      <c r="Q930" s="95"/>
      <c r="R930" s="43"/>
    </row>
    <row r="931" ht="14.25" customHeight="1">
      <c r="A931" s="95"/>
      <c r="B931" s="96"/>
      <c r="C931" s="97"/>
      <c r="D931" s="98"/>
      <c r="E931" s="95"/>
      <c r="F931" s="99"/>
      <c r="G931" s="99"/>
      <c r="H931" s="571"/>
      <c r="I931" s="571"/>
      <c r="J931" s="1080"/>
      <c r="K931" s="101"/>
      <c r="L931" s="101"/>
      <c r="M931" s="102"/>
      <c r="N931" s="102"/>
      <c r="O931" s="102"/>
      <c r="P931" s="102"/>
      <c r="Q931" s="95"/>
      <c r="R931" s="43"/>
    </row>
    <row r="932" ht="14.25" customHeight="1">
      <c r="A932" s="95"/>
      <c r="B932" s="96"/>
      <c r="C932" s="97"/>
      <c r="D932" s="98"/>
      <c r="E932" s="95"/>
      <c r="F932" s="99"/>
      <c r="G932" s="99"/>
      <c r="H932" s="571"/>
      <c r="I932" s="571"/>
      <c r="J932" s="1080"/>
      <c r="K932" s="101"/>
      <c r="L932" s="101"/>
      <c r="M932" s="102"/>
      <c r="N932" s="102"/>
      <c r="O932" s="102"/>
      <c r="P932" s="102"/>
      <c r="Q932" s="95"/>
      <c r="R932" s="43"/>
    </row>
    <row r="933" ht="14.25" customHeight="1">
      <c r="A933" s="95"/>
      <c r="B933" s="96"/>
      <c r="C933" s="97"/>
      <c r="D933" s="98"/>
      <c r="E933" s="95"/>
      <c r="F933" s="99"/>
      <c r="G933" s="99"/>
      <c r="H933" s="571"/>
      <c r="I933" s="571"/>
      <c r="J933" s="1080"/>
      <c r="K933" s="101"/>
      <c r="L933" s="101"/>
      <c r="M933" s="102"/>
      <c r="N933" s="102"/>
      <c r="O933" s="102"/>
      <c r="P933" s="102"/>
      <c r="Q933" s="95"/>
      <c r="R933" s="43"/>
    </row>
    <row r="934" ht="14.25" customHeight="1">
      <c r="A934" s="95"/>
      <c r="B934" s="96"/>
      <c r="C934" s="97"/>
      <c r="D934" s="98"/>
      <c r="E934" s="95"/>
      <c r="F934" s="99"/>
      <c r="G934" s="99"/>
      <c r="H934" s="571"/>
      <c r="I934" s="571"/>
      <c r="J934" s="1080"/>
      <c r="K934" s="101"/>
      <c r="L934" s="101"/>
      <c r="M934" s="102"/>
      <c r="N934" s="102"/>
      <c r="O934" s="102"/>
      <c r="P934" s="102"/>
      <c r="Q934" s="95"/>
      <c r="R934" s="43"/>
    </row>
    <row r="935" ht="14.25" customHeight="1">
      <c r="A935" s="95"/>
      <c r="B935" s="96"/>
      <c r="C935" s="97"/>
      <c r="D935" s="98"/>
      <c r="E935" s="95"/>
      <c r="F935" s="99"/>
      <c r="G935" s="99"/>
      <c r="H935" s="571"/>
      <c r="I935" s="571"/>
      <c r="J935" s="1080"/>
      <c r="K935" s="101"/>
      <c r="L935" s="101"/>
      <c r="M935" s="102"/>
      <c r="N935" s="102"/>
      <c r="O935" s="102"/>
      <c r="P935" s="102"/>
      <c r="Q935" s="95"/>
      <c r="R935" s="43"/>
    </row>
    <row r="936" ht="14.25" customHeight="1">
      <c r="A936" s="95"/>
      <c r="B936" s="96"/>
      <c r="C936" s="97"/>
      <c r="D936" s="98"/>
      <c r="E936" s="95"/>
      <c r="F936" s="99"/>
      <c r="G936" s="99"/>
      <c r="H936" s="571"/>
      <c r="I936" s="571"/>
      <c r="J936" s="1080"/>
      <c r="K936" s="101"/>
      <c r="L936" s="101"/>
      <c r="M936" s="102"/>
      <c r="N936" s="102"/>
      <c r="O936" s="102"/>
      <c r="P936" s="102"/>
      <c r="Q936" s="95"/>
      <c r="R936" s="43"/>
    </row>
    <row r="937" ht="14.25" customHeight="1">
      <c r="A937" s="95"/>
      <c r="B937" s="96"/>
      <c r="C937" s="97"/>
      <c r="D937" s="98"/>
      <c r="E937" s="95"/>
      <c r="F937" s="99"/>
      <c r="G937" s="99"/>
      <c r="H937" s="571"/>
      <c r="I937" s="571"/>
      <c r="J937" s="1080"/>
      <c r="K937" s="101"/>
      <c r="L937" s="101"/>
      <c r="M937" s="102"/>
      <c r="N937" s="102"/>
      <c r="O937" s="102"/>
      <c r="P937" s="102"/>
      <c r="Q937" s="95"/>
      <c r="R937" s="43"/>
    </row>
    <row r="938" ht="14.25" customHeight="1">
      <c r="A938" s="95"/>
      <c r="B938" s="96"/>
      <c r="C938" s="97"/>
      <c r="D938" s="98"/>
      <c r="E938" s="95"/>
      <c r="F938" s="99"/>
      <c r="G938" s="99"/>
      <c r="H938" s="571"/>
      <c r="I938" s="571"/>
      <c r="J938" s="1080"/>
      <c r="K938" s="101"/>
      <c r="L938" s="101"/>
      <c r="M938" s="102"/>
      <c r="N938" s="102"/>
      <c r="O938" s="102"/>
      <c r="P938" s="102"/>
      <c r="Q938" s="95"/>
      <c r="R938" s="43"/>
    </row>
    <row r="939" ht="14.25" customHeight="1">
      <c r="A939" s="95"/>
      <c r="B939" s="96"/>
      <c r="C939" s="97"/>
      <c r="D939" s="98"/>
      <c r="E939" s="95"/>
      <c r="F939" s="99"/>
      <c r="G939" s="99"/>
      <c r="H939" s="571"/>
      <c r="I939" s="571"/>
      <c r="J939" s="1080"/>
      <c r="K939" s="101"/>
      <c r="L939" s="101"/>
      <c r="M939" s="102"/>
      <c r="N939" s="102"/>
      <c r="O939" s="102"/>
      <c r="P939" s="102"/>
      <c r="Q939" s="95"/>
      <c r="R939" s="43"/>
    </row>
    <row r="940" ht="14.25" customHeight="1">
      <c r="A940" s="95"/>
      <c r="B940" s="96"/>
      <c r="C940" s="97"/>
      <c r="D940" s="98"/>
      <c r="E940" s="95"/>
      <c r="F940" s="99"/>
      <c r="G940" s="99"/>
      <c r="H940" s="571"/>
      <c r="I940" s="571"/>
      <c r="J940" s="1080"/>
      <c r="K940" s="101"/>
      <c r="L940" s="101"/>
      <c r="M940" s="102"/>
      <c r="N940" s="102"/>
      <c r="O940" s="102"/>
      <c r="P940" s="102"/>
      <c r="Q940" s="95"/>
      <c r="R940" s="43"/>
    </row>
    <row r="941" ht="14.25" customHeight="1">
      <c r="A941" s="95"/>
      <c r="B941" s="96"/>
      <c r="C941" s="97"/>
      <c r="D941" s="98"/>
      <c r="E941" s="95"/>
      <c r="F941" s="99"/>
      <c r="G941" s="99"/>
      <c r="H941" s="571"/>
      <c r="I941" s="571"/>
      <c r="J941" s="1080"/>
      <c r="K941" s="101"/>
      <c r="L941" s="101"/>
      <c r="M941" s="102"/>
      <c r="N941" s="102"/>
      <c r="O941" s="102"/>
      <c r="P941" s="102"/>
      <c r="Q941" s="95"/>
      <c r="R941" s="43"/>
    </row>
    <row r="942" ht="14.25" customHeight="1">
      <c r="A942" s="95"/>
      <c r="B942" s="96"/>
      <c r="C942" s="97"/>
      <c r="D942" s="98"/>
      <c r="E942" s="95"/>
      <c r="F942" s="99"/>
      <c r="G942" s="99"/>
      <c r="H942" s="571"/>
      <c r="I942" s="571"/>
      <c r="J942" s="1080"/>
      <c r="K942" s="101"/>
      <c r="L942" s="101"/>
      <c r="M942" s="102"/>
      <c r="N942" s="102"/>
      <c r="O942" s="102"/>
      <c r="P942" s="102"/>
      <c r="Q942" s="95"/>
      <c r="R942" s="43"/>
    </row>
    <row r="943" ht="14.25" customHeight="1">
      <c r="A943" s="95"/>
      <c r="B943" s="96"/>
      <c r="C943" s="97"/>
      <c r="D943" s="98"/>
      <c r="E943" s="95"/>
      <c r="F943" s="99"/>
      <c r="G943" s="99"/>
      <c r="H943" s="571"/>
      <c r="I943" s="571"/>
      <c r="J943" s="1080"/>
      <c r="K943" s="101"/>
      <c r="L943" s="101"/>
      <c r="M943" s="102"/>
      <c r="N943" s="102"/>
      <c r="O943" s="102"/>
      <c r="P943" s="102"/>
      <c r="Q943" s="95"/>
      <c r="R943" s="43"/>
    </row>
    <row r="944" ht="14.25" customHeight="1">
      <c r="A944" s="95"/>
      <c r="B944" s="96"/>
      <c r="C944" s="97"/>
      <c r="D944" s="98"/>
      <c r="E944" s="95"/>
      <c r="F944" s="99"/>
      <c r="G944" s="99"/>
      <c r="H944" s="571"/>
      <c r="I944" s="571"/>
      <c r="J944" s="1080"/>
      <c r="K944" s="101"/>
      <c r="L944" s="101"/>
      <c r="M944" s="102"/>
      <c r="N944" s="102"/>
      <c r="O944" s="102"/>
      <c r="P944" s="102"/>
      <c r="Q944" s="95"/>
      <c r="R944" s="43"/>
    </row>
    <row r="945" ht="14.25" customHeight="1">
      <c r="A945" s="95"/>
      <c r="B945" s="96"/>
      <c r="C945" s="97"/>
      <c r="D945" s="98"/>
      <c r="E945" s="95"/>
      <c r="F945" s="99"/>
      <c r="G945" s="99"/>
      <c r="H945" s="571"/>
      <c r="I945" s="571"/>
      <c r="J945" s="1080"/>
      <c r="K945" s="101"/>
      <c r="L945" s="101"/>
      <c r="M945" s="102"/>
      <c r="N945" s="102"/>
      <c r="O945" s="102"/>
      <c r="P945" s="102"/>
      <c r="Q945" s="95"/>
      <c r="R945" s="43"/>
    </row>
    <row r="946" ht="14.25" customHeight="1">
      <c r="A946" s="95"/>
      <c r="B946" s="96"/>
      <c r="C946" s="97"/>
      <c r="D946" s="98"/>
      <c r="E946" s="95"/>
      <c r="F946" s="99"/>
      <c r="G946" s="99"/>
      <c r="H946" s="571"/>
      <c r="I946" s="571"/>
      <c r="J946" s="1080"/>
      <c r="K946" s="101"/>
      <c r="L946" s="101"/>
      <c r="M946" s="102"/>
      <c r="N946" s="102"/>
      <c r="O946" s="102"/>
      <c r="P946" s="102"/>
      <c r="Q946" s="95"/>
      <c r="R946" s="43"/>
    </row>
    <row r="947" ht="14.25" customHeight="1">
      <c r="A947" s="95"/>
      <c r="B947" s="96"/>
      <c r="C947" s="97"/>
      <c r="D947" s="98"/>
      <c r="E947" s="95"/>
      <c r="F947" s="99"/>
      <c r="G947" s="99"/>
      <c r="H947" s="571"/>
      <c r="I947" s="571"/>
      <c r="J947" s="1080"/>
      <c r="K947" s="101"/>
      <c r="L947" s="101"/>
      <c r="M947" s="102"/>
      <c r="N947" s="102"/>
      <c r="O947" s="102"/>
      <c r="P947" s="102"/>
      <c r="Q947" s="95"/>
      <c r="R947" s="43"/>
    </row>
    <row r="948" ht="14.25" customHeight="1">
      <c r="A948" s="95"/>
      <c r="B948" s="96"/>
      <c r="C948" s="97"/>
      <c r="D948" s="98"/>
      <c r="E948" s="95"/>
      <c r="F948" s="99"/>
      <c r="G948" s="99"/>
      <c r="H948" s="571"/>
      <c r="I948" s="571"/>
      <c r="J948" s="1080"/>
      <c r="K948" s="101"/>
      <c r="L948" s="101"/>
      <c r="M948" s="102"/>
      <c r="N948" s="102"/>
      <c r="O948" s="102"/>
      <c r="P948" s="102"/>
      <c r="Q948" s="95"/>
      <c r="R948" s="43"/>
    </row>
    <row r="949" ht="14.25" customHeight="1">
      <c r="A949" s="95"/>
      <c r="B949" s="96"/>
      <c r="C949" s="97"/>
      <c r="D949" s="98"/>
      <c r="E949" s="95"/>
      <c r="F949" s="99"/>
      <c r="G949" s="99"/>
      <c r="H949" s="571"/>
      <c r="I949" s="571"/>
      <c r="J949" s="1080"/>
      <c r="K949" s="101"/>
      <c r="L949" s="101"/>
      <c r="M949" s="102"/>
      <c r="N949" s="102"/>
      <c r="O949" s="102"/>
      <c r="P949" s="102"/>
      <c r="Q949" s="95"/>
      <c r="R949" s="43"/>
    </row>
    <row r="950" ht="14.25" customHeight="1">
      <c r="A950" s="95"/>
      <c r="B950" s="96"/>
      <c r="C950" s="97"/>
      <c r="D950" s="98"/>
      <c r="E950" s="95"/>
      <c r="F950" s="99"/>
      <c r="G950" s="99"/>
      <c r="H950" s="571"/>
      <c r="I950" s="571"/>
      <c r="J950" s="1080"/>
      <c r="K950" s="101"/>
      <c r="L950" s="101"/>
      <c r="M950" s="102"/>
      <c r="N950" s="102"/>
      <c r="O950" s="102"/>
      <c r="P950" s="102"/>
      <c r="Q950" s="95"/>
      <c r="R950" s="43"/>
    </row>
    <row r="951" ht="14.25" customHeight="1">
      <c r="A951" s="95"/>
      <c r="B951" s="96"/>
      <c r="C951" s="97"/>
      <c r="D951" s="98"/>
      <c r="E951" s="95"/>
      <c r="F951" s="99"/>
      <c r="G951" s="99"/>
      <c r="H951" s="571"/>
      <c r="I951" s="571"/>
      <c r="J951" s="1080"/>
      <c r="K951" s="101"/>
      <c r="L951" s="101"/>
      <c r="M951" s="102"/>
      <c r="N951" s="102"/>
      <c r="O951" s="102"/>
      <c r="P951" s="102"/>
      <c r="Q951" s="95"/>
      <c r="R951" s="43"/>
    </row>
    <row r="952" ht="14.25" customHeight="1">
      <c r="A952" s="95"/>
      <c r="B952" s="96"/>
      <c r="C952" s="97"/>
      <c r="D952" s="98"/>
      <c r="E952" s="95"/>
      <c r="F952" s="99"/>
      <c r="G952" s="99"/>
      <c r="H952" s="571"/>
      <c r="I952" s="571"/>
      <c r="J952" s="1080"/>
      <c r="K952" s="101"/>
      <c r="L952" s="101"/>
      <c r="M952" s="102"/>
      <c r="N952" s="102"/>
      <c r="O952" s="102"/>
      <c r="P952" s="102"/>
      <c r="Q952" s="95"/>
      <c r="R952" s="43"/>
    </row>
    <row r="953" ht="14.25" customHeight="1">
      <c r="A953" s="95"/>
      <c r="B953" s="96"/>
      <c r="C953" s="97"/>
      <c r="D953" s="98"/>
      <c r="E953" s="95"/>
      <c r="F953" s="99"/>
      <c r="G953" s="99"/>
      <c r="H953" s="571"/>
      <c r="I953" s="571"/>
      <c r="J953" s="1080"/>
      <c r="K953" s="101"/>
      <c r="L953" s="101"/>
      <c r="M953" s="102"/>
      <c r="N953" s="102"/>
      <c r="O953" s="102"/>
      <c r="P953" s="102"/>
      <c r="Q953" s="95"/>
      <c r="R953" s="43"/>
    </row>
    <row r="954" ht="14.25" customHeight="1">
      <c r="A954" s="95"/>
      <c r="B954" s="96"/>
      <c r="C954" s="97"/>
      <c r="D954" s="98"/>
      <c r="E954" s="95"/>
      <c r="F954" s="99"/>
      <c r="G954" s="99"/>
      <c r="H954" s="571"/>
      <c r="I954" s="571"/>
      <c r="J954" s="1080"/>
      <c r="K954" s="101"/>
      <c r="L954" s="101"/>
      <c r="M954" s="102"/>
      <c r="N954" s="102"/>
      <c r="O954" s="102"/>
      <c r="P954" s="102"/>
      <c r="Q954" s="95"/>
      <c r="R954" s="43"/>
    </row>
    <row r="955" ht="14.25" customHeight="1">
      <c r="A955" s="95"/>
      <c r="B955" s="96"/>
      <c r="C955" s="97"/>
      <c r="D955" s="98"/>
      <c r="E955" s="95"/>
      <c r="F955" s="99"/>
      <c r="G955" s="99"/>
      <c r="H955" s="571"/>
      <c r="I955" s="571"/>
      <c r="J955" s="1080"/>
      <c r="K955" s="101"/>
      <c r="L955" s="101"/>
      <c r="M955" s="102"/>
      <c r="N955" s="102"/>
      <c r="O955" s="102"/>
      <c r="P955" s="102"/>
      <c r="Q955" s="95"/>
      <c r="R955" s="43"/>
    </row>
    <row r="956" ht="14.25" customHeight="1">
      <c r="A956" s="95"/>
      <c r="B956" s="96"/>
      <c r="C956" s="97"/>
      <c r="D956" s="98"/>
      <c r="E956" s="95"/>
      <c r="F956" s="99"/>
      <c r="G956" s="99"/>
      <c r="H956" s="571"/>
      <c r="I956" s="571"/>
      <c r="J956" s="1080"/>
      <c r="K956" s="101"/>
      <c r="L956" s="101"/>
      <c r="M956" s="102"/>
      <c r="N956" s="102"/>
      <c r="O956" s="102"/>
      <c r="P956" s="102"/>
      <c r="Q956" s="95"/>
      <c r="R956" s="43"/>
    </row>
    <row r="957" ht="14.25" customHeight="1">
      <c r="A957" s="95"/>
      <c r="B957" s="96"/>
      <c r="C957" s="97"/>
      <c r="D957" s="98"/>
      <c r="E957" s="95"/>
      <c r="F957" s="99"/>
      <c r="G957" s="99"/>
      <c r="H957" s="571"/>
      <c r="I957" s="571"/>
      <c r="J957" s="1080"/>
      <c r="K957" s="101"/>
      <c r="L957" s="101"/>
      <c r="M957" s="102"/>
      <c r="N957" s="102"/>
      <c r="O957" s="102"/>
      <c r="P957" s="102"/>
      <c r="Q957" s="95"/>
      <c r="R957" s="43"/>
    </row>
    <row r="958" ht="14.25" customHeight="1">
      <c r="A958" s="95"/>
      <c r="B958" s="96"/>
      <c r="C958" s="97"/>
      <c r="D958" s="98"/>
      <c r="E958" s="95"/>
      <c r="F958" s="99"/>
      <c r="G958" s="99"/>
      <c r="H958" s="571"/>
      <c r="I958" s="571"/>
      <c r="J958" s="1080"/>
      <c r="K958" s="101"/>
      <c r="L958" s="101"/>
      <c r="M958" s="102"/>
      <c r="N958" s="102"/>
      <c r="O958" s="102"/>
      <c r="P958" s="102"/>
      <c r="Q958" s="95"/>
      <c r="R958" s="43"/>
    </row>
    <row r="959" ht="14.25" customHeight="1">
      <c r="A959" s="95"/>
      <c r="B959" s="96"/>
      <c r="C959" s="97"/>
      <c r="D959" s="98"/>
      <c r="E959" s="95"/>
      <c r="F959" s="99"/>
      <c r="G959" s="99"/>
      <c r="H959" s="571"/>
      <c r="I959" s="571"/>
      <c r="J959" s="1080"/>
      <c r="K959" s="101"/>
      <c r="L959" s="101"/>
      <c r="M959" s="102"/>
      <c r="N959" s="102"/>
      <c r="O959" s="102"/>
      <c r="P959" s="102"/>
      <c r="Q959" s="95"/>
      <c r="R959" s="43"/>
    </row>
    <row r="960" ht="14.25" customHeight="1">
      <c r="A960" s="95"/>
      <c r="B960" s="96"/>
      <c r="C960" s="97"/>
      <c r="D960" s="98"/>
      <c r="E960" s="95"/>
      <c r="F960" s="99"/>
      <c r="G960" s="99"/>
      <c r="H960" s="571"/>
      <c r="I960" s="571"/>
      <c r="J960" s="1080"/>
      <c r="K960" s="101"/>
      <c r="L960" s="101"/>
      <c r="M960" s="102"/>
      <c r="N960" s="102"/>
      <c r="O960" s="102"/>
      <c r="P960" s="102"/>
      <c r="Q960" s="95"/>
      <c r="R960" s="43"/>
    </row>
    <row r="961" ht="14.25" customHeight="1">
      <c r="A961" s="95"/>
      <c r="B961" s="96"/>
      <c r="C961" s="97"/>
      <c r="D961" s="98"/>
      <c r="E961" s="95"/>
      <c r="F961" s="99"/>
      <c r="G961" s="99"/>
      <c r="H961" s="571"/>
      <c r="I961" s="571"/>
      <c r="J961" s="1080"/>
      <c r="K961" s="101"/>
      <c r="L961" s="101"/>
      <c r="M961" s="102"/>
      <c r="N961" s="102"/>
      <c r="O961" s="102"/>
      <c r="P961" s="102"/>
      <c r="Q961" s="95"/>
      <c r="R961" s="43"/>
    </row>
    <row r="962" ht="14.25" customHeight="1">
      <c r="A962" s="95"/>
      <c r="B962" s="96"/>
      <c r="C962" s="97"/>
      <c r="D962" s="98"/>
      <c r="E962" s="95"/>
      <c r="F962" s="99"/>
      <c r="G962" s="99"/>
      <c r="H962" s="571"/>
      <c r="I962" s="571"/>
      <c r="J962" s="1080"/>
      <c r="K962" s="101"/>
      <c r="L962" s="101"/>
      <c r="M962" s="102"/>
      <c r="N962" s="102"/>
      <c r="O962" s="102"/>
      <c r="P962" s="102"/>
      <c r="Q962" s="95"/>
      <c r="R962" s="43"/>
    </row>
    <row r="963" ht="14.25" customHeight="1">
      <c r="A963" s="95"/>
      <c r="B963" s="96"/>
      <c r="C963" s="97"/>
      <c r="D963" s="98"/>
      <c r="E963" s="95"/>
      <c r="F963" s="99"/>
      <c r="G963" s="99"/>
      <c r="H963" s="571"/>
      <c r="I963" s="571"/>
      <c r="J963" s="1080"/>
      <c r="K963" s="101"/>
      <c r="L963" s="101"/>
      <c r="M963" s="102"/>
      <c r="N963" s="102"/>
      <c r="O963" s="102"/>
      <c r="P963" s="102"/>
      <c r="Q963" s="95"/>
      <c r="R963" s="43"/>
    </row>
    <row r="964" ht="14.25" customHeight="1">
      <c r="A964" s="95"/>
      <c r="B964" s="96"/>
      <c r="C964" s="97"/>
      <c r="D964" s="98"/>
      <c r="E964" s="95"/>
      <c r="F964" s="99"/>
      <c r="G964" s="99"/>
      <c r="H964" s="571"/>
      <c r="I964" s="571"/>
      <c r="J964" s="1080"/>
      <c r="K964" s="101"/>
      <c r="L964" s="101"/>
      <c r="M964" s="102"/>
      <c r="N964" s="102"/>
      <c r="O964" s="102"/>
      <c r="P964" s="102"/>
      <c r="Q964" s="95"/>
      <c r="R964" s="43"/>
    </row>
    <row r="965" ht="14.25" customHeight="1">
      <c r="A965" s="95"/>
      <c r="B965" s="96"/>
      <c r="C965" s="97"/>
      <c r="D965" s="98"/>
      <c r="E965" s="95"/>
      <c r="F965" s="99"/>
      <c r="G965" s="99"/>
      <c r="H965" s="571"/>
      <c r="I965" s="571"/>
      <c r="J965" s="1080"/>
      <c r="K965" s="101"/>
      <c r="L965" s="101"/>
      <c r="M965" s="102"/>
      <c r="N965" s="102"/>
      <c r="O965" s="102"/>
      <c r="P965" s="102"/>
      <c r="Q965" s="95"/>
      <c r="R965" s="43"/>
    </row>
    <row r="966" ht="14.25" customHeight="1">
      <c r="A966" s="95"/>
      <c r="B966" s="96"/>
      <c r="C966" s="97"/>
      <c r="D966" s="98"/>
      <c r="E966" s="95"/>
      <c r="F966" s="99"/>
      <c r="G966" s="99"/>
      <c r="H966" s="571"/>
      <c r="I966" s="571"/>
      <c r="J966" s="1080"/>
      <c r="K966" s="101"/>
      <c r="L966" s="101"/>
      <c r="M966" s="102"/>
      <c r="N966" s="102"/>
      <c r="O966" s="102"/>
      <c r="P966" s="102"/>
      <c r="Q966" s="95"/>
      <c r="R966" s="43"/>
    </row>
    <row r="967" ht="14.25" customHeight="1">
      <c r="A967" s="95"/>
      <c r="B967" s="96"/>
      <c r="C967" s="97"/>
      <c r="D967" s="98"/>
      <c r="E967" s="95"/>
      <c r="F967" s="99"/>
      <c r="G967" s="99"/>
      <c r="H967" s="571"/>
      <c r="I967" s="571"/>
      <c r="J967" s="1080"/>
      <c r="K967" s="101"/>
      <c r="L967" s="101"/>
      <c r="M967" s="102"/>
      <c r="N967" s="102"/>
      <c r="O967" s="102"/>
      <c r="P967" s="102"/>
      <c r="Q967" s="95"/>
      <c r="R967" s="43"/>
    </row>
    <row r="968" ht="14.25" customHeight="1">
      <c r="A968" s="95"/>
      <c r="B968" s="96"/>
      <c r="C968" s="97"/>
      <c r="D968" s="98"/>
      <c r="E968" s="95"/>
      <c r="F968" s="99"/>
      <c r="G968" s="99"/>
      <c r="H968" s="571"/>
      <c r="I968" s="571"/>
      <c r="J968" s="1080"/>
      <c r="K968" s="101"/>
      <c r="L968" s="101"/>
      <c r="M968" s="102"/>
      <c r="N968" s="102"/>
      <c r="O968" s="102"/>
      <c r="P968" s="102"/>
      <c r="Q968" s="95"/>
      <c r="R968" s="43"/>
    </row>
    <row r="969" ht="14.25" customHeight="1">
      <c r="A969" s="95"/>
      <c r="B969" s="96"/>
      <c r="C969" s="97"/>
      <c r="D969" s="98"/>
      <c r="E969" s="95"/>
      <c r="F969" s="99"/>
      <c r="G969" s="99"/>
      <c r="H969" s="571"/>
      <c r="I969" s="571"/>
      <c r="J969" s="1080"/>
      <c r="K969" s="101"/>
      <c r="L969" s="101"/>
      <c r="M969" s="102"/>
      <c r="N969" s="102"/>
      <c r="O969" s="102"/>
      <c r="P969" s="102"/>
      <c r="Q969" s="95"/>
      <c r="R969" s="43"/>
    </row>
    <row r="970" ht="14.25" customHeight="1">
      <c r="A970" s="95"/>
      <c r="B970" s="96"/>
      <c r="C970" s="97"/>
      <c r="D970" s="98"/>
      <c r="E970" s="95"/>
      <c r="F970" s="99"/>
      <c r="G970" s="99"/>
      <c r="H970" s="571"/>
      <c r="I970" s="571"/>
      <c r="J970" s="1080"/>
      <c r="K970" s="101"/>
      <c r="L970" s="101"/>
      <c r="M970" s="102"/>
      <c r="N970" s="102"/>
      <c r="O970" s="102"/>
      <c r="P970" s="102"/>
      <c r="Q970" s="95"/>
      <c r="R970" s="43"/>
    </row>
    <row r="971" ht="14.25" customHeight="1">
      <c r="A971" s="95"/>
      <c r="B971" s="96"/>
      <c r="C971" s="97"/>
      <c r="D971" s="98"/>
      <c r="E971" s="95"/>
      <c r="F971" s="99"/>
      <c r="G971" s="99"/>
      <c r="H971" s="571"/>
      <c r="I971" s="571"/>
      <c r="J971" s="1080"/>
      <c r="K971" s="101"/>
      <c r="L971" s="101"/>
      <c r="M971" s="102"/>
      <c r="N971" s="102"/>
      <c r="O971" s="102"/>
      <c r="P971" s="102"/>
      <c r="Q971" s="95"/>
      <c r="R971" s="43"/>
    </row>
    <row r="972" ht="14.25" customHeight="1">
      <c r="A972" s="95"/>
      <c r="B972" s="96"/>
      <c r="C972" s="97"/>
      <c r="D972" s="98"/>
      <c r="E972" s="95"/>
      <c r="F972" s="99"/>
      <c r="G972" s="99"/>
      <c r="H972" s="571"/>
      <c r="I972" s="571"/>
      <c r="J972" s="1080"/>
      <c r="K972" s="101"/>
      <c r="L972" s="101"/>
      <c r="M972" s="102"/>
      <c r="N972" s="102"/>
      <c r="O972" s="102"/>
      <c r="P972" s="102"/>
      <c r="Q972" s="95"/>
      <c r="R972" s="43"/>
    </row>
    <row r="973" ht="14.25" customHeight="1">
      <c r="A973" s="95"/>
      <c r="B973" s="96"/>
      <c r="C973" s="97"/>
      <c r="D973" s="98"/>
      <c r="E973" s="95"/>
      <c r="F973" s="99"/>
      <c r="G973" s="99"/>
      <c r="H973" s="571"/>
      <c r="I973" s="571"/>
      <c r="J973" s="1080"/>
      <c r="K973" s="101"/>
      <c r="L973" s="101"/>
      <c r="M973" s="102"/>
      <c r="N973" s="102"/>
      <c r="O973" s="102"/>
      <c r="P973" s="102"/>
      <c r="Q973" s="95"/>
      <c r="R973" s="43"/>
    </row>
    <row r="974" ht="14.25" customHeight="1">
      <c r="A974" s="95"/>
      <c r="B974" s="96"/>
      <c r="C974" s="97"/>
      <c r="D974" s="98"/>
      <c r="E974" s="95"/>
      <c r="F974" s="99"/>
      <c r="G974" s="99"/>
      <c r="H974" s="571"/>
      <c r="I974" s="571"/>
      <c r="J974" s="1080"/>
      <c r="K974" s="101"/>
      <c r="L974" s="101"/>
      <c r="M974" s="102"/>
      <c r="N974" s="102"/>
      <c r="O974" s="102"/>
      <c r="P974" s="102"/>
      <c r="Q974" s="95"/>
      <c r="R974" s="43"/>
    </row>
    <row r="975" ht="14.25" customHeight="1">
      <c r="A975" s="95"/>
      <c r="B975" s="96"/>
      <c r="C975" s="97"/>
      <c r="D975" s="98"/>
      <c r="E975" s="95"/>
      <c r="F975" s="99"/>
      <c r="G975" s="99"/>
      <c r="H975" s="571"/>
      <c r="I975" s="571"/>
      <c r="J975" s="1080"/>
      <c r="K975" s="101"/>
      <c r="L975" s="101"/>
      <c r="M975" s="102"/>
      <c r="N975" s="102"/>
      <c r="O975" s="102"/>
      <c r="P975" s="102"/>
      <c r="Q975" s="95"/>
      <c r="R975" s="43"/>
    </row>
    <row r="976" ht="14.25" customHeight="1">
      <c r="A976" s="95"/>
      <c r="B976" s="96"/>
      <c r="C976" s="97"/>
      <c r="D976" s="98"/>
      <c r="E976" s="95"/>
      <c r="F976" s="99"/>
      <c r="G976" s="99"/>
      <c r="H976" s="571"/>
      <c r="I976" s="571"/>
      <c r="J976" s="1080"/>
      <c r="K976" s="101"/>
      <c r="L976" s="101"/>
      <c r="M976" s="102"/>
      <c r="N976" s="102"/>
      <c r="O976" s="102"/>
      <c r="P976" s="102"/>
      <c r="Q976" s="95"/>
      <c r="R976" s="43"/>
    </row>
    <row r="977" ht="14.25" customHeight="1">
      <c r="A977" s="95"/>
      <c r="B977" s="96"/>
      <c r="C977" s="97"/>
      <c r="D977" s="98"/>
      <c r="E977" s="95"/>
      <c r="F977" s="99"/>
      <c r="G977" s="99"/>
      <c r="H977" s="571"/>
      <c r="I977" s="571"/>
      <c r="J977" s="1080"/>
      <c r="K977" s="101"/>
      <c r="L977" s="101"/>
      <c r="M977" s="102"/>
      <c r="N977" s="102"/>
      <c r="O977" s="102"/>
      <c r="P977" s="102"/>
      <c r="Q977" s="95"/>
      <c r="R977" s="43"/>
    </row>
    <row r="978" ht="14.25" customHeight="1">
      <c r="A978" s="95"/>
      <c r="B978" s="96"/>
      <c r="C978" s="97"/>
      <c r="D978" s="98"/>
      <c r="E978" s="95"/>
      <c r="F978" s="99"/>
      <c r="G978" s="99"/>
      <c r="H978" s="571"/>
      <c r="I978" s="571"/>
      <c r="J978" s="1080"/>
      <c r="K978" s="101"/>
      <c r="L978" s="101"/>
      <c r="M978" s="102"/>
      <c r="N978" s="102"/>
      <c r="O978" s="102"/>
      <c r="P978" s="102"/>
      <c r="Q978" s="95"/>
      <c r="R978" s="43"/>
    </row>
    <row r="979" ht="14.25" customHeight="1">
      <c r="A979" s="95"/>
      <c r="B979" s="96"/>
      <c r="C979" s="97"/>
      <c r="D979" s="98"/>
      <c r="E979" s="95"/>
      <c r="F979" s="99"/>
      <c r="G979" s="99"/>
      <c r="H979" s="571"/>
      <c r="I979" s="571"/>
      <c r="J979" s="1080"/>
      <c r="K979" s="101"/>
      <c r="L979" s="101"/>
      <c r="M979" s="102"/>
      <c r="N979" s="102"/>
      <c r="O979" s="102"/>
      <c r="P979" s="102"/>
      <c r="Q979" s="95"/>
      <c r="R979" s="43"/>
    </row>
    <row r="980" ht="14.25" customHeight="1">
      <c r="A980" s="95"/>
      <c r="B980" s="96"/>
      <c r="C980" s="97"/>
      <c r="D980" s="98"/>
      <c r="E980" s="95"/>
      <c r="F980" s="99"/>
      <c r="G980" s="99"/>
      <c r="H980" s="571"/>
      <c r="I980" s="571"/>
      <c r="J980" s="1080"/>
      <c r="K980" s="101"/>
      <c r="L980" s="101"/>
      <c r="M980" s="102"/>
      <c r="N980" s="102"/>
      <c r="O980" s="102"/>
      <c r="P980" s="102"/>
      <c r="Q980" s="95"/>
      <c r="R980" s="43"/>
    </row>
    <row r="981" ht="14.25" customHeight="1">
      <c r="A981" s="95"/>
      <c r="B981" s="96"/>
      <c r="C981" s="97"/>
      <c r="D981" s="98"/>
      <c r="E981" s="95"/>
      <c r="F981" s="99"/>
      <c r="G981" s="99"/>
      <c r="H981" s="571"/>
      <c r="I981" s="571"/>
      <c r="J981" s="1080"/>
      <c r="K981" s="101"/>
      <c r="L981" s="101"/>
      <c r="M981" s="102"/>
      <c r="N981" s="102"/>
      <c r="O981" s="102"/>
      <c r="P981" s="102"/>
      <c r="Q981" s="95"/>
      <c r="R981" s="43"/>
    </row>
    <row r="982" ht="14.25" customHeight="1">
      <c r="A982" s="95"/>
      <c r="B982" s="96"/>
      <c r="C982" s="97"/>
      <c r="D982" s="98"/>
      <c r="E982" s="95"/>
      <c r="F982" s="99"/>
      <c r="G982" s="99"/>
      <c r="H982" s="571"/>
      <c r="I982" s="571"/>
      <c r="J982" s="1080"/>
      <c r="K982" s="101"/>
      <c r="L982" s="101"/>
      <c r="M982" s="102"/>
      <c r="N982" s="102"/>
      <c r="O982" s="102"/>
      <c r="P982" s="102"/>
      <c r="Q982" s="95"/>
      <c r="R982" s="43"/>
    </row>
    <row r="983" ht="14.25" customHeight="1">
      <c r="A983" s="95"/>
      <c r="B983" s="96"/>
      <c r="C983" s="97"/>
      <c r="D983" s="98"/>
      <c r="E983" s="95"/>
      <c r="F983" s="99"/>
      <c r="G983" s="99"/>
      <c r="H983" s="571"/>
      <c r="I983" s="571"/>
      <c r="J983" s="1080"/>
      <c r="K983" s="101"/>
      <c r="L983" s="101"/>
      <c r="M983" s="102"/>
      <c r="N983" s="102"/>
      <c r="O983" s="102"/>
      <c r="P983" s="102"/>
      <c r="Q983" s="95"/>
      <c r="R983" s="43"/>
    </row>
    <row r="984" ht="14.25" customHeight="1">
      <c r="A984" s="95"/>
      <c r="B984" s="96"/>
      <c r="C984" s="97"/>
      <c r="D984" s="98"/>
      <c r="E984" s="95"/>
      <c r="F984" s="99"/>
      <c r="G984" s="99"/>
      <c r="H984" s="571"/>
      <c r="I984" s="571"/>
      <c r="J984" s="1080"/>
      <c r="K984" s="101"/>
      <c r="L984" s="101"/>
      <c r="M984" s="102"/>
      <c r="N984" s="102"/>
      <c r="O984" s="102"/>
      <c r="P984" s="102"/>
      <c r="Q984" s="95"/>
      <c r="R984" s="43"/>
    </row>
    <row r="985" ht="14.25" customHeight="1">
      <c r="A985" s="95"/>
      <c r="B985" s="96"/>
      <c r="C985" s="97"/>
      <c r="D985" s="98"/>
      <c r="E985" s="95"/>
      <c r="F985" s="99"/>
      <c r="G985" s="99"/>
      <c r="H985" s="571"/>
      <c r="I985" s="571"/>
      <c r="J985" s="1080"/>
      <c r="K985" s="101"/>
      <c r="L985" s="101"/>
      <c r="M985" s="102"/>
      <c r="N985" s="102"/>
      <c r="O985" s="102"/>
      <c r="P985" s="102"/>
      <c r="Q985" s="95"/>
      <c r="R985" s="43"/>
    </row>
    <row r="986" ht="14.25" customHeight="1">
      <c r="A986" s="95"/>
      <c r="B986" s="96"/>
      <c r="C986" s="97"/>
      <c r="D986" s="98"/>
      <c r="E986" s="95"/>
      <c r="F986" s="99"/>
      <c r="G986" s="99"/>
      <c r="H986" s="571"/>
      <c r="I986" s="571"/>
      <c r="J986" s="1080"/>
      <c r="K986" s="101"/>
      <c r="L986" s="101"/>
      <c r="M986" s="102"/>
      <c r="N986" s="102"/>
      <c r="O986" s="102"/>
      <c r="P986" s="102"/>
      <c r="Q986" s="95"/>
      <c r="R986" s="43"/>
    </row>
    <row r="987" ht="14.25" customHeight="1">
      <c r="A987" s="95"/>
      <c r="B987" s="96"/>
      <c r="C987" s="97"/>
      <c r="D987" s="98"/>
      <c r="E987" s="95"/>
      <c r="F987" s="99"/>
      <c r="G987" s="99"/>
      <c r="H987" s="571"/>
      <c r="I987" s="571"/>
      <c r="J987" s="1080"/>
      <c r="K987" s="101"/>
      <c r="L987" s="101"/>
      <c r="M987" s="102"/>
      <c r="N987" s="102"/>
      <c r="O987" s="102"/>
      <c r="P987" s="102"/>
      <c r="Q987" s="95"/>
      <c r="R987" s="43"/>
    </row>
    <row r="988" ht="14.25" customHeight="1">
      <c r="A988" s="95"/>
      <c r="B988" s="96"/>
      <c r="C988" s="97"/>
      <c r="D988" s="98"/>
      <c r="E988" s="95"/>
      <c r="F988" s="99"/>
      <c r="G988" s="99"/>
      <c r="H988" s="571"/>
      <c r="I988" s="571"/>
      <c r="J988" s="1080"/>
      <c r="K988" s="101"/>
      <c r="L988" s="101"/>
      <c r="M988" s="102"/>
      <c r="N988" s="102"/>
      <c r="O988" s="102"/>
      <c r="P988" s="102"/>
      <c r="Q988" s="95"/>
      <c r="R988" s="43"/>
    </row>
    <row r="989" ht="14.25" customHeight="1">
      <c r="A989" s="95"/>
      <c r="B989" s="96"/>
      <c r="C989" s="97"/>
      <c r="D989" s="98"/>
      <c r="E989" s="95"/>
      <c r="F989" s="99"/>
      <c r="G989" s="99"/>
      <c r="H989" s="571"/>
      <c r="I989" s="571"/>
      <c r="J989" s="1080"/>
      <c r="K989" s="101"/>
      <c r="L989" s="101"/>
      <c r="M989" s="102"/>
      <c r="N989" s="102"/>
      <c r="O989" s="102"/>
      <c r="P989" s="102"/>
      <c r="Q989" s="95"/>
      <c r="R989" s="43"/>
    </row>
    <row r="990" ht="14.25" customHeight="1">
      <c r="A990" s="95"/>
      <c r="B990" s="96"/>
      <c r="C990" s="97"/>
      <c r="D990" s="98"/>
      <c r="E990" s="95"/>
      <c r="F990" s="99"/>
      <c r="G990" s="99"/>
      <c r="H990" s="571"/>
      <c r="I990" s="571"/>
      <c r="J990" s="1080"/>
      <c r="K990" s="101"/>
      <c r="L990" s="101"/>
      <c r="M990" s="102"/>
      <c r="N990" s="102"/>
      <c r="O990" s="102"/>
      <c r="P990" s="102"/>
      <c r="Q990" s="95"/>
      <c r="R990" s="43"/>
    </row>
    <row r="991" ht="14.25" customHeight="1">
      <c r="A991" s="95"/>
      <c r="B991" s="96"/>
      <c r="C991" s="97"/>
      <c r="D991" s="98"/>
      <c r="E991" s="95"/>
      <c r="F991" s="99"/>
      <c r="G991" s="99"/>
      <c r="H991" s="571"/>
      <c r="I991" s="571"/>
      <c r="J991" s="1080"/>
      <c r="K991" s="101"/>
      <c r="L991" s="101"/>
      <c r="M991" s="102"/>
      <c r="N991" s="102"/>
      <c r="O991" s="102"/>
      <c r="P991" s="102"/>
      <c r="Q991" s="95"/>
      <c r="R991" s="43"/>
    </row>
    <row r="992" ht="14.25" customHeight="1">
      <c r="A992" s="95"/>
      <c r="B992" s="96"/>
      <c r="C992" s="97"/>
      <c r="D992" s="98"/>
      <c r="E992" s="95"/>
      <c r="F992" s="99"/>
      <c r="G992" s="99"/>
      <c r="H992" s="571"/>
      <c r="I992" s="571"/>
      <c r="J992" s="1080"/>
      <c r="K992" s="101"/>
      <c r="L992" s="101"/>
      <c r="M992" s="102"/>
      <c r="N992" s="102"/>
      <c r="O992" s="102"/>
      <c r="P992" s="102"/>
      <c r="Q992" s="95"/>
      <c r="R992" s="43"/>
    </row>
    <row r="993" ht="14.25" customHeight="1">
      <c r="A993" s="95"/>
      <c r="B993" s="96"/>
      <c r="C993" s="97"/>
      <c r="D993" s="98"/>
      <c r="E993" s="95"/>
      <c r="F993" s="99"/>
      <c r="G993" s="99"/>
      <c r="H993" s="571"/>
      <c r="I993" s="571"/>
      <c r="J993" s="1080"/>
      <c r="K993" s="101"/>
      <c r="L993" s="101"/>
      <c r="M993" s="102"/>
      <c r="N993" s="102"/>
      <c r="O993" s="102"/>
      <c r="P993" s="102"/>
      <c r="Q993" s="95"/>
      <c r="R993" s="43"/>
    </row>
    <row r="994" ht="14.25" customHeight="1">
      <c r="A994" s="95"/>
      <c r="B994" s="96"/>
      <c r="C994" s="97"/>
      <c r="D994" s="98"/>
      <c r="E994" s="95"/>
      <c r="F994" s="99"/>
      <c r="G994" s="99"/>
      <c r="H994" s="571"/>
      <c r="I994" s="571"/>
      <c r="J994" s="1080"/>
      <c r="K994" s="101"/>
      <c r="L994" s="101"/>
      <c r="M994" s="102"/>
      <c r="N994" s="102"/>
      <c r="O994" s="102"/>
      <c r="P994" s="102"/>
      <c r="Q994" s="95"/>
      <c r="R994" s="43"/>
    </row>
    <row r="995" ht="14.25" customHeight="1">
      <c r="A995" s="95"/>
      <c r="B995" s="96"/>
      <c r="C995" s="97"/>
      <c r="D995" s="98"/>
      <c r="E995" s="95"/>
      <c r="F995" s="99"/>
      <c r="G995" s="99"/>
      <c r="H995" s="571"/>
      <c r="I995" s="571"/>
      <c r="J995" s="1080"/>
      <c r="K995" s="101"/>
      <c r="L995" s="101"/>
      <c r="M995" s="102"/>
      <c r="N995" s="102"/>
      <c r="O995" s="102"/>
      <c r="P995" s="102"/>
      <c r="Q995" s="95"/>
      <c r="R995" s="43"/>
    </row>
    <row r="996" ht="14.25" customHeight="1">
      <c r="A996" s="95"/>
      <c r="B996" s="96"/>
      <c r="C996" s="97"/>
      <c r="D996" s="98"/>
      <c r="E996" s="95"/>
      <c r="F996" s="99"/>
      <c r="G996" s="99"/>
      <c r="H996" s="571"/>
      <c r="I996" s="571"/>
      <c r="J996" s="1080"/>
      <c r="K996" s="101"/>
      <c r="L996" s="101"/>
      <c r="M996" s="102"/>
      <c r="N996" s="102"/>
      <c r="O996" s="102"/>
      <c r="P996" s="102"/>
      <c r="Q996" s="95"/>
      <c r="R996" s="43"/>
    </row>
    <row r="997" ht="14.25" customHeight="1">
      <c r="A997" s="95"/>
      <c r="B997" s="96"/>
      <c r="C997" s="97"/>
      <c r="D997" s="98"/>
      <c r="E997" s="95"/>
      <c r="F997" s="99"/>
      <c r="G997" s="99"/>
      <c r="H997" s="571"/>
      <c r="I997" s="571"/>
      <c r="J997" s="1080"/>
      <c r="K997" s="101"/>
      <c r="L997" s="101"/>
      <c r="M997" s="102"/>
      <c r="N997" s="102"/>
      <c r="O997" s="102"/>
      <c r="P997" s="102"/>
      <c r="Q997" s="95"/>
      <c r="R997" s="43"/>
    </row>
    <row r="998" ht="14.25" customHeight="1">
      <c r="A998" s="95"/>
      <c r="B998" s="96"/>
      <c r="C998" s="97"/>
      <c r="D998" s="98"/>
      <c r="E998" s="95"/>
      <c r="F998" s="99"/>
      <c r="G998" s="99"/>
      <c r="H998" s="571"/>
      <c r="I998" s="571"/>
      <c r="J998" s="1080"/>
      <c r="K998" s="101"/>
      <c r="L998" s="101"/>
      <c r="M998" s="102"/>
      <c r="N998" s="102"/>
      <c r="O998" s="102"/>
      <c r="P998" s="102"/>
      <c r="Q998" s="95"/>
      <c r="R998" s="43"/>
    </row>
    <row r="999" ht="14.25" customHeight="1">
      <c r="A999" s="95"/>
      <c r="B999" s="96"/>
      <c r="C999" s="97"/>
      <c r="D999" s="98"/>
      <c r="E999" s="95"/>
      <c r="F999" s="99"/>
      <c r="G999" s="99"/>
      <c r="H999" s="571"/>
      <c r="I999" s="571"/>
      <c r="J999" s="1080"/>
      <c r="K999" s="101"/>
      <c r="L999" s="101"/>
      <c r="M999" s="102"/>
      <c r="N999" s="102"/>
      <c r="O999" s="102"/>
      <c r="P999" s="102"/>
      <c r="Q999" s="95"/>
      <c r="R999" s="43"/>
    </row>
    <row r="1000" ht="14.25" customHeight="1">
      <c r="A1000" s="95"/>
      <c r="B1000" s="96"/>
      <c r="C1000" s="97"/>
      <c r="D1000" s="98"/>
      <c r="E1000" s="95"/>
      <c r="F1000" s="99"/>
      <c r="G1000" s="99"/>
      <c r="H1000" s="571"/>
      <c r="I1000" s="571"/>
      <c r="J1000" s="1080"/>
      <c r="K1000" s="101"/>
      <c r="L1000" s="101"/>
      <c r="M1000" s="102"/>
      <c r="N1000" s="102"/>
      <c r="O1000" s="102"/>
      <c r="P1000" s="102"/>
      <c r="Q1000" s="95"/>
      <c r="R1000" s="43"/>
    </row>
    <row r="1001" ht="14.25" customHeight="1">
      <c r="A1001" s="95"/>
      <c r="B1001" s="96"/>
      <c r="C1001" s="97"/>
      <c r="D1001" s="98"/>
      <c r="E1001" s="95"/>
      <c r="F1001" s="99"/>
      <c r="G1001" s="99"/>
      <c r="H1001" s="571"/>
      <c r="I1001" s="571"/>
      <c r="J1001" s="1080"/>
      <c r="K1001" s="101"/>
      <c r="L1001" s="101"/>
      <c r="M1001" s="102"/>
      <c r="N1001" s="102"/>
      <c r="O1001" s="102"/>
      <c r="P1001" s="102"/>
      <c r="Q1001" s="95"/>
      <c r="R1001" s="43"/>
    </row>
    <row r="1002" ht="14.25" customHeight="1">
      <c r="A1002" s="95"/>
      <c r="B1002" s="96"/>
      <c r="C1002" s="97"/>
      <c r="D1002" s="98"/>
      <c r="E1002" s="95"/>
      <c r="F1002" s="99"/>
      <c r="G1002" s="99"/>
      <c r="H1002" s="571"/>
      <c r="I1002" s="571"/>
      <c r="J1002" s="1080"/>
      <c r="K1002" s="101"/>
      <c r="L1002" s="101"/>
      <c r="M1002" s="102"/>
      <c r="N1002" s="102"/>
      <c r="O1002" s="102"/>
      <c r="P1002" s="102"/>
      <c r="Q1002" s="95"/>
      <c r="R1002" s="43"/>
    </row>
  </sheetData>
  <mergeCells count="13">
    <mergeCell ref="H1:H2"/>
    <mergeCell ref="I1:I2"/>
    <mergeCell ref="J1:J2"/>
    <mergeCell ref="K1:L1"/>
    <mergeCell ref="M1:N1"/>
    <mergeCell ref="O1:P1"/>
    <mergeCell ref="A1:A2"/>
    <mergeCell ref="B1:B2"/>
    <mergeCell ref="C1:C2"/>
    <mergeCell ref="D1:D2"/>
    <mergeCell ref="E1:E2"/>
    <mergeCell ref="F1:F2"/>
    <mergeCell ref="G1:G2"/>
  </mergeCells>
  <dataValidations>
    <dataValidation type="custom" allowBlank="1" showErrorMessage="1" sqref="B3:B137">
      <formula1>LTE(LEN(B3),(45))</formula1>
    </dataValidation>
    <dataValidation type="custom" allowBlank="1" showErrorMessage="1" sqref="C3:C45 C47:C137">
      <formula1>LTE(LEN(C3),(22))</formula1>
    </dataValidation>
  </dataValidations>
  <printOptions/>
  <pageMargins bottom="0.75" footer="0.0" header="0.0" left="0.7" right="0.7" top="0.75"/>
  <pageSetup orientation="portrait"/>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44.14"/>
    <col customWidth="1" min="5" max="5" width="12.57"/>
    <col customWidth="1" min="6" max="6" width="14.0"/>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ht="14.25" customHeight="1">
      <c r="A1" s="1026" t="s">
        <v>0</v>
      </c>
      <c r="B1" s="2" t="s">
        <v>43</v>
      </c>
      <c r="C1" s="4" t="s">
        <v>2</v>
      </c>
      <c r="D1" s="4" t="s">
        <v>5504</v>
      </c>
      <c r="E1" s="647" t="s">
        <v>5505</v>
      </c>
      <c r="F1" s="1027" t="s">
        <v>5506</v>
      </c>
      <c r="G1" s="6" t="s">
        <v>6</v>
      </c>
      <c r="H1" s="7" t="s">
        <v>7</v>
      </c>
      <c r="I1" s="8"/>
      <c r="J1" s="9" t="s">
        <v>8</v>
      </c>
      <c r="K1" s="8"/>
      <c r="L1" s="10" t="s">
        <v>9</v>
      </c>
      <c r="M1" s="8"/>
      <c r="N1" s="11" t="s">
        <v>10</v>
      </c>
      <c r="O1" s="12"/>
      <c r="P1" s="13"/>
      <c r="Q1" s="13"/>
      <c r="R1" s="13"/>
      <c r="S1" s="13"/>
      <c r="T1" s="13"/>
      <c r="U1" s="13"/>
      <c r="V1" s="13"/>
      <c r="W1" s="13"/>
      <c r="X1" s="13"/>
      <c r="Y1" s="13"/>
      <c r="Z1" s="13"/>
    </row>
    <row r="2" ht="31.5" customHeight="1">
      <c r="A2" s="14"/>
      <c r="B2" s="14"/>
      <c r="C2" s="15"/>
      <c r="D2" s="15"/>
      <c r="E2" s="15"/>
      <c r="F2" s="15"/>
      <c r="G2" s="16"/>
      <c r="H2" s="17" t="s">
        <v>5507</v>
      </c>
      <c r="I2" s="18" t="s">
        <v>5508</v>
      </c>
      <c r="J2" s="19" t="s">
        <v>5509</v>
      </c>
      <c r="K2" s="20" t="s">
        <v>5510</v>
      </c>
      <c r="L2" s="21" t="s">
        <v>5511</v>
      </c>
      <c r="M2" s="22" t="s">
        <v>5512</v>
      </c>
      <c r="N2" s="23"/>
      <c r="O2" s="12"/>
      <c r="P2" s="13"/>
      <c r="Q2" s="13"/>
      <c r="R2" s="13"/>
      <c r="S2" s="13"/>
      <c r="T2" s="13"/>
      <c r="U2" s="13"/>
      <c r="V2" s="13"/>
      <c r="W2" s="13"/>
      <c r="X2" s="13"/>
      <c r="Y2" s="13"/>
      <c r="Z2" s="13"/>
    </row>
    <row r="3" ht="14.25" customHeight="1">
      <c r="A3" s="73"/>
      <c r="B3" s="51"/>
      <c r="C3" s="1029" t="s">
        <v>5513</v>
      </c>
      <c r="D3" s="1081" t="s">
        <v>5514</v>
      </c>
      <c r="E3" s="1082">
        <v>8.5</v>
      </c>
      <c r="F3" s="1031">
        <f t="shared" ref="F3:F178" si="1">E3*53</f>
        <v>450.5</v>
      </c>
      <c r="G3" s="1032">
        <v>44644.0</v>
      </c>
      <c r="H3" s="17" t="s">
        <v>5515</v>
      </c>
      <c r="I3" s="32">
        <f t="shared" ref="I3:I269" si="2">F3*0.3+F3</f>
        <v>585.65</v>
      </c>
      <c r="J3" s="33">
        <f t="shared" ref="J3:J269" si="3">F3*0.3+F3</f>
        <v>585.65</v>
      </c>
      <c r="K3" s="34">
        <f t="shared" ref="K3:K269" si="4">F3*0.2+F3</f>
        <v>540.6</v>
      </c>
      <c r="L3" s="33">
        <f t="shared" ref="L3:L269" si="5">F3*0.15+F3</f>
        <v>518.075</v>
      </c>
      <c r="M3" s="34">
        <f t="shared" ref="M3:M269" si="6">F3*0.1+F3</f>
        <v>495.55</v>
      </c>
      <c r="N3" s="35"/>
      <c r="O3" s="67"/>
      <c r="P3" s="851"/>
      <c r="Q3" s="851"/>
      <c r="R3" s="851"/>
      <c r="S3" s="851"/>
      <c r="T3" s="851"/>
      <c r="U3" s="851"/>
      <c r="V3" s="851"/>
      <c r="W3" s="851"/>
      <c r="X3" s="851"/>
      <c r="Y3" s="851"/>
      <c r="Z3" s="851"/>
    </row>
    <row r="4" ht="14.25" customHeight="1">
      <c r="A4" s="73"/>
      <c r="B4" s="51"/>
      <c r="C4" s="1029" t="s">
        <v>5516</v>
      </c>
      <c r="D4" s="715" t="s">
        <v>5517</v>
      </c>
      <c r="E4" s="1082">
        <v>8.2</v>
      </c>
      <c r="F4" s="1031">
        <f t="shared" si="1"/>
        <v>434.6</v>
      </c>
      <c r="G4" s="1032">
        <v>44644.0</v>
      </c>
      <c r="H4" s="1033">
        <f t="shared" ref="H4:H269" si="7">F4*0.5+F4</f>
        <v>651.9</v>
      </c>
      <c r="I4" s="32">
        <f t="shared" si="2"/>
        <v>564.98</v>
      </c>
      <c r="J4" s="33">
        <f t="shared" si="3"/>
        <v>564.98</v>
      </c>
      <c r="K4" s="34">
        <f t="shared" si="4"/>
        <v>521.52</v>
      </c>
      <c r="L4" s="33">
        <f t="shared" si="5"/>
        <v>499.79</v>
      </c>
      <c r="M4" s="34">
        <f t="shared" si="6"/>
        <v>478.06</v>
      </c>
      <c r="N4" s="35"/>
      <c r="O4" s="67"/>
      <c r="P4" s="851"/>
      <c r="Q4" s="851"/>
      <c r="R4" s="851"/>
      <c r="S4" s="851"/>
      <c r="T4" s="851"/>
      <c r="U4" s="851"/>
      <c r="V4" s="851"/>
      <c r="W4" s="851"/>
      <c r="X4" s="851"/>
      <c r="Y4" s="851"/>
      <c r="Z4" s="851"/>
    </row>
    <row r="5" ht="14.25" customHeight="1">
      <c r="A5" s="73"/>
      <c r="B5" s="51"/>
      <c r="C5" s="1029" t="s">
        <v>5518</v>
      </c>
      <c r="D5" s="715" t="s">
        <v>5519</v>
      </c>
      <c r="E5" s="1082">
        <v>11.22</v>
      </c>
      <c r="F5" s="1031">
        <f t="shared" si="1"/>
        <v>594.66</v>
      </c>
      <c r="G5" s="1032">
        <v>44644.0</v>
      </c>
      <c r="H5" s="1033">
        <f t="shared" si="7"/>
        <v>891.99</v>
      </c>
      <c r="I5" s="32">
        <f t="shared" si="2"/>
        <v>773.058</v>
      </c>
      <c r="J5" s="33">
        <f t="shared" si="3"/>
        <v>773.058</v>
      </c>
      <c r="K5" s="34">
        <f t="shared" si="4"/>
        <v>713.592</v>
      </c>
      <c r="L5" s="33">
        <f t="shared" si="5"/>
        <v>683.859</v>
      </c>
      <c r="M5" s="34">
        <f t="shared" si="6"/>
        <v>654.126</v>
      </c>
      <c r="N5" s="35"/>
      <c r="O5" s="67"/>
      <c r="P5" s="851"/>
      <c r="Q5" s="851"/>
      <c r="R5" s="851"/>
      <c r="S5" s="851"/>
      <c r="T5" s="851"/>
      <c r="U5" s="851"/>
      <c r="V5" s="851"/>
      <c r="W5" s="851"/>
      <c r="X5" s="851"/>
      <c r="Y5" s="851"/>
      <c r="Z5" s="851"/>
    </row>
    <row r="6" ht="14.25" customHeight="1">
      <c r="A6" s="73"/>
      <c r="B6" s="51"/>
      <c r="C6" s="1029" t="s">
        <v>5520</v>
      </c>
      <c r="D6" s="715" t="s">
        <v>5521</v>
      </c>
      <c r="E6" s="1082">
        <v>12.85</v>
      </c>
      <c r="F6" s="1031">
        <f t="shared" si="1"/>
        <v>681.05</v>
      </c>
      <c r="G6" s="1032">
        <v>44644.0</v>
      </c>
      <c r="H6" s="1033">
        <f t="shared" si="7"/>
        <v>1021.575</v>
      </c>
      <c r="I6" s="32">
        <f t="shared" si="2"/>
        <v>885.365</v>
      </c>
      <c r="J6" s="33">
        <f t="shared" si="3"/>
        <v>885.365</v>
      </c>
      <c r="K6" s="34">
        <f t="shared" si="4"/>
        <v>817.26</v>
      </c>
      <c r="L6" s="33">
        <f t="shared" si="5"/>
        <v>783.2075</v>
      </c>
      <c r="M6" s="34">
        <f t="shared" si="6"/>
        <v>749.155</v>
      </c>
      <c r="N6" s="35"/>
      <c r="O6" s="67"/>
      <c r="P6" s="851"/>
      <c r="Q6" s="851"/>
      <c r="R6" s="851"/>
      <c r="S6" s="851"/>
      <c r="T6" s="851"/>
      <c r="U6" s="851"/>
      <c r="V6" s="851"/>
      <c r="W6" s="851"/>
      <c r="X6" s="851"/>
      <c r="Y6" s="851"/>
      <c r="Z6" s="851"/>
    </row>
    <row r="7" ht="14.25" customHeight="1">
      <c r="A7" s="73"/>
      <c r="B7" s="51"/>
      <c r="C7" s="1029" t="s">
        <v>5522</v>
      </c>
      <c r="D7" s="715" t="s">
        <v>5523</v>
      </c>
      <c r="E7" s="1082">
        <v>10.24</v>
      </c>
      <c r="F7" s="1031">
        <f t="shared" si="1"/>
        <v>542.72</v>
      </c>
      <c r="G7" s="1032">
        <v>44644.0</v>
      </c>
      <c r="H7" s="1033">
        <f t="shared" si="7"/>
        <v>814.08</v>
      </c>
      <c r="I7" s="32">
        <f t="shared" si="2"/>
        <v>705.536</v>
      </c>
      <c r="J7" s="33">
        <f t="shared" si="3"/>
        <v>705.536</v>
      </c>
      <c r="K7" s="34">
        <f t="shared" si="4"/>
        <v>651.264</v>
      </c>
      <c r="L7" s="33">
        <f t="shared" si="5"/>
        <v>624.128</v>
      </c>
      <c r="M7" s="34">
        <f t="shared" si="6"/>
        <v>596.992</v>
      </c>
      <c r="N7" s="35"/>
      <c r="O7" s="67"/>
      <c r="P7" s="851"/>
      <c r="Q7" s="851"/>
      <c r="R7" s="851"/>
      <c r="S7" s="851"/>
      <c r="T7" s="851"/>
      <c r="U7" s="851"/>
      <c r="V7" s="851"/>
      <c r="W7" s="851"/>
      <c r="X7" s="851"/>
      <c r="Y7" s="851"/>
      <c r="Z7" s="851"/>
    </row>
    <row r="8" ht="14.25" customHeight="1">
      <c r="A8" s="73"/>
      <c r="B8" s="51"/>
      <c r="C8" s="1034" t="s">
        <v>5524</v>
      </c>
      <c r="D8" s="715" t="s">
        <v>5525</v>
      </c>
      <c r="E8" s="1083">
        <v>16.59</v>
      </c>
      <c r="F8" s="1031">
        <f t="shared" si="1"/>
        <v>879.27</v>
      </c>
      <c r="G8" s="1032">
        <v>44644.0</v>
      </c>
      <c r="H8" s="1033">
        <f t="shared" si="7"/>
        <v>1318.905</v>
      </c>
      <c r="I8" s="32">
        <f t="shared" si="2"/>
        <v>1143.051</v>
      </c>
      <c r="J8" s="33">
        <f t="shared" si="3"/>
        <v>1143.051</v>
      </c>
      <c r="K8" s="34">
        <f t="shared" si="4"/>
        <v>1055.124</v>
      </c>
      <c r="L8" s="33">
        <f t="shared" si="5"/>
        <v>1011.1605</v>
      </c>
      <c r="M8" s="34">
        <f t="shared" si="6"/>
        <v>967.197</v>
      </c>
      <c r="N8" s="35"/>
      <c r="O8" s="67"/>
      <c r="P8" s="851"/>
      <c r="Q8" s="851"/>
      <c r="R8" s="851"/>
      <c r="S8" s="851"/>
      <c r="T8" s="851"/>
      <c r="U8" s="851"/>
      <c r="V8" s="851"/>
      <c r="W8" s="851"/>
      <c r="X8" s="851"/>
      <c r="Y8" s="851"/>
      <c r="Z8" s="851"/>
    </row>
    <row r="9" ht="14.25" customHeight="1">
      <c r="A9" s="73"/>
      <c r="B9" s="51"/>
      <c r="C9" s="1034" t="s">
        <v>5526</v>
      </c>
      <c r="D9" s="715" t="s">
        <v>5527</v>
      </c>
      <c r="E9" s="1084">
        <v>1.3</v>
      </c>
      <c r="F9" s="1031">
        <f t="shared" si="1"/>
        <v>68.9</v>
      </c>
      <c r="G9" s="1032">
        <v>44644.0</v>
      </c>
      <c r="H9" s="1033">
        <f t="shared" si="7"/>
        <v>103.35</v>
      </c>
      <c r="I9" s="32">
        <f t="shared" si="2"/>
        <v>89.57</v>
      </c>
      <c r="J9" s="33">
        <f t="shared" si="3"/>
        <v>89.57</v>
      </c>
      <c r="K9" s="34">
        <f t="shared" si="4"/>
        <v>82.68</v>
      </c>
      <c r="L9" s="33">
        <f t="shared" si="5"/>
        <v>79.235</v>
      </c>
      <c r="M9" s="34">
        <f t="shared" si="6"/>
        <v>75.79</v>
      </c>
      <c r="N9" s="35"/>
      <c r="O9" s="67"/>
      <c r="P9" s="851"/>
      <c r="Q9" s="851"/>
      <c r="R9" s="851"/>
      <c r="S9" s="851"/>
      <c r="T9" s="851"/>
      <c r="U9" s="851"/>
      <c r="V9" s="851"/>
      <c r="W9" s="851"/>
      <c r="X9" s="851"/>
      <c r="Y9" s="851"/>
      <c r="Z9" s="851"/>
    </row>
    <row r="10" ht="14.25" customHeight="1">
      <c r="A10" s="73"/>
      <c r="B10" s="51"/>
      <c r="C10" s="1034" t="s">
        <v>5528</v>
      </c>
      <c r="D10" s="715" t="s">
        <v>5529</v>
      </c>
      <c r="E10" s="1084">
        <v>13.33</v>
      </c>
      <c r="F10" s="1031">
        <f t="shared" si="1"/>
        <v>706.49</v>
      </c>
      <c r="G10" s="1032">
        <v>44644.0</v>
      </c>
      <c r="H10" s="1033">
        <f t="shared" si="7"/>
        <v>1059.735</v>
      </c>
      <c r="I10" s="32">
        <f t="shared" si="2"/>
        <v>918.437</v>
      </c>
      <c r="J10" s="33">
        <f t="shared" si="3"/>
        <v>918.437</v>
      </c>
      <c r="K10" s="34">
        <f t="shared" si="4"/>
        <v>847.788</v>
      </c>
      <c r="L10" s="33">
        <f t="shared" si="5"/>
        <v>812.4635</v>
      </c>
      <c r="M10" s="34">
        <f t="shared" si="6"/>
        <v>777.139</v>
      </c>
      <c r="N10" s="35"/>
      <c r="O10" s="67"/>
      <c r="P10" s="851"/>
      <c r="Q10" s="851"/>
      <c r="R10" s="851"/>
      <c r="S10" s="851"/>
      <c r="T10" s="851"/>
      <c r="U10" s="851"/>
      <c r="V10" s="851"/>
      <c r="W10" s="851"/>
      <c r="X10" s="851"/>
      <c r="Y10" s="851"/>
      <c r="Z10" s="851"/>
    </row>
    <row r="11" ht="14.25" customHeight="1">
      <c r="A11" s="73"/>
      <c r="B11" s="51"/>
      <c r="C11" s="1034" t="s">
        <v>5530</v>
      </c>
      <c r="D11" s="715" t="s">
        <v>5531</v>
      </c>
      <c r="E11" s="1084">
        <v>3.09</v>
      </c>
      <c r="F11" s="1031">
        <f t="shared" si="1"/>
        <v>163.77</v>
      </c>
      <c r="G11" s="1032">
        <v>44644.0</v>
      </c>
      <c r="H11" s="1033">
        <f t="shared" si="7"/>
        <v>245.655</v>
      </c>
      <c r="I11" s="32">
        <f t="shared" si="2"/>
        <v>212.901</v>
      </c>
      <c r="J11" s="33">
        <f t="shared" si="3"/>
        <v>212.901</v>
      </c>
      <c r="K11" s="34">
        <f t="shared" si="4"/>
        <v>196.524</v>
      </c>
      <c r="L11" s="33">
        <f t="shared" si="5"/>
        <v>188.3355</v>
      </c>
      <c r="M11" s="34">
        <f t="shared" si="6"/>
        <v>180.147</v>
      </c>
      <c r="N11" s="35"/>
      <c r="O11" s="67"/>
      <c r="P11" s="851"/>
      <c r="Q11" s="851"/>
      <c r="R11" s="851"/>
      <c r="S11" s="851"/>
      <c r="T11" s="851"/>
      <c r="U11" s="851"/>
      <c r="V11" s="851"/>
      <c r="W11" s="851"/>
      <c r="X11" s="851"/>
      <c r="Y11" s="851"/>
      <c r="Z11" s="851"/>
    </row>
    <row r="12" ht="14.25" customHeight="1">
      <c r="A12" s="73"/>
      <c r="B12" s="51"/>
      <c r="C12" s="1034" t="s">
        <v>5532</v>
      </c>
      <c r="D12" s="715" t="s">
        <v>5533</v>
      </c>
      <c r="E12" s="1084">
        <v>3.82</v>
      </c>
      <c r="F12" s="1031">
        <f t="shared" si="1"/>
        <v>202.46</v>
      </c>
      <c r="G12" s="1032">
        <v>44644.0</v>
      </c>
      <c r="H12" s="1033">
        <f t="shared" si="7"/>
        <v>303.69</v>
      </c>
      <c r="I12" s="32">
        <f t="shared" si="2"/>
        <v>263.198</v>
      </c>
      <c r="J12" s="33">
        <f t="shared" si="3"/>
        <v>263.198</v>
      </c>
      <c r="K12" s="34">
        <f t="shared" si="4"/>
        <v>242.952</v>
      </c>
      <c r="L12" s="33">
        <f t="shared" si="5"/>
        <v>232.829</v>
      </c>
      <c r="M12" s="34">
        <f t="shared" si="6"/>
        <v>222.706</v>
      </c>
      <c r="N12" s="35"/>
      <c r="O12" s="67"/>
      <c r="P12" s="851"/>
      <c r="Q12" s="851"/>
      <c r="R12" s="851"/>
      <c r="S12" s="851"/>
      <c r="T12" s="851"/>
      <c r="U12" s="851"/>
      <c r="V12" s="851"/>
      <c r="W12" s="851"/>
      <c r="X12" s="851"/>
      <c r="Y12" s="851"/>
      <c r="Z12" s="851"/>
    </row>
    <row r="13" ht="14.25" customHeight="1">
      <c r="A13" s="73"/>
      <c r="B13" s="51"/>
      <c r="C13" s="1034" t="s">
        <v>5534</v>
      </c>
      <c r="D13" s="715" t="s">
        <v>5535</v>
      </c>
      <c r="E13" s="1084">
        <v>125.04</v>
      </c>
      <c r="F13" s="1031">
        <f t="shared" si="1"/>
        <v>6627.12</v>
      </c>
      <c r="G13" s="1032">
        <v>44644.0</v>
      </c>
      <c r="H13" s="1033">
        <f t="shared" si="7"/>
        <v>9940.68</v>
      </c>
      <c r="I13" s="32">
        <f t="shared" si="2"/>
        <v>8615.256</v>
      </c>
      <c r="J13" s="33">
        <f t="shared" si="3"/>
        <v>8615.256</v>
      </c>
      <c r="K13" s="34">
        <f t="shared" si="4"/>
        <v>7952.544</v>
      </c>
      <c r="L13" s="33">
        <f t="shared" si="5"/>
        <v>7621.188</v>
      </c>
      <c r="M13" s="34">
        <f t="shared" si="6"/>
        <v>7289.832</v>
      </c>
      <c r="N13" s="35"/>
      <c r="O13" s="67"/>
      <c r="P13" s="851"/>
      <c r="Q13" s="851"/>
      <c r="R13" s="851"/>
      <c r="S13" s="851"/>
      <c r="T13" s="851"/>
      <c r="U13" s="851"/>
      <c r="V13" s="851"/>
      <c r="W13" s="851"/>
      <c r="X13" s="851"/>
      <c r="Y13" s="851"/>
      <c r="Z13" s="851"/>
    </row>
    <row r="14" ht="14.25" customHeight="1">
      <c r="A14" s="73"/>
      <c r="B14" s="51"/>
      <c r="C14" s="1034" t="s">
        <v>5536</v>
      </c>
      <c r="D14" s="715" t="s">
        <v>5537</v>
      </c>
      <c r="E14" s="1084">
        <v>240.0</v>
      </c>
      <c r="F14" s="1031">
        <f t="shared" si="1"/>
        <v>12720</v>
      </c>
      <c r="G14" s="1032">
        <v>44644.0</v>
      </c>
      <c r="H14" s="1033">
        <f t="shared" si="7"/>
        <v>19080</v>
      </c>
      <c r="I14" s="32">
        <f t="shared" si="2"/>
        <v>16536</v>
      </c>
      <c r="J14" s="33">
        <f t="shared" si="3"/>
        <v>16536</v>
      </c>
      <c r="K14" s="34">
        <f t="shared" si="4"/>
        <v>15264</v>
      </c>
      <c r="L14" s="33">
        <f t="shared" si="5"/>
        <v>14628</v>
      </c>
      <c r="M14" s="34">
        <f t="shared" si="6"/>
        <v>13992</v>
      </c>
      <c r="N14" s="35"/>
      <c r="O14" s="67"/>
      <c r="P14" s="851"/>
      <c r="Q14" s="851"/>
      <c r="R14" s="851"/>
      <c r="S14" s="851"/>
      <c r="T14" s="851"/>
      <c r="U14" s="851"/>
      <c r="V14" s="851"/>
      <c r="W14" s="851"/>
      <c r="X14" s="851"/>
      <c r="Y14" s="851"/>
      <c r="Z14" s="851"/>
    </row>
    <row r="15" ht="14.25" customHeight="1">
      <c r="A15" s="73"/>
      <c r="B15" s="51"/>
      <c r="C15" s="1034" t="s">
        <v>5538</v>
      </c>
      <c r="D15" s="715" t="s">
        <v>5539</v>
      </c>
      <c r="E15" s="1084">
        <v>155.61</v>
      </c>
      <c r="F15" s="1031">
        <f t="shared" si="1"/>
        <v>8247.33</v>
      </c>
      <c r="G15" s="1032">
        <v>44644.0</v>
      </c>
      <c r="H15" s="1033">
        <f t="shared" si="7"/>
        <v>12370.995</v>
      </c>
      <c r="I15" s="32">
        <f t="shared" si="2"/>
        <v>10721.529</v>
      </c>
      <c r="J15" s="33">
        <f t="shared" si="3"/>
        <v>10721.529</v>
      </c>
      <c r="K15" s="34">
        <f t="shared" si="4"/>
        <v>9896.796</v>
      </c>
      <c r="L15" s="33">
        <f t="shared" si="5"/>
        <v>9484.4295</v>
      </c>
      <c r="M15" s="34">
        <f t="shared" si="6"/>
        <v>9072.063</v>
      </c>
      <c r="N15" s="35"/>
      <c r="O15" s="67"/>
      <c r="P15" s="851"/>
      <c r="Q15" s="851"/>
      <c r="R15" s="851"/>
      <c r="S15" s="851"/>
      <c r="T15" s="851"/>
      <c r="U15" s="851"/>
      <c r="V15" s="851"/>
      <c r="W15" s="851"/>
      <c r="X15" s="851"/>
      <c r="Y15" s="851"/>
      <c r="Z15" s="851"/>
    </row>
    <row r="16" ht="14.25" customHeight="1">
      <c r="A16" s="73"/>
      <c r="B16" s="51"/>
      <c r="C16" s="1034" t="s">
        <v>5540</v>
      </c>
      <c r="D16" s="715" t="s">
        <v>5541</v>
      </c>
      <c r="E16" s="1083">
        <v>916.26</v>
      </c>
      <c r="F16" s="1031">
        <f t="shared" si="1"/>
        <v>48561.78</v>
      </c>
      <c r="G16" s="1032">
        <v>44644.0</v>
      </c>
      <c r="H16" s="1033">
        <f t="shared" si="7"/>
        <v>72842.67</v>
      </c>
      <c r="I16" s="32">
        <f t="shared" si="2"/>
        <v>63130.314</v>
      </c>
      <c r="J16" s="33">
        <f t="shared" si="3"/>
        <v>63130.314</v>
      </c>
      <c r="K16" s="34">
        <f t="shared" si="4"/>
        <v>58274.136</v>
      </c>
      <c r="L16" s="33">
        <f t="shared" si="5"/>
        <v>55846.047</v>
      </c>
      <c r="M16" s="34">
        <f t="shared" si="6"/>
        <v>53417.958</v>
      </c>
      <c r="N16" s="35"/>
      <c r="O16" s="67"/>
      <c r="P16" s="851"/>
      <c r="Q16" s="851"/>
      <c r="R16" s="851"/>
      <c r="S16" s="851"/>
      <c r="T16" s="851"/>
      <c r="U16" s="851"/>
      <c r="V16" s="851"/>
      <c r="W16" s="851"/>
      <c r="X16" s="851"/>
      <c r="Y16" s="851"/>
      <c r="Z16" s="851"/>
    </row>
    <row r="17" ht="14.25" customHeight="1">
      <c r="A17" s="73"/>
      <c r="B17" s="26"/>
      <c r="C17" s="1034" t="s">
        <v>5542</v>
      </c>
      <c r="D17" s="715" t="s">
        <v>5543</v>
      </c>
      <c r="E17" s="1084">
        <v>5.32</v>
      </c>
      <c r="F17" s="1031">
        <f t="shared" si="1"/>
        <v>281.96</v>
      </c>
      <c r="G17" s="1032">
        <v>44644.0</v>
      </c>
      <c r="H17" s="1033">
        <f t="shared" si="7"/>
        <v>422.94</v>
      </c>
      <c r="I17" s="32">
        <f t="shared" si="2"/>
        <v>366.548</v>
      </c>
      <c r="J17" s="33">
        <f t="shared" si="3"/>
        <v>366.548</v>
      </c>
      <c r="K17" s="34">
        <f t="shared" si="4"/>
        <v>338.352</v>
      </c>
      <c r="L17" s="33">
        <f t="shared" si="5"/>
        <v>324.254</v>
      </c>
      <c r="M17" s="34">
        <f t="shared" si="6"/>
        <v>310.156</v>
      </c>
      <c r="N17" s="35"/>
      <c r="O17" s="67"/>
      <c r="P17" s="851"/>
      <c r="Q17" s="851"/>
      <c r="R17" s="851"/>
      <c r="S17" s="851"/>
      <c r="T17" s="851"/>
      <c r="U17" s="851"/>
      <c r="V17" s="851"/>
      <c r="W17" s="851"/>
      <c r="X17" s="851"/>
      <c r="Y17" s="851"/>
      <c r="Z17" s="851"/>
    </row>
    <row r="18" ht="14.25" customHeight="1">
      <c r="A18" s="73"/>
      <c r="B18" s="26"/>
      <c r="C18" s="1034" t="s">
        <v>5544</v>
      </c>
      <c r="D18" s="715" t="s">
        <v>5545</v>
      </c>
      <c r="E18" s="1084">
        <v>7.26</v>
      </c>
      <c r="F18" s="1031">
        <f t="shared" si="1"/>
        <v>384.78</v>
      </c>
      <c r="G18" s="1032">
        <v>44644.0</v>
      </c>
      <c r="H18" s="1033">
        <f t="shared" si="7"/>
        <v>577.17</v>
      </c>
      <c r="I18" s="32">
        <f t="shared" si="2"/>
        <v>500.214</v>
      </c>
      <c r="J18" s="33">
        <f t="shared" si="3"/>
        <v>500.214</v>
      </c>
      <c r="K18" s="34">
        <f t="shared" si="4"/>
        <v>461.736</v>
      </c>
      <c r="L18" s="33">
        <f t="shared" si="5"/>
        <v>442.497</v>
      </c>
      <c r="M18" s="34">
        <f t="shared" si="6"/>
        <v>423.258</v>
      </c>
      <c r="N18" s="35"/>
      <c r="O18" s="67"/>
      <c r="P18" s="851"/>
      <c r="Q18" s="851"/>
      <c r="R18" s="851"/>
      <c r="S18" s="851"/>
      <c r="T18" s="851"/>
      <c r="U18" s="851"/>
      <c r="V18" s="851"/>
      <c r="W18" s="851"/>
      <c r="X18" s="851"/>
      <c r="Y18" s="851"/>
      <c r="Z18" s="851"/>
    </row>
    <row r="19" ht="14.25" customHeight="1">
      <c r="A19" s="73"/>
      <c r="B19" s="26"/>
      <c r="C19" s="1034" t="s">
        <v>5546</v>
      </c>
      <c r="D19" s="715" t="s">
        <v>5547</v>
      </c>
      <c r="E19" s="1084">
        <v>8.78</v>
      </c>
      <c r="F19" s="1031">
        <f t="shared" si="1"/>
        <v>465.34</v>
      </c>
      <c r="G19" s="1032">
        <v>44644.0</v>
      </c>
      <c r="H19" s="1033">
        <f t="shared" si="7"/>
        <v>698.01</v>
      </c>
      <c r="I19" s="32">
        <f t="shared" si="2"/>
        <v>604.942</v>
      </c>
      <c r="J19" s="33">
        <f t="shared" si="3"/>
        <v>604.942</v>
      </c>
      <c r="K19" s="34">
        <f t="shared" si="4"/>
        <v>558.408</v>
      </c>
      <c r="L19" s="33">
        <f t="shared" si="5"/>
        <v>535.141</v>
      </c>
      <c r="M19" s="34">
        <f t="shared" si="6"/>
        <v>511.874</v>
      </c>
      <c r="N19" s="35"/>
      <c r="O19" s="67"/>
      <c r="P19" s="851"/>
      <c r="Q19" s="851"/>
      <c r="R19" s="851"/>
      <c r="S19" s="851"/>
      <c r="T19" s="851"/>
      <c r="U19" s="851"/>
      <c r="V19" s="851"/>
      <c r="W19" s="851"/>
      <c r="X19" s="851"/>
      <c r="Y19" s="851"/>
      <c r="Z19" s="851"/>
    </row>
    <row r="20" ht="14.25" customHeight="1">
      <c r="A20" s="73"/>
      <c r="B20" s="26"/>
      <c r="C20" s="1034" t="s">
        <v>5548</v>
      </c>
      <c r="D20" s="715" t="s">
        <v>5549</v>
      </c>
      <c r="E20" s="1084">
        <v>11.87</v>
      </c>
      <c r="F20" s="1031">
        <f t="shared" si="1"/>
        <v>629.11</v>
      </c>
      <c r="G20" s="1032">
        <v>44644.0</v>
      </c>
      <c r="H20" s="1033">
        <f t="shared" si="7"/>
        <v>943.665</v>
      </c>
      <c r="I20" s="32">
        <f t="shared" si="2"/>
        <v>817.843</v>
      </c>
      <c r="J20" s="33">
        <f t="shared" si="3"/>
        <v>817.843</v>
      </c>
      <c r="K20" s="34">
        <f t="shared" si="4"/>
        <v>754.932</v>
      </c>
      <c r="L20" s="33">
        <f t="shared" si="5"/>
        <v>723.4765</v>
      </c>
      <c r="M20" s="34">
        <f t="shared" si="6"/>
        <v>692.021</v>
      </c>
      <c r="N20" s="35"/>
      <c r="O20" s="67"/>
      <c r="P20" s="851"/>
      <c r="Q20" s="851"/>
      <c r="R20" s="851"/>
      <c r="S20" s="851"/>
      <c r="T20" s="851"/>
      <c r="U20" s="851"/>
      <c r="V20" s="851"/>
      <c r="W20" s="851"/>
      <c r="X20" s="851"/>
      <c r="Y20" s="851"/>
      <c r="Z20" s="851"/>
    </row>
    <row r="21" ht="14.25" customHeight="1">
      <c r="A21" s="73"/>
      <c r="B21" s="26"/>
      <c r="C21" s="1034" t="s">
        <v>5550</v>
      </c>
      <c r="D21" s="715" t="s">
        <v>5551</v>
      </c>
      <c r="E21" s="1084">
        <v>15.11</v>
      </c>
      <c r="F21" s="1031">
        <f t="shared" si="1"/>
        <v>800.83</v>
      </c>
      <c r="G21" s="1032">
        <v>44644.0</v>
      </c>
      <c r="H21" s="1033">
        <f t="shared" si="7"/>
        <v>1201.245</v>
      </c>
      <c r="I21" s="32">
        <f t="shared" si="2"/>
        <v>1041.079</v>
      </c>
      <c r="J21" s="33">
        <f t="shared" si="3"/>
        <v>1041.079</v>
      </c>
      <c r="K21" s="34">
        <f t="shared" si="4"/>
        <v>960.996</v>
      </c>
      <c r="L21" s="33">
        <f t="shared" si="5"/>
        <v>920.9545</v>
      </c>
      <c r="M21" s="34">
        <f t="shared" si="6"/>
        <v>880.913</v>
      </c>
      <c r="N21" s="35"/>
      <c r="O21" s="67"/>
      <c r="P21" s="851"/>
      <c r="Q21" s="851"/>
      <c r="R21" s="851"/>
      <c r="S21" s="851"/>
      <c r="T21" s="851"/>
      <c r="U21" s="851"/>
      <c r="V21" s="851"/>
      <c r="W21" s="851"/>
      <c r="X21" s="851"/>
      <c r="Y21" s="851"/>
      <c r="Z21" s="851"/>
    </row>
    <row r="22" ht="14.25" customHeight="1">
      <c r="A22" s="73"/>
      <c r="B22" s="26"/>
      <c r="C22" s="1034" t="s">
        <v>5552</v>
      </c>
      <c r="D22" s="715" t="s">
        <v>5553</v>
      </c>
      <c r="E22" s="1084">
        <v>14.18</v>
      </c>
      <c r="F22" s="1031">
        <f t="shared" si="1"/>
        <v>751.54</v>
      </c>
      <c r="G22" s="1032">
        <v>44644.0</v>
      </c>
      <c r="H22" s="1033">
        <f t="shared" si="7"/>
        <v>1127.31</v>
      </c>
      <c r="I22" s="32">
        <f t="shared" si="2"/>
        <v>977.002</v>
      </c>
      <c r="J22" s="33">
        <f t="shared" si="3"/>
        <v>977.002</v>
      </c>
      <c r="K22" s="34">
        <f t="shared" si="4"/>
        <v>901.848</v>
      </c>
      <c r="L22" s="33">
        <f t="shared" si="5"/>
        <v>864.271</v>
      </c>
      <c r="M22" s="34">
        <f t="shared" si="6"/>
        <v>826.694</v>
      </c>
      <c r="N22" s="35"/>
      <c r="O22" s="67"/>
      <c r="P22" s="851"/>
      <c r="Q22" s="851"/>
      <c r="R22" s="851"/>
      <c r="S22" s="851"/>
      <c r="T22" s="851"/>
      <c r="U22" s="851"/>
      <c r="V22" s="851"/>
      <c r="W22" s="851"/>
      <c r="X22" s="851"/>
      <c r="Y22" s="851"/>
      <c r="Z22" s="851"/>
    </row>
    <row r="23" ht="14.25" customHeight="1">
      <c r="A23" s="73"/>
      <c r="B23" s="26"/>
      <c r="C23" s="1034" t="s">
        <v>5554</v>
      </c>
      <c r="D23" s="715" t="s">
        <v>5555</v>
      </c>
      <c r="E23" s="1084">
        <v>9.11</v>
      </c>
      <c r="F23" s="1031">
        <f t="shared" si="1"/>
        <v>482.83</v>
      </c>
      <c r="G23" s="1032">
        <v>44644.0</v>
      </c>
      <c r="H23" s="1033">
        <f t="shared" si="7"/>
        <v>724.245</v>
      </c>
      <c r="I23" s="32">
        <f t="shared" si="2"/>
        <v>627.679</v>
      </c>
      <c r="J23" s="33">
        <f t="shared" si="3"/>
        <v>627.679</v>
      </c>
      <c r="K23" s="34">
        <f t="shared" si="4"/>
        <v>579.396</v>
      </c>
      <c r="L23" s="33">
        <f t="shared" si="5"/>
        <v>555.2545</v>
      </c>
      <c r="M23" s="34">
        <f t="shared" si="6"/>
        <v>531.113</v>
      </c>
      <c r="N23" s="35"/>
      <c r="O23" s="67"/>
      <c r="P23" s="851"/>
      <c r="Q23" s="851"/>
      <c r="R23" s="851"/>
      <c r="S23" s="851"/>
      <c r="T23" s="851"/>
      <c r="U23" s="851"/>
      <c r="V23" s="851"/>
      <c r="W23" s="851"/>
      <c r="X23" s="851"/>
      <c r="Y23" s="851"/>
      <c r="Z23" s="851"/>
    </row>
    <row r="24" ht="14.25" customHeight="1">
      <c r="A24" s="73"/>
      <c r="B24" s="26"/>
      <c r="C24" s="1034" t="s">
        <v>5556</v>
      </c>
      <c r="D24" s="715" t="s">
        <v>5557</v>
      </c>
      <c r="E24" s="1084">
        <v>10.57</v>
      </c>
      <c r="F24" s="1031">
        <f t="shared" si="1"/>
        <v>560.21</v>
      </c>
      <c r="G24" s="1032">
        <v>44644.0</v>
      </c>
      <c r="H24" s="1033">
        <f t="shared" si="7"/>
        <v>840.315</v>
      </c>
      <c r="I24" s="32">
        <f t="shared" si="2"/>
        <v>728.273</v>
      </c>
      <c r="J24" s="33">
        <f t="shared" si="3"/>
        <v>728.273</v>
      </c>
      <c r="K24" s="34">
        <f t="shared" si="4"/>
        <v>672.252</v>
      </c>
      <c r="L24" s="33">
        <f t="shared" si="5"/>
        <v>644.2415</v>
      </c>
      <c r="M24" s="34">
        <f t="shared" si="6"/>
        <v>616.231</v>
      </c>
      <c r="N24" s="35"/>
      <c r="O24" s="67"/>
      <c r="P24" s="851"/>
      <c r="Q24" s="851"/>
      <c r="R24" s="851"/>
      <c r="S24" s="851"/>
      <c r="T24" s="851"/>
      <c r="U24" s="851"/>
      <c r="V24" s="851"/>
      <c r="W24" s="851"/>
      <c r="X24" s="851"/>
      <c r="Y24" s="851"/>
      <c r="Z24" s="851"/>
    </row>
    <row r="25" ht="14.25" customHeight="1">
      <c r="A25" s="73"/>
      <c r="B25" s="26"/>
      <c r="C25" s="1034" t="s">
        <v>5558</v>
      </c>
      <c r="D25" s="715" t="s">
        <v>5557</v>
      </c>
      <c r="E25" s="1084">
        <v>12.2</v>
      </c>
      <c r="F25" s="1031">
        <f t="shared" si="1"/>
        <v>646.6</v>
      </c>
      <c r="G25" s="1032">
        <v>44644.0</v>
      </c>
      <c r="H25" s="1033">
        <f t="shared" si="7"/>
        <v>969.9</v>
      </c>
      <c r="I25" s="32">
        <f t="shared" si="2"/>
        <v>840.58</v>
      </c>
      <c r="J25" s="33">
        <f t="shared" si="3"/>
        <v>840.58</v>
      </c>
      <c r="K25" s="34">
        <f t="shared" si="4"/>
        <v>775.92</v>
      </c>
      <c r="L25" s="33">
        <f t="shared" si="5"/>
        <v>743.59</v>
      </c>
      <c r="M25" s="34">
        <f t="shared" si="6"/>
        <v>711.26</v>
      </c>
      <c r="N25" s="35"/>
      <c r="O25" s="67"/>
      <c r="P25" s="851"/>
      <c r="Q25" s="851"/>
      <c r="R25" s="851"/>
      <c r="S25" s="851"/>
      <c r="T25" s="851"/>
      <c r="U25" s="851"/>
      <c r="V25" s="851"/>
      <c r="W25" s="851"/>
      <c r="X25" s="851"/>
      <c r="Y25" s="851"/>
      <c r="Z25" s="851"/>
    </row>
    <row r="26" ht="14.25" customHeight="1">
      <c r="A26" s="73"/>
      <c r="B26" s="26"/>
      <c r="C26" s="1034" t="s">
        <v>5559</v>
      </c>
      <c r="D26" s="715" t="s">
        <v>5557</v>
      </c>
      <c r="E26" s="1084">
        <v>9.81</v>
      </c>
      <c r="F26" s="1031">
        <f t="shared" si="1"/>
        <v>519.93</v>
      </c>
      <c r="G26" s="1032">
        <v>44644.0</v>
      </c>
      <c r="H26" s="1033">
        <f t="shared" si="7"/>
        <v>779.895</v>
      </c>
      <c r="I26" s="32">
        <f t="shared" si="2"/>
        <v>675.909</v>
      </c>
      <c r="J26" s="33">
        <f t="shared" si="3"/>
        <v>675.909</v>
      </c>
      <c r="K26" s="34">
        <f t="shared" si="4"/>
        <v>623.916</v>
      </c>
      <c r="L26" s="33">
        <f t="shared" si="5"/>
        <v>597.9195</v>
      </c>
      <c r="M26" s="34">
        <f t="shared" si="6"/>
        <v>571.923</v>
      </c>
      <c r="N26" s="35"/>
      <c r="O26" s="67"/>
      <c r="P26" s="851"/>
      <c r="Q26" s="851"/>
      <c r="R26" s="851"/>
      <c r="S26" s="851"/>
      <c r="T26" s="851"/>
      <c r="U26" s="851"/>
      <c r="V26" s="851"/>
      <c r="W26" s="851"/>
      <c r="X26" s="851"/>
      <c r="Y26" s="851"/>
      <c r="Z26" s="851"/>
    </row>
    <row r="27" ht="14.25" customHeight="1">
      <c r="A27" s="73"/>
      <c r="B27" s="26"/>
      <c r="C27" s="1034" t="s">
        <v>5560</v>
      </c>
      <c r="D27" s="715" t="s">
        <v>5561</v>
      </c>
      <c r="E27" s="1084">
        <v>7.88</v>
      </c>
      <c r="F27" s="1031">
        <f t="shared" si="1"/>
        <v>417.64</v>
      </c>
      <c r="G27" s="1032">
        <v>44644.0</v>
      </c>
      <c r="H27" s="1033">
        <f t="shared" si="7"/>
        <v>626.46</v>
      </c>
      <c r="I27" s="32">
        <f t="shared" si="2"/>
        <v>542.932</v>
      </c>
      <c r="J27" s="33">
        <f t="shared" si="3"/>
        <v>542.932</v>
      </c>
      <c r="K27" s="34">
        <f t="shared" si="4"/>
        <v>501.168</v>
      </c>
      <c r="L27" s="33">
        <f t="shared" si="5"/>
        <v>480.286</v>
      </c>
      <c r="M27" s="34">
        <f t="shared" si="6"/>
        <v>459.404</v>
      </c>
      <c r="N27" s="35"/>
      <c r="O27" s="67"/>
      <c r="P27" s="851"/>
      <c r="Q27" s="851"/>
      <c r="R27" s="851"/>
      <c r="S27" s="851"/>
      <c r="T27" s="851"/>
      <c r="U27" s="851"/>
      <c r="V27" s="851"/>
      <c r="W27" s="851"/>
      <c r="X27" s="851"/>
      <c r="Y27" s="851"/>
      <c r="Z27" s="851"/>
    </row>
    <row r="28" ht="14.25" customHeight="1">
      <c r="A28" s="73"/>
      <c r="B28" s="26"/>
      <c r="C28" s="1034" t="s">
        <v>5562</v>
      </c>
      <c r="D28" s="715" t="s">
        <v>5563</v>
      </c>
      <c r="E28" s="1084">
        <v>7.32</v>
      </c>
      <c r="F28" s="1031">
        <f t="shared" si="1"/>
        <v>387.96</v>
      </c>
      <c r="G28" s="1032">
        <v>44644.0</v>
      </c>
      <c r="H28" s="1033">
        <f t="shared" si="7"/>
        <v>581.94</v>
      </c>
      <c r="I28" s="32">
        <f t="shared" si="2"/>
        <v>504.348</v>
      </c>
      <c r="J28" s="33">
        <f t="shared" si="3"/>
        <v>504.348</v>
      </c>
      <c r="K28" s="34">
        <f t="shared" si="4"/>
        <v>465.552</v>
      </c>
      <c r="L28" s="33">
        <f t="shared" si="5"/>
        <v>446.154</v>
      </c>
      <c r="M28" s="34">
        <f t="shared" si="6"/>
        <v>426.756</v>
      </c>
      <c r="N28" s="35"/>
      <c r="O28" s="67"/>
      <c r="P28" s="851"/>
      <c r="Q28" s="851"/>
      <c r="R28" s="851"/>
      <c r="S28" s="851"/>
      <c r="T28" s="851"/>
      <c r="U28" s="851"/>
      <c r="V28" s="851"/>
      <c r="W28" s="851"/>
      <c r="X28" s="851"/>
      <c r="Y28" s="851"/>
      <c r="Z28" s="851"/>
    </row>
    <row r="29" ht="14.25" customHeight="1">
      <c r="A29" s="73"/>
      <c r="B29" s="26"/>
      <c r="C29" s="1034" t="s">
        <v>5564</v>
      </c>
      <c r="D29" s="715" t="s">
        <v>5565</v>
      </c>
      <c r="E29" s="1084">
        <v>8.25</v>
      </c>
      <c r="F29" s="1031">
        <f t="shared" si="1"/>
        <v>437.25</v>
      </c>
      <c r="G29" s="1032">
        <v>44644.0</v>
      </c>
      <c r="H29" s="1033">
        <f t="shared" si="7"/>
        <v>655.875</v>
      </c>
      <c r="I29" s="32">
        <f t="shared" si="2"/>
        <v>568.425</v>
      </c>
      <c r="J29" s="33">
        <f t="shared" si="3"/>
        <v>568.425</v>
      </c>
      <c r="K29" s="34">
        <f t="shared" si="4"/>
        <v>524.7</v>
      </c>
      <c r="L29" s="33">
        <f t="shared" si="5"/>
        <v>502.8375</v>
      </c>
      <c r="M29" s="34">
        <f t="shared" si="6"/>
        <v>480.975</v>
      </c>
      <c r="N29" s="35"/>
      <c r="O29" s="67"/>
      <c r="P29" s="851"/>
      <c r="Q29" s="851"/>
      <c r="R29" s="851"/>
      <c r="S29" s="851"/>
      <c r="T29" s="851"/>
      <c r="U29" s="851"/>
      <c r="V29" s="851"/>
      <c r="W29" s="851"/>
      <c r="X29" s="851"/>
      <c r="Y29" s="851"/>
      <c r="Z29" s="851"/>
    </row>
    <row r="30" ht="14.25" customHeight="1">
      <c r="A30" s="73"/>
      <c r="B30" s="26"/>
      <c r="C30" s="1034" t="s">
        <v>5566</v>
      </c>
      <c r="D30" s="715" t="s">
        <v>5567</v>
      </c>
      <c r="E30" s="1084">
        <v>9.32</v>
      </c>
      <c r="F30" s="1031">
        <f t="shared" si="1"/>
        <v>493.96</v>
      </c>
      <c r="G30" s="1032">
        <v>44644.0</v>
      </c>
      <c r="H30" s="1033">
        <f t="shared" si="7"/>
        <v>740.94</v>
      </c>
      <c r="I30" s="32">
        <f t="shared" si="2"/>
        <v>642.148</v>
      </c>
      <c r="J30" s="33">
        <f t="shared" si="3"/>
        <v>642.148</v>
      </c>
      <c r="K30" s="34">
        <f t="shared" si="4"/>
        <v>592.752</v>
      </c>
      <c r="L30" s="33">
        <f t="shared" si="5"/>
        <v>568.054</v>
      </c>
      <c r="M30" s="34">
        <f t="shared" si="6"/>
        <v>543.356</v>
      </c>
      <c r="N30" s="35"/>
      <c r="O30" s="67"/>
      <c r="P30" s="851"/>
      <c r="Q30" s="851"/>
      <c r="R30" s="851"/>
      <c r="S30" s="851"/>
      <c r="T30" s="851"/>
      <c r="U30" s="851"/>
      <c r="V30" s="851"/>
      <c r="W30" s="851"/>
      <c r="X30" s="851"/>
      <c r="Y30" s="851"/>
      <c r="Z30" s="851"/>
    </row>
    <row r="31" ht="14.25" customHeight="1">
      <c r="A31" s="73"/>
      <c r="B31" s="1034"/>
      <c r="C31" s="1034" t="s">
        <v>5568</v>
      </c>
      <c r="D31" s="715" t="s">
        <v>5567</v>
      </c>
      <c r="E31" s="1084">
        <v>14.47</v>
      </c>
      <c r="F31" s="1031">
        <f t="shared" si="1"/>
        <v>766.91</v>
      </c>
      <c r="G31" s="1032">
        <v>44644.0</v>
      </c>
      <c r="H31" s="1033">
        <f t="shared" si="7"/>
        <v>1150.365</v>
      </c>
      <c r="I31" s="32">
        <f t="shared" si="2"/>
        <v>996.983</v>
      </c>
      <c r="J31" s="33">
        <f t="shared" si="3"/>
        <v>996.983</v>
      </c>
      <c r="K31" s="34">
        <f t="shared" si="4"/>
        <v>920.292</v>
      </c>
      <c r="L31" s="33">
        <f t="shared" si="5"/>
        <v>881.9465</v>
      </c>
      <c r="M31" s="34">
        <f t="shared" si="6"/>
        <v>843.601</v>
      </c>
      <c r="N31" s="35"/>
      <c r="O31" s="67"/>
      <c r="P31" s="851"/>
      <c r="Q31" s="851"/>
      <c r="R31" s="851"/>
      <c r="S31" s="851"/>
      <c r="T31" s="851"/>
      <c r="U31" s="851"/>
      <c r="V31" s="851"/>
      <c r="W31" s="851"/>
      <c r="X31" s="851"/>
      <c r="Y31" s="851"/>
      <c r="Z31" s="851"/>
    </row>
    <row r="32" ht="14.25" customHeight="1">
      <c r="A32" s="73"/>
      <c r="B32" s="1034"/>
      <c r="C32" s="1034" t="s">
        <v>5569</v>
      </c>
      <c r="D32" s="715" t="s">
        <v>5570</v>
      </c>
      <c r="E32" s="1084">
        <v>24.32</v>
      </c>
      <c r="F32" s="1031">
        <f t="shared" si="1"/>
        <v>1288.96</v>
      </c>
      <c r="G32" s="1032">
        <v>44644.0</v>
      </c>
      <c r="H32" s="1033">
        <f t="shared" si="7"/>
        <v>1933.44</v>
      </c>
      <c r="I32" s="32">
        <f t="shared" si="2"/>
        <v>1675.648</v>
      </c>
      <c r="J32" s="33">
        <f t="shared" si="3"/>
        <v>1675.648</v>
      </c>
      <c r="K32" s="34">
        <f t="shared" si="4"/>
        <v>1546.752</v>
      </c>
      <c r="L32" s="33">
        <f t="shared" si="5"/>
        <v>1482.304</v>
      </c>
      <c r="M32" s="34">
        <f t="shared" si="6"/>
        <v>1417.856</v>
      </c>
      <c r="N32" s="35"/>
      <c r="O32" s="67"/>
      <c r="P32" s="851"/>
      <c r="Q32" s="851"/>
      <c r="R32" s="851"/>
      <c r="S32" s="851"/>
      <c r="T32" s="851"/>
      <c r="U32" s="851"/>
      <c r="V32" s="851"/>
      <c r="W32" s="851"/>
      <c r="X32" s="851"/>
      <c r="Y32" s="851"/>
      <c r="Z32" s="851"/>
    </row>
    <row r="33" ht="14.25" customHeight="1">
      <c r="A33" s="73"/>
      <c r="B33" s="1034"/>
      <c r="C33" s="1034" t="s">
        <v>5571</v>
      </c>
      <c r="D33" s="715" t="s">
        <v>5572</v>
      </c>
      <c r="E33" s="1084">
        <v>4.88</v>
      </c>
      <c r="F33" s="1031">
        <f t="shared" si="1"/>
        <v>258.64</v>
      </c>
      <c r="G33" s="1032">
        <v>44644.0</v>
      </c>
      <c r="H33" s="1033">
        <f t="shared" si="7"/>
        <v>387.96</v>
      </c>
      <c r="I33" s="32">
        <f t="shared" si="2"/>
        <v>336.232</v>
      </c>
      <c r="J33" s="33">
        <f t="shared" si="3"/>
        <v>336.232</v>
      </c>
      <c r="K33" s="34">
        <f t="shared" si="4"/>
        <v>310.368</v>
      </c>
      <c r="L33" s="33">
        <f t="shared" si="5"/>
        <v>297.436</v>
      </c>
      <c r="M33" s="34">
        <f t="shared" si="6"/>
        <v>284.504</v>
      </c>
      <c r="N33" s="35"/>
      <c r="O33" s="67"/>
      <c r="P33" s="851"/>
      <c r="Q33" s="851"/>
      <c r="R33" s="851"/>
      <c r="S33" s="851"/>
      <c r="T33" s="851"/>
      <c r="U33" s="851"/>
      <c r="V33" s="851"/>
      <c r="W33" s="851"/>
      <c r="X33" s="851"/>
      <c r="Y33" s="851"/>
      <c r="Z33" s="851"/>
    </row>
    <row r="34" ht="14.25" customHeight="1">
      <c r="A34" s="73"/>
      <c r="B34" s="1034"/>
      <c r="C34" s="1034" t="s">
        <v>5573</v>
      </c>
      <c r="D34" s="715" t="s">
        <v>5574</v>
      </c>
      <c r="E34" s="1084">
        <v>1.8</v>
      </c>
      <c r="F34" s="1031">
        <f t="shared" si="1"/>
        <v>95.4</v>
      </c>
      <c r="G34" s="1032">
        <v>44644.0</v>
      </c>
      <c r="H34" s="1033">
        <f t="shared" si="7"/>
        <v>143.1</v>
      </c>
      <c r="I34" s="32">
        <f t="shared" si="2"/>
        <v>124.02</v>
      </c>
      <c r="J34" s="33">
        <f t="shared" si="3"/>
        <v>124.02</v>
      </c>
      <c r="K34" s="34">
        <f t="shared" si="4"/>
        <v>114.48</v>
      </c>
      <c r="L34" s="33">
        <f t="shared" si="5"/>
        <v>109.71</v>
      </c>
      <c r="M34" s="34">
        <f t="shared" si="6"/>
        <v>104.94</v>
      </c>
      <c r="N34" s="35"/>
      <c r="O34" s="67"/>
      <c r="P34" s="851"/>
      <c r="Q34" s="851"/>
      <c r="R34" s="851"/>
      <c r="S34" s="851"/>
      <c r="T34" s="851"/>
      <c r="U34" s="851"/>
      <c r="V34" s="851"/>
      <c r="W34" s="851"/>
      <c r="X34" s="851"/>
      <c r="Y34" s="851"/>
      <c r="Z34" s="851"/>
    </row>
    <row r="35" ht="14.25" customHeight="1">
      <c r="A35" s="73"/>
      <c r="B35" s="1034"/>
      <c r="C35" s="1034" t="s">
        <v>5575</v>
      </c>
      <c r="D35" s="715" t="s">
        <v>5576</v>
      </c>
      <c r="E35" s="1084">
        <v>95.61</v>
      </c>
      <c r="F35" s="1031">
        <f t="shared" si="1"/>
        <v>5067.33</v>
      </c>
      <c r="G35" s="1032">
        <v>44644.0</v>
      </c>
      <c r="H35" s="1033">
        <f t="shared" si="7"/>
        <v>7600.995</v>
      </c>
      <c r="I35" s="32">
        <f t="shared" si="2"/>
        <v>6587.529</v>
      </c>
      <c r="J35" s="33">
        <f t="shared" si="3"/>
        <v>6587.529</v>
      </c>
      <c r="K35" s="34">
        <f t="shared" si="4"/>
        <v>6080.796</v>
      </c>
      <c r="L35" s="33">
        <f t="shared" si="5"/>
        <v>5827.4295</v>
      </c>
      <c r="M35" s="34">
        <f t="shared" si="6"/>
        <v>5574.063</v>
      </c>
      <c r="N35" s="35"/>
      <c r="O35" s="67"/>
      <c r="P35" s="851"/>
      <c r="Q35" s="851"/>
      <c r="R35" s="851"/>
      <c r="S35" s="851"/>
      <c r="T35" s="851"/>
      <c r="U35" s="851"/>
      <c r="V35" s="851"/>
      <c r="W35" s="851"/>
      <c r="X35" s="851"/>
      <c r="Y35" s="851"/>
      <c r="Z35" s="851"/>
    </row>
    <row r="36" ht="14.25" customHeight="1">
      <c r="A36" s="73"/>
      <c r="B36" s="1034"/>
      <c r="C36" s="1034" t="s">
        <v>5577</v>
      </c>
      <c r="D36" s="715" t="s">
        <v>5578</v>
      </c>
      <c r="E36" s="1084">
        <v>106.5</v>
      </c>
      <c r="F36" s="1031">
        <f t="shared" si="1"/>
        <v>5644.5</v>
      </c>
      <c r="G36" s="1032">
        <v>44644.0</v>
      </c>
      <c r="H36" s="1033">
        <f t="shared" si="7"/>
        <v>8466.75</v>
      </c>
      <c r="I36" s="32">
        <f t="shared" si="2"/>
        <v>7337.85</v>
      </c>
      <c r="J36" s="33">
        <f t="shared" si="3"/>
        <v>7337.85</v>
      </c>
      <c r="K36" s="34">
        <f t="shared" si="4"/>
        <v>6773.4</v>
      </c>
      <c r="L36" s="33">
        <f t="shared" si="5"/>
        <v>6491.175</v>
      </c>
      <c r="M36" s="34">
        <f t="shared" si="6"/>
        <v>6208.95</v>
      </c>
      <c r="N36" s="35"/>
      <c r="O36" s="67"/>
      <c r="P36" s="851"/>
      <c r="Q36" s="851"/>
      <c r="R36" s="851"/>
      <c r="S36" s="851"/>
      <c r="T36" s="851"/>
      <c r="U36" s="851"/>
      <c r="V36" s="851"/>
      <c r="W36" s="851"/>
      <c r="X36" s="851"/>
      <c r="Y36" s="851"/>
      <c r="Z36" s="851"/>
    </row>
    <row r="37" ht="14.25" customHeight="1">
      <c r="A37" s="73"/>
      <c r="B37" s="1034"/>
      <c r="C37" s="1034" t="s">
        <v>5579</v>
      </c>
      <c r="D37" s="715" t="s">
        <v>5580</v>
      </c>
      <c r="E37" s="1084">
        <v>133.5</v>
      </c>
      <c r="F37" s="1031">
        <f t="shared" si="1"/>
        <v>7075.5</v>
      </c>
      <c r="G37" s="1032">
        <v>44644.0</v>
      </c>
      <c r="H37" s="1033">
        <f t="shared" si="7"/>
        <v>10613.25</v>
      </c>
      <c r="I37" s="32">
        <f t="shared" si="2"/>
        <v>9198.15</v>
      </c>
      <c r="J37" s="33">
        <f t="shared" si="3"/>
        <v>9198.15</v>
      </c>
      <c r="K37" s="34">
        <f t="shared" si="4"/>
        <v>8490.6</v>
      </c>
      <c r="L37" s="33">
        <f t="shared" si="5"/>
        <v>8136.825</v>
      </c>
      <c r="M37" s="34">
        <f t="shared" si="6"/>
        <v>7783.05</v>
      </c>
      <c r="N37" s="35"/>
      <c r="O37" s="67"/>
      <c r="P37" s="851"/>
      <c r="Q37" s="851"/>
      <c r="R37" s="851"/>
      <c r="S37" s="851"/>
      <c r="T37" s="851"/>
      <c r="U37" s="851"/>
      <c r="V37" s="851"/>
      <c r="W37" s="851"/>
      <c r="X37" s="851"/>
      <c r="Y37" s="851"/>
      <c r="Z37" s="851"/>
    </row>
    <row r="38" ht="14.25" customHeight="1">
      <c r="A38" s="73"/>
      <c r="B38" s="1034"/>
      <c r="C38" s="1034" t="s">
        <v>5581</v>
      </c>
      <c r="D38" s="715" t="s">
        <v>5582</v>
      </c>
      <c r="E38" s="1084">
        <v>175.61</v>
      </c>
      <c r="F38" s="1031">
        <f t="shared" si="1"/>
        <v>9307.33</v>
      </c>
      <c r="G38" s="1032">
        <v>44644.0</v>
      </c>
      <c r="H38" s="1033">
        <f t="shared" si="7"/>
        <v>13960.995</v>
      </c>
      <c r="I38" s="32">
        <f t="shared" si="2"/>
        <v>12099.529</v>
      </c>
      <c r="J38" s="33">
        <f t="shared" si="3"/>
        <v>12099.529</v>
      </c>
      <c r="K38" s="34">
        <f t="shared" si="4"/>
        <v>11168.796</v>
      </c>
      <c r="L38" s="33">
        <f t="shared" si="5"/>
        <v>10703.4295</v>
      </c>
      <c r="M38" s="34">
        <f t="shared" si="6"/>
        <v>10238.063</v>
      </c>
      <c r="N38" s="35"/>
      <c r="O38" s="67"/>
      <c r="P38" s="851"/>
      <c r="Q38" s="851"/>
      <c r="R38" s="851"/>
      <c r="S38" s="851"/>
      <c r="T38" s="851"/>
      <c r="U38" s="851"/>
      <c r="V38" s="851"/>
      <c r="W38" s="851"/>
      <c r="X38" s="851"/>
      <c r="Y38" s="851"/>
      <c r="Z38" s="851"/>
    </row>
    <row r="39" ht="14.25" customHeight="1">
      <c r="A39" s="73"/>
      <c r="B39" s="1034"/>
      <c r="C39" s="1034" t="s">
        <v>5583</v>
      </c>
      <c r="D39" s="715" t="s">
        <v>5584</v>
      </c>
      <c r="E39" s="1084">
        <v>159.35</v>
      </c>
      <c r="F39" s="1031">
        <f t="shared" si="1"/>
        <v>8445.55</v>
      </c>
      <c r="G39" s="1032">
        <v>44644.0</v>
      </c>
      <c r="H39" s="1033">
        <f t="shared" si="7"/>
        <v>12668.325</v>
      </c>
      <c r="I39" s="32">
        <f t="shared" si="2"/>
        <v>10979.215</v>
      </c>
      <c r="J39" s="33">
        <f t="shared" si="3"/>
        <v>10979.215</v>
      </c>
      <c r="K39" s="34">
        <f t="shared" si="4"/>
        <v>10134.66</v>
      </c>
      <c r="L39" s="33">
        <f t="shared" si="5"/>
        <v>9712.3825</v>
      </c>
      <c r="M39" s="34">
        <f t="shared" si="6"/>
        <v>9290.105</v>
      </c>
      <c r="N39" s="35"/>
      <c r="O39" s="67"/>
      <c r="P39" s="851"/>
      <c r="Q39" s="851"/>
      <c r="R39" s="851"/>
      <c r="S39" s="851"/>
      <c r="T39" s="851"/>
      <c r="U39" s="851"/>
      <c r="V39" s="851"/>
      <c r="W39" s="851"/>
      <c r="X39" s="851"/>
      <c r="Y39" s="851"/>
      <c r="Z39" s="851"/>
    </row>
    <row r="40" ht="14.25" customHeight="1">
      <c r="A40" s="73"/>
      <c r="B40" s="1034"/>
      <c r="C40" s="1034" t="s">
        <v>5585</v>
      </c>
      <c r="D40" s="715" t="s">
        <v>5586</v>
      </c>
      <c r="E40" s="1084">
        <v>175.61</v>
      </c>
      <c r="F40" s="1031">
        <f t="shared" si="1"/>
        <v>9307.33</v>
      </c>
      <c r="G40" s="1032">
        <v>44644.0</v>
      </c>
      <c r="H40" s="1033">
        <f t="shared" si="7"/>
        <v>13960.995</v>
      </c>
      <c r="I40" s="32">
        <f t="shared" si="2"/>
        <v>12099.529</v>
      </c>
      <c r="J40" s="33">
        <f t="shared" si="3"/>
        <v>12099.529</v>
      </c>
      <c r="K40" s="34">
        <f t="shared" si="4"/>
        <v>11168.796</v>
      </c>
      <c r="L40" s="33">
        <f t="shared" si="5"/>
        <v>10703.4295</v>
      </c>
      <c r="M40" s="34">
        <f t="shared" si="6"/>
        <v>10238.063</v>
      </c>
      <c r="N40" s="35"/>
      <c r="O40" s="67"/>
      <c r="P40" s="851"/>
      <c r="Q40" s="851"/>
      <c r="R40" s="851"/>
      <c r="S40" s="851"/>
      <c r="T40" s="851"/>
      <c r="U40" s="851"/>
      <c r="V40" s="851"/>
      <c r="W40" s="851"/>
      <c r="X40" s="851"/>
      <c r="Y40" s="851"/>
      <c r="Z40" s="851"/>
    </row>
    <row r="41" ht="14.25" customHeight="1">
      <c r="A41" s="73"/>
      <c r="B41" s="1034"/>
      <c r="C41" s="1034" t="s">
        <v>5587</v>
      </c>
      <c r="D41" s="715" t="s">
        <v>5588</v>
      </c>
      <c r="E41" s="1084">
        <v>208.13</v>
      </c>
      <c r="F41" s="1031">
        <f t="shared" si="1"/>
        <v>11030.89</v>
      </c>
      <c r="G41" s="1032">
        <v>44644.0</v>
      </c>
      <c r="H41" s="1033">
        <f t="shared" si="7"/>
        <v>16546.335</v>
      </c>
      <c r="I41" s="32">
        <f t="shared" si="2"/>
        <v>14340.157</v>
      </c>
      <c r="J41" s="33">
        <f t="shared" si="3"/>
        <v>14340.157</v>
      </c>
      <c r="K41" s="34">
        <f t="shared" si="4"/>
        <v>13237.068</v>
      </c>
      <c r="L41" s="33">
        <f t="shared" si="5"/>
        <v>12685.5235</v>
      </c>
      <c r="M41" s="34">
        <f t="shared" si="6"/>
        <v>12133.979</v>
      </c>
      <c r="N41" s="35"/>
      <c r="O41" s="67"/>
      <c r="P41" s="851"/>
      <c r="Q41" s="851"/>
      <c r="R41" s="851"/>
      <c r="S41" s="851"/>
      <c r="T41" s="851"/>
      <c r="U41" s="851"/>
      <c r="V41" s="851"/>
      <c r="W41" s="851"/>
      <c r="X41" s="851"/>
      <c r="Y41" s="851"/>
      <c r="Z41" s="851"/>
    </row>
    <row r="42" ht="14.25" customHeight="1">
      <c r="A42" s="73"/>
      <c r="B42" s="1034"/>
      <c r="C42" s="1034" t="s">
        <v>5589</v>
      </c>
      <c r="D42" s="715" t="s">
        <v>5590</v>
      </c>
      <c r="E42" s="1084">
        <v>273.17</v>
      </c>
      <c r="F42" s="1031">
        <f t="shared" si="1"/>
        <v>14478.01</v>
      </c>
      <c r="G42" s="1032">
        <v>44644.0</v>
      </c>
      <c r="H42" s="1033">
        <f t="shared" si="7"/>
        <v>21717.015</v>
      </c>
      <c r="I42" s="32">
        <f t="shared" si="2"/>
        <v>18821.413</v>
      </c>
      <c r="J42" s="33">
        <f t="shared" si="3"/>
        <v>18821.413</v>
      </c>
      <c r="K42" s="34">
        <f t="shared" si="4"/>
        <v>17373.612</v>
      </c>
      <c r="L42" s="33">
        <f t="shared" si="5"/>
        <v>16649.7115</v>
      </c>
      <c r="M42" s="34">
        <f t="shared" si="6"/>
        <v>15925.811</v>
      </c>
      <c r="N42" s="35"/>
      <c r="O42" s="67"/>
      <c r="P42" s="851"/>
      <c r="Q42" s="851"/>
      <c r="R42" s="851"/>
      <c r="S42" s="851"/>
      <c r="T42" s="851"/>
      <c r="U42" s="851"/>
      <c r="V42" s="851"/>
      <c r="W42" s="851"/>
      <c r="X42" s="851"/>
      <c r="Y42" s="851"/>
      <c r="Z42" s="851"/>
    </row>
    <row r="43" ht="14.25" customHeight="1">
      <c r="A43" s="73"/>
      <c r="B43" s="1034"/>
      <c r="C43" s="1034" t="s">
        <v>5591</v>
      </c>
      <c r="D43" s="715" t="s">
        <v>5592</v>
      </c>
      <c r="E43" s="1084">
        <v>305.69</v>
      </c>
      <c r="F43" s="1031">
        <f t="shared" si="1"/>
        <v>16201.57</v>
      </c>
      <c r="G43" s="1032">
        <v>44644.0</v>
      </c>
      <c r="H43" s="1033">
        <f t="shared" si="7"/>
        <v>24302.355</v>
      </c>
      <c r="I43" s="32">
        <f t="shared" si="2"/>
        <v>21062.041</v>
      </c>
      <c r="J43" s="33">
        <f t="shared" si="3"/>
        <v>21062.041</v>
      </c>
      <c r="K43" s="34">
        <f t="shared" si="4"/>
        <v>19441.884</v>
      </c>
      <c r="L43" s="33">
        <f t="shared" si="5"/>
        <v>18631.8055</v>
      </c>
      <c r="M43" s="34">
        <f t="shared" si="6"/>
        <v>17821.727</v>
      </c>
      <c r="N43" s="35"/>
      <c r="O43" s="67"/>
      <c r="P43" s="851"/>
      <c r="Q43" s="851"/>
      <c r="R43" s="851"/>
      <c r="S43" s="851"/>
      <c r="T43" s="851"/>
      <c r="U43" s="851"/>
      <c r="V43" s="851"/>
      <c r="W43" s="851"/>
      <c r="X43" s="851"/>
      <c r="Y43" s="851"/>
      <c r="Z43" s="851"/>
    </row>
    <row r="44" ht="14.25" customHeight="1">
      <c r="A44" s="73"/>
      <c r="B44" s="1034"/>
      <c r="C44" s="1034" t="s">
        <v>5593</v>
      </c>
      <c r="D44" s="715" t="s">
        <v>5594</v>
      </c>
      <c r="E44" s="1084">
        <v>338.21</v>
      </c>
      <c r="F44" s="1031">
        <f t="shared" si="1"/>
        <v>17925.13</v>
      </c>
      <c r="G44" s="1032">
        <v>44644.0</v>
      </c>
      <c r="H44" s="1033">
        <f t="shared" si="7"/>
        <v>26887.695</v>
      </c>
      <c r="I44" s="32">
        <f t="shared" si="2"/>
        <v>23302.669</v>
      </c>
      <c r="J44" s="33">
        <f t="shared" si="3"/>
        <v>23302.669</v>
      </c>
      <c r="K44" s="34">
        <f t="shared" si="4"/>
        <v>21510.156</v>
      </c>
      <c r="L44" s="33">
        <f t="shared" si="5"/>
        <v>20613.8995</v>
      </c>
      <c r="M44" s="34">
        <f t="shared" si="6"/>
        <v>19717.643</v>
      </c>
      <c r="N44" s="35"/>
      <c r="O44" s="67"/>
      <c r="P44" s="851"/>
      <c r="Q44" s="851"/>
      <c r="R44" s="851"/>
      <c r="S44" s="851"/>
      <c r="T44" s="851"/>
      <c r="U44" s="851"/>
      <c r="V44" s="851"/>
      <c r="W44" s="851"/>
      <c r="X44" s="851"/>
      <c r="Y44" s="851"/>
      <c r="Z44" s="851"/>
    </row>
    <row r="45" ht="14.25" customHeight="1">
      <c r="A45" s="73"/>
      <c r="B45" s="1034"/>
      <c r="C45" s="1034" t="s">
        <v>5595</v>
      </c>
      <c r="D45" s="715" t="s">
        <v>5596</v>
      </c>
      <c r="E45" s="1084">
        <v>403.25</v>
      </c>
      <c r="F45" s="1031">
        <f t="shared" si="1"/>
        <v>21372.25</v>
      </c>
      <c r="G45" s="1032">
        <v>44644.0</v>
      </c>
      <c r="H45" s="1033">
        <f t="shared" si="7"/>
        <v>32058.375</v>
      </c>
      <c r="I45" s="32">
        <f t="shared" si="2"/>
        <v>27783.925</v>
      </c>
      <c r="J45" s="33">
        <f t="shared" si="3"/>
        <v>27783.925</v>
      </c>
      <c r="K45" s="34">
        <f t="shared" si="4"/>
        <v>25646.7</v>
      </c>
      <c r="L45" s="33">
        <f t="shared" si="5"/>
        <v>24578.0875</v>
      </c>
      <c r="M45" s="34">
        <f t="shared" si="6"/>
        <v>23509.475</v>
      </c>
      <c r="N45" s="35"/>
      <c r="O45" s="67"/>
      <c r="P45" s="851"/>
      <c r="Q45" s="851"/>
      <c r="R45" s="851"/>
      <c r="S45" s="851"/>
      <c r="T45" s="851"/>
      <c r="U45" s="851"/>
      <c r="V45" s="851"/>
      <c r="W45" s="851"/>
      <c r="X45" s="851"/>
      <c r="Y45" s="851"/>
      <c r="Z45" s="851"/>
    </row>
    <row r="46" ht="14.25" customHeight="1">
      <c r="A46" s="73"/>
      <c r="B46" s="1034"/>
      <c r="C46" s="1034" t="s">
        <v>5597</v>
      </c>
      <c r="D46" s="715" t="s">
        <v>5598</v>
      </c>
      <c r="E46" s="1084">
        <v>151.06</v>
      </c>
      <c r="F46" s="1031">
        <f t="shared" si="1"/>
        <v>8006.18</v>
      </c>
      <c r="G46" s="1032">
        <v>44644.0</v>
      </c>
      <c r="H46" s="1033">
        <f t="shared" si="7"/>
        <v>12009.27</v>
      </c>
      <c r="I46" s="32">
        <f t="shared" si="2"/>
        <v>10408.034</v>
      </c>
      <c r="J46" s="33">
        <f t="shared" si="3"/>
        <v>10408.034</v>
      </c>
      <c r="K46" s="34">
        <f t="shared" si="4"/>
        <v>9607.416</v>
      </c>
      <c r="L46" s="33">
        <f t="shared" si="5"/>
        <v>9207.107</v>
      </c>
      <c r="M46" s="34">
        <f t="shared" si="6"/>
        <v>8806.798</v>
      </c>
      <c r="N46" s="35"/>
      <c r="O46" s="67"/>
      <c r="P46" s="851"/>
      <c r="Q46" s="851"/>
      <c r="R46" s="851"/>
      <c r="S46" s="851"/>
      <c r="T46" s="851"/>
      <c r="U46" s="851"/>
      <c r="V46" s="851"/>
      <c r="W46" s="851"/>
      <c r="X46" s="851"/>
      <c r="Y46" s="851"/>
      <c r="Z46" s="851"/>
    </row>
    <row r="47" ht="14.25" customHeight="1">
      <c r="A47" s="73"/>
      <c r="B47" s="1034"/>
      <c r="C47" s="1034" t="s">
        <v>5599</v>
      </c>
      <c r="D47" s="715" t="s">
        <v>5600</v>
      </c>
      <c r="E47" s="1084">
        <v>196.75</v>
      </c>
      <c r="F47" s="1031">
        <f t="shared" si="1"/>
        <v>10427.75</v>
      </c>
      <c r="G47" s="1032">
        <v>44644.0</v>
      </c>
      <c r="H47" s="1033">
        <f t="shared" si="7"/>
        <v>15641.625</v>
      </c>
      <c r="I47" s="32">
        <f t="shared" si="2"/>
        <v>13556.075</v>
      </c>
      <c r="J47" s="33">
        <f t="shared" si="3"/>
        <v>13556.075</v>
      </c>
      <c r="K47" s="34">
        <f t="shared" si="4"/>
        <v>12513.3</v>
      </c>
      <c r="L47" s="33">
        <f t="shared" si="5"/>
        <v>11991.9125</v>
      </c>
      <c r="M47" s="34">
        <f t="shared" si="6"/>
        <v>11470.525</v>
      </c>
      <c r="N47" s="35"/>
      <c r="O47" s="67"/>
      <c r="P47" s="851"/>
      <c r="Q47" s="851"/>
      <c r="R47" s="851"/>
      <c r="S47" s="851"/>
      <c r="T47" s="851"/>
      <c r="U47" s="851"/>
      <c r="V47" s="851"/>
      <c r="W47" s="851"/>
      <c r="X47" s="851"/>
      <c r="Y47" s="851"/>
      <c r="Z47" s="851"/>
    </row>
    <row r="48" ht="14.25" customHeight="1">
      <c r="A48" s="73"/>
      <c r="B48" s="1034"/>
      <c r="C48" s="1034" t="s">
        <v>5601</v>
      </c>
      <c r="D48" s="715" t="s">
        <v>5602</v>
      </c>
      <c r="E48" s="1084">
        <v>243.25</v>
      </c>
      <c r="F48" s="1031">
        <f t="shared" si="1"/>
        <v>12892.25</v>
      </c>
      <c r="G48" s="1032">
        <v>44644.0</v>
      </c>
      <c r="H48" s="1033">
        <f t="shared" si="7"/>
        <v>19338.375</v>
      </c>
      <c r="I48" s="32">
        <f t="shared" si="2"/>
        <v>16759.925</v>
      </c>
      <c r="J48" s="33">
        <f t="shared" si="3"/>
        <v>16759.925</v>
      </c>
      <c r="K48" s="34">
        <f t="shared" si="4"/>
        <v>15470.7</v>
      </c>
      <c r="L48" s="33">
        <f t="shared" si="5"/>
        <v>14826.0875</v>
      </c>
      <c r="M48" s="34">
        <f t="shared" si="6"/>
        <v>14181.475</v>
      </c>
      <c r="N48" s="35"/>
      <c r="O48" s="67"/>
      <c r="P48" s="851"/>
      <c r="Q48" s="851"/>
      <c r="R48" s="851"/>
      <c r="S48" s="851"/>
      <c r="T48" s="851"/>
      <c r="U48" s="851"/>
      <c r="V48" s="851"/>
      <c r="W48" s="851"/>
      <c r="X48" s="851"/>
      <c r="Y48" s="851"/>
      <c r="Z48" s="851"/>
    </row>
    <row r="49" ht="14.25" customHeight="1">
      <c r="A49" s="73"/>
      <c r="B49" s="1034"/>
      <c r="C49" s="1034" t="s">
        <v>5603</v>
      </c>
      <c r="D49" s="715" t="s">
        <v>5604</v>
      </c>
      <c r="E49" s="1084">
        <v>56.25</v>
      </c>
      <c r="F49" s="1031">
        <f t="shared" si="1"/>
        <v>2981.25</v>
      </c>
      <c r="G49" s="1032">
        <v>44644.0</v>
      </c>
      <c r="H49" s="1033">
        <f t="shared" si="7"/>
        <v>4471.875</v>
      </c>
      <c r="I49" s="32">
        <f t="shared" si="2"/>
        <v>3875.625</v>
      </c>
      <c r="J49" s="33">
        <f t="shared" si="3"/>
        <v>3875.625</v>
      </c>
      <c r="K49" s="34">
        <f t="shared" si="4"/>
        <v>3577.5</v>
      </c>
      <c r="L49" s="33">
        <f t="shared" si="5"/>
        <v>3428.4375</v>
      </c>
      <c r="M49" s="34">
        <f t="shared" si="6"/>
        <v>3279.375</v>
      </c>
      <c r="N49" s="35"/>
      <c r="O49" s="67"/>
      <c r="P49" s="851"/>
      <c r="Q49" s="851"/>
      <c r="R49" s="851"/>
      <c r="S49" s="851"/>
      <c r="T49" s="851"/>
      <c r="U49" s="851"/>
      <c r="V49" s="851"/>
      <c r="W49" s="851"/>
      <c r="X49" s="851"/>
      <c r="Y49" s="851"/>
      <c r="Z49" s="851"/>
    </row>
    <row r="50" ht="14.25" customHeight="1">
      <c r="A50" s="73"/>
      <c r="B50" s="1034"/>
      <c r="C50" s="1034" t="s">
        <v>5605</v>
      </c>
      <c r="D50" s="715" t="s">
        <v>5606</v>
      </c>
      <c r="E50" s="1084">
        <v>14.96</v>
      </c>
      <c r="F50" s="1031">
        <f t="shared" si="1"/>
        <v>792.88</v>
      </c>
      <c r="G50" s="1032">
        <v>44644.0</v>
      </c>
      <c r="H50" s="1033">
        <f t="shared" si="7"/>
        <v>1189.32</v>
      </c>
      <c r="I50" s="32">
        <f t="shared" si="2"/>
        <v>1030.744</v>
      </c>
      <c r="J50" s="33">
        <f t="shared" si="3"/>
        <v>1030.744</v>
      </c>
      <c r="K50" s="34">
        <f t="shared" si="4"/>
        <v>951.456</v>
      </c>
      <c r="L50" s="33">
        <f t="shared" si="5"/>
        <v>911.812</v>
      </c>
      <c r="M50" s="34">
        <f t="shared" si="6"/>
        <v>872.168</v>
      </c>
      <c r="N50" s="35"/>
      <c r="O50" s="67"/>
      <c r="P50" s="851"/>
      <c r="Q50" s="851"/>
      <c r="R50" s="851"/>
      <c r="S50" s="851"/>
      <c r="T50" s="851"/>
      <c r="U50" s="851"/>
      <c r="V50" s="851"/>
      <c r="W50" s="851"/>
      <c r="X50" s="851"/>
      <c r="Y50" s="851"/>
      <c r="Z50" s="851"/>
    </row>
    <row r="51" ht="14.25" customHeight="1">
      <c r="A51" s="73"/>
      <c r="B51" s="1034"/>
      <c r="C51" s="1034" t="s">
        <v>5607</v>
      </c>
      <c r="D51" s="715" t="s">
        <v>5608</v>
      </c>
      <c r="E51" s="1084">
        <v>13.82</v>
      </c>
      <c r="F51" s="1031">
        <f t="shared" si="1"/>
        <v>732.46</v>
      </c>
      <c r="G51" s="1032">
        <v>44644.0</v>
      </c>
      <c r="H51" s="1033">
        <f t="shared" si="7"/>
        <v>1098.69</v>
      </c>
      <c r="I51" s="32">
        <f t="shared" si="2"/>
        <v>952.198</v>
      </c>
      <c r="J51" s="33">
        <f t="shared" si="3"/>
        <v>952.198</v>
      </c>
      <c r="K51" s="34">
        <f t="shared" si="4"/>
        <v>878.952</v>
      </c>
      <c r="L51" s="33">
        <f t="shared" si="5"/>
        <v>842.329</v>
      </c>
      <c r="M51" s="34">
        <f t="shared" si="6"/>
        <v>805.706</v>
      </c>
      <c r="N51" s="35"/>
      <c r="O51" s="67"/>
      <c r="P51" s="851"/>
      <c r="Q51" s="851"/>
      <c r="R51" s="851"/>
      <c r="S51" s="851"/>
      <c r="T51" s="851"/>
      <c r="U51" s="851"/>
      <c r="V51" s="851"/>
      <c r="W51" s="851"/>
      <c r="X51" s="851"/>
      <c r="Y51" s="851"/>
      <c r="Z51" s="851"/>
    </row>
    <row r="52" ht="14.25" customHeight="1">
      <c r="A52" s="73"/>
      <c r="B52" s="1034"/>
      <c r="C52" s="1034" t="s">
        <v>5609</v>
      </c>
      <c r="D52" s="1035" t="s">
        <v>5610</v>
      </c>
      <c r="E52" s="1084">
        <v>23.09</v>
      </c>
      <c r="F52" s="1031">
        <f t="shared" si="1"/>
        <v>1223.77</v>
      </c>
      <c r="G52" s="1032">
        <v>44644.0</v>
      </c>
      <c r="H52" s="1033">
        <f t="shared" si="7"/>
        <v>1835.655</v>
      </c>
      <c r="I52" s="32">
        <f t="shared" si="2"/>
        <v>1590.901</v>
      </c>
      <c r="J52" s="33">
        <f t="shared" si="3"/>
        <v>1590.901</v>
      </c>
      <c r="K52" s="34">
        <f t="shared" si="4"/>
        <v>1468.524</v>
      </c>
      <c r="L52" s="33">
        <f t="shared" si="5"/>
        <v>1407.3355</v>
      </c>
      <c r="M52" s="34">
        <f t="shared" si="6"/>
        <v>1346.147</v>
      </c>
      <c r="N52" s="35"/>
      <c r="O52" s="67"/>
      <c r="P52" s="851"/>
      <c r="Q52" s="851"/>
      <c r="R52" s="851"/>
      <c r="S52" s="851"/>
      <c r="T52" s="851"/>
      <c r="U52" s="851"/>
      <c r="V52" s="851"/>
      <c r="W52" s="851"/>
      <c r="X52" s="851"/>
      <c r="Y52" s="851"/>
      <c r="Z52" s="851"/>
    </row>
    <row r="53" ht="14.25" customHeight="1">
      <c r="A53" s="73"/>
      <c r="B53" s="1034"/>
      <c r="C53" s="1034" t="s">
        <v>5611</v>
      </c>
      <c r="D53" s="715" t="s">
        <v>5612</v>
      </c>
      <c r="E53" s="1084">
        <v>23.58</v>
      </c>
      <c r="F53" s="1031">
        <f t="shared" si="1"/>
        <v>1249.74</v>
      </c>
      <c r="G53" s="1032">
        <v>44644.0</v>
      </c>
      <c r="H53" s="1033">
        <f t="shared" si="7"/>
        <v>1874.61</v>
      </c>
      <c r="I53" s="32">
        <f t="shared" si="2"/>
        <v>1624.662</v>
      </c>
      <c r="J53" s="33">
        <f t="shared" si="3"/>
        <v>1624.662</v>
      </c>
      <c r="K53" s="34">
        <f t="shared" si="4"/>
        <v>1499.688</v>
      </c>
      <c r="L53" s="33">
        <f t="shared" si="5"/>
        <v>1437.201</v>
      </c>
      <c r="M53" s="34">
        <f t="shared" si="6"/>
        <v>1374.714</v>
      </c>
      <c r="N53" s="35"/>
      <c r="O53" s="67"/>
      <c r="P53" s="851"/>
      <c r="Q53" s="851"/>
      <c r="R53" s="851"/>
      <c r="S53" s="851"/>
      <c r="T53" s="851"/>
      <c r="U53" s="851"/>
      <c r="V53" s="851"/>
      <c r="W53" s="851"/>
      <c r="X53" s="851"/>
      <c r="Y53" s="851"/>
      <c r="Z53" s="851"/>
    </row>
    <row r="54" ht="14.25" customHeight="1">
      <c r="A54" s="73"/>
      <c r="B54" s="1034"/>
      <c r="C54" s="1034" t="s">
        <v>5613</v>
      </c>
      <c r="D54" s="715" t="s">
        <v>5614</v>
      </c>
      <c r="E54" s="1084">
        <v>1.3</v>
      </c>
      <c r="F54" s="1031">
        <f t="shared" si="1"/>
        <v>68.9</v>
      </c>
      <c r="G54" s="1032">
        <v>44644.0</v>
      </c>
      <c r="H54" s="1033">
        <f t="shared" si="7"/>
        <v>103.35</v>
      </c>
      <c r="I54" s="32">
        <f t="shared" si="2"/>
        <v>89.57</v>
      </c>
      <c r="J54" s="33">
        <f t="shared" si="3"/>
        <v>89.57</v>
      </c>
      <c r="K54" s="34">
        <f t="shared" si="4"/>
        <v>82.68</v>
      </c>
      <c r="L54" s="33">
        <f t="shared" si="5"/>
        <v>79.235</v>
      </c>
      <c r="M54" s="34">
        <f t="shared" si="6"/>
        <v>75.79</v>
      </c>
      <c r="N54" s="35"/>
      <c r="O54" s="67"/>
      <c r="P54" s="851"/>
      <c r="Q54" s="851"/>
      <c r="R54" s="851"/>
      <c r="S54" s="851"/>
      <c r="T54" s="851"/>
      <c r="U54" s="851"/>
      <c r="V54" s="851"/>
      <c r="W54" s="851"/>
      <c r="X54" s="851"/>
      <c r="Y54" s="851"/>
      <c r="Z54" s="851"/>
    </row>
    <row r="55" ht="14.25" customHeight="1">
      <c r="A55" s="73"/>
      <c r="B55" s="1034"/>
      <c r="C55" s="1034" t="s">
        <v>5615</v>
      </c>
      <c r="D55" s="715" t="s">
        <v>5616</v>
      </c>
      <c r="E55" s="1084">
        <v>18.7</v>
      </c>
      <c r="F55" s="1031">
        <f t="shared" si="1"/>
        <v>991.1</v>
      </c>
      <c r="G55" s="1032">
        <v>44644.0</v>
      </c>
      <c r="H55" s="1033">
        <f t="shared" si="7"/>
        <v>1486.65</v>
      </c>
      <c r="I55" s="32">
        <f t="shared" si="2"/>
        <v>1288.43</v>
      </c>
      <c r="J55" s="33">
        <f t="shared" si="3"/>
        <v>1288.43</v>
      </c>
      <c r="K55" s="34">
        <f t="shared" si="4"/>
        <v>1189.32</v>
      </c>
      <c r="L55" s="33">
        <f t="shared" si="5"/>
        <v>1139.765</v>
      </c>
      <c r="M55" s="34">
        <f t="shared" si="6"/>
        <v>1090.21</v>
      </c>
      <c r="N55" s="35"/>
      <c r="O55" s="67"/>
      <c r="P55" s="851"/>
      <c r="Q55" s="851"/>
      <c r="R55" s="851"/>
      <c r="S55" s="851"/>
      <c r="T55" s="851"/>
      <c r="U55" s="851"/>
      <c r="V55" s="851"/>
      <c r="W55" s="851"/>
      <c r="X55" s="851"/>
      <c r="Y55" s="851"/>
      <c r="Z55" s="851"/>
    </row>
    <row r="56" ht="14.25" customHeight="1">
      <c r="A56" s="73"/>
      <c r="B56" s="1034"/>
      <c r="C56" s="1034" t="s">
        <v>5617</v>
      </c>
      <c r="D56" s="715" t="s">
        <v>5618</v>
      </c>
      <c r="E56" s="1084">
        <v>13.82</v>
      </c>
      <c r="F56" s="1031">
        <f t="shared" si="1"/>
        <v>732.46</v>
      </c>
      <c r="G56" s="1032">
        <v>44644.0</v>
      </c>
      <c r="H56" s="1033">
        <f t="shared" si="7"/>
        <v>1098.69</v>
      </c>
      <c r="I56" s="32">
        <f t="shared" si="2"/>
        <v>952.198</v>
      </c>
      <c r="J56" s="33">
        <f t="shared" si="3"/>
        <v>952.198</v>
      </c>
      <c r="K56" s="34">
        <f t="shared" si="4"/>
        <v>878.952</v>
      </c>
      <c r="L56" s="33">
        <f t="shared" si="5"/>
        <v>842.329</v>
      </c>
      <c r="M56" s="34">
        <f t="shared" si="6"/>
        <v>805.706</v>
      </c>
      <c r="N56" s="35"/>
      <c r="O56" s="67"/>
      <c r="P56" s="851"/>
      <c r="Q56" s="851"/>
      <c r="R56" s="851"/>
      <c r="S56" s="851"/>
      <c r="T56" s="851"/>
      <c r="U56" s="851"/>
      <c r="V56" s="851"/>
      <c r="W56" s="851"/>
      <c r="X56" s="851"/>
      <c r="Y56" s="851"/>
      <c r="Z56" s="851"/>
    </row>
    <row r="57" ht="14.25" customHeight="1">
      <c r="A57" s="73"/>
      <c r="B57" s="1034"/>
      <c r="C57" s="1034" t="s">
        <v>5619</v>
      </c>
      <c r="D57" s="715" t="s">
        <v>5618</v>
      </c>
      <c r="E57" s="1084">
        <v>14.0</v>
      </c>
      <c r="F57" s="1031">
        <f t="shared" si="1"/>
        <v>742</v>
      </c>
      <c r="G57" s="1032">
        <v>44644.0</v>
      </c>
      <c r="H57" s="1033">
        <f t="shared" si="7"/>
        <v>1113</v>
      </c>
      <c r="I57" s="32">
        <f t="shared" si="2"/>
        <v>964.6</v>
      </c>
      <c r="J57" s="33">
        <f t="shared" si="3"/>
        <v>964.6</v>
      </c>
      <c r="K57" s="34">
        <f t="shared" si="4"/>
        <v>890.4</v>
      </c>
      <c r="L57" s="33">
        <f t="shared" si="5"/>
        <v>853.3</v>
      </c>
      <c r="M57" s="34">
        <f t="shared" si="6"/>
        <v>816.2</v>
      </c>
      <c r="N57" s="35"/>
      <c r="O57" s="67"/>
      <c r="P57" s="851"/>
      <c r="Q57" s="851"/>
      <c r="R57" s="851"/>
      <c r="S57" s="851"/>
      <c r="T57" s="851"/>
      <c r="U57" s="851"/>
      <c r="V57" s="851"/>
      <c r="W57" s="851"/>
      <c r="X57" s="851"/>
      <c r="Y57" s="851"/>
      <c r="Z57" s="851"/>
    </row>
    <row r="58" ht="14.25" customHeight="1">
      <c r="A58" s="73"/>
      <c r="B58" s="1034"/>
      <c r="C58" s="1034" t="s">
        <v>5620</v>
      </c>
      <c r="D58" s="715" t="s">
        <v>5621</v>
      </c>
      <c r="E58" s="1084">
        <v>14.31</v>
      </c>
      <c r="F58" s="1031">
        <f t="shared" si="1"/>
        <v>758.43</v>
      </c>
      <c r="G58" s="1032">
        <v>44644.0</v>
      </c>
      <c r="H58" s="1033">
        <f t="shared" si="7"/>
        <v>1137.645</v>
      </c>
      <c r="I58" s="32">
        <f t="shared" si="2"/>
        <v>985.959</v>
      </c>
      <c r="J58" s="33">
        <f t="shared" si="3"/>
        <v>985.959</v>
      </c>
      <c r="K58" s="34">
        <f t="shared" si="4"/>
        <v>910.116</v>
      </c>
      <c r="L58" s="33">
        <f t="shared" si="5"/>
        <v>872.1945</v>
      </c>
      <c r="M58" s="34">
        <f t="shared" si="6"/>
        <v>834.273</v>
      </c>
      <c r="N58" s="35"/>
      <c r="O58" s="67"/>
      <c r="P58" s="851"/>
      <c r="Q58" s="851"/>
      <c r="R58" s="851"/>
      <c r="S58" s="851"/>
      <c r="T58" s="851"/>
      <c r="U58" s="851"/>
      <c r="V58" s="851"/>
      <c r="W58" s="851"/>
      <c r="X58" s="851"/>
      <c r="Y58" s="851"/>
      <c r="Z58" s="851"/>
    </row>
    <row r="59" ht="14.25" customHeight="1">
      <c r="A59" s="73"/>
      <c r="B59" s="1034"/>
      <c r="C59" s="1034" t="s">
        <v>5622</v>
      </c>
      <c r="D59" s="715" t="s">
        <v>5623</v>
      </c>
      <c r="E59" s="1084">
        <v>25.53</v>
      </c>
      <c r="F59" s="1031">
        <f t="shared" si="1"/>
        <v>1353.09</v>
      </c>
      <c r="G59" s="1032">
        <v>44644.0</v>
      </c>
      <c r="H59" s="1033">
        <f t="shared" si="7"/>
        <v>2029.635</v>
      </c>
      <c r="I59" s="32">
        <f t="shared" si="2"/>
        <v>1759.017</v>
      </c>
      <c r="J59" s="33">
        <f t="shared" si="3"/>
        <v>1759.017</v>
      </c>
      <c r="K59" s="34">
        <f t="shared" si="4"/>
        <v>1623.708</v>
      </c>
      <c r="L59" s="33">
        <f t="shared" si="5"/>
        <v>1556.0535</v>
      </c>
      <c r="M59" s="34">
        <f t="shared" si="6"/>
        <v>1488.399</v>
      </c>
      <c r="N59" s="35"/>
      <c r="O59" s="67"/>
      <c r="P59" s="851"/>
      <c r="Q59" s="851"/>
      <c r="R59" s="851"/>
      <c r="S59" s="851"/>
      <c r="T59" s="851"/>
      <c r="U59" s="851"/>
      <c r="V59" s="851"/>
      <c r="W59" s="851"/>
      <c r="X59" s="851"/>
      <c r="Y59" s="851"/>
      <c r="Z59" s="851"/>
    </row>
    <row r="60" ht="14.25" customHeight="1">
      <c r="A60" s="73"/>
      <c r="B60" s="1034"/>
      <c r="C60" s="1034" t="s">
        <v>5624</v>
      </c>
      <c r="D60" s="715" t="s">
        <v>5623</v>
      </c>
      <c r="E60" s="1084">
        <v>27.11</v>
      </c>
      <c r="F60" s="1031">
        <f t="shared" si="1"/>
        <v>1436.83</v>
      </c>
      <c r="G60" s="1032">
        <v>44644.0</v>
      </c>
      <c r="H60" s="1033">
        <f t="shared" si="7"/>
        <v>2155.245</v>
      </c>
      <c r="I60" s="32">
        <f t="shared" si="2"/>
        <v>1867.879</v>
      </c>
      <c r="J60" s="33">
        <f t="shared" si="3"/>
        <v>1867.879</v>
      </c>
      <c r="K60" s="34">
        <f t="shared" si="4"/>
        <v>1724.196</v>
      </c>
      <c r="L60" s="33">
        <f t="shared" si="5"/>
        <v>1652.3545</v>
      </c>
      <c r="M60" s="34">
        <f t="shared" si="6"/>
        <v>1580.513</v>
      </c>
      <c r="N60" s="35"/>
      <c r="O60" s="67"/>
      <c r="P60" s="851"/>
      <c r="Q60" s="851"/>
      <c r="R60" s="851"/>
      <c r="S60" s="851"/>
      <c r="T60" s="851"/>
      <c r="U60" s="851"/>
      <c r="V60" s="851"/>
      <c r="W60" s="851"/>
      <c r="X60" s="851"/>
      <c r="Y60" s="851"/>
      <c r="Z60" s="851"/>
    </row>
    <row r="61" ht="14.25" customHeight="1">
      <c r="A61" s="73"/>
      <c r="B61" s="1034"/>
      <c r="C61" s="1034" t="s">
        <v>5625</v>
      </c>
      <c r="D61" s="715" t="s">
        <v>5626</v>
      </c>
      <c r="E61" s="1084">
        <v>16.75</v>
      </c>
      <c r="F61" s="1031">
        <f t="shared" si="1"/>
        <v>887.75</v>
      </c>
      <c r="G61" s="1032">
        <v>44644.0</v>
      </c>
      <c r="H61" s="1033">
        <f t="shared" si="7"/>
        <v>1331.625</v>
      </c>
      <c r="I61" s="32">
        <f t="shared" si="2"/>
        <v>1154.075</v>
      </c>
      <c r="J61" s="33">
        <f t="shared" si="3"/>
        <v>1154.075</v>
      </c>
      <c r="K61" s="34">
        <f t="shared" si="4"/>
        <v>1065.3</v>
      </c>
      <c r="L61" s="33">
        <f t="shared" si="5"/>
        <v>1020.9125</v>
      </c>
      <c r="M61" s="34">
        <f t="shared" si="6"/>
        <v>976.525</v>
      </c>
      <c r="N61" s="35"/>
      <c r="O61" s="67"/>
      <c r="P61" s="851"/>
      <c r="Q61" s="851"/>
      <c r="R61" s="851"/>
      <c r="S61" s="851"/>
      <c r="T61" s="851"/>
      <c r="U61" s="851"/>
      <c r="V61" s="851"/>
      <c r="W61" s="851"/>
      <c r="X61" s="851"/>
      <c r="Y61" s="851"/>
      <c r="Z61" s="851"/>
    </row>
    <row r="62" ht="14.25" customHeight="1">
      <c r="A62" s="73"/>
      <c r="B62" s="1034"/>
      <c r="C62" s="1034" t="s">
        <v>5627</v>
      </c>
      <c r="D62" s="715" t="s">
        <v>5628</v>
      </c>
      <c r="E62" s="1084">
        <v>23.25</v>
      </c>
      <c r="F62" s="1031">
        <f t="shared" si="1"/>
        <v>1232.25</v>
      </c>
      <c r="G62" s="1032">
        <v>44644.0</v>
      </c>
      <c r="H62" s="1033">
        <f t="shared" si="7"/>
        <v>1848.375</v>
      </c>
      <c r="I62" s="32">
        <f t="shared" si="2"/>
        <v>1601.925</v>
      </c>
      <c r="J62" s="33">
        <f t="shared" si="3"/>
        <v>1601.925</v>
      </c>
      <c r="K62" s="34">
        <f t="shared" si="4"/>
        <v>1478.7</v>
      </c>
      <c r="L62" s="33">
        <f t="shared" si="5"/>
        <v>1417.0875</v>
      </c>
      <c r="M62" s="34">
        <f t="shared" si="6"/>
        <v>1355.475</v>
      </c>
      <c r="N62" s="35"/>
      <c r="O62" s="67"/>
      <c r="P62" s="851"/>
      <c r="Q62" s="851"/>
      <c r="R62" s="851"/>
      <c r="S62" s="851"/>
      <c r="T62" s="851"/>
      <c r="U62" s="851"/>
      <c r="V62" s="851"/>
      <c r="W62" s="851"/>
      <c r="X62" s="851"/>
      <c r="Y62" s="851"/>
      <c r="Z62" s="851"/>
    </row>
    <row r="63" ht="14.25" customHeight="1">
      <c r="A63" s="73"/>
      <c r="B63" s="1034"/>
      <c r="C63" s="1034" t="s">
        <v>5629</v>
      </c>
      <c r="D63" s="715" t="s">
        <v>5630</v>
      </c>
      <c r="E63" s="1084">
        <v>16.1</v>
      </c>
      <c r="F63" s="1031">
        <f t="shared" si="1"/>
        <v>853.3</v>
      </c>
      <c r="G63" s="1032">
        <v>44644.0</v>
      </c>
      <c r="H63" s="1033">
        <f t="shared" si="7"/>
        <v>1279.95</v>
      </c>
      <c r="I63" s="32">
        <f t="shared" si="2"/>
        <v>1109.29</v>
      </c>
      <c r="J63" s="33">
        <f t="shared" si="3"/>
        <v>1109.29</v>
      </c>
      <c r="K63" s="34">
        <f t="shared" si="4"/>
        <v>1023.96</v>
      </c>
      <c r="L63" s="33">
        <f t="shared" si="5"/>
        <v>981.295</v>
      </c>
      <c r="M63" s="34">
        <f t="shared" si="6"/>
        <v>938.63</v>
      </c>
      <c r="N63" s="35"/>
      <c r="O63" s="67"/>
      <c r="P63" s="851"/>
      <c r="Q63" s="851"/>
      <c r="R63" s="851"/>
      <c r="S63" s="851"/>
      <c r="T63" s="851"/>
      <c r="U63" s="851"/>
      <c r="V63" s="851"/>
      <c r="W63" s="851"/>
      <c r="X63" s="851"/>
      <c r="Y63" s="851"/>
      <c r="Z63" s="851"/>
    </row>
    <row r="64" ht="14.25" customHeight="1">
      <c r="A64" s="73"/>
      <c r="B64" s="1034"/>
      <c r="C64" s="1034" t="s">
        <v>5631</v>
      </c>
      <c r="D64" s="715" t="s">
        <v>5632</v>
      </c>
      <c r="E64" s="1084">
        <v>22.11</v>
      </c>
      <c r="F64" s="1031">
        <f t="shared" si="1"/>
        <v>1171.83</v>
      </c>
      <c r="G64" s="1032">
        <v>44644.0</v>
      </c>
      <c r="H64" s="1033">
        <f t="shared" si="7"/>
        <v>1757.745</v>
      </c>
      <c r="I64" s="32">
        <f t="shared" si="2"/>
        <v>1523.379</v>
      </c>
      <c r="J64" s="33">
        <f t="shared" si="3"/>
        <v>1523.379</v>
      </c>
      <c r="K64" s="34">
        <f t="shared" si="4"/>
        <v>1406.196</v>
      </c>
      <c r="L64" s="33">
        <f t="shared" si="5"/>
        <v>1347.6045</v>
      </c>
      <c r="M64" s="34">
        <f t="shared" si="6"/>
        <v>1289.013</v>
      </c>
      <c r="N64" s="35"/>
      <c r="O64" s="67"/>
      <c r="P64" s="851"/>
      <c r="Q64" s="851"/>
      <c r="R64" s="851"/>
      <c r="S64" s="851"/>
      <c r="T64" s="851"/>
      <c r="U64" s="851"/>
      <c r="V64" s="851"/>
      <c r="W64" s="851"/>
      <c r="X64" s="851"/>
      <c r="Y64" s="851"/>
      <c r="Z64" s="851"/>
    </row>
    <row r="65" ht="14.25" customHeight="1">
      <c r="A65" s="73"/>
      <c r="B65" s="1034"/>
      <c r="C65" s="1034" t="s">
        <v>5633</v>
      </c>
      <c r="D65" s="715" t="s">
        <v>5634</v>
      </c>
      <c r="E65" s="1084">
        <v>24.55</v>
      </c>
      <c r="F65" s="1031">
        <f t="shared" si="1"/>
        <v>1301.15</v>
      </c>
      <c r="G65" s="1032">
        <v>44644.0</v>
      </c>
      <c r="H65" s="1033">
        <f t="shared" si="7"/>
        <v>1951.725</v>
      </c>
      <c r="I65" s="32">
        <f t="shared" si="2"/>
        <v>1691.495</v>
      </c>
      <c r="J65" s="33">
        <f t="shared" si="3"/>
        <v>1691.495</v>
      </c>
      <c r="K65" s="34">
        <f t="shared" si="4"/>
        <v>1561.38</v>
      </c>
      <c r="L65" s="33">
        <f t="shared" si="5"/>
        <v>1496.3225</v>
      </c>
      <c r="M65" s="34">
        <f t="shared" si="6"/>
        <v>1431.265</v>
      </c>
      <c r="N65" s="35"/>
      <c r="O65" s="67"/>
      <c r="P65" s="851"/>
      <c r="Q65" s="851"/>
      <c r="R65" s="851"/>
      <c r="S65" s="851"/>
      <c r="T65" s="851"/>
      <c r="U65" s="851"/>
      <c r="V65" s="851"/>
      <c r="W65" s="851"/>
      <c r="X65" s="851"/>
      <c r="Y65" s="851"/>
      <c r="Z65" s="851"/>
    </row>
    <row r="66" ht="14.25" customHeight="1">
      <c r="A66" s="73"/>
      <c r="B66" s="1034"/>
      <c r="C66" s="1034" t="s">
        <v>5635</v>
      </c>
      <c r="D66" s="715" t="s">
        <v>5636</v>
      </c>
      <c r="E66" s="1084">
        <v>16.42</v>
      </c>
      <c r="F66" s="1031">
        <f t="shared" si="1"/>
        <v>870.26</v>
      </c>
      <c r="G66" s="1032">
        <v>44644.0</v>
      </c>
      <c r="H66" s="1033">
        <f t="shared" si="7"/>
        <v>1305.39</v>
      </c>
      <c r="I66" s="32">
        <f t="shared" si="2"/>
        <v>1131.338</v>
      </c>
      <c r="J66" s="33">
        <f t="shared" si="3"/>
        <v>1131.338</v>
      </c>
      <c r="K66" s="34">
        <f t="shared" si="4"/>
        <v>1044.312</v>
      </c>
      <c r="L66" s="33">
        <f t="shared" si="5"/>
        <v>1000.799</v>
      </c>
      <c r="M66" s="34">
        <f t="shared" si="6"/>
        <v>957.286</v>
      </c>
      <c r="N66" s="35"/>
      <c r="O66" s="67"/>
      <c r="P66" s="851"/>
      <c r="Q66" s="851"/>
      <c r="R66" s="851"/>
      <c r="S66" s="851"/>
      <c r="T66" s="851"/>
      <c r="U66" s="851"/>
      <c r="V66" s="851"/>
      <c r="W66" s="851"/>
      <c r="X66" s="851"/>
      <c r="Y66" s="851"/>
      <c r="Z66" s="851"/>
    </row>
    <row r="67" ht="14.25" customHeight="1">
      <c r="A67" s="73"/>
      <c r="B67" s="1034"/>
      <c r="C67" s="1034" t="s">
        <v>5637</v>
      </c>
      <c r="D67" s="715" t="s">
        <v>5638</v>
      </c>
      <c r="E67" s="1084">
        <v>1.95</v>
      </c>
      <c r="F67" s="1031">
        <f t="shared" si="1"/>
        <v>103.35</v>
      </c>
      <c r="G67" s="1032">
        <v>44644.0</v>
      </c>
      <c r="H67" s="1033">
        <f t="shared" si="7"/>
        <v>155.025</v>
      </c>
      <c r="I67" s="32">
        <f t="shared" si="2"/>
        <v>134.355</v>
      </c>
      <c r="J67" s="33">
        <f t="shared" si="3"/>
        <v>134.355</v>
      </c>
      <c r="K67" s="34">
        <f t="shared" si="4"/>
        <v>124.02</v>
      </c>
      <c r="L67" s="33">
        <f t="shared" si="5"/>
        <v>118.8525</v>
      </c>
      <c r="M67" s="34">
        <f t="shared" si="6"/>
        <v>113.685</v>
      </c>
      <c r="N67" s="35"/>
      <c r="O67" s="67"/>
      <c r="P67" s="851"/>
      <c r="Q67" s="851"/>
      <c r="R67" s="851"/>
      <c r="S67" s="851"/>
      <c r="T67" s="851"/>
      <c r="U67" s="851"/>
      <c r="V67" s="851"/>
      <c r="W67" s="851"/>
      <c r="X67" s="851"/>
      <c r="Y67" s="851"/>
      <c r="Z67" s="851"/>
    </row>
    <row r="68" ht="14.25" customHeight="1">
      <c r="A68" s="73"/>
      <c r="B68" s="1034"/>
      <c r="C68" s="1034" t="s">
        <v>5639</v>
      </c>
      <c r="D68" s="715" t="s">
        <v>5640</v>
      </c>
      <c r="E68" s="1084">
        <v>21.46</v>
      </c>
      <c r="F68" s="1031">
        <f t="shared" si="1"/>
        <v>1137.38</v>
      </c>
      <c r="G68" s="1032">
        <v>44644.0</v>
      </c>
      <c r="H68" s="1033">
        <f t="shared" si="7"/>
        <v>1706.07</v>
      </c>
      <c r="I68" s="32">
        <f t="shared" si="2"/>
        <v>1478.594</v>
      </c>
      <c r="J68" s="33">
        <f t="shared" si="3"/>
        <v>1478.594</v>
      </c>
      <c r="K68" s="34">
        <f t="shared" si="4"/>
        <v>1364.856</v>
      </c>
      <c r="L68" s="33">
        <f t="shared" si="5"/>
        <v>1307.987</v>
      </c>
      <c r="M68" s="34">
        <f t="shared" si="6"/>
        <v>1251.118</v>
      </c>
      <c r="N68" s="35"/>
      <c r="O68" s="67"/>
      <c r="P68" s="851"/>
      <c r="Q68" s="851"/>
      <c r="R68" s="851"/>
      <c r="S68" s="851"/>
      <c r="T68" s="851"/>
      <c r="U68" s="851"/>
      <c r="V68" s="851"/>
      <c r="W68" s="851"/>
      <c r="X68" s="851"/>
      <c r="Y68" s="851"/>
      <c r="Z68" s="851"/>
    </row>
    <row r="69" ht="14.25" customHeight="1">
      <c r="A69" s="73"/>
      <c r="B69" s="1034"/>
      <c r="C69" s="1034" t="s">
        <v>5641</v>
      </c>
      <c r="D69" s="715" t="s">
        <v>5642</v>
      </c>
      <c r="E69" s="1084">
        <v>319.67</v>
      </c>
      <c r="F69" s="1031">
        <f t="shared" si="1"/>
        <v>16942.51</v>
      </c>
      <c r="G69" s="1032">
        <v>44644.0</v>
      </c>
      <c r="H69" s="1033">
        <f t="shared" si="7"/>
        <v>25413.765</v>
      </c>
      <c r="I69" s="32">
        <f t="shared" si="2"/>
        <v>22025.263</v>
      </c>
      <c r="J69" s="33">
        <f t="shared" si="3"/>
        <v>22025.263</v>
      </c>
      <c r="K69" s="34">
        <f t="shared" si="4"/>
        <v>20331.012</v>
      </c>
      <c r="L69" s="33">
        <f t="shared" si="5"/>
        <v>19483.8865</v>
      </c>
      <c r="M69" s="34">
        <f t="shared" si="6"/>
        <v>18636.761</v>
      </c>
      <c r="N69" s="35"/>
      <c r="O69" s="67"/>
      <c r="P69" s="851"/>
      <c r="Q69" s="851"/>
      <c r="R69" s="851"/>
      <c r="S69" s="851"/>
      <c r="T69" s="851"/>
      <c r="U69" s="851"/>
      <c r="V69" s="851"/>
      <c r="W69" s="851"/>
      <c r="X69" s="851"/>
      <c r="Y69" s="851"/>
      <c r="Z69" s="851"/>
    </row>
    <row r="70" ht="14.25" customHeight="1">
      <c r="A70" s="73"/>
      <c r="B70" s="1034"/>
      <c r="C70" s="1034" t="s">
        <v>5643</v>
      </c>
      <c r="D70" s="715" t="s">
        <v>5644</v>
      </c>
      <c r="E70" s="1084">
        <v>709.27</v>
      </c>
      <c r="F70" s="1031">
        <f t="shared" si="1"/>
        <v>37591.31</v>
      </c>
      <c r="G70" s="1032">
        <v>44644.0</v>
      </c>
      <c r="H70" s="1033">
        <f t="shared" si="7"/>
        <v>56386.965</v>
      </c>
      <c r="I70" s="32">
        <f t="shared" si="2"/>
        <v>48868.703</v>
      </c>
      <c r="J70" s="33">
        <f t="shared" si="3"/>
        <v>48868.703</v>
      </c>
      <c r="K70" s="34">
        <f t="shared" si="4"/>
        <v>45109.572</v>
      </c>
      <c r="L70" s="33">
        <f t="shared" si="5"/>
        <v>43230.0065</v>
      </c>
      <c r="M70" s="34">
        <f t="shared" si="6"/>
        <v>41350.441</v>
      </c>
      <c r="N70" s="35"/>
      <c r="O70" s="67"/>
      <c r="P70" s="851"/>
      <c r="Q70" s="851"/>
      <c r="R70" s="851"/>
      <c r="S70" s="851"/>
      <c r="T70" s="851"/>
      <c r="U70" s="851"/>
      <c r="V70" s="851"/>
      <c r="W70" s="851"/>
      <c r="X70" s="851"/>
      <c r="Y70" s="851"/>
      <c r="Z70" s="851"/>
    </row>
    <row r="71" ht="14.25" customHeight="1">
      <c r="A71" s="73"/>
      <c r="B71" s="1034"/>
      <c r="C71" s="1034" t="s">
        <v>5645</v>
      </c>
      <c r="D71" s="715" t="s">
        <v>5646</v>
      </c>
      <c r="E71" s="1084">
        <v>926.18</v>
      </c>
      <c r="F71" s="1031">
        <f t="shared" si="1"/>
        <v>49087.54</v>
      </c>
      <c r="G71" s="1032">
        <v>44644.0</v>
      </c>
      <c r="H71" s="1033">
        <f t="shared" si="7"/>
        <v>73631.31</v>
      </c>
      <c r="I71" s="32">
        <f t="shared" si="2"/>
        <v>63813.802</v>
      </c>
      <c r="J71" s="33">
        <f t="shared" si="3"/>
        <v>63813.802</v>
      </c>
      <c r="K71" s="34">
        <f t="shared" si="4"/>
        <v>58905.048</v>
      </c>
      <c r="L71" s="33">
        <f t="shared" si="5"/>
        <v>56450.671</v>
      </c>
      <c r="M71" s="34">
        <f t="shared" si="6"/>
        <v>53996.294</v>
      </c>
      <c r="N71" s="35"/>
      <c r="O71" s="67"/>
      <c r="P71" s="851"/>
      <c r="Q71" s="56"/>
      <c r="R71" s="56"/>
      <c r="S71" s="56"/>
      <c r="T71" s="56"/>
      <c r="U71" s="56"/>
      <c r="V71" s="56"/>
      <c r="W71" s="56"/>
      <c r="X71" s="56"/>
      <c r="Y71" s="56"/>
      <c r="Z71" s="56"/>
    </row>
    <row r="72" ht="14.25" customHeight="1">
      <c r="A72" s="73"/>
      <c r="B72" s="1034"/>
      <c r="C72" s="1034" t="s">
        <v>5647</v>
      </c>
      <c r="D72" s="715" t="s">
        <v>5648</v>
      </c>
      <c r="E72" s="1084">
        <v>1308.29</v>
      </c>
      <c r="F72" s="1031">
        <f t="shared" si="1"/>
        <v>69339.37</v>
      </c>
      <c r="G72" s="1032">
        <v>44644.0</v>
      </c>
      <c r="H72" s="1033">
        <f t="shared" si="7"/>
        <v>104009.055</v>
      </c>
      <c r="I72" s="32">
        <f t="shared" si="2"/>
        <v>90141.181</v>
      </c>
      <c r="J72" s="33">
        <f t="shared" si="3"/>
        <v>90141.181</v>
      </c>
      <c r="K72" s="34">
        <f t="shared" si="4"/>
        <v>83207.244</v>
      </c>
      <c r="L72" s="33">
        <f t="shared" si="5"/>
        <v>79740.2755</v>
      </c>
      <c r="M72" s="34">
        <f t="shared" si="6"/>
        <v>76273.307</v>
      </c>
      <c r="N72" s="35"/>
      <c r="O72" s="67"/>
      <c r="P72" s="851"/>
      <c r="Q72" s="851"/>
      <c r="R72" s="851"/>
      <c r="S72" s="851"/>
      <c r="T72" s="851"/>
      <c r="U72" s="851"/>
      <c r="V72" s="851"/>
      <c r="W72" s="851"/>
      <c r="X72" s="851"/>
      <c r="Y72" s="851"/>
      <c r="Z72" s="851"/>
    </row>
    <row r="73" ht="14.25" customHeight="1">
      <c r="A73" s="73"/>
      <c r="B73" s="1034"/>
      <c r="C73" s="1034" t="s">
        <v>5649</v>
      </c>
      <c r="D73" s="715" t="s">
        <v>5650</v>
      </c>
      <c r="E73" s="1084">
        <v>190.0</v>
      </c>
      <c r="F73" s="1031">
        <f t="shared" si="1"/>
        <v>10070</v>
      </c>
      <c r="G73" s="1032">
        <v>44644.0</v>
      </c>
      <c r="H73" s="1033">
        <f t="shared" si="7"/>
        <v>15105</v>
      </c>
      <c r="I73" s="32">
        <f t="shared" si="2"/>
        <v>13091</v>
      </c>
      <c r="J73" s="33">
        <f t="shared" si="3"/>
        <v>13091</v>
      </c>
      <c r="K73" s="34">
        <f t="shared" si="4"/>
        <v>12084</v>
      </c>
      <c r="L73" s="33">
        <f t="shared" si="5"/>
        <v>11580.5</v>
      </c>
      <c r="M73" s="34">
        <f t="shared" si="6"/>
        <v>11077</v>
      </c>
      <c r="N73" s="35"/>
      <c r="O73" s="67"/>
      <c r="P73" s="851"/>
      <c r="Q73" s="56"/>
      <c r="R73" s="56"/>
      <c r="S73" s="56"/>
      <c r="T73" s="56"/>
      <c r="U73" s="56"/>
      <c r="V73" s="56"/>
      <c r="W73" s="56"/>
      <c r="X73" s="56"/>
      <c r="Y73" s="56"/>
      <c r="Z73" s="56"/>
    </row>
    <row r="74" ht="14.25" customHeight="1">
      <c r="A74" s="73"/>
      <c r="B74" s="1034"/>
      <c r="C74" s="1034" t="s">
        <v>5651</v>
      </c>
      <c r="D74" s="715" t="s">
        <v>5652</v>
      </c>
      <c r="E74" s="1084">
        <v>382.11</v>
      </c>
      <c r="F74" s="1031">
        <f t="shared" si="1"/>
        <v>20251.83</v>
      </c>
      <c r="G74" s="1032">
        <v>44644.0</v>
      </c>
      <c r="H74" s="1033">
        <f t="shared" si="7"/>
        <v>30377.745</v>
      </c>
      <c r="I74" s="32">
        <f t="shared" si="2"/>
        <v>26327.379</v>
      </c>
      <c r="J74" s="33">
        <f t="shared" si="3"/>
        <v>26327.379</v>
      </c>
      <c r="K74" s="34">
        <f t="shared" si="4"/>
        <v>24302.196</v>
      </c>
      <c r="L74" s="33">
        <f t="shared" si="5"/>
        <v>23289.6045</v>
      </c>
      <c r="M74" s="34">
        <f t="shared" si="6"/>
        <v>22277.013</v>
      </c>
      <c r="N74" s="35"/>
      <c r="O74" s="67"/>
      <c r="P74" s="851"/>
      <c r="Q74" s="851"/>
      <c r="R74" s="851"/>
      <c r="S74" s="851"/>
      <c r="T74" s="851"/>
      <c r="U74" s="851"/>
      <c r="V74" s="851"/>
      <c r="W74" s="851"/>
      <c r="X74" s="851"/>
      <c r="Y74" s="851"/>
      <c r="Z74" s="851"/>
    </row>
    <row r="75" ht="14.25" customHeight="1">
      <c r="A75" s="73"/>
      <c r="B75" s="1034"/>
      <c r="C75" s="1034" t="s">
        <v>5653</v>
      </c>
      <c r="D75" s="715" t="s">
        <v>5654</v>
      </c>
      <c r="E75" s="1084">
        <v>452.3</v>
      </c>
      <c r="F75" s="1031">
        <f t="shared" si="1"/>
        <v>23971.9</v>
      </c>
      <c r="G75" s="1032">
        <v>44644.0</v>
      </c>
      <c r="H75" s="1033">
        <f t="shared" si="7"/>
        <v>35957.85</v>
      </c>
      <c r="I75" s="32">
        <f t="shared" si="2"/>
        <v>31163.47</v>
      </c>
      <c r="J75" s="33">
        <f t="shared" si="3"/>
        <v>31163.47</v>
      </c>
      <c r="K75" s="34">
        <f t="shared" si="4"/>
        <v>28766.28</v>
      </c>
      <c r="L75" s="33">
        <f t="shared" si="5"/>
        <v>27567.685</v>
      </c>
      <c r="M75" s="34">
        <f t="shared" si="6"/>
        <v>26369.09</v>
      </c>
      <c r="N75" s="35"/>
      <c r="O75" s="67"/>
      <c r="P75" s="851"/>
      <c r="Q75" s="851"/>
      <c r="R75" s="851"/>
      <c r="S75" s="851"/>
      <c r="T75" s="851"/>
      <c r="U75" s="851"/>
      <c r="V75" s="851"/>
      <c r="W75" s="851"/>
      <c r="X75" s="851"/>
      <c r="Y75" s="851"/>
      <c r="Z75" s="851"/>
    </row>
    <row r="76" ht="14.25" customHeight="1">
      <c r="A76" s="73"/>
      <c r="B76" s="1034"/>
      <c r="C76" s="1034" t="s">
        <v>5655</v>
      </c>
      <c r="D76" s="715" t="s">
        <v>5656</v>
      </c>
      <c r="E76" s="1084">
        <v>220.47</v>
      </c>
      <c r="F76" s="1031">
        <f t="shared" si="1"/>
        <v>11684.91</v>
      </c>
      <c r="G76" s="1032">
        <v>44644.0</v>
      </c>
      <c r="H76" s="1033">
        <f t="shared" si="7"/>
        <v>17527.365</v>
      </c>
      <c r="I76" s="32">
        <f t="shared" si="2"/>
        <v>15190.383</v>
      </c>
      <c r="J76" s="33">
        <f t="shared" si="3"/>
        <v>15190.383</v>
      </c>
      <c r="K76" s="34">
        <f t="shared" si="4"/>
        <v>14021.892</v>
      </c>
      <c r="L76" s="33">
        <f t="shared" si="5"/>
        <v>13437.6465</v>
      </c>
      <c r="M76" s="34">
        <f t="shared" si="6"/>
        <v>12853.401</v>
      </c>
      <c r="N76" s="35"/>
      <c r="O76" s="67"/>
      <c r="P76" s="851"/>
      <c r="Q76" s="851"/>
      <c r="R76" s="851"/>
      <c r="S76" s="851"/>
      <c r="T76" s="851"/>
      <c r="U76" s="851"/>
      <c r="V76" s="851"/>
      <c r="W76" s="851"/>
      <c r="X76" s="851"/>
      <c r="Y76" s="851"/>
      <c r="Z76" s="851"/>
    </row>
    <row r="77" ht="14.25" customHeight="1">
      <c r="A77" s="73"/>
      <c r="B77" s="1034"/>
      <c r="C77" s="1034" t="s">
        <v>5657</v>
      </c>
      <c r="D77" s="715" t="s">
        <v>5658</v>
      </c>
      <c r="E77" s="1084">
        <v>293.17</v>
      </c>
      <c r="F77" s="1031">
        <f t="shared" si="1"/>
        <v>15538.01</v>
      </c>
      <c r="G77" s="1032">
        <v>44644.0</v>
      </c>
      <c r="H77" s="1033">
        <f t="shared" si="7"/>
        <v>23307.015</v>
      </c>
      <c r="I77" s="32">
        <f t="shared" si="2"/>
        <v>20199.413</v>
      </c>
      <c r="J77" s="33">
        <f t="shared" si="3"/>
        <v>20199.413</v>
      </c>
      <c r="K77" s="34">
        <f t="shared" si="4"/>
        <v>18645.612</v>
      </c>
      <c r="L77" s="33">
        <f t="shared" si="5"/>
        <v>17868.7115</v>
      </c>
      <c r="M77" s="34">
        <f t="shared" si="6"/>
        <v>17091.811</v>
      </c>
      <c r="N77" s="35"/>
      <c r="O77" s="67"/>
      <c r="P77" s="851"/>
      <c r="Q77" s="851"/>
      <c r="R77" s="851"/>
      <c r="S77" s="851"/>
      <c r="T77" s="851"/>
      <c r="U77" s="851"/>
      <c r="V77" s="851"/>
      <c r="W77" s="851"/>
      <c r="X77" s="851"/>
      <c r="Y77" s="851"/>
      <c r="Z77" s="851"/>
    </row>
    <row r="78" ht="14.25" customHeight="1">
      <c r="A78" s="73"/>
      <c r="B78" s="1034"/>
      <c r="C78" s="1034" t="s">
        <v>5659</v>
      </c>
      <c r="D78" s="715" t="s">
        <v>5660</v>
      </c>
      <c r="E78" s="1084">
        <v>272.51</v>
      </c>
      <c r="F78" s="1031">
        <f t="shared" si="1"/>
        <v>14443.03</v>
      </c>
      <c r="G78" s="1032">
        <v>44644.0</v>
      </c>
      <c r="H78" s="1033">
        <f t="shared" si="7"/>
        <v>21664.545</v>
      </c>
      <c r="I78" s="32">
        <f t="shared" si="2"/>
        <v>18775.939</v>
      </c>
      <c r="J78" s="33">
        <f t="shared" si="3"/>
        <v>18775.939</v>
      </c>
      <c r="K78" s="34">
        <f t="shared" si="4"/>
        <v>17331.636</v>
      </c>
      <c r="L78" s="33">
        <f t="shared" si="5"/>
        <v>16609.4845</v>
      </c>
      <c r="M78" s="34">
        <f t="shared" si="6"/>
        <v>15887.333</v>
      </c>
      <c r="N78" s="35"/>
      <c r="O78" s="67"/>
      <c r="P78" s="851"/>
      <c r="Q78" s="851"/>
      <c r="R78" s="851"/>
      <c r="S78" s="851"/>
      <c r="T78" s="851"/>
      <c r="U78" s="851"/>
      <c r="V78" s="851"/>
      <c r="W78" s="851"/>
      <c r="X78" s="851"/>
      <c r="Y78" s="851"/>
      <c r="Z78" s="851"/>
    </row>
    <row r="79" ht="14.25" customHeight="1">
      <c r="A79" s="73"/>
      <c r="B79" s="715"/>
      <c r="C79" s="1034" t="s">
        <v>5661</v>
      </c>
      <c r="D79" s="715" t="s">
        <v>5662</v>
      </c>
      <c r="E79" s="1084">
        <v>55.12</v>
      </c>
      <c r="F79" s="1031">
        <f t="shared" si="1"/>
        <v>2921.36</v>
      </c>
      <c r="G79" s="1032">
        <v>44644.0</v>
      </c>
      <c r="H79" s="1033">
        <f t="shared" si="7"/>
        <v>4382.04</v>
      </c>
      <c r="I79" s="32">
        <f t="shared" si="2"/>
        <v>3797.768</v>
      </c>
      <c r="J79" s="33">
        <f t="shared" si="3"/>
        <v>3797.768</v>
      </c>
      <c r="K79" s="34">
        <f t="shared" si="4"/>
        <v>3505.632</v>
      </c>
      <c r="L79" s="33">
        <f t="shared" si="5"/>
        <v>3359.564</v>
      </c>
      <c r="M79" s="34">
        <f t="shared" si="6"/>
        <v>3213.496</v>
      </c>
      <c r="N79" s="35"/>
      <c r="O79" s="67"/>
      <c r="P79" s="851"/>
      <c r="Q79" s="851"/>
      <c r="R79" s="851"/>
      <c r="S79" s="851"/>
      <c r="T79" s="851"/>
      <c r="U79" s="851"/>
      <c r="V79" s="851"/>
      <c r="W79" s="851"/>
      <c r="X79" s="851"/>
      <c r="Y79" s="851"/>
      <c r="Z79" s="851"/>
    </row>
    <row r="80" ht="14.25" customHeight="1">
      <c r="A80" s="73"/>
      <c r="B80" s="1034"/>
      <c r="C80" s="1034" t="s">
        <v>5663</v>
      </c>
      <c r="D80" s="715" t="s">
        <v>5664</v>
      </c>
      <c r="E80" s="1084">
        <v>207.88</v>
      </c>
      <c r="F80" s="1031">
        <f t="shared" si="1"/>
        <v>11017.64</v>
      </c>
      <c r="G80" s="1032">
        <v>44644.0</v>
      </c>
      <c r="H80" s="1033">
        <f t="shared" si="7"/>
        <v>16526.46</v>
      </c>
      <c r="I80" s="32">
        <f t="shared" si="2"/>
        <v>14322.932</v>
      </c>
      <c r="J80" s="33">
        <f t="shared" si="3"/>
        <v>14322.932</v>
      </c>
      <c r="K80" s="34">
        <f t="shared" si="4"/>
        <v>13221.168</v>
      </c>
      <c r="L80" s="33">
        <f t="shared" si="5"/>
        <v>12670.286</v>
      </c>
      <c r="M80" s="34">
        <f t="shared" si="6"/>
        <v>12119.404</v>
      </c>
      <c r="N80" s="35"/>
      <c r="O80" s="67"/>
      <c r="P80" s="851"/>
      <c r="Q80" s="851"/>
      <c r="R80" s="851"/>
      <c r="S80" s="851"/>
      <c r="T80" s="851"/>
      <c r="U80" s="851"/>
      <c r="V80" s="851"/>
      <c r="W80" s="851"/>
      <c r="X80" s="851"/>
      <c r="Y80" s="851"/>
      <c r="Z80" s="851"/>
    </row>
    <row r="81" ht="14.25" customHeight="1">
      <c r="A81" s="73"/>
      <c r="B81" s="1034"/>
      <c r="C81" s="1034" t="s">
        <v>5665</v>
      </c>
      <c r="D81" s="715" t="s">
        <v>5666</v>
      </c>
      <c r="E81" s="1084">
        <v>848.62</v>
      </c>
      <c r="F81" s="1031">
        <f t="shared" si="1"/>
        <v>44976.86</v>
      </c>
      <c r="G81" s="1032">
        <v>44644.0</v>
      </c>
      <c r="H81" s="1033">
        <f t="shared" si="7"/>
        <v>67465.29</v>
      </c>
      <c r="I81" s="32">
        <f t="shared" si="2"/>
        <v>58469.918</v>
      </c>
      <c r="J81" s="33">
        <f t="shared" si="3"/>
        <v>58469.918</v>
      </c>
      <c r="K81" s="34">
        <f t="shared" si="4"/>
        <v>53972.232</v>
      </c>
      <c r="L81" s="33">
        <f t="shared" si="5"/>
        <v>51723.389</v>
      </c>
      <c r="M81" s="34">
        <f t="shared" si="6"/>
        <v>49474.546</v>
      </c>
      <c r="N81" s="35"/>
      <c r="O81" s="67"/>
      <c r="P81" s="851"/>
      <c r="Q81" s="851"/>
      <c r="R81" s="851"/>
      <c r="S81" s="851"/>
      <c r="T81" s="851"/>
      <c r="U81" s="851"/>
      <c r="V81" s="851"/>
      <c r="W81" s="851"/>
      <c r="X81" s="851"/>
      <c r="Y81" s="851"/>
      <c r="Z81" s="851"/>
    </row>
    <row r="82" ht="14.25" customHeight="1">
      <c r="A82" s="73"/>
      <c r="B82" s="1037"/>
      <c r="C82" s="1037" t="s">
        <v>5667</v>
      </c>
      <c r="D82" s="1038" t="s">
        <v>5668</v>
      </c>
      <c r="E82" s="1084">
        <v>349.59</v>
      </c>
      <c r="F82" s="1031">
        <f t="shared" si="1"/>
        <v>18528.27</v>
      </c>
      <c r="G82" s="1032">
        <v>44644.0</v>
      </c>
      <c r="H82" s="1033">
        <f t="shared" si="7"/>
        <v>27792.405</v>
      </c>
      <c r="I82" s="32">
        <f t="shared" si="2"/>
        <v>24086.751</v>
      </c>
      <c r="J82" s="33">
        <f t="shared" si="3"/>
        <v>24086.751</v>
      </c>
      <c r="K82" s="34">
        <f t="shared" si="4"/>
        <v>22233.924</v>
      </c>
      <c r="L82" s="33">
        <f t="shared" si="5"/>
        <v>21307.5105</v>
      </c>
      <c r="M82" s="34">
        <f t="shared" si="6"/>
        <v>20381.097</v>
      </c>
      <c r="N82" s="35"/>
      <c r="O82" s="67"/>
      <c r="P82" s="851"/>
      <c r="Q82" s="851"/>
      <c r="R82" s="851"/>
      <c r="S82" s="851"/>
      <c r="T82" s="851"/>
      <c r="U82" s="851"/>
      <c r="V82" s="851"/>
      <c r="W82" s="851"/>
      <c r="X82" s="851"/>
      <c r="Y82" s="851"/>
      <c r="Z82" s="851"/>
    </row>
    <row r="83" ht="14.25" customHeight="1">
      <c r="A83" s="73"/>
      <c r="B83" s="1037"/>
      <c r="C83" s="1037" t="s">
        <v>5669</v>
      </c>
      <c r="D83" s="1039" t="s">
        <v>5670</v>
      </c>
      <c r="E83" s="1084">
        <v>7875.0</v>
      </c>
      <c r="F83" s="1031">
        <f t="shared" si="1"/>
        <v>417375</v>
      </c>
      <c r="G83" s="1032">
        <v>44644.0</v>
      </c>
      <c r="H83" s="1033">
        <f t="shared" si="7"/>
        <v>626062.5</v>
      </c>
      <c r="I83" s="32">
        <f t="shared" si="2"/>
        <v>542587.5</v>
      </c>
      <c r="J83" s="33">
        <f t="shared" si="3"/>
        <v>542587.5</v>
      </c>
      <c r="K83" s="34">
        <f t="shared" si="4"/>
        <v>500850</v>
      </c>
      <c r="L83" s="33">
        <f t="shared" si="5"/>
        <v>479981.25</v>
      </c>
      <c r="M83" s="34">
        <f t="shared" si="6"/>
        <v>459112.5</v>
      </c>
      <c r="N83" s="35"/>
      <c r="O83" s="67"/>
      <c r="P83" s="851"/>
      <c r="Q83" s="851"/>
      <c r="R83" s="851"/>
      <c r="S83" s="851"/>
      <c r="T83" s="851"/>
      <c r="U83" s="851"/>
      <c r="V83" s="851"/>
      <c r="W83" s="851"/>
      <c r="X83" s="851"/>
      <c r="Y83" s="851"/>
      <c r="Z83" s="851"/>
    </row>
    <row r="84" ht="14.25" customHeight="1">
      <c r="A84" s="73"/>
      <c r="B84" s="1034"/>
      <c r="C84" s="1034" t="s">
        <v>5671</v>
      </c>
      <c r="D84" s="1038" t="s">
        <v>5672</v>
      </c>
      <c r="E84" s="1084">
        <v>105.69</v>
      </c>
      <c r="F84" s="1031">
        <f t="shared" si="1"/>
        <v>5601.57</v>
      </c>
      <c r="G84" s="1032">
        <v>44644.0</v>
      </c>
      <c r="H84" s="1033">
        <f t="shared" si="7"/>
        <v>8402.355</v>
      </c>
      <c r="I84" s="32">
        <f t="shared" si="2"/>
        <v>7282.041</v>
      </c>
      <c r="J84" s="33">
        <f t="shared" si="3"/>
        <v>7282.041</v>
      </c>
      <c r="K84" s="34">
        <f t="shared" si="4"/>
        <v>6721.884</v>
      </c>
      <c r="L84" s="33">
        <f t="shared" si="5"/>
        <v>6441.8055</v>
      </c>
      <c r="M84" s="34">
        <f t="shared" si="6"/>
        <v>6161.727</v>
      </c>
      <c r="N84" s="35"/>
      <c r="O84" s="67"/>
      <c r="P84" s="851"/>
      <c r="Q84" s="851"/>
      <c r="R84" s="851"/>
      <c r="S84" s="851"/>
      <c r="T84" s="851"/>
      <c r="U84" s="851"/>
      <c r="V84" s="851"/>
      <c r="W84" s="851"/>
      <c r="X84" s="851"/>
      <c r="Y84" s="851"/>
      <c r="Z84" s="851"/>
    </row>
    <row r="85" ht="14.25" customHeight="1">
      <c r="A85" s="73"/>
      <c r="B85" s="1034"/>
      <c r="C85" s="1034" t="s">
        <v>5673</v>
      </c>
      <c r="D85" s="1038" t="s">
        <v>5674</v>
      </c>
      <c r="E85" s="1084">
        <v>78.0</v>
      </c>
      <c r="F85" s="1031">
        <f t="shared" si="1"/>
        <v>4134</v>
      </c>
      <c r="G85" s="1032">
        <v>44644.0</v>
      </c>
      <c r="H85" s="1033">
        <f t="shared" si="7"/>
        <v>6201</v>
      </c>
      <c r="I85" s="32">
        <f t="shared" si="2"/>
        <v>5374.2</v>
      </c>
      <c r="J85" s="33">
        <f t="shared" si="3"/>
        <v>5374.2</v>
      </c>
      <c r="K85" s="34">
        <f t="shared" si="4"/>
        <v>4960.8</v>
      </c>
      <c r="L85" s="33">
        <f t="shared" si="5"/>
        <v>4754.1</v>
      </c>
      <c r="M85" s="34">
        <f t="shared" si="6"/>
        <v>4547.4</v>
      </c>
      <c r="N85" s="35"/>
      <c r="O85" s="67"/>
      <c r="P85" s="851"/>
      <c r="Q85" s="851"/>
      <c r="R85" s="851"/>
      <c r="S85" s="851"/>
      <c r="T85" s="851"/>
      <c r="U85" s="851"/>
      <c r="V85" s="851"/>
      <c r="W85" s="851"/>
      <c r="X85" s="851"/>
      <c r="Y85" s="851"/>
      <c r="Z85" s="851"/>
    </row>
    <row r="86" ht="14.25" customHeight="1">
      <c r="A86" s="73"/>
      <c r="B86" s="1034"/>
      <c r="C86" s="1034" t="s">
        <v>5675</v>
      </c>
      <c r="D86" s="1038" t="s">
        <v>5676</v>
      </c>
      <c r="E86" s="1084">
        <v>685.37</v>
      </c>
      <c r="F86" s="1031">
        <f t="shared" si="1"/>
        <v>36324.61</v>
      </c>
      <c r="G86" s="1032">
        <v>44644.0</v>
      </c>
      <c r="H86" s="1033">
        <f t="shared" si="7"/>
        <v>54486.915</v>
      </c>
      <c r="I86" s="32">
        <f t="shared" si="2"/>
        <v>47221.993</v>
      </c>
      <c r="J86" s="33">
        <f t="shared" si="3"/>
        <v>47221.993</v>
      </c>
      <c r="K86" s="34">
        <f t="shared" si="4"/>
        <v>43589.532</v>
      </c>
      <c r="L86" s="33">
        <f t="shared" si="5"/>
        <v>41773.3015</v>
      </c>
      <c r="M86" s="34">
        <f t="shared" si="6"/>
        <v>39957.071</v>
      </c>
      <c r="N86" s="35"/>
      <c r="O86" s="67"/>
      <c r="P86" s="851"/>
      <c r="Q86" s="851"/>
      <c r="R86" s="851"/>
      <c r="S86" s="851"/>
      <c r="T86" s="851"/>
      <c r="U86" s="851"/>
      <c r="V86" s="851"/>
      <c r="W86" s="851"/>
      <c r="X86" s="851"/>
      <c r="Y86" s="851"/>
      <c r="Z86" s="851"/>
    </row>
    <row r="87" ht="14.25" customHeight="1">
      <c r="A87" s="73" t="s">
        <v>5677</v>
      </c>
      <c r="B87" s="1034"/>
      <c r="C87" s="1034" t="s">
        <v>5678</v>
      </c>
      <c r="D87" s="1038" t="s">
        <v>5679</v>
      </c>
      <c r="E87" s="1084">
        <v>9.92</v>
      </c>
      <c r="F87" s="1031">
        <f t="shared" si="1"/>
        <v>525.76</v>
      </c>
      <c r="G87" s="1032">
        <v>44644.0</v>
      </c>
      <c r="H87" s="1033">
        <f t="shared" si="7"/>
        <v>788.64</v>
      </c>
      <c r="I87" s="32">
        <f t="shared" si="2"/>
        <v>683.488</v>
      </c>
      <c r="J87" s="33">
        <f t="shared" si="3"/>
        <v>683.488</v>
      </c>
      <c r="K87" s="34">
        <f t="shared" si="4"/>
        <v>630.912</v>
      </c>
      <c r="L87" s="33">
        <f t="shared" si="5"/>
        <v>604.624</v>
      </c>
      <c r="M87" s="34">
        <f t="shared" si="6"/>
        <v>578.336</v>
      </c>
      <c r="N87" s="35"/>
      <c r="O87" s="67"/>
      <c r="P87" s="851"/>
      <c r="Q87" s="851"/>
      <c r="R87" s="851"/>
      <c r="S87" s="851"/>
      <c r="T87" s="851"/>
      <c r="U87" s="851"/>
      <c r="V87" s="851"/>
      <c r="W87" s="851"/>
      <c r="X87" s="851"/>
      <c r="Y87" s="851"/>
      <c r="Z87" s="851"/>
    </row>
    <row r="88" ht="14.25" customHeight="1">
      <c r="A88" s="73" t="s">
        <v>5677</v>
      </c>
      <c r="B88" s="1034"/>
      <c r="C88" s="1034" t="s">
        <v>5680</v>
      </c>
      <c r="D88" s="1038" t="s">
        <v>5681</v>
      </c>
      <c r="E88" s="1084">
        <v>35.12</v>
      </c>
      <c r="F88" s="1031">
        <f t="shared" si="1"/>
        <v>1861.36</v>
      </c>
      <c r="G88" s="1032">
        <v>44644.0</v>
      </c>
      <c r="H88" s="1033">
        <f t="shared" si="7"/>
        <v>2792.04</v>
      </c>
      <c r="I88" s="32">
        <f t="shared" si="2"/>
        <v>2419.768</v>
      </c>
      <c r="J88" s="33">
        <f t="shared" si="3"/>
        <v>2419.768</v>
      </c>
      <c r="K88" s="34">
        <f t="shared" si="4"/>
        <v>2233.632</v>
      </c>
      <c r="L88" s="33">
        <f t="shared" si="5"/>
        <v>2140.564</v>
      </c>
      <c r="M88" s="34">
        <f t="shared" si="6"/>
        <v>2047.496</v>
      </c>
      <c r="N88" s="35"/>
      <c r="O88" s="67"/>
      <c r="P88" s="56"/>
      <c r="Q88" s="56"/>
      <c r="R88" s="56"/>
      <c r="S88" s="56"/>
      <c r="T88" s="56"/>
      <c r="U88" s="56"/>
      <c r="V88" s="56"/>
      <c r="W88" s="56"/>
      <c r="X88" s="56"/>
      <c r="Y88" s="56"/>
      <c r="Z88" s="56"/>
    </row>
    <row r="89" ht="14.25" customHeight="1">
      <c r="A89" s="73" t="s">
        <v>5677</v>
      </c>
      <c r="B89" s="1037"/>
      <c r="C89" s="1037" t="s">
        <v>5682</v>
      </c>
      <c r="D89" s="715" t="s">
        <v>5683</v>
      </c>
      <c r="E89" s="1084">
        <v>5.37</v>
      </c>
      <c r="F89" s="1031">
        <f t="shared" si="1"/>
        <v>284.61</v>
      </c>
      <c r="G89" s="1032">
        <v>44644.0</v>
      </c>
      <c r="H89" s="1033">
        <f t="shared" si="7"/>
        <v>426.915</v>
      </c>
      <c r="I89" s="32">
        <f t="shared" si="2"/>
        <v>369.993</v>
      </c>
      <c r="J89" s="33">
        <f t="shared" si="3"/>
        <v>369.993</v>
      </c>
      <c r="K89" s="34">
        <f t="shared" si="4"/>
        <v>341.532</v>
      </c>
      <c r="L89" s="33">
        <f t="shared" si="5"/>
        <v>327.3015</v>
      </c>
      <c r="M89" s="34">
        <f t="shared" si="6"/>
        <v>313.071</v>
      </c>
      <c r="N89" s="35"/>
      <c r="O89" s="67"/>
      <c r="P89" s="851"/>
      <c r="Q89" s="851"/>
      <c r="R89" s="851"/>
      <c r="S89" s="851"/>
      <c r="T89" s="851"/>
      <c r="U89" s="851"/>
      <c r="V89" s="851"/>
      <c r="W89" s="851"/>
      <c r="X89" s="851"/>
      <c r="Y89" s="851"/>
      <c r="Z89" s="851"/>
    </row>
    <row r="90" ht="14.25" customHeight="1">
      <c r="A90" s="73" t="s">
        <v>5677</v>
      </c>
      <c r="B90" s="1034"/>
      <c r="C90" s="1034" t="s">
        <v>5684</v>
      </c>
      <c r="D90" s="715" t="s">
        <v>5685</v>
      </c>
      <c r="E90" s="1084">
        <v>6.83</v>
      </c>
      <c r="F90" s="1031">
        <f t="shared" si="1"/>
        <v>361.99</v>
      </c>
      <c r="G90" s="1032">
        <v>44644.0</v>
      </c>
      <c r="H90" s="1033">
        <f t="shared" si="7"/>
        <v>542.985</v>
      </c>
      <c r="I90" s="32">
        <f t="shared" si="2"/>
        <v>470.587</v>
      </c>
      <c r="J90" s="33">
        <f t="shared" si="3"/>
        <v>470.587</v>
      </c>
      <c r="K90" s="34">
        <f t="shared" si="4"/>
        <v>434.388</v>
      </c>
      <c r="L90" s="33">
        <f t="shared" si="5"/>
        <v>416.2885</v>
      </c>
      <c r="M90" s="34">
        <f t="shared" si="6"/>
        <v>398.189</v>
      </c>
      <c r="N90" s="35"/>
      <c r="O90" s="67"/>
      <c r="P90" s="851"/>
      <c r="Q90" s="851"/>
      <c r="R90" s="851"/>
      <c r="S90" s="851"/>
      <c r="T90" s="851"/>
      <c r="U90" s="851"/>
      <c r="V90" s="851"/>
      <c r="W90" s="851"/>
      <c r="X90" s="851"/>
      <c r="Y90" s="851"/>
      <c r="Z90" s="851"/>
    </row>
    <row r="91" ht="14.25" customHeight="1">
      <c r="A91" s="73" t="s">
        <v>5677</v>
      </c>
      <c r="B91" s="1034"/>
      <c r="C91" s="1034" t="s">
        <v>5686</v>
      </c>
      <c r="D91" s="1038" t="s">
        <v>5687</v>
      </c>
      <c r="E91" s="1084">
        <v>7.65</v>
      </c>
      <c r="F91" s="1031">
        <f t="shared" si="1"/>
        <v>405.45</v>
      </c>
      <c r="G91" s="1032">
        <v>44644.0</v>
      </c>
      <c r="H91" s="1033">
        <f t="shared" si="7"/>
        <v>608.175</v>
      </c>
      <c r="I91" s="32">
        <f t="shared" si="2"/>
        <v>527.085</v>
      </c>
      <c r="J91" s="33">
        <f t="shared" si="3"/>
        <v>527.085</v>
      </c>
      <c r="K91" s="34">
        <f t="shared" si="4"/>
        <v>486.54</v>
      </c>
      <c r="L91" s="33">
        <f t="shared" si="5"/>
        <v>466.2675</v>
      </c>
      <c r="M91" s="34">
        <f t="shared" si="6"/>
        <v>445.995</v>
      </c>
      <c r="N91" s="35"/>
      <c r="O91" s="67"/>
      <c r="P91" s="851"/>
      <c r="Q91" s="851"/>
      <c r="R91" s="851"/>
      <c r="S91" s="851"/>
      <c r="T91" s="851"/>
      <c r="U91" s="851"/>
      <c r="V91" s="851"/>
      <c r="W91" s="851"/>
      <c r="X91" s="851"/>
      <c r="Y91" s="851"/>
      <c r="Z91" s="851"/>
    </row>
    <row r="92" ht="14.25" customHeight="1">
      <c r="A92" s="73" t="s">
        <v>5677</v>
      </c>
      <c r="B92" s="1034"/>
      <c r="C92" s="1034" t="s">
        <v>5688</v>
      </c>
      <c r="D92" s="715" t="s">
        <v>5689</v>
      </c>
      <c r="E92" s="1084">
        <v>9.92</v>
      </c>
      <c r="F92" s="1031">
        <f t="shared" si="1"/>
        <v>525.76</v>
      </c>
      <c r="G92" s="1032">
        <v>44644.0</v>
      </c>
      <c r="H92" s="1033">
        <f t="shared" si="7"/>
        <v>788.64</v>
      </c>
      <c r="I92" s="32">
        <f t="shared" si="2"/>
        <v>683.488</v>
      </c>
      <c r="J92" s="33">
        <f t="shared" si="3"/>
        <v>683.488</v>
      </c>
      <c r="K92" s="34">
        <f t="shared" si="4"/>
        <v>630.912</v>
      </c>
      <c r="L92" s="33">
        <f t="shared" si="5"/>
        <v>604.624</v>
      </c>
      <c r="M92" s="34">
        <f t="shared" si="6"/>
        <v>578.336</v>
      </c>
      <c r="N92" s="35"/>
      <c r="O92" s="67"/>
      <c r="P92" s="851"/>
      <c r="Q92" s="851"/>
      <c r="R92" s="851"/>
      <c r="S92" s="851"/>
      <c r="T92" s="851"/>
      <c r="U92" s="851"/>
      <c r="V92" s="851"/>
      <c r="W92" s="851"/>
      <c r="X92" s="851"/>
      <c r="Y92" s="851"/>
      <c r="Z92" s="851"/>
    </row>
    <row r="93" ht="14.25" customHeight="1">
      <c r="A93" s="73" t="s">
        <v>5677</v>
      </c>
      <c r="B93" s="1037"/>
      <c r="C93" s="1037" t="s">
        <v>5690</v>
      </c>
      <c r="D93" s="1038" t="s">
        <v>5691</v>
      </c>
      <c r="E93" s="1084">
        <v>7.25</v>
      </c>
      <c r="F93" s="1031">
        <f t="shared" si="1"/>
        <v>384.25</v>
      </c>
      <c r="G93" s="1032">
        <v>44644.0</v>
      </c>
      <c r="H93" s="1033">
        <f t="shared" si="7"/>
        <v>576.375</v>
      </c>
      <c r="I93" s="32">
        <f t="shared" si="2"/>
        <v>499.525</v>
      </c>
      <c r="J93" s="33">
        <f t="shared" si="3"/>
        <v>499.525</v>
      </c>
      <c r="K93" s="34">
        <f t="shared" si="4"/>
        <v>461.1</v>
      </c>
      <c r="L93" s="33">
        <f t="shared" si="5"/>
        <v>441.8875</v>
      </c>
      <c r="M93" s="34">
        <f t="shared" si="6"/>
        <v>422.675</v>
      </c>
      <c r="N93" s="35"/>
      <c r="O93" s="67"/>
      <c r="P93" s="851"/>
      <c r="Q93" s="851"/>
      <c r="R93" s="851"/>
      <c r="S93" s="851"/>
      <c r="T93" s="851"/>
      <c r="U93" s="851"/>
      <c r="V93" s="851"/>
      <c r="W93" s="851"/>
      <c r="X93" s="851"/>
      <c r="Y93" s="851"/>
      <c r="Z93" s="851"/>
    </row>
    <row r="94" ht="14.25" customHeight="1">
      <c r="A94" s="73" t="s">
        <v>5677</v>
      </c>
      <c r="B94" s="1034"/>
      <c r="C94" s="1034" t="s">
        <v>5692</v>
      </c>
      <c r="D94" s="1038" t="s">
        <v>5693</v>
      </c>
      <c r="E94" s="1084">
        <v>7.25</v>
      </c>
      <c r="F94" s="1031">
        <f t="shared" si="1"/>
        <v>384.25</v>
      </c>
      <c r="G94" s="1032">
        <v>44644.0</v>
      </c>
      <c r="H94" s="1033">
        <f t="shared" si="7"/>
        <v>576.375</v>
      </c>
      <c r="I94" s="32">
        <f t="shared" si="2"/>
        <v>499.525</v>
      </c>
      <c r="J94" s="33">
        <f t="shared" si="3"/>
        <v>499.525</v>
      </c>
      <c r="K94" s="34">
        <f t="shared" si="4"/>
        <v>461.1</v>
      </c>
      <c r="L94" s="33">
        <f t="shared" si="5"/>
        <v>441.8875</v>
      </c>
      <c r="M94" s="34">
        <f t="shared" si="6"/>
        <v>422.675</v>
      </c>
      <c r="N94" s="35"/>
      <c r="O94" s="67"/>
      <c r="P94" s="851"/>
      <c r="Q94" s="851"/>
      <c r="R94" s="851"/>
      <c r="S94" s="851"/>
      <c r="T94" s="851"/>
      <c r="U94" s="851"/>
      <c r="V94" s="851"/>
      <c r="W94" s="851"/>
      <c r="X94" s="851"/>
      <c r="Y94" s="851"/>
      <c r="Z94" s="851"/>
    </row>
    <row r="95" ht="14.25" customHeight="1">
      <c r="A95" s="73" t="s">
        <v>5677</v>
      </c>
      <c r="B95" s="1034"/>
      <c r="C95" s="1034" t="s">
        <v>5694</v>
      </c>
      <c r="D95" s="1038" t="s">
        <v>5695</v>
      </c>
      <c r="E95" s="1084">
        <v>8.51</v>
      </c>
      <c r="F95" s="1031">
        <f t="shared" si="1"/>
        <v>451.03</v>
      </c>
      <c r="G95" s="1032">
        <v>44644.0</v>
      </c>
      <c r="H95" s="1033">
        <f t="shared" si="7"/>
        <v>676.545</v>
      </c>
      <c r="I95" s="32">
        <f t="shared" si="2"/>
        <v>586.339</v>
      </c>
      <c r="J95" s="33">
        <f t="shared" si="3"/>
        <v>586.339</v>
      </c>
      <c r="K95" s="34">
        <f t="shared" si="4"/>
        <v>541.236</v>
      </c>
      <c r="L95" s="33">
        <f t="shared" si="5"/>
        <v>518.6845</v>
      </c>
      <c r="M95" s="34">
        <f t="shared" si="6"/>
        <v>496.133</v>
      </c>
      <c r="N95" s="35"/>
      <c r="O95" s="67"/>
      <c r="P95" s="851"/>
      <c r="Q95" s="851"/>
      <c r="R95" s="851"/>
      <c r="S95" s="851"/>
      <c r="T95" s="851"/>
      <c r="U95" s="851"/>
      <c r="V95" s="851"/>
      <c r="W95" s="851"/>
      <c r="X95" s="851"/>
      <c r="Y95" s="851"/>
      <c r="Z95" s="851"/>
    </row>
    <row r="96" ht="14.25" customHeight="1">
      <c r="A96" s="73" t="s">
        <v>5677</v>
      </c>
      <c r="B96" s="1034"/>
      <c r="C96" s="1034" t="s">
        <v>5696</v>
      </c>
      <c r="D96" s="1038" t="s">
        <v>5697</v>
      </c>
      <c r="E96" s="1084">
        <v>9.77</v>
      </c>
      <c r="F96" s="1031">
        <f t="shared" si="1"/>
        <v>517.81</v>
      </c>
      <c r="G96" s="1032">
        <v>44644.0</v>
      </c>
      <c r="H96" s="1033">
        <f t="shared" si="7"/>
        <v>776.715</v>
      </c>
      <c r="I96" s="32">
        <f t="shared" si="2"/>
        <v>673.153</v>
      </c>
      <c r="J96" s="33">
        <f t="shared" si="3"/>
        <v>673.153</v>
      </c>
      <c r="K96" s="34">
        <f t="shared" si="4"/>
        <v>621.372</v>
      </c>
      <c r="L96" s="33">
        <f t="shared" si="5"/>
        <v>595.4815</v>
      </c>
      <c r="M96" s="34">
        <f t="shared" si="6"/>
        <v>569.591</v>
      </c>
      <c r="N96" s="35"/>
      <c r="O96" s="67"/>
      <c r="P96" s="851"/>
      <c r="Q96" s="851"/>
      <c r="R96" s="851"/>
      <c r="S96" s="851"/>
      <c r="T96" s="851"/>
      <c r="U96" s="851"/>
      <c r="V96" s="851"/>
      <c r="W96" s="851"/>
      <c r="X96" s="851"/>
      <c r="Y96" s="851"/>
      <c r="Z96" s="851"/>
    </row>
    <row r="97" ht="14.25" customHeight="1">
      <c r="A97" s="73" t="s">
        <v>5677</v>
      </c>
      <c r="B97" s="1034"/>
      <c r="C97" s="1034" t="s">
        <v>5698</v>
      </c>
      <c r="D97" s="1038" t="s">
        <v>5699</v>
      </c>
      <c r="E97" s="1084">
        <v>6.95</v>
      </c>
      <c r="F97" s="1031">
        <f t="shared" si="1"/>
        <v>368.35</v>
      </c>
      <c r="G97" s="1032">
        <v>44644.0</v>
      </c>
      <c r="H97" s="1033">
        <f t="shared" si="7"/>
        <v>552.525</v>
      </c>
      <c r="I97" s="32">
        <f t="shared" si="2"/>
        <v>478.855</v>
      </c>
      <c r="J97" s="33">
        <f t="shared" si="3"/>
        <v>478.855</v>
      </c>
      <c r="K97" s="34">
        <f t="shared" si="4"/>
        <v>442.02</v>
      </c>
      <c r="L97" s="33">
        <f t="shared" si="5"/>
        <v>423.6025</v>
      </c>
      <c r="M97" s="34">
        <f t="shared" si="6"/>
        <v>405.185</v>
      </c>
      <c r="N97" s="35"/>
      <c r="O97" s="67"/>
      <c r="P97" s="851"/>
      <c r="Q97" s="851"/>
      <c r="R97" s="851"/>
      <c r="S97" s="851"/>
      <c r="T97" s="851"/>
      <c r="U97" s="851"/>
      <c r="V97" s="851"/>
      <c r="W97" s="851"/>
      <c r="X97" s="851"/>
      <c r="Y97" s="851"/>
      <c r="Z97" s="851"/>
    </row>
    <row r="98" ht="14.25" customHeight="1">
      <c r="A98" s="73" t="s">
        <v>5677</v>
      </c>
      <c r="B98" s="1034"/>
      <c r="C98" s="1034" t="s">
        <v>5700</v>
      </c>
      <c r="D98" s="715" t="s">
        <v>5701</v>
      </c>
      <c r="E98" s="1084">
        <v>12.24</v>
      </c>
      <c r="F98" s="1031">
        <f t="shared" si="1"/>
        <v>648.72</v>
      </c>
      <c r="G98" s="1032">
        <v>44644.0</v>
      </c>
      <c r="H98" s="1033">
        <f t="shared" si="7"/>
        <v>973.08</v>
      </c>
      <c r="I98" s="32">
        <f t="shared" si="2"/>
        <v>843.336</v>
      </c>
      <c r="J98" s="33">
        <f t="shared" si="3"/>
        <v>843.336</v>
      </c>
      <c r="K98" s="34">
        <f t="shared" si="4"/>
        <v>778.464</v>
      </c>
      <c r="L98" s="33">
        <f t="shared" si="5"/>
        <v>746.028</v>
      </c>
      <c r="M98" s="34">
        <f t="shared" si="6"/>
        <v>713.592</v>
      </c>
      <c r="N98" s="35"/>
      <c r="O98" s="67"/>
      <c r="P98" s="851"/>
      <c r="Q98" s="851"/>
      <c r="R98" s="851"/>
      <c r="S98" s="851"/>
      <c r="T98" s="851"/>
      <c r="U98" s="851"/>
      <c r="V98" s="851"/>
      <c r="W98" s="851"/>
      <c r="X98" s="851"/>
      <c r="Y98" s="851"/>
      <c r="Z98" s="851"/>
    </row>
    <row r="99" ht="14.25" customHeight="1">
      <c r="A99" s="73" t="s">
        <v>5677</v>
      </c>
      <c r="B99" s="1034"/>
      <c r="C99" s="1034" t="s">
        <v>5702</v>
      </c>
      <c r="D99" s="1038" t="s">
        <v>5703</v>
      </c>
      <c r="E99" s="1084">
        <v>14.17</v>
      </c>
      <c r="F99" s="1031">
        <f t="shared" si="1"/>
        <v>751.01</v>
      </c>
      <c r="G99" s="1032">
        <v>44644.0</v>
      </c>
      <c r="H99" s="1033">
        <f t="shared" si="7"/>
        <v>1126.515</v>
      </c>
      <c r="I99" s="32">
        <f t="shared" si="2"/>
        <v>976.313</v>
      </c>
      <c r="J99" s="33">
        <f t="shared" si="3"/>
        <v>976.313</v>
      </c>
      <c r="K99" s="34">
        <f t="shared" si="4"/>
        <v>901.212</v>
      </c>
      <c r="L99" s="33">
        <f t="shared" si="5"/>
        <v>863.6615</v>
      </c>
      <c r="M99" s="34">
        <f t="shared" si="6"/>
        <v>826.111</v>
      </c>
      <c r="N99" s="35"/>
      <c r="O99" s="67"/>
      <c r="P99" s="851"/>
      <c r="Q99" s="851"/>
      <c r="R99" s="851"/>
      <c r="S99" s="851"/>
      <c r="T99" s="851"/>
      <c r="U99" s="851"/>
      <c r="V99" s="851"/>
      <c r="W99" s="851"/>
      <c r="X99" s="851"/>
      <c r="Y99" s="851"/>
      <c r="Z99" s="851"/>
    </row>
    <row r="100" ht="14.25" customHeight="1">
      <c r="A100" s="73" t="s">
        <v>5677</v>
      </c>
      <c r="B100" s="1034"/>
      <c r="C100" s="1034" t="s">
        <v>5704</v>
      </c>
      <c r="D100" s="1038" t="s">
        <v>5699</v>
      </c>
      <c r="E100" s="1084">
        <v>9.09</v>
      </c>
      <c r="F100" s="1031">
        <f t="shared" si="1"/>
        <v>481.77</v>
      </c>
      <c r="G100" s="1032">
        <v>44644.0</v>
      </c>
      <c r="H100" s="1033">
        <f t="shared" si="7"/>
        <v>722.655</v>
      </c>
      <c r="I100" s="32">
        <f t="shared" si="2"/>
        <v>626.301</v>
      </c>
      <c r="J100" s="33">
        <f t="shared" si="3"/>
        <v>626.301</v>
      </c>
      <c r="K100" s="34">
        <f t="shared" si="4"/>
        <v>578.124</v>
      </c>
      <c r="L100" s="33">
        <f t="shared" si="5"/>
        <v>554.0355</v>
      </c>
      <c r="M100" s="34">
        <f t="shared" si="6"/>
        <v>529.947</v>
      </c>
      <c r="N100" s="35"/>
      <c r="O100" s="67"/>
      <c r="P100" s="851"/>
      <c r="Q100" s="851"/>
      <c r="R100" s="851"/>
      <c r="S100" s="851"/>
      <c r="T100" s="851"/>
      <c r="U100" s="851"/>
      <c r="V100" s="851"/>
      <c r="W100" s="851"/>
      <c r="X100" s="851"/>
      <c r="Y100" s="851"/>
      <c r="Z100" s="851"/>
    </row>
    <row r="101" ht="14.25" customHeight="1">
      <c r="A101" s="73" t="s">
        <v>5677</v>
      </c>
      <c r="B101" s="1034"/>
      <c r="C101" s="1034" t="s">
        <v>5705</v>
      </c>
      <c r="D101" s="1038" t="s">
        <v>5706</v>
      </c>
      <c r="E101" s="1084">
        <v>9.96</v>
      </c>
      <c r="F101" s="1031">
        <f t="shared" si="1"/>
        <v>527.88</v>
      </c>
      <c r="G101" s="1032">
        <v>44644.0</v>
      </c>
      <c r="H101" s="1033">
        <f t="shared" si="7"/>
        <v>791.82</v>
      </c>
      <c r="I101" s="32">
        <f t="shared" si="2"/>
        <v>686.244</v>
      </c>
      <c r="J101" s="33">
        <f t="shared" si="3"/>
        <v>686.244</v>
      </c>
      <c r="K101" s="34">
        <f t="shared" si="4"/>
        <v>633.456</v>
      </c>
      <c r="L101" s="33">
        <f t="shared" si="5"/>
        <v>607.062</v>
      </c>
      <c r="M101" s="34">
        <f t="shared" si="6"/>
        <v>580.668</v>
      </c>
      <c r="N101" s="35"/>
      <c r="O101" s="67"/>
      <c r="P101" s="851"/>
      <c r="Q101" s="851"/>
      <c r="R101" s="851"/>
      <c r="S101" s="851"/>
      <c r="T101" s="851"/>
      <c r="U101" s="851"/>
      <c r="V101" s="851"/>
      <c r="W101" s="851"/>
      <c r="X101" s="851"/>
      <c r="Y101" s="851"/>
      <c r="Z101" s="851"/>
    </row>
    <row r="102" ht="14.25" customHeight="1">
      <c r="A102" s="73" t="s">
        <v>5707</v>
      </c>
      <c r="B102" s="1034"/>
      <c r="C102" s="1034" t="s">
        <v>5708</v>
      </c>
      <c r="D102" s="1038" t="s">
        <v>5709</v>
      </c>
      <c r="E102" s="1084">
        <v>7.09</v>
      </c>
      <c r="F102" s="1031">
        <f t="shared" si="1"/>
        <v>375.77</v>
      </c>
      <c r="G102" s="1032">
        <v>44644.0</v>
      </c>
      <c r="H102" s="1033">
        <f t="shared" si="7"/>
        <v>563.655</v>
      </c>
      <c r="I102" s="32">
        <f t="shared" si="2"/>
        <v>488.501</v>
      </c>
      <c r="J102" s="33">
        <f t="shared" si="3"/>
        <v>488.501</v>
      </c>
      <c r="K102" s="34">
        <f t="shared" si="4"/>
        <v>450.924</v>
      </c>
      <c r="L102" s="33">
        <f t="shared" si="5"/>
        <v>432.1355</v>
      </c>
      <c r="M102" s="34">
        <f t="shared" si="6"/>
        <v>413.347</v>
      </c>
      <c r="N102" s="35"/>
      <c r="O102" s="67"/>
      <c r="P102" s="851"/>
      <c r="Q102" s="851"/>
      <c r="R102" s="851"/>
      <c r="S102" s="851"/>
      <c r="T102" s="851"/>
      <c r="U102" s="851"/>
      <c r="V102" s="851"/>
      <c r="W102" s="851"/>
      <c r="X102" s="851"/>
      <c r="Y102" s="851"/>
      <c r="Z102" s="851"/>
    </row>
    <row r="103" ht="14.25" customHeight="1">
      <c r="A103" s="73" t="s">
        <v>5707</v>
      </c>
      <c r="B103" s="1037"/>
      <c r="C103" s="1037" t="s">
        <v>5710</v>
      </c>
      <c r="D103" s="1038" t="s">
        <v>5711</v>
      </c>
      <c r="E103" s="1084">
        <v>9.92</v>
      </c>
      <c r="F103" s="1031">
        <f t="shared" si="1"/>
        <v>525.76</v>
      </c>
      <c r="G103" s="1032">
        <v>44644.0</v>
      </c>
      <c r="H103" s="1033">
        <f t="shared" si="7"/>
        <v>788.64</v>
      </c>
      <c r="I103" s="32">
        <f t="shared" si="2"/>
        <v>683.488</v>
      </c>
      <c r="J103" s="33">
        <f t="shared" si="3"/>
        <v>683.488</v>
      </c>
      <c r="K103" s="34">
        <f t="shared" si="4"/>
        <v>630.912</v>
      </c>
      <c r="L103" s="33">
        <f t="shared" si="5"/>
        <v>604.624</v>
      </c>
      <c r="M103" s="34">
        <f t="shared" si="6"/>
        <v>578.336</v>
      </c>
      <c r="N103" s="35"/>
      <c r="O103" s="67"/>
      <c r="P103" s="851"/>
      <c r="Q103" s="851"/>
      <c r="R103" s="851"/>
      <c r="S103" s="851"/>
      <c r="T103" s="851"/>
      <c r="U103" s="851"/>
      <c r="V103" s="851"/>
      <c r="W103" s="851"/>
      <c r="X103" s="851"/>
      <c r="Y103" s="851"/>
      <c r="Z103" s="851"/>
    </row>
    <row r="104" ht="14.25" customHeight="1">
      <c r="A104" s="73" t="s">
        <v>5707</v>
      </c>
      <c r="B104" s="1034"/>
      <c r="C104" s="1034" t="s">
        <v>5712</v>
      </c>
      <c r="D104" s="1039" t="s">
        <v>5713</v>
      </c>
      <c r="E104" s="1084">
        <v>14.88</v>
      </c>
      <c r="F104" s="1031">
        <f t="shared" si="1"/>
        <v>788.64</v>
      </c>
      <c r="G104" s="1032">
        <v>44644.0</v>
      </c>
      <c r="H104" s="1033">
        <f t="shared" si="7"/>
        <v>1182.96</v>
      </c>
      <c r="I104" s="32">
        <f t="shared" si="2"/>
        <v>1025.232</v>
      </c>
      <c r="J104" s="33">
        <f t="shared" si="3"/>
        <v>1025.232</v>
      </c>
      <c r="K104" s="34">
        <f t="shared" si="4"/>
        <v>946.368</v>
      </c>
      <c r="L104" s="33">
        <f t="shared" si="5"/>
        <v>906.936</v>
      </c>
      <c r="M104" s="34">
        <f t="shared" si="6"/>
        <v>867.504</v>
      </c>
      <c r="N104" s="35"/>
      <c r="O104" s="67"/>
      <c r="P104" s="851"/>
      <c r="Q104" s="851"/>
      <c r="R104" s="851"/>
      <c r="S104" s="851"/>
      <c r="T104" s="851"/>
      <c r="U104" s="851"/>
      <c r="V104" s="851"/>
      <c r="W104" s="851"/>
      <c r="X104" s="851"/>
      <c r="Y104" s="851"/>
      <c r="Z104" s="851"/>
    </row>
    <row r="105" ht="14.25" customHeight="1">
      <c r="A105" s="73" t="s">
        <v>5707</v>
      </c>
      <c r="B105" s="1037"/>
      <c r="C105" s="1037" t="s">
        <v>5714</v>
      </c>
      <c r="D105" s="1039" t="s">
        <v>5715</v>
      </c>
      <c r="E105" s="1084">
        <v>15.59</v>
      </c>
      <c r="F105" s="1031">
        <f t="shared" si="1"/>
        <v>826.27</v>
      </c>
      <c r="G105" s="1032">
        <v>44644.0</v>
      </c>
      <c r="H105" s="1033">
        <f t="shared" si="7"/>
        <v>1239.405</v>
      </c>
      <c r="I105" s="32">
        <f t="shared" si="2"/>
        <v>1074.151</v>
      </c>
      <c r="J105" s="33">
        <f t="shared" si="3"/>
        <v>1074.151</v>
      </c>
      <c r="K105" s="34">
        <f t="shared" si="4"/>
        <v>991.524</v>
      </c>
      <c r="L105" s="33">
        <f t="shared" si="5"/>
        <v>950.2105</v>
      </c>
      <c r="M105" s="34">
        <f t="shared" si="6"/>
        <v>908.897</v>
      </c>
      <c r="N105" s="35"/>
      <c r="O105" s="67"/>
      <c r="P105" s="851"/>
      <c r="Q105" s="851"/>
      <c r="R105" s="851"/>
      <c r="S105" s="851"/>
      <c r="T105" s="851"/>
      <c r="U105" s="851"/>
      <c r="V105" s="851"/>
      <c r="W105" s="851"/>
      <c r="X105" s="851"/>
      <c r="Y105" s="851"/>
      <c r="Z105" s="851"/>
    </row>
    <row r="106" ht="14.25" customHeight="1">
      <c r="A106" s="73" t="s">
        <v>5707</v>
      </c>
      <c r="B106" s="1034"/>
      <c r="C106" s="1034" t="s">
        <v>5716</v>
      </c>
      <c r="D106" s="1039" t="s">
        <v>5717</v>
      </c>
      <c r="E106" s="1084">
        <v>16.3</v>
      </c>
      <c r="F106" s="1031">
        <f t="shared" si="1"/>
        <v>863.9</v>
      </c>
      <c r="G106" s="1032">
        <v>44644.0</v>
      </c>
      <c r="H106" s="1033">
        <f t="shared" si="7"/>
        <v>1295.85</v>
      </c>
      <c r="I106" s="32">
        <f t="shared" si="2"/>
        <v>1123.07</v>
      </c>
      <c r="J106" s="33">
        <f t="shared" si="3"/>
        <v>1123.07</v>
      </c>
      <c r="K106" s="34">
        <f t="shared" si="4"/>
        <v>1036.68</v>
      </c>
      <c r="L106" s="33">
        <f t="shared" si="5"/>
        <v>993.485</v>
      </c>
      <c r="M106" s="34">
        <f t="shared" si="6"/>
        <v>950.29</v>
      </c>
      <c r="N106" s="35"/>
      <c r="O106" s="67"/>
      <c r="P106" s="851"/>
      <c r="Q106" s="851"/>
      <c r="R106" s="851"/>
      <c r="S106" s="851"/>
      <c r="T106" s="851"/>
      <c r="U106" s="851"/>
      <c r="V106" s="851"/>
      <c r="W106" s="851"/>
      <c r="X106" s="851"/>
      <c r="Y106" s="851"/>
      <c r="Z106" s="851"/>
    </row>
    <row r="107" ht="14.25" customHeight="1">
      <c r="A107" s="73" t="s">
        <v>5707</v>
      </c>
      <c r="B107" s="1037"/>
      <c r="C107" s="1037" t="s">
        <v>5718</v>
      </c>
      <c r="D107" s="1039" t="s">
        <v>5719</v>
      </c>
      <c r="E107" s="1084">
        <v>13.52</v>
      </c>
      <c r="F107" s="1031">
        <f t="shared" si="1"/>
        <v>716.56</v>
      </c>
      <c r="G107" s="1032">
        <v>44644.0</v>
      </c>
      <c r="H107" s="1033">
        <f t="shared" si="7"/>
        <v>1074.84</v>
      </c>
      <c r="I107" s="32">
        <f t="shared" si="2"/>
        <v>931.528</v>
      </c>
      <c r="J107" s="33">
        <f t="shared" si="3"/>
        <v>931.528</v>
      </c>
      <c r="K107" s="34">
        <f t="shared" si="4"/>
        <v>859.872</v>
      </c>
      <c r="L107" s="33">
        <f t="shared" si="5"/>
        <v>824.044</v>
      </c>
      <c r="M107" s="34">
        <f t="shared" si="6"/>
        <v>788.216</v>
      </c>
      <c r="N107" s="35"/>
      <c r="O107" s="67"/>
      <c r="P107" s="851"/>
      <c r="Q107" s="851"/>
      <c r="R107" s="851"/>
      <c r="S107" s="851"/>
      <c r="T107" s="851"/>
      <c r="U107" s="851"/>
      <c r="V107" s="851"/>
      <c r="W107" s="851"/>
      <c r="X107" s="851"/>
      <c r="Y107" s="851"/>
      <c r="Z107" s="851"/>
    </row>
    <row r="108" ht="14.25" customHeight="1">
      <c r="A108" s="73" t="s">
        <v>5707</v>
      </c>
      <c r="B108" s="1037"/>
      <c r="C108" s="1037" t="s">
        <v>5720</v>
      </c>
      <c r="D108" s="1039" t="s">
        <v>5721</v>
      </c>
      <c r="E108" s="1084">
        <v>14.31</v>
      </c>
      <c r="F108" s="1031">
        <f t="shared" si="1"/>
        <v>758.43</v>
      </c>
      <c r="G108" s="1032">
        <v>44644.0</v>
      </c>
      <c r="H108" s="1033">
        <f t="shared" si="7"/>
        <v>1137.645</v>
      </c>
      <c r="I108" s="32">
        <f t="shared" si="2"/>
        <v>985.959</v>
      </c>
      <c r="J108" s="33">
        <f t="shared" si="3"/>
        <v>985.959</v>
      </c>
      <c r="K108" s="34">
        <f t="shared" si="4"/>
        <v>910.116</v>
      </c>
      <c r="L108" s="33">
        <f t="shared" si="5"/>
        <v>872.1945</v>
      </c>
      <c r="M108" s="34">
        <f t="shared" si="6"/>
        <v>834.273</v>
      </c>
      <c r="N108" s="35"/>
      <c r="O108" s="67"/>
      <c r="P108" s="851"/>
      <c r="Q108" s="851"/>
      <c r="R108" s="851"/>
      <c r="S108" s="851"/>
      <c r="T108" s="851"/>
      <c r="U108" s="851"/>
      <c r="V108" s="851"/>
      <c r="W108" s="851"/>
      <c r="X108" s="851"/>
      <c r="Y108" s="851"/>
      <c r="Z108" s="851"/>
    </row>
    <row r="109" ht="14.25" customHeight="1">
      <c r="A109" s="715" t="s">
        <v>5722</v>
      </c>
      <c r="B109" s="1037"/>
      <c r="C109" s="1037" t="s">
        <v>5723</v>
      </c>
      <c r="D109" s="1039" t="s">
        <v>5724</v>
      </c>
      <c r="E109" s="1084">
        <v>21.26</v>
      </c>
      <c r="F109" s="1031">
        <f t="shared" si="1"/>
        <v>1126.78</v>
      </c>
      <c r="G109" s="1032">
        <v>44644.0</v>
      </c>
      <c r="H109" s="1033">
        <f t="shared" si="7"/>
        <v>1690.17</v>
      </c>
      <c r="I109" s="32">
        <f t="shared" si="2"/>
        <v>1464.814</v>
      </c>
      <c r="J109" s="33">
        <f t="shared" si="3"/>
        <v>1464.814</v>
      </c>
      <c r="K109" s="34">
        <f t="shared" si="4"/>
        <v>1352.136</v>
      </c>
      <c r="L109" s="33">
        <f t="shared" si="5"/>
        <v>1295.797</v>
      </c>
      <c r="M109" s="34">
        <f t="shared" si="6"/>
        <v>1239.458</v>
      </c>
      <c r="N109" s="35"/>
      <c r="O109" s="67"/>
      <c r="P109" s="851"/>
      <c r="Q109" s="851"/>
      <c r="R109" s="851"/>
      <c r="S109" s="851"/>
      <c r="T109" s="851"/>
      <c r="U109" s="851"/>
      <c r="V109" s="851"/>
      <c r="W109" s="851"/>
      <c r="X109" s="851"/>
      <c r="Y109" s="851"/>
      <c r="Z109" s="851"/>
    </row>
    <row r="110" ht="14.25" customHeight="1">
      <c r="A110" s="715" t="s">
        <v>5722</v>
      </c>
      <c r="B110" s="1037"/>
      <c r="C110" s="1037" t="s">
        <v>5725</v>
      </c>
      <c r="D110" s="1039" t="s">
        <v>5726</v>
      </c>
      <c r="E110" s="1084">
        <v>22.68</v>
      </c>
      <c r="F110" s="1031">
        <f t="shared" si="1"/>
        <v>1202.04</v>
      </c>
      <c r="G110" s="1032">
        <v>44644.0</v>
      </c>
      <c r="H110" s="1033">
        <f t="shared" si="7"/>
        <v>1803.06</v>
      </c>
      <c r="I110" s="32">
        <f t="shared" si="2"/>
        <v>1562.652</v>
      </c>
      <c r="J110" s="33">
        <f t="shared" si="3"/>
        <v>1562.652</v>
      </c>
      <c r="K110" s="34">
        <f t="shared" si="4"/>
        <v>1442.448</v>
      </c>
      <c r="L110" s="33">
        <f t="shared" si="5"/>
        <v>1382.346</v>
      </c>
      <c r="M110" s="34">
        <f t="shared" si="6"/>
        <v>1322.244</v>
      </c>
      <c r="N110" s="35"/>
      <c r="O110" s="67"/>
      <c r="P110" s="851"/>
      <c r="Q110" s="851"/>
      <c r="R110" s="851"/>
      <c r="S110" s="851"/>
      <c r="T110" s="851"/>
      <c r="U110" s="851"/>
      <c r="V110" s="851"/>
      <c r="W110" s="851"/>
      <c r="X110" s="851"/>
      <c r="Y110" s="851"/>
      <c r="Z110" s="851"/>
    </row>
    <row r="111" ht="14.25" customHeight="1">
      <c r="A111" s="715" t="s">
        <v>5722</v>
      </c>
      <c r="B111" s="1037"/>
      <c r="C111" s="1037" t="s">
        <v>5727</v>
      </c>
      <c r="D111" s="1039" t="s">
        <v>5728</v>
      </c>
      <c r="E111" s="1084">
        <v>25.98</v>
      </c>
      <c r="F111" s="1031">
        <f t="shared" si="1"/>
        <v>1376.94</v>
      </c>
      <c r="G111" s="1032">
        <v>44644.0</v>
      </c>
      <c r="H111" s="1033">
        <f t="shared" si="7"/>
        <v>2065.41</v>
      </c>
      <c r="I111" s="32">
        <f t="shared" si="2"/>
        <v>1790.022</v>
      </c>
      <c r="J111" s="33">
        <f t="shared" si="3"/>
        <v>1790.022</v>
      </c>
      <c r="K111" s="34">
        <f t="shared" si="4"/>
        <v>1652.328</v>
      </c>
      <c r="L111" s="33">
        <f t="shared" si="5"/>
        <v>1583.481</v>
      </c>
      <c r="M111" s="34">
        <f t="shared" si="6"/>
        <v>1514.634</v>
      </c>
      <c r="N111" s="35"/>
      <c r="O111" s="67"/>
      <c r="P111" s="851"/>
      <c r="Q111" s="851"/>
      <c r="R111" s="851"/>
      <c r="S111" s="851"/>
      <c r="T111" s="851"/>
      <c r="U111" s="851"/>
      <c r="V111" s="851"/>
      <c r="W111" s="851"/>
      <c r="X111" s="851"/>
      <c r="Y111" s="851"/>
      <c r="Z111" s="851"/>
    </row>
    <row r="112" ht="14.25" customHeight="1">
      <c r="A112" s="73" t="s">
        <v>5729</v>
      </c>
      <c r="B112" s="1037"/>
      <c r="C112" s="1037" t="s">
        <v>5730</v>
      </c>
      <c r="D112" s="1039" t="s">
        <v>5731</v>
      </c>
      <c r="E112" s="1084">
        <v>37.8</v>
      </c>
      <c r="F112" s="1031">
        <f t="shared" si="1"/>
        <v>2003.4</v>
      </c>
      <c r="G112" s="1032">
        <v>44644.0</v>
      </c>
      <c r="H112" s="1033">
        <f t="shared" si="7"/>
        <v>3005.1</v>
      </c>
      <c r="I112" s="32">
        <f t="shared" si="2"/>
        <v>2604.42</v>
      </c>
      <c r="J112" s="33">
        <f t="shared" si="3"/>
        <v>2604.42</v>
      </c>
      <c r="K112" s="34">
        <f t="shared" si="4"/>
        <v>2404.08</v>
      </c>
      <c r="L112" s="33">
        <f t="shared" si="5"/>
        <v>2303.91</v>
      </c>
      <c r="M112" s="34">
        <f t="shared" si="6"/>
        <v>2203.74</v>
      </c>
      <c r="N112" s="35"/>
      <c r="O112" s="67"/>
      <c r="P112" s="851"/>
      <c r="Q112" s="851"/>
      <c r="R112" s="851"/>
      <c r="S112" s="851"/>
      <c r="T112" s="851"/>
      <c r="U112" s="851"/>
      <c r="V112" s="851"/>
      <c r="W112" s="851"/>
      <c r="X112" s="851"/>
      <c r="Y112" s="851"/>
      <c r="Z112" s="851"/>
    </row>
    <row r="113" ht="14.25" customHeight="1">
      <c r="A113" s="73" t="s">
        <v>5729</v>
      </c>
      <c r="B113" s="1037"/>
      <c r="C113" s="1037" t="s">
        <v>5732</v>
      </c>
      <c r="D113" s="1039" t="s">
        <v>5733</v>
      </c>
      <c r="E113" s="1084">
        <v>47.24</v>
      </c>
      <c r="F113" s="1031">
        <f t="shared" si="1"/>
        <v>2503.72</v>
      </c>
      <c r="G113" s="1032">
        <v>44644.0</v>
      </c>
      <c r="H113" s="1033">
        <f t="shared" si="7"/>
        <v>3755.58</v>
      </c>
      <c r="I113" s="32">
        <f t="shared" si="2"/>
        <v>3254.836</v>
      </c>
      <c r="J113" s="33">
        <f t="shared" si="3"/>
        <v>3254.836</v>
      </c>
      <c r="K113" s="34">
        <f t="shared" si="4"/>
        <v>3004.464</v>
      </c>
      <c r="L113" s="33">
        <f t="shared" si="5"/>
        <v>2879.278</v>
      </c>
      <c r="M113" s="34">
        <f t="shared" si="6"/>
        <v>2754.092</v>
      </c>
      <c r="N113" s="35"/>
      <c r="O113" s="67"/>
      <c r="P113" s="851"/>
      <c r="Q113" s="851"/>
      <c r="R113" s="851"/>
      <c r="S113" s="851"/>
      <c r="T113" s="851"/>
      <c r="U113" s="851"/>
      <c r="V113" s="851"/>
      <c r="W113" s="851"/>
      <c r="X113" s="851"/>
      <c r="Y113" s="851"/>
      <c r="Z113" s="851"/>
    </row>
    <row r="114" ht="14.25" customHeight="1">
      <c r="A114" s="73" t="s">
        <v>5729</v>
      </c>
      <c r="B114" s="1037"/>
      <c r="C114" s="1037" t="s">
        <v>5734</v>
      </c>
      <c r="D114" s="1038" t="s">
        <v>5735</v>
      </c>
      <c r="E114" s="1084">
        <v>37.8</v>
      </c>
      <c r="F114" s="1031">
        <f t="shared" si="1"/>
        <v>2003.4</v>
      </c>
      <c r="G114" s="1032">
        <v>44644.0</v>
      </c>
      <c r="H114" s="1033">
        <f t="shared" si="7"/>
        <v>3005.1</v>
      </c>
      <c r="I114" s="32">
        <f t="shared" si="2"/>
        <v>2604.42</v>
      </c>
      <c r="J114" s="33">
        <f t="shared" si="3"/>
        <v>2604.42</v>
      </c>
      <c r="K114" s="34">
        <f t="shared" si="4"/>
        <v>2404.08</v>
      </c>
      <c r="L114" s="33">
        <f t="shared" si="5"/>
        <v>2303.91</v>
      </c>
      <c r="M114" s="34">
        <f t="shared" si="6"/>
        <v>2203.74</v>
      </c>
      <c r="N114" s="35"/>
      <c r="O114" s="67"/>
      <c r="P114" s="851"/>
      <c r="Q114" s="851"/>
      <c r="R114" s="851"/>
      <c r="S114" s="851"/>
      <c r="T114" s="851"/>
      <c r="U114" s="851"/>
      <c r="V114" s="851"/>
      <c r="W114" s="851"/>
      <c r="X114" s="851"/>
      <c r="Y114" s="851"/>
      <c r="Z114" s="851"/>
    </row>
    <row r="115" ht="14.25" customHeight="1">
      <c r="A115" s="715" t="s">
        <v>5736</v>
      </c>
      <c r="B115" s="1037"/>
      <c r="C115" s="1037" t="s">
        <v>5737</v>
      </c>
      <c r="D115" s="1039" t="s">
        <v>5738</v>
      </c>
      <c r="E115" s="1084">
        <v>76.3</v>
      </c>
      <c r="F115" s="1031">
        <f t="shared" si="1"/>
        <v>4043.9</v>
      </c>
      <c r="G115" s="1032">
        <v>44644.0</v>
      </c>
      <c r="H115" s="1033">
        <f t="shared" si="7"/>
        <v>6065.85</v>
      </c>
      <c r="I115" s="32">
        <f t="shared" si="2"/>
        <v>5257.07</v>
      </c>
      <c r="J115" s="33">
        <f t="shared" si="3"/>
        <v>5257.07</v>
      </c>
      <c r="K115" s="34">
        <f t="shared" si="4"/>
        <v>4852.68</v>
      </c>
      <c r="L115" s="33">
        <f t="shared" si="5"/>
        <v>4650.485</v>
      </c>
      <c r="M115" s="34">
        <f t="shared" si="6"/>
        <v>4448.29</v>
      </c>
      <c r="N115" s="35"/>
      <c r="O115" s="67"/>
      <c r="P115" s="851"/>
      <c r="Q115" s="851"/>
      <c r="R115" s="851"/>
      <c r="S115" s="851"/>
      <c r="T115" s="851"/>
      <c r="U115" s="851"/>
      <c r="V115" s="851"/>
      <c r="W115" s="851"/>
      <c r="X115" s="851"/>
      <c r="Y115" s="851"/>
      <c r="Z115" s="851"/>
    </row>
    <row r="116" ht="14.25" customHeight="1">
      <c r="A116" s="715" t="s">
        <v>5736</v>
      </c>
      <c r="B116" s="1034"/>
      <c r="C116" s="1034" t="s">
        <v>5739</v>
      </c>
      <c r="D116" s="1039" t="s">
        <v>5740</v>
      </c>
      <c r="E116" s="1084">
        <v>88.19</v>
      </c>
      <c r="F116" s="1031">
        <f t="shared" si="1"/>
        <v>4674.07</v>
      </c>
      <c r="G116" s="1032">
        <v>44644.0</v>
      </c>
      <c r="H116" s="1033">
        <f t="shared" si="7"/>
        <v>7011.105</v>
      </c>
      <c r="I116" s="32">
        <f t="shared" si="2"/>
        <v>6076.291</v>
      </c>
      <c r="J116" s="33">
        <f t="shared" si="3"/>
        <v>6076.291</v>
      </c>
      <c r="K116" s="34">
        <f t="shared" si="4"/>
        <v>5608.884</v>
      </c>
      <c r="L116" s="33">
        <f t="shared" si="5"/>
        <v>5375.1805</v>
      </c>
      <c r="M116" s="34">
        <f t="shared" si="6"/>
        <v>5141.477</v>
      </c>
      <c r="N116" s="35"/>
      <c r="O116" s="67"/>
      <c r="P116" s="851"/>
      <c r="Q116" s="851"/>
      <c r="R116" s="851"/>
      <c r="S116" s="851"/>
      <c r="T116" s="851"/>
      <c r="U116" s="851"/>
      <c r="V116" s="851"/>
      <c r="W116" s="851"/>
      <c r="X116" s="851"/>
      <c r="Y116" s="851"/>
      <c r="Z116" s="851"/>
    </row>
    <row r="117" ht="14.25" customHeight="1">
      <c r="A117" s="715" t="s">
        <v>5741</v>
      </c>
      <c r="B117" s="1034"/>
      <c r="C117" s="1034" t="s">
        <v>5742</v>
      </c>
      <c r="D117" s="1035" t="s">
        <v>5743</v>
      </c>
      <c r="E117" s="1084">
        <v>226.77</v>
      </c>
      <c r="F117" s="1031">
        <f t="shared" si="1"/>
        <v>12018.81</v>
      </c>
      <c r="G117" s="1032">
        <v>44644.0</v>
      </c>
      <c r="H117" s="1033">
        <f t="shared" si="7"/>
        <v>18028.215</v>
      </c>
      <c r="I117" s="32">
        <f t="shared" si="2"/>
        <v>15624.453</v>
      </c>
      <c r="J117" s="33">
        <f t="shared" si="3"/>
        <v>15624.453</v>
      </c>
      <c r="K117" s="34">
        <f t="shared" si="4"/>
        <v>14422.572</v>
      </c>
      <c r="L117" s="33">
        <f t="shared" si="5"/>
        <v>13821.6315</v>
      </c>
      <c r="M117" s="34">
        <f t="shared" si="6"/>
        <v>13220.691</v>
      </c>
      <c r="N117" s="35"/>
      <c r="O117" s="67"/>
      <c r="P117" s="851"/>
      <c r="Q117" s="851"/>
      <c r="R117" s="851"/>
      <c r="S117" s="851"/>
      <c r="T117" s="851"/>
      <c r="U117" s="851"/>
      <c r="V117" s="851"/>
      <c r="W117" s="851"/>
      <c r="X117" s="851"/>
      <c r="Y117" s="851"/>
      <c r="Z117" s="851"/>
    </row>
    <row r="118" ht="14.25" customHeight="1">
      <c r="A118" s="715" t="s">
        <v>5741</v>
      </c>
      <c r="B118" s="1037"/>
      <c r="C118" s="1037" t="s">
        <v>5744</v>
      </c>
      <c r="D118" s="1039" t="s">
        <v>5745</v>
      </c>
      <c r="E118" s="1084">
        <v>148.82</v>
      </c>
      <c r="F118" s="1031">
        <f t="shared" si="1"/>
        <v>7887.46</v>
      </c>
      <c r="G118" s="1032">
        <v>44644.0</v>
      </c>
      <c r="H118" s="1033">
        <f t="shared" si="7"/>
        <v>11831.19</v>
      </c>
      <c r="I118" s="32">
        <f t="shared" si="2"/>
        <v>10253.698</v>
      </c>
      <c r="J118" s="33">
        <f t="shared" si="3"/>
        <v>10253.698</v>
      </c>
      <c r="K118" s="34">
        <f t="shared" si="4"/>
        <v>9464.952</v>
      </c>
      <c r="L118" s="33">
        <f t="shared" si="5"/>
        <v>9070.579</v>
      </c>
      <c r="M118" s="34">
        <f t="shared" si="6"/>
        <v>8676.206</v>
      </c>
      <c r="N118" s="35"/>
      <c r="O118" s="67"/>
      <c r="P118" s="851"/>
      <c r="Q118" s="851"/>
      <c r="R118" s="851"/>
      <c r="S118" s="851"/>
      <c r="T118" s="851"/>
      <c r="U118" s="851"/>
      <c r="V118" s="851"/>
      <c r="W118" s="851"/>
      <c r="X118" s="851"/>
      <c r="Y118" s="851"/>
      <c r="Z118" s="851"/>
    </row>
    <row r="119" ht="14.25" customHeight="1">
      <c r="A119" s="73"/>
      <c r="B119" s="26"/>
      <c r="C119" s="1040"/>
      <c r="D119" s="26"/>
      <c r="E119" s="59"/>
      <c r="F119" s="1031">
        <f t="shared" si="1"/>
        <v>0</v>
      </c>
      <c r="G119" s="1032">
        <v>44644.0</v>
      </c>
      <c r="H119" s="1033">
        <f t="shared" si="7"/>
        <v>0</v>
      </c>
      <c r="I119" s="32">
        <f t="shared" si="2"/>
        <v>0</v>
      </c>
      <c r="J119" s="33">
        <f t="shared" si="3"/>
        <v>0</v>
      </c>
      <c r="K119" s="34">
        <f t="shared" si="4"/>
        <v>0</v>
      </c>
      <c r="L119" s="33">
        <f t="shared" si="5"/>
        <v>0</v>
      </c>
      <c r="M119" s="34">
        <f t="shared" si="6"/>
        <v>0</v>
      </c>
      <c r="N119" s="35"/>
      <c r="O119" s="67"/>
      <c r="P119" s="851"/>
      <c r="Q119" s="851"/>
      <c r="R119" s="851"/>
      <c r="S119" s="851"/>
      <c r="T119" s="851"/>
      <c r="U119" s="851"/>
      <c r="V119" s="851"/>
      <c r="W119" s="851"/>
      <c r="X119" s="851"/>
      <c r="Y119" s="851"/>
      <c r="Z119" s="851"/>
    </row>
    <row r="120" ht="14.25" customHeight="1">
      <c r="A120" s="73"/>
      <c r="B120" s="26"/>
      <c r="C120" s="1040"/>
      <c r="D120" s="52"/>
      <c r="E120" s="59"/>
      <c r="F120" s="1031">
        <f t="shared" si="1"/>
        <v>0</v>
      </c>
      <c r="G120" s="1032">
        <v>44644.0</v>
      </c>
      <c r="H120" s="1033">
        <f t="shared" si="7"/>
        <v>0</v>
      </c>
      <c r="I120" s="32">
        <f t="shared" si="2"/>
        <v>0</v>
      </c>
      <c r="J120" s="33">
        <f t="shared" si="3"/>
        <v>0</v>
      </c>
      <c r="K120" s="34">
        <f t="shared" si="4"/>
        <v>0</v>
      </c>
      <c r="L120" s="33">
        <f t="shared" si="5"/>
        <v>0</v>
      </c>
      <c r="M120" s="34">
        <f t="shared" si="6"/>
        <v>0</v>
      </c>
      <c r="N120" s="35"/>
      <c r="O120" s="67"/>
      <c r="P120" s="851"/>
      <c r="Q120" s="851"/>
      <c r="R120" s="851"/>
      <c r="S120" s="851"/>
      <c r="T120" s="851"/>
      <c r="U120" s="851"/>
      <c r="V120" s="851"/>
      <c r="W120" s="851"/>
      <c r="X120" s="851"/>
      <c r="Y120" s="851"/>
      <c r="Z120" s="851"/>
    </row>
    <row r="121" ht="14.25" customHeight="1">
      <c r="A121" s="73"/>
      <c r="B121" s="26"/>
      <c r="C121" s="1040"/>
      <c r="D121" s="26"/>
      <c r="E121" s="59"/>
      <c r="F121" s="1031">
        <f t="shared" si="1"/>
        <v>0</v>
      </c>
      <c r="G121" s="1032">
        <v>44644.0</v>
      </c>
      <c r="H121" s="1033">
        <f t="shared" si="7"/>
        <v>0</v>
      </c>
      <c r="I121" s="32">
        <f t="shared" si="2"/>
        <v>0</v>
      </c>
      <c r="J121" s="33">
        <f t="shared" si="3"/>
        <v>0</v>
      </c>
      <c r="K121" s="34">
        <f t="shared" si="4"/>
        <v>0</v>
      </c>
      <c r="L121" s="33">
        <f t="shared" si="5"/>
        <v>0</v>
      </c>
      <c r="M121" s="34">
        <f t="shared" si="6"/>
        <v>0</v>
      </c>
      <c r="N121" s="35"/>
      <c r="O121" s="67"/>
      <c r="P121" s="851"/>
      <c r="Q121" s="851"/>
      <c r="R121" s="851"/>
      <c r="S121" s="851"/>
      <c r="T121" s="851"/>
      <c r="U121" s="851"/>
      <c r="V121" s="851"/>
      <c r="W121" s="851"/>
      <c r="X121" s="851"/>
      <c r="Y121" s="851"/>
      <c r="Z121" s="851"/>
    </row>
    <row r="122" ht="14.25" customHeight="1">
      <c r="A122" s="73"/>
      <c r="B122" s="26"/>
      <c r="C122" s="1040"/>
      <c r="D122" s="26"/>
      <c r="E122" s="59"/>
      <c r="F122" s="1031">
        <f t="shared" si="1"/>
        <v>0</v>
      </c>
      <c r="G122" s="1032">
        <v>44644.0</v>
      </c>
      <c r="H122" s="1033">
        <f t="shared" si="7"/>
        <v>0</v>
      </c>
      <c r="I122" s="32">
        <f t="shared" si="2"/>
        <v>0</v>
      </c>
      <c r="J122" s="33">
        <f t="shared" si="3"/>
        <v>0</v>
      </c>
      <c r="K122" s="34">
        <f t="shared" si="4"/>
        <v>0</v>
      </c>
      <c r="L122" s="33">
        <f t="shared" si="5"/>
        <v>0</v>
      </c>
      <c r="M122" s="34">
        <f t="shared" si="6"/>
        <v>0</v>
      </c>
      <c r="N122" s="35"/>
      <c r="O122" s="67"/>
      <c r="P122" s="851"/>
      <c r="Q122" s="851"/>
      <c r="R122" s="851"/>
      <c r="S122" s="851"/>
      <c r="T122" s="851"/>
      <c r="U122" s="851"/>
      <c r="V122" s="851"/>
      <c r="W122" s="851"/>
      <c r="X122" s="851"/>
      <c r="Y122" s="851"/>
      <c r="Z122" s="851"/>
    </row>
    <row r="123" ht="14.25" customHeight="1">
      <c r="A123" s="73"/>
      <c r="B123" s="26"/>
      <c r="C123" s="1040"/>
      <c r="D123" s="26"/>
      <c r="E123" s="59"/>
      <c r="F123" s="1031">
        <f t="shared" si="1"/>
        <v>0</v>
      </c>
      <c r="G123" s="1032">
        <v>44644.0</v>
      </c>
      <c r="H123" s="1033">
        <f t="shared" si="7"/>
        <v>0</v>
      </c>
      <c r="I123" s="32">
        <f t="shared" si="2"/>
        <v>0</v>
      </c>
      <c r="J123" s="33">
        <f t="shared" si="3"/>
        <v>0</v>
      </c>
      <c r="K123" s="34">
        <f t="shared" si="4"/>
        <v>0</v>
      </c>
      <c r="L123" s="33">
        <f t="shared" si="5"/>
        <v>0</v>
      </c>
      <c r="M123" s="34">
        <f t="shared" si="6"/>
        <v>0</v>
      </c>
      <c r="N123" s="35"/>
      <c r="O123" s="67"/>
      <c r="P123" s="851"/>
      <c r="Q123" s="851"/>
      <c r="R123" s="851"/>
      <c r="S123" s="851"/>
      <c r="T123" s="851"/>
      <c r="U123" s="851"/>
      <c r="V123" s="851"/>
      <c r="W123" s="851"/>
      <c r="X123" s="851"/>
      <c r="Y123" s="851"/>
      <c r="Z123" s="851"/>
    </row>
    <row r="124" ht="14.25" customHeight="1">
      <c r="A124" s="73"/>
      <c r="B124" s="26"/>
      <c r="C124" s="1040"/>
      <c r="D124" s="26"/>
      <c r="E124" s="59"/>
      <c r="F124" s="1031">
        <f t="shared" si="1"/>
        <v>0</v>
      </c>
      <c r="G124" s="1032">
        <v>44644.0</v>
      </c>
      <c r="H124" s="1033">
        <f t="shared" si="7"/>
        <v>0</v>
      </c>
      <c r="I124" s="32">
        <f t="shared" si="2"/>
        <v>0</v>
      </c>
      <c r="J124" s="33">
        <f t="shared" si="3"/>
        <v>0</v>
      </c>
      <c r="K124" s="34">
        <f t="shared" si="4"/>
        <v>0</v>
      </c>
      <c r="L124" s="33">
        <f t="shared" si="5"/>
        <v>0</v>
      </c>
      <c r="M124" s="34">
        <f t="shared" si="6"/>
        <v>0</v>
      </c>
      <c r="N124" s="35"/>
      <c r="O124" s="67"/>
      <c r="P124" s="851"/>
      <c r="Q124" s="851"/>
      <c r="R124" s="851"/>
      <c r="S124" s="851"/>
      <c r="T124" s="851"/>
      <c r="U124" s="851"/>
      <c r="V124" s="851"/>
      <c r="W124" s="851"/>
      <c r="X124" s="851"/>
      <c r="Y124" s="851"/>
      <c r="Z124" s="851"/>
    </row>
    <row r="125" ht="14.25" customHeight="1">
      <c r="A125" s="73"/>
      <c r="B125" s="26"/>
      <c r="C125" s="1040"/>
      <c r="D125" s="26"/>
      <c r="E125" s="59"/>
      <c r="F125" s="1031">
        <f t="shared" si="1"/>
        <v>0</v>
      </c>
      <c r="G125" s="1032">
        <v>44644.0</v>
      </c>
      <c r="H125" s="1033">
        <f t="shared" si="7"/>
        <v>0</v>
      </c>
      <c r="I125" s="32">
        <f t="shared" si="2"/>
        <v>0</v>
      </c>
      <c r="J125" s="33">
        <f t="shared" si="3"/>
        <v>0</v>
      </c>
      <c r="K125" s="34">
        <f t="shared" si="4"/>
        <v>0</v>
      </c>
      <c r="L125" s="33">
        <f t="shared" si="5"/>
        <v>0</v>
      </c>
      <c r="M125" s="34">
        <f t="shared" si="6"/>
        <v>0</v>
      </c>
      <c r="N125" s="35"/>
      <c r="O125" s="67"/>
      <c r="P125" s="851"/>
      <c r="Q125" s="851"/>
      <c r="R125" s="851"/>
      <c r="S125" s="851"/>
      <c r="T125" s="851"/>
      <c r="U125" s="851"/>
      <c r="V125" s="851"/>
      <c r="W125" s="851"/>
      <c r="X125" s="851"/>
      <c r="Y125" s="851"/>
      <c r="Z125" s="851"/>
    </row>
    <row r="126" ht="14.25" customHeight="1">
      <c r="A126" s="73"/>
      <c r="B126" s="26"/>
      <c r="C126" s="1040"/>
      <c r="D126" s="26"/>
      <c r="E126" s="59"/>
      <c r="F126" s="1031">
        <f t="shared" si="1"/>
        <v>0</v>
      </c>
      <c r="G126" s="1032">
        <v>44644.0</v>
      </c>
      <c r="H126" s="1033">
        <f t="shared" si="7"/>
        <v>0</v>
      </c>
      <c r="I126" s="32">
        <f t="shared" si="2"/>
        <v>0</v>
      </c>
      <c r="J126" s="33">
        <f t="shared" si="3"/>
        <v>0</v>
      </c>
      <c r="K126" s="34">
        <f t="shared" si="4"/>
        <v>0</v>
      </c>
      <c r="L126" s="33">
        <f t="shared" si="5"/>
        <v>0</v>
      </c>
      <c r="M126" s="34">
        <f t="shared" si="6"/>
        <v>0</v>
      </c>
      <c r="N126" s="35"/>
      <c r="O126" s="67"/>
      <c r="P126" s="851"/>
      <c r="Q126" s="851"/>
      <c r="R126" s="851"/>
      <c r="S126" s="851"/>
      <c r="T126" s="851"/>
      <c r="U126" s="851"/>
      <c r="V126" s="851"/>
      <c r="W126" s="851"/>
      <c r="X126" s="851"/>
      <c r="Y126" s="851"/>
      <c r="Z126" s="851"/>
    </row>
    <row r="127" ht="14.25" customHeight="1">
      <c r="A127" s="73"/>
      <c r="B127" s="26"/>
      <c r="C127" s="1040"/>
      <c r="D127" s="26"/>
      <c r="E127" s="59"/>
      <c r="F127" s="1031">
        <f t="shared" si="1"/>
        <v>0</v>
      </c>
      <c r="G127" s="1032">
        <v>44644.0</v>
      </c>
      <c r="H127" s="1033">
        <f t="shared" si="7"/>
        <v>0</v>
      </c>
      <c r="I127" s="32">
        <f t="shared" si="2"/>
        <v>0</v>
      </c>
      <c r="J127" s="33">
        <f t="shared" si="3"/>
        <v>0</v>
      </c>
      <c r="K127" s="34">
        <f t="shared" si="4"/>
        <v>0</v>
      </c>
      <c r="L127" s="33">
        <f t="shared" si="5"/>
        <v>0</v>
      </c>
      <c r="M127" s="34">
        <f t="shared" si="6"/>
        <v>0</v>
      </c>
      <c r="N127" s="35"/>
      <c r="O127" s="67"/>
      <c r="P127" s="851"/>
      <c r="Q127" s="851"/>
      <c r="R127" s="851"/>
      <c r="S127" s="851"/>
      <c r="T127" s="851"/>
      <c r="U127" s="851"/>
      <c r="V127" s="851"/>
      <c r="W127" s="851"/>
      <c r="X127" s="851"/>
      <c r="Y127" s="851"/>
      <c r="Z127" s="851"/>
    </row>
    <row r="128" ht="14.25" customHeight="1">
      <c r="A128" s="73"/>
      <c r="B128" s="26"/>
      <c r="C128" s="1040"/>
      <c r="D128" s="26"/>
      <c r="E128" s="59"/>
      <c r="F128" s="1031">
        <f t="shared" si="1"/>
        <v>0</v>
      </c>
      <c r="G128" s="1032">
        <v>44644.0</v>
      </c>
      <c r="H128" s="1033">
        <f t="shared" si="7"/>
        <v>0</v>
      </c>
      <c r="I128" s="32">
        <f t="shared" si="2"/>
        <v>0</v>
      </c>
      <c r="J128" s="33">
        <f t="shared" si="3"/>
        <v>0</v>
      </c>
      <c r="K128" s="34">
        <f t="shared" si="4"/>
        <v>0</v>
      </c>
      <c r="L128" s="33">
        <f t="shared" si="5"/>
        <v>0</v>
      </c>
      <c r="M128" s="34">
        <f t="shared" si="6"/>
        <v>0</v>
      </c>
      <c r="N128" s="35"/>
      <c r="O128" s="67"/>
      <c r="P128" s="851"/>
      <c r="Q128" s="851"/>
      <c r="R128" s="851"/>
      <c r="S128" s="851"/>
      <c r="T128" s="851"/>
      <c r="U128" s="851"/>
      <c r="V128" s="851"/>
      <c r="W128" s="851"/>
      <c r="X128" s="851"/>
      <c r="Y128" s="851"/>
      <c r="Z128" s="851"/>
    </row>
    <row r="129" ht="14.25" customHeight="1">
      <c r="A129" s="73"/>
      <c r="B129" s="26"/>
      <c r="C129" s="1040"/>
      <c r="D129" s="26"/>
      <c r="E129" s="59"/>
      <c r="F129" s="1031">
        <f t="shared" si="1"/>
        <v>0</v>
      </c>
      <c r="G129" s="1032">
        <v>44644.0</v>
      </c>
      <c r="H129" s="1033">
        <f t="shared" si="7"/>
        <v>0</v>
      </c>
      <c r="I129" s="32">
        <f t="shared" si="2"/>
        <v>0</v>
      </c>
      <c r="J129" s="33">
        <f t="shared" si="3"/>
        <v>0</v>
      </c>
      <c r="K129" s="34">
        <f t="shared" si="4"/>
        <v>0</v>
      </c>
      <c r="L129" s="33">
        <f t="shared" si="5"/>
        <v>0</v>
      </c>
      <c r="M129" s="34">
        <f t="shared" si="6"/>
        <v>0</v>
      </c>
      <c r="N129" s="35"/>
      <c r="O129" s="67"/>
      <c r="P129" s="851"/>
      <c r="Q129" s="851"/>
      <c r="R129" s="851"/>
      <c r="S129" s="851"/>
      <c r="T129" s="851"/>
      <c r="U129" s="851"/>
      <c r="V129" s="851"/>
      <c r="W129" s="851"/>
      <c r="X129" s="851"/>
      <c r="Y129" s="851"/>
      <c r="Z129" s="851"/>
    </row>
    <row r="130" ht="14.25" customHeight="1">
      <c r="A130" s="73"/>
      <c r="B130" s="26"/>
      <c r="C130" s="1040"/>
      <c r="D130" s="26"/>
      <c r="E130" s="59"/>
      <c r="F130" s="1031">
        <f t="shared" si="1"/>
        <v>0</v>
      </c>
      <c r="G130" s="1032">
        <v>44644.0</v>
      </c>
      <c r="H130" s="1033">
        <f t="shared" si="7"/>
        <v>0</v>
      </c>
      <c r="I130" s="32">
        <f t="shared" si="2"/>
        <v>0</v>
      </c>
      <c r="J130" s="33">
        <f t="shared" si="3"/>
        <v>0</v>
      </c>
      <c r="K130" s="34">
        <f t="shared" si="4"/>
        <v>0</v>
      </c>
      <c r="L130" s="33">
        <f t="shared" si="5"/>
        <v>0</v>
      </c>
      <c r="M130" s="34">
        <f t="shared" si="6"/>
        <v>0</v>
      </c>
      <c r="N130" s="35"/>
      <c r="O130" s="67"/>
      <c r="P130" s="851"/>
      <c r="Q130" s="851"/>
      <c r="R130" s="851"/>
      <c r="S130" s="851"/>
      <c r="T130" s="851"/>
      <c r="U130" s="851"/>
      <c r="V130" s="851"/>
      <c r="W130" s="851"/>
      <c r="X130" s="851"/>
      <c r="Y130" s="851"/>
      <c r="Z130" s="851"/>
    </row>
    <row r="131" ht="14.25" customHeight="1">
      <c r="A131" s="73"/>
      <c r="B131" s="26"/>
      <c r="C131" s="1041"/>
      <c r="D131" s="26"/>
      <c r="E131" s="59"/>
      <c r="F131" s="1031">
        <f t="shared" si="1"/>
        <v>0</v>
      </c>
      <c r="G131" s="1032">
        <v>44644.0</v>
      </c>
      <c r="H131" s="1033">
        <f t="shared" si="7"/>
        <v>0</v>
      </c>
      <c r="I131" s="32">
        <f t="shared" si="2"/>
        <v>0</v>
      </c>
      <c r="J131" s="33">
        <f t="shared" si="3"/>
        <v>0</v>
      </c>
      <c r="K131" s="34">
        <f t="shared" si="4"/>
        <v>0</v>
      </c>
      <c r="L131" s="33">
        <f t="shared" si="5"/>
        <v>0</v>
      </c>
      <c r="M131" s="34">
        <f t="shared" si="6"/>
        <v>0</v>
      </c>
      <c r="N131" s="35"/>
      <c r="O131" s="67"/>
      <c r="P131" s="851"/>
      <c r="Q131" s="851"/>
      <c r="R131" s="851"/>
      <c r="S131" s="851"/>
      <c r="T131" s="851"/>
      <c r="U131" s="851"/>
      <c r="V131" s="851"/>
      <c r="W131" s="851"/>
      <c r="X131" s="851"/>
      <c r="Y131" s="851"/>
      <c r="Z131" s="851"/>
    </row>
    <row r="132" ht="14.25" customHeight="1">
      <c r="A132" s="73"/>
      <c r="B132" s="26"/>
      <c r="C132" s="1040"/>
      <c r="D132" s="26"/>
      <c r="E132" s="59"/>
      <c r="F132" s="1031">
        <f t="shared" si="1"/>
        <v>0</v>
      </c>
      <c r="G132" s="1032">
        <v>44644.0</v>
      </c>
      <c r="H132" s="1033">
        <f t="shared" si="7"/>
        <v>0</v>
      </c>
      <c r="I132" s="32">
        <f t="shared" si="2"/>
        <v>0</v>
      </c>
      <c r="J132" s="33">
        <f t="shared" si="3"/>
        <v>0</v>
      </c>
      <c r="K132" s="34">
        <f t="shared" si="4"/>
        <v>0</v>
      </c>
      <c r="L132" s="33">
        <f t="shared" si="5"/>
        <v>0</v>
      </c>
      <c r="M132" s="34">
        <f t="shared" si="6"/>
        <v>0</v>
      </c>
      <c r="N132" s="35"/>
      <c r="O132" s="67"/>
      <c r="P132" s="851"/>
      <c r="Q132" s="851"/>
      <c r="R132" s="851"/>
      <c r="S132" s="851"/>
      <c r="T132" s="851"/>
      <c r="U132" s="851"/>
      <c r="V132" s="851"/>
      <c r="W132" s="851"/>
      <c r="X132" s="851"/>
      <c r="Y132" s="851"/>
      <c r="Z132" s="851"/>
    </row>
    <row r="133" ht="14.25" customHeight="1">
      <c r="A133" s="73"/>
      <c r="B133" s="26"/>
      <c r="C133" s="1041"/>
      <c r="D133" s="72"/>
      <c r="E133" s="62"/>
      <c r="F133" s="1031">
        <f t="shared" si="1"/>
        <v>0</v>
      </c>
      <c r="G133" s="1032">
        <v>44644.0</v>
      </c>
      <c r="H133" s="1033">
        <f t="shared" si="7"/>
        <v>0</v>
      </c>
      <c r="I133" s="32">
        <f t="shared" si="2"/>
        <v>0</v>
      </c>
      <c r="J133" s="33">
        <f t="shared" si="3"/>
        <v>0</v>
      </c>
      <c r="K133" s="34">
        <f t="shared" si="4"/>
        <v>0</v>
      </c>
      <c r="L133" s="33">
        <f t="shared" si="5"/>
        <v>0</v>
      </c>
      <c r="M133" s="34">
        <f t="shared" si="6"/>
        <v>0</v>
      </c>
      <c r="N133" s="35"/>
      <c r="O133" s="67"/>
      <c r="P133" s="851"/>
      <c r="Q133" s="851"/>
      <c r="R133" s="851"/>
      <c r="S133" s="851"/>
      <c r="T133" s="851"/>
      <c r="U133" s="851"/>
      <c r="V133" s="851"/>
      <c r="W133" s="851"/>
      <c r="X133" s="851"/>
      <c r="Y133" s="851"/>
      <c r="Z133" s="851"/>
    </row>
    <row r="134" ht="14.25" customHeight="1">
      <c r="A134" s="73"/>
      <c r="B134" s="26"/>
      <c r="C134" s="1040"/>
      <c r="D134" s="26"/>
      <c r="E134" s="59"/>
      <c r="F134" s="1031">
        <f t="shared" si="1"/>
        <v>0</v>
      </c>
      <c r="G134" s="1032">
        <v>44644.0</v>
      </c>
      <c r="H134" s="1033">
        <f t="shared" si="7"/>
        <v>0</v>
      </c>
      <c r="I134" s="32">
        <f t="shared" si="2"/>
        <v>0</v>
      </c>
      <c r="J134" s="33">
        <f t="shared" si="3"/>
        <v>0</v>
      </c>
      <c r="K134" s="34">
        <f t="shared" si="4"/>
        <v>0</v>
      </c>
      <c r="L134" s="33">
        <f t="shared" si="5"/>
        <v>0</v>
      </c>
      <c r="M134" s="34">
        <f t="shared" si="6"/>
        <v>0</v>
      </c>
      <c r="N134" s="35"/>
      <c r="O134" s="67"/>
      <c r="P134" s="851"/>
      <c r="Q134" s="851"/>
      <c r="R134" s="851"/>
      <c r="S134" s="851"/>
      <c r="T134" s="851"/>
      <c r="U134" s="851"/>
      <c r="V134" s="851"/>
      <c r="W134" s="851"/>
      <c r="X134" s="851"/>
      <c r="Y134" s="851"/>
      <c r="Z134" s="851"/>
    </row>
    <row r="135" ht="14.25" customHeight="1">
      <c r="A135" s="73"/>
      <c r="B135" s="26"/>
      <c r="C135" s="1040"/>
      <c r="D135" s="26"/>
      <c r="E135" s="59"/>
      <c r="F135" s="1031">
        <f t="shared" si="1"/>
        <v>0</v>
      </c>
      <c r="G135" s="1032">
        <v>44644.0</v>
      </c>
      <c r="H135" s="1033">
        <f t="shared" si="7"/>
        <v>0</v>
      </c>
      <c r="I135" s="32">
        <f t="shared" si="2"/>
        <v>0</v>
      </c>
      <c r="J135" s="33">
        <f t="shared" si="3"/>
        <v>0</v>
      </c>
      <c r="K135" s="34">
        <f t="shared" si="4"/>
        <v>0</v>
      </c>
      <c r="L135" s="33">
        <f t="shared" si="5"/>
        <v>0</v>
      </c>
      <c r="M135" s="34">
        <f t="shared" si="6"/>
        <v>0</v>
      </c>
      <c r="N135" s="35"/>
      <c r="O135" s="67"/>
      <c r="P135" s="851"/>
      <c r="Q135" s="851"/>
      <c r="R135" s="851"/>
      <c r="S135" s="851"/>
      <c r="T135" s="851"/>
      <c r="U135" s="851"/>
      <c r="V135" s="851"/>
      <c r="W135" s="851"/>
      <c r="X135" s="851"/>
      <c r="Y135" s="851"/>
      <c r="Z135" s="851"/>
    </row>
    <row r="136" ht="14.25" customHeight="1">
      <c r="A136" s="73"/>
      <c r="B136" s="26"/>
      <c r="C136" s="1040"/>
      <c r="D136" s="26"/>
      <c r="E136" s="59"/>
      <c r="F136" s="1031">
        <f t="shared" si="1"/>
        <v>0</v>
      </c>
      <c r="G136" s="1032">
        <v>44644.0</v>
      </c>
      <c r="H136" s="1033">
        <f t="shared" si="7"/>
        <v>0</v>
      </c>
      <c r="I136" s="32">
        <f t="shared" si="2"/>
        <v>0</v>
      </c>
      <c r="J136" s="33">
        <f t="shared" si="3"/>
        <v>0</v>
      </c>
      <c r="K136" s="34">
        <f t="shared" si="4"/>
        <v>0</v>
      </c>
      <c r="L136" s="33">
        <f t="shared" si="5"/>
        <v>0</v>
      </c>
      <c r="M136" s="34">
        <f t="shared" si="6"/>
        <v>0</v>
      </c>
      <c r="N136" s="35"/>
      <c r="O136" s="67"/>
      <c r="P136" s="851"/>
      <c r="Q136" s="851"/>
      <c r="R136" s="851"/>
      <c r="S136" s="851"/>
      <c r="T136" s="851"/>
      <c r="U136" s="851"/>
      <c r="V136" s="851"/>
      <c r="W136" s="851"/>
      <c r="X136" s="851"/>
      <c r="Y136" s="851"/>
      <c r="Z136" s="851"/>
    </row>
    <row r="137" ht="14.25" customHeight="1">
      <c r="A137" s="73"/>
      <c r="B137" s="26"/>
      <c r="C137" s="1040"/>
      <c r="D137" s="26"/>
      <c r="E137" s="59"/>
      <c r="F137" s="1031">
        <f t="shared" si="1"/>
        <v>0</v>
      </c>
      <c r="G137" s="1032">
        <v>44644.0</v>
      </c>
      <c r="H137" s="1033">
        <f t="shared" si="7"/>
        <v>0</v>
      </c>
      <c r="I137" s="32">
        <f t="shared" si="2"/>
        <v>0</v>
      </c>
      <c r="J137" s="33">
        <f t="shared" si="3"/>
        <v>0</v>
      </c>
      <c r="K137" s="34">
        <f t="shared" si="4"/>
        <v>0</v>
      </c>
      <c r="L137" s="33">
        <f t="shared" si="5"/>
        <v>0</v>
      </c>
      <c r="M137" s="34">
        <f t="shared" si="6"/>
        <v>0</v>
      </c>
      <c r="N137" s="35"/>
      <c r="O137" s="67"/>
      <c r="P137" s="851"/>
      <c r="Q137" s="851"/>
      <c r="R137" s="851"/>
      <c r="S137" s="851"/>
      <c r="T137" s="851"/>
      <c r="U137" s="851"/>
      <c r="V137" s="851"/>
      <c r="W137" s="851"/>
      <c r="X137" s="851"/>
      <c r="Y137" s="851"/>
      <c r="Z137" s="851"/>
    </row>
    <row r="138" ht="14.25" customHeight="1">
      <c r="A138" s="73"/>
      <c r="B138" s="26"/>
      <c r="C138" s="1042"/>
      <c r="D138" s="26"/>
      <c r="E138" s="59"/>
      <c r="F138" s="1031">
        <f t="shared" si="1"/>
        <v>0</v>
      </c>
      <c r="G138" s="1032">
        <v>44644.0</v>
      </c>
      <c r="H138" s="1033">
        <f t="shared" si="7"/>
        <v>0</v>
      </c>
      <c r="I138" s="32">
        <f t="shared" si="2"/>
        <v>0</v>
      </c>
      <c r="J138" s="33">
        <f t="shared" si="3"/>
        <v>0</v>
      </c>
      <c r="K138" s="34">
        <f t="shared" si="4"/>
        <v>0</v>
      </c>
      <c r="L138" s="33">
        <f t="shared" si="5"/>
        <v>0</v>
      </c>
      <c r="M138" s="34">
        <f t="shared" si="6"/>
        <v>0</v>
      </c>
      <c r="N138" s="35"/>
      <c r="O138" s="67"/>
      <c r="P138" s="851"/>
      <c r="Q138" s="851"/>
      <c r="R138" s="851"/>
      <c r="S138" s="851"/>
      <c r="T138" s="851"/>
      <c r="U138" s="851"/>
      <c r="V138" s="851"/>
      <c r="W138" s="851"/>
      <c r="X138" s="851"/>
      <c r="Y138" s="851"/>
      <c r="Z138" s="851"/>
    </row>
    <row r="139" ht="14.25" customHeight="1">
      <c r="A139" s="73"/>
      <c r="B139" s="26"/>
      <c r="C139" s="1040"/>
      <c r="D139" s="72"/>
      <c r="E139" s="62"/>
      <c r="F139" s="1031">
        <f t="shared" si="1"/>
        <v>0</v>
      </c>
      <c r="G139" s="1032">
        <v>44644.0</v>
      </c>
      <c r="H139" s="1033">
        <f t="shared" si="7"/>
        <v>0</v>
      </c>
      <c r="I139" s="32">
        <f t="shared" si="2"/>
        <v>0</v>
      </c>
      <c r="J139" s="33">
        <f t="shared" si="3"/>
        <v>0</v>
      </c>
      <c r="K139" s="34">
        <f t="shared" si="4"/>
        <v>0</v>
      </c>
      <c r="L139" s="33">
        <f t="shared" si="5"/>
        <v>0</v>
      </c>
      <c r="M139" s="34">
        <f t="shared" si="6"/>
        <v>0</v>
      </c>
      <c r="N139" s="35"/>
      <c r="O139" s="67"/>
      <c r="P139" s="851"/>
      <c r="Q139" s="851"/>
      <c r="R139" s="851"/>
      <c r="S139" s="851"/>
      <c r="T139" s="851"/>
      <c r="U139" s="851"/>
      <c r="V139" s="851"/>
      <c r="W139" s="851"/>
      <c r="X139" s="851"/>
      <c r="Y139" s="851"/>
      <c r="Z139" s="851"/>
    </row>
    <row r="140" ht="14.25" customHeight="1">
      <c r="A140" s="73"/>
      <c r="B140" s="26"/>
      <c r="C140" s="1040"/>
      <c r="D140" s="72"/>
      <c r="E140" s="62"/>
      <c r="F140" s="1031">
        <f t="shared" si="1"/>
        <v>0</v>
      </c>
      <c r="G140" s="1032">
        <v>44644.0</v>
      </c>
      <c r="H140" s="1033">
        <f t="shared" si="7"/>
        <v>0</v>
      </c>
      <c r="I140" s="32">
        <f t="shared" si="2"/>
        <v>0</v>
      </c>
      <c r="J140" s="33">
        <f t="shared" si="3"/>
        <v>0</v>
      </c>
      <c r="K140" s="34">
        <f t="shared" si="4"/>
        <v>0</v>
      </c>
      <c r="L140" s="33">
        <f t="shared" si="5"/>
        <v>0</v>
      </c>
      <c r="M140" s="34">
        <f t="shared" si="6"/>
        <v>0</v>
      </c>
      <c r="N140" s="35"/>
      <c r="O140" s="67"/>
      <c r="P140" s="851"/>
      <c r="Q140" s="851"/>
      <c r="R140" s="851"/>
      <c r="S140" s="851"/>
      <c r="T140" s="851"/>
      <c r="U140" s="851"/>
      <c r="V140" s="851"/>
      <c r="W140" s="851"/>
      <c r="X140" s="851"/>
      <c r="Y140" s="851"/>
      <c r="Z140" s="851"/>
    </row>
    <row r="141" ht="14.25" customHeight="1">
      <c r="A141" s="73"/>
      <c r="B141" s="26"/>
      <c r="C141" s="1040"/>
      <c r="D141" s="26"/>
      <c r="E141" s="59"/>
      <c r="F141" s="1031">
        <f t="shared" si="1"/>
        <v>0</v>
      </c>
      <c r="G141" s="1032">
        <v>44644.0</v>
      </c>
      <c r="H141" s="1033">
        <f t="shared" si="7"/>
        <v>0</v>
      </c>
      <c r="I141" s="32">
        <f t="shared" si="2"/>
        <v>0</v>
      </c>
      <c r="J141" s="33">
        <f t="shared" si="3"/>
        <v>0</v>
      </c>
      <c r="K141" s="34">
        <f t="shared" si="4"/>
        <v>0</v>
      </c>
      <c r="L141" s="33">
        <f t="shared" si="5"/>
        <v>0</v>
      </c>
      <c r="M141" s="34">
        <f t="shared" si="6"/>
        <v>0</v>
      </c>
      <c r="N141" s="35"/>
      <c r="O141" s="67"/>
      <c r="P141" s="851"/>
      <c r="Q141" s="851"/>
      <c r="R141" s="851"/>
      <c r="S141" s="851"/>
      <c r="T141" s="851"/>
      <c r="U141" s="851"/>
      <c r="V141" s="851"/>
      <c r="W141" s="851"/>
      <c r="X141" s="851"/>
      <c r="Y141" s="851"/>
      <c r="Z141" s="851"/>
    </row>
    <row r="142" ht="14.25" customHeight="1">
      <c r="A142" s="73"/>
      <c r="B142" s="26"/>
      <c r="C142" s="1041"/>
      <c r="D142" s="72"/>
      <c r="E142" s="62"/>
      <c r="F142" s="1031">
        <f t="shared" si="1"/>
        <v>0</v>
      </c>
      <c r="G142" s="1032">
        <v>44644.0</v>
      </c>
      <c r="H142" s="1033">
        <f t="shared" si="7"/>
        <v>0</v>
      </c>
      <c r="I142" s="32">
        <f t="shared" si="2"/>
        <v>0</v>
      </c>
      <c r="J142" s="33">
        <f t="shared" si="3"/>
        <v>0</v>
      </c>
      <c r="K142" s="34">
        <f t="shared" si="4"/>
        <v>0</v>
      </c>
      <c r="L142" s="33">
        <f t="shared" si="5"/>
        <v>0</v>
      </c>
      <c r="M142" s="34">
        <f t="shared" si="6"/>
        <v>0</v>
      </c>
      <c r="N142" s="35"/>
      <c r="O142" s="67"/>
      <c r="P142" s="851"/>
      <c r="Q142" s="851"/>
      <c r="R142" s="851"/>
      <c r="S142" s="851"/>
      <c r="T142" s="851"/>
      <c r="U142" s="851"/>
      <c r="V142" s="851"/>
      <c r="W142" s="851"/>
      <c r="X142" s="851"/>
      <c r="Y142" s="851"/>
      <c r="Z142" s="851"/>
    </row>
    <row r="143" ht="14.25" customHeight="1">
      <c r="A143" s="73"/>
      <c r="B143" s="26"/>
      <c r="C143" s="1041"/>
      <c r="D143" s="26"/>
      <c r="E143" s="59"/>
      <c r="F143" s="1031">
        <f t="shared" si="1"/>
        <v>0</v>
      </c>
      <c r="G143" s="1032">
        <v>44644.0</v>
      </c>
      <c r="H143" s="1033">
        <f t="shared" si="7"/>
        <v>0</v>
      </c>
      <c r="I143" s="32">
        <f t="shared" si="2"/>
        <v>0</v>
      </c>
      <c r="J143" s="33">
        <f t="shared" si="3"/>
        <v>0</v>
      </c>
      <c r="K143" s="34">
        <f t="shared" si="4"/>
        <v>0</v>
      </c>
      <c r="L143" s="33">
        <f t="shared" si="5"/>
        <v>0</v>
      </c>
      <c r="M143" s="34">
        <f t="shared" si="6"/>
        <v>0</v>
      </c>
      <c r="N143" s="35"/>
      <c r="O143" s="67"/>
      <c r="P143" s="851"/>
      <c r="Q143" s="851"/>
      <c r="R143" s="851"/>
      <c r="S143" s="851"/>
      <c r="T143" s="851"/>
      <c r="U143" s="851"/>
      <c r="V143" s="851"/>
      <c r="W143" s="851"/>
      <c r="X143" s="851"/>
      <c r="Y143" s="851"/>
      <c r="Z143" s="851"/>
    </row>
    <row r="144" ht="14.25" customHeight="1">
      <c r="A144" s="73"/>
      <c r="B144" s="26"/>
      <c r="C144" s="1041"/>
      <c r="D144" s="26"/>
      <c r="E144" s="59"/>
      <c r="F144" s="1031">
        <f t="shared" si="1"/>
        <v>0</v>
      </c>
      <c r="G144" s="1032">
        <v>44644.0</v>
      </c>
      <c r="H144" s="1033">
        <f t="shared" si="7"/>
        <v>0</v>
      </c>
      <c r="I144" s="32">
        <f t="shared" si="2"/>
        <v>0</v>
      </c>
      <c r="J144" s="33">
        <f t="shared" si="3"/>
        <v>0</v>
      </c>
      <c r="K144" s="34">
        <f t="shared" si="4"/>
        <v>0</v>
      </c>
      <c r="L144" s="33">
        <f t="shared" si="5"/>
        <v>0</v>
      </c>
      <c r="M144" s="34">
        <f t="shared" si="6"/>
        <v>0</v>
      </c>
      <c r="N144" s="35"/>
      <c r="O144" s="67"/>
      <c r="P144" s="851"/>
      <c r="Q144" s="851"/>
      <c r="R144" s="851"/>
      <c r="S144" s="851"/>
      <c r="T144" s="851"/>
      <c r="U144" s="851"/>
      <c r="V144" s="851"/>
      <c r="W144" s="851"/>
      <c r="X144" s="851"/>
      <c r="Y144" s="851"/>
      <c r="Z144" s="851"/>
    </row>
    <row r="145" ht="14.25" customHeight="1">
      <c r="A145" s="42"/>
      <c r="B145" s="47"/>
      <c r="C145" s="1041"/>
      <c r="D145" s="26"/>
      <c r="E145" s="59"/>
      <c r="F145" s="920">
        <f t="shared" si="1"/>
        <v>0</v>
      </c>
      <c r="G145" s="1032">
        <v>44644.0</v>
      </c>
      <c r="H145" s="31">
        <f t="shared" si="7"/>
        <v>0</v>
      </c>
      <c r="I145" s="32">
        <f t="shared" si="2"/>
        <v>0</v>
      </c>
      <c r="J145" s="33">
        <f t="shared" si="3"/>
        <v>0</v>
      </c>
      <c r="K145" s="34">
        <f t="shared" si="4"/>
        <v>0</v>
      </c>
      <c r="L145" s="33">
        <f t="shared" si="5"/>
        <v>0</v>
      </c>
      <c r="M145" s="34">
        <f t="shared" si="6"/>
        <v>0</v>
      </c>
      <c r="N145" s="35"/>
      <c r="O145" s="67"/>
      <c r="P145" s="851"/>
      <c r="Q145" s="851"/>
      <c r="R145" s="851"/>
      <c r="S145" s="851"/>
      <c r="T145" s="851"/>
      <c r="U145" s="851"/>
      <c r="V145" s="851"/>
      <c r="W145" s="851"/>
      <c r="X145" s="851"/>
      <c r="Y145" s="851"/>
      <c r="Z145" s="851"/>
    </row>
    <row r="146" ht="14.25" customHeight="1">
      <c r="A146" s="42"/>
      <c r="B146" s="47"/>
      <c r="C146" s="1042"/>
      <c r="D146" s="72"/>
      <c r="E146" s="62"/>
      <c r="F146" s="920">
        <f t="shared" si="1"/>
        <v>0</v>
      </c>
      <c r="G146" s="1032">
        <v>44644.0</v>
      </c>
      <c r="H146" s="31">
        <f t="shared" si="7"/>
        <v>0</v>
      </c>
      <c r="I146" s="32">
        <f t="shared" si="2"/>
        <v>0</v>
      </c>
      <c r="J146" s="33">
        <f t="shared" si="3"/>
        <v>0</v>
      </c>
      <c r="K146" s="34">
        <f t="shared" si="4"/>
        <v>0</v>
      </c>
      <c r="L146" s="33">
        <f t="shared" si="5"/>
        <v>0</v>
      </c>
      <c r="M146" s="34">
        <f t="shared" si="6"/>
        <v>0</v>
      </c>
      <c r="N146" s="35"/>
      <c r="O146" s="67"/>
      <c r="P146" s="851"/>
      <c r="Q146" s="851"/>
      <c r="R146" s="851"/>
      <c r="S146" s="851"/>
      <c r="T146" s="851"/>
      <c r="U146" s="851"/>
      <c r="V146" s="851"/>
      <c r="W146" s="851"/>
      <c r="X146" s="851"/>
      <c r="Y146" s="851"/>
      <c r="Z146" s="851"/>
    </row>
    <row r="147" ht="14.25" customHeight="1">
      <c r="A147" s="42"/>
      <c r="B147" s="47"/>
      <c r="C147" s="1041"/>
      <c r="D147" s="26"/>
      <c r="E147" s="59"/>
      <c r="F147" s="920">
        <f t="shared" si="1"/>
        <v>0</v>
      </c>
      <c r="G147" s="1032">
        <v>44644.0</v>
      </c>
      <c r="H147" s="31">
        <f t="shared" si="7"/>
        <v>0</v>
      </c>
      <c r="I147" s="32">
        <f t="shared" si="2"/>
        <v>0</v>
      </c>
      <c r="J147" s="33">
        <f t="shared" si="3"/>
        <v>0</v>
      </c>
      <c r="K147" s="34">
        <f t="shared" si="4"/>
        <v>0</v>
      </c>
      <c r="L147" s="33">
        <f t="shared" si="5"/>
        <v>0</v>
      </c>
      <c r="M147" s="34">
        <f t="shared" si="6"/>
        <v>0</v>
      </c>
      <c r="N147" s="35"/>
      <c r="O147" s="67"/>
      <c r="P147" s="851"/>
      <c r="Q147" s="851"/>
      <c r="R147" s="851"/>
      <c r="S147" s="851"/>
      <c r="T147" s="851"/>
      <c r="U147" s="851"/>
      <c r="V147" s="851"/>
      <c r="W147" s="851"/>
      <c r="X147" s="851"/>
      <c r="Y147" s="851"/>
      <c r="Z147" s="851"/>
    </row>
    <row r="148" ht="14.25" customHeight="1">
      <c r="A148" s="42"/>
      <c r="B148" s="47"/>
      <c r="C148" s="1041"/>
      <c r="D148" s="26"/>
      <c r="E148" s="59"/>
      <c r="F148" s="920">
        <f t="shared" si="1"/>
        <v>0</v>
      </c>
      <c r="G148" s="1032">
        <v>44644.0</v>
      </c>
      <c r="H148" s="31">
        <f t="shared" si="7"/>
        <v>0</v>
      </c>
      <c r="I148" s="32">
        <f t="shared" si="2"/>
        <v>0</v>
      </c>
      <c r="J148" s="33">
        <f t="shared" si="3"/>
        <v>0</v>
      </c>
      <c r="K148" s="34">
        <f t="shared" si="4"/>
        <v>0</v>
      </c>
      <c r="L148" s="33">
        <f t="shared" si="5"/>
        <v>0</v>
      </c>
      <c r="M148" s="34">
        <f t="shared" si="6"/>
        <v>0</v>
      </c>
      <c r="N148" s="35"/>
      <c r="O148" s="67"/>
      <c r="P148" s="851"/>
      <c r="Q148" s="851"/>
      <c r="R148" s="851"/>
      <c r="S148" s="851"/>
      <c r="T148" s="851"/>
      <c r="U148" s="851"/>
      <c r="V148" s="851"/>
      <c r="W148" s="851"/>
      <c r="X148" s="851"/>
      <c r="Y148" s="851"/>
      <c r="Z148" s="851"/>
    </row>
    <row r="149" ht="14.25" customHeight="1">
      <c r="A149" s="42"/>
      <c r="B149" s="47"/>
      <c r="C149" s="1041"/>
      <c r="D149" s="26"/>
      <c r="E149" s="62"/>
      <c r="F149" s="920">
        <f t="shared" si="1"/>
        <v>0</v>
      </c>
      <c r="G149" s="1032">
        <v>44644.0</v>
      </c>
      <c r="H149" s="31">
        <f t="shared" si="7"/>
        <v>0</v>
      </c>
      <c r="I149" s="32">
        <f t="shared" si="2"/>
        <v>0</v>
      </c>
      <c r="J149" s="33">
        <f t="shared" si="3"/>
        <v>0</v>
      </c>
      <c r="K149" s="34">
        <f t="shared" si="4"/>
        <v>0</v>
      </c>
      <c r="L149" s="33">
        <f t="shared" si="5"/>
        <v>0</v>
      </c>
      <c r="M149" s="34">
        <f t="shared" si="6"/>
        <v>0</v>
      </c>
      <c r="N149" s="35"/>
      <c r="O149" s="67"/>
      <c r="P149" s="851"/>
      <c r="Q149" s="851"/>
      <c r="R149" s="851"/>
      <c r="S149" s="851"/>
      <c r="T149" s="851"/>
      <c r="U149" s="851"/>
      <c r="V149" s="851"/>
      <c r="W149" s="851"/>
      <c r="X149" s="851"/>
      <c r="Y149" s="851"/>
      <c r="Z149" s="851"/>
    </row>
    <row r="150" ht="14.25" customHeight="1">
      <c r="A150" s="42"/>
      <c r="B150" s="47"/>
      <c r="C150" s="1041"/>
      <c r="D150" s="26"/>
      <c r="E150" s="59"/>
      <c r="F150" s="920">
        <f t="shared" si="1"/>
        <v>0</v>
      </c>
      <c r="G150" s="1032">
        <v>44644.0</v>
      </c>
      <c r="H150" s="31">
        <f t="shared" si="7"/>
        <v>0</v>
      </c>
      <c r="I150" s="32">
        <f t="shared" si="2"/>
        <v>0</v>
      </c>
      <c r="J150" s="33">
        <f t="shared" si="3"/>
        <v>0</v>
      </c>
      <c r="K150" s="34">
        <f t="shared" si="4"/>
        <v>0</v>
      </c>
      <c r="L150" s="33">
        <f t="shared" si="5"/>
        <v>0</v>
      </c>
      <c r="M150" s="34">
        <f t="shared" si="6"/>
        <v>0</v>
      </c>
      <c r="N150" s="35"/>
      <c r="O150" s="67"/>
      <c r="P150" s="851"/>
      <c r="Q150" s="851"/>
      <c r="R150" s="851"/>
      <c r="S150" s="851"/>
      <c r="T150" s="851"/>
      <c r="U150" s="851"/>
      <c r="V150" s="851"/>
      <c r="W150" s="851"/>
      <c r="X150" s="851"/>
      <c r="Y150" s="851"/>
      <c r="Z150" s="851"/>
    </row>
    <row r="151" ht="14.25" customHeight="1">
      <c r="A151" s="42"/>
      <c r="B151" s="47"/>
      <c r="C151" s="1041"/>
      <c r="D151" s="26"/>
      <c r="E151" s="59"/>
      <c r="F151" s="920">
        <f t="shared" si="1"/>
        <v>0</v>
      </c>
      <c r="G151" s="1032">
        <v>44644.0</v>
      </c>
      <c r="H151" s="31">
        <f t="shared" si="7"/>
        <v>0</v>
      </c>
      <c r="I151" s="32">
        <f t="shared" si="2"/>
        <v>0</v>
      </c>
      <c r="J151" s="33">
        <f t="shared" si="3"/>
        <v>0</v>
      </c>
      <c r="K151" s="34">
        <f t="shared" si="4"/>
        <v>0</v>
      </c>
      <c r="L151" s="33">
        <f t="shared" si="5"/>
        <v>0</v>
      </c>
      <c r="M151" s="34">
        <f t="shared" si="6"/>
        <v>0</v>
      </c>
      <c r="N151" s="35"/>
      <c r="O151" s="67"/>
      <c r="P151" s="851"/>
      <c r="Q151" s="851"/>
      <c r="R151" s="851"/>
      <c r="S151" s="851"/>
      <c r="T151" s="851"/>
      <c r="U151" s="851"/>
      <c r="V151" s="851"/>
      <c r="W151" s="851"/>
      <c r="X151" s="851"/>
      <c r="Y151" s="851"/>
      <c r="Z151" s="851"/>
    </row>
    <row r="152" ht="14.25" customHeight="1">
      <c r="A152" s="42"/>
      <c r="B152" s="47"/>
      <c r="C152" s="1041"/>
      <c r="D152" s="26"/>
      <c r="E152" s="74"/>
      <c r="F152" s="920">
        <f t="shared" si="1"/>
        <v>0</v>
      </c>
      <c r="G152" s="1032">
        <v>44644.0</v>
      </c>
      <c r="H152" s="31">
        <f t="shared" si="7"/>
        <v>0</v>
      </c>
      <c r="I152" s="32">
        <f t="shared" si="2"/>
        <v>0</v>
      </c>
      <c r="J152" s="33">
        <f t="shared" si="3"/>
        <v>0</v>
      </c>
      <c r="K152" s="34">
        <f t="shared" si="4"/>
        <v>0</v>
      </c>
      <c r="L152" s="33">
        <f t="shared" si="5"/>
        <v>0</v>
      </c>
      <c r="M152" s="34">
        <f t="shared" si="6"/>
        <v>0</v>
      </c>
      <c r="N152" s="35"/>
      <c r="O152" s="67"/>
      <c r="P152" s="851"/>
      <c r="Q152" s="851"/>
      <c r="R152" s="851"/>
      <c r="S152" s="851"/>
      <c r="T152" s="851"/>
      <c r="U152" s="851"/>
      <c r="V152" s="851"/>
      <c r="W152" s="851"/>
      <c r="X152" s="851"/>
      <c r="Y152" s="851"/>
      <c r="Z152" s="851"/>
    </row>
    <row r="153" ht="14.25" customHeight="1">
      <c r="A153" s="42"/>
      <c r="B153" s="47"/>
      <c r="C153" s="1043"/>
      <c r="D153" s="26"/>
      <c r="E153" s="69"/>
      <c r="F153" s="920">
        <f t="shared" si="1"/>
        <v>0</v>
      </c>
      <c r="G153" s="1032">
        <v>44644.0</v>
      </c>
      <c r="H153" s="31">
        <f t="shared" si="7"/>
        <v>0</v>
      </c>
      <c r="I153" s="32">
        <f t="shared" si="2"/>
        <v>0</v>
      </c>
      <c r="J153" s="33">
        <f t="shared" si="3"/>
        <v>0</v>
      </c>
      <c r="K153" s="34">
        <f t="shared" si="4"/>
        <v>0</v>
      </c>
      <c r="L153" s="33">
        <f t="shared" si="5"/>
        <v>0</v>
      </c>
      <c r="M153" s="34">
        <f t="shared" si="6"/>
        <v>0</v>
      </c>
      <c r="N153" s="35"/>
      <c r="O153" s="67"/>
      <c r="P153" s="851"/>
      <c r="Q153" s="851"/>
      <c r="R153" s="851"/>
      <c r="S153" s="851"/>
      <c r="T153" s="851"/>
      <c r="U153" s="851"/>
      <c r="V153" s="851"/>
      <c r="W153" s="851"/>
      <c r="X153" s="851"/>
      <c r="Y153" s="851"/>
      <c r="Z153" s="851"/>
    </row>
    <row r="154" ht="14.25" customHeight="1">
      <c r="A154" s="42"/>
      <c r="B154" s="47"/>
      <c r="C154" s="1044"/>
      <c r="D154" s="26"/>
      <c r="E154" s="62"/>
      <c r="F154" s="920">
        <f t="shared" si="1"/>
        <v>0</v>
      </c>
      <c r="G154" s="1032">
        <v>44644.0</v>
      </c>
      <c r="H154" s="31">
        <f t="shared" si="7"/>
        <v>0</v>
      </c>
      <c r="I154" s="32">
        <f t="shared" si="2"/>
        <v>0</v>
      </c>
      <c r="J154" s="33">
        <f t="shared" si="3"/>
        <v>0</v>
      </c>
      <c r="K154" s="34">
        <f t="shared" si="4"/>
        <v>0</v>
      </c>
      <c r="L154" s="33">
        <f t="shared" si="5"/>
        <v>0</v>
      </c>
      <c r="M154" s="34">
        <f t="shared" si="6"/>
        <v>0</v>
      </c>
      <c r="N154" s="35"/>
      <c r="O154" s="67"/>
      <c r="P154" s="851"/>
      <c r="Q154" s="851"/>
      <c r="R154" s="851"/>
      <c r="S154" s="851"/>
      <c r="T154" s="851"/>
      <c r="U154" s="851"/>
      <c r="V154" s="851"/>
      <c r="W154" s="851"/>
      <c r="X154" s="851"/>
      <c r="Y154" s="851"/>
      <c r="Z154" s="851"/>
    </row>
    <row r="155" ht="14.25" customHeight="1">
      <c r="A155" s="42"/>
      <c r="B155" s="47"/>
      <c r="C155" s="1045"/>
      <c r="D155" s="26"/>
      <c r="E155" s="62"/>
      <c r="F155" s="920">
        <f t="shared" si="1"/>
        <v>0</v>
      </c>
      <c r="G155" s="1032">
        <v>44644.0</v>
      </c>
      <c r="H155" s="31">
        <f t="shared" si="7"/>
        <v>0</v>
      </c>
      <c r="I155" s="32">
        <f t="shared" si="2"/>
        <v>0</v>
      </c>
      <c r="J155" s="33">
        <f t="shared" si="3"/>
        <v>0</v>
      </c>
      <c r="K155" s="34">
        <f t="shared" si="4"/>
        <v>0</v>
      </c>
      <c r="L155" s="33">
        <f t="shared" si="5"/>
        <v>0</v>
      </c>
      <c r="M155" s="34">
        <f t="shared" si="6"/>
        <v>0</v>
      </c>
      <c r="N155" s="35"/>
      <c r="O155" s="67"/>
      <c r="P155" s="851"/>
      <c r="Q155" s="851"/>
      <c r="R155" s="851"/>
      <c r="S155" s="851"/>
      <c r="T155" s="851"/>
      <c r="U155" s="851"/>
      <c r="V155" s="851"/>
      <c r="W155" s="851"/>
      <c r="X155" s="851"/>
      <c r="Y155" s="851"/>
      <c r="Z155" s="851"/>
    </row>
    <row r="156" ht="14.25" customHeight="1">
      <c r="A156" s="42"/>
      <c r="B156" s="47"/>
      <c r="C156" s="1041"/>
      <c r="D156" s="26"/>
      <c r="E156" s="62"/>
      <c r="F156" s="920">
        <f t="shared" si="1"/>
        <v>0</v>
      </c>
      <c r="G156" s="1032">
        <v>44644.0</v>
      </c>
      <c r="H156" s="31">
        <f t="shared" si="7"/>
        <v>0</v>
      </c>
      <c r="I156" s="32">
        <f t="shared" si="2"/>
        <v>0</v>
      </c>
      <c r="J156" s="33">
        <f t="shared" si="3"/>
        <v>0</v>
      </c>
      <c r="K156" s="34">
        <f t="shared" si="4"/>
        <v>0</v>
      </c>
      <c r="L156" s="33">
        <f t="shared" si="5"/>
        <v>0</v>
      </c>
      <c r="M156" s="34">
        <f t="shared" si="6"/>
        <v>0</v>
      </c>
      <c r="N156" s="35"/>
      <c r="O156" s="67"/>
      <c r="P156" s="851"/>
      <c r="Q156" s="851"/>
      <c r="R156" s="851"/>
      <c r="S156" s="851"/>
      <c r="T156" s="851"/>
      <c r="U156" s="851"/>
      <c r="V156" s="851"/>
      <c r="W156" s="851"/>
      <c r="X156" s="851"/>
      <c r="Y156" s="851"/>
      <c r="Z156" s="851"/>
    </row>
    <row r="157" ht="14.25" customHeight="1">
      <c r="A157" s="42"/>
      <c r="B157" s="47"/>
      <c r="C157" s="1041"/>
      <c r="D157" s="26"/>
      <c r="E157" s="62"/>
      <c r="F157" s="920">
        <f t="shared" si="1"/>
        <v>0</v>
      </c>
      <c r="G157" s="1032">
        <v>44644.0</v>
      </c>
      <c r="H157" s="31">
        <f t="shared" si="7"/>
        <v>0</v>
      </c>
      <c r="I157" s="32">
        <f t="shared" si="2"/>
        <v>0</v>
      </c>
      <c r="J157" s="33">
        <f t="shared" si="3"/>
        <v>0</v>
      </c>
      <c r="K157" s="34">
        <f t="shared" si="4"/>
        <v>0</v>
      </c>
      <c r="L157" s="33">
        <f t="shared" si="5"/>
        <v>0</v>
      </c>
      <c r="M157" s="34">
        <f t="shared" si="6"/>
        <v>0</v>
      </c>
      <c r="N157" s="35"/>
      <c r="O157" s="67"/>
      <c r="P157" s="851"/>
      <c r="Q157" s="851"/>
      <c r="R157" s="851"/>
      <c r="S157" s="851"/>
      <c r="T157" s="851"/>
      <c r="U157" s="851"/>
      <c r="V157" s="851"/>
      <c r="W157" s="851"/>
      <c r="X157" s="851"/>
      <c r="Y157" s="851"/>
      <c r="Z157" s="851"/>
    </row>
    <row r="158" ht="14.25" customHeight="1">
      <c r="A158" s="42"/>
      <c r="B158" s="47"/>
      <c r="C158" s="1041"/>
      <c r="D158" s="26"/>
      <c r="E158" s="62"/>
      <c r="F158" s="920">
        <f t="shared" si="1"/>
        <v>0</v>
      </c>
      <c r="G158" s="1032">
        <v>44644.0</v>
      </c>
      <c r="H158" s="31">
        <f t="shared" si="7"/>
        <v>0</v>
      </c>
      <c r="I158" s="32">
        <f t="shared" si="2"/>
        <v>0</v>
      </c>
      <c r="J158" s="33">
        <f t="shared" si="3"/>
        <v>0</v>
      </c>
      <c r="K158" s="34">
        <f t="shared" si="4"/>
        <v>0</v>
      </c>
      <c r="L158" s="33">
        <f t="shared" si="5"/>
        <v>0</v>
      </c>
      <c r="M158" s="34">
        <f t="shared" si="6"/>
        <v>0</v>
      </c>
      <c r="N158" s="35"/>
      <c r="O158" s="67"/>
      <c r="P158" s="851"/>
      <c r="Q158" s="851"/>
      <c r="R158" s="851"/>
      <c r="S158" s="851"/>
      <c r="T158" s="851"/>
      <c r="U158" s="851"/>
      <c r="V158" s="851"/>
      <c r="W158" s="851"/>
      <c r="X158" s="851"/>
      <c r="Y158" s="851"/>
      <c r="Z158" s="851"/>
    </row>
    <row r="159" ht="14.25" customHeight="1">
      <c r="A159" s="42"/>
      <c r="B159" s="47"/>
      <c r="C159" s="1041"/>
      <c r="D159" s="26"/>
      <c r="E159" s="59"/>
      <c r="F159" s="920">
        <f t="shared" si="1"/>
        <v>0</v>
      </c>
      <c r="G159" s="1032">
        <v>44644.0</v>
      </c>
      <c r="H159" s="31">
        <f t="shared" si="7"/>
        <v>0</v>
      </c>
      <c r="I159" s="32">
        <f t="shared" si="2"/>
        <v>0</v>
      </c>
      <c r="J159" s="33">
        <f t="shared" si="3"/>
        <v>0</v>
      </c>
      <c r="K159" s="34">
        <f t="shared" si="4"/>
        <v>0</v>
      </c>
      <c r="L159" s="33">
        <f t="shared" si="5"/>
        <v>0</v>
      </c>
      <c r="M159" s="34">
        <f t="shared" si="6"/>
        <v>0</v>
      </c>
      <c r="N159" s="35"/>
      <c r="O159" s="67"/>
      <c r="P159" s="851"/>
      <c r="Q159" s="851"/>
      <c r="R159" s="851"/>
      <c r="S159" s="851"/>
      <c r="T159" s="851"/>
      <c r="U159" s="851"/>
      <c r="V159" s="851"/>
      <c r="W159" s="851"/>
      <c r="X159" s="851"/>
      <c r="Y159" s="851"/>
      <c r="Z159" s="851"/>
    </row>
    <row r="160" ht="14.25" customHeight="1">
      <c r="A160" s="42"/>
      <c r="B160" s="47"/>
      <c r="C160" s="1044"/>
      <c r="D160" s="26"/>
      <c r="E160" s="59"/>
      <c r="F160" s="920">
        <f t="shared" si="1"/>
        <v>0</v>
      </c>
      <c r="G160" s="1032">
        <v>44644.0</v>
      </c>
      <c r="H160" s="31">
        <f t="shared" si="7"/>
        <v>0</v>
      </c>
      <c r="I160" s="32">
        <f t="shared" si="2"/>
        <v>0</v>
      </c>
      <c r="J160" s="33">
        <f t="shared" si="3"/>
        <v>0</v>
      </c>
      <c r="K160" s="34">
        <f t="shared" si="4"/>
        <v>0</v>
      </c>
      <c r="L160" s="33">
        <f t="shared" si="5"/>
        <v>0</v>
      </c>
      <c r="M160" s="34">
        <f t="shared" si="6"/>
        <v>0</v>
      </c>
      <c r="N160" s="35"/>
      <c r="O160" s="67"/>
      <c r="P160" s="851"/>
      <c r="Q160" s="851"/>
      <c r="R160" s="851"/>
      <c r="S160" s="851"/>
      <c r="T160" s="851"/>
      <c r="U160" s="851"/>
      <c r="V160" s="851"/>
      <c r="W160" s="851"/>
      <c r="X160" s="851"/>
      <c r="Y160" s="851"/>
      <c r="Z160" s="851"/>
    </row>
    <row r="161" ht="14.25" customHeight="1">
      <c r="A161" s="42"/>
      <c r="B161" s="47"/>
      <c r="C161" s="1044"/>
      <c r="D161" s="26"/>
      <c r="E161" s="59"/>
      <c r="F161" s="920">
        <f t="shared" si="1"/>
        <v>0</v>
      </c>
      <c r="G161" s="1032">
        <v>44644.0</v>
      </c>
      <c r="H161" s="31">
        <f t="shared" si="7"/>
        <v>0</v>
      </c>
      <c r="I161" s="32">
        <f t="shared" si="2"/>
        <v>0</v>
      </c>
      <c r="J161" s="33">
        <f t="shared" si="3"/>
        <v>0</v>
      </c>
      <c r="K161" s="34">
        <f t="shared" si="4"/>
        <v>0</v>
      </c>
      <c r="L161" s="33">
        <f t="shared" si="5"/>
        <v>0</v>
      </c>
      <c r="M161" s="34">
        <f t="shared" si="6"/>
        <v>0</v>
      </c>
      <c r="N161" s="35"/>
      <c r="O161" s="67"/>
      <c r="P161" s="851"/>
      <c r="Q161" s="851"/>
      <c r="R161" s="851"/>
      <c r="S161" s="851"/>
      <c r="T161" s="851"/>
      <c r="U161" s="851"/>
      <c r="V161" s="851"/>
      <c r="W161" s="851"/>
      <c r="X161" s="851"/>
      <c r="Y161" s="851"/>
      <c r="Z161" s="851"/>
    </row>
    <row r="162" ht="14.25" customHeight="1">
      <c r="A162" s="42"/>
      <c r="B162" s="47"/>
      <c r="C162" s="1044"/>
      <c r="D162" s="26"/>
      <c r="E162" s="59"/>
      <c r="F162" s="920">
        <f t="shared" si="1"/>
        <v>0</v>
      </c>
      <c r="G162" s="1032">
        <v>44644.0</v>
      </c>
      <c r="H162" s="31">
        <f t="shared" si="7"/>
        <v>0</v>
      </c>
      <c r="I162" s="32">
        <f t="shared" si="2"/>
        <v>0</v>
      </c>
      <c r="J162" s="33">
        <f t="shared" si="3"/>
        <v>0</v>
      </c>
      <c r="K162" s="34">
        <f t="shared" si="4"/>
        <v>0</v>
      </c>
      <c r="L162" s="33">
        <f t="shared" si="5"/>
        <v>0</v>
      </c>
      <c r="M162" s="34">
        <f t="shared" si="6"/>
        <v>0</v>
      </c>
      <c r="N162" s="35"/>
      <c r="O162" s="67"/>
      <c r="P162" s="851"/>
      <c r="Q162" s="851"/>
      <c r="R162" s="851"/>
      <c r="S162" s="851"/>
      <c r="T162" s="851"/>
      <c r="U162" s="851"/>
      <c r="V162" s="851"/>
      <c r="W162" s="851"/>
      <c r="X162" s="851"/>
      <c r="Y162" s="851"/>
      <c r="Z162" s="851"/>
    </row>
    <row r="163" ht="14.25" customHeight="1">
      <c r="A163" s="42"/>
      <c r="B163" s="47"/>
      <c r="C163" s="1044"/>
      <c r="D163" s="26"/>
      <c r="E163" s="59"/>
      <c r="F163" s="920">
        <f t="shared" si="1"/>
        <v>0</v>
      </c>
      <c r="G163" s="1032">
        <v>44644.0</v>
      </c>
      <c r="H163" s="31">
        <f t="shared" si="7"/>
        <v>0</v>
      </c>
      <c r="I163" s="32">
        <f t="shared" si="2"/>
        <v>0</v>
      </c>
      <c r="J163" s="33">
        <f t="shared" si="3"/>
        <v>0</v>
      </c>
      <c r="K163" s="34">
        <f t="shared" si="4"/>
        <v>0</v>
      </c>
      <c r="L163" s="33">
        <f t="shared" si="5"/>
        <v>0</v>
      </c>
      <c r="M163" s="34">
        <f t="shared" si="6"/>
        <v>0</v>
      </c>
      <c r="N163" s="35"/>
      <c r="O163" s="67"/>
      <c r="P163" s="851"/>
      <c r="Q163" s="851"/>
      <c r="R163" s="851"/>
      <c r="S163" s="851"/>
      <c r="T163" s="851"/>
      <c r="U163" s="851"/>
      <c r="V163" s="851"/>
      <c r="W163" s="851"/>
      <c r="X163" s="851"/>
      <c r="Y163" s="851"/>
      <c r="Z163" s="851"/>
    </row>
    <row r="164" ht="14.25" customHeight="1">
      <c r="A164" s="42"/>
      <c r="B164" s="47"/>
      <c r="C164" s="1044"/>
      <c r="D164" s="26"/>
      <c r="E164" s="59"/>
      <c r="F164" s="920">
        <f t="shared" si="1"/>
        <v>0</v>
      </c>
      <c r="G164" s="1032">
        <v>44644.0</v>
      </c>
      <c r="H164" s="31">
        <f t="shared" si="7"/>
        <v>0</v>
      </c>
      <c r="I164" s="32">
        <f t="shared" si="2"/>
        <v>0</v>
      </c>
      <c r="J164" s="33">
        <f t="shared" si="3"/>
        <v>0</v>
      </c>
      <c r="K164" s="34">
        <f t="shared" si="4"/>
        <v>0</v>
      </c>
      <c r="L164" s="33">
        <f t="shared" si="5"/>
        <v>0</v>
      </c>
      <c r="M164" s="34">
        <f t="shared" si="6"/>
        <v>0</v>
      </c>
      <c r="N164" s="35"/>
      <c r="O164" s="67"/>
      <c r="P164" s="851"/>
      <c r="Q164" s="851"/>
      <c r="R164" s="851"/>
      <c r="S164" s="851"/>
      <c r="T164" s="851"/>
      <c r="U164" s="851"/>
      <c r="V164" s="851"/>
      <c r="W164" s="851"/>
      <c r="X164" s="851"/>
      <c r="Y164" s="851"/>
      <c r="Z164" s="851"/>
    </row>
    <row r="165" ht="14.25" customHeight="1">
      <c r="A165" s="42"/>
      <c r="B165" s="47"/>
      <c r="C165" s="1044"/>
      <c r="D165" s="26"/>
      <c r="E165" s="59"/>
      <c r="F165" s="920">
        <f t="shared" si="1"/>
        <v>0</v>
      </c>
      <c r="G165" s="1032">
        <v>44644.0</v>
      </c>
      <c r="H165" s="31">
        <f t="shared" si="7"/>
        <v>0</v>
      </c>
      <c r="I165" s="32">
        <f t="shared" si="2"/>
        <v>0</v>
      </c>
      <c r="J165" s="33">
        <f t="shared" si="3"/>
        <v>0</v>
      </c>
      <c r="K165" s="34">
        <f t="shared" si="4"/>
        <v>0</v>
      </c>
      <c r="L165" s="33">
        <f t="shared" si="5"/>
        <v>0</v>
      </c>
      <c r="M165" s="34">
        <f t="shared" si="6"/>
        <v>0</v>
      </c>
      <c r="N165" s="35"/>
      <c r="O165" s="67"/>
      <c r="P165" s="851"/>
      <c r="Q165" s="851"/>
      <c r="R165" s="851"/>
      <c r="S165" s="851"/>
      <c r="T165" s="851"/>
      <c r="U165" s="851"/>
      <c r="V165" s="851"/>
      <c r="W165" s="851"/>
      <c r="X165" s="851"/>
      <c r="Y165" s="851"/>
      <c r="Z165" s="851"/>
    </row>
    <row r="166" ht="14.25" customHeight="1">
      <c r="A166" s="42"/>
      <c r="B166" s="47"/>
      <c r="C166" s="1044"/>
      <c r="D166" s="26"/>
      <c r="E166" s="59"/>
      <c r="F166" s="920">
        <f t="shared" si="1"/>
        <v>0</v>
      </c>
      <c r="G166" s="1032">
        <v>44644.0</v>
      </c>
      <c r="H166" s="31">
        <f t="shared" si="7"/>
        <v>0</v>
      </c>
      <c r="I166" s="32">
        <f t="shared" si="2"/>
        <v>0</v>
      </c>
      <c r="J166" s="33">
        <f t="shared" si="3"/>
        <v>0</v>
      </c>
      <c r="K166" s="34">
        <f t="shared" si="4"/>
        <v>0</v>
      </c>
      <c r="L166" s="33">
        <f t="shared" si="5"/>
        <v>0</v>
      </c>
      <c r="M166" s="34">
        <f t="shared" si="6"/>
        <v>0</v>
      </c>
      <c r="N166" s="35"/>
      <c r="O166" s="67"/>
      <c r="P166" s="851"/>
      <c r="Q166" s="851"/>
      <c r="R166" s="851"/>
      <c r="S166" s="851"/>
      <c r="T166" s="851"/>
      <c r="U166" s="851"/>
      <c r="V166" s="851"/>
      <c r="W166" s="851"/>
      <c r="X166" s="851"/>
      <c r="Y166" s="851"/>
      <c r="Z166" s="851"/>
    </row>
    <row r="167" ht="14.25" customHeight="1">
      <c r="A167" s="42"/>
      <c r="B167" s="47"/>
      <c r="C167" s="1046"/>
      <c r="D167" s="77"/>
      <c r="E167" s="69"/>
      <c r="F167" s="920">
        <f t="shared" si="1"/>
        <v>0</v>
      </c>
      <c r="G167" s="1032">
        <v>44644.0</v>
      </c>
      <c r="H167" s="31">
        <f t="shared" si="7"/>
        <v>0</v>
      </c>
      <c r="I167" s="32">
        <f t="shared" si="2"/>
        <v>0</v>
      </c>
      <c r="J167" s="33">
        <f t="shared" si="3"/>
        <v>0</v>
      </c>
      <c r="K167" s="34">
        <f t="shared" si="4"/>
        <v>0</v>
      </c>
      <c r="L167" s="33">
        <f t="shared" si="5"/>
        <v>0</v>
      </c>
      <c r="M167" s="34">
        <f t="shared" si="6"/>
        <v>0</v>
      </c>
      <c r="N167" s="35"/>
      <c r="O167" s="67"/>
      <c r="P167" s="851"/>
      <c r="Q167" s="851"/>
      <c r="R167" s="851"/>
      <c r="S167" s="851"/>
      <c r="T167" s="851"/>
      <c r="U167" s="851"/>
      <c r="V167" s="851"/>
      <c r="W167" s="851"/>
      <c r="X167" s="851"/>
      <c r="Y167" s="851"/>
      <c r="Z167" s="851"/>
    </row>
    <row r="168" ht="14.25" customHeight="1">
      <c r="A168" s="42"/>
      <c r="B168" s="47"/>
      <c r="C168" s="1046"/>
      <c r="D168" s="26"/>
      <c r="E168" s="59"/>
      <c r="F168" s="920">
        <f t="shared" si="1"/>
        <v>0</v>
      </c>
      <c r="G168" s="1032">
        <v>44644.0</v>
      </c>
      <c r="H168" s="31">
        <f t="shared" si="7"/>
        <v>0</v>
      </c>
      <c r="I168" s="32">
        <f t="shared" si="2"/>
        <v>0</v>
      </c>
      <c r="J168" s="33">
        <f t="shared" si="3"/>
        <v>0</v>
      </c>
      <c r="K168" s="34">
        <f t="shared" si="4"/>
        <v>0</v>
      </c>
      <c r="L168" s="33">
        <f t="shared" si="5"/>
        <v>0</v>
      </c>
      <c r="M168" s="34">
        <f t="shared" si="6"/>
        <v>0</v>
      </c>
      <c r="N168" s="35"/>
      <c r="O168" s="67"/>
      <c r="P168" s="851"/>
      <c r="Q168" s="851"/>
      <c r="R168" s="851"/>
      <c r="S168" s="851"/>
      <c r="T168" s="851"/>
      <c r="U168" s="851"/>
      <c r="V168" s="851"/>
      <c r="W168" s="851"/>
      <c r="X168" s="851"/>
      <c r="Y168" s="851"/>
      <c r="Z168" s="851"/>
    </row>
    <row r="169" ht="14.25" customHeight="1">
      <c r="A169" s="42"/>
      <c r="B169" s="47"/>
      <c r="C169" s="1046"/>
      <c r="D169" s="26"/>
      <c r="E169" s="59"/>
      <c r="F169" s="920">
        <f t="shared" si="1"/>
        <v>0</v>
      </c>
      <c r="G169" s="1032">
        <v>44644.0</v>
      </c>
      <c r="H169" s="31">
        <f t="shared" si="7"/>
        <v>0</v>
      </c>
      <c r="I169" s="32">
        <f t="shared" si="2"/>
        <v>0</v>
      </c>
      <c r="J169" s="33">
        <f t="shared" si="3"/>
        <v>0</v>
      </c>
      <c r="K169" s="34">
        <f t="shared" si="4"/>
        <v>0</v>
      </c>
      <c r="L169" s="33">
        <f t="shared" si="5"/>
        <v>0</v>
      </c>
      <c r="M169" s="34">
        <f t="shared" si="6"/>
        <v>0</v>
      </c>
      <c r="N169" s="35"/>
      <c r="O169" s="67"/>
      <c r="P169" s="851"/>
      <c r="Q169" s="851"/>
      <c r="R169" s="851"/>
      <c r="S169" s="851"/>
      <c r="T169" s="851"/>
      <c r="U169" s="851"/>
      <c r="V169" s="851"/>
      <c r="W169" s="851"/>
      <c r="X169" s="851"/>
      <c r="Y169" s="851"/>
      <c r="Z169" s="851"/>
    </row>
    <row r="170" ht="14.25" customHeight="1">
      <c r="A170" s="42"/>
      <c r="B170" s="47"/>
      <c r="C170" s="1044"/>
      <c r="D170" s="26"/>
      <c r="E170" s="59"/>
      <c r="F170" s="920">
        <f t="shared" si="1"/>
        <v>0</v>
      </c>
      <c r="G170" s="1032">
        <v>44644.0</v>
      </c>
      <c r="H170" s="31">
        <f t="shared" si="7"/>
        <v>0</v>
      </c>
      <c r="I170" s="32">
        <f t="shared" si="2"/>
        <v>0</v>
      </c>
      <c r="J170" s="33">
        <f t="shared" si="3"/>
        <v>0</v>
      </c>
      <c r="K170" s="34">
        <f t="shared" si="4"/>
        <v>0</v>
      </c>
      <c r="L170" s="33">
        <f t="shared" si="5"/>
        <v>0</v>
      </c>
      <c r="M170" s="34">
        <f t="shared" si="6"/>
        <v>0</v>
      </c>
      <c r="N170" s="35"/>
      <c r="O170" s="67"/>
      <c r="P170" s="851"/>
      <c r="Q170" s="851"/>
      <c r="R170" s="851"/>
      <c r="S170" s="851"/>
      <c r="T170" s="851"/>
      <c r="U170" s="851"/>
      <c r="V170" s="851"/>
      <c r="W170" s="851"/>
      <c r="X170" s="851"/>
      <c r="Y170" s="851"/>
      <c r="Z170" s="851"/>
    </row>
    <row r="171" ht="14.25" customHeight="1">
      <c r="A171" s="42"/>
      <c r="B171" s="47"/>
      <c r="C171" s="1044"/>
      <c r="D171" s="26"/>
      <c r="E171" s="59"/>
      <c r="F171" s="920">
        <f t="shared" si="1"/>
        <v>0</v>
      </c>
      <c r="G171" s="1032">
        <v>44644.0</v>
      </c>
      <c r="H171" s="31">
        <f t="shared" si="7"/>
        <v>0</v>
      </c>
      <c r="I171" s="32">
        <f t="shared" si="2"/>
        <v>0</v>
      </c>
      <c r="J171" s="33">
        <f t="shared" si="3"/>
        <v>0</v>
      </c>
      <c r="K171" s="34">
        <f t="shared" si="4"/>
        <v>0</v>
      </c>
      <c r="L171" s="33">
        <f t="shared" si="5"/>
        <v>0</v>
      </c>
      <c r="M171" s="34">
        <f t="shared" si="6"/>
        <v>0</v>
      </c>
      <c r="N171" s="35"/>
      <c r="O171" s="67"/>
      <c r="P171" s="851"/>
      <c r="Q171" s="851"/>
      <c r="R171" s="851"/>
      <c r="S171" s="851"/>
      <c r="T171" s="851"/>
      <c r="U171" s="851"/>
      <c r="V171" s="851"/>
      <c r="W171" s="851"/>
      <c r="X171" s="851"/>
      <c r="Y171" s="851"/>
      <c r="Z171" s="851"/>
    </row>
    <row r="172" ht="14.25" customHeight="1">
      <c r="A172" s="42"/>
      <c r="B172" s="47"/>
      <c r="C172" s="1040"/>
      <c r="D172" s="52"/>
      <c r="E172" s="62"/>
      <c r="F172" s="920">
        <f t="shared" si="1"/>
        <v>0</v>
      </c>
      <c r="G172" s="1032">
        <v>44644.0</v>
      </c>
      <c r="H172" s="31">
        <f t="shared" si="7"/>
        <v>0</v>
      </c>
      <c r="I172" s="32">
        <f t="shared" si="2"/>
        <v>0</v>
      </c>
      <c r="J172" s="33">
        <f t="shared" si="3"/>
        <v>0</v>
      </c>
      <c r="K172" s="34">
        <f t="shared" si="4"/>
        <v>0</v>
      </c>
      <c r="L172" s="33">
        <f t="shared" si="5"/>
        <v>0</v>
      </c>
      <c r="M172" s="34">
        <f t="shared" si="6"/>
        <v>0</v>
      </c>
      <c r="N172" s="35"/>
      <c r="O172" s="67"/>
      <c r="P172" s="56"/>
      <c r="Q172" s="56"/>
      <c r="R172" s="851"/>
      <c r="S172" s="851"/>
      <c r="T172" s="851"/>
      <c r="U172" s="851"/>
      <c r="V172" s="851"/>
      <c r="W172" s="851"/>
      <c r="X172" s="851"/>
      <c r="Y172" s="851"/>
      <c r="Z172" s="851"/>
    </row>
    <row r="173" ht="14.25" customHeight="1">
      <c r="A173" s="42"/>
      <c r="B173" s="47"/>
      <c r="C173" s="1047"/>
      <c r="D173" s="26"/>
      <c r="E173" s="59"/>
      <c r="F173" s="920">
        <f t="shared" si="1"/>
        <v>0</v>
      </c>
      <c r="G173" s="1032">
        <v>44644.0</v>
      </c>
      <c r="H173" s="31">
        <f t="shared" si="7"/>
        <v>0</v>
      </c>
      <c r="I173" s="32">
        <f t="shared" si="2"/>
        <v>0</v>
      </c>
      <c r="J173" s="33">
        <f t="shared" si="3"/>
        <v>0</v>
      </c>
      <c r="K173" s="34">
        <f t="shared" si="4"/>
        <v>0</v>
      </c>
      <c r="L173" s="33">
        <f t="shared" si="5"/>
        <v>0</v>
      </c>
      <c r="M173" s="34">
        <f t="shared" si="6"/>
        <v>0</v>
      </c>
      <c r="N173" s="35"/>
      <c r="O173" s="67"/>
      <c r="P173" s="56"/>
      <c r="Q173" s="56"/>
      <c r="R173" s="851"/>
      <c r="S173" s="851"/>
      <c r="T173" s="851"/>
      <c r="U173" s="851"/>
      <c r="V173" s="851"/>
      <c r="W173" s="851"/>
      <c r="X173" s="851"/>
      <c r="Y173" s="851"/>
      <c r="Z173" s="851"/>
    </row>
    <row r="174" ht="14.25" customHeight="1">
      <c r="A174" s="42"/>
      <c r="B174" s="47"/>
      <c r="C174" s="1047"/>
      <c r="D174" s="26"/>
      <c r="E174" s="59"/>
      <c r="F174" s="920">
        <f t="shared" si="1"/>
        <v>0</v>
      </c>
      <c r="G174" s="1032">
        <v>44644.0</v>
      </c>
      <c r="H174" s="31">
        <f t="shared" si="7"/>
        <v>0</v>
      </c>
      <c r="I174" s="32">
        <f t="shared" si="2"/>
        <v>0</v>
      </c>
      <c r="J174" s="33">
        <f t="shared" si="3"/>
        <v>0</v>
      </c>
      <c r="K174" s="34">
        <f t="shared" si="4"/>
        <v>0</v>
      </c>
      <c r="L174" s="33">
        <f t="shared" si="5"/>
        <v>0</v>
      </c>
      <c r="M174" s="34">
        <f t="shared" si="6"/>
        <v>0</v>
      </c>
      <c r="N174" s="35"/>
      <c r="O174" s="67"/>
      <c r="P174" s="56"/>
      <c r="Q174" s="56"/>
      <c r="R174" s="851"/>
      <c r="S174" s="851"/>
      <c r="T174" s="851"/>
      <c r="U174" s="851"/>
      <c r="V174" s="851"/>
      <c r="W174" s="851"/>
      <c r="X174" s="851"/>
      <c r="Y174" s="851"/>
      <c r="Z174" s="851"/>
    </row>
    <row r="175" ht="14.25" customHeight="1">
      <c r="A175" s="42"/>
      <c r="B175" s="47"/>
      <c r="C175" s="1047"/>
      <c r="D175" s="26"/>
      <c r="E175" s="59"/>
      <c r="F175" s="920">
        <f t="shared" si="1"/>
        <v>0</v>
      </c>
      <c r="G175" s="1032">
        <v>44644.0</v>
      </c>
      <c r="H175" s="31">
        <f t="shared" si="7"/>
        <v>0</v>
      </c>
      <c r="I175" s="32">
        <f t="shared" si="2"/>
        <v>0</v>
      </c>
      <c r="J175" s="33">
        <f t="shared" si="3"/>
        <v>0</v>
      </c>
      <c r="K175" s="34">
        <f t="shared" si="4"/>
        <v>0</v>
      </c>
      <c r="L175" s="33">
        <f t="shared" si="5"/>
        <v>0</v>
      </c>
      <c r="M175" s="34">
        <f t="shared" si="6"/>
        <v>0</v>
      </c>
      <c r="N175" s="35"/>
      <c r="O175" s="67"/>
      <c r="P175" s="56"/>
      <c r="Q175" s="56"/>
      <c r="R175" s="851"/>
      <c r="S175" s="851"/>
      <c r="T175" s="851"/>
      <c r="U175" s="851"/>
      <c r="V175" s="851"/>
      <c r="W175" s="851"/>
      <c r="X175" s="851"/>
      <c r="Y175" s="851"/>
      <c r="Z175" s="851"/>
    </row>
    <row r="176" ht="14.25" customHeight="1">
      <c r="A176" s="42"/>
      <c r="B176" s="47"/>
      <c r="C176" s="1047"/>
      <c r="D176" s="26"/>
      <c r="E176" s="59"/>
      <c r="F176" s="920">
        <f t="shared" si="1"/>
        <v>0</v>
      </c>
      <c r="G176" s="1032">
        <v>44644.0</v>
      </c>
      <c r="H176" s="31">
        <f t="shared" si="7"/>
        <v>0</v>
      </c>
      <c r="I176" s="32">
        <f t="shared" si="2"/>
        <v>0</v>
      </c>
      <c r="J176" s="33">
        <f t="shared" si="3"/>
        <v>0</v>
      </c>
      <c r="K176" s="34">
        <f t="shared" si="4"/>
        <v>0</v>
      </c>
      <c r="L176" s="33">
        <f t="shared" si="5"/>
        <v>0</v>
      </c>
      <c r="M176" s="34">
        <f t="shared" si="6"/>
        <v>0</v>
      </c>
      <c r="N176" s="35"/>
      <c r="O176" s="67"/>
      <c r="P176" s="56"/>
      <c r="Q176" s="56"/>
      <c r="R176" s="851"/>
      <c r="S176" s="851"/>
      <c r="T176" s="851"/>
      <c r="U176" s="851"/>
      <c r="V176" s="851"/>
      <c r="W176" s="851"/>
      <c r="X176" s="851"/>
      <c r="Y176" s="851"/>
      <c r="Z176" s="851"/>
    </row>
    <row r="177" ht="14.25" customHeight="1">
      <c r="A177" s="42"/>
      <c r="B177" s="47"/>
      <c r="C177" s="1047"/>
      <c r="D177" s="26"/>
      <c r="E177" s="59"/>
      <c r="F177" s="920">
        <f t="shared" si="1"/>
        <v>0</v>
      </c>
      <c r="G177" s="1032">
        <v>44644.0</v>
      </c>
      <c r="H177" s="31">
        <f t="shared" si="7"/>
        <v>0</v>
      </c>
      <c r="I177" s="32">
        <f t="shared" si="2"/>
        <v>0</v>
      </c>
      <c r="J177" s="33">
        <f t="shared" si="3"/>
        <v>0</v>
      </c>
      <c r="K177" s="34">
        <f t="shared" si="4"/>
        <v>0</v>
      </c>
      <c r="L177" s="33">
        <f t="shared" si="5"/>
        <v>0</v>
      </c>
      <c r="M177" s="34">
        <f t="shared" si="6"/>
        <v>0</v>
      </c>
      <c r="N177" s="35"/>
      <c r="O177" s="67"/>
      <c r="P177" s="56"/>
      <c r="Q177" s="56"/>
      <c r="R177" s="851"/>
      <c r="S177" s="851"/>
      <c r="T177" s="851"/>
      <c r="U177" s="851"/>
      <c r="V177" s="851"/>
      <c r="W177" s="851"/>
      <c r="X177" s="851"/>
      <c r="Y177" s="851"/>
      <c r="Z177" s="851"/>
    </row>
    <row r="178" ht="14.25" customHeight="1">
      <c r="A178" s="42"/>
      <c r="B178" s="47"/>
      <c r="C178" s="1045"/>
      <c r="D178" s="26"/>
      <c r="E178" s="59"/>
      <c r="F178" s="920">
        <f t="shared" si="1"/>
        <v>0</v>
      </c>
      <c r="G178" s="1032">
        <v>44644.0</v>
      </c>
      <c r="H178" s="31">
        <f t="shared" si="7"/>
        <v>0</v>
      </c>
      <c r="I178" s="32">
        <f t="shared" si="2"/>
        <v>0</v>
      </c>
      <c r="J178" s="33">
        <f t="shared" si="3"/>
        <v>0</v>
      </c>
      <c r="K178" s="34">
        <f t="shared" si="4"/>
        <v>0</v>
      </c>
      <c r="L178" s="33">
        <f t="shared" si="5"/>
        <v>0</v>
      </c>
      <c r="M178" s="34">
        <f t="shared" si="6"/>
        <v>0</v>
      </c>
      <c r="N178" s="35"/>
      <c r="O178" s="67"/>
      <c r="P178" s="56"/>
      <c r="Q178" s="56"/>
      <c r="R178" s="851"/>
      <c r="S178" s="851"/>
      <c r="T178" s="851"/>
      <c r="U178" s="851"/>
      <c r="V178" s="851"/>
      <c r="W178" s="851"/>
      <c r="X178" s="851"/>
      <c r="Y178" s="851"/>
      <c r="Z178" s="851"/>
    </row>
    <row r="179" ht="14.25" customHeight="1">
      <c r="A179" s="42"/>
      <c r="B179" s="47"/>
      <c r="C179" s="1047"/>
      <c r="D179" s="26"/>
      <c r="E179" s="59"/>
      <c r="F179" s="272"/>
      <c r="G179" s="60"/>
      <c r="H179" s="31">
        <f t="shared" si="7"/>
        <v>0</v>
      </c>
      <c r="I179" s="32">
        <f t="shared" si="2"/>
        <v>0</v>
      </c>
      <c r="J179" s="33">
        <f t="shared" si="3"/>
        <v>0</v>
      </c>
      <c r="K179" s="34">
        <f t="shared" si="4"/>
        <v>0</v>
      </c>
      <c r="L179" s="33">
        <f t="shared" si="5"/>
        <v>0</v>
      </c>
      <c r="M179" s="34">
        <f t="shared" si="6"/>
        <v>0</v>
      </c>
      <c r="N179" s="35"/>
      <c r="O179" s="67"/>
      <c r="P179" s="56"/>
      <c r="Q179" s="56"/>
      <c r="R179" s="851"/>
      <c r="S179" s="851"/>
      <c r="T179" s="851"/>
      <c r="U179" s="851"/>
      <c r="V179" s="851"/>
      <c r="W179" s="851"/>
      <c r="X179" s="851"/>
      <c r="Y179" s="851"/>
      <c r="Z179" s="851"/>
    </row>
    <row r="180" ht="14.25" customHeight="1">
      <c r="A180" s="42"/>
      <c r="B180" s="47"/>
      <c r="C180" s="1040"/>
      <c r="D180" s="80"/>
      <c r="E180" s="59"/>
      <c r="F180" s="272"/>
      <c r="G180" s="60"/>
      <c r="H180" s="31">
        <f t="shared" si="7"/>
        <v>0</v>
      </c>
      <c r="I180" s="32">
        <f t="shared" si="2"/>
        <v>0</v>
      </c>
      <c r="J180" s="33">
        <f t="shared" si="3"/>
        <v>0</v>
      </c>
      <c r="K180" s="34">
        <f t="shared" si="4"/>
        <v>0</v>
      </c>
      <c r="L180" s="33">
        <f t="shared" si="5"/>
        <v>0</v>
      </c>
      <c r="M180" s="34">
        <f t="shared" si="6"/>
        <v>0</v>
      </c>
      <c r="N180" s="35"/>
      <c r="O180" s="67"/>
      <c r="P180" s="56"/>
      <c r="Q180" s="56"/>
      <c r="R180" s="851"/>
      <c r="S180" s="851"/>
      <c r="T180" s="851"/>
      <c r="U180" s="851"/>
      <c r="V180" s="851"/>
      <c r="W180" s="851"/>
      <c r="X180" s="851"/>
      <c r="Y180" s="851"/>
      <c r="Z180" s="851"/>
    </row>
    <row r="181" ht="14.25" customHeight="1">
      <c r="A181" s="42"/>
      <c r="B181" s="47"/>
      <c r="C181" s="1045"/>
      <c r="D181" s="26"/>
      <c r="E181" s="59"/>
      <c r="F181" s="272"/>
      <c r="G181" s="60"/>
      <c r="H181" s="31">
        <f t="shared" si="7"/>
        <v>0</v>
      </c>
      <c r="I181" s="32">
        <f t="shared" si="2"/>
        <v>0</v>
      </c>
      <c r="J181" s="33">
        <f t="shared" si="3"/>
        <v>0</v>
      </c>
      <c r="K181" s="34">
        <f t="shared" si="4"/>
        <v>0</v>
      </c>
      <c r="L181" s="33">
        <f t="shared" si="5"/>
        <v>0</v>
      </c>
      <c r="M181" s="34">
        <f t="shared" si="6"/>
        <v>0</v>
      </c>
      <c r="N181" s="35"/>
      <c r="O181" s="67"/>
      <c r="P181" s="56"/>
      <c r="Q181" s="56"/>
      <c r="R181" s="851"/>
      <c r="S181" s="851"/>
      <c r="T181" s="851"/>
      <c r="U181" s="851"/>
      <c r="V181" s="851"/>
      <c r="W181" s="851"/>
      <c r="X181" s="851"/>
      <c r="Y181" s="851"/>
      <c r="Z181" s="851"/>
    </row>
    <row r="182" ht="14.25" customHeight="1">
      <c r="A182" s="42"/>
      <c r="B182" s="47"/>
      <c r="C182" s="1045"/>
      <c r="D182" s="26"/>
      <c r="E182" s="59"/>
      <c r="F182" s="272"/>
      <c r="G182" s="60"/>
      <c r="H182" s="31">
        <f t="shared" si="7"/>
        <v>0</v>
      </c>
      <c r="I182" s="32">
        <f t="shared" si="2"/>
        <v>0</v>
      </c>
      <c r="J182" s="33">
        <f t="shared" si="3"/>
        <v>0</v>
      </c>
      <c r="K182" s="34">
        <f t="shared" si="4"/>
        <v>0</v>
      </c>
      <c r="L182" s="33">
        <f t="shared" si="5"/>
        <v>0</v>
      </c>
      <c r="M182" s="34">
        <f t="shared" si="6"/>
        <v>0</v>
      </c>
      <c r="N182" s="35"/>
      <c r="O182" s="67"/>
      <c r="P182" s="56"/>
      <c r="Q182" s="56"/>
      <c r="R182" s="851"/>
      <c r="S182" s="851"/>
      <c r="T182" s="851"/>
      <c r="U182" s="851"/>
      <c r="V182" s="851"/>
      <c r="W182" s="851"/>
      <c r="X182" s="851"/>
      <c r="Y182" s="851"/>
      <c r="Z182" s="851"/>
    </row>
    <row r="183" ht="14.25" customHeight="1">
      <c r="A183" s="42"/>
      <c r="B183" s="47"/>
      <c r="C183" s="1045"/>
      <c r="D183" s="26"/>
      <c r="E183" s="59"/>
      <c r="F183" s="272"/>
      <c r="G183" s="60"/>
      <c r="H183" s="31">
        <f t="shared" si="7"/>
        <v>0</v>
      </c>
      <c r="I183" s="32">
        <f t="shared" si="2"/>
        <v>0</v>
      </c>
      <c r="J183" s="33">
        <f t="shared" si="3"/>
        <v>0</v>
      </c>
      <c r="K183" s="34">
        <f t="shared" si="4"/>
        <v>0</v>
      </c>
      <c r="L183" s="33">
        <f t="shared" si="5"/>
        <v>0</v>
      </c>
      <c r="M183" s="34">
        <f t="shared" si="6"/>
        <v>0</v>
      </c>
      <c r="N183" s="35"/>
      <c r="O183" s="67"/>
      <c r="P183" s="56"/>
      <c r="Q183" s="56"/>
      <c r="R183" s="851"/>
      <c r="S183" s="851"/>
      <c r="T183" s="851"/>
      <c r="U183" s="851"/>
      <c r="V183" s="851"/>
      <c r="W183" s="851"/>
      <c r="X183" s="851"/>
      <c r="Y183" s="851"/>
      <c r="Z183" s="851"/>
    </row>
    <row r="184" ht="14.25" customHeight="1">
      <c r="A184" s="42"/>
      <c r="B184" s="47"/>
      <c r="C184" s="1047"/>
      <c r="D184" s="26"/>
      <c r="E184" s="59"/>
      <c r="F184" s="272"/>
      <c r="G184" s="60"/>
      <c r="H184" s="31">
        <f t="shared" si="7"/>
        <v>0</v>
      </c>
      <c r="I184" s="32">
        <f t="shared" si="2"/>
        <v>0</v>
      </c>
      <c r="J184" s="33">
        <f t="shared" si="3"/>
        <v>0</v>
      </c>
      <c r="K184" s="34">
        <f t="shared" si="4"/>
        <v>0</v>
      </c>
      <c r="L184" s="33">
        <f t="shared" si="5"/>
        <v>0</v>
      </c>
      <c r="M184" s="34">
        <f t="shared" si="6"/>
        <v>0</v>
      </c>
      <c r="N184" s="35"/>
      <c r="O184" s="67"/>
      <c r="P184" s="56"/>
      <c r="Q184" s="56"/>
      <c r="R184" s="851"/>
      <c r="S184" s="851"/>
      <c r="T184" s="851"/>
      <c r="U184" s="851"/>
      <c r="V184" s="851"/>
      <c r="W184" s="851"/>
      <c r="X184" s="851"/>
      <c r="Y184" s="851"/>
      <c r="Z184" s="851"/>
    </row>
    <row r="185" ht="14.25" customHeight="1">
      <c r="A185" s="42"/>
      <c r="B185" s="47"/>
      <c r="C185" s="1047"/>
      <c r="D185" s="26"/>
      <c r="E185" s="59"/>
      <c r="F185" s="272"/>
      <c r="G185" s="60"/>
      <c r="H185" s="31">
        <f t="shared" si="7"/>
        <v>0</v>
      </c>
      <c r="I185" s="32">
        <f t="shared" si="2"/>
        <v>0</v>
      </c>
      <c r="J185" s="33">
        <f t="shared" si="3"/>
        <v>0</v>
      </c>
      <c r="K185" s="34">
        <f t="shared" si="4"/>
        <v>0</v>
      </c>
      <c r="L185" s="33">
        <f t="shared" si="5"/>
        <v>0</v>
      </c>
      <c r="M185" s="34">
        <f t="shared" si="6"/>
        <v>0</v>
      </c>
      <c r="N185" s="35"/>
      <c r="O185" s="67"/>
      <c r="P185" s="56"/>
      <c r="Q185" s="56"/>
      <c r="R185" s="851"/>
      <c r="S185" s="851"/>
      <c r="T185" s="851"/>
      <c r="U185" s="851"/>
      <c r="V185" s="851"/>
      <c r="W185" s="851"/>
      <c r="X185" s="851"/>
      <c r="Y185" s="851"/>
      <c r="Z185" s="851"/>
    </row>
    <row r="186" ht="14.25" customHeight="1">
      <c r="A186" s="42"/>
      <c r="B186" s="47"/>
      <c r="C186" s="1047"/>
      <c r="D186" s="26"/>
      <c r="E186" s="59"/>
      <c r="F186" s="272"/>
      <c r="G186" s="60"/>
      <c r="H186" s="31">
        <f t="shared" si="7"/>
        <v>0</v>
      </c>
      <c r="I186" s="32">
        <f t="shared" si="2"/>
        <v>0</v>
      </c>
      <c r="J186" s="33">
        <f t="shared" si="3"/>
        <v>0</v>
      </c>
      <c r="K186" s="34">
        <f t="shared" si="4"/>
        <v>0</v>
      </c>
      <c r="L186" s="33">
        <f t="shared" si="5"/>
        <v>0</v>
      </c>
      <c r="M186" s="34">
        <f t="shared" si="6"/>
        <v>0</v>
      </c>
      <c r="N186" s="35"/>
      <c r="O186" s="67"/>
      <c r="P186" s="56"/>
      <c r="Q186" s="56"/>
      <c r="R186" s="851"/>
      <c r="S186" s="851"/>
      <c r="T186" s="851"/>
      <c r="U186" s="851"/>
      <c r="V186" s="851"/>
      <c r="W186" s="851"/>
      <c r="X186" s="851"/>
      <c r="Y186" s="851"/>
      <c r="Z186" s="851"/>
    </row>
    <row r="187" ht="14.25" customHeight="1">
      <c r="A187" s="42"/>
      <c r="B187" s="47"/>
      <c r="C187" s="1045"/>
      <c r="D187" s="26"/>
      <c r="E187" s="59"/>
      <c r="F187" s="272"/>
      <c r="G187" s="60"/>
      <c r="H187" s="31">
        <f t="shared" si="7"/>
        <v>0</v>
      </c>
      <c r="I187" s="32">
        <f t="shared" si="2"/>
        <v>0</v>
      </c>
      <c r="J187" s="33">
        <f t="shared" si="3"/>
        <v>0</v>
      </c>
      <c r="K187" s="34">
        <f t="shared" si="4"/>
        <v>0</v>
      </c>
      <c r="L187" s="33">
        <f t="shared" si="5"/>
        <v>0</v>
      </c>
      <c r="M187" s="34">
        <f t="shared" si="6"/>
        <v>0</v>
      </c>
      <c r="N187" s="35"/>
      <c r="O187" s="67"/>
      <c r="P187" s="56"/>
      <c r="Q187" s="56"/>
      <c r="R187" s="851"/>
      <c r="S187" s="851"/>
      <c r="T187" s="851"/>
      <c r="U187" s="851"/>
      <c r="V187" s="851"/>
      <c r="W187" s="851"/>
      <c r="X187" s="851"/>
      <c r="Y187" s="851"/>
      <c r="Z187" s="851"/>
    </row>
    <row r="188" ht="14.25" customHeight="1">
      <c r="A188" s="42"/>
      <c r="B188" s="47"/>
      <c r="C188" s="1047"/>
      <c r="D188" s="26"/>
      <c r="E188" s="59"/>
      <c r="F188" s="272"/>
      <c r="G188" s="60"/>
      <c r="H188" s="31">
        <f t="shared" si="7"/>
        <v>0</v>
      </c>
      <c r="I188" s="32">
        <f t="shared" si="2"/>
        <v>0</v>
      </c>
      <c r="J188" s="33">
        <f t="shared" si="3"/>
        <v>0</v>
      </c>
      <c r="K188" s="34">
        <f t="shared" si="4"/>
        <v>0</v>
      </c>
      <c r="L188" s="33">
        <f t="shared" si="5"/>
        <v>0</v>
      </c>
      <c r="M188" s="34">
        <f t="shared" si="6"/>
        <v>0</v>
      </c>
      <c r="N188" s="35"/>
      <c r="O188" s="67"/>
      <c r="P188" s="56"/>
      <c r="Q188" s="56"/>
      <c r="R188" s="851"/>
      <c r="S188" s="851"/>
      <c r="T188" s="851"/>
      <c r="U188" s="851"/>
      <c r="V188" s="851"/>
      <c r="W188" s="851"/>
      <c r="X188" s="851"/>
      <c r="Y188" s="851"/>
      <c r="Z188" s="851"/>
    </row>
    <row r="189" ht="14.25" customHeight="1">
      <c r="A189" s="42"/>
      <c r="B189" s="47"/>
      <c r="C189" s="1047"/>
      <c r="D189" s="26"/>
      <c r="E189" s="59"/>
      <c r="F189" s="272"/>
      <c r="G189" s="60"/>
      <c r="H189" s="31">
        <f t="shared" si="7"/>
        <v>0</v>
      </c>
      <c r="I189" s="32">
        <f t="shared" si="2"/>
        <v>0</v>
      </c>
      <c r="J189" s="33">
        <f t="shared" si="3"/>
        <v>0</v>
      </c>
      <c r="K189" s="34">
        <f t="shared" si="4"/>
        <v>0</v>
      </c>
      <c r="L189" s="33">
        <f t="shared" si="5"/>
        <v>0</v>
      </c>
      <c r="M189" s="34">
        <f t="shared" si="6"/>
        <v>0</v>
      </c>
      <c r="N189" s="35"/>
      <c r="O189" s="67"/>
      <c r="P189" s="56"/>
      <c r="Q189" s="56"/>
      <c r="R189" s="851"/>
      <c r="S189" s="851"/>
      <c r="T189" s="851"/>
      <c r="U189" s="851"/>
      <c r="V189" s="851"/>
      <c r="W189" s="851"/>
      <c r="X189" s="851"/>
      <c r="Y189" s="851"/>
      <c r="Z189" s="851"/>
    </row>
    <row r="190" ht="14.25" customHeight="1">
      <c r="A190" s="42"/>
      <c r="B190" s="47"/>
      <c r="C190" s="1047"/>
      <c r="D190" s="26"/>
      <c r="E190" s="59"/>
      <c r="F190" s="272"/>
      <c r="G190" s="60"/>
      <c r="H190" s="31">
        <f t="shared" si="7"/>
        <v>0</v>
      </c>
      <c r="I190" s="32">
        <f t="shared" si="2"/>
        <v>0</v>
      </c>
      <c r="J190" s="33">
        <f t="shared" si="3"/>
        <v>0</v>
      </c>
      <c r="K190" s="34">
        <f t="shared" si="4"/>
        <v>0</v>
      </c>
      <c r="L190" s="33">
        <f t="shared" si="5"/>
        <v>0</v>
      </c>
      <c r="M190" s="34">
        <f t="shared" si="6"/>
        <v>0</v>
      </c>
      <c r="N190" s="35"/>
      <c r="O190" s="67"/>
      <c r="P190" s="56"/>
      <c r="Q190" s="56"/>
      <c r="R190" s="851"/>
      <c r="S190" s="851"/>
      <c r="T190" s="851"/>
      <c r="U190" s="851"/>
      <c r="V190" s="851"/>
      <c r="W190" s="851"/>
      <c r="X190" s="851"/>
      <c r="Y190" s="851"/>
      <c r="Z190" s="851"/>
    </row>
    <row r="191" ht="14.25" customHeight="1">
      <c r="A191" s="42"/>
      <c r="B191" s="47"/>
      <c r="C191" s="1047"/>
      <c r="D191" s="26"/>
      <c r="E191" s="59"/>
      <c r="F191" s="272"/>
      <c r="G191" s="60"/>
      <c r="H191" s="31">
        <f t="shared" si="7"/>
        <v>0</v>
      </c>
      <c r="I191" s="32">
        <f t="shared" si="2"/>
        <v>0</v>
      </c>
      <c r="J191" s="33">
        <f t="shared" si="3"/>
        <v>0</v>
      </c>
      <c r="K191" s="34">
        <f t="shared" si="4"/>
        <v>0</v>
      </c>
      <c r="L191" s="33">
        <f t="shared" si="5"/>
        <v>0</v>
      </c>
      <c r="M191" s="34">
        <f t="shared" si="6"/>
        <v>0</v>
      </c>
      <c r="N191" s="35"/>
      <c r="O191" s="67"/>
      <c r="P191" s="56"/>
      <c r="Q191" s="56"/>
      <c r="R191" s="851"/>
      <c r="S191" s="851"/>
      <c r="T191" s="851"/>
      <c r="U191" s="851"/>
      <c r="V191" s="851"/>
      <c r="W191" s="851"/>
      <c r="X191" s="851"/>
      <c r="Y191" s="851"/>
      <c r="Z191" s="851"/>
    </row>
    <row r="192" ht="14.25" customHeight="1">
      <c r="A192" s="42"/>
      <c r="B192" s="47"/>
      <c r="C192" s="1047"/>
      <c r="D192" s="26"/>
      <c r="E192" s="59"/>
      <c r="F192" s="272"/>
      <c r="G192" s="60"/>
      <c r="H192" s="31">
        <f t="shared" si="7"/>
        <v>0</v>
      </c>
      <c r="I192" s="32">
        <f t="shared" si="2"/>
        <v>0</v>
      </c>
      <c r="J192" s="33">
        <f t="shared" si="3"/>
        <v>0</v>
      </c>
      <c r="K192" s="34">
        <f t="shared" si="4"/>
        <v>0</v>
      </c>
      <c r="L192" s="33">
        <f t="shared" si="5"/>
        <v>0</v>
      </c>
      <c r="M192" s="34">
        <f t="shared" si="6"/>
        <v>0</v>
      </c>
      <c r="N192" s="35"/>
      <c r="O192" s="67"/>
      <c r="P192" s="56"/>
      <c r="Q192" s="56"/>
      <c r="R192" s="851"/>
      <c r="S192" s="851"/>
      <c r="T192" s="851"/>
      <c r="U192" s="851"/>
      <c r="V192" s="851"/>
      <c r="W192" s="851"/>
      <c r="X192" s="851"/>
      <c r="Y192" s="851"/>
      <c r="Z192" s="851"/>
    </row>
    <row r="193" ht="14.25" customHeight="1">
      <c r="A193" s="42"/>
      <c r="B193" s="47"/>
      <c r="C193" s="1047"/>
      <c r="D193" s="26"/>
      <c r="E193" s="59"/>
      <c r="F193" s="272"/>
      <c r="G193" s="60"/>
      <c r="H193" s="31">
        <f t="shared" si="7"/>
        <v>0</v>
      </c>
      <c r="I193" s="32">
        <f t="shared" si="2"/>
        <v>0</v>
      </c>
      <c r="J193" s="33">
        <f t="shared" si="3"/>
        <v>0</v>
      </c>
      <c r="K193" s="34">
        <f t="shared" si="4"/>
        <v>0</v>
      </c>
      <c r="L193" s="33">
        <f t="shared" si="5"/>
        <v>0</v>
      </c>
      <c r="M193" s="34">
        <f t="shared" si="6"/>
        <v>0</v>
      </c>
      <c r="N193" s="35"/>
      <c r="O193" s="67"/>
      <c r="P193" s="56"/>
      <c r="Q193" s="56"/>
      <c r="R193" s="851"/>
      <c r="S193" s="851"/>
      <c r="T193" s="851"/>
      <c r="U193" s="851"/>
      <c r="V193" s="851"/>
      <c r="W193" s="851"/>
      <c r="X193" s="851"/>
      <c r="Y193" s="851"/>
      <c r="Z193" s="851"/>
    </row>
    <row r="194" ht="14.25" customHeight="1">
      <c r="A194" s="42"/>
      <c r="B194" s="47"/>
      <c r="C194" s="1047"/>
      <c r="D194" s="26"/>
      <c r="E194" s="59"/>
      <c r="F194" s="272"/>
      <c r="G194" s="60"/>
      <c r="H194" s="31">
        <f t="shared" si="7"/>
        <v>0</v>
      </c>
      <c r="I194" s="32">
        <f t="shared" si="2"/>
        <v>0</v>
      </c>
      <c r="J194" s="33">
        <f t="shared" si="3"/>
        <v>0</v>
      </c>
      <c r="K194" s="34">
        <f t="shared" si="4"/>
        <v>0</v>
      </c>
      <c r="L194" s="33">
        <f t="shared" si="5"/>
        <v>0</v>
      </c>
      <c r="M194" s="34">
        <f t="shared" si="6"/>
        <v>0</v>
      </c>
      <c r="N194" s="35"/>
      <c r="O194" s="67"/>
      <c r="P194" s="56"/>
      <c r="Q194" s="56"/>
      <c r="R194" s="851"/>
      <c r="S194" s="851"/>
      <c r="T194" s="851"/>
      <c r="U194" s="851"/>
      <c r="V194" s="851"/>
      <c r="W194" s="851"/>
      <c r="X194" s="851"/>
      <c r="Y194" s="851"/>
      <c r="Z194" s="851"/>
    </row>
    <row r="195" ht="14.25" customHeight="1">
      <c r="A195" s="42"/>
      <c r="B195" s="47"/>
      <c r="C195" s="1047"/>
      <c r="D195" s="26"/>
      <c r="E195" s="59"/>
      <c r="F195" s="272"/>
      <c r="G195" s="60"/>
      <c r="H195" s="31">
        <f t="shared" si="7"/>
        <v>0</v>
      </c>
      <c r="I195" s="32">
        <f t="shared" si="2"/>
        <v>0</v>
      </c>
      <c r="J195" s="33">
        <f t="shared" si="3"/>
        <v>0</v>
      </c>
      <c r="K195" s="34">
        <f t="shared" si="4"/>
        <v>0</v>
      </c>
      <c r="L195" s="33">
        <f t="shared" si="5"/>
        <v>0</v>
      </c>
      <c r="M195" s="34">
        <f t="shared" si="6"/>
        <v>0</v>
      </c>
      <c r="N195" s="35"/>
      <c r="O195" s="67"/>
      <c r="P195" s="56"/>
      <c r="Q195" s="56"/>
      <c r="R195" s="851"/>
      <c r="S195" s="851"/>
      <c r="T195" s="851"/>
      <c r="U195" s="851"/>
      <c r="V195" s="851"/>
      <c r="W195" s="851"/>
      <c r="X195" s="851"/>
      <c r="Y195" s="851"/>
      <c r="Z195" s="851"/>
    </row>
    <row r="196" ht="14.25" customHeight="1">
      <c r="A196" s="42"/>
      <c r="B196" s="47"/>
      <c r="C196" s="1040"/>
      <c r="D196" s="80"/>
      <c r="E196" s="59"/>
      <c r="F196" s="272"/>
      <c r="G196" s="60"/>
      <c r="H196" s="31">
        <f t="shared" si="7"/>
        <v>0</v>
      </c>
      <c r="I196" s="32">
        <f t="shared" si="2"/>
        <v>0</v>
      </c>
      <c r="J196" s="33">
        <f t="shared" si="3"/>
        <v>0</v>
      </c>
      <c r="K196" s="34">
        <f t="shared" si="4"/>
        <v>0</v>
      </c>
      <c r="L196" s="33">
        <f t="shared" si="5"/>
        <v>0</v>
      </c>
      <c r="M196" s="34">
        <f t="shared" si="6"/>
        <v>0</v>
      </c>
      <c r="N196" s="35"/>
      <c r="O196" s="67"/>
      <c r="P196" s="56"/>
      <c r="Q196" s="56"/>
      <c r="R196" s="851"/>
      <c r="S196" s="851"/>
      <c r="T196" s="851"/>
      <c r="U196" s="851"/>
      <c r="V196" s="851"/>
      <c r="W196" s="851"/>
      <c r="X196" s="851"/>
      <c r="Y196" s="851"/>
      <c r="Z196" s="851"/>
    </row>
    <row r="197" ht="14.25" customHeight="1">
      <c r="A197" s="42"/>
      <c r="B197" s="47"/>
      <c r="C197" s="1040"/>
      <c r="D197" s="80"/>
      <c r="E197" s="59"/>
      <c r="F197" s="272"/>
      <c r="G197" s="60"/>
      <c r="H197" s="31">
        <f t="shared" si="7"/>
        <v>0</v>
      </c>
      <c r="I197" s="32">
        <f t="shared" si="2"/>
        <v>0</v>
      </c>
      <c r="J197" s="33">
        <f t="shared" si="3"/>
        <v>0</v>
      </c>
      <c r="K197" s="34">
        <f t="shared" si="4"/>
        <v>0</v>
      </c>
      <c r="L197" s="33">
        <f t="shared" si="5"/>
        <v>0</v>
      </c>
      <c r="M197" s="34">
        <f t="shared" si="6"/>
        <v>0</v>
      </c>
      <c r="N197" s="35"/>
      <c r="O197" s="67"/>
      <c r="P197" s="56"/>
      <c r="Q197" s="56"/>
      <c r="R197" s="851"/>
      <c r="S197" s="851"/>
      <c r="T197" s="851"/>
      <c r="U197" s="851"/>
      <c r="V197" s="851"/>
      <c r="W197" s="851"/>
      <c r="X197" s="851"/>
      <c r="Y197" s="851"/>
      <c r="Z197" s="851"/>
    </row>
    <row r="198" ht="14.25" customHeight="1">
      <c r="A198" s="42"/>
      <c r="B198" s="47"/>
      <c r="C198" s="1047"/>
      <c r="D198" s="26"/>
      <c r="E198" s="59"/>
      <c r="F198" s="272"/>
      <c r="G198" s="60"/>
      <c r="H198" s="31">
        <f t="shared" si="7"/>
        <v>0</v>
      </c>
      <c r="I198" s="32">
        <f t="shared" si="2"/>
        <v>0</v>
      </c>
      <c r="J198" s="33">
        <f t="shared" si="3"/>
        <v>0</v>
      </c>
      <c r="K198" s="34">
        <f t="shared" si="4"/>
        <v>0</v>
      </c>
      <c r="L198" s="33">
        <f t="shared" si="5"/>
        <v>0</v>
      </c>
      <c r="M198" s="34">
        <f t="shared" si="6"/>
        <v>0</v>
      </c>
      <c r="N198" s="35"/>
      <c r="O198" s="67"/>
      <c r="P198" s="56"/>
      <c r="Q198" s="56"/>
      <c r="R198" s="851"/>
      <c r="S198" s="851"/>
      <c r="T198" s="851"/>
      <c r="U198" s="851"/>
      <c r="V198" s="851"/>
      <c r="W198" s="851"/>
      <c r="X198" s="851"/>
      <c r="Y198" s="851"/>
      <c r="Z198" s="851"/>
    </row>
    <row r="199" ht="14.25" customHeight="1">
      <c r="A199" s="42"/>
      <c r="B199" s="47"/>
      <c r="C199" s="1047"/>
      <c r="D199" s="26"/>
      <c r="E199" s="59"/>
      <c r="F199" s="272"/>
      <c r="G199" s="60"/>
      <c r="H199" s="31">
        <f t="shared" si="7"/>
        <v>0</v>
      </c>
      <c r="I199" s="32">
        <f t="shared" si="2"/>
        <v>0</v>
      </c>
      <c r="J199" s="33">
        <f t="shared" si="3"/>
        <v>0</v>
      </c>
      <c r="K199" s="34">
        <f t="shared" si="4"/>
        <v>0</v>
      </c>
      <c r="L199" s="33">
        <f t="shared" si="5"/>
        <v>0</v>
      </c>
      <c r="M199" s="34">
        <f t="shared" si="6"/>
        <v>0</v>
      </c>
      <c r="N199" s="35"/>
      <c r="O199" s="67"/>
      <c r="P199" s="56"/>
      <c r="Q199" s="56"/>
      <c r="R199" s="851"/>
      <c r="S199" s="851"/>
      <c r="T199" s="851"/>
      <c r="U199" s="851"/>
      <c r="V199" s="851"/>
      <c r="W199" s="851"/>
      <c r="X199" s="851"/>
      <c r="Y199" s="851"/>
      <c r="Z199" s="851"/>
    </row>
    <row r="200" ht="14.25" customHeight="1">
      <c r="A200" s="42"/>
      <c r="B200" s="47"/>
      <c r="C200" s="1047"/>
      <c r="D200" s="26"/>
      <c r="E200" s="59"/>
      <c r="F200" s="272"/>
      <c r="G200" s="60"/>
      <c r="H200" s="31">
        <f t="shared" si="7"/>
        <v>0</v>
      </c>
      <c r="I200" s="32">
        <f t="shared" si="2"/>
        <v>0</v>
      </c>
      <c r="J200" s="33">
        <f t="shared" si="3"/>
        <v>0</v>
      </c>
      <c r="K200" s="34">
        <f t="shared" si="4"/>
        <v>0</v>
      </c>
      <c r="L200" s="33">
        <f t="shared" si="5"/>
        <v>0</v>
      </c>
      <c r="M200" s="34">
        <f t="shared" si="6"/>
        <v>0</v>
      </c>
      <c r="N200" s="35"/>
      <c r="O200" s="67"/>
      <c r="P200" s="56"/>
      <c r="Q200" s="56"/>
      <c r="R200" s="851"/>
      <c r="S200" s="851"/>
      <c r="T200" s="851"/>
      <c r="U200" s="851"/>
      <c r="V200" s="851"/>
      <c r="W200" s="851"/>
      <c r="X200" s="851"/>
      <c r="Y200" s="851"/>
      <c r="Z200" s="851"/>
    </row>
    <row r="201" ht="14.25" customHeight="1">
      <c r="A201" s="42"/>
      <c r="B201" s="47"/>
      <c r="C201" s="1047"/>
      <c r="D201" s="26"/>
      <c r="E201" s="59"/>
      <c r="F201" s="272"/>
      <c r="G201" s="60"/>
      <c r="H201" s="31">
        <f t="shared" si="7"/>
        <v>0</v>
      </c>
      <c r="I201" s="32">
        <f t="shared" si="2"/>
        <v>0</v>
      </c>
      <c r="J201" s="33">
        <f t="shared" si="3"/>
        <v>0</v>
      </c>
      <c r="K201" s="34">
        <f t="shared" si="4"/>
        <v>0</v>
      </c>
      <c r="L201" s="33">
        <f t="shared" si="5"/>
        <v>0</v>
      </c>
      <c r="M201" s="34">
        <f t="shared" si="6"/>
        <v>0</v>
      </c>
      <c r="N201" s="35"/>
      <c r="O201" s="67"/>
      <c r="P201" s="56"/>
      <c r="Q201" s="56"/>
      <c r="R201" s="851"/>
      <c r="S201" s="851"/>
      <c r="T201" s="851"/>
      <c r="U201" s="851"/>
      <c r="V201" s="851"/>
      <c r="W201" s="851"/>
      <c r="X201" s="851"/>
      <c r="Y201" s="851"/>
      <c r="Z201" s="851"/>
    </row>
    <row r="202" ht="14.25" customHeight="1">
      <c r="A202" s="42"/>
      <c r="B202" s="47"/>
      <c r="C202" s="1047"/>
      <c r="D202" s="26"/>
      <c r="E202" s="59"/>
      <c r="F202" s="272"/>
      <c r="G202" s="60"/>
      <c r="H202" s="31">
        <f t="shared" si="7"/>
        <v>0</v>
      </c>
      <c r="I202" s="32">
        <f t="shared" si="2"/>
        <v>0</v>
      </c>
      <c r="J202" s="33">
        <f t="shared" si="3"/>
        <v>0</v>
      </c>
      <c r="K202" s="34">
        <f t="shared" si="4"/>
        <v>0</v>
      </c>
      <c r="L202" s="33">
        <f t="shared" si="5"/>
        <v>0</v>
      </c>
      <c r="M202" s="34">
        <f t="shared" si="6"/>
        <v>0</v>
      </c>
      <c r="N202" s="35"/>
      <c r="O202" s="67"/>
      <c r="P202" s="56"/>
      <c r="Q202" s="56"/>
      <c r="R202" s="851"/>
      <c r="S202" s="851"/>
      <c r="T202" s="851"/>
      <c r="U202" s="851"/>
      <c r="V202" s="851"/>
      <c r="W202" s="851"/>
      <c r="X202" s="851"/>
      <c r="Y202" s="851"/>
      <c r="Z202" s="851"/>
    </row>
    <row r="203" ht="14.25" customHeight="1">
      <c r="A203" s="42"/>
      <c r="B203" s="47"/>
      <c r="C203" s="1040"/>
      <c r="D203" s="26"/>
      <c r="E203" s="62"/>
      <c r="F203" s="272"/>
      <c r="G203" s="60"/>
      <c r="H203" s="31">
        <f t="shared" si="7"/>
        <v>0</v>
      </c>
      <c r="I203" s="32">
        <f t="shared" si="2"/>
        <v>0</v>
      </c>
      <c r="J203" s="33">
        <f t="shared" si="3"/>
        <v>0</v>
      </c>
      <c r="K203" s="34">
        <f t="shared" si="4"/>
        <v>0</v>
      </c>
      <c r="L203" s="33">
        <f t="shared" si="5"/>
        <v>0</v>
      </c>
      <c r="M203" s="34">
        <f t="shared" si="6"/>
        <v>0</v>
      </c>
      <c r="N203" s="35"/>
      <c r="O203" s="67"/>
      <c r="P203" s="56"/>
      <c r="Q203" s="56"/>
      <c r="R203" s="851"/>
      <c r="S203" s="851"/>
      <c r="T203" s="851"/>
      <c r="U203" s="851"/>
      <c r="V203" s="851"/>
      <c r="W203" s="851"/>
      <c r="X203" s="851"/>
      <c r="Y203" s="851"/>
      <c r="Z203" s="851"/>
    </row>
    <row r="204" ht="14.25" customHeight="1">
      <c r="A204" s="42"/>
      <c r="B204" s="47"/>
      <c r="C204" s="1047"/>
      <c r="D204" s="79"/>
      <c r="E204" s="59"/>
      <c r="F204" s="272"/>
      <c r="G204" s="60"/>
      <c r="H204" s="31">
        <f t="shared" si="7"/>
        <v>0</v>
      </c>
      <c r="I204" s="32">
        <f t="shared" si="2"/>
        <v>0</v>
      </c>
      <c r="J204" s="33">
        <f t="shared" si="3"/>
        <v>0</v>
      </c>
      <c r="K204" s="34">
        <f t="shared" si="4"/>
        <v>0</v>
      </c>
      <c r="L204" s="33">
        <f t="shared" si="5"/>
        <v>0</v>
      </c>
      <c r="M204" s="34">
        <f t="shared" si="6"/>
        <v>0</v>
      </c>
      <c r="N204" s="35"/>
      <c r="O204" s="67"/>
      <c r="P204" s="56"/>
      <c r="Q204" s="56"/>
      <c r="R204" s="851"/>
      <c r="S204" s="851"/>
      <c r="T204" s="851"/>
      <c r="U204" s="851"/>
      <c r="V204" s="851"/>
      <c r="W204" s="851"/>
      <c r="X204" s="851"/>
      <c r="Y204" s="851"/>
      <c r="Z204" s="851"/>
    </row>
    <row r="205" ht="14.25" customHeight="1">
      <c r="A205" s="42"/>
      <c r="B205" s="47"/>
      <c r="C205" s="1047"/>
      <c r="D205" s="79"/>
      <c r="E205" s="59"/>
      <c r="F205" s="272"/>
      <c r="G205" s="60"/>
      <c r="H205" s="31">
        <f t="shared" si="7"/>
        <v>0</v>
      </c>
      <c r="I205" s="32">
        <f t="shared" si="2"/>
        <v>0</v>
      </c>
      <c r="J205" s="33">
        <f t="shared" si="3"/>
        <v>0</v>
      </c>
      <c r="K205" s="34">
        <f t="shared" si="4"/>
        <v>0</v>
      </c>
      <c r="L205" s="33">
        <f t="shared" si="5"/>
        <v>0</v>
      </c>
      <c r="M205" s="34">
        <f t="shared" si="6"/>
        <v>0</v>
      </c>
      <c r="N205" s="35"/>
      <c r="O205" s="67"/>
      <c r="P205" s="56"/>
      <c r="Q205" s="56"/>
      <c r="R205" s="851"/>
      <c r="S205" s="851"/>
      <c r="T205" s="851"/>
      <c r="U205" s="851"/>
      <c r="V205" s="851"/>
      <c r="W205" s="851"/>
      <c r="X205" s="851"/>
      <c r="Y205" s="851"/>
      <c r="Z205" s="851"/>
    </row>
    <row r="206" ht="14.25" customHeight="1">
      <c r="A206" s="42"/>
      <c r="B206" s="47"/>
      <c r="C206" s="1047"/>
      <c r="D206" s="80"/>
      <c r="E206" s="59"/>
      <c r="F206" s="272"/>
      <c r="G206" s="60"/>
      <c r="H206" s="31">
        <f t="shared" si="7"/>
        <v>0</v>
      </c>
      <c r="I206" s="32">
        <f t="shared" si="2"/>
        <v>0</v>
      </c>
      <c r="J206" s="33">
        <f t="shared" si="3"/>
        <v>0</v>
      </c>
      <c r="K206" s="34">
        <f t="shared" si="4"/>
        <v>0</v>
      </c>
      <c r="L206" s="33">
        <f t="shared" si="5"/>
        <v>0</v>
      </c>
      <c r="M206" s="34">
        <f t="shared" si="6"/>
        <v>0</v>
      </c>
      <c r="N206" s="35"/>
      <c r="O206" s="67"/>
      <c r="P206" s="56"/>
      <c r="Q206" s="56"/>
      <c r="R206" s="851"/>
      <c r="S206" s="851"/>
      <c r="T206" s="851"/>
      <c r="U206" s="851"/>
      <c r="V206" s="851"/>
      <c r="W206" s="851"/>
      <c r="X206" s="851"/>
      <c r="Y206" s="851"/>
      <c r="Z206" s="851"/>
    </row>
    <row r="207" ht="14.25" customHeight="1">
      <c r="A207" s="42"/>
      <c r="B207" s="47"/>
      <c r="C207" s="1040"/>
      <c r="D207" s="80"/>
      <c r="E207" s="59"/>
      <c r="F207" s="272"/>
      <c r="G207" s="60"/>
      <c r="H207" s="31">
        <f t="shared" si="7"/>
        <v>0</v>
      </c>
      <c r="I207" s="32">
        <f t="shared" si="2"/>
        <v>0</v>
      </c>
      <c r="J207" s="33">
        <f t="shared" si="3"/>
        <v>0</v>
      </c>
      <c r="K207" s="34">
        <f t="shared" si="4"/>
        <v>0</v>
      </c>
      <c r="L207" s="33">
        <f t="shared" si="5"/>
        <v>0</v>
      </c>
      <c r="M207" s="34">
        <f t="shared" si="6"/>
        <v>0</v>
      </c>
      <c r="N207" s="35"/>
      <c r="O207" s="67"/>
      <c r="P207" s="56"/>
      <c r="Q207" s="56"/>
      <c r="R207" s="851"/>
      <c r="S207" s="851"/>
      <c r="T207" s="851"/>
      <c r="U207" s="851"/>
      <c r="V207" s="851"/>
      <c r="W207" s="851"/>
      <c r="X207" s="851"/>
      <c r="Y207" s="851"/>
      <c r="Z207" s="851"/>
    </row>
    <row r="208" ht="14.25" customHeight="1">
      <c r="A208" s="42"/>
      <c r="B208" s="47"/>
      <c r="C208" s="1040"/>
      <c r="D208" s="80"/>
      <c r="E208" s="59"/>
      <c r="F208" s="272"/>
      <c r="G208" s="60"/>
      <c r="H208" s="31">
        <f t="shared" si="7"/>
        <v>0</v>
      </c>
      <c r="I208" s="32">
        <f t="shared" si="2"/>
        <v>0</v>
      </c>
      <c r="J208" s="33">
        <f t="shared" si="3"/>
        <v>0</v>
      </c>
      <c r="K208" s="34">
        <f t="shared" si="4"/>
        <v>0</v>
      </c>
      <c r="L208" s="33">
        <f t="shared" si="5"/>
        <v>0</v>
      </c>
      <c r="M208" s="34">
        <f t="shared" si="6"/>
        <v>0</v>
      </c>
      <c r="N208" s="35"/>
      <c r="O208" s="67"/>
      <c r="P208" s="56"/>
      <c r="Q208" s="56"/>
      <c r="R208" s="851"/>
      <c r="S208" s="851"/>
      <c r="T208" s="851"/>
      <c r="U208" s="851"/>
      <c r="V208" s="851"/>
      <c r="W208" s="851"/>
      <c r="X208" s="851"/>
      <c r="Y208" s="851"/>
      <c r="Z208" s="851"/>
    </row>
    <row r="209" ht="14.25" customHeight="1">
      <c r="A209" s="42"/>
      <c r="B209" s="47"/>
      <c r="C209" s="1048"/>
      <c r="D209" s="64"/>
      <c r="E209" s="82"/>
      <c r="F209" s="272"/>
      <c r="G209" s="60"/>
      <c r="H209" s="31">
        <f t="shared" si="7"/>
        <v>0</v>
      </c>
      <c r="I209" s="32">
        <f t="shared" si="2"/>
        <v>0</v>
      </c>
      <c r="J209" s="33">
        <f t="shared" si="3"/>
        <v>0</v>
      </c>
      <c r="K209" s="34">
        <f t="shared" si="4"/>
        <v>0</v>
      </c>
      <c r="L209" s="33">
        <f t="shared" si="5"/>
        <v>0</v>
      </c>
      <c r="M209" s="34">
        <f t="shared" si="6"/>
        <v>0</v>
      </c>
      <c r="N209" s="35"/>
      <c r="O209" s="67"/>
      <c r="P209" s="851"/>
      <c r="Q209" s="851"/>
      <c r="R209" s="851"/>
      <c r="S209" s="851"/>
      <c r="T209" s="851"/>
      <c r="U209" s="851"/>
      <c r="V209" s="851"/>
      <c r="W209" s="851"/>
      <c r="X209" s="851"/>
      <c r="Y209" s="851"/>
      <c r="Z209" s="851"/>
    </row>
    <row r="210" ht="14.25" customHeight="1">
      <c r="A210" s="42"/>
      <c r="B210" s="47"/>
      <c r="C210" s="1048"/>
      <c r="D210" s="64"/>
      <c r="E210" s="82"/>
      <c r="F210" s="272"/>
      <c r="G210" s="60"/>
      <c r="H210" s="31">
        <f t="shared" si="7"/>
        <v>0</v>
      </c>
      <c r="I210" s="32">
        <f t="shared" si="2"/>
        <v>0</v>
      </c>
      <c r="J210" s="33">
        <f t="shared" si="3"/>
        <v>0</v>
      </c>
      <c r="K210" s="34">
        <f t="shared" si="4"/>
        <v>0</v>
      </c>
      <c r="L210" s="33">
        <f t="shared" si="5"/>
        <v>0</v>
      </c>
      <c r="M210" s="34">
        <f t="shared" si="6"/>
        <v>0</v>
      </c>
      <c r="N210" s="35"/>
      <c r="O210" s="67"/>
      <c r="P210" s="851"/>
      <c r="Q210" s="851"/>
      <c r="R210" s="851"/>
      <c r="S210" s="851"/>
      <c r="T210" s="851"/>
      <c r="U210" s="851"/>
      <c r="V210" s="851"/>
      <c r="W210" s="851"/>
      <c r="X210" s="851"/>
      <c r="Y210" s="851"/>
      <c r="Z210" s="851"/>
    </row>
    <row r="211" ht="14.25" customHeight="1">
      <c r="A211" s="42"/>
      <c r="B211" s="47"/>
      <c r="C211" s="1048"/>
      <c r="D211" s="64"/>
      <c r="E211" s="82"/>
      <c r="F211" s="272"/>
      <c r="G211" s="60"/>
      <c r="H211" s="31">
        <f t="shared" si="7"/>
        <v>0</v>
      </c>
      <c r="I211" s="32">
        <f t="shared" si="2"/>
        <v>0</v>
      </c>
      <c r="J211" s="33">
        <f t="shared" si="3"/>
        <v>0</v>
      </c>
      <c r="K211" s="34">
        <f t="shared" si="4"/>
        <v>0</v>
      </c>
      <c r="L211" s="33">
        <f t="shared" si="5"/>
        <v>0</v>
      </c>
      <c r="M211" s="34">
        <f t="shared" si="6"/>
        <v>0</v>
      </c>
      <c r="N211" s="35"/>
      <c r="O211" s="67"/>
      <c r="P211" s="851"/>
      <c r="Q211" s="851"/>
      <c r="R211" s="851"/>
      <c r="S211" s="851"/>
      <c r="T211" s="851"/>
      <c r="U211" s="851"/>
      <c r="V211" s="851"/>
      <c r="W211" s="851"/>
      <c r="X211" s="851"/>
      <c r="Y211" s="851"/>
      <c r="Z211" s="851"/>
    </row>
    <row r="212" ht="14.25" customHeight="1">
      <c r="A212" s="42"/>
      <c r="B212" s="47"/>
      <c r="C212" s="1048"/>
      <c r="D212" s="64"/>
      <c r="E212" s="82"/>
      <c r="F212" s="272"/>
      <c r="G212" s="60"/>
      <c r="H212" s="31">
        <f t="shared" si="7"/>
        <v>0</v>
      </c>
      <c r="I212" s="32">
        <f t="shared" si="2"/>
        <v>0</v>
      </c>
      <c r="J212" s="33">
        <f t="shared" si="3"/>
        <v>0</v>
      </c>
      <c r="K212" s="34">
        <f t="shared" si="4"/>
        <v>0</v>
      </c>
      <c r="L212" s="33">
        <f t="shared" si="5"/>
        <v>0</v>
      </c>
      <c r="M212" s="34">
        <f t="shared" si="6"/>
        <v>0</v>
      </c>
      <c r="N212" s="35"/>
      <c r="O212" s="67"/>
      <c r="P212" s="851"/>
      <c r="Q212" s="851"/>
      <c r="R212" s="851"/>
      <c r="S212" s="851"/>
      <c r="T212" s="851"/>
      <c r="U212" s="851"/>
      <c r="V212" s="851"/>
      <c r="W212" s="851"/>
      <c r="X212" s="851"/>
      <c r="Y212" s="851"/>
      <c r="Z212" s="851"/>
    </row>
    <row r="213" ht="14.25" customHeight="1">
      <c r="A213" s="42"/>
      <c r="B213" s="47"/>
      <c r="C213" s="1048"/>
      <c r="D213" s="64"/>
      <c r="E213" s="82"/>
      <c r="F213" s="272"/>
      <c r="G213" s="60"/>
      <c r="H213" s="31">
        <f t="shared" si="7"/>
        <v>0</v>
      </c>
      <c r="I213" s="32">
        <f t="shared" si="2"/>
        <v>0</v>
      </c>
      <c r="J213" s="33">
        <f t="shared" si="3"/>
        <v>0</v>
      </c>
      <c r="K213" s="34">
        <f t="shared" si="4"/>
        <v>0</v>
      </c>
      <c r="L213" s="33">
        <f t="shared" si="5"/>
        <v>0</v>
      </c>
      <c r="M213" s="34">
        <f t="shared" si="6"/>
        <v>0</v>
      </c>
      <c r="N213" s="35"/>
      <c r="O213" s="67"/>
      <c r="P213" s="851"/>
      <c r="Q213" s="851"/>
      <c r="R213" s="851"/>
      <c r="S213" s="851"/>
      <c r="T213" s="851"/>
      <c r="U213" s="851"/>
      <c r="V213" s="851"/>
      <c r="W213" s="851"/>
      <c r="X213" s="851"/>
      <c r="Y213" s="851"/>
      <c r="Z213" s="851"/>
    </row>
    <row r="214" ht="14.25" customHeight="1">
      <c r="A214" s="42"/>
      <c r="B214" s="47"/>
      <c r="C214" s="1048"/>
      <c r="D214" s="64"/>
      <c r="E214" s="82"/>
      <c r="F214" s="272"/>
      <c r="G214" s="60"/>
      <c r="H214" s="31">
        <f t="shared" si="7"/>
        <v>0</v>
      </c>
      <c r="I214" s="32">
        <f t="shared" si="2"/>
        <v>0</v>
      </c>
      <c r="J214" s="33">
        <f t="shared" si="3"/>
        <v>0</v>
      </c>
      <c r="K214" s="34">
        <f t="shared" si="4"/>
        <v>0</v>
      </c>
      <c r="L214" s="33">
        <f t="shared" si="5"/>
        <v>0</v>
      </c>
      <c r="M214" s="34">
        <f t="shared" si="6"/>
        <v>0</v>
      </c>
      <c r="N214" s="35"/>
      <c r="O214" s="67"/>
      <c r="P214" s="851"/>
      <c r="Q214" s="851"/>
      <c r="R214" s="851"/>
      <c r="S214" s="851"/>
      <c r="T214" s="851"/>
      <c r="U214" s="851"/>
      <c r="V214" s="851"/>
      <c r="W214" s="851"/>
      <c r="X214" s="851"/>
      <c r="Y214" s="851"/>
      <c r="Z214" s="851"/>
    </row>
    <row r="215" ht="14.25" customHeight="1">
      <c r="A215" s="42"/>
      <c r="B215" s="47"/>
      <c r="C215" s="1048"/>
      <c r="D215" s="64"/>
      <c r="E215" s="82"/>
      <c r="F215" s="272"/>
      <c r="G215" s="60"/>
      <c r="H215" s="31">
        <f t="shared" si="7"/>
        <v>0</v>
      </c>
      <c r="I215" s="32">
        <f t="shared" si="2"/>
        <v>0</v>
      </c>
      <c r="J215" s="33">
        <f t="shared" si="3"/>
        <v>0</v>
      </c>
      <c r="K215" s="34">
        <f t="shared" si="4"/>
        <v>0</v>
      </c>
      <c r="L215" s="33">
        <f t="shared" si="5"/>
        <v>0</v>
      </c>
      <c r="M215" s="34">
        <f t="shared" si="6"/>
        <v>0</v>
      </c>
      <c r="N215" s="35"/>
      <c r="O215" s="67"/>
      <c r="P215" s="851"/>
      <c r="Q215" s="851"/>
      <c r="R215" s="851"/>
      <c r="S215" s="851"/>
      <c r="T215" s="851"/>
      <c r="U215" s="851"/>
      <c r="V215" s="851"/>
      <c r="W215" s="851"/>
      <c r="X215" s="851"/>
      <c r="Y215" s="851"/>
      <c r="Z215" s="851"/>
    </row>
    <row r="216" ht="14.25" customHeight="1">
      <c r="A216" s="42"/>
      <c r="B216" s="47"/>
      <c r="C216" s="1048"/>
      <c r="D216" s="64"/>
      <c r="E216" s="82"/>
      <c r="F216" s="272"/>
      <c r="G216" s="60"/>
      <c r="H216" s="31">
        <f t="shared" si="7"/>
        <v>0</v>
      </c>
      <c r="I216" s="32">
        <f t="shared" si="2"/>
        <v>0</v>
      </c>
      <c r="J216" s="33">
        <f t="shared" si="3"/>
        <v>0</v>
      </c>
      <c r="K216" s="34">
        <f t="shared" si="4"/>
        <v>0</v>
      </c>
      <c r="L216" s="33">
        <f t="shared" si="5"/>
        <v>0</v>
      </c>
      <c r="M216" s="34">
        <f t="shared" si="6"/>
        <v>0</v>
      </c>
      <c r="N216" s="35"/>
      <c r="O216" s="67"/>
      <c r="P216" s="851"/>
      <c r="Q216" s="851"/>
      <c r="R216" s="851"/>
      <c r="S216" s="851"/>
      <c r="T216" s="851"/>
      <c r="U216" s="851"/>
      <c r="V216" s="851"/>
      <c r="W216" s="851"/>
      <c r="X216" s="851"/>
      <c r="Y216" s="851"/>
      <c r="Z216" s="851"/>
    </row>
    <row r="217" ht="14.25" customHeight="1">
      <c r="A217" s="42"/>
      <c r="B217" s="47"/>
      <c r="C217" s="1048"/>
      <c r="D217" s="64"/>
      <c r="E217" s="82"/>
      <c r="F217" s="272"/>
      <c r="G217" s="60"/>
      <c r="H217" s="31">
        <f t="shared" si="7"/>
        <v>0</v>
      </c>
      <c r="I217" s="32">
        <f t="shared" si="2"/>
        <v>0</v>
      </c>
      <c r="J217" s="33">
        <f t="shared" si="3"/>
        <v>0</v>
      </c>
      <c r="K217" s="34">
        <f t="shared" si="4"/>
        <v>0</v>
      </c>
      <c r="L217" s="33">
        <f t="shared" si="5"/>
        <v>0</v>
      </c>
      <c r="M217" s="34">
        <f t="shared" si="6"/>
        <v>0</v>
      </c>
      <c r="N217" s="35"/>
      <c r="O217" s="67"/>
      <c r="P217" s="851"/>
      <c r="Q217" s="851"/>
      <c r="R217" s="851"/>
      <c r="S217" s="851"/>
      <c r="T217" s="851"/>
      <c r="U217" s="851"/>
      <c r="V217" s="851"/>
      <c r="W217" s="851"/>
      <c r="X217" s="851"/>
      <c r="Y217" s="851"/>
      <c r="Z217" s="851"/>
    </row>
    <row r="218" ht="14.25" customHeight="1">
      <c r="A218" s="42"/>
      <c r="B218" s="47"/>
      <c r="C218" s="1048"/>
      <c r="D218" s="64"/>
      <c r="E218" s="82"/>
      <c r="F218" s="272"/>
      <c r="G218" s="60"/>
      <c r="H218" s="31">
        <f t="shared" si="7"/>
        <v>0</v>
      </c>
      <c r="I218" s="32">
        <f t="shared" si="2"/>
        <v>0</v>
      </c>
      <c r="J218" s="33">
        <f t="shared" si="3"/>
        <v>0</v>
      </c>
      <c r="K218" s="34">
        <f t="shared" si="4"/>
        <v>0</v>
      </c>
      <c r="L218" s="33">
        <f t="shared" si="5"/>
        <v>0</v>
      </c>
      <c r="M218" s="34">
        <f t="shared" si="6"/>
        <v>0</v>
      </c>
      <c r="N218" s="35"/>
      <c r="O218" s="67"/>
      <c r="P218" s="851"/>
      <c r="Q218" s="851"/>
      <c r="R218" s="851"/>
      <c r="S218" s="851"/>
      <c r="T218" s="851"/>
      <c r="U218" s="851"/>
      <c r="V218" s="851"/>
      <c r="W218" s="851"/>
      <c r="X218" s="851"/>
      <c r="Y218" s="851"/>
      <c r="Z218" s="851"/>
    </row>
    <row r="219" ht="14.25" customHeight="1">
      <c r="A219" s="42"/>
      <c r="B219" s="47"/>
      <c r="C219" s="1048"/>
      <c r="D219" s="64"/>
      <c r="E219" s="82"/>
      <c r="F219" s="272"/>
      <c r="G219" s="60"/>
      <c r="H219" s="31">
        <f t="shared" si="7"/>
        <v>0</v>
      </c>
      <c r="I219" s="32">
        <f t="shared" si="2"/>
        <v>0</v>
      </c>
      <c r="J219" s="33">
        <f t="shared" si="3"/>
        <v>0</v>
      </c>
      <c r="K219" s="34">
        <f t="shared" si="4"/>
        <v>0</v>
      </c>
      <c r="L219" s="33">
        <f t="shared" si="5"/>
        <v>0</v>
      </c>
      <c r="M219" s="34">
        <f t="shared" si="6"/>
        <v>0</v>
      </c>
      <c r="N219" s="35"/>
      <c r="O219" s="67"/>
      <c r="P219" s="851"/>
      <c r="Q219" s="851"/>
      <c r="R219" s="851"/>
      <c r="S219" s="851"/>
      <c r="T219" s="851"/>
      <c r="U219" s="851"/>
      <c r="V219" s="851"/>
      <c r="W219" s="851"/>
      <c r="X219" s="851"/>
      <c r="Y219" s="851"/>
      <c r="Z219" s="851"/>
    </row>
    <row r="220" ht="14.25" customHeight="1">
      <c r="A220" s="42"/>
      <c r="B220" s="47"/>
      <c r="C220" s="1049"/>
      <c r="D220" s="64"/>
      <c r="E220" s="74"/>
      <c r="F220" s="272"/>
      <c r="G220" s="60"/>
      <c r="H220" s="31">
        <f t="shared" si="7"/>
        <v>0</v>
      </c>
      <c r="I220" s="32">
        <f t="shared" si="2"/>
        <v>0</v>
      </c>
      <c r="J220" s="33">
        <f t="shared" si="3"/>
        <v>0</v>
      </c>
      <c r="K220" s="34">
        <f t="shared" si="4"/>
        <v>0</v>
      </c>
      <c r="L220" s="33">
        <f t="shared" si="5"/>
        <v>0</v>
      </c>
      <c r="M220" s="34">
        <f t="shared" si="6"/>
        <v>0</v>
      </c>
      <c r="N220" s="35"/>
      <c r="O220" s="67"/>
      <c r="P220" s="851"/>
      <c r="Q220" s="851"/>
      <c r="R220" s="851"/>
      <c r="S220" s="851"/>
      <c r="T220" s="851"/>
      <c r="U220" s="851"/>
      <c r="V220" s="851"/>
      <c r="W220" s="851"/>
      <c r="X220" s="851"/>
      <c r="Y220" s="851"/>
      <c r="Z220" s="851"/>
    </row>
    <row r="221" ht="14.25" customHeight="1">
      <c r="A221" s="42"/>
      <c r="B221" s="47"/>
      <c r="C221" s="1040"/>
      <c r="D221" s="64"/>
      <c r="E221" s="82"/>
      <c r="F221" s="272"/>
      <c r="G221" s="60"/>
      <c r="H221" s="31">
        <f t="shared" si="7"/>
        <v>0</v>
      </c>
      <c r="I221" s="32">
        <f t="shared" si="2"/>
        <v>0</v>
      </c>
      <c r="J221" s="33">
        <f t="shared" si="3"/>
        <v>0</v>
      </c>
      <c r="K221" s="34">
        <f t="shared" si="4"/>
        <v>0</v>
      </c>
      <c r="L221" s="33">
        <f t="shared" si="5"/>
        <v>0</v>
      </c>
      <c r="M221" s="34">
        <f t="shared" si="6"/>
        <v>0</v>
      </c>
      <c r="N221" s="35"/>
      <c r="O221" s="67"/>
      <c r="P221" s="851"/>
      <c r="Q221" s="851"/>
      <c r="R221" s="851"/>
      <c r="S221" s="851"/>
      <c r="T221" s="851"/>
      <c r="U221" s="851"/>
      <c r="V221" s="851"/>
      <c r="W221" s="851"/>
      <c r="X221" s="851"/>
      <c r="Y221" s="851"/>
      <c r="Z221" s="851"/>
    </row>
    <row r="222" ht="14.25" customHeight="1">
      <c r="A222" s="42"/>
      <c r="B222" s="47"/>
      <c r="C222" s="1040"/>
      <c r="D222" s="64"/>
      <c r="E222" s="82"/>
      <c r="F222" s="272"/>
      <c r="G222" s="60"/>
      <c r="H222" s="31">
        <f t="shared" si="7"/>
        <v>0</v>
      </c>
      <c r="I222" s="32">
        <f t="shared" si="2"/>
        <v>0</v>
      </c>
      <c r="J222" s="33">
        <f t="shared" si="3"/>
        <v>0</v>
      </c>
      <c r="K222" s="34">
        <f t="shared" si="4"/>
        <v>0</v>
      </c>
      <c r="L222" s="33">
        <f t="shared" si="5"/>
        <v>0</v>
      </c>
      <c r="M222" s="34">
        <f t="shared" si="6"/>
        <v>0</v>
      </c>
      <c r="N222" s="35"/>
      <c r="O222" s="67"/>
      <c r="P222" s="851"/>
      <c r="Q222" s="851"/>
      <c r="R222" s="851"/>
      <c r="S222" s="851"/>
      <c r="T222" s="851"/>
      <c r="U222" s="851"/>
      <c r="V222" s="851"/>
      <c r="W222" s="851"/>
      <c r="X222" s="851"/>
      <c r="Y222" s="851"/>
      <c r="Z222" s="851"/>
    </row>
    <row r="223" ht="14.25" customHeight="1">
      <c r="A223" s="42"/>
      <c r="B223" s="47"/>
      <c r="C223" s="1040"/>
      <c r="D223" s="64"/>
      <c r="E223" s="82"/>
      <c r="F223" s="272"/>
      <c r="G223" s="60"/>
      <c r="H223" s="31">
        <f t="shared" si="7"/>
        <v>0</v>
      </c>
      <c r="I223" s="32">
        <f t="shared" si="2"/>
        <v>0</v>
      </c>
      <c r="J223" s="33">
        <f t="shared" si="3"/>
        <v>0</v>
      </c>
      <c r="K223" s="34">
        <f t="shared" si="4"/>
        <v>0</v>
      </c>
      <c r="L223" s="33">
        <f t="shared" si="5"/>
        <v>0</v>
      </c>
      <c r="M223" s="34">
        <f t="shared" si="6"/>
        <v>0</v>
      </c>
      <c r="N223" s="35"/>
      <c r="O223" s="67"/>
      <c r="P223" s="851"/>
      <c r="Q223" s="851"/>
      <c r="R223" s="851"/>
      <c r="S223" s="851"/>
      <c r="T223" s="851"/>
      <c r="U223" s="851"/>
      <c r="V223" s="851"/>
      <c r="W223" s="851"/>
      <c r="X223" s="851"/>
      <c r="Y223" s="851"/>
      <c r="Z223" s="851"/>
    </row>
    <row r="224" ht="14.25" customHeight="1">
      <c r="A224" s="42"/>
      <c r="B224" s="47"/>
      <c r="C224" s="1040"/>
      <c r="D224" s="64"/>
      <c r="E224" s="82"/>
      <c r="F224" s="272"/>
      <c r="G224" s="60"/>
      <c r="H224" s="31">
        <f t="shared" si="7"/>
        <v>0</v>
      </c>
      <c r="I224" s="32">
        <f t="shared" si="2"/>
        <v>0</v>
      </c>
      <c r="J224" s="33">
        <f t="shared" si="3"/>
        <v>0</v>
      </c>
      <c r="K224" s="34">
        <f t="shared" si="4"/>
        <v>0</v>
      </c>
      <c r="L224" s="33">
        <f t="shared" si="5"/>
        <v>0</v>
      </c>
      <c r="M224" s="34">
        <f t="shared" si="6"/>
        <v>0</v>
      </c>
      <c r="N224" s="35"/>
      <c r="O224" s="67"/>
      <c r="P224" s="851"/>
      <c r="Q224" s="851"/>
      <c r="R224" s="851"/>
      <c r="S224" s="851"/>
      <c r="T224" s="851"/>
      <c r="U224" s="851"/>
      <c r="V224" s="851"/>
      <c r="W224" s="851"/>
      <c r="X224" s="851"/>
      <c r="Y224" s="851"/>
      <c r="Z224" s="851"/>
    </row>
    <row r="225" ht="14.25" customHeight="1">
      <c r="A225" s="42"/>
      <c r="B225" s="47"/>
      <c r="C225" s="1040"/>
      <c r="D225" s="64"/>
      <c r="E225" s="82"/>
      <c r="F225" s="272"/>
      <c r="G225" s="60"/>
      <c r="H225" s="31">
        <f t="shared" si="7"/>
        <v>0</v>
      </c>
      <c r="I225" s="32">
        <f t="shared" si="2"/>
        <v>0</v>
      </c>
      <c r="J225" s="33">
        <f t="shared" si="3"/>
        <v>0</v>
      </c>
      <c r="K225" s="34">
        <f t="shared" si="4"/>
        <v>0</v>
      </c>
      <c r="L225" s="33">
        <f t="shared" si="5"/>
        <v>0</v>
      </c>
      <c r="M225" s="34">
        <f t="shared" si="6"/>
        <v>0</v>
      </c>
      <c r="N225" s="35"/>
      <c r="O225" s="67"/>
      <c r="P225" s="851"/>
      <c r="Q225" s="851"/>
      <c r="R225" s="851"/>
      <c r="S225" s="851"/>
      <c r="T225" s="851"/>
      <c r="U225" s="851"/>
      <c r="V225" s="851"/>
      <c r="W225" s="851"/>
      <c r="X225" s="851"/>
      <c r="Y225" s="851"/>
      <c r="Z225" s="851"/>
    </row>
    <row r="226" ht="14.25" customHeight="1">
      <c r="A226" s="42"/>
      <c r="B226" s="47"/>
      <c r="C226" s="1045"/>
      <c r="D226" s="71"/>
      <c r="E226" s="74"/>
      <c r="F226" s="272"/>
      <c r="G226" s="60"/>
      <c r="H226" s="31">
        <f t="shared" si="7"/>
        <v>0</v>
      </c>
      <c r="I226" s="32">
        <f t="shared" si="2"/>
        <v>0</v>
      </c>
      <c r="J226" s="33">
        <f t="shared" si="3"/>
        <v>0</v>
      </c>
      <c r="K226" s="34">
        <f t="shared" si="4"/>
        <v>0</v>
      </c>
      <c r="L226" s="33">
        <f t="shared" si="5"/>
        <v>0</v>
      </c>
      <c r="M226" s="34">
        <f t="shared" si="6"/>
        <v>0</v>
      </c>
      <c r="N226" s="35"/>
      <c r="O226" s="67"/>
      <c r="P226" s="851"/>
      <c r="Q226" s="851"/>
      <c r="R226" s="851"/>
      <c r="S226" s="851"/>
      <c r="T226" s="851"/>
      <c r="U226" s="851"/>
      <c r="V226" s="851"/>
      <c r="W226" s="851"/>
      <c r="X226" s="851"/>
      <c r="Y226" s="851"/>
      <c r="Z226" s="851"/>
    </row>
    <row r="227" ht="14.25" customHeight="1">
      <c r="A227" s="42"/>
      <c r="B227" s="47"/>
      <c r="C227" s="1049"/>
      <c r="D227" s="71"/>
      <c r="E227" s="74"/>
      <c r="F227" s="272"/>
      <c r="G227" s="60"/>
      <c r="H227" s="31">
        <f t="shared" si="7"/>
        <v>0</v>
      </c>
      <c r="I227" s="32">
        <f t="shared" si="2"/>
        <v>0</v>
      </c>
      <c r="J227" s="33">
        <f t="shared" si="3"/>
        <v>0</v>
      </c>
      <c r="K227" s="34">
        <f t="shared" si="4"/>
        <v>0</v>
      </c>
      <c r="L227" s="33">
        <f t="shared" si="5"/>
        <v>0</v>
      </c>
      <c r="M227" s="34">
        <f t="shared" si="6"/>
        <v>0</v>
      </c>
      <c r="N227" s="35"/>
      <c r="O227" s="67"/>
      <c r="P227" s="851"/>
      <c r="Q227" s="851"/>
      <c r="R227" s="851"/>
      <c r="S227" s="851"/>
      <c r="T227" s="851"/>
      <c r="U227" s="851"/>
      <c r="V227" s="851"/>
      <c r="W227" s="851"/>
      <c r="X227" s="851"/>
      <c r="Y227" s="851"/>
      <c r="Z227" s="851"/>
    </row>
    <row r="228" ht="14.25" customHeight="1">
      <c r="A228" s="42"/>
      <c r="B228" s="47"/>
      <c r="C228" s="1049"/>
      <c r="D228" s="71"/>
      <c r="E228" s="74"/>
      <c r="F228" s="272"/>
      <c r="G228" s="60"/>
      <c r="H228" s="31">
        <f t="shared" si="7"/>
        <v>0</v>
      </c>
      <c r="I228" s="32">
        <f t="shared" si="2"/>
        <v>0</v>
      </c>
      <c r="J228" s="33">
        <f t="shared" si="3"/>
        <v>0</v>
      </c>
      <c r="K228" s="34">
        <f t="shared" si="4"/>
        <v>0</v>
      </c>
      <c r="L228" s="33">
        <f t="shared" si="5"/>
        <v>0</v>
      </c>
      <c r="M228" s="34">
        <f t="shared" si="6"/>
        <v>0</v>
      </c>
      <c r="N228" s="35"/>
      <c r="O228" s="67"/>
      <c r="P228" s="851"/>
      <c r="Q228" s="851"/>
      <c r="R228" s="851"/>
      <c r="S228" s="851"/>
      <c r="T228" s="851"/>
      <c r="U228" s="851"/>
      <c r="V228" s="851"/>
      <c r="W228" s="851"/>
      <c r="X228" s="851"/>
      <c r="Y228" s="851"/>
      <c r="Z228" s="851"/>
    </row>
    <row r="229" ht="14.25" customHeight="1">
      <c r="A229" s="42"/>
      <c r="B229" s="47"/>
      <c r="C229" s="1048"/>
      <c r="D229" s="71"/>
      <c r="E229" s="82"/>
      <c r="F229" s="272"/>
      <c r="G229" s="60"/>
      <c r="H229" s="31">
        <f t="shared" si="7"/>
        <v>0</v>
      </c>
      <c r="I229" s="32">
        <f t="shared" si="2"/>
        <v>0</v>
      </c>
      <c r="J229" s="33">
        <f t="shared" si="3"/>
        <v>0</v>
      </c>
      <c r="K229" s="34">
        <f t="shared" si="4"/>
        <v>0</v>
      </c>
      <c r="L229" s="33">
        <f t="shared" si="5"/>
        <v>0</v>
      </c>
      <c r="M229" s="34">
        <f t="shared" si="6"/>
        <v>0</v>
      </c>
      <c r="N229" s="35"/>
      <c r="O229" s="67"/>
      <c r="P229" s="851"/>
      <c r="Q229" s="851"/>
      <c r="R229" s="851"/>
      <c r="S229" s="851"/>
      <c r="T229" s="851"/>
      <c r="U229" s="851"/>
      <c r="V229" s="851"/>
      <c r="W229" s="851"/>
      <c r="X229" s="851"/>
      <c r="Y229" s="851"/>
      <c r="Z229" s="851"/>
    </row>
    <row r="230" ht="14.25" customHeight="1">
      <c r="A230" s="42"/>
      <c r="B230" s="47"/>
      <c r="C230" s="1045"/>
      <c r="D230" s="71"/>
      <c r="E230" s="74"/>
      <c r="F230" s="272"/>
      <c r="G230" s="60"/>
      <c r="H230" s="31">
        <f t="shared" si="7"/>
        <v>0</v>
      </c>
      <c r="I230" s="32">
        <f t="shared" si="2"/>
        <v>0</v>
      </c>
      <c r="J230" s="33">
        <f t="shared" si="3"/>
        <v>0</v>
      </c>
      <c r="K230" s="34">
        <f t="shared" si="4"/>
        <v>0</v>
      </c>
      <c r="L230" s="33">
        <f t="shared" si="5"/>
        <v>0</v>
      </c>
      <c r="M230" s="34">
        <f t="shared" si="6"/>
        <v>0</v>
      </c>
      <c r="N230" s="35"/>
      <c r="O230" s="67"/>
      <c r="P230" s="851"/>
      <c r="Q230" s="851"/>
      <c r="R230" s="851"/>
      <c r="S230" s="851"/>
      <c r="T230" s="851"/>
      <c r="U230" s="851"/>
      <c r="V230" s="851"/>
      <c r="W230" s="851"/>
      <c r="X230" s="851"/>
      <c r="Y230" s="851"/>
      <c r="Z230" s="851"/>
    </row>
    <row r="231" ht="14.25" customHeight="1">
      <c r="A231" s="42"/>
      <c r="B231" s="47"/>
      <c r="C231" s="1049"/>
      <c r="D231" s="71"/>
      <c r="E231" s="82"/>
      <c r="F231" s="272"/>
      <c r="G231" s="60"/>
      <c r="H231" s="31">
        <f t="shared" si="7"/>
        <v>0</v>
      </c>
      <c r="I231" s="32">
        <f t="shared" si="2"/>
        <v>0</v>
      </c>
      <c r="J231" s="33">
        <f t="shared" si="3"/>
        <v>0</v>
      </c>
      <c r="K231" s="34">
        <f t="shared" si="4"/>
        <v>0</v>
      </c>
      <c r="L231" s="33">
        <f t="shared" si="5"/>
        <v>0</v>
      </c>
      <c r="M231" s="34">
        <f t="shared" si="6"/>
        <v>0</v>
      </c>
      <c r="N231" s="35"/>
      <c r="O231" s="67"/>
      <c r="P231" s="851"/>
      <c r="Q231" s="851"/>
      <c r="R231" s="851"/>
      <c r="S231" s="851"/>
      <c r="T231" s="851"/>
      <c r="U231" s="851"/>
      <c r="V231" s="851"/>
      <c r="W231" s="851"/>
      <c r="X231" s="851"/>
      <c r="Y231" s="851"/>
      <c r="Z231" s="851"/>
    </row>
    <row r="232" ht="14.25" customHeight="1">
      <c r="A232" s="42"/>
      <c r="B232" s="47"/>
      <c r="C232" s="1049"/>
      <c r="D232" s="71"/>
      <c r="E232" s="74"/>
      <c r="F232" s="272"/>
      <c r="G232" s="60"/>
      <c r="H232" s="31">
        <f t="shared" si="7"/>
        <v>0</v>
      </c>
      <c r="I232" s="32">
        <f t="shared" si="2"/>
        <v>0</v>
      </c>
      <c r="J232" s="33">
        <f t="shared" si="3"/>
        <v>0</v>
      </c>
      <c r="K232" s="34">
        <f t="shared" si="4"/>
        <v>0</v>
      </c>
      <c r="L232" s="33">
        <f t="shared" si="5"/>
        <v>0</v>
      </c>
      <c r="M232" s="34">
        <f t="shared" si="6"/>
        <v>0</v>
      </c>
      <c r="N232" s="35"/>
      <c r="O232" s="67"/>
      <c r="P232" s="851"/>
      <c r="Q232" s="851"/>
      <c r="R232" s="851"/>
      <c r="S232" s="851"/>
      <c r="T232" s="851"/>
      <c r="U232" s="851"/>
      <c r="V232" s="851"/>
      <c r="W232" s="851"/>
      <c r="X232" s="851"/>
      <c r="Y232" s="851"/>
      <c r="Z232" s="851"/>
    </row>
    <row r="233" ht="14.25" customHeight="1">
      <c r="A233" s="42"/>
      <c r="B233" s="47"/>
      <c r="C233" s="1040"/>
      <c r="D233" s="71"/>
      <c r="E233" s="59"/>
      <c r="F233" s="272"/>
      <c r="G233" s="60"/>
      <c r="H233" s="31">
        <f t="shared" si="7"/>
        <v>0</v>
      </c>
      <c r="I233" s="32">
        <f t="shared" si="2"/>
        <v>0</v>
      </c>
      <c r="J233" s="33">
        <f t="shared" si="3"/>
        <v>0</v>
      </c>
      <c r="K233" s="34">
        <f t="shared" si="4"/>
        <v>0</v>
      </c>
      <c r="L233" s="33">
        <f t="shared" si="5"/>
        <v>0</v>
      </c>
      <c r="M233" s="34">
        <f t="shared" si="6"/>
        <v>0</v>
      </c>
      <c r="N233" s="35"/>
      <c r="O233" s="67"/>
      <c r="P233" s="851"/>
      <c r="Q233" s="851"/>
      <c r="R233" s="851"/>
      <c r="S233" s="851"/>
      <c r="T233" s="851"/>
      <c r="U233" s="851"/>
      <c r="V233" s="851"/>
      <c r="W233" s="851"/>
      <c r="X233" s="851"/>
      <c r="Y233" s="851"/>
      <c r="Z233" s="851"/>
    </row>
    <row r="234" ht="14.25" customHeight="1">
      <c r="A234" s="42"/>
      <c r="B234" s="47"/>
      <c r="C234" s="1040"/>
      <c r="D234" s="71"/>
      <c r="E234" s="74"/>
      <c r="F234" s="272"/>
      <c r="G234" s="60"/>
      <c r="H234" s="31">
        <f t="shared" si="7"/>
        <v>0</v>
      </c>
      <c r="I234" s="32">
        <f t="shared" si="2"/>
        <v>0</v>
      </c>
      <c r="J234" s="33">
        <f t="shared" si="3"/>
        <v>0</v>
      </c>
      <c r="K234" s="34">
        <f t="shared" si="4"/>
        <v>0</v>
      </c>
      <c r="L234" s="33">
        <f t="shared" si="5"/>
        <v>0</v>
      </c>
      <c r="M234" s="34">
        <f t="shared" si="6"/>
        <v>0</v>
      </c>
      <c r="N234" s="35"/>
      <c r="O234" s="67"/>
      <c r="P234" s="851"/>
      <c r="Q234" s="851"/>
      <c r="R234" s="851"/>
      <c r="S234" s="851"/>
      <c r="T234" s="851"/>
      <c r="U234" s="851"/>
      <c r="V234" s="851"/>
      <c r="W234" s="851"/>
      <c r="X234" s="851"/>
      <c r="Y234" s="851"/>
      <c r="Z234" s="851"/>
    </row>
    <row r="235" ht="14.25" customHeight="1">
      <c r="A235" s="42"/>
      <c r="B235" s="47"/>
      <c r="C235" s="1049"/>
      <c r="D235" s="71"/>
      <c r="E235" s="82"/>
      <c r="F235" s="272"/>
      <c r="G235" s="60"/>
      <c r="H235" s="31">
        <f t="shared" si="7"/>
        <v>0</v>
      </c>
      <c r="I235" s="32">
        <f t="shared" si="2"/>
        <v>0</v>
      </c>
      <c r="J235" s="33">
        <f t="shared" si="3"/>
        <v>0</v>
      </c>
      <c r="K235" s="34">
        <f t="shared" si="4"/>
        <v>0</v>
      </c>
      <c r="L235" s="33">
        <f t="shared" si="5"/>
        <v>0</v>
      </c>
      <c r="M235" s="34">
        <f t="shared" si="6"/>
        <v>0</v>
      </c>
      <c r="N235" s="35"/>
      <c r="O235" s="67"/>
      <c r="P235" s="851"/>
      <c r="Q235" s="851"/>
      <c r="R235" s="851"/>
      <c r="S235" s="851"/>
      <c r="T235" s="851"/>
      <c r="U235" s="851"/>
      <c r="V235" s="851"/>
      <c r="W235" s="851"/>
      <c r="X235" s="851"/>
      <c r="Y235" s="851"/>
      <c r="Z235" s="851"/>
    </row>
    <row r="236" ht="14.25" customHeight="1">
      <c r="A236" s="42"/>
      <c r="B236" s="47"/>
      <c r="C236" s="1040"/>
      <c r="D236" s="64"/>
      <c r="E236" s="82"/>
      <c r="F236" s="272"/>
      <c r="G236" s="60"/>
      <c r="H236" s="31">
        <f t="shared" si="7"/>
        <v>0</v>
      </c>
      <c r="I236" s="32">
        <f t="shared" si="2"/>
        <v>0</v>
      </c>
      <c r="J236" s="33">
        <f t="shared" si="3"/>
        <v>0</v>
      </c>
      <c r="K236" s="34">
        <f t="shared" si="4"/>
        <v>0</v>
      </c>
      <c r="L236" s="33">
        <f t="shared" si="5"/>
        <v>0</v>
      </c>
      <c r="M236" s="34">
        <f t="shared" si="6"/>
        <v>0</v>
      </c>
      <c r="N236" s="35"/>
      <c r="O236" s="67"/>
      <c r="P236" s="851"/>
      <c r="Q236" s="851"/>
      <c r="R236" s="851"/>
      <c r="S236" s="851"/>
      <c r="T236" s="851"/>
      <c r="U236" s="851"/>
      <c r="V236" s="851"/>
      <c r="W236" s="851"/>
      <c r="X236" s="851"/>
      <c r="Y236" s="851"/>
      <c r="Z236" s="851"/>
    </row>
    <row r="237" ht="14.25" customHeight="1">
      <c r="A237" s="42"/>
      <c r="B237" s="47"/>
      <c r="C237" s="1040"/>
      <c r="D237" s="64"/>
      <c r="E237" s="82"/>
      <c r="F237" s="272"/>
      <c r="G237" s="60"/>
      <c r="H237" s="31">
        <f t="shared" si="7"/>
        <v>0</v>
      </c>
      <c r="I237" s="32">
        <f t="shared" si="2"/>
        <v>0</v>
      </c>
      <c r="J237" s="33">
        <f t="shared" si="3"/>
        <v>0</v>
      </c>
      <c r="K237" s="34">
        <f t="shared" si="4"/>
        <v>0</v>
      </c>
      <c r="L237" s="33">
        <f t="shared" si="5"/>
        <v>0</v>
      </c>
      <c r="M237" s="34">
        <f t="shared" si="6"/>
        <v>0</v>
      </c>
      <c r="N237" s="35"/>
      <c r="O237" s="67"/>
      <c r="P237" s="851"/>
      <c r="Q237" s="851"/>
      <c r="R237" s="851"/>
      <c r="S237" s="851"/>
      <c r="T237" s="851"/>
      <c r="U237" s="851"/>
      <c r="V237" s="851"/>
      <c r="W237" s="851"/>
      <c r="X237" s="851"/>
      <c r="Y237" s="851"/>
      <c r="Z237" s="851"/>
    </row>
    <row r="238" ht="14.25" customHeight="1">
      <c r="A238" s="42"/>
      <c r="B238" s="47"/>
      <c r="C238" s="1040"/>
      <c r="D238" s="64"/>
      <c r="E238" s="82"/>
      <c r="F238" s="272"/>
      <c r="G238" s="60"/>
      <c r="H238" s="31">
        <f t="shared" si="7"/>
        <v>0</v>
      </c>
      <c r="I238" s="32">
        <f t="shared" si="2"/>
        <v>0</v>
      </c>
      <c r="J238" s="33">
        <f t="shared" si="3"/>
        <v>0</v>
      </c>
      <c r="K238" s="34">
        <f t="shared" si="4"/>
        <v>0</v>
      </c>
      <c r="L238" s="33">
        <f t="shared" si="5"/>
        <v>0</v>
      </c>
      <c r="M238" s="34">
        <f t="shared" si="6"/>
        <v>0</v>
      </c>
      <c r="N238" s="35"/>
      <c r="O238" s="67"/>
      <c r="P238" s="851"/>
      <c r="Q238" s="851"/>
      <c r="R238" s="851"/>
      <c r="S238" s="851"/>
      <c r="T238" s="851"/>
      <c r="U238" s="851"/>
      <c r="V238" s="851"/>
      <c r="W238" s="851"/>
      <c r="X238" s="851"/>
      <c r="Y238" s="851"/>
      <c r="Z238" s="851"/>
    </row>
    <row r="239" ht="14.25" customHeight="1">
      <c r="A239" s="42"/>
      <c r="B239" s="47"/>
      <c r="C239" s="1044"/>
      <c r="D239" s="71"/>
      <c r="E239" s="84"/>
      <c r="F239" s="272"/>
      <c r="G239" s="60"/>
      <c r="H239" s="31">
        <f t="shared" si="7"/>
        <v>0</v>
      </c>
      <c r="I239" s="32">
        <f t="shared" si="2"/>
        <v>0</v>
      </c>
      <c r="J239" s="33">
        <f t="shared" si="3"/>
        <v>0</v>
      </c>
      <c r="K239" s="34">
        <f t="shared" si="4"/>
        <v>0</v>
      </c>
      <c r="L239" s="33">
        <f t="shared" si="5"/>
        <v>0</v>
      </c>
      <c r="M239" s="34">
        <f t="shared" si="6"/>
        <v>0</v>
      </c>
      <c r="N239" s="35"/>
      <c r="O239" s="67"/>
      <c r="P239" s="851"/>
      <c r="Q239" s="851"/>
      <c r="R239" s="851"/>
      <c r="S239" s="851"/>
      <c r="T239" s="851"/>
      <c r="U239" s="851"/>
      <c r="V239" s="851"/>
      <c r="W239" s="851"/>
      <c r="X239" s="851"/>
      <c r="Y239" s="851"/>
      <c r="Z239" s="851"/>
    </row>
    <row r="240" ht="14.25" customHeight="1">
      <c r="A240" s="42"/>
      <c r="B240" s="47"/>
      <c r="C240" s="1044"/>
      <c r="D240" s="71"/>
      <c r="E240" s="84"/>
      <c r="F240" s="272"/>
      <c r="G240" s="60"/>
      <c r="H240" s="31">
        <f t="shared" si="7"/>
        <v>0</v>
      </c>
      <c r="I240" s="32">
        <f t="shared" si="2"/>
        <v>0</v>
      </c>
      <c r="J240" s="33">
        <f t="shared" si="3"/>
        <v>0</v>
      </c>
      <c r="K240" s="34">
        <f t="shared" si="4"/>
        <v>0</v>
      </c>
      <c r="L240" s="33">
        <f t="shared" si="5"/>
        <v>0</v>
      </c>
      <c r="M240" s="34">
        <f t="shared" si="6"/>
        <v>0</v>
      </c>
      <c r="N240" s="35"/>
      <c r="O240" s="67"/>
      <c r="P240" s="851"/>
      <c r="Q240" s="851"/>
      <c r="R240" s="851"/>
      <c r="S240" s="851"/>
      <c r="T240" s="851"/>
      <c r="U240" s="851"/>
      <c r="V240" s="851"/>
      <c r="W240" s="851"/>
      <c r="X240" s="851"/>
      <c r="Y240" s="851"/>
      <c r="Z240" s="851"/>
    </row>
    <row r="241" ht="14.25" customHeight="1">
      <c r="A241" s="42"/>
      <c r="B241" s="47"/>
      <c r="C241" s="1044"/>
      <c r="D241" s="71"/>
      <c r="E241" s="84"/>
      <c r="F241" s="272"/>
      <c r="G241" s="60"/>
      <c r="H241" s="31">
        <f t="shared" si="7"/>
        <v>0</v>
      </c>
      <c r="I241" s="32">
        <f t="shared" si="2"/>
        <v>0</v>
      </c>
      <c r="J241" s="33">
        <f t="shared" si="3"/>
        <v>0</v>
      </c>
      <c r="K241" s="34">
        <f t="shared" si="4"/>
        <v>0</v>
      </c>
      <c r="L241" s="33">
        <f t="shared" si="5"/>
        <v>0</v>
      </c>
      <c r="M241" s="34">
        <f t="shared" si="6"/>
        <v>0</v>
      </c>
      <c r="N241" s="35"/>
      <c r="O241" s="67"/>
      <c r="P241" s="851"/>
      <c r="Q241" s="851"/>
      <c r="R241" s="851"/>
      <c r="S241" s="851"/>
      <c r="T241" s="851"/>
      <c r="U241" s="851"/>
      <c r="V241" s="851"/>
      <c r="W241" s="851"/>
      <c r="X241" s="851"/>
      <c r="Y241" s="851"/>
      <c r="Z241" s="851"/>
    </row>
    <row r="242" ht="14.25" customHeight="1">
      <c r="A242" s="42"/>
      <c r="B242" s="47"/>
      <c r="C242" s="1044"/>
      <c r="D242" s="71"/>
      <c r="E242" s="84"/>
      <c r="F242" s="272"/>
      <c r="G242" s="60"/>
      <c r="H242" s="31">
        <f t="shared" si="7"/>
        <v>0</v>
      </c>
      <c r="I242" s="32">
        <f t="shared" si="2"/>
        <v>0</v>
      </c>
      <c r="J242" s="33">
        <f t="shared" si="3"/>
        <v>0</v>
      </c>
      <c r="K242" s="34">
        <f t="shared" si="4"/>
        <v>0</v>
      </c>
      <c r="L242" s="33">
        <f t="shared" si="5"/>
        <v>0</v>
      </c>
      <c r="M242" s="34">
        <f t="shared" si="6"/>
        <v>0</v>
      </c>
      <c r="N242" s="35"/>
      <c r="O242" s="67"/>
      <c r="P242" s="851"/>
      <c r="Q242" s="851"/>
      <c r="R242" s="851"/>
      <c r="S242" s="851"/>
      <c r="T242" s="851"/>
      <c r="U242" s="851"/>
      <c r="V242" s="851"/>
      <c r="W242" s="851"/>
      <c r="X242" s="851"/>
      <c r="Y242" s="851"/>
      <c r="Z242" s="851"/>
    </row>
    <row r="243" ht="14.25" customHeight="1">
      <c r="A243" s="42"/>
      <c r="B243" s="47"/>
      <c r="C243" s="1044"/>
      <c r="D243" s="71"/>
      <c r="E243" s="84"/>
      <c r="F243" s="272"/>
      <c r="G243" s="60"/>
      <c r="H243" s="31">
        <f t="shared" si="7"/>
        <v>0</v>
      </c>
      <c r="I243" s="32">
        <f t="shared" si="2"/>
        <v>0</v>
      </c>
      <c r="J243" s="33">
        <f t="shared" si="3"/>
        <v>0</v>
      </c>
      <c r="K243" s="34">
        <f t="shared" si="4"/>
        <v>0</v>
      </c>
      <c r="L243" s="33">
        <f t="shared" si="5"/>
        <v>0</v>
      </c>
      <c r="M243" s="34">
        <f t="shared" si="6"/>
        <v>0</v>
      </c>
      <c r="N243" s="35"/>
      <c r="O243" s="67"/>
      <c r="P243" s="851"/>
      <c r="Q243" s="851"/>
      <c r="R243" s="851"/>
      <c r="S243" s="851"/>
      <c r="T243" s="851"/>
      <c r="U243" s="851"/>
      <c r="V243" s="851"/>
      <c r="W243" s="851"/>
      <c r="X243" s="851"/>
      <c r="Y243" s="851"/>
      <c r="Z243" s="851"/>
    </row>
    <row r="244" ht="14.25" customHeight="1">
      <c r="A244" s="42"/>
      <c r="B244" s="47"/>
      <c r="C244" s="1044"/>
      <c r="D244" s="71"/>
      <c r="E244" s="84"/>
      <c r="F244" s="272"/>
      <c r="G244" s="60"/>
      <c r="H244" s="31">
        <f t="shared" si="7"/>
        <v>0</v>
      </c>
      <c r="I244" s="32">
        <f t="shared" si="2"/>
        <v>0</v>
      </c>
      <c r="J244" s="33">
        <f t="shared" si="3"/>
        <v>0</v>
      </c>
      <c r="K244" s="34">
        <f t="shared" si="4"/>
        <v>0</v>
      </c>
      <c r="L244" s="33">
        <f t="shared" si="5"/>
        <v>0</v>
      </c>
      <c r="M244" s="34">
        <f t="shared" si="6"/>
        <v>0</v>
      </c>
      <c r="N244" s="35"/>
      <c r="O244" s="67"/>
      <c r="P244" s="851"/>
      <c r="Q244" s="851"/>
      <c r="R244" s="851"/>
      <c r="S244" s="851"/>
      <c r="T244" s="851"/>
      <c r="U244" s="851"/>
      <c r="V244" s="851"/>
      <c r="W244" s="851"/>
      <c r="X244" s="851"/>
      <c r="Y244" s="851"/>
      <c r="Z244" s="851"/>
    </row>
    <row r="245" ht="14.25" customHeight="1">
      <c r="A245" s="42"/>
      <c r="B245" s="47"/>
      <c r="C245" s="1044"/>
      <c r="D245" s="71"/>
      <c r="E245" s="84"/>
      <c r="F245" s="272"/>
      <c r="G245" s="60"/>
      <c r="H245" s="31">
        <f t="shared" si="7"/>
        <v>0</v>
      </c>
      <c r="I245" s="32">
        <f t="shared" si="2"/>
        <v>0</v>
      </c>
      <c r="J245" s="33">
        <f t="shared" si="3"/>
        <v>0</v>
      </c>
      <c r="K245" s="34">
        <f t="shared" si="4"/>
        <v>0</v>
      </c>
      <c r="L245" s="33">
        <f t="shared" si="5"/>
        <v>0</v>
      </c>
      <c r="M245" s="34">
        <f t="shared" si="6"/>
        <v>0</v>
      </c>
      <c r="N245" s="35"/>
      <c r="O245" s="67"/>
      <c r="P245" s="851"/>
      <c r="Q245" s="851"/>
      <c r="R245" s="851"/>
      <c r="S245" s="851"/>
      <c r="T245" s="851"/>
      <c r="U245" s="851"/>
      <c r="V245" s="851"/>
      <c r="W245" s="851"/>
      <c r="X245" s="851"/>
      <c r="Y245" s="851"/>
      <c r="Z245" s="851"/>
    </row>
    <row r="246" ht="14.25" customHeight="1">
      <c r="A246" s="42"/>
      <c r="B246" s="47"/>
      <c r="C246" s="1045"/>
      <c r="D246" s="71"/>
      <c r="E246" s="84"/>
      <c r="F246" s="272"/>
      <c r="G246" s="60"/>
      <c r="H246" s="31">
        <f t="shared" si="7"/>
        <v>0</v>
      </c>
      <c r="I246" s="32">
        <f t="shared" si="2"/>
        <v>0</v>
      </c>
      <c r="J246" s="33">
        <f t="shared" si="3"/>
        <v>0</v>
      </c>
      <c r="K246" s="34">
        <f t="shared" si="4"/>
        <v>0</v>
      </c>
      <c r="L246" s="33">
        <f t="shared" si="5"/>
        <v>0</v>
      </c>
      <c r="M246" s="34">
        <f t="shared" si="6"/>
        <v>0</v>
      </c>
      <c r="N246" s="35"/>
      <c r="O246" s="67"/>
      <c r="P246" s="851"/>
      <c r="Q246" s="851"/>
      <c r="R246" s="851"/>
      <c r="S246" s="851"/>
      <c r="T246" s="851"/>
      <c r="U246" s="851"/>
      <c r="V246" s="851"/>
      <c r="W246" s="851"/>
      <c r="X246" s="851"/>
      <c r="Y246" s="851"/>
      <c r="Z246" s="851"/>
    </row>
    <row r="247" ht="14.25" customHeight="1">
      <c r="A247" s="42"/>
      <c r="B247" s="47"/>
      <c r="C247" s="1040"/>
      <c r="D247" s="71"/>
      <c r="E247" s="85"/>
      <c r="F247" s="272"/>
      <c r="G247" s="60"/>
      <c r="H247" s="31">
        <f t="shared" si="7"/>
        <v>0</v>
      </c>
      <c r="I247" s="32">
        <f t="shared" si="2"/>
        <v>0</v>
      </c>
      <c r="J247" s="33">
        <f t="shared" si="3"/>
        <v>0</v>
      </c>
      <c r="K247" s="34">
        <f t="shared" si="4"/>
        <v>0</v>
      </c>
      <c r="L247" s="33">
        <f t="shared" si="5"/>
        <v>0</v>
      </c>
      <c r="M247" s="34">
        <f t="shared" si="6"/>
        <v>0</v>
      </c>
      <c r="N247" s="35"/>
      <c r="O247" s="67"/>
      <c r="P247" s="851"/>
      <c r="Q247" s="851"/>
      <c r="R247" s="851"/>
      <c r="S247" s="851"/>
      <c r="T247" s="851"/>
      <c r="U247" s="851"/>
      <c r="V247" s="851"/>
      <c r="W247" s="851"/>
      <c r="X247" s="851"/>
      <c r="Y247" s="851"/>
      <c r="Z247" s="851"/>
    </row>
    <row r="248" ht="14.25" customHeight="1">
      <c r="A248" s="42"/>
      <c r="B248" s="47"/>
      <c r="C248" s="1040"/>
      <c r="D248" s="71"/>
      <c r="E248" s="85"/>
      <c r="F248" s="272"/>
      <c r="G248" s="60"/>
      <c r="H248" s="31">
        <f t="shared" si="7"/>
        <v>0</v>
      </c>
      <c r="I248" s="32">
        <f t="shared" si="2"/>
        <v>0</v>
      </c>
      <c r="J248" s="33">
        <f t="shared" si="3"/>
        <v>0</v>
      </c>
      <c r="K248" s="34">
        <f t="shared" si="4"/>
        <v>0</v>
      </c>
      <c r="L248" s="33">
        <f t="shared" si="5"/>
        <v>0</v>
      </c>
      <c r="M248" s="34">
        <f t="shared" si="6"/>
        <v>0</v>
      </c>
      <c r="N248" s="35"/>
      <c r="O248" s="67"/>
      <c r="P248" s="851"/>
      <c r="Q248" s="851"/>
      <c r="R248" s="851"/>
      <c r="S248" s="851"/>
      <c r="T248" s="851"/>
      <c r="U248" s="851"/>
      <c r="V248" s="851"/>
      <c r="W248" s="851"/>
      <c r="X248" s="851"/>
      <c r="Y248" s="851"/>
      <c r="Z248" s="851"/>
    </row>
    <row r="249" ht="14.25" customHeight="1">
      <c r="A249" s="42"/>
      <c r="B249" s="47"/>
      <c r="C249" s="1040"/>
      <c r="D249" s="71"/>
      <c r="E249" s="85"/>
      <c r="F249" s="272"/>
      <c r="G249" s="60"/>
      <c r="H249" s="31">
        <f t="shared" si="7"/>
        <v>0</v>
      </c>
      <c r="I249" s="32">
        <f t="shared" si="2"/>
        <v>0</v>
      </c>
      <c r="J249" s="33">
        <f t="shared" si="3"/>
        <v>0</v>
      </c>
      <c r="K249" s="34">
        <f t="shared" si="4"/>
        <v>0</v>
      </c>
      <c r="L249" s="33">
        <f t="shared" si="5"/>
        <v>0</v>
      </c>
      <c r="M249" s="34">
        <f t="shared" si="6"/>
        <v>0</v>
      </c>
      <c r="N249" s="35"/>
      <c r="O249" s="67"/>
      <c r="P249" s="851"/>
      <c r="Q249" s="851"/>
      <c r="R249" s="851"/>
      <c r="S249" s="851"/>
      <c r="T249" s="851"/>
      <c r="U249" s="851"/>
      <c r="V249" s="851"/>
      <c r="W249" s="851"/>
      <c r="X249" s="851"/>
      <c r="Y249" s="851"/>
      <c r="Z249" s="851"/>
    </row>
    <row r="250" ht="14.25" customHeight="1">
      <c r="A250" s="42"/>
      <c r="B250" s="47"/>
      <c r="C250" s="1040"/>
      <c r="D250" s="26"/>
      <c r="E250" s="85"/>
      <c r="F250" s="272"/>
      <c r="G250" s="60"/>
      <c r="H250" s="31">
        <f t="shared" si="7"/>
        <v>0</v>
      </c>
      <c r="I250" s="32">
        <f t="shared" si="2"/>
        <v>0</v>
      </c>
      <c r="J250" s="33">
        <f t="shared" si="3"/>
        <v>0</v>
      </c>
      <c r="K250" s="34">
        <f t="shared" si="4"/>
        <v>0</v>
      </c>
      <c r="L250" s="33">
        <f t="shared" si="5"/>
        <v>0</v>
      </c>
      <c r="M250" s="34">
        <f t="shared" si="6"/>
        <v>0</v>
      </c>
      <c r="N250" s="35"/>
      <c r="O250" s="67"/>
      <c r="P250" s="851"/>
      <c r="Q250" s="851"/>
      <c r="R250" s="851"/>
      <c r="S250" s="851"/>
      <c r="T250" s="851"/>
      <c r="U250" s="851"/>
      <c r="V250" s="851"/>
      <c r="W250" s="851"/>
      <c r="X250" s="851"/>
      <c r="Y250" s="851"/>
      <c r="Z250" s="851"/>
    </row>
    <row r="251" ht="14.25" customHeight="1">
      <c r="A251" s="42"/>
      <c r="B251" s="47"/>
      <c r="C251" s="1040"/>
      <c r="D251" s="71"/>
      <c r="E251" s="85"/>
      <c r="F251" s="272"/>
      <c r="G251" s="60"/>
      <c r="H251" s="31">
        <f t="shared" si="7"/>
        <v>0</v>
      </c>
      <c r="I251" s="32">
        <f t="shared" si="2"/>
        <v>0</v>
      </c>
      <c r="J251" s="33">
        <f t="shared" si="3"/>
        <v>0</v>
      </c>
      <c r="K251" s="34">
        <f t="shared" si="4"/>
        <v>0</v>
      </c>
      <c r="L251" s="33">
        <f t="shared" si="5"/>
        <v>0</v>
      </c>
      <c r="M251" s="34">
        <f t="shared" si="6"/>
        <v>0</v>
      </c>
      <c r="N251" s="35"/>
      <c r="O251" s="67"/>
      <c r="P251" s="851"/>
      <c r="Q251" s="851"/>
      <c r="R251" s="851"/>
      <c r="S251" s="851"/>
      <c r="T251" s="851"/>
      <c r="U251" s="851"/>
      <c r="V251" s="851"/>
      <c r="W251" s="851"/>
      <c r="X251" s="851"/>
      <c r="Y251" s="851"/>
      <c r="Z251" s="851"/>
    </row>
    <row r="252" ht="14.25" customHeight="1">
      <c r="A252" s="42"/>
      <c r="B252" s="47"/>
      <c r="C252" s="1040"/>
      <c r="D252" s="71"/>
      <c r="E252" s="85"/>
      <c r="F252" s="272"/>
      <c r="G252" s="60"/>
      <c r="H252" s="31">
        <f t="shared" si="7"/>
        <v>0</v>
      </c>
      <c r="I252" s="32">
        <f t="shared" si="2"/>
        <v>0</v>
      </c>
      <c r="J252" s="33">
        <f t="shared" si="3"/>
        <v>0</v>
      </c>
      <c r="K252" s="34">
        <f t="shared" si="4"/>
        <v>0</v>
      </c>
      <c r="L252" s="33">
        <f t="shared" si="5"/>
        <v>0</v>
      </c>
      <c r="M252" s="34">
        <f t="shared" si="6"/>
        <v>0</v>
      </c>
      <c r="N252" s="35"/>
      <c r="O252" s="67"/>
      <c r="P252" s="851"/>
      <c r="Q252" s="851"/>
      <c r="R252" s="851"/>
      <c r="S252" s="851"/>
      <c r="T252" s="851"/>
      <c r="U252" s="851"/>
      <c r="V252" s="851"/>
      <c r="W252" s="851"/>
      <c r="X252" s="851"/>
      <c r="Y252" s="851"/>
      <c r="Z252" s="851"/>
    </row>
    <row r="253" ht="14.25" customHeight="1">
      <c r="A253" s="42"/>
      <c r="B253" s="47"/>
      <c r="C253" s="1040"/>
      <c r="D253" s="71"/>
      <c r="E253" s="85"/>
      <c r="F253" s="272"/>
      <c r="G253" s="60"/>
      <c r="H253" s="31">
        <f t="shared" si="7"/>
        <v>0</v>
      </c>
      <c r="I253" s="32">
        <f t="shared" si="2"/>
        <v>0</v>
      </c>
      <c r="J253" s="33">
        <f t="shared" si="3"/>
        <v>0</v>
      </c>
      <c r="K253" s="34">
        <f t="shared" si="4"/>
        <v>0</v>
      </c>
      <c r="L253" s="33">
        <f t="shared" si="5"/>
        <v>0</v>
      </c>
      <c r="M253" s="34">
        <f t="shared" si="6"/>
        <v>0</v>
      </c>
      <c r="N253" s="35"/>
      <c r="O253" s="67"/>
      <c r="P253" s="851"/>
      <c r="Q253" s="851"/>
      <c r="R253" s="851"/>
      <c r="S253" s="851"/>
      <c r="T253" s="851"/>
      <c r="U253" s="851"/>
      <c r="V253" s="851"/>
      <c r="W253" s="851"/>
      <c r="X253" s="851"/>
      <c r="Y253" s="851"/>
      <c r="Z253" s="851"/>
    </row>
    <row r="254" ht="14.25" customHeight="1">
      <c r="A254" s="42"/>
      <c r="B254" s="47"/>
      <c r="C254" s="1040"/>
      <c r="D254" s="71"/>
      <c r="E254" s="85"/>
      <c r="F254" s="272"/>
      <c r="G254" s="60"/>
      <c r="H254" s="31">
        <f t="shared" si="7"/>
        <v>0</v>
      </c>
      <c r="I254" s="32">
        <f t="shared" si="2"/>
        <v>0</v>
      </c>
      <c r="J254" s="33">
        <f t="shared" si="3"/>
        <v>0</v>
      </c>
      <c r="K254" s="34">
        <f t="shared" si="4"/>
        <v>0</v>
      </c>
      <c r="L254" s="33">
        <f t="shared" si="5"/>
        <v>0</v>
      </c>
      <c r="M254" s="34">
        <f t="shared" si="6"/>
        <v>0</v>
      </c>
      <c r="N254" s="35"/>
      <c r="O254" s="67"/>
      <c r="P254" s="851"/>
      <c r="Q254" s="851"/>
      <c r="R254" s="851"/>
      <c r="S254" s="851"/>
      <c r="T254" s="851"/>
      <c r="U254" s="851"/>
      <c r="V254" s="851"/>
      <c r="W254" s="851"/>
      <c r="X254" s="851"/>
      <c r="Y254" s="851"/>
      <c r="Z254" s="851"/>
    </row>
    <row r="255" ht="14.25" customHeight="1">
      <c r="A255" s="42"/>
      <c r="B255" s="47"/>
      <c r="C255" s="1040"/>
      <c r="D255" s="71"/>
      <c r="E255" s="85"/>
      <c r="F255" s="272"/>
      <c r="G255" s="60"/>
      <c r="H255" s="31">
        <f t="shared" si="7"/>
        <v>0</v>
      </c>
      <c r="I255" s="32">
        <f t="shared" si="2"/>
        <v>0</v>
      </c>
      <c r="J255" s="33">
        <f t="shared" si="3"/>
        <v>0</v>
      </c>
      <c r="K255" s="34">
        <f t="shared" si="4"/>
        <v>0</v>
      </c>
      <c r="L255" s="33">
        <f t="shared" si="5"/>
        <v>0</v>
      </c>
      <c r="M255" s="34">
        <f t="shared" si="6"/>
        <v>0</v>
      </c>
      <c r="N255" s="35"/>
      <c r="O255" s="67"/>
      <c r="P255" s="851"/>
      <c r="Q255" s="851"/>
      <c r="R255" s="851"/>
      <c r="S255" s="851"/>
      <c r="T255" s="851"/>
      <c r="U255" s="851"/>
      <c r="V255" s="851"/>
      <c r="W255" s="851"/>
      <c r="X255" s="851"/>
      <c r="Y255" s="851"/>
      <c r="Z255" s="851"/>
    </row>
    <row r="256" ht="14.25" customHeight="1">
      <c r="A256" s="42"/>
      <c r="B256" s="47"/>
      <c r="C256" s="1040"/>
      <c r="D256" s="71"/>
      <c r="E256" s="85"/>
      <c r="F256" s="272"/>
      <c r="G256" s="60"/>
      <c r="H256" s="31">
        <f t="shared" si="7"/>
        <v>0</v>
      </c>
      <c r="I256" s="32">
        <f t="shared" si="2"/>
        <v>0</v>
      </c>
      <c r="J256" s="33">
        <f t="shared" si="3"/>
        <v>0</v>
      </c>
      <c r="K256" s="34">
        <f t="shared" si="4"/>
        <v>0</v>
      </c>
      <c r="L256" s="33">
        <f t="shared" si="5"/>
        <v>0</v>
      </c>
      <c r="M256" s="34">
        <f t="shared" si="6"/>
        <v>0</v>
      </c>
      <c r="N256" s="35"/>
      <c r="O256" s="67"/>
      <c r="P256" s="851"/>
      <c r="Q256" s="851"/>
      <c r="R256" s="851"/>
      <c r="S256" s="851"/>
      <c r="T256" s="851"/>
      <c r="U256" s="851"/>
      <c r="V256" s="851"/>
      <c r="W256" s="851"/>
      <c r="X256" s="851"/>
      <c r="Y256" s="851"/>
      <c r="Z256" s="851"/>
    </row>
    <row r="257" ht="14.25" customHeight="1">
      <c r="A257" s="42"/>
      <c r="B257" s="47"/>
      <c r="C257" s="1040"/>
      <c r="D257" s="71"/>
      <c r="E257" s="84"/>
      <c r="F257" s="272"/>
      <c r="G257" s="60"/>
      <c r="H257" s="31">
        <f t="shared" si="7"/>
        <v>0</v>
      </c>
      <c r="I257" s="32">
        <f t="shared" si="2"/>
        <v>0</v>
      </c>
      <c r="J257" s="33">
        <f t="shared" si="3"/>
        <v>0</v>
      </c>
      <c r="K257" s="34">
        <f t="shared" si="4"/>
        <v>0</v>
      </c>
      <c r="L257" s="33">
        <f t="shared" si="5"/>
        <v>0</v>
      </c>
      <c r="M257" s="34">
        <f t="shared" si="6"/>
        <v>0</v>
      </c>
      <c r="N257" s="35"/>
      <c r="O257" s="67"/>
      <c r="P257" s="851"/>
      <c r="Q257" s="851"/>
      <c r="R257" s="851"/>
      <c r="S257" s="851"/>
      <c r="T257" s="851"/>
      <c r="U257" s="851"/>
      <c r="V257" s="851"/>
      <c r="W257" s="851"/>
      <c r="X257" s="851"/>
      <c r="Y257" s="851"/>
      <c r="Z257" s="851"/>
    </row>
    <row r="258" ht="14.25" customHeight="1">
      <c r="A258" s="42"/>
      <c r="B258" s="47"/>
      <c r="C258" s="1040"/>
      <c r="D258" s="26"/>
      <c r="E258" s="86"/>
      <c r="F258" s="272"/>
      <c r="G258" s="60"/>
      <c r="H258" s="31">
        <f t="shared" si="7"/>
        <v>0</v>
      </c>
      <c r="I258" s="32">
        <f t="shared" si="2"/>
        <v>0</v>
      </c>
      <c r="J258" s="33">
        <f t="shared" si="3"/>
        <v>0</v>
      </c>
      <c r="K258" s="34">
        <f t="shared" si="4"/>
        <v>0</v>
      </c>
      <c r="L258" s="33">
        <f t="shared" si="5"/>
        <v>0</v>
      </c>
      <c r="M258" s="34">
        <f t="shared" si="6"/>
        <v>0</v>
      </c>
      <c r="N258" s="35"/>
      <c r="O258" s="67"/>
      <c r="P258" s="851"/>
      <c r="Q258" s="851"/>
      <c r="R258" s="851"/>
      <c r="S258" s="851"/>
      <c r="T258" s="851"/>
      <c r="U258" s="851"/>
      <c r="V258" s="851"/>
      <c r="W258" s="851"/>
      <c r="X258" s="851"/>
      <c r="Y258" s="851"/>
      <c r="Z258" s="851"/>
    </row>
    <row r="259" ht="14.25" customHeight="1">
      <c r="A259" s="42"/>
      <c r="B259" s="47"/>
      <c r="C259" s="1040"/>
      <c r="D259" s="87"/>
      <c r="E259" s="86"/>
      <c r="F259" s="272"/>
      <c r="G259" s="60"/>
      <c r="H259" s="31">
        <f t="shared" si="7"/>
        <v>0</v>
      </c>
      <c r="I259" s="32">
        <f t="shared" si="2"/>
        <v>0</v>
      </c>
      <c r="J259" s="33">
        <f t="shared" si="3"/>
        <v>0</v>
      </c>
      <c r="K259" s="34">
        <f t="shared" si="4"/>
        <v>0</v>
      </c>
      <c r="L259" s="33">
        <f t="shared" si="5"/>
        <v>0</v>
      </c>
      <c r="M259" s="34">
        <f t="shared" si="6"/>
        <v>0</v>
      </c>
      <c r="N259" s="35"/>
      <c r="O259" s="67"/>
      <c r="P259" s="851"/>
      <c r="Q259" s="851"/>
      <c r="R259" s="851"/>
      <c r="S259" s="851"/>
      <c r="T259" s="851"/>
      <c r="U259" s="851"/>
      <c r="V259" s="851"/>
      <c r="W259" s="851"/>
      <c r="X259" s="851"/>
      <c r="Y259" s="851"/>
      <c r="Z259" s="851"/>
    </row>
    <row r="260" ht="14.25" customHeight="1">
      <c r="A260" s="42"/>
      <c r="B260" s="47"/>
      <c r="C260" s="1040"/>
      <c r="D260" s="26"/>
      <c r="E260" s="86"/>
      <c r="F260" s="272"/>
      <c r="G260" s="60"/>
      <c r="H260" s="31">
        <f t="shared" si="7"/>
        <v>0</v>
      </c>
      <c r="I260" s="32">
        <f t="shared" si="2"/>
        <v>0</v>
      </c>
      <c r="J260" s="33">
        <f t="shared" si="3"/>
        <v>0</v>
      </c>
      <c r="K260" s="34">
        <f t="shared" si="4"/>
        <v>0</v>
      </c>
      <c r="L260" s="33">
        <f t="shared" si="5"/>
        <v>0</v>
      </c>
      <c r="M260" s="34">
        <f t="shared" si="6"/>
        <v>0</v>
      </c>
      <c r="N260" s="35"/>
      <c r="O260" s="67"/>
      <c r="P260" s="851"/>
      <c r="Q260" s="851"/>
      <c r="R260" s="851"/>
      <c r="S260" s="851"/>
      <c r="T260" s="851"/>
      <c r="U260" s="851"/>
      <c r="V260" s="851"/>
      <c r="W260" s="851"/>
      <c r="X260" s="851"/>
      <c r="Y260" s="851"/>
      <c r="Z260" s="851"/>
    </row>
    <row r="261" ht="14.25" customHeight="1">
      <c r="A261" s="42"/>
      <c r="B261" s="47"/>
      <c r="C261" s="1040"/>
      <c r="D261" s="26"/>
      <c r="E261" s="86"/>
      <c r="F261" s="272"/>
      <c r="G261" s="60"/>
      <c r="H261" s="31">
        <f t="shared" si="7"/>
        <v>0</v>
      </c>
      <c r="I261" s="32">
        <f t="shared" si="2"/>
        <v>0</v>
      </c>
      <c r="J261" s="33">
        <f t="shared" si="3"/>
        <v>0</v>
      </c>
      <c r="K261" s="34">
        <f t="shared" si="4"/>
        <v>0</v>
      </c>
      <c r="L261" s="33">
        <f t="shared" si="5"/>
        <v>0</v>
      </c>
      <c r="M261" s="34">
        <f t="shared" si="6"/>
        <v>0</v>
      </c>
      <c r="N261" s="35"/>
      <c r="O261" s="67"/>
      <c r="P261" s="851"/>
      <c r="Q261" s="851"/>
      <c r="R261" s="851"/>
      <c r="S261" s="851"/>
      <c r="T261" s="851"/>
      <c r="U261" s="851"/>
      <c r="V261" s="851"/>
      <c r="W261" s="851"/>
      <c r="X261" s="851"/>
      <c r="Y261" s="851"/>
      <c r="Z261" s="851"/>
    </row>
    <row r="262" ht="14.25" customHeight="1">
      <c r="A262" s="42"/>
      <c r="B262" s="47"/>
      <c r="C262" s="1040"/>
      <c r="D262" s="26"/>
      <c r="E262" s="86"/>
      <c r="F262" s="272"/>
      <c r="G262" s="60"/>
      <c r="H262" s="31">
        <f t="shared" si="7"/>
        <v>0</v>
      </c>
      <c r="I262" s="32">
        <f t="shared" si="2"/>
        <v>0</v>
      </c>
      <c r="J262" s="33">
        <f t="shared" si="3"/>
        <v>0</v>
      </c>
      <c r="K262" s="34">
        <f t="shared" si="4"/>
        <v>0</v>
      </c>
      <c r="L262" s="33">
        <f t="shared" si="5"/>
        <v>0</v>
      </c>
      <c r="M262" s="34">
        <f t="shared" si="6"/>
        <v>0</v>
      </c>
      <c r="N262" s="35"/>
      <c r="O262" s="67"/>
      <c r="P262" s="851"/>
      <c r="Q262" s="851"/>
      <c r="R262" s="851"/>
      <c r="S262" s="851"/>
      <c r="T262" s="851"/>
      <c r="U262" s="851"/>
      <c r="V262" s="851"/>
      <c r="W262" s="851"/>
      <c r="X262" s="851"/>
      <c r="Y262" s="851"/>
      <c r="Z262" s="851"/>
    </row>
    <row r="263" ht="14.25" customHeight="1">
      <c r="A263" s="42"/>
      <c r="B263" s="47"/>
      <c r="C263" s="1040"/>
      <c r="D263" s="26"/>
      <c r="E263" s="86"/>
      <c r="F263" s="272"/>
      <c r="G263" s="60"/>
      <c r="H263" s="31">
        <f t="shared" si="7"/>
        <v>0</v>
      </c>
      <c r="I263" s="32">
        <f t="shared" si="2"/>
        <v>0</v>
      </c>
      <c r="J263" s="33">
        <f t="shared" si="3"/>
        <v>0</v>
      </c>
      <c r="K263" s="34">
        <f t="shared" si="4"/>
        <v>0</v>
      </c>
      <c r="L263" s="33">
        <f t="shared" si="5"/>
        <v>0</v>
      </c>
      <c r="M263" s="34">
        <f t="shared" si="6"/>
        <v>0</v>
      </c>
      <c r="N263" s="35"/>
      <c r="O263" s="67"/>
      <c r="P263" s="851"/>
      <c r="Q263" s="851"/>
      <c r="R263" s="851"/>
      <c r="S263" s="851"/>
      <c r="T263" s="851"/>
      <c r="U263" s="851"/>
      <c r="V263" s="851"/>
      <c r="W263" s="851"/>
      <c r="X263" s="851"/>
      <c r="Y263" s="851"/>
      <c r="Z263" s="851"/>
    </row>
    <row r="264" ht="14.25" customHeight="1">
      <c r="A264" s="42"/>
      <c r="B264" s="47"/>
      <c r="C264" s="1040"/>
      <c r="D264" s="26"/>
      <c r="E264" s="85"/>
      <c r="F264" s="272"/>
      <c r="G264" s="60"/>
      <c r="H264" s="31">
        <f t="shared" si="7"/>
        <v>0</v>
      </c>
      <c r="I264" s="32">
        <f t="shared" si="2"/>
        <v>0</v>
      </c>
      <c r="J264" s="33">
        <f t="shared" si="3"/>
        <v>0</v>
      </c>
      <c r="K264" s="34">
        <f t="shared" si="4"/>
        <v>0</v>
      </c>
      <c r="L264" s="33">
        <f t="shared" si="5"/>
        <v>0</v>
      </c>
      <c r="M264" s="34">
        <f t="shared" si="6"/>
        <v>0</v>
      </c>
      <c r="N264" s="35"/>
      <c r="O264" s="67"/>
      <c r="P264" s="851"/>
      <c r="Q264" s="851"/>
      <c r="R264" s="851"/>
      <c r="S264" s="851"/>
      <c r="T264" s="851"/>
      <c r="U264" s="851"/>
      <c r="V264" s="851"/>
      <c r="W264" s="851"/>
      <c r="X264" s="851"/>
      <c r="Y264" s="851"/>
      <c r="Z264" s="851"/>
    </row>
    <row r="265" ht="14.25" customHeight="1">
      <c r="A265" s="42"/>
      <c r="B265" s="47"/>
      <c r="C265" s="1041"/>
      <c r="D265" s="26"/>
      <c r="E265" s="85"/>
      <c r="F265" s="272"/>
      <c r="G265" s="60"/>
      <c r="H265" s="31">
        <f t="shared" si="7"/>
        <v>0</v>
      </c>
      <c r="I265" s="32">
        <f t="shared" si="2"/>
        <v>0</v>
      </c>
      <c r="J265" s="33">
        <f t="shared" si="3"/>
        <v>0</v>
      </c>
      <c r="K265" s="34">
        <f t="shared" si="4"/>
        <v>0</v>
      </c>
      <c r="L265" s="33">
        <f t="shared" si="5"/>
        <v>0</v>
      </c>
      <c r="M265" s="34">
        <f t="shared" si="6"/>
        <v>0</v>
      </c>
      <c r="N265" s="35"/>
      <c r="O265" s="67"/>
      <c r="P265" s="851"/>
      <c r="Q265" s="851"/>
      <c r="R265" s="851"/>
      <c r="S265" s="851"/>
      <c r="T265" s="851"/>
      <c r="U265" s="851"/>
      <c r="V265" s="851"/>
      <c r="W265" s="851"/>
      <c r="X265" s="851"/>
      <c r="Y265" s="851"/>
      <c r="Z265" s="851"/>
    </row>
    <row r="266" ht="14.25" customHeight="1">
      <c r="A266" s="42"/>
      <c r="B266" s="47"/>
      <c r="C266" s="1045"/>
      <c r="D266" s="71"/>
      <c r="E266" s="85"/>
      <c r="F266" s="272"/>
      <c r="G266" s="60"/>
      <c r="H266" s="31">
        <f t="shared" si="7"/>
        <v>0</v>
      </c>
      <c r="I266" s="32">
        <f t="shared" si="2"/>
        <v>0</v>
      </c>
      <c r="J266" s="33">
        <f t="shared" si="3"/>
        <v>0</v>
      </c>
      <c r="K266" s="34">
        <f t="shared" si="4"/>
        <v>0</v>
      </c>
      <c r="L266" s="33">
        <f t="shared" si="5"/>
        <v>0</v>
      </c>
      <c r="M266" s="34">
        <f t="shared" si="6"/>
        <v>0</v>
      </c>
      <c r="N266" s="35"/>
      <c r="O266" s="67"/>
      <c r="P266" s="851"/>
      <c r="Q266" s="851"/>
      <c r="R266" s="851"/>
      <c r="S266" s="851"/>
      <c r="T266" s="851"/>
      <c r="U266" s="851"/>
      <c r="V266" s="851"/>
      <c r="W266" s="851"/>
      <c r="X266" s="851"/>
      <c r="Y266" s="851"/>
      <c r="Z266" s="851"/>
    </row>
    <row r="267" ht="14.25" customHeight="1">
      <c r="A267" s="42"/>
      <c r="B267" s="47"/>
      <c r="C267" s="1045"/>
      <c r="D267" s="71"/>
      <c r="E267" s="85"/>
      <c r="F267" s="272"/>
      <c r="G267" s="60"/>
      <c r="H267" s="31">
        <f t="shared" si="7"/>
        <v>0</v>
      </c>
      <c r="I267" s="32">
        <f t="shared" si="2"/>
        <v>0</v>
      </c>
      <c r="J267" s="33">
        <f t="shared" si="3"/>
        <v>0</v>
      </c>
      <c r="K267" s="34">
        <f t="shared" si="4"/>
        <v>0</v>
      </c>
      <c r="L267" s="33">
        <f t="shared" si="5"/>
        <v>0</v>
      </c>
      <c r="M267" s="34">
        <f t="shared" si="6"/>
        <v>0</v>
      </c>
      <c r="N267" s="35"/>
      <c r="O267" s="67"/>
      <c r="P267" s="851"/>
      <c r="Q267" s="851"/>
      <c r="R267" s="851"/>
      <c r="S267" s="851"/>
      <c r="T267" s="851"/>
      <c r="U267" s="851"/>
      <c r="V267" s="851"/>
      <c r="W267" s="851"/>
      <c r="X267" s="851"/>
      <c r="Y267" s="851"/>
      <c r="Z267" s="851"/>
    </row>
    <row r="268" ht="14.25" customHeight="1">
      <c r="A268" s="42"/>
      <c r="B268" s="47"/>
      <c r="C268" s="1045"/>
      <c r="D268" s="71"/>
      <c r="E268" s="85"/>
      <c r="F268" s="272"/>
      <c r="G268" s="60"/>
      <c r="H268" s="31">
        <f t="shared" si="7"/>
        <v>0</v>
      </c>
      <c r="I268" s="32">
        <f t="shared" si="2"/>
        <v>0</v>
      </c>
      <c r="J268" s="33">
        <f t="shared" si="3"/>
        <v>0</v>
      </c>
      <c r="K268" s="34">
        <f t="shared" si="4"/>
        <v>0</v>
      </c>
      <c r="L268" s="33">
        <f t="shared" si="5"/>
        <v>0</v>
      </c>
      <c r="M268" s="34">
        <f t="shared" si="6"/>
        <v>0</v>
      </c>
      <c r="N268" s="35"/>
      <c r="O268" s="67"/>
      <c r="P268" s="851"/>
      <c r="Q268" s="851"/>
      <c r="R268" s="851"/>
      <c r="S268" s="851"/>
      <c r="T268" s="851"/>
      <c r="U268" s="851"/>
      <c r="V268" s="851"/>
      <c r="W268" s="851"/>
      <c r="X268" s="851"/>
      <c r="Y268" s="851"/>
      <c r="Z268" s="851"/>
    </row>
    <row r="269" ht="14.25" customHeight="1">
      <c r="A269" s="42"/>
      <c r="B269" s="47"/>
      <c r="C269" s="1045"/>
      <c r="D269" s="71"/>
      <c r="E269" s="85"/>
      <c r="F269" s="272"/>
      <c r="G269" s="60"/>
      <c r="H269" s="31">
        <f t="shared" si="7"/>
        <v>0</v>
      </c>
      <c r="I269" s="32">
        <f t="shared" si="2"/>
        <v>0</v>
      </c>
      <c r="J269" s="33">
        <f t="shared" si="3"/>
        <v>0</v>
      </c>
      <c r="K269" s="34">
        <f t="shared" si="4"/>
        <v>0</v>
      </c>
      <c r="L269" s="33">
        <f t="shared" si="5"/>
        <v>0</v>
      </c>
      <c r="M269" s="34">
        <f t="shared" si="6"/>
        <v>0</v>
      </c>
      <c r="N269" s="35"/>
      <c r="O269" s="67"/>
      <c r="P269" s="851"/>
      <c r="Q269" s="851"/>
      <c r="R269" s="851"/>
      <c r="S269" s="851"/>
      <c r="T269" s="851"/>
      <c r="U269" s="851"/>
      <c r="V269" s="851"/>
      <c r="W269" s="851"/>
      <c r="X269" s="851"/>
      <c r="Y269" s="851"/>
      <c r="Z269" s="851"/>
    </row>
    <row r="270" ht="14.25" customHeight="1">
      <c r="A270" s="42"/>
      <c r="B270" s="47"/>
      <c r="C270" s="1040"/>
      <c r="D270" s="71"/>
      <c r="E270" s="85"/>
      <c r="F270" s="272"/>
      <c r="G270" s="60"/>
      <c r="H270" s="38">
        <f t="shared" ref="H270:H332" si="8">E270*0.5+E270</f>
        <v>0</v>
      </c>
      <c r="I270" s="39">
        <f t="shared" ref="I270:I332" si="9">E270*0.3+E270</f>
        <v>0</v>
      </c>
      <c r="J270" s="40">
        <f t="shared" ref="J270:J332" si="10">E270*0.3+E270</f>
        <v>0</v>
      </c>
      <c r="K270" s="41">
        <f t="shared" ref="K270:K332" si="11">E270*0.2+E270</f>
        <v>0</v>
      </c>
      <c r="L270" s="40">
        <f t="shared" ref="L270:L332" si="12">E270*0.15+E270</f>
        <v>0</v>
      </c>
      <c r="M270" s="41">
        <f t="shared" ref="M270:M332" si="13">E270*0.1+E270</f>
        <v>0</v>
      </c>
      <c r="N270" s="35"/>
      <c r="O270" s="67"/>
      <c r="P270" s="851"/>
      <c r="Q270" s="851"/>
      <c r="R270" s="851"/>
      <c r="S270" s="851"/>
      <c r="T270" s="851"/>
      <c r="U270" s="851"/>
      <c r="V270" s="851"/>
      <c r="W270" s="851"/>
      <c r="X270" s="851"/>
      <c r="Y270" s="851"/>
      <c r="Z270" s="851"/>
    </row>
    <row r="271" ht="14.25" customHeight="1">
      <c r="A271" s="42"/>
      <c r="B271" s="47"/>
      <c r="C271" s="1044"/>
      <c r="D271" s="71"/>
      <c r="E271" s="85"/>
      <c r="F271" s="272"/>
      <c r="G271" s="60"/>
      <c r="H271" s="38">
        <f t="shared" si="8"/>
        <v>0</v>
      </c>
      <c r="I271" s="39">
        <f t="shared" si="9"/>
        <v>0</v>
      </c>
      <c r="J271" s="40">
        <f t="shared" si="10"/>
        <v>0</v>
      </c>
      <c r="K271" s="41">
        <f t="shared" si="11"/>
        <v>0</v>
      </c>
      <c r="L271" s="40">
        <f t="shared" si="12"/>
        <v>0</v>
      </c>
      <c r="M271" s="41">
        <f t="shared" si="13"/>
        <v>0</v>
      </c>
      <c r="N271" s="35"/>
      <c r="O271" s="67"/>
      <c r="P271" s="851"/>
      <c r="Q271" s="851"/>
      <c r="R271" s="851"/>
      <c r="S271" s="851"/>
      <c r="T271" s="851"/>
      <c r="U271" s="851"/>
      <c r="V271" s="851"/>
      <c r="W271" s="851"/>
      <c r="X271" s="851"/>
      <c r="Y271" s="851"/>
      <c r="Z271" s="851"/>
    </row>
    <row r="272" ht="14.25" customHeight="1">
      <c r="A272" s="42"/>
      <c r="B272" s="47"/>
      <c r="C272" s="1046"/>
      <c r="D272" s="71"/>
      <c r="E272" s="85"/>
      <c r="F272" s="272"/>
      <c r="G272" s="60"/>
      <c r="H272" s="38">
        <f t="shared" si="8"/>
        <v>0</v>
      </c>
      <c r="I272" s="39">
        <f t="shared" si="9"/>
        <v>0</v>
      </c>
      <c r="J272" s="40">
        <f t="shared" si="10"/>
        <v>0</v>
      </c>
      <c r="K272" s="41">
        <f t="shared" si="11"/>
        <v>0</v>
      </c>
      <c r="L272" s="40">
        <f t="shared" si="12"/>
        <v>0</v>
      </c>
      <c r="M272" s="41">
        <f t="shared" si="13"/>
        <v>0</v>
      </c>
      <c r="N272" s="35"/>
      <c r="O272" s="67"/>
      <c r="P272" s="851"/>
      <c r="Q272" s="851"/>
      <c r="R272" s="851"/>
      <c r="S272" s="851"/>
      <c r="T272" s="851"/>
      <c r="U272" s="851"/>
      <c r="V272" s="851"/>
      <c r="W272" s="851"/>
      <c r="X272" s="851"/>
      <c r="Y272" s="851"/>
      <c r="Z272" s="851"/>
    </row>
    <row r="273" ht="14.25" customHeight="1">
      <c r="A273" s="42"/>
      <c r="B273" s="47"/>
      <c r="C273" s="1045"/>
      <c r="D273" s="71"/>
      <c r="E273" s="85"/>
      <c r="F273" s="272"/>
      <c r="G273" s="60"/>
      <c r="H273" s="38">
        <f t="shared" si="8"/>
        <v>0</v>
      </c>
      <c r="I273" s="39">
        <f t="shared" si="9"/>
        <v>0</v>
      </c>
      <c r="J273" s="40">
        <f t="shared" si="10"/>
        <v>0</v>
      </c>
      <c r="K273" s="41">
        <f t="shared" si="11"/>
        <v>0</v>
      </c>
      <c r="L273" s="40">
        <f t="shared" si="12"/>
        <v>0</v>
      </c>
      <c r="M273" s="41">
        <f t="shared" si="13"/>
        <v>0</v>
      </c>
      <c r="N273" s="35"/>
      <c r="O273" s="67"/>
      <c r="P273" s="851"/>
      <c r="Q273" s="851"/>
      <c r="R273" s="851"/>
      <c r="S273" s="851"/>
      <c r="T273" s="851"/>
      <c r="U273" s="851"/>
      <c r="V273" s="851"/>
      <c r="W273" s="851"/>
      <c r="X273" s="851"/>
      <c r="Y273" s="851"/>
      <c r="Z273" s="851"/>
    </row>
    <row r="274" ht="14.25" customHeight="1">
      <c r="A274" s="42"/>
      <c r="B274" s="47"/>
      <c r="C274" s="1044"/>
      <c r="D274" s="71"/>
      <c r="E274" s="85"/>
      <c r="F274" s="272"/>
      <c r="G274" s="60"/>
      <c r="H274" s="38">
        <f t="shared" si="8"/>
        <v>0</v>
      </c>
      <c r="I274" s="39">
        <f t="shared" si="9"/>
        <v>0</v>
      </c>
      <c r="J274" s="40">
        <f t="shared" si="10"/>
        <v>0</v>
      </c>
      <c r="K274" s="41">
        <f t="shared" si="11"/>
        <v>0</v>
      </c>
      <c r="L274" s="40">
        <f t="shared" si="12"/>
        <v>0</v>
      </c>
      <c r="M274" s="41">
        <f t="shared" si="13"/>
        <v>0</v>
      </c>
      <c r="N274" s="35"/>
      <c r="O274" s="67"/>
      <c r="P274" s="851"/>
      <c r="Q274" s="851"/>
      <c r="R274" s="851"/>
      <c r="S274" s="851"/>
      <c r="T274" s="851"/>
      <c r="U274" s="851"/>
      <c r="V274" s="851"/>
      <c r="W274" s="851"/>
      <c r="X274" s="851"/>
      <c r="Y274" s="851"/>
      <c r="Z274" s="851"/>
    </row>
    <row r="275" ht="14.25" customHeight="1">
      <c r="A275" s="42"/>
      <c r="B275" s="47"/>
      <c r="C275" s="1044"/>
      <c r="D275" s="71"/>
      <c r="E275" s="85"/>
      <c r="F275" s="272"/>
      <c r="G275" s="60"/>
      <c r="H275" s="38">
        <f t="shared" si="8"/>
        <v>0</v>
      </c>
      <c r="I275" s="39">
        <f t="shared" si="9"/>
        <v>0</v>
      </c>
      <c r="J275" s="40">
        <f t="shared" si="10"/>
        <v>0</v>
      </c>
      <c r="K275" s="41">
        <f t="shared" si="11"/>
        <v>0</v>
      </c>
      <c r="L275" s="40">
        <f t="shared" si="12"/>
        <v>0</v>
      </c>
      <c r="M275" s="41">
        <f t="shared" si="13"/>
        <v>0</v>
      </c>
      <c r="N275" s="35"/>
      <c r="O275" s="67"/>
      <c r="P275" s="851"/>
      <c r="Q275" s="851"/>
      <c r="R275" s="851"/>
      <c r="S275" s="851"/>
      <c r="T275" s="851"/>
      <c r="U275" s="851"/>
      <c r="V275" s="851"/>
      <c r="W275" s="851"/>
      <c r="X275" s="851"/>
      <c r="Y275" s="851"/>
      <c r="Z275" s="851"/>
    </row>
    <row r="276" ht="14.25" customHeight="1">
      <c r="A276" s="42"/>
      <c r="B276" s="47"/>
      <c r="C276" s="1044"/>
      <c r="D276" s="71"/>
      <c r="E276" s="85"/>
      <c r="F276" s="272"/>
      <c r="G276" s="60"/>
      <c r="H276" s="38">
        <f t="shared" si="8"/>
        <v>0</v>
      </c>
      <c r="I276" s="39">
        <f t="shared" si="9"/>
        <v>0</v>
      </c>
      <c r="J276" s="40">
        <f t="shared" si="10"/>
        <v>0</v>
      </c>
      <c r="K276" s="41">
        <f t="shared" si="11"/>
        <v>0</v>
      </c>
      <c r="L276" s="40">
        <f t="shared" si="12"/>
        <v>0</v>
      </c>
      <c r="M276" s="41">
        <f t="shared" si="13"/>
        <v>0</v>
      </c>
      <c r="N276" s="35"/>
      <c r="O276" s="67"/>
      <c r="P276" s="851"/>
      <c r="Q276" s="851"/>
      <c r="R276" s="851"/>
      <c r="S276" s="851"/>
      <c r="T276" s="851"/>
      <c r="U276" s="851"/>
      <c r="V276" s="851"/>
      <c r="W276" s="851"/>
      <c r="X276" s="851"/>
      <c r="Y276" s="851"/>
      <c r="Z276" s="851"/>
    </row>
    <row r="277" ht="14.25" customHeight="1">
      <c r="A277" s="42"/>
      <c r="B277" s="47"/>
      <c r="C277" s="1044"/>
      <c r="D277" s="71"/>
      <c r="E277" s="85"/>
      <c r="F277" s="272"/>
      <c r="G277" s="60"/>
      <c r="H277" s="38">
        <f t="shared" si="8"/>
        <v>0</v>
      </c>
      <c r="I277" s="39">
        <f t="shared" si="9"/>
        <v>0</v>
      </c>
      <c r="J277" s="40">
        <f t="shared" si="10"/>
        <v>0</v>
      </c>
      <c r="K277" s="41">
        <f t="shared" si="11"/>
        <v>0</v>
      </c>
      <c r="L277" s="40">
        <f t="shared" si="12"/>
        <v>0</v>
      </c>
      <c r="M277" s="41">
        <f t="shared" si="13"/>
        <v>0</v>
      </c>
      <c r="N277" s="35"/>
      <c r="O277" s="67"/>
      <c r="P277" s="851"/>
      <c r="Q277" s="851"/>
      <c r="R277" s="851"/>
      <c r="S277" s="851"/>
      <c r="T277" s="851"/>
      <c r="U277" s="851"/>
      <c r="V277" s="851"/>
      <c r="W277" s="851"/>
      <c r="X277" s="851"/>
      <c r="Y277" s="851"/>
      <c r="Z277" s="851"/>
    </row>
    <row r="278" ht="14.25" customHeight="1">
      <c r="A278" s="42"/>
      <c r="B278" s="47"/>
      <c r="C278" s="1044"/>
      <c r="D278" s="71"/>
      <c r="E278" s="85"/>
      <c r="F278" s="272"/>
      <c r="G278" s="60"/>
      <c r="H278" s="38">
        <f t="shared" si="8"/>
        <v>0</v>
      </c>
      <c r="I278" s="39">
        <f t="shared" si="9"/>
        <v>0</v>
      </c>
      <c r="J278" s="40">
        <f t="shared" si="10"/>
        <v>0</v>
      </c>
      <c r="K278" s="41">
        <f t="shared" si="11"/>
        <v>0</v>
      </c>
      <c r="L278" s="40">
        <f t="shared" si="12"/>
        <v>0</v>
      </c>
      <c r="M278" s="41">
        <f t="shared" si="13"/>
        <v>0</v>
      </c>
      <c r="N278" s="35"/>
      <c r="O278" s="67"/>
      <c r="P278" s="851"/>
      <c r="Q278" s="851"/>
      <c r="R278" s="851"/>
      <c r="S278" s="851"/>
      <c r="T278" s="851"/>
      <c r="U278" s="851"/>
      <c r="V278" s="851"/>
      <c r="W278" s="851"/>
      <c r="X278" s="851"/>
      <c r="Y278" s="851"/>
      <c r="Z278" s="851"/>
    </row>
    <row r="279" ht="14.25" customHeight="1">
      <c r="A279" s="42"/>
      <c r="B279" s="47"/>
      <c r="C279" s="1044"/>
      <c r="D279" s="71"/>
      <c r="E279" s="85"/>
      <c r="F279" s="272"/>
      <c r="G279" s="60"/>
      <c r="H279" s="38">
        <f t="shared" si="8"/>
        <v>0</v>
      </c>
      <c r="I279" s="39">
        <f t="shared" si="9"/>
        <v>0</v>
      </c>
      <c r="J279" s="40">
        <f t="shared" si="10"/>
        <v>0</v>
      </c>
      <c r="K279" s="41">
        <f t="shared" si="11"/>
        <v>0</v>
      </c>
      <c r="L279" s="40">
        <f t="shared" si="12"/>
        <v>0</v>
      </c>
      <c r="M279" s="41">
        <f t="shared" si="13"/>
        <v>0</v>
      </c>
      <c r="N279" s="35"/>
      <c r="O279" s="67"/>
      <c r="P279" s="851"/>
      <c r="Q279" s="851"/>
      <c r="R279" s="851"/>
      <c r="S279" s="851"/>
      <c r="T279" s="851"/>
      <c r="U279" s="851"/>
      <c r="V279" s="851"/>
      <c r="W279" s="851"/>
      <c r="X279" s="851"/>
      <c r="Y279" s="851"/>
      <c r="Z279" s="851"/>
    </row>
    <row r="280" ht="14.25" customHeight="1">
      <c r="A280" s="42"/>
      <c r="B280" s="47"/>
      <c r="C280" s="1044"/>
      <c r="D280" s="71"/>
      <c r="E280" s="85"/>
      <c r="F280" s="272"/>
      <c r="G280" s="60"/>
      <c r="H280" s="38">
        <f t="shared" si="8"/>
        <v>0</v>
      </c>
      <c r="I280" s="39">
        <f t="shared" si="9"/>
        <v>0</v>
      </c>
      <c r="J280" s="40">
        <f t="shared" si="10"/>
        <v>0</v>
      </c>
      <c r="K280" s="41">
        <f t="shared" si="11"/>
        <v>0</v>
      </c>
      <c r="L280" s="40">
        <f t="shared" si="12"/>
        <v>0</v>
      </c>
      <c r="M280" s="41">
        <f t="shared" si="13"/>
        <v>0</v>
      </c>
      <c r="N280" s="35"/>
      <c r="O280" s="67"/>
      <c r="P280" s="851"/>
      <c r="Q280" s="851"/>
      <c r="R280" s="851"/>
      <c r="S280" s="851"/>
      <c r="T280" s="851"/>
      <c r="U280" s="851"/>
      <c r="V280" s="851"/>
      <c r="W280" s="851"/>
      <c r="X280" s="851"/>
      <c r="Y280" s="851"/>
      <c r="Z280" s="851"/>
    </row>
    <row r="281" ht="14.25" customHeight="1">
      <c r="A281" s="42"/>
      <c r="B281" s="47"/>
      <c r="C281" s="1044"/>
      <c r="D281" s="71"/>
      <c r="E281" s="85"/>
      <c r="F281" s="272"/>
      <c r="G281" s="60"/>
      <c r="H281" s="38">
        <f t="shared" si="8"/>
        <v>0</v>
      </c>
      <c r="I281" s="39">
        <f t="shared" si="9"/>
        <v>0</v>
      </c>
      <c r="J281" s="40">
        <f t="shared" si="10"/>
        <v>0</v>
      </c>
      <c r="K281" s="41">
        <f t="shared" si="11"/>
        <v>0</v>
      </c>
      <c r="L281" s="40">
        <f t="shared" si="12"/>
        <v>0</v>
      </c>
      <c r="M281" s="41">
        <f t="shared" si="13"/>
        <v>0</v>
      </c>
      <c r="N281" s="35"/>
      <c r="O281" s="67"/>
      <c r="P281" s="851"/>
      <c r="Q281" s="851"/>
      <c r="R281" s="851"/>
      <c r="S281" s="851"/>
      <c r="T281" s="851"/>
      <c r="U281" s="851"/>
      <c r="V281" s="851"/>
      <c r="W281" s="851"/>
      <c r="X281" s="851"/>
      <c r="Y281" s="851"/>
      <c r="Z281" s="851"/>
    </row>
    <row r="282" ht="14.25" customHeight="1">
      <c r="A282" s="42"/>
      <c r="B282" s="47"/>
      <c r="C282" s="1044"/>
      <c r="D282" s="71"/>
      <c r="E282" s="85"/>
      <c r="F282" s="272"/>
      <c r="G282" s="60"/>
      <c r="H282" s="38">
        <f t="shared" si="8"/>
        <v>0</v>
      </c>
      <c r="I282" s="39">
        <f t="shared" si="9"/>
        <v>0</v>
      </c>
      <c r="J282" s="40">
        <f t="shared" si="10"/>
        <v>0</v>
      </c>
      <c r="K282" s="41">
        <f t="shared" si="11"/>
        <v>0</v>
      </c>
      <c r="L282" s="40">
        <f t="shared" si="12"/>
        <v>0</v>
      </c>
      <c r="M282" s="41">
        <f t="shared" si="13"/>
        <v>0</v>
      </c>
      <c r="N282" s="35"/>
      <c r="O282" s="67"/>
      <c r="P282" s="851"/>
      <c r="Q282" s="851"/>
      <c r="R282" s="851"/>
      <c r="S282" s="851"/>
      <c r="T282" s="851"/>
      <c r="U282" s="851"/>
      <c r="V282" s="851"/>
      <c r="W282" s="851"/>
      <c r="X282" s="851"/>
      <c r="Y282" s="851"/>
      <c r="Z282" s="851"/>
    </row>
    <row r="283" ht="14.25" customHeight="1">
      <c r="A283" s="42"/>
      <c r="B283" s="47"/>
      <c r="C283" s="1044"/>
      <c r="D283" s="71"/>
      <c r="E283" s="85"/>
      <c r="F283" s="272"/>
      <c r="G283" s="60"/>
      <c r="H283" s="38">
        <f t="shared" si="8"/>
        <v>0</v>
      </c>
      <c r="I283" s="39">
        <f t="shared" si="9"/>
        <v>0</v>
      </c>
      <c r="J283" s="40">
        <f t="shared" si="10"/>
        <v>0</v>
      </c>
      <c r="K283" s="41">
        <f t="shared" si="11"/>
        <v>0</v>
      </c>
      <c r="L283" s="40">
        <f t="shared" si="12"/>
        <v>0</v>
      </c>
      <c r="M283" s="41">
        <f t="shared" si="13"/>
        <v>0</v>
      </c>
      <c r="N283" s="35"/>
      <c r="O283" s="67"/>
      <c r="P283" s="851"/>
      <c r="Q283" s="851"/>
      <c r="R283" s="851"/>
      <c r="S283" s="851"/>
      <c r="T283" s="851"/>
      <c r="U283" s="851"/>
      <c r="V283" s="851"/>
      <c r="W283" s="851"/>
      <c r="X283" s="851"/>
      <c r="Y283" s="851"/>
      <c r="Z283" s="851"/>
    </row>
    <row r="284" ht="14.25" customHeight="1">
      <c r="A284" s="42"/>
      <c r="B284" s="47"/>
      <c r="C284" s="1044"/>
      <c r="D284" s="71"/>
      <c r="E284" s="85"/>
      <c r="F284" s="272"/>
      <c r="G284" s="60"/>
      <c r="H284" s="38">
        <f t="shared" si="8"/>
        <v>0</v>
      </c>
      <c r="I284" s="39">
        <f t="shared" si="9"/>
        <v>0</v>
      </c>
      <c r="J284" s="40">
        <f t="shared" si="10"/>
        <v>0</v>
      </c>
      <c r="K284" s="41">
        <f t="shared" si="11"/>
        <v>0</v>
      </c>
      <c r="L284" s="40">
        <f t="shared" si="12"/>
        <v>0</v>
      </c>
      <c r="M284" s="41">
        <f t="shared" si="13"/>
        <v>0</v>
      </c>
      <c r="N284" s="35"/>
      <c r="O284" s="67"/>
      <c r="P284" s="851"/>
      <c r="Q284" s="851"/>
      <c r="R284" s="851"/>
      <c r="S284" s="851"/>
      <c r="T284" s="851"/>
      <c r="U284" s="851"/>
      <c r="V284" s="851"/>
      <c r="W284" s="851"/>
      <c r="X284" s="851"/>
      <c r="Y284" s="851"/>
      <c r="Z284" s="851"/>
    </row>
    <row r="285" ht="14.25" customHeight="1">
      <c r="A285" s="42"/>
      <c r="B285" s="47"/>
      <c r="C285" s="1040"/>
      <c r="D285" s="71"/>
      <c r="E285" s="85"/>
      <c r="F285" s="272"/>
      <c r="G285" s="60"/>
      <c r="H285" s="38">
        <f t="shared" si="8"/>
        <v>0</v>
      </c>
      <c r="I285" s="39">
        <f t="shared" si="9"/>
        <v>0</v>
      </c>
      <c r="J285" s="40">
        <f t="shared" si="10"/>
        <v>0</v>
      </c>
      <c r="K285" s="41">
        <f t="shared" si="11"/>
        <v>0</v>
      </c>
      <c r="L285" s="40">
        <f t="shared" si="12"/>
        <v>0</v>
      </c>
      <c r="M285" s="41">
        <f t="shared" si="13"/>
        <v>0</v>
      </c>
      <c r="N285" s="35"/>
      <c r="O285" s="67"/>
      <c r="P285" s="851"/>
      <c r="Q285" s="851"/>
      <c r="R285" s="851"/>
      <c r="S285" s="851"/>
      <c r="T285" s="851"/>
      <c r="U285" s="851"/>
      <c r="V285" s="851"/>
      <c r="W285" s="851"/>
      <c r="X285" s="851"/>
      <c r="Y285" s="851"/>
      <c r="Z285" s="851"/>
    </row>
    <row r="286" ht="14.25" customHeight="1">
      <c r="A286" s="42"/>
      <c r="B286" s="47"/>
      <c r="C286" s="1040"/>
      <c r="D286" s="26"/>
      <c r="E286" s="85"/>
      <c r="F286" s="272"/>
      <c r="G286" s="60"/>
      <c r="H286" s="38">
        <f t="shared" si="8"/>
        <v>0</v>
      </c>
      <c r="I286" s="39">
        <f t="shared" si="9"/>
        <v>0</v>
      </c>
      <c r="J286" s="40">
        <f t="shared" si="10"/>
        <v>0</v>
      </c>
      <c r="K286" s="41">
        <f t="shared" si="11"/>
        <v>0</v>
      </c>
      <c r="L286" s="40">
        <f t="shared" si="12"/>
        <v>0</v>
      </c>
      <c r="M286" s="41">
        <f t="shared" si="13"/>
        <v>0</v>
      </c>
      <c r="N286" s="35"/>
      <c r="O286" s="67"/>
      <c r="P286" s="851"/>
      <c r="Q286" s="851"/>
      <c r="R286" s="851"/>
      <c r="S286" s="851"/>
      <c r="T286" s="851"/>
      <c r="U286" s="851"/>
      <c r="V286" s="851"/>
      <c r="W286" s="851"/>
      <c r="X286" s="851"/>
      <c r="Y286" s="851"/>
      <c r="Z286" s="851"/>
    </row>
    <row r="287" ht="14.25" customHeight="1">
      <c r="A287" s="42"/>
      <c r="B287" s="47"/>
      <c r="C287" s="1040"/>
      <c r="D287" s="26"/>
      <c r="E287" s="85"/>
      <c r="F287" s="272"/>
      <c r="G287" s="60"/>
      <c r="H287" s="38">
        <f t="shared" si="8"/>
        <v>0</v>
      </c>
      <c r="I287" s="39">
        <f t="shared" si="9"/>
        <v>0</v>
      </c>
      <c r="J287" s="40">
        <f t="shared" si="10"/>
        <v>0</v>
      </c>
      <c r="K287" s="41">
        <f t="shared" si="11"/>
        <v>0</v>
      </c>
      <c r="L287" s="40">
        <f t="shared" si="12"/>
        <v>0</v>
      </c>
      <c r="M287" s="41">
        <f t="shared" si="13"/>
        <v>0</v>
      </c>
      <c r="N287" s="35"/>
      <c r="O287" s="67"/>
      <c r="P287" s="851"/>
      <c r="Q287" s="851"/>
      <c r="R287" s="851"/>
      <c r="S287" s="851"/>
      <c r="T287" s="851"/>
      <c r="U287" s="851"/>
      <c r="V287" s="851"/>
      <c r="W287" s="851"/>
      <c r="X287" s="851"/>
      <c r="Y287" s="851"/>
      <c r="Z287" s="851"/>
    </row>
    <row r="288" ht="14.25" customHeight="1">
      <c r="A288" s="42"/>
      <c r="B288" s="47"/>
      <c r="C288" s="1040"/>
      <c r="D288" s="71"/>
      <c r="E288" s="85"/>
      <c r="F288" s="272"/>
      <c r="G288" s="60"/>
      <c r="H288" s="38">
        <f t="shared" si="8"/>
        <v>0</v>
      </c>
      <c r="I288" s="39">
        <f t="shared" si="9"/>
        <v>0</v>
      </c>
      <c r="J288" s="40">
        <f t="shared" si="10"/>
        <v>0</v>
      </c>
      <c r="K288" s="41">
        <f t="shared" si="11"/>
        <v>0</v>
      </c>
      <c r="L288" s="40">
        <f t="shared" si="12"/>
        <v>0</v>
      </c>
      <c r="M288" s="41">
        <f t="shared" si="13"/>
        <v>0</v>
      </c>
      <c r="N288" s="35"/>
      <c r="O288" s="67"/>
      <c r="P288" s="851"/>
      <c r="Q288" s="851"/>
      <c r="R288" s="851"/>
      <c r="S288" s="851"/>
      <c r="T288" s="851"/>
      <c r="U288" s="851"/>
      <c r="V288" s="851"/>
      <c r="W288" s="851"/>
      <c r="X288" s="851"/>
      <c r="Y288" s="851"/>
      <c r="Z288" s="851"/>
    </row>
    <row r="289" ht="14.25" customHeight="1">
      <c r="A289" s="42"/>
      <c r="B289" s="47"/>
      <c r="C289" s="1044"/>
      <c r="D289" s="71"/>
      <c r="E289" s="85"/>
      <c r="F289" s="272"/>
      <c r="G289" s="60"/>
      <c r="H289" s="38">
        <f t="shared" si="8"/>
        <v>0</v>
      </c>
      <c r="I289" s="39">
        <f t="shared" si="9"/>
        <v>0</v>
      </c>
      <c r="J289" s="40">
        <f t="shared" si="10"/>
        <v>0</v>
      </c>
      <c r="K289" s="41">
        <f t="shared" si="11"/>
        <v>0</v>
      </c>
      <c r="L289" s="40">
        <f t="shared" si="12"/>
        <v>0</v>
      </c>
      <c r="M289" s="41">
        <f t="shared" si="13"/>
        <v>0</v>
      </c>
      <c r="N289" s="35"/>
      <c r="O289" s="67"/>
      <c r="P289" s="851"/>
      <c r="Q289" s="851"/>
      <c r="R289" s="851"/>
      <c r="S289" s="851"/>
      <c r="T289" s="851"/>
      <c r="U289" s="851"/>
      <c r="V289" s="851"/>
      <c r="W289" s="851"/>
      <c r="X289" s="851"/>
      <c r="Y289" s="851"/>
      <c r="Z289" s="851"/>
    </row>
    <row r="290" ht="14.25" customHeight="1">
      <c r="A290" s="42"/>
      <c r="B290" s="47"/>
      <c r="C290" s="1044"/>
      <c r="D290" s="71"/>
      <c r="E290" s="85"/>
      <c r="F290" s="272"/>
      <c r="G290" s="60"/>
      <c r="H290" s="38">
        <f t="shared" si="8"/>
        <v>0</v>
      </c>
      <c r="I290" s="39">
        <f t="shared" si="9"/>
        <v>0</v>
      </c>
      <c r="J290" s="40">
        <f t="shared" si="10"/>
        <v>0</v>
      </c>
      <c r="K290" s="41">
        <f t="shared" si="11"/>
        <v>0</v>
      </c>
      <c r="L290" s="40">
        <f t="shared" si="12"/>
        <v>0</v>
      </c>
      <c r="M290" s="41">
        <f t="shared" si="13"/>
        <v>0</v>
      </c>
      <c r="N290" s="35"/>
      <c r="O290" s="67"/>
      <c r="P290" s="851"/>
      <c r="Q290" s="851"/>
      <c r="R290" s="851"/>
      <c r="S290" s="851"/>
      <c r="T290" s="851"/>
      <c r="U290" s="851"/>
      <c r="V290" s="851"/>
      <c r="W290" s="851"/>
      <c r="X290" s="851"/>
      <c r="Y290" s="851"/>
      <c r="Z290" s="851"/>
    </row>
    <row r="291" ht="14.25" customHeight="1">
      <c r="A291" s="42"/>
      <c r="B291" s="47"/>
      <c r="C291" s="1044"/>
      <c r="D291" s="71"/>
      <c r="E291" s="85"/>
      <c r="F291" s="272"/>
      <c r="G291" s="60"/>
      <c r="H291" s="38">
        <f t="shared" si="8"/>
        <v>0</v>
      </c>
      <c r="I291" s="39">
        <f t="shared" si="9"/>
        <v>0</v>
      </c>
      <c r="J291" s="40">
        <f t="shared" si="10"/>
        <v>0</v>
      </c>
      <c r="K291" s="41">
        <f t="shared" si="11"/>
        <v>0</v>
      </c>
      <c r="L291" s="40">
        <f t="shared" si="12"/>
        <v>0</v>
      </c>
      <c r="M291" s="41">
        <f t="shared" si="13"/>
        <v>0</v>
      </c>
      <c r="N291" s="35"/>
      <c r="O291" s="67"/>
      <c r="P291" s="851"/>
      <c r="Q291" s="851"/>
      <c r="R291" s="851"/>
      <c r="S291" s="851"/>
      <c r="T291" s="851"/>
      <c r="U291" s="851"/>
      <c r="V291" s="851"/>
      <c r="W291" s="851"/>
      <c r="X291" s="851"/>
      <c r="Y291" s="851"/>
      <c r="Z291" s="851"/>
    </row>
    <row r="292" ht="14.25" customHeight="1">
      <c r="A292" s="42"/>
      <c r="B292" s="47"/>
      <c r="C292" s="1044"/>
      <c r="D292" s="71"/>
      <c r="E292" s="85"/>
      <c r="F292" s="272"/>
      <c r="G292" s="60"/>
      <c r="H292" s="38">
        <f t="shared" si="8"/>
        <v>0</v>
      </c>
      <c r="I292" s="39">
        <f t="shared" si="9"/>
        <v>0</v>
      </c>
      <c r="J292" s="40">
        <f t="shared" si="10"/>
        <v>0</v>
      </c>
      <c r="K292" s="41">
        <f t="shared" si="11"/>
        <v>0</v>
      </c>
      <c r="L292" s="40">
        <f t="shared" si="12"/>
        <v>0</v>
      </c>
      <c r="M292" s="41">
        <f t="shared" si="13"/>
        <v>0</v>
      </c>
      <c r="N292" s="35"/>
      <c r="O292" s="67"/>
      <c r="P292" s="851"/>
      <c r="Q292" s="851"/>
      <c r="R292" s="851"/>
      <c r="S292" s="851"/>
      <c r="T292" s="851"/>
      <c r="U292" s="851"/>
      <c r="V292" s="851"/>
      <c r="W292" s="851"/>
      <c r="X292" s="851"/>
      <c r="Y292" s="851"/>
      <c r="Z292" s="851"/>
    </row>
    <row r="293" ht="14.25" customHeight="1">
      <c r="A293" s="42"/>
      <c r="B293" s="47"/>
      <c r="C293" s="1044"/>
      <c r="D293" s="71"/>
      <c r="E293" s="85"/>
      <c r="F293" s="272"/>
      <c r="G293" s="60"/>
      <c r="H293" s="38">
        <f t="shared" si="8"/>
        <v>0</v>
      </c>
      <c r="I293" s="39">
        <f t="shared" si="9"/>
        <v>0</v>
      </c>
      <c r="J293" s="40">
        <f t="shared" si="10"/>
        <v>0</v>
      </c>
      <c r="K293" s="41">
        <f t="shared" si="11"/>
        <v>0</v>
      </c>
      <c r="L293" s="40">
        <f t="shared" si="12"/>
        <v>0</v>
      </c>
      <c r="M293" s="41">
        <f t="shared" si="13"/>
        <v>0</v>
      </c>
      <c r="N293" s="35"/>
      <c r="O293" s="67"/>
      <c r="P293" s="851"/>
      <c r="Q293" s="851"/>
      <c r="R293" s="851"/>
      <c r="S293" s="851"/>
      <c r="T293" s="851"/>
      <c r="U293" s="851"/>
      <c r="V293" s="851"/>
      <c r="W293" s="851"/>
      <c r="X293" s="851"/>
      <c r="Y293" s="851"/>
      <c r="Z293" s="851"/>
    </row>
    <row r="294" ht="14.25" customHeight="1">
      <c r="A294" s="42"/>
      <c r="B294" s="47"/>
      <c r="C294" s="1044"/>
      <c r="D294" s="71"/>
      <c r="E294" s="85"/>
      <c r="F294" s="272"/>
      <c r="G294" s="60"/>
      <c r="H294" s="38">
        <f t="shared" si="8"/>
        <v>0</v>
      </c>
      <c r="I294" s="39">
        <f t="shared" si="9"/>
        <v>0</v>
      </c>
      <c r="J294" s="40">
        <f t="shared" si="10"/>
        <v>0</v>
      </c>
      <c r="K294" s="41">
        <f t="shared" si="11"/>
        <v>0</v>
      </c>
      <c r="L294" s="40">
        <f t="shared" si="12"/>
        <v>0</v>
      </c>
      <c r="M294" s="41">
        <f t="shared" si="13"/>
        <v>0</v>
      </c>
      <c r="N294" s="35"/>
      <c r="O294" s="67"/>
      <c r="P294" s="851"/>
      <c r="Q294" s="851"/>
      <c r="R294" s="851"/>
      <c r="S294" s="851"/>
      <c r="T294" s="851"/>
      <c r="U294" s="851"/>
      <c r="V294" s="851"/>
      <c r="W294" s="851"/>
      <c r="X294" s="851"/>
      <c r="Y294" s="851"/>
      <c r="Z294" s="851"/>
    </row>
    <row r="295" ht="14.25" customHeight="1">
      <c r="A295" s="42"/>
      <c r="B295" s="47"/>
      <c r="C295" s="1044"/>
      <c r="D295" s="71"/>
      <c r="E295" s="85"/>
      <c r="F295" s="272"/>
      <c r="G295" s="60"/>
      <c r="H295" s="38">
        <f t="shared" si="8"/>
        <v>0</v>
      </c>
      <c r="I295" s="39">
        <f t="shared" si="9"/>
        <v>0</v>
      </c>
      <c r="J295" s="40">
        <f t="shared" si="10"/>
        <v>0</v>
      </c>
      <c r="K295" s="41">
        <f t="shared" si="11"/>
        <v>0</v>
      </c>
      <c r="L295" s="40">
        <f t="shared" si="12"/>
        <v>0</v>
      </c>
      <c r="M295" s="41">
        <f t="shared" si="13"/>
        <v>0</v>
      </c>
      <c r="N295" s="35"/>
      <c r="O295" s="67"/>
      <c r="P295" s="851"/>
      <c r="Q295" s="851"/>
      <c r="R295" s="851"/>
      <c r="S295" s="851"/>
      <c r="T295" s="851"/>
      <c r="U295" s="851"/>
      <c r="V295" s="851"/>
      <c r="W295" s="851"/>
      <c r="X295" s="851"/>
      <c r="Y295" s="851"/>
      <c r="Z295" s="851"/>
    </row>
    <row r="296" ht="14.25" customHeight="1">
      <c r="A296" s="42"/>
      <c r="B296" s="47"/>
      <c r="C296" s="1044"/>
      <c r="D296" s="71"/>
      <c r="E296" s="85"/>
      <c r="F296" s="272"/>
      <c r="G296" s="60"/>
      <c r="H296" s="38">
        <f t="shared" si="8"/>
        <v>0</v>
      </c>
      <c r="I296" s="39">
        <f t="shared" si="9"/>
        <v>0</v>
      </c>
      <c r="J296" s="40">
        <f t="shared" si="10"/>
        <v>0</v>
      </c>
      <c r="K296" s="41">
        <f t="shared" si="11"/>
        <v>0</v>
      </c>
      <c r="L296" s="40">
        <f t="shared" si="12"/>
        <v>0</v>
      </c>
      <c r="M296" s="41">
        <f t="shared" si="13"/>
        <v>0</v>
      </c>
      <c r="N296" s="35"/>
      <c r="O296" s="67"/>
      <c r="P296" s="851"/>
      <c r="Q296" s="851"/>
      <c r="R296" s="851"/>
      <c r="S296" s="851"/>
      <c r="T296" s="851"/>
      <c r="U296" s="851"/>
      <c r="V296" s="851"/>
      <c r="W296" s="851"/>
      <c r="X296" s="851"/>
      <c r="Y296" s="851"/>
      <c r="Z296" s="851"/>
    </row>
    <row r="297" ht="14.25" customHeight="1">
      <c r="A297" s="42"/>
      <c r="B297" s="47"/>
      <c r="C297" s="1040"/>
      <c r="D297" s="26"/>
      <c r="E297" s="85"/>
      <c r="F297" s="272"/>
      <c r="G297" s="60"/>
      <c r="H297" s="38">
        <f t="shared" si="8"/>
        <v>0</v>
      </c>
      <c r="I297" s="39">
        <f t="shared" si="9"/>
        <v>0</v>
      </c>
      <c r="J297" s="40">
        <f t="shared" si="10"/>
        <v>0</v>
      </c>
      <c r="K297" s="41">
        <f t="shared" si="11"/>
        <v>0</v>
      </c>
      <c r="L297" s="40">
        <f t="shared" si="12"/>
        <v>0</v>
      </c>
      <c r="M297" s="41">
        <f t="shared" si="13"/>
        <v>0</v>
      </c>
      <c r="N297" s="35"/>
      <c r="O297" s="67"/>
      <c r="P297" s="851"/>
      <c r="Q297" s="851"/>
      <c r="R297" s="851"/>
      <c r="S297" s="851"/>
      <c r="T297" s="851"/>
      <c r="U297" s="851"/>
      <c r="V297" s="851"/>
      <c r="W297" s="851"/>
      <c r="X297" s="851"/>
      <c r="Y297" s="851"/>
      <c r="Z297" s="851"/>
    </row>
    <row r="298" ht="14.25" customHeight="1">
      <c r="A298" s="42"/>
      <c r="B298" s="47"/>
      <c r="C298" s="1040"/>
      <c r="D298" s="26"/>
      <c r="E298" s="85"/>
      <c r="F298" s="272"/>
      <c r="G298" s="60"/>
      <c r="H298" s="38">
        <f t="shared" si="8"/>
        <v>0</v>
      </c>
      <c r="I298" s="39">
        <f t="shared" si="9"/>
        <v>0</v>
      </c>
      <c r="J298" s="40">
        <f t="shared" si="10"/>
        <v>0</v>
      </c>
      <c r="K298" s="41">
        <f t="shared" si="11"/>
        <v>0</v>
      </c>
      <c r="L298" s="40">
        <f t="shared" si="12"/>
        <v>0</v>
      </c>
      <c r="M298" s="41">
        <f t="shared" si="13"/>
        <v>0</v>
      </c>
      <c r="N298" s="35"/>
      <c r="O298" s="67"/>
      <c r="P298" s="851"/>
      <c r="Q298" s="851"/>
      <c r="R298" s="851"/>
      <c r="S298" s="851"/>
      <c r="T298" s="851"/>
      <c r="U298" s="851"/>
      <c r="V298" s="851"/>
      <c r="W298" s="851"/>
      <c r="X298" s="851"/>
      <c r="Y298" s="851"/>
      <c r="Z298" s="851"/>
    </row>
    <row r="299" ht="14.25" customHeight="1">
      <c r="A299" s="42"/>
      <c r="B299" s="47"/>
      <c r="C299" s="1045"/>
      <c r="D299" s="71"/>
      <c r="E299" s="85"/>
      <c r="F299" s="272"/>
      <c r="G299" s="60"/>
      <c r="H299" s="38">
        <f t="shared" si="8"/>
        <v>0</v>
      </c>
      <c r="I299" s="39">
        <f t="shared" si="9"/>
        <v>0</v>
      </c>
      <c r="J299" s="40">
        <f t="shared" si="10"/>
        <v>0</v>
      </c>
      <c r="K299" s="41">
        <f t="shared" si="11"/>
        <v>0</v>
      </c>
      <c r="L299" s="40">
        <f t="shared" si="12"/>
        <v>0</v>
      </c>
      <c r="M299" s="41">
        <f t="shared" si="13"/>
        <v>0</v>
      </c>
      <c r="N299" s="35"/>
      <c r="O299" s="67"/>
      <c r="P299" s="851"/>
      <c r="Q299" s="851"/>
      <c r="R299" s="851"/>
      <c r="S299" s="851"/>
      <c r="T299" s="851"/>
      <c r="U299" s="851"/>
      <c r="V299" s="851"/>
      <c r="W299" s="851"/>
      <c r="X299" s="851"/>
      <c r="Y299" s="851"/>
      <c r="Z299" s="851"/>
    </row>
    <row r="300" ht="14.25" customHeight="1">
      <c r="A300" s="42"/>
      <c r="B300" s="47"/>
      <c r="C300" s="1044"/>
      <c r="D300" s="71"/>
      <c r="E300" s="85"/>
      <c r="F300" s="272"/>
      <c r="G300" s="60"/>
      <c r="H300" s="38">
        <f t="shared" si="8"/>
        <v>0</v>
      </c>
      <c r="I300" s="39">
        <f t="shared" si="9"/>
        <v>0</v>
      </c>
      <c r="J300" s="40">
        <f t="shared" si="10"/>
        <v>0</v>
      </c>
      <c r="K300" s="41">
        <f t="shared" si="11"/>
        <v>0</v>
      </c>
      <c r="L300" s="40">
        <f t="shared" si="12"/>
        <v>0</v>
      </c>
      <c r="M300" s="41">
        <f t="shared" si="13"/>
        <v>0</v>
      </c>
      <c r="N300" s="35"/>
      <c r="O300" s="67"/>
      <c r="P300" s="851"/>
      <c r="Q300" s="851"/>
      <c r="R300" s="851"/>
      <c r="S300" s="851"/>
      <c r="T300" s="851"/>
      <c r="U300" s="851"/>
      <c r="V300" s="851"/>
      <c r="W300" s="851"/>
      <c r="X300" s="851"/>
      <c r="Y300" s="851"/>
      <c r="Z300" s="851"/>
    </row>
    <row r="301" ht="14.25" customHeight="1">
      <c r="A301" s="42"/>
      <c r="B301" s="47"/>
      <c r="C301" s="1044"/>
      <c r="D301" s="71"/>
      <c r="E301" s="85"/>
      <c r="F301" s="272"/>
      <c r="G301" s="60"/>
      <c r="H301" s="38">
        <f t="shared" si="8"/>
        <v>0</v>
      </c>
      <c r="I301" s="39">
        <f t="shared" si="9"/>
        <v>0</v>
      </c>
      <c r="J301" s="40">
        <f t="shared" si="10"/>
        <v>0</v>
      </c>
      <c r="K301" s="41">
        <f t="shared" si="11"/>
        <v>0</v>
      </c>
      <c r="L301" s="40">
        <f t="shared" si="12"/>
        <v>0</v>
      </c>
      <c r="M301" s="41">
        <f t="shared" si="13"/>
        <v>0</v>
      </c>
      <c r="N301" s="35"/>
      <c r="O301" s="67"/>
      <c r="P301" s="851"/>
      <c r="Q301" s="851"/>
      <c r="R301" s="851"/>
      <c r="S301" s="851"/>
      <c r="T301" s="851"/>
      <c r="U301" s="851"/>
      <c r="V301" s="851"/>
      <c r="W301" s="851"/>
      <c r="X301" s="851"/>
      <c r="Y301" s="851"/>
      <c r="Z301" s="851"/>
    </row>
    <row r="302" ht="14.25" customHeight="1">
      <c r="A302" s="42"/>
      <c r="B302" s="47"/>
      <c r="C302" s="1045"/>
      <c r="D302" s="71"/>
      <c r="E302" s="85"/>
      <c r="F302" s="272"/>
      <c r="G302" s="60"/>
      <c r="H302" s="38">
        <f t="shared" si="8"/>
        <v>0</v>
      </c>
      <c r="I302" s="39">
        <f t="shared" si="9"/>
        <v>0</v>
      </c>
      <c r="J302" s="40">
        <f t="shared" si="10"/>
        <v>0</v>
      </c>
      <c r="K302" s="41">
        <f t="shared" si="11"/>
        <v>0</v>
      </c>
      <c r="L302" s="40">
        <f t="shared" si="12"/>
        <v>0</v>
      </c>
      <c r="M302" s="41">
        <f t="shared" si="13"/>
        <v>0</v>
      </c>
      <c r="N302" s="35"/>
      <c r="O302" s="67"/>
      <c r="P302" s="851"/>
      <c r="Q302" s="851"/>
      <c r="R302" s="851"/>
      <c r="S302" s="851"/>
      <c r="T302" s="851"/>
      <c r="U302" s="851"/>
      <c r="V302" s="851"/>
      <c r="W302" s="851"/>
      <c r="X302" s="851"/>
      <c r="Y302" s="851"/>
      <c r="Z302" s="851"/>
    </row>
    <row r="303" ht="14.25" customHeight="1">
      <c r="A303" s="42"/>
      <c r="B303" s="47"/>
      <c r="C303" s="1045"/>
      <c r="D303" s="71"/>
      <c r="E303" s="85"/>
      <c r="F303" s="272"/>
      <c r="G303" s="60"/>
      <c r="H303" s="38">
        <f t="shared" si="8"/>
        <v>0</v>
      </c>
      <c r="I303" s="39">
        <f t="shared" si="9"/>
        <v>0</v>
      </c>
      <c r="J303" s="40">
        <f t="shared" si="10"/>
        <v>0</v>
      </c>
      <c r="K303" s="41">
        <f t="shared" si="11"/>
        <v>0</v>
      </c>
      <c r="L303" s="40">
        <f t="shared" si="12"/>
        <v>0</v>
      </c>
      <c r="M303" s="41">
        <f t="shared" si="13"/>
        <v>0</v>
      </c>
      <c r="N303" s="35"/>
      <c r="O303" s="67"/>
      <c r="P303" s="851"/>
      <c r="Q303" s="851"/>
      <c r="R303" s="851"/>
      <c r="S303" s="851"/>
      <c r="T303" s="851"/>
      <c r="U303" s="851"/>
      <c r="V303" s="851"/>
      <c r="W303" s="851"/>
      <c r="X303" s="851"/>
      <c r="Y303" s="851"/>
      <c r="Z303" s="851"/>
    </row>
    <row r="304" ht="14.25" customHeight="1">
      <c r="A304" s="42"/>
      <c r="B304" s="47"/>
      <c r="C304" s="1045"/>
      <c r="D304" s="26"/>
      <c r="E304" s="85"/>
      <c r="F304" s="272"/>
      <c r="G304" s="60"/>
      <c r="H304" s="38">
        <f t="shared" si="8"/>
        <v>0</v>
      </c>
      <c r="I304" s="39">
        <f t="shared" si="9"/>
        <v>0</v>
      </c>
      <c r="J304" s="40">
        <f t="shared" si="10"/>
        <v>0</v>
      </c>
      <c r="K304" s="41">
        <f t="shared" si="11"/>
        <v>0</v>
      </c>
      <c r="L304" s="40">
        <f t="shared" si="12"/>
        <v>0</v>
      </c>
      <c r="M304" s="41">
        <f t="shared" si="13"/>
        <v>0</v>
      </c>
      <c r="N304" s="35"/>
      <c r="O304" s="67"/>
      <c r="P304" s="851"/>
      <c r="Q304" s="851"/>
      <c r="R304" s="851"/>
      <c r="S304" s="851"/>
      <c r="T304" s="851"/>
      <c r="U304" s="851"/>
      <c r="V304" s="851"/>
      <c r="W304" s="851"/>
      <c r="X304" s="851"/>
      <c r="Y304" s="851"/>
      <c r="Z304" s="851"/>
    </row>
    <row r="305" ht="14.25" customHeight="1">
      <c r="A305" s="42"/>
      <c r="B305" s="47"/>
      <c r="C305" s="1042"/>
      <c r="D305" s="88"/>
      <c r="E305" s="85"/>
      <c r="F305" s="272"/>
      <c r="G305" s="60"/>
      <c r="H305" s="38">
        <f t="shared" si="8"/>
        <v>0</v>
      </c>
      <c r="I305" s="39">
        <f t="shared" si="9"/>
        <v>0</v>
      </c>
      <c r="J305" s="40">
        <f t="shared" si="10"/>
        <v>0</v>
      </c>
      <c r="K305" s="41">
        <f t="shared" si="11"/>
        <v>0</v>
      </c>
      <c r="L305" s="40">
        <f t="shared" si="12"/>
        <v>0</v>
      </c>
      <c r="M305" s="41">
        <f t="shared" si="13"/>
        <v>0</v>
      </c>
      <c r="N305" s="35"/>
      <c r="O305" s="67"/>
      <c r="P305" s="851"/>
      <c r="Q305" s="851"/>
      <c r="R305" s="851"/>
      <c r="S305" s="851"/>
      <c r="T305" s="851"/>
      <c r="U305" s="851"/>
      <c r="V305" s="851"/>
      <c r="W305" s="851"/>
      <c r="X305" s="851"/>
      <c r="Y305" s="851"/>
      <c r="Z305" s="851"/>
    </row>
    <row r="306" ht="14.25" customHeight="1">
      <c r="A306" s="42"/>
      <c r="B306" s="47"/>
      <c r="C306" s="1041"/>
      <c r="D306" s="51"/>
      <c r="E306" s="85"/>
      <c r="F306" s="272"/>
      <c r="G306" s="60"/>
      <c r="H306" s="38">
        <f t="shared" si="8"/>
        <v>0</v>
      </c>
      <c r="I306" s="39">
        <f t="shared" si="9"/>
        <v>0</v>
      </c>
      <c r="J306" s="40">
        <f t="shared" si="10"/>
        <v>0</v>
      </c>
      <c r="K306" s="41">
        <f t="shared" si="11"/>
        <v>0</v>
      </c>
      <c r="L306" s="40">
        <f t="shared" si="12"/>
        <v>0</v>
      </c>
      <c r="M306" s="41">
        <f t="shared" si="13"/>
        <v>0</v>
      </c>
      <c r="N306" s="35"/>
      <c r="O306" s="67"/>
      <c r="P306" s="851"/>
      <c r="Q306" s="851"/>
      <c r="R306" s="851"/>
      <c r="S306" s="851"/>
      <c r="T306" s="851"/>
      <c r="U306" s="851"/>
      <c r="V306" s="851"/>
      <c r="W306" s="851"/>
      <c r="X306" s="851"/>
      <c r="Y306" s="851"/>
      <c r="Z306" s="851"/>
    </row>
    <row r="307" ht="14.25" customHeight="1">
      <c r="A307" s="42"/>
      <c r="B307" s="47"/>
      <c r="C307" s="1044"/>
      <c r="D307" s="26"/>
      <c r="E307" s="85"/>
      <c r="F307" s="272"/>
      <c r="G307" s="60"/>
      <c r="H307" s="38">
        <f t="shared" si="8"/>
        <v>0</v>
      </c>
      <c r="I307" s="39">
        <f t="shared" si="9"/>
        <v>0</v>
      </c>
      <c r="J307" s="40">
        <f t="shared" si="10"/>
        <v>0</v>
      </c>
      <c r="K307" s="41">
        <f t="shared" si="11"/>
        <v>0</v>
      </c>
      <c r="L307" s="40">
        <f t="shared" si="12"/>
        <v>0</v>
      </c>
      <c r="M307" s="41">
        <f t="shared" si="13"/>
        <v>0</v>
      </c>
      <c r="N307" s="35"/>
      <c r="O307" s="67"/>
      <c r="P307" s="851"/>
      <c r="Q307" s="851"/>
      <c r="R307" s="851"/>
      <c r="S307" s="851"/>
      <c r="T307" s="851"/>
      <c r="U307" s="851"/>
      <c r="V307" s="851"/>
      <c r="W307" s="851"/>
      <c r="X307" s="851"/>
      <c r="Y307" s="851"/>
      <c r="Z307" s="851"/>
    </row>
    <row r="308" ht="14.25" customHeight="1">
      <c r="A308" s="42"/>
      <c r="B308" s="47"/>
      <c r="C308" s="1044"/>
      <c r="D308" s="26"/>
      <c r="E308" s="85"/>
      <c r="F308" s="272"/>
      <c r="G308" s="60"/>
      <c r="H308" s="38">
        <f t="shared" si="8"/>
        <v>0</v>
      </c>
      <c r="I308" s="39">
        <f t="shared" si="9"/>
        <v>0</v>
      </c>
      <c r="J308" s="40">
        <f t="shared" si="10"/>
        <v>0</v>
      </c>
      <c r="K308" s="41">
        <f t="shared" si="11"/>
        <v>0</v>
      </c>
      <c r="L308" s="40">
        <f t="shared" si="12"/>
        <v>0</v>
      </c>
      <c r="M308" s="41">
        <f t="shared" si="13"/>
        <v>0</v>
      </c>
      <c r="N308" s="35"/>
      <c r="O308" s="67"/>
      <c r="P308" s="851"/>
      <c r="Q308" s="851"/>
      <c r="R308" s="851"/>
      <c r="S308" s="851"/>
      <c r="T308" s="851"/>
      <c r="U308" s="851"/>
      <c r="V308" s="851"/>
      <c r="W308" s="851"/>
      <c r="X308" s="851"/>
      <c r="Y308" s="851"/>
      <c r="Z308" s="851"/>
    </row>
    <row r="309" ht="14.25" customHeight="1">
      <c r="A309" s="42"/>
      <c r="B309" s="47"/>
      <c r="C309" s="1044"/>
      <c r="D309" s="26"/>
      <c r="E309" s="85"/>
      <c r="F309" s="272"/>
      <c r="G309" s="60"/>
      <c r="H309" s="38">
        <f t="shared" si="8"/>
        <v>0</v>
      </c>
      <c r="I309" s="39">
        <f t="shared" si="9"/>
        <v>0</v>
      </c>
      <c r="J309" s="40">
        <f t="shared" si="10"/>
        <v>0</v>
      </c>
      <c r="K309" s="41">
        <f t="shared" si="11"/>
        <v>0</v>
      </c>
      <c r="L309" s="40">
        <f t="shared" si="12"/>
        <v>0</v>
      </c>
      <c r="M309" s="41">
        <f t="shared" si="13"/>
        <v>0</v>
      </c>
      <c r="N309" s="35"/>
      <c r="O309" s="67"/>
      <c r="P309" s="851"/>
      <c r="Q309" s="851"/>
      <c r="R309" s="851"/>
      <c r="S309" s="851"/>
      <c r="T309" s="851"/>
      <c r="U309" s="851"/>
      <c r="V309" s="851"/>
      <c r="W309" s="851"/>
      <c r="X309" s="851"/>
      <c r="Y309" s="851"/>
      <c r="Z309" s="851"/>
    </row>
    <row r="310" ht="14.25" customHeight="1">
      <c r="A310" s="42"/>
      <c r="B310" s="47"/>
      <c r="C310" s="1044"/>
      <c r="D310" s="26"/>
      <c r="E310" s="85"/>
      <c r="F310" s="272"/>
      <c r="G310" s="60"/>
      <c r="H310" s="38">
        <f t="shared" si="8"/>
        <v>0</v>
      </c>
      <c r="I310" s="39">
        <f t="shared" si="9"/>
        <v>0</v>
      </c>
      <c r="J310" s="40">
        <f t="shared" si="10"/>
        <v>0</v>
      </c>
      <c r="K310" s="41">
        <f t="shared" si="11"/>
        <v>0</v>
      </c>
      <c r="L310" s="40">
        <f t="shared" si="12"/>
        <v>0</v>
      </c>
      <c r="M310" s="41">
        <f t="shared" si="13"/>
        <v>0</v>
      </c>
      <c r="N310" s="35"/>
      <c r="O310" s="67"/>
      <c r="P310" s="851"/>
      <c r="Q310" s="851"/>
      <c r="R310" s="851"/>
      <c r="S310" s="851"/>
      <c r="T310" s="851"/>
      <c r="U310" s="851"/>
      <c r="V310" s="851"/>
      <c r="W310" s="851"/>
      <c r="X310" s="851"/>
      <c r="Y310" s="851"/>
      <c r="Z310" s="851"/>
    </row>
    <row r="311" ht="14.25" customHeight="1">
      <c r="A311" s="42"/>
      <c r="B311" s="47"/>
      <c r="C311" s="1041"/>
      <c r="D311" s="87"/>
      <c r="E311" s="85"/>
      <c r="F311" s="272"/>
      <c r="G311" s="60"/>
      <c r="H311" s="38">
        <f t="shared" si="8"/>
        <v>0</v>
      </c>
      <c r="I311" s="39">
        <f t="shared" si="9"/>
        <v>0</v>
      </c>
      <c r="J311" s="40">
        <f t="shared" si="10"/>
        <v>0</v>
      </c>
      <c r="K311" s="41">
        <f t="shared" si="11"/>
        <v>0</v>
      </c>
      <c r="L311" s="40">
        <f t="shared" si="12"/>
        <v>0</v>
      </c>
      <c r="M311" s="41">
        <f t="shared" si="13"/>
        <v>0</v>
      </c>
      <c r="N311" s="35"/>
      <c r="O311" s="67"/>
      <c r="P311" s="851"/>
      <c r="Q311" s="851"/>
      <c r="R311" s="851"/>
      <c r="S311" s="851"/>
      <c r="T311" s="851"/>
      <c r="U311" s="851"/>
      <c r="V311" s="851"/>
      <c r="W311" s="851"/>
      <c r="X311" s="851"/>
      <c r="Y311" s="851"/>
      <c r="Z311" s="851"/>
    </row>
    <row r="312" ht="14.25" customHeight="1">
      <c r="A312" s="42"/>
      <c r="B312" s="47"/>
      <c r="C312" s="1041"/>
      <c r="D312" s="87"/>
      <c r="E312" s="85"/>
      <c r="F312" s="272"/>
      <c r="G312" s="60"/>
      <c r="H312" s="38">
        <f t="shared" si="8"/>
        <v>0</v>
      </c>
      <c r="I312" s="39">
        <f t="shared" si="9"/>
        <v>0</v>
      </c>
      <c r="J312" s="40">
        <f t="shared" si="10"/>
        <v>0</v>
      </c>
      <c r="K312" s="41">
        <f t="shared" si="11"/>
        <v>0</v>
      </c>
      <c r="L312" s="40">
        <f t="shared" si="12"/>
        <v>0</v>
      </c>
      <c r="M312" s="41">
        <f t="shared" si="13"/>
        <v>0</v>
      </c>
      <c r="N312" s="35"/>
      <c r="O312" s="67"/>
      <c r="P312" s="851"/>
      <c r="Q312" s="851"/>
      <c r="R312" s="851"/>
      <c r="S312" s="851"/>
      <c r="T312" s="851"/>
      <c r="U312" s="851"/>
      <c r="V312" s="851"/>
      <c r="W312" s="851"/>
      <c r="X312" s="851"/>
      <c r="Y312" s="851"/>
      <c r="Z312" s="851"/>
    </row>
    <row r="313" ht="14.25" customHeight="1">
      <c r="A313" s="42"/>
      <c r="B313" s="47"/>
      <c r="C313" s="1041"/>
      <c r="D313" s="51"/>
      <c r="E313" s="85"/>
      <c r="F313" s="272"/>
      <c r="G313" s="60"/>
      <c r="H313" s="38">
        <f t="shared" si="8"/>
        <v>0</v>
      </c>
      <c r="I313" s="39">
        <f t="shared" si="9"/>
        <v>0</v>
      </c>
      <c r="J313" s="40">
        <f t="shared" si="10"/>
        <v>0</v>
      </c>
      <c r="K313" s="41">
        <f t="shared" si="11"/>
        <v>0</v>
      </c>
      <c r="L313" s="40">
        <f t="shared" si="12"/>
        <v>0</v>
      </c>
      <c r="M313" s="41">
        <f t="shared" si="13"/>
        <v>0</v>
      </c>
      <c r="N313" s="35"/>
      <c r="O313" s="67"/>
      <c r="P313" s="851"/>
      <c r="Q313" s="851"/>
      <c r="R313" s="851"/>
      <c r="S313" s="851"/>
      <c r="T313" s="851"/>
      <c r="U313" s="851"/>
      <c r="V313" s="851"/>
      <c r="W313" s="851"/>
      <c r="X313" s="851"/>
      <c r="Y313" s="851"/>
      <c r="Z313" s="851"/>
    </row>
    <row r="314" ht="14.25" customHeight="1">
      <c r="A314" s="42"/>
      <c r="B314" s="47"/>
      <c r="C314" s="1040"/>
      <c r="D314" s="26"/>
      <c r="E314" s="85"/>
      <c r="F314" s="272"/>
      <c r="G314" s="60"/>
      <c r="H314" s="38">
        <f t="shared" si="8"/>
        <v>0</v>
      </c>
      <c r="I314" s="39">
        <f t="shared" si="9"/>
        <v>0</v>
      </c>
      <c r="J314" s="40">
        <f t="shared" si="10"/>
        <v>0</v>
      </c>
      <c r="K314" s="41">
        <f t="shared" si="11"/>
        <v>0</v>
      </c>
      <c r="L314" s="40">
        <f t="shared" si="12"/>
        <v>0</v>
      </c>
      <c r="M314" s="41">
        <f t="shared" si="13"/>
        <v>0</v>
      </c>
      <c r="N314" s="35"/>
      <c r="O314" s="67"/>
      <c r="P314" s="851"/>
      <c r="Q314" s="851"/>
      <c r="R314" s="851"/>
      <c r="S314" s="851"/>
      <c r="T314" s="851"/>
      <c r="U314" s="851"/>
      <c r="V314" s="851"/>
      <c r="W314" s="851"/>
      <c r="X314" s="851"/>
      <c r="Y314" s="851"/>
      <c r="Z314" s="851"/>
    </row>
    <row r="315" ht="14.25" customHeight="1">
      <c r="A315" s="42"/>
      <c r="B315" s="47"/>
      <c r="C315" s="1040"/>
      <c r="D315" s="26"/>
      <c r="E315" s="85"/>
      <c r="F315" s="272"/>
      <c r="G315" s="60"/>
      <c r="H315" s="38">
        <f t="shared" si="8"/>
        <v>0</v>
      </c>
      <c r="I315" s="39">
        <f t="shared" si="9"/>
        <v>0</v>
      </c>
      <c r="J315" s="40">
        <f t="shared" si="10"/>
        <v>0</v>
      </c>
      <c r="K315" s="41">
        <f t="shared" si="11"/>
        <v>0</v>
      </c>
      <c r="L315" s="40">
        <f t="shared" si="12"/>
        <v>0</v>
      </c>
      <c r="M315" s="41">
        <f t="shared" si="13"/>
        <v>0</v>
      </c>
      <c r="N315" s="35"/>
      <c r="O315" s="67"/>
      <c r="P315" s="851"/>
      <c r="Q315" s="851"/>
      <c r="R315" s="851"/>
      <c r="S315" s="851"/>
      <c r="T315" s="851"/>
      <c r="U315" s="851"/>
      <c r="V315" s="851"/>
      <c r="W315" s="851"/>
      <c r="X315" s="851"/>
      <c r="Y315" s="851"/>
      <c r="Z315" s="851"/>
    </row>
    <row r="316" ht="14.25" customHeight="1">
      <c r="A316" s="42"/>
      <c r="B316" s="47"/>
      <c r="C316" s="1040"/>
      <c r="D316" s="26"/>
      <c r="E316" s="85"/>
      <c r="F316" s="272"/>
      <c r="G316" s="60"/>
      <c r="H316" s="38">
        <f t="shared" si="8"/>
        <v>0</v>
      </c>
      <c r="I316" s="39">
        <f t="shared" si="9"/>
        <v>0</v>
      </c>
      <c r="J316" s="40">
        <f t="shared" si="10"/>
        <v>0</v>
      </c>
      <c r="K316" s="41">
        <f t="shared" si="11"/>
        <v>0</v>
      </c>
      <c r="L316" s="40">
        <f t="shared" si="12"/>
        <v>0</v>
      </c>
      <c r="M316" s="41">
        <f t="shared" si="13"/>
        <v>0</v>
      </c>
      <c r="N316" s="35"/>
      <c r="O316" s="67"/>
      <c r="P316" s="851"/>
      <c r="Q316" s="851"/>
      <c r="R316" s="851"/>
      <c r="S316" s="851"/>
      <c r="T316" s="851"/>
      <c r="U316" s="851"/>
      <c r="V316" s="851"/>
      <c r="W316" s="851"/>
      <c r="X316" s="851"/>
      <c r="Y316" s="851"/>
      <c r="Z316" s="851"/>
    </row>
    <row r="317" ht="14.25" customHeight="1">
      <c r="A317" s="42"/>
      <c r="B317" s="47"/>
      <c r="C317" s="1040"/>
      <c r="D317" s="26"/>
      <c r="E317" s="85"/>
      <c r="F317" s="272"/>
      <c r="G317" s="60"/>
      <c r="H317" s="38">
        <f t="shared" si="8"/>
        <v>0</v>
      </c>
      <c r="I317" s="39">
        <f t="shared" si="9"/>
        <v>0</v>
      </c>
      <c r="J317" s="40">
        <f t="shared" si="10"/>
        <v>0</v>
      </c>
      <c r="K317" s="41">
        <f t="shared" si="11"/>
        <v>0</v>
      </c>
      <c r="L317" s="40">
        <f t="shared" si="12"/>
        <v>0</v>
      </c>
      <c r="M317" s="41">
        <f t="shared" si="13"/>
        <v>0</v>
      </c>
      <c r="N317" s="35"/>
      <c r="O317" s="67"/>
      <c r="P317" s="851"/>
      <c r="Q317" s="851"/>
      <c r="R317" s="851"/>
      <c r="S317" s="851"/>
      <c r="T317" s="851"/>
      <c r="U317" s="851"/>
      <c r="V317" s="851"/>
      <c r="W317" s="851"/>
      <c r="X317" s="851"/>
      <c r="Y317" s="851"/>
      <c r="Z317" s="851"/>
    </row>
    <row r="318" ht="14.25" customHeight="1">
      <c r="A318" s="42"/>
      <c r="B318" s="47"/>
      <c r="C318" s="1040"/>
      <c r="D318" s="26"/>
      <c r="E318" s="85"/>
      <c r="F318" s="272"/>
      <c r="G318" s="60"/>
      <c r="H318" s="38">
        <f t="shared" si="8"/>
        <v>0</v>
      </c>
      <c r="I318" s="39">
        <f t="shared" si="9"/>
        <v>0</v>
      </c>
      <c r="J318" s="40">
        <f t="shared" si="10"/>
        <v>0</v>
      </c>
      <c r="K318" s="41">
        <f t="shared" si="11"/>
        <v>0</v>
      </c>
      <c r="L318" s="40">
        <f t="shared" si="12"/>
        <v>0</v>
      </c>
      <c r="M318" s="41">
        <f t="shared" si="13"/>
        <v>0</v>
      </c>
      <c r="N318" s="35"/>
      <c r="O318" s="67"/>
      <c r="P318" s="851"/>
      <c r="Q318" s="851"/>
      <c r="R318" s="851"/>
      <c r="S318" s="851"/>
      <c r="T318" s="851"/>
      <c r="U318" s="851"/>
      <c r="V318" s="851"/>
      <c r="W318" s="851"/>
      <c r="X318" s="851"/>
      <c r="Y318" s="851"/>
      <c r="Z318" s="851"/>
    </row>
    <row r="319" ht="14.25" customHeight="1">
      <c r="A319" s="42"/>
      <c r="B319" s="47"/>
      <c r="C319" s="1040"/>
      <c r="D319" s="26"/>
      <c r="E319" s="85"/>
      <c r="F319" s="272"/>
      <c r="G319" s="60"/>
      <c r="H319" s="38">
        <f t="shared" si="8"/>
        <v>0</v>
      </c>
      <c r="I319" s="39">
        <f t="shared" si="9"/>
        <v>0</v>
      </c>
      <c r="J319" s="40">
        <f t="shared" si="10"/>
        <v>0</v>
      </c>
      <c r="K319" s="41">
        <f t="shared" si="11"/>
        <v>0</v>
      </c>
      <c r="L319" s="40">
        <f t="shared" si="12"/>
        <v>0</v>
      </c>
      <c r="M319" s="41">
        <f t="shared" si="13"/>
        <v>0</v>
      </c>
      <c r="N319" s="35"/>
      <c r="O319" s="67"/>
      <c r="P319" s="851"/>
      <c r="Q319" s="851"/>
      <c r="R319" s="851"/>
      <c r="S319" s="851"/>
      <c r="T319" s="851"/>
      <c r="U319" s="851"/>
      <c r="V319" s="851"/>
      <c r="W319" s="851"/>
      <c r="X319" s="851"/>
      <c r="Y319" s="851"/>
      <c r="Z319" s="851"/>
    </row>
    <row r="320" ht="14.25" customHeight="1">
      <c r="A320" s="42"/>
      <c r="B320" s="47"/>
      <c r="C320" s="1040"/>
      <c r="D320" s="26"/>
      <c r="E320" s="85"/>
      <c r="F320" s="272"/>
      <c r="G320" s="60"/>
      <c r="H320" s="38">
        <f t="shared" si="8"/>
        <v>0</v>
      </c>
      <c r="I320" s="39">
        <f t="shared" si="9"/>
        <v>0</v>
      </c>
      <c r="J320" s="40">
        <f t="shared" si="10"/>
        <v>0</v>
      </c>
      <c r="K320" s="41">
        <f t="shared" si="11"/>
        <v>0</v>
      </c>
      <c r="L320" s="40">
        <f t="shared" si="12"/>
        <v>0</v>
      </c>
      <c r="M320" s="41">
        <f t="shared" si="13"/>
        <v>0</v>
      </c>
      <c r="N320" s="35"/>
      <c r="O320" s="67"/>
      <c r="P320" s="851"/>
      <c r="Q320" s="851"/>
      <c r="R320" s="851"/>
      <c r="S320" s="851"/>
      <c r="T320" s="851"/>
      <c r="U320" s="851"/>
      <c r="V320" s="851"/>
      <c r="W320" s="851"/>
      <c r="X320" s="851"/>
      <c r="Y320" s="851"/>
      <c r="Z320" s="851"/>
    </row>
    <row r="321" ht="14.25" customHeight="1">
      <c r="A321" s="42"/>
      <c r="B321" s="47"/>
      <c r="C321" s="1042"/>
      <c r="D321" s="26"/>
      <c r="E321" s="85"/>
      <c r="F321" s="272"/>
      <c r="G321" s="60"/>
      <c r="H321" s="38">
        <f t="shared" si="8"/>
        <v>0</v>
      </c>
      <c r="I321" s="39">
        <f t="shared" si="9"/>
        <v>0</v>
      </c>
      <c r="J321" s="40">
        <f t="shared" si="10"/>
        <v>0</v>
      </c>
      <c r="K321" s="41">
        <f t="shared" si="11"/>
        <v>0</v>
      </c>
      <c r="L321" s="40">
        <f t="shared" si="12"/>
        <v>0</v>
      </c>
      <c r="M321" s="41">
        <f t="shared" si="13"/>
        <v>0</v>
      </c>
      <c r="N321" s="35"/>
      <c r="O321" s="67"/>
      <c r="P321" s="851"/>
      <c r="Q321" s="851"/>
      <c r="R321" s="851"/>
      <c r="S321" s="851"/>
      <c r="T321" s="851"/>
      <c r="U321" s="851"/>
      <c r="V321" s="851"/>
      <c r="W321" s="851"/>
      <c r="X321" s="851"/>
      <c r="Y321" s="851"/>
      <c r="Z321" s="851"/>
    </row>
    <row r="322" ht="14.25" customHeight="1">
      <c r="A322" s="42"/>
      <c r="B322" s="47"/>
      <c r="C322" s="1040"/>
      <c r="D322" s="51"/>
      <c r="E322" s="85"/>
      <c r="F322" s="272"/>
      <c r="G322" s="60"/>
      <c r="H322" s="38">
        <f t="shared" si="8"/>
        <v>0</v>
      </c>
      <c r="I322" s="39">
        <f t="shared" si="9"/>
        <v>0</v>
      </c>
      <c r="J322" s="40">
        <f t="shared" si="10"/>
        <v>0</v>
      </c>
      <c r="K322" s="41">
        <f t="shared" si="11"/>
        <v>0</v>
      </c>
      <c r="L322" s="40">
        <f t="shared" si="12"/>
        <v>0</v>
      </c>
      <c r="M322" s="41">
        <f t="shared" si="13"/>
        <v>0</v>
      </c>
      <c r="N322" s="35"/>
      <c r="O322" s="67"/>
      <c r="P322" s="851"/>
      <c r="Q322" s="851"/>
      <c r="R322" s="851"/>
      <c r="S322" s="851"/>
      <c r="T322" s="851"/>
      <c r="U322" s="851"/>
      <c r="V322" s="851"/>
      <c r="W322" s="851"/>
      <c r="X322" s="851"/>
      <c r="Y322" s="851"/>
      <c r="Z322" s="851"/>
    </row>
    <row r="323" ht="14.25" customHeight="1">
      <c r="A323" s="42"/>
      <c r="B323" s="47"/>
      <c r="C323" s="1040"/>
      <c r="D323" s="72"/>
      <c r="E323" s="85"/>
      <c r="F323" s="272"/>
      <c r="G323" s="60"/>
      <c r="H323" s="38">
        <f t="shared" si="8"/>
        <v>0</v>
      </c>
      <c r="I323" s="39">
        <f t="shared" si="9"/>
        <v>0</v>
      </c>
      <c r="J323" s="40">
        <f t="shared" si="10"/>
        <v>0</v>
      </c>
      <c r="K323" s="41">
        <f t="shared" si="11"/>
        <v>0</v>
      </c>
      <c r="L323" s="40">
        <f t="shared" si="12"/>
        <v>0</v>
      </c>
      <c r="M323" s="41">
        <f t="shared" si="13"/>
        <v>0</v>
      </c>
      <c r="N323" s="35"/>
      <c r="O323" s="67"/>
      <c r="P323" s="851"/>
      <c r="Q323" s="851"/>
      <c r="R323" s="851"/>
      <c r="S323" s="851"/>
      <c r="T323" s="851"/>
      <c r="U323" s="851"/>
      <c r="V323" s="851"/>
      <c r="W323" s="851"/>
      <c r="X323" s="851"/>
      <c r="Y323" s="851"/>
      <c r="Z323" s="851"/>
    </row>
    <row r="324" ht="14.25" customHeight="1">
      <c r="A324" s="42"/>
      <c r="B324" s="47"/>
      <c r="C324" s="1050"/>
      <c r="D324" s="52"/>
      <c r="E324" s="90"/>
      <c r="F324" s="272"/>
      <c r="G324" s="60"/>
      <c r="H324" s="38">
        <f t="shared" si="8"/>
        <v>0</v>
      </c>
      <c r="I324" s="39">
        <f t="shared" si="9"/>
        <v>0</v>
      </c>
      <c r="J324" s="40">
        <f t="shared" si="10"/>
        <v>0</v>
      </c>
      <c r="K324" s="41">
        <f t="shared" si="11"/>
        <v>0</v>
      </c>
      <c r="L324" s="40">
        <f t="shared" si="12"/>
        <v>0</v>
      </c>
      <c r="M324" s="41">
        <f t="shared" si="13"/>
        <v>0</v>
      </c>
      <c r="N324" s="35"/>
      <c r="O324" s="67"/>
      <c r="P324" s="851"/>
      <c r="Q324" s="851"/>
      <c r="R324" s="851"/>
      <c r="S324" s="851"/>
      <c r="T324" s="851"/>
      <c r="U324" s="851"/>
      <c r="V324" s="851"/>
      <c r="W324" s="851"/>
      <c r="X324" s="851"/>
      <c r="Y324" s="851"/>
      <c r="Z324" s="851"/>
    </row>
    <row r="325" ht="14.25" customHeight="1">
      <c r="A325" s="42"/>
      <c r="B325" s="47"/>
      <c r="C325" s="1045"/>
      <c r="D325" s="71"/>
      <c r="E325" s="91"/>
      <c r="F325" s="272"/>
      <c r="G325" s="60"/>
      <c r="H325" s="38">
        <f t="shared" si="8"/>
        <v>0</v>
      </c>
      <c r="I325" s="39">
        <f t="shared" si="9"/>
        <v>0</v>
      </c>
      <c r="J325" s="40">
        <f t="shared" si="10"/>
        <v>0</v>
      </c>
      <c r="K325" s="41">
        <f t="shared" si="11"/>
        <v>0</v>
      </c>
      <c r="L325" s="40">
        <f t="shared" si="12"/>
        <v>0</v>
      </c>
      <c r="M325" s="41">
        <f t="shared" si="13"/>
        <v>0</v>
      </c>
      <c r="N325" s="35"/>
      <c r="O325" s="67"/>
      <c r="P325" s="851"/>
      <c r="Q325" s="851"/>
      <c r="R325" s="851"/>
      <c r="S325" s="851"/>
      <c r="T325" s="851"/>
      <c r="U325" s="851"/>
      <c r="V325" s="851"/>
      <c r="W325" s="851"/>
      <c r="X325" s="851"/>
      <c r="Y325" s="851"/>
      <c r="Z325" s="851"/>
    </row>
    <row r="326" ht="14.25" customHeight="1">
      <c r="A326" s="42"/>
      <c r="B326" s="47"/>
      <c r="C326" s="1045"/>
      <c r="D326" s="71"/>
      <c r="E326" s="91"/>
      <c r="F326" s="272"/>
      <c r="G326" s="60"/>
      <c r="H326" s="38">
        <f t="shared" si="8"/>
        <v>0</v>
      </c>
      <c r="I326" s="39">
        <f t="shared" si="9"/>
        <v>0</v>
      </c>
      <c r="J326" s="40">
        <f t="shared" si="10"/>
        <v>0</v>
      </c>
      <c r="K326" s="41">
        <f t="shared" si="11"/>
        <v>0</v>
      </c>
      <c r="L326" s="40">
        <f t="shared" si="12"/>
        <v>0</v>
      </c>
      <c r="M326" s="41">
        <f t="shared" si="13"/>
        <v>0</v>
      </c>
      <c r="N326" s="35"/>
      <c r="O326" s="67"/>
      <c r="P326" s="851"/>
      <c r="Q326" s="851"/>
      <c r="R326" s="851"/>
      <c r="S326" s="851"/>
      <c r="T326" s="851"/>
      <c r="U326" s="851"/>
      <c r="V326" s="851"/>
      <c r="W326" s="851"/>
      <c r="X326" s="851"/>
      <c r="Y326" s="851"/>
      <c r="Z326" s="851"/>
    </row>
    <row r="327" ht="14.25" customHeight="1">
      <c r="A327" s="42"/>
      <c r="B327" s="47"/>
      <c r="C327" s="1045"/>
      <c r="D327" s="71"/>
      <c r="E327" s="91"/>
      <c r="F327" s="272"/>
      <c r="G327" s="60"/>
      <c r="H327" s="38">
        <f t="shared" si="8"/>
        <v>0</v>
      </c>
      <c r="I327" s="39">
        <f t="shared" si="9"/>
        <v>0</v>
      </c>
      <c r="J327" s="40">
        <f t="shared" si="10"/>
        <v>0</v>
      </c>
      <c r="K327" s="41">
        <f t="shared" si="11"/>
        <v>0</v>
      </c>
      <c r="L327" s="40">
        <f t="shared" si="12"/>
        <v>0</v>
      </c>
      <c r="M327" s="41">
        <f t="shared" si="13"/>
        <v>0</v>
      </c>
      <c r="N327" s="35"/>
      <c r="O327" s="67"/>
      <c r="P327" s="851"/>
      <c r="Q327" s="851"/>
      <c r="R327" s="851"/>
      <c r="S327" s="851"/>
      <c r="T327" s="851"/>
      <c r="U327" s="851"/>
      <c r="V327" s="851"/>
      <c r="W327" s="851"/>
      <c r="X327" s="851"/>
      <c r="Y327" s="851"/>
      <c r="Z327" s="851"/>
    </row>
    <row r="328" ht="14.25" customHeight="1">
      <c r="A328" s="42"/>
      <c r="B328" s="47"/>
      <c r="C328" s="1045"/>
      <c r="D328" s="71"/>
      <c r="E328" s="91"/>
      <c r="F328" s="272"/>
      <c r="G328" s="60"/>
      <c r="H328" s="38">
        <f t="shared" si="8"/>
        <v>0</v>
      </c>
      <c r="I328" s="39">
        <f t="shared" si="9"/>
        <v>0</v>
      </c>
      <c r="J328" s="40">
        <f t="shared" si="10"/>
        <v>0</v>
      </c>
      <c r="K328" s="41">
        <f t="shared" si="11"/>
        <v>0</v>
      </c>
      <c r="L328" s="40">
        <f t="shared" si="12"/>
        <v>0</v>
      </c>
      <c r="M328" s="41">
        <f t="shared" si="13"/>
        <v>0</v>
      </c>
      <c r="N328" s="35"/>
      <c r="O328" s="67"/>
      <c r="P328" s="851"/>
      <c r="Q328" s="851"/>
      <c r="R328" s="851"/>
      <c r="S328" s="851"/>
      <c r="T328" s="851"/>
      <c r="U328" s="851"/>
      <c r="V328" s="851"/>
      <c r="W328" s="851"/>
      <c r="X328" s="851"/>
      <c r="Y328" s="851"/>
      <c r="Z328" s="851"/>
    </row>
    <row r="329" ht="14.25" customHeight="1">
      <c r="A329" s="42"/>
      <c r="B329" s="47"/>
      <c r="C329" s="1045"/>
      <c r="D329" s="71"/>
      <c r="E329" s="91"/>
      <c r="F329" s="272"/>
      <c r="G329" s="60"/>
      <c r="H329" s="38">
        <f t="shared" si="8"/>
        <v>0</v>
      </c>
      <c r="I329" s="39">
        <f t="shared" si="9"/>
        <v>0</v>
      </c>
      <c r="J329" s="40">
        <f t="shared" si="10"/>
        <v>0</v>
      </c>
      <c r="K329" s="41">
        <f t="shared" si="11"/>
        <v>0</v>
      </c>
      <c r="L329" s="40">
        <f t="shared" si="12"/>
        <v>0</v>
      </c>
      <c r="M329" s="41">
        <f t="shared" si="13"/>
        <v>0</v>
      </c>
      <c r="N329" s="35"/>
      <c r="O329" s="67"/>
      <c r="P329" s="851"/>
      <c r="Q329" s="851"/>
      <c r="R329" s="851"/>
      <c r="S329" s="851"/>
      <c r="T329" s="851"/>
      <c r="U329" s="851"/>
      <c r="V329" s="851"/>
      <c r="W329" s="851"/>
      <c r="X329" s="851"/>
      <c r="Y329" s="851"/>
      <c r="Z329" s="851"/>
    </row>
    <row r="330" ht="14.25" customHeight="1">
      <c r="A330" s="42"/>
      <c r="B330" s="47"/>
      <c r="C330" s="1045"/>
      <c r="D330" s="71"/>
      <c r="E330" s="91"/>
      <c r="F330" s="272"/>
      <c r="G330" s="60"/>
      <c r="H330" s="38">
        <f t="shared" si="8"/>
        <v>0</v>
      </c>
      <c r="I330" s="39">
        <f t="shared" si="9"/>
        <v>0</v>
      </c>
      <c r="J330" s="40">
        <f t="shared" si="10"/>
        <v>0</v>
      </c>
      <c r="K330" s="41">
        <f t="shared" si="11"/>
        <v>0</v>
      </c>
      <c r="L330" s="40">
        <f t="shared" si="12"/>
        <v>0</v>
      </c>
      <c r="M330" s="41">
        <f t="shared" si="13"/>
        <v>0</v>
      </c>
      <c r="N330" s="35"/>
      <c r="O330" s="67"/>
      <c r="P330" s="851"/>
      <c r="Q330" s="851"/>
      <c r="R330" s="851"/>
      <c r="S330" s="851"/>
      <c r="T330" s="851"/>
      <c r="U330" s="851"/>
      <c r="V330" s="851"/>
      <c r="W330" s="851"/>
      <c r="X330" s="851"/>
      <c r="Y330" s="851"/>
      <c r="Z330" s="851"/>
    </row>
    <row r="331" ht="14.25" customHeight="1">
      <c r="A331" s="42"/>
      <c r="B331" s="47"/>
      <c r="C331" s="1045"/>
      <c r="D331" s="71"/>
      <c r="E331" s="59"/>
      <c r="F331" s="272"/>
      <c r="G331" s="60"/>
      <c r="H331" s="38">
        <f t="shared" si="8"/>
        <v>0</v>
      </c>
      <c r="I331" s="39">
        <f t="shared" si="9"/>
        <v>0</v>
      </c>
      <c r="J331" s="40">
        <f t="shared" si="10"/>
        <v>0</v>
      </c>
      <c r="K331" s="41">
        <f t="shared" si="11"/>
        <v>0</v>
      </c>
      <c r="L331" s="40">
        <f t="shared" si="12"/>
        <v>0</v>
      </c>
      <c r="M331" s="41">
        <f t="shared" si="13"/>
        <v>0</v>
      </c>
      <c r="N331" s="35"/>
      <c r="O331" s="67"/>
      <c r="P331" s="851"/>
      <c r="Q331" s="851"/>
      <c r="R331" s="851"/>
      <c r="S331" s="851"/>
      <c r="T331" s="851"/>
      <c r="U331" s="851"/>
      <c r="V331" s="851"/>
      <c r="W331" s="851"/>
      <c r="X331" s="851"/>
      <c r="Y331" s="851"/>
      <c r="Z331" s="851"/>
    </row>
    <row r="332" ht="14.25" customHeight="1">
      <c r="A332" s="42"/>
      <c r="B332" s="47"/>
      <c r="C332" s="1040"/>
      <c r="D332" s="26"/>
      <c r="E332" s="82"/>
      <c r="F332" s="272"/>
      <c r="G332" s="60"/>
      <c r="H332" s="38">
        <f t="shared" si="8"/>
        <v>0</v>
      </c>
      <c r="I332" s="39">
        <f t="shared" si="9"/>
        <v>0</v>
      </c>
      <c r="J332" s="40">
        <f t="shared" si="10"/>
        <v>0</v>
      </c>
      <c r="K332" s="41">
        <f t="shared" si="11"/>
        <v>0</v>
      </c>
      <c r="L332" s="40">
        <f t="shared" si="12"/>
        <v>0</v>
      </c>
      <c r="M332" s="41">
        <f t="shared" si="13"/>
        <v>0</v>
      </c>
      <c r="N332" s="35"/>
      <c r="O332" s="67"/>
      <c r="P332" s="851"/>
      <c r="Q332" s="851"/>
      <c r="R332" s="851"/>
      <c r="S332" s="851"/>
      <c r="T332" s="851"/>
      <c r="U332" s="851"/>
      <c r="V332" s="851"/>
      <c r="W332" s="851"/>
      <c r="X332" s="851"/>
      <c r="Y332" s="851"/>
      <c r="Z332" s="851"/>
    </row>
    <row r="333" ht="14.25" customHeight="1">
      <c r="A333" s="92"/>
      <c r="B333" s="93"/>
      <c r="C333" s="1040"/>
      <c r="D333" s="51"/>
      <c r="E333" s="94"/>
      <c r="F333" s="272"/>
      <c r="G333" s="60"/>
      <c r="H333" s="38"/>
      <c r="I333" s="39"/>
      <c r="J333" s="40"/>
      <c r="K333" s="41"/>
      <c r="L333" s="40"/>
      <c r="M333" s="41"/>
      <c r="N333" s="35"/>
      <c r="O333" s="67"/>
      <c r="P333" s="851"/>
      <c r="Q333" s="851"/>
      <c r="R333" s="851"/>
      <c r="S333" s="851"/>
      <c r="T333" s="851"/>
      <c r="U333" s="851"/>
      <c r="V333" s="851"/>
      <c r="W333" s="851"/>
      <c r="X333" s="851"/>
      <c r="Y333" s="851"/>
      <c r="Z333" s="851"/>
    </row>
    <row r="334" ht="14.25" customHeight="1">
      <c r="A334" s="92"/>
      <c r="B334" s="93"/>
      <c r="C334" s="1040"/>
      <c r="D334" s="51"/>
      <c r="E334" s="94"/>
      <c r="F334" s="272"/>
      <c r="G334" s="60"/>
      <c r="H334" s="38"/>
      <c r="I334" s="39"/>
      <c r="J334" s="40"/>
      <c r="K334" s="41"/>
      <c r="L334" s="40"/>
      <c r="M334" s="41"/>
      <c r="N334" s="35"/>
      <c r="O334" s="67"/>
      <c r="P334" s="851"/>
      <c r="Q334" s="851"/>
      <c r="R334" s="851"/>
      <c r="S334" s="851"/>
      <c r="T334" s="851"/>
      <c r="U334" s="851"/>
      <c r="V334" s="851"/>
      <c r="W334" s="851"/>
      <c r="X334" s="851"/>
      <c r="Y334" s="851"/>
      <c r="Z334" s="851"/>
    </row>
    <row r="335" ht="14.25" customHeight="1">
      <c r="A335" s="92"/>
      <c r="B335" s="93"/>
      <c r="C335" s="1040"/>
      <c r="D335" s="51"/>
      <c r="E335" s="94"/>
      <c r="F335" s="272"/>
      <c r="G335" s="60"/>
      <c r="H335" s="38"/>
      <c r="I335" s="39"/>
      <c r="J335" s="40"/>
      <c r="K335" s="41"/>
      <c r="L335" s="40"/>
      <c r="M335" s="41"/>
      <c r="N335" s="35"/>
      <c r="O335" s="67"/>
      <c r="P335" s="851"/>
      <c r="Q335" s="851"/>
      <c r="R335" s="851"/>
      <c r="S335" s="851"/>
      <c r="T335" s="851"/>
      <c r="U335" s="851"/>
      <c r="V335" s="851"/>
      <c r="W335" s="851"/>
      <c r="X335" s="851"/>
      <c r="Y335" s="851"/>
      <c r="Z335" s="851"/>
    </row>
    <row r="336" ht="14.25" customHeight="1">
      <c r="A336" s="92"/>
      <c r="B336" s="93"/>
      <c r="C336" s="1040"/>
      <c r="D336" s="51"/>
      <c r="E336" s="94"/>
      <c r="F336" s="272"/>
      <c r="G336" s="60"/>
      <c r="H336" s="38"/>
      <c r="I336" s="39"/>
      <c r="J336" s="40"/>
      <c r="K336" s="41"/>
      <c r="L336" s="40"/>
      <c r="M336" s="41"/>
      <c r="N336" s="35"/>
      <c r="O336" s="67"/>
      <c r="P336" s="851"/>
      <c r="Q336" s="851"/>
      <c r="R336" s="851"/>
      <c r="S336" s="851"/>
      <c r="T336" s="851"/>
      <c r="U336" s="851"/>
      <c r="V336" s="851"/>
      <c r="W336" s="851"/>
      <c r="X336" s="851"/>
      <c r="Y336" s="851"/>
      <c r="Z336" s="851"/>
    </row>
    <row r="337" ht="14.25" customHeight="1">
      <c r="A337" s="92"/>
      <c r="B337" s="93"/>
      <c r="C337" s="1040"/>
      <c r="D337" s="51"/>
      <c r="E337" s="94"/>
      <c r="F337" s="272"/>
      <c r="G337" s="60"/>
      <c r="H337" s="38"/>
      <c r="I337" s="39"/>
      <c r="J337" s="40"/>
      <c r="K337" s="41"/>
      <c r="L337" s="40"/>
      <c r="M337" s="41"/>
      <c r="N337" s="35"/>
      <c r="O337" s="67"/>
      <c r="P337" s="851"/>
      <c r="Q337" s="851"/>
      <c r="R337" s="851"/>
      <c r="S337" s="851"/>
      <c r="T337" s="851"/>
      <c r="U337" s="851"/>
      <c r="V337" s="851"/>
      <c r="W337" s="851"/>
      <c r="X337" s="851"/>
      <c r="Y337" s="851"/>
      <c r="Z337" s="851"/>
    </row>
    <row r="338" ht="14.25" customHeight="1">
      <c r="A338" s="92"/>
      <c r="B338" s="93"/>
      <c r="C338" s="1040"/>
      <c r="D338" s="51"/>
      <c r="E338" s="94"/>
      <c r="F338" s="272"/>
      <c r="G338" s="60"/>
      <c r="H338" s="38"/>
      <c r="I338" s="39"/>
      <c r="J338" s="40"/>
      <c r="K338" s="41"/>
      <c r="L338" s="40"/>
      <c r="M338" s="41"/>
      <c r="N338" s="35"/>
      <c r="O338" s="67"/>
      <c r="P338" s="851"/>
      <c r="Q338" s="851"/>
      <c r="R338" s="851"/>
      <c r="S338" s="851"/>
      <c r="T338" s="851"/>
      <c r="U338" s="851"/>
      <c r="V338" s="851"/>
      <c r="W338" s="851"/>
      <c r="X338" s="851"/>
      <c r="Y338" s="851"/>
      <c r="Z338" s="851"/>
    </row>
    <row r="339" ht="14.25" customHeight="1">
      <c r="A339" s="92"/>
      <c r="B339" s="93"/>
      <c r="C339" s="1040"/>
      <c r="D339" s="51"/>
      <c r="E339" s="94"/>
      <c r="F339" s="272"/>
      <c r="G339" s="60"/>
      <c r="H339" s="38"/>
      <c r="I339" s="39"/>
      <c r="J339" s="40"/>
      <c r="K339" s="41"/>
      <c r="L339" s="40"/>
      <c r="M339" s="41"/>
      <c r="N339" s="35"/>
      <c r="O339" s="67"/>
      <c r="P339" s="851"/>
      <c r="Q339" s="851"/>
      <c r="R339" s="851"/>
      <c r="S339" s="851"/>
      <c r="T339" s="851"/>
      <c r="U339" s="851"/>
      <c r="V339" s="851"/>
      <c r="W339" s="851"/>
      <c r="X339" s="851"/>
      <c r="Y339" s="851"/>
      <c r="Z339" s="851"/>
    </row>
    <row r="340" ht="14.25" customHeight="1">
      <c r="A340" s="92"/>
      <c r="B340" s="93"/>
      <c r="C340" s="1040"/>
      <c r="D340" s="51"/>
      <c r="E340" s="94"/>
      <c r="F340" s="272"/>
      <c r="G340" s="60"/>
      <c r="H340" s="38"/>
      <c r="I340" s="39"/>
      <c r="J340" s="40"/>
      <c r="K340" s="41"/>
      <c r="L340" s="40"/>
      <c r="M340" s="41"/>
      <c r="N340" s="35"/>
      <c r="O340" s="67"/>
      <c r="P340" s="851"/>
      <c r="Q340" s="851"/>
      <c r="R340" s="851"/>
      <c r="S340" s="851"/>
      <c r="T340" s="851"/>
      <c r="U340" s="851"/>
      <c r="V340" s="851"/>
      <c r="W340" s="851"/>
      <c r="X340" s="851"/>
      <c r="Y340" s="851"/>
      <c r="Z340" s="851"/>
    </row>
    <row r="341" ht="14.25" customHeight="1">
      <c r="A341" s="92"/>
      <c r="B341" s="93"/>
      <c r="C341" s="1040"/>
      <c r="D341" s="51"/>
      <c r="E341" s="94"/>
      <c r="F341" s="272"/>
      <c r="G341" s="60"/>
      <c r="H341" s="38"/>
      <c r="I341" s="39"/>
      <c r="J341" s="40"/>
      <c r="K341" s="41"/>
      <c r="L341" s="40"/>
      <c r="M341" s="41"/>
      <c r="N341" s="35"/>
      <c r="O341" s="67"/>
      <c r="P341" s="851"/>
      <c r="Q341" s="851"/>
      <c r="R341" s="851"/>
      <c r="S341" s="851"/>
      <c r="T341" s="851"/>
      <c r="U341" s="851"/>
      <c r="V341" s="851"/>
      <c r="W341" s="851"/>
      <c r="X341" s="851"/>
      <c r="Y341" s="851"/>
      <c r="Z341" s="851"/>
    </row>
    <row r="342" ht="14.25" customHeight="1">
      <c r="A342" s="92"/>
      <c r="B342" s="93"/>
      <c r="C342" s="1040"/>
      <c r="D342" s="51"/>
      <c r="E342" s="94"/>
      <c r="F342" s="272"/>
      <c r="G342" s="60"/>
      <c r="H342" s="38"/>
      <c r="I342" s="39"/>
      <c r="J342" s="40"/>
      <c r="K342" s="41"/>
      <c r="L342" s="40"/>
      <c r="M342" s="41"/>
      <c r="N342" s="35"/>
      <c r="O342" s="67"/>
      <c r="P342" s="851"/>
      <c r="Q342" s="851"/>
      <c r="R342" s="851"/>
      <c r="S342" s="851"/>
      <c r="T342" s="851"/>
      <c r="U342" s="851"/>
      <c r="V342" s="851"/>
      <c r="W342" s="851"/>
      <c r="X342" s="851"/>
      <c r="Y342" s="851"/>
      <c r="Z342" s="851"/>
    </row>
    <row r="343" ht="14.25" customHeight="1">
      <c r="A343" s="92"/>
      <c r="B343" s="93"/>
      <c r="C343" s="1040"/>
      <c r="D343" s="51"/>
      <c r="E343" s="94"/>
      <c r="F343" s="272"/>
      <c r="G343" s="60"/>
      <c r="H343" s="38"/>
      <c r="I343" s="39"/>
      <c r="J343" s="40"/>
      <c r="K343" s="41"/>
      <c r="L343" s="40"/>
      <c r="M343" s="41"/>
      <c r="N343" s="35"/>
      <c r="O343" s="67"/>
      <c r="P343" s="851"/>
      <c r="Q343" s="851"/>
      <c r="R343" s="851"/>
      <c r="S343" s="851"/>
      <c r="T343" s="851"/>
      <c r="U343" s="851"/>
      <c r="V343" s="851"/>
      <c r="W343" s="851"/>
      <c r="X343" s="851"/>
      <c r="Y343" s="851"/>
      <c r="Z343" s="851"/>
    </row>
    <row r="344" ht="14.25" customHeight="1">
      <c r="A344" s="92"/>
      <c r="B344" s="93"/>
      <c r="C344" s="1040"/>
      <c r="D344" s="51"/>
      <c r="E344" s="94"/>
      <c r="F344" s="272"/>
      <c r="G344" s="60"/>
      <c r="H344" s="38"/>
      <c r="I344" s="39"/>
      <c r="J344" s="40"/>
      <c r="K344" s="41"/>
      <c r="L344" s="40"/>
      <c r="M344" s="41"/>
      <c r="N344" s="35"/>
      <c r="O344" s="67"/>
      <c r="P344" s="851"/>
      <c r="Q344" s="851"/>
      <c r="R344" s="851"/>
      <c r="S344" s="851"/>
      <c r="T344" s="851"/>
      <c r="U344" s="851"/>
      <c r="V344" s="851"/>
      <c r="W344" s="851"/>
      <c r="X344" s="851"/>
      <c r="Y344" s="851"/>
      <c r="Z344" s="851"/>
    </row>
    <row r="345" ht="14.25" customHeight="1">
      <c r="A345" s="92"/>
      <c r="B345" s="93"/>
      <c r="C345" s="1040"/>
      <c r="D345" s="51"/>
      <c r="E345" s="94"/>
      <c r="F345" s="272"/>
      <c r="G345" s="60"/>
      <c r="H345" s="38"/>
      <c r="I345" s="39"/>
      <c r="J345" s="40"/>
      <c r="K345" s="41"/>
      <c r="L345" s="40"/>
      <c r="M345" s="41"/>
      <c r="N345" s="35"/>
      <c r="O345" s="67"/>
      <c r="P345" s="851"/>
      <c r="Q345" s="851"/>
      <c r="R345" s="851"/>
      <c r="S345" s="851"/>
      <c r="T345" s="851"/>
      <c r="U345" s="851"/>
      <c r="V345" s="851"/>
      <c r="W345" s="851"/>
      <c r="X345" s="851"/>
      <c r="Y345" s="851"/>
      <c r="Z345" s="851"/>
    </row>
    <row r="346" ht="14.25" customHeight="1">
      <c r="A346" s="92"/>
      <c r="B346" s="93"/>
      <c r="C346" s="1040"/>
      <c r="D346" s="51"/>
      <c r="E346" s="94"/>
      <c r="F346" s="272"/>
      <c r="G346" s="60"/>
      <c r="H346" s="38"/>
      <c r="I346" s="39"/>
      <c r="J346" s="40"/>
      <c r="K346" s="41"/>
      <c r="L346" s="40"/>
      <c r="M346" s="41"/>
      <c r="N346" s="35"/>
      <c r="O346" s="67"/>
      <c r="P346" s="851"/>
      <c r="Q346" s="851"/>
      <c r="R346" s="851"/>
      <c r="S346" s="851"/>
      <c r="T346" s="851"/>
      <c r="U346" s="851"/>
      <c r="V346" s="851"/>
      <c r="W346" s="851"/>
      <c r="X346" s="851"/>
      <c r="Y346" s="851"/>
      <c r="Z346" s="851"/>
    </row>
    <row r="347" ht="14.25" customHeight="1">
      <c r="A347" s="92"/>
      <c r="B347" s="93"/>
      <c r="C347" s="1040"/>
      <c r="D347" s="51"/>
      <c r="E347" s="94"/>
      <c r="F347" s="272"/>
      <c r="G347" s="60"/>
      <c r="H347" s="38"/>
      <c r="I347" s="39"/>
      <c r="J347" s="40"/>
      <c r="K347" s="41"/>
      <c r="L347" s="40"/>
      <c r="M347" s="41"/>
      <c r="N347" s="35"/>
      <c r="O347" s="67"/>
      <c r="P347" s="851"/>
      <c r="Q347" s="851"/>
      <c r="R347" s="851"/>
      <c r="S347" s="851"/>
      <c r="T347" s="851"/>
      <c r="U347" s="851"/>
      <c r="V347" s="851"/>
      <c r="W347" s="851"/>
      <c r="X347" s="851"/>
      <c r="Y347" s="851"/>
      <c r="Z347" s="851"/>
    </row>
    <row r="348" ht="14.25" customHeight="1">
      <c r="A348" s="92"/>
      <c r="B348" s="93"/>
      <c r="C348" s="1040"/>
      <c r="D348" s="51"/>
      <c r="E348" s="94"/>
      <c r="F348" s="272"/>
      <c r="G348" s="60"/>
      <c r="H348" s="38"/>
      <c r="I348" s="39"/>
      <c r="J348" s="40"/>
      <c r="K348" s="41"/>
      <c r="L348" s="40"/>
      <c r="M348" s="41"/>
      <c r="N348" s="35"/>
      <c r="O348" s="67"/>
      <c r="P348" s="851"/>
      <c r="Q348" s="851"/>
      <c r="R348" s="851"/>
      <c r="S348" s="851"/>
      <c r="T348" s="851"/>
      <c r="U348" s="851"/>
      <c r="V348" s="851"/>
      <c r="W348" s="851"/>
      <c r="X348" s="851"/>
      <c r="Y348" s="851"/>
      <c r="Z348" s="851"/>
    </row>
    <row r="349" ht="14.25" customHeight="1">
      <c r="A349" s="92"/>
      <c r="B349" s="93"/>
      <c r="C349" s="1040"/>
      <c r="D349" s="51"/>
      <c r="E349" s="94"/>
      <c r="F349" s="272"/>
      <c r="G349" s="60"/>
      <c r="H349" s="38"/>
      <c r="I349" s="39"/>
      <c r="J349" s="40"/>
      <c r="K349" s="41"/>
      <c r="L349" s="40"/>
      <c r="M349" s="41"/>
      <c r="N349" s="35"/>
      <c r="O349" s="67"/>
      <c r="P349" s="851"/>
      <c r="Q349" s="851"/>
      <c r="R349" s="851"/>
      <c r="S349" s="851"/>
      <c r="T349" s="851"/>
      <c r="U349" s="851"/>
      <c r="V349" s="851"/>
      <c r="W349" s="851"/>
      <c r="X349" s="851"/>
      <c r="Y349" s="851"/>
      <c r="Z349" s="851"/>
    </row>
    <row r="350" ht="14.25" customHeight="1">
      <c r="A350" s="92"/>
      <c r="B350" s="93"/>
      <c r="C350" s="1040"/>
      <c r="D350" s="51"/>
      <c r="E350" s="94"/>
      <c r="F350" s="272"/>
      <c r="G350" s="60"/>
      <c r="H350" s="38"/>
      <c r="I350" s="39"/>
      <c r="J350" s="40"/>
      <c r="K350" s="41"/>
      <c r="L350" s="40"/>
      <c r="M350" s="41"/>
      <c r="N350" s="35"/>
      <c r="O350" s="67"/>
      <c r="P350" s="851"/>
      <c r="Q350" s="851"/>
      <c r="R350" s="851"/>
      <c r="S350" s="851"/>
      <c r="T350" s="851"/>
      <c r="U350" s="851"/>
      <c r="V350" s="851"/>
      <c r="W350" s="851"/>
      <c r="X350" s="851"/>
      <c r="Y350" s="851"/>
      <c r="Z350" s="851"/>
    </row>
    <row r="351" ht="14.25" customHeight="1">
      <c r="A351" s="92"/>
      <c r="B351" s="93"/>
      <c r="C351" s="1040"/>
      <c r="D351" s="51"/>
      <c r="E351" s="94"/>
      <c r="F351" s="272"/>
      <c r="G351" s="60"/>
      <c r="H351" s="38"/>
      <c r="I351" s="39"/>
      <c r="J351" s="40"/>
      <c r="K351" s="41"/>
      <c r="L351" s="40"/>
      <c r="M351" s="41"/>
      <c r="N351" s="35"/>
      <c r="O351" s="67"/>
      <c r="P351" s="851"/>
      <c r="Q351" s="851"/>
      <c r="R351" s="851"/>
      <c r="S351" s="851"/>
      <c r="T351" s="851"/>
      <c r="U351" s="851"/>
      <c r="V351" s="851"/>
      <c r="W351" s="851"/>
      <c r="X351" s="851"/>
      <c r="Y351" s="851"/>
      <c r="Z351" s="851"/>
    </row>
    <row r="352" ht="14.25" customHeight="1">
      <c r="A352" s="92"/>
      <c r="B352" s="93"/>
      <c r="C352" s="1040"/>
      <c r="D352" s="51"/>
      <c r="E352" s="94"/>
      <c r="F352" s="272"/>
      <c r="G352" s="60"/>
      <c r="H352" s="38"/>
      <c r="I352" s="39"/>
      <c r="J352" s="40"/>
      <c r="K352" s="41"/>
      <c r="L352" s="40"/>
      <c r="M352" s="41"/>
      <c r="N352" s="35"/>
      <c r="O352" s="67"/>
      <c r="P352" s="851"/>
      <c r="Q352" s="851"/>
      <c r="R352" s="851"/>
      <c r="S352" s="851"/>
      <c r="T352" s="851"/>
      <c r="U352" s="851"/>
      <c r="V352" s="851"/>
      <c r="W352" s="851"/>
      <c r="X352" s="851"/>
      <c r="Y352" s="851"/>
      <c r="Z352" s="851"/>
    </row>
    <row r="353" ht="14.25" customHeight="1">
      <c r="A353" s="92"/>
      <c r="B353" s="93"/>
      <c r="C353" s="1040"/>
      <c r="D353" s="51"/>
      <c r="E353" s="94"/>
      <c r="F353" s="272"/>
      <c r="G353" s="60"/>
      <c r="H353" s="38"/>
      <c r="I353" s="39"/>
      <c r="J353" s="40"/>
      <c r="K353" s="41"/>
      <c r="L353" s="40"/>
      <c r="M353" s="41"/>
      <c r="N353" s="35"/>
      <c r="O353" s="67"/>
      <c r="P353" s="851"/>
      <c r="Q353" s="851"/>
      <c r="R353" s="851"/>
      <c r="S353" s="851"/>
      <c r="T353" s="851"/>
      <c r="U353" s="851"/>
      <c r="V353" s="851"/>
      <c r="W353" s="851"/>
      <c r="X353" s="851"/>
      <c r="Y353" s="851"/>
      <c r="Z353" s="851"/>
    </row>
    <row r="354" ht="14.25" customHeight="1">
      <c r="A354" s="92"/>
      <c r="B354" s="93"/>
      <c r="C354" s="1040"/>
      <c r="D354" s="51"/>
      <c r="E354" s="94"/>
      <c r="F354" s="272"/>
      <c r="G354" s="60"/>
      <c r="H354" s="38"/>
      <c r="I354" s="39"/>
      <c r="J354" s="40"/>
      <c r="K354" s="41"/>
      <c r="L354" s="40"/>
      <c r="M354" s="41"/>
      <c r="N354" s="35"/>
      <c r="O354" s="67"/>
      <c r="P354" s="851"/>
      <c r="Q354" s="851"/>
      <c r="R354" s="851"/>
      <c r="S354" s="851"/>
      <c r="T354" s="851"/>
      <c r="U354" s="851"/>
      <c r="V354" s="851"/>
      <c r="W354" s="851"/>
      <c r="X354" s="851"/>
      <c r="Y354" s="851"/>
      <c r="Z354" s="851"/>
    </row>
    <row r="355" ht="14.25" customHeight="1">
      <c r="A355" s="92"/>
      <c r="B355" s="93"/>
      <c r="C355" s="1040"/>
      <c r="D355" s="51"/>
      <c r="E355" s="94"/>
      <c r="F355" s="272"/>
      <c r="G355" s="60"/>
      <c r="H355" s="38"/>
      <c r="I355" s="39"/>
      <c r="J355" s="40"/>
      <c r="K355" s="41"/>
      <c r="L355" s="40"/>
      <c r="M355" s="41"/>
      <c r="N355" s="35"/>
      <c r="O355" s="67"/>
      <c r="P355" s="851"/>
      <c r="Q355" s="851"/>
      <c r="R355" s="851"/>
      <c r="S355" s="851"/>
      <c r="T355" s="851"/>
      <c r="U355" s="851"/>
      <c r="V355" s="851"/>
      <c r="W355" s="851"/>
      <c r="X355" s="851"/>
      <c r="Y355" s="851"/>
      <c r="Z355" s="851"/>
    </row>
    <row r="356" ht="14.25" customHeight="1">
      <c r="A356" s="92"/>
      <c r="B356" s="93"/>
      <c r="C356" s="1040"/>
      <c r="D356" s="51"/>
      <c r="E356" s="94"/>
      <c r="F356" s="272"/>
      <c r="G356" s="60"/>
      <c r="H356" s="38"/>
      <c r="I356" s="39"/>
      <c r="J356" s="40"/>
      <c r="K356" s="41"/>
      <c r="L356" s="40"/>
      <c r="M356" s="41"/>
      <c r="N356" s="35"/>
      <c r="O356" s="67"/>
      <c r="P356" s="851"/>
      <c r="Q356" s="851"/>
      <c r="R356" s="851"/>
      <c r="S356" s="851"/>
      <c r="T356" s="851"/>
      <c r="U356" s="851"/>
      <c r="V356" s="851"/>
      <c r="W356" s="851"/>
      <c r="X356" s="851"/>
      <c r="Y356" s="851"/>
      <c r="Z356" s="851"/>
    </row>
    <row r="357" ht="14.25" customHeight="1">
      <c r="A357" s="92"/>
      <c r="B357" s="93"/>
      <c r="C357" s="1040"/>
      <c r="D357" s="51"/>
      <c r="E357" s="94"/>
      <c r="F357" s="272"/>
      <c r="G357" s="60"/>
      <c r="H357" s="38"/>
      <c r="I357" s="39"/>
      <c r="J357" s="40"/>
      <c r="K357" s="41"/>
      <c r="L357" s="40"/>
      <c r="M357" s="41"/>
      <c r="N357" s="35"/>
      <c r="O357" s="67"/>
      <c r="P357" s="851"/>
      <c r="Q357" s="851"/>
      <c r="R357" s="851"/>
      <c r="S357" s="851"/>
      <c r="T357" s="851"/>
      <c r="U357" s="851"/>
      <c r="V357" s="851"/>
      <c r="W357" s="851"/>
      <c r="X357" s="851"/>
      <c r="Y357" s="851"/>
      <c r="Z357" s="851"/>
    </row>
    <row r="358" ht="14.25" customHeight="1">
      <c r="A358" s="92"/>
      <c r="B358" s="93"/>
      <c r="C358" s="1040"/>
      <c r="D358" s="51"/>
      <c r="E358" s="94"/>
      <c r="F358" s="272"/>
      <c r="G358" s="60"/>
      <c r="H358" s="38"/>
      <c r="I358" s="39"/>
      <c r="J358" s="40"/>
      <c r="K358" s="41"/>
      <c r="L358" s="40"/>
      <c r="M358" s="41"/>
      <c r="N358" s="35"/>
      <c r="O358" s="67"/>
      <c r="P358" s="851"/>
      <c r="Q358" s="851"/>
      <c r="R358" s="851"/>
      <c r="S358" s="851"/>
      <c r="T358" s="851"/>
      <c r="U358" s="851"/>
      <c r="V358" s="851"/>
      <c r="W358" s="851"/>
      <c r="X358" s="851"/>
      <c r="Y358" s="851"/>
      <c r="Z358" s="851"/>
    </row>
    <row r="359" ht="14.25" customHeight="1">
      <c r="A359" s="92"/>
      <c r="B359" s="93"/>
      <c r="C359" s="1040"/>
      <c r="D359" s="51"/>
      <c r="E359" s="94"/>
      <c r="F359" s="272"/>
      <c r="G359" s="60"/>
      <c r="H359" s="38"/>
      <c r="I359" s="39"/>
      <c r="J359" s="40"/>
      <c r="K359" s="41"/>
      <c r="L359" s="40"/>
      <c r="M359" s="41"/>
      <c r="N359" s="35"/>
      <c r="O359" s="67"/>
      <c r="P359" s="851"/>
      <c r="Q359" s="851"/>
      <c r="R359" s="851"/>
      <c r="S359" s="851"/>
      <c r="T359" s="851"/>
      <c r="U359" s="851"/>
      <c r="V359" s="851"/>
      <c r="W359" s="851"/>
      <c r="X359" s="851"/>
      <c r="Y359" s="851"/>
      <c r="Z359" s="851"/>
    </row>
    <row r="360" ht="14.25" customHeight="1">
      <c r="A360" s="92"/>
      <c r="B360" s="93"/>
      <c r="C360" s="1040"/>
      <c r="D360" s="51"/>
      <c r="E360" s="94"/>
      <c r="F360" s="272"/>
      <c r="G360" s="60"/>
      <c r="H360" s="38"/>
      <c r="I360" s="39"/>
      <c r="J360" s="40"/>
      <c r="K360" s="41"/>
      <c r="L360" s="40"/>
      <c r="M360" s="41"/>
      <c r="N360" s="35"/>
      <c r="O360" s="67"/>
      <c r="P360" s="851"/>
      <c r="Q360" s="851"/>
      <c r="R360" s="851"/>
      <c r="S360" s="851"/>
      <c r="T360" s="851"/>
      <c r="U360" s="851"/>
      <c r="V360" s="851"/>
      <c r="W360" s="851"/>
      <c r="X360" s="851"/>
      <c r="Y360" s="851"/>
      <c r="Z360" s="851"/>
    </row>
    <row r="361" ht="14.25" customHeight="1">
      <c r="A361" s="92"/>
      <c r="B361" s="93"/>
      <c r="C361" s="1040"/>
      <c r="D361" s="51"/>
      <c r="E361" s="94"/>
      <c r="F361" s="272"/>
      <c r="G361" s="60"/>
      <c r="H361" s="38"/>
      <c r="I361" s="39"/>
      <c r="J361" s="40"/>
      <c r="K361" s="41"/>
      <c r="L361" s="40"/>
      <c r="M361" s="41"/>
      <c r="N361" s="35"/>
      <c r="O361" s="67"/>
      <c r="P361" s="851"/>
      <c r="Q361" s="851"/>
      <c r="R361" s="851"/>
      <c r="S361" s="851"/>
      <c r="T361" s="851"/>
      <c r="U361" s="851"/>
      <c r="V361" s="851"/>
      <c r="W361" s="851"/>
      <c r="X361" s="851"/>
      <c r="Y361" s="851"/>
      <c r="Z361" s="851"/>
    </row>
    <row r="362" ht="14.25" customHeight="1">
      <c r="A362" s="92"/>
      <c r="B362" s="93"/>
      <c r="C362" s="1040"/>
      <c r="D362" s="51"/>
      <c r="E362" s="94"/>
      <c r="F362" s="272"/>
      <c r="G362" s="60"/>
      <c r="H362" s="38"/>
      <c r="I362" s="39"/>
      <c r="J362" s="40"/>
      <c r="K362" s="41"/>
      <c r="L362" s="40"/>
      <c r="M362" s="41"/>
      <c r="N362" s="35"/>
      <c r="O362" s="67"/>
      <c r="P362" s="851"/>
      <c r="Q362" s="851"/>
      <c r="R362" s="851"/>
      <c r="S362" s="851"/>
      <c r="T362" s="851"/>
      <c r="U362" s="851"/>
      <c r="V362" s="851"/>
      <c r="W362" s="851"/>
      <c r="X362" s="851"/>
      <c r="Y362" s="851"/>
      <c r="Z362" s="851"/>
    </row>
    <row r="363" ht="14.25" customHeight="1">
      <c r="A363" s="92"/>
      <c r="B363" s="93"/>
      <c r="C363" s="1040"/>
      <c r="D363" s="51"/>
      <c r="E363" s="94"/>
      <c r="F363" s="272"/>
      <c r="G363" s="60"/>
      <c r="H363" s="38"/>
      <c r="I363" s="39"/>
      <c r="J363" s="40"/>
      <c r="K363" s="41"/>
      <c r="L363" s="40"/>
      <c r="M363" s="41"/>
      <c r="N363" s="35"/>
      <c r="O363" s="67"/>
      <c r="P363" s="851"/>
      <c r="Q363" s="851"/>
      <c r="R363" s="851"/>
      <c r="S363" s="851"/>
      <c r="T363" s="851"/>
      <c r="U363" s="851"/>
      <c r="V363" s="851"/>
      <c r="W363" s="851"/>
      <c r="X363" s="851"/>
      <c r="Y363" s="851"/>
      <c r="Z363" s="851"/>
    </row>
    <row r="364" ht="14.25" customHeight="1">
      <c r="A364" s="92"/>
      <c r="B364" s="93"/>
      <c r="C364" s="1040"/>
      <c r="D364" s="51"/>
      <c r="E364" s="94"/>
      <c r="F364" s="272"/>
      <c r="G364" s="60"/>
      <c r="H364" s="38"/>
      <c r="I364" s="39"/>
      <c r="J364" s="40"/>
      <c r="K364" s="41"/>
      <c r="L364" s="40"/>
      <c r="M364" s="41"/>
      <c r="N364" s="35"/>
      <c r="O364" s="67"/>
      <c r="P364" s="851"/>
      <c r="Q364" s="851"/>
      <c r="R364" s="851"/>
      <c r="S364" s="851"/>
      <c r="T364" s="851"/>
      <c r="U364" s="851"/>
      <c r="V364" s="851"/>
      <c r="W364" s="851"/>
      <c r="X364" s="851"/>
      <c r="Y364" s="851"/>
      <c r="Z364" s="851"/>
    </row>
    <row r="365" ht="14.25" customHeight="1">
      <c r="A365" s="92"/>
      <c r="B365" s="93"/>
      <c r="C365" s="1040"/>
      <c r="D365" s="51"/>
      <c r="E365" s="94"/>
      <c r="F365" s="272"/>
      <c r="G365" s="60"/>
      <c r="H365" s="38"/>
      <c r="I365" s="39"/>
      <c r="J365" s="40"/>
      <c r="K365" s="41"/>
      <c r="L365" s="40"/>
      <c r="M365" s="41"/>
      <c r="N365" s="35"/>
      <c r="O365" s="67"/>
      <c r="P365" s="851"/>
      <c r="Q365" s="851"/>
      <c r="R365" s="851"/>
      <c r="S365" s="851"/>
      <c r="T365" s="851"/>
      <c r="U365" s="851"/>
      <c r="V365" s="851"/>
      <c r="W365" s="851"/>
      <c r="X365" s="851"/>
      <c r="Y365" s="851"/>
      <c r="Z365" s="851"/>
    </row>
    <row r="366" ht="14.25" customHeight="1">
      <c r="A366" s="92"/>
      <c r="B366" s="93"/>
      <c r="C366" s="1040"/>
      <c r="D366" s="51"/>
      <c r="E366" s="94"/>
      <c r="F366" s="272"/>
      <c r="G366" s="60"/>
      <c r="H366" s="38"/>
      <c r="I366" s="39"/>
      <c r="J366" s="40"/>
      <c r="K366" s="41"/>
      <c r="L366" s="40"/>
      <c r="M366" s="41"/>
      <c r="N366" s="35"/>
      <c r="O366" s="67"/>
      <c r="P366" s="851"/>
      <c r="Q366" s="851"/>
      <c r="R366" s="851"/>
      <c r="S366" s="851"/>
      <c r="T366" s="851"/>
      <c r="U366" s="851"/>
      <c r="V366" s="851"/>
      <c r="W366" s="851"/>
      <c r="X366" s="851"/>
      <c r="Y366" s="851"/>
      <c r="Z366" s="851"/>
    </row>
    <row r="367" ht="14.25" customHeight="1">
      <c r="A367" s="92"/>
      <c r="B367" s="93"/>
      <c r="C367" s="1040"/>
      <c r="D367" s="51"/>
      <c r="E367" s="94"/>
      <c r="F367" s="272"/>
      <c r="G367" s="60"/>
      <c r="H367" s="38"/>
      <c r="I367" s="39"/>
      <c r="J367" s="40"/>
      <c r="K367" s="41"/>
      <c r="L367" s="40"/>
      <c r="M367" s="41"/>
      <c r="N367" s="35"/>
      <c r="O367" s="67"/>
      <c r="P367" s="851"/>
      <c r="Q367" s="851"/>
      <c r="R367" s="851"/>
      <c r="S367" s="851"/>
      <c r="T367" s="851"/>
      <c r="U367" s="851"/>
      <c r="V367" s="851"/>
      <c r="W367" s="851"/>
      <c r="X367" s="851"/>
      <c r="Y367" s="851"/>
      <c r="Z367" s="851"/>
    </row>
    <row r="368" ht="14.25" customHeight="1">
      <c r="A368" s="92"/>
      <c r="B368" s="93"/>
      <c r="C368" s="1040"/>
      <c r="D368" s="51"/>
      <c r="E368" s="94"/>
      <c r="F368" s="272"/>
      <c r="G368" s="60"/>
      <c r="H368" s="38"/>
      <c r="I368" s="39"/>
      <c r="J368" s="40"/>
      <c r="K368" s="41"/>
      <c r="L368" s="40"/>
      <c r="M368" s="41"/>
      <c r="N368" s="35"/>
      <c r="O368" s="67"/>
      <c r="P368" s="851"/>
      <c r="Q368" s="851"/>
      <c r="R368" s="851"/>
      <c r="S368" s="851"/>
      <c r="T368" s="851"/>
      <c r="U368" s="851"/>
      <c r="V368" s="851"/>
      <c r="W368" s="851"/>
      <c r="X368" s="851"/>
      <c r="Y368" s="851"/>
      <c r="Z368" s="851"/>
    </row>
    <row r="369" ht="14.25" customHeight="1">
      <c r="A369" s="92"/>
      <c r="B369" s="93"/>
      <c r="C369" s="1040"/>
      <c r="D369" s="51"/>
      <c r="E369" s="94"/>
      <c r="F369" s="272"/>
      <c r="G369" s="60"/>
      <c r="H369" s="38"/>
      <c r="I369" s="39"/>
      <c r="J369" s="40"/>
      <c r="K369" s="41"/>
      <c r="L369" s="40"/>
      <c r="M369" s="41"/>
      <c r="N369" s="35"/>
      <c r="O369" s="67"/>
      <c r="P369" s="851"/>
      <c r="Q369" s="851"/>
      <c r="R369" s="851"/>
      <c r="S369" s="851"/>
      <c r="T369" s="851"/>
      <c r="U369" s="851"/>
      <c r="V369" s="851"/>
      <c r="W369" s="851"/>
      <c r="X369" s="851"/>
      <c r="Y369" s="851"/>
      <c r="Z369" s="851"/>
    </row>
    <row r="370" ht="14.25" customHeight="1">
      <c r="A370" s="92"/>
      <c r="B370" s="93"/>
      <c r="C370" s="1040"/>
      <c r="D370" s="51"/>
      <c r="E370" s="94"/>
      <c r="F370" s="272"/>
      <c r="G370" s="60"/>
      <c r="H370" s="38"/>
      <c r="I370" s="39"/>
      <c r="J370" s="40"/>
      <c r="K370" s="41"/>
      <c r="L370" s="40"/>
      <c r="M370" s="41"/>
      <c r="N370" s="35"/>
      <c r="O370" s="67"/>
      <c r="P370" s="851"/>
      <c r="Q370" s="851"/>
      <c r="R370" s="851"/>
      <c r="S370" s="851"/>
      <c r="T370" s="851"/>
      <c r="U370" s="851"/>
      <c r="V370" s="851"/>
      <c r="W370" s="851"/>
      <c r="X370" s="851"/>
      <c r="Y370" s="851"/>
      <c r="Z370" s="851"/>
    </row>
    <row r="371" ht="14.25" customHeight="1">
      <c r="A371" s="92"/>
      <c r="B371" s="93"/>
      <c r="C371" s="1040"/>
      <c r="D371" s="51"/>
      <c r="E371" s="94"/>
      <c r="F371" s="272"/>
      <c r="G371" s="60"/>
      <c r="H371" s="38"/>
      <c r="I371" s="39"/>
      <c r="J371" s="40"/>
      <c r="K371" s="41"/>
      <c r="L371" s="40"/>
      <c r="M371" s="41"/>
      <c r="N371" s="35"/>
      <c r="O371" s="67"/>
      <c r="P371" s="851"/>
      <c r="Q371" s="851"/>
      <c r="R371" s="851"/>
      <c r="S371" s="851"/>
      <c r="T371" s="851"/>
      <c r="U371" s="851"/>
      <c r="V371" s="851"/>
      <c r="W371" s="851"/>
      <c r="X371" s="851"/>
      <c r="Y371" s="851"/>
      <c r="Z371" s="851"/>
    </row>
    <row r="372" ht="14.25" customHeight="1">
      <c r="A372" s="92"/>
      <c r="B372" s="93"/>
      <c r="C372" s="1040"/>
      <c r="D372" s="51"/>
      <c r="E372" s="94"/>
      <c r="F372" s="272"/>
      <c r="G372" s="60"/>
      <c r="H372" s="38"/>
      <c r="I372" s="39"/>
      <c r="J372" s="40"/>
      <c r="K372" s="41"/>
      <c r="L372" s="40"/>
      <c r="M372" s="41"/>
      <c r="N372" s="35"/>
      <c r="O372" s="67"/>
      <c r="P372" s="851"/>
      <c r="Q372" s="851"/>
      <c r="R372" s="851"/>
      <c r="S372" s="851"/>
      <c r="T372" s="851"/>
      <c r="U372" s="851"/>
      <c r="V372" s="851"/>
      <c r="W372" s="851"/>
      <c r="X372" s="851"/>
      <c r="Y372" s="851"/>
      <c r="Z372" s="851"/>
    </row>
    <row r="373" ht="14.25" customHeight="1">
      <c r="A373" s="92"/>
      <c r="B373" s="93"/>
      <c r="C373" s="1040"/>
      <c r="D373" s="51"/>
      <c r="E373" s="94"/>
      <c r="F373" s="272"/>
      <c r="G373" s="60"/>
      <c r="H373" s="38"/>
      <c r="I373" s="39"/>
      <c r="J373" s="40"/>
      <c r="K373" s="41"/>
      <c r="L373" s="40"/>
      <c r="M373" s="41"/>
      <c r="N373" s="35"/>
      <c r="O373" s="67"/>
      <c r="P373" s="851"/>
      <c r="Q373" s="851"/>
      <c r="R373" s="851"/>
      <c r="S373" s="851"/>
      <c r="T373" s="851"/>
      <c r="U373" s="851"/>
      <c r="V373" s="851"/>
      <c r="W373" s="851"/>
      <c r="X373" s="851"/>
      <c r="Y373" s="851"/>
      <c r="Z373" s="851"/>
    </row>
    <row r="374" ht="14.25" customHeight="1">
      <c r="A374" s="92"/>
      <c r="B374" s="93"/>
      <c r="C374" s="1040"/>
      <c r="D374" s="51"/>
      <c r="E374" s="94"/>
      <c r="F374" s="272"/>
      <c r="G374" s="60"/>
      <c r="H374" s="38"/>
      <c r="I374" s="39"/>
      <c r="J374" s="40"/>
      <c r="K374" s="41"/>
      <c r="L374" s="40"/>
      <c r="M374" s="41"/>
      <c r="N374" s="35"/>
      <c r="O374" s="67"/>
      <c r="P374" s="851"/>
      <c r="Q374" s="851"/>
      <c r="R374" s="851"/>
      <c r="S374" s="851"/>
      <c r="T374" s="851"/>
      <c r="U374" s="851"/>
      <c r="V374" s="851"/>
      <c r="W374" s="851"/>
      <c r="X374" s="851"/>
      <c r="Y374" s="851"/>
      <c r="Z374" s="851"/>
    </row>
    <row r="375" ht="14.25" customHeight="1">
      <c r="A375" s="92"/>
      <c r="B375" s="93"/>
      <c r="C375" s="1040"/>
      <c r="D375" s="51"/>
      <c r="E375" s="94"/>
      <c r="F375" s="272"/>
      <c r="G375" s="60"/>
      <c r="H375" s="38"/>
      <c r="I375" s="39"/>
      <c r="J375" s="40"/>
      <c r="K375" s="41"/>
      <c r="L375" s="40"/>
      <c r="M375" s="41"/>
      <c r="N375" s="35"/>
      <c r="O375" s="67"/>
      <c r="P375" s="851"/>
      <c r="Q375" s="851"/>
      <c r="R375" s="851"/>
      <c r="S375" s="851"/>
      <c r="T375" s="851"/>
      <c r="U375" s="851"/>
      <c r="V375" s="851"/>
      <c r="W375" s="851"/>
      <c r="X375" s="851"/>
      <c r="Y375" s="851"/>
      <c r="Z375" s="851"/>
    </row>
    <row r="376" ht="14.25" customHeight="1">
      <c r="A376" s="92"/>
      <c r="B376" s="93"/>
      <c r="C376" s="1040"/>
      <c r="D376" s="51"/>
      <c r="E376" s="94"/>
      <c r="F376" s="272"/>
      <c r="G376" s="60"/>
      <c r="H376" s="38"/>
      <c r="I376" s="39"/>
      <c r="J376" s="40"/>
      <c r="K376" s="41"/>
      <c r="L376" s="40"/>
      <c r="M376" s="41"/>
      <c r="N376" s="35"/>
      <c r="O376" s="67"/>
      <c r="P376" s="851"/>
      <c r="Q376" s="851"/>
      <c r="R376" s="851"/>
      <c r="S376" s="851"/>
      <c r="T376" s="851"/>
      <c r="U376" s="851"/>
      <c r="V376" s="851"/>
      <c r="W376" s="851"/>
      <c r="X376" s="851"/>
      <c r="Y376" s="851"/>
      <c r="Z376" s="851"/>
    </row>
    <row r="377" ht="14.25" customHeight="1">
      <c r="A377" s="92"/>
      <c r="B377" s="93"/>
      <c r="C377" s="1040"/>
      <c r="D377" s="51"/>
      <c r="E377" s="94"/>
      <c r="F377" s="272"/>
      <c r="G377" s="60"/>
      <c r="H377" s="38"/>
      <c r="I377" s="39"/>
      <c r="J377" s="40"/>
      <c r="K377" s="41"/>
      <c r="L377" s="40"/>
      <c r="M377" s="41"/>
      <c r="N377" s="35"/>
      <c r="O377" s="67"/>
      <c r="P377" s="851"/>
      <c r="Q377" s="851"/>
      <c r="R377" s="851"/>
      <c r="S377" s="851"/>
      <c r="T377" s="851"/>
      <c r="U377" s="851"/>
      <c r="V377" s="851"/>
      <c r="W377" s="851"/>
      <c r="X377" s="851"/>
      <c r="Y377" s="851"/>
      <c r="Z377" s="851"/>
    </row>
    <row r="378" ht="14.25" customHeight="1">
      <c r="A378" s="92"/>
      <c r="B378" s="93"/>
      <c r="C378" s="1040"/>
      <c r="D378" s="51"/>
      <c r="E378" s="94"/>
      <c r="F378" s="272"/>
      <c r="G378" s="60"/>
      <c r="H378" s="38"/>
      <c r="I378" s="39"/>
      <c r="J378" s="40"/>
      <c r="K378" s="41"/>
      <c r="L378" s="40"/>
      <c r="M378" s="41"/>
      <c r="N378" s="35"/>
      <c r="O378" s="67"/>
      <c r="P378" s="851"/>
      <c r="Q378" s="851"/>
      <c r="R378" s="851"/>
      <c r="S378" s="851"/>
      <c r="T378" s="851"/>
      <c r="U378" s="851"/>
      <c r="V378" s="851"/>
      <c r="W378" s="851"/>
      <c r="X378" s="851"/>
      <c r="Y378" s="851"/>
      <c r="Z378" s="851"/>
    </row>
    <row r="379" ht="14.25" customHeight="1">
      <c r="A379" s="92"/>
      <c r="B379" s="93"/>
      <c r="C379" s="1040"/>
      <c r="D379" s="51"/>
      <c r="E379" s="94"/>
      <c r="F379" s="272"/>
      <c r="G379" s="60"/>
      <c r="H379" s="38"/>
      <c r="I379" s="39"/>
      <c r="J379" s="40"/>
      <c r="K379" s="41"/>
      <c r="L379" s="40"/>
      <c r="M379" s="41"/>
      <c r="N379" s="35"/>
      <c r="O379" s="67"/>
      <c r="P379" s="851"/>
      <c r="Q379" s="851"/>
      <c r="R379" s="851"/>
      <c r="S379" s="851"/>
      <c r="T379" s="851"/>
      <c r="U379" s="851"/>
      <c r="V379" s="851"/>
      <c r="W379" s="851"/>
      <c r="X379" s="851"/>
      <c r="Y379" s="851"/>
      <c r="Z379" s="851"/>
    </row>
    <row r="380" ht="14.25" customHeight="1">
      <c r="A380" s="92"/>
      <c r="B380" s="93"/>
      <c r="C380" s="1040"/>
      <c r="D380" s="51"/>
      <c r="E380" s="94"/>
      <c r="F380" s="272"/>
      <c r="G380" s="60"/>
      <c r="H380" s="38"/>
      <c r="I380" s="39"/>
      <c r="J380" s="40"/>
      <c r="K380" s="41"/>
      <c r="L380" s="40"/>
      <c r="M380" s="41"/>
      <c r="N380" s="35"/>
      <c r="O380" s="67"/>
      <c r="P380" s="851"/>
      <c r="Q380" s="851"/>
      <c r="R380" s="851"/>
      <c r="S380" s="851"/>
      <c r="T380" s="851"/>
      <c r="U380" s="851"/>
      <c r="V380" s="851"/>
      <c r="W380" s="851"/>
      <c r="X380" s="851"/>
      <c r="Y380" s="851"/>
      <c r="Z380" s="851"/>
    </row>
    <row r="381" ht="14.25" customHeight="1">
      <c r="A381" s="92"/>
      <c r="B381" s="93"/>
      <c r="C381" s="1040"/>
      <c r="D381" s="51"/>
      <c r="E381" s="94"/>
      <c r="F381" s="272"/>
      <c r="G381" s="60"/>
      <c r="H381" s="38"/>
      <c r="I381" s="39"/>
      <c r="J381" s="40"/>
      <c r="K381" s="41"/>
      <c r="L381" s="40"/>
      <c r="M381" s="41"/>
      <c r="N381" s="35"/>
      <c r="O381" s="67"/>
      <c r="P381" s="851"/>
      <c r="Q381" s="851"/>
      <c r="R381" s="851"/>
      <c r="S381" s="851"/>
      <c r="T381" s="851"/>
      <c r="U381" s="851"/>
      <c r="V381" s="851"/>
      <c r="W381" s="851"/>
      <c r="X381" s="851"/>
      <c r="Y381" s="851"/>
      <c r="Z381" s="851"/>
    </row>
    <row r="382" ht="14.25" customHeight="1">
      <c r="A382" s="92"/>
      <c r="B382" s="93"/>
      <c r="C382" s="1040"/>
      <c r="D382" s="51"/>
      <c r="E382" s="94"/>
      <c r="F382" s="272"/>
      <c r="G382" s="60"/>
      <c r="H382" s="38"/>
      <c r="I382" s="39"/>
      <c r="J382" s="40"/>
      <c r="K382" s="41"/>
      <c r="L382" s="40"/>
      <c r="M382" s="41"/>
      <c r="N382" s="35"/>
      <c r="O382" s="67"/>
      <c r="P382" s="851"/>
      <c r="Q382" s="851"/>
      <c r="R382" s="851"/>
      <c r="S382" s="851"/>
      <c r="T382" s="851"/>
      <c r="U382" s="851"/>
      <c r="V382" s="851"/>
      <c r="W382" s="851"/>
      <c r="X382" s="851"/>
      <c r="Y382" s="851"/>
      <c r="Z382" s="851"/>
    </row>
    <row r="383" ht="14.25" customHeight="1">
      <c r="A383" s="92"/>
      <c r="B383" s="93"/>
      <c r="C383" s="1040"/>
      <c r="D383" s="51"/>
      <c r="E383" s="94"/>
      <c r="F383" s="272"/>
      <c r="G383" s="60"/>
      <c r="H383" s="38"/>
      <c r="I383" s="39"/>
      <c r="J383" s="40"/>
      <c r="K383" s="41"/>
      <c r="L383" s="40"/>
      <c r="M383" s="41"/>
      <c r="N383" s="35"/>
      <c r="O383" s="67"/>
      <c r="P383" s="851"/>
      <c r="Q383" s="851"/>
      <c r="R383" s="851"/>
      <c r="S383" s="851"/>
      <c r="T383" s="851"/>
      <c r="U383" s="851"/>
      <c r="V383" s="851"/>
      <c r="W383" s="851"/>
      <c r="X383" s="851"/>
      <c r="Y383" s="851"/>
      <c r="Z383" s="851"/>
    </row>
    <row r="384" ht="14.25" customHeight="1">
      <c r="A384" s="92"/>
      <c r="B384" s="93"/>
      <c r="C384" s="1040"/>
      <c r="D384" s="51"/>
      <c r="E384" s="94"/>
      <c r="F384" s="272"/>
      <c r="G384" s="60"/>
      <c r="H384" s="38"/>
      <c r="I384" s="39"/>
      <c r="J384" s="40"/>
      <c r="K384" s="41"/>
      <c r="L384" s="40"/>
      <c r="M384" s="41"/>
      <c r="N384" s="35"/>
      <c r="O384" s="67"/>
      <c r="P384" s="851"/>
      <c r="Q384" s="851"/>
      <c r="R384" s="851"/>
      <c r="S384" s="851"/>
      <c r="T384" s="851"/>
      <c r="U384" s="851"/>
      <c r="V384" s="851"/>
      <c r="W384" s="851"/>
      <c r="X384" s="851"/>
      <c r="Y384" s="851"/>
      <c r="Z384" s="851"/>
    </row>
    <row r="385" ht="14.25" customHeight="1">
      <c r="A385" s="92"/>
      <c r="B385" s="93"/>
      <c r="C385" s="1040"/>
      <c r="D385" s="51"/>
      <c r="E385" s="94"/>
      <c r="F385" s="272"/>
      <c r="G385" s="60"/>
      <c r="H385" s="38"/>
      <c r="I385" s="39"/>
      <c r="J385" s="40"/>
      <c r="K385" s="41"/>
      <c r="L385" s="40"/>
      <c r="M385" s="41"/>
      <c r="N385" s="35"/>
      <c r="O385" s="67"/>
      <c r="P385" s="851"/>
      <c r="Q385" s="851"/>
      <c r="R385" s="851"/>
      <c r="S385" s="851"/>
      <c r="T385" s="851"/>
      <c r="U385" s="851"/>
      <c r="V385" s="851"/>
      <c r="W385" s="851"/>
      <c r="X385" s="851"/>
      <c r="Y385" s="851"/>
      <c r="Z385" s="851"/>
    </row>
    <row r="386" ht="14.25" customHeight="1">
      <c r="A386" s="92"/>
      <c r="B386" s="93"/>
      <c r="C386" s="1040"/>
      <c r="D386" s="51"/>
      <c r="E386" s="94"/>
      <c r="F386" s="272"/>
      <c r="G386" s="60"/>
      <c r="H386" s="38"/>
      <c r="I386" s="39"/>
      <c r="J386" s="40"/>
      <c r="K386" s="41"/>
      <c r="L386" s="40"/>
      <c r="M386" s="41"/>
      <c r="N386" s="35"/>
      <c r="O386" s="67"/>
      <c r="P386" s="851"/>
      <c r="Q386" s="851"/>
      <c r="R386" s="851"/>
      <c r="S386" s="851"/>
      <c r="T386" s="851"/>
      <c r="U386" s="851"/>
      <c r="V386" s="851"/>
      <c r="W386" s="851"/>
      <c r="X386" s="851"/>
      <c r="Y386" s="851"/>
      <c r="Z386" s="851"/>
    </row>
    <row r="387" ht="14.25" customHeight="1">
      <c r="A387" s="92"/>
      <c r="B387" s="93"/>
      <c r="C387" s="1040"/>
      <c r="D387" s="51"/>
      <c r="E387" s="94"/>
      <c r="F387" s="272"/>
      <c r="G387" s="60"/>
      <c r="H387" s="38"/>
      <c r="I387" s="39"/>
      <c r="J387" s="40"/>
      <c r="K387" s="41"/>
      <c r="L387" s="40"/>
      <c r="M387" s="41"/>
      <c r="N387" s="35"/>
      <c r="O387" s="67"/>
      <c r="P387" s="851"/>
      <c r="Q387" s="851"/>
      <c r="R387" s="851"/>
      <c r="S387" s="851"/>
      <c r="T387" s="851"/>
      <c r="U387" s="851"/>
      <c r="V387" s="851"/>
      <c r="W387" s="851"/>
      <c r="X387" s="851"/>
      <c r="Y387" s="851"/>
      <c r="Z387" s="851"/>
    </row>
    <row r="388" ht="14.25" customHeight="1">
      <c r="A388" s="92"/>
      <c r="B388" s="93"/>
      <c r="C388" s="1040"/>
      <c r="D388" s="51"/>
      <c r="E388" s="94"/>
      <c r="F388" s="272"/>
      <c r="G388" s="60"/>
      <c r="H388" s="38"/>
      <c r="I388" s="39"/>
      <c r="J388" s="40"/>
      <c r="K388" s="41"/>
      <c r="L388" s="40"/>
      <c r="M388" s="41"/>
      <c r="N388" s="35"/>
      <c r="O388" s="67"/>
      <c r="P388" s="851"/>
      <c r="Q388" s="851"/>
      <c r="R388" s="851"/>
      <c r="S388" s="851"/>
      <c r="T388" s="851"/>
      <c r="U388" s="851"/>
      <c r="V388" s="851"/>
      <c r="W388" s="851"/>
      <c r="X388" s="851"/>
      <c r="Y388" s="851"/>
      <c r="Z388" s="851"/>
    </row>
    <row r="389" ht="14.25" customHeight="1">
      <c r="A389" s="92"/>
      <c r="B389" s="93"/>
      <c r="C389" s="1040"/>
      <c r="D389" s="51"/>
      <c r="E389" s="94"/>
      <c r="F389" s="272"/>
      <c r="G389" s="60"/>
      <c r="H389" s="38"/>
      <c r="I389" s="39"/>
      <c r="J389" s="40"/>
      <c r="K389" s="41"/>
      <c r="L389" s="40"/>
      <c r="M389" s="41"/>
      <c r="N389" s="35"/>
      <c r="O389" s="67"/>
      <c r="P389" s="851"/>
      <c r="Q389" s="851"/>
      <c r="R389" s="851"/>
      <c r="S389" s="851"/>
      <c r="T389" s="851"/>
      <c r="U389" s="851"/>
      <c r="V389" s="851"/>
      <c r="W389" s="851"/>
      <c r="X389" s="851"/>
      <c r="Y389" s="851"/>
      <c r="Z389" s="851"/>
    </row>
    <row r="390" ht="14.25" customHeight="1">
      <c r="A390" s="92"/>
      <c r="B390" s="93"/>
      <c r="C390" s="1040"/>
      <c r="D390" s="51"/>
      <c r="E390" s="94"/>
      <c r="F390" s="272"/>
      <c r="G390" s="60"/>
      <c r="H390" s="38"/>
      <c r="I390" s="39"/>
      <c r="J390" s="40"/>
      <c r="K390" s="41"/>
      <c r="L390" s="40"/>
      <c r="M390" s="41"/>
      <c r="N390" s="35"/>
      <c r="O390" s="67"/>
      <c r="P390" s="851"/>
      <c r="Q390" s="851"/>
      <c r="R390" s="851"/>
      <c r="S390" s="851"/>
      <c r="T390" s="851"/>
      <c r="U390" s="851"/>
      <c r="V390" s="851"/>
      <c r="W390" s="851"/>
      <c r="X390" s="851"/>
      <c r="Y390" s="851"/>
      <c r="Z390" s="851"/>
    </row>
    <row r="391" ht="14.25" customHeight="1">
      <c r="A391" s="92"/>
      <c r="B391" s="93"/>
      <c r="C391" s="1040"/>
      <c r="D391" s="51"/>
      <c r="E391" s="94"/>
      <c r="F391" s="272"/>
      <c r="G391" s="60"/>
      <c r="H391" s="38"/>
      <c r="I391" s="39"/>
      <c r="J391" s="40"/>
      <c r="K391" s="41"/>
      <c r="L391" s="40"/>
      <c r="M391" s="41"/>
      <c r="N391" s="35"/>
      <c r="O391" s="67"/>
      <c r="P391" s="851"/>
      <c r="Q391" s="851"/>
      <c r="R391" s="851"/>
      <c r="S391" s="851"/>
      <c r="T391" s="851"/>
      <c r="U391" s="851"/>
      <c r="V391" s="851"/>
      <c r="W391" s="851"/>
      <c r="X391" s="851"/>
      <c r="Y391" s="851"/>
      <c r="Z391" s="851"/>
    </row>
    <row r="392" ht="14.25" customHeight="1">
      <c r="A392" s="92"/>
      <c r="B392" s="93"/>
      <c r="C392" s="1040"/>
      <c r="D392" s="51"/>
      <c r="E392" s="94"/>
      <c r="F392" s="272"/>
      <c r="G392" s="60"/>
      <c r="H392" s="38"/>
      <c r="I392" s="39"/>
      <c r="J392" s="40"/>
      <c r="K392" s="41"/>
      <c r="L392" s="40"/>
      <c r="M392" s="41"/>
      <c r="N392" s="35"/>
      <c r="O392" s="67"/>
      <c r="P392" s="851"/>
      <c r="Q392" s="851"/>
      <c r="R392" s="851"/>
      <c r="S392" s="851"/>
      <c r="T392" s="851"/>
      <c r="U392" s="851"/>
      <c r="V392" s="851"/>
      <c r="W392" s="851"/>
      <c r="X392" s="851"/>
      <c r="Y392" s="851"/>
      <c r="Z392" s="851"/>
    </row>
    <row r="393" ht="14.25" customHeight="1">
      <c r="A393" s="92"/>
      <c r="B393" s="93"/>
      <c r="C393" s="1040"/>
      <c r="D393" s="51"/>
      <c r="E393" s="94"/>
      <c r="F393" s="272"/>
      <c r="G393" s="60"/>
      <c r="H393" s="38"/>
      <c r="I393" s="39"/>
      <c r="J393" s="40"/>
      <c r="K393" s="41"/>
      <c r="L393" s="40"/>
      <c r="M393" s="41"/>
      <c r="N393" s="35"/>
      <c r="O393" s="67"/>
      <c r="P393" s="851"/>
      <c r="Q393" s="851"/>
      <c r="R393" s="851"/>
      <c r="S393" s="851"/>
      <c r="T393" s="851"/>
      <c r="U393" s="851"/>
      <c r="V393" s="851"/>
      <c r="W393" s="851"/>
      <c r="X393" s="851"/>
      <c r="Y393" s="851"/>
      <c r="Z393" s="851"/>
    </row>
    <row r="394" ht="14.25" customHeight="1">
      <c r="A394" s="92"/>
      <c r="B394" s="93"/>
      <c r="C394" s="1040"/>
      <c r="D394" s="51"/>
      <c r="E394" s="94"/>
      <c r="F394" s="272"/>
      <c r="G394" s="60"/>
      <c r="H394" s="38"/>
      <c r="I394" s="39"/>
      <c r="J394" s="40"/>
      <c r="K394" s="41"/>
      <c r="L394" s="40"/>
      <c r="M394" s="41"/>
      <c r="N394" s="35"/>
      <c r="O394" s="67"/>
      <c r="P394" s="851"/>
      <c r="Q394" s="851"/>
      <c r="R394" s="851"/>
      <c r="S394" s="851"/>
      <c r="T394" s="851"/>
      <c r="U394" s="851"/>
      <c r="V394" s="851"/>
      <c r="W394" s="851"/>
      <c r="X394" s="851"/>
      <c r="Y394" s="851"/>
      <c r="Z394" s="851"/>
    </row>
    <row r="395" ht="14.25" customHeight="1">
      <c r="A395" s="92"/>
      <c r="B395" s="93"/>
      <c r="C395" s="1040"/>
      <c r="D395" s="51"/>
      <c r="E395" s="94"/>
      <c r="F395" s="272"/>
      <c r="G395" s="60"/>
      <c r="H395" s="38"/>
      <c r="I395" s="39"/>
      <c r="J395" s="40"/>
      <c r="K395" s="41"/>
      <c r="L395" s="40"/>
      <c r="M395" s="41"/>
      <c r="N395" s="35"/>
      <c r="O395" s="67"/>
      <c r="P395" s="851"/>
      <c r="Q395" s="851"/>
      <c r="R395" s="851"/>
      <c r="S395" s="851"/>
      <c r="T395" s="851"/>
      <c r="U395" s="851"/>
      <c r="V395" s="851"/>
      <c r="W395" s="851"/>
      <c r="X395" s="851"/>
      <c r="Y395" s="851"/>
      <c r="Z395" s="851"/>
    </row>
    <row r="396" ht="14.25" customHeight="1">
      <c r="A396" s="92"/>
      <c r="B396" s="93"/>
      <c r="C396" s="1040"/>
      <c r="D396" s="51"/>
      <c r="E396" s="94"/>
      <c r="F396" s="272"/>
      <c r="G396" s="60"/>
      <c r="H396" s="38"/>
      <c r="I396" s="39"/>
      <c r="J396" s="40"/>
      <c r="K396" s="41"/>
      <c r="L396" s="40"/>
      <c r="M396" s="41"/>
      <c r="N396" s="35"/>
      <c r="O396" s="67"/>
      <c r="P396" s="851"/>
      <c r="Q396" s="851"/>
      <c r="R396" s="851"/>
      <c r="S396" s="851"/>
      <c r="T396" s="851"/>
      <c r="U396" s="851"/>
      <c r="V396" s="851"/>
      <c r="W396" s="851"/>
      <c r="X396" s="851"/>
      <c r="Y396" s="851"/>
      <c r="Z396" s="851"/>
    </row>
    <row r="397" ht="14.25" customHeight="1">
      <c r="A397" s="92"/>
      <c r="B397" s="93"/>
      <c r="C397" s="1040"/>
      <c r="D397" s="51"/>
      <c r="E397" s="94"/>
      <c r="F397" s="272"/>
      <c r="G397" s="60"/>
      <c r="H397" s="38"/>
      <c r="I397" s="39"/>
      <c r="J397" s="40"/>
      <c r="K397" s="41"/>
      <c r="L397" s="40"/>
      <c r="M397" s="41"/>
      <c r="N397" s="35"/>
      <c r="O397" s="67"/>
      <c r="P397" s="851"/>
      <c r="Q397" s="851"/>
      <c r="R397" s="851"/>
      <c r="S397" s="851"/>
      <c r="T397" s="851"/>
      <c r="U397" s="851"/>
      <c r="V397" s="851"/>
      <c r="W397" s="851"/>
      <c r="X397" s="851"/>
      <c r="Y397" s="851"/>
      <c r="Z397" s="851"/>
    </row>
    <row r="398" ht="14.25" customHeight="1">
      <c r="A398" s="92"/>
      <c r="B398" s="93"/>
      <c r="C398" s="1040"/>
      <c r="D398" s="51"/>
      <c r="E398" s="94"/>
      <c r="F398" s="272"/>
      <c r="G398" s="60"/>
      <c r="H398" s="38"/>
      <c r="I398" s="39"/>
      <c r="J398" s="40"/>
      <c r="K398" s="41"/>
      <c r="L398" s="40"/>
      <c r="M398" s="41"/>
      <c r="N398" s="35"/>
      <c r="O398" s="67"/>
      <c r="P398" s="851"/>
      <c r="Q398" s="851"/>
      <c r="R398" s="851"/>
      <c r="S398" s="851"/>
      <c r="T398" s="851"/>
      <c r="U398" s="851"/>
      <c r="V398" s="851"/>
      <c r="W398" s="851"/>
      <c r="X398" s="851"/>
      <c r="Y398" s="851"/>
      <c r="Z398" s="851"/>
    </row>
    <row r="399" ht="14.25" customHeight="1">
      <c r="A399" s="92"/>
      <c r="B399" s="93"/>
      <c r="C399" s="1040"/>
      <c r="D399" s="51"/>
      <c r="E399" s="94"/>
      <c r="F399" s="272"/>
      <c r="G399" s="60"/>
      <c r="H399" s="38"/>
      <c r="I399" s="39"/>
      <c r="J399" s="40"/>
      <c r="K399" s="41"/>
      <c r="L399" s="40"/>
      <c r="M399" s="41"/>
      <c r="N399" s="35"/>
      <c r="O399" s="67"/>
      <c r="P399" s="851"/>
      <c r="Q399" s="851"/>
      <c r="R399" s="851"/>
      <c r="S399" s="851"/>
      <c r="T399" s="851"/>
      <c r="U399" s="851"/>
      <c r="V399" s="851"/>
      <c r="W399" s="851"/>
      <c r="X399" s="851"/>
      <c r="Y399" s="851"/>
      <c r="Z399" s="851"/>
    </row>
    <row r="400" ht="14.25" customHeight="1">
      <c r="A400" s="92"/>
      <c r="B400" s="93"/>
      <c r="C400" s="1040"/>
      <c r="D400" s="51"/>
      <c r="E400" s="94"/>
      <c r="F400" s="272"/>
      <c r="G400" s="60"/>
      <c r="H400" s="38"/>
      <c r="I400" s="39"/>
      <c r="J400" s="40"/>
      <c r="K400" s="41"/>
      <c r="L400" s="40"/>
      <c r="M400" s="41"/>
      <c r="N400" s="35"/>
      <c r="O400" s="67"/>
      <c r="P400" s="851"/>
      <c r="Q400" s="851"/>
      <c r="R400" s="851"/>
      <c r="S400" s="851"/>
      <c r="T400" s="851"/>
      <c r="U400" s="851"/>
      <c r="V400" s="851"/>
      <c r="W400" s="851"/>
      <c r="X400" s="851"/>
      <c r="Y400" s="851"/>
      <c r="Z400" s="851"/>
    </row>
    <row r="401" ht="14.25" customHeight="1">
      <c r="A401" s="92"/>
      <c r="B401" s="93"/>
      <c r="C401" s="1040"/>
      <c r="D401" s="51"/>
      <c r="E401" s="94"/>
      <c r="F401" s="272"/>
      <c r="G401" s="60"/>
      <c r="H401" s="38"/>
      <c r="I401" s="39"/>
      <c r="J401" s="40"/>
      <c r="K401" s="41"/>
      <c r="L401" s="40"/>
      <c r="M401" s="41"/>
      <c r="N401" s="35"/>
      <c r="O401" s="67"/>
      <c r="P401" s="851"/>
      <c r="Q401" s="851"/>
      <c r="R401" s="851"/>
      <c r="S401" s="851"/>
      <c r="T401" s="851"/>
      <c r="U401" s="851"/>
      <c r="V401" s="851"/>
      <c r="W401" s="851"/>
      <c r="X401" s="851"/>
      <c r="Y401" s="851"/>
      <c r="Z401" s="851"/>
    </row>
    <row r="402" ht="14.25" customHeight="1">
      <c r="A402" s="92"/>
      <c r="B402" s="93"/>
      <c r="C402" s="1040"/>
      <c r="D402" s="51"/>
      <c r="E402" s="94"/>
      <c r="F402" s="272"/>
      <c r="G402" s="60"/>
      <c r="H402" s="38"/>
      <c r="I402" s="39"/>
      <c r="J402" s="40"/>
      <c r="K402" s="41"/>
      <c r="L402" s="40"/>
      <c r="M402" s="41"/>
      <c r="N402" s="35"/>
      <c r="O402" s="67"/>
      <c r="P402" s="851"/>
      <c r="Q402" s="851"/>
      <c r="R402" s="851"/>
      <c r="S402" s="851"/>
      <c r="T402" s="851"/>
      <c r="U402" s="851"/>
      <c r="V402" s="851"/>
      <c r="W402" s="851"/>
      <c r="X402" s="851"/>
      <c r="Y402" s="851"/>
      <c r="Z402" s="851"/>
    </row>
    <row r="403" ht="14.25" customHeight="1">
      <c r="A403" s="92"/>
      <c r="B403" s="93"/>
      <c r="C403" s="1040"/>
      <c r="D403" s="51"/>
      <c r="E403" s="94"/>
      <c r="F403" s="272"/>
      <c r="G403" s="60"/>
      <c r="H403" s="38"/>
      <c r="I403" s="39"/>
      <c r="J403" s="40"/>
      <c r="K403" s="41"/>
      <c r="L403" s="40"/>
      <c r="M403" s="41"/>
      <c r="N403" s="35"/>
      <c r="O403" s="67"/>
      <c r="P403" s="851"/>
      <c r="Q403" s="851"/>
      <c r="R403" s="851"/>
      <c r="S403" s="851"/>
      <c r="T403" s="851"/>
      <c r="U403" s="851"/>
      <c r="V403" s="851"/>
      <c r="W403" s="851"/>
      <c r="X403" s="851"/>
      <c r="Y403" s="851"/>
      <c r="Z403" s="851"/>
    </row>
    <row r="404" ht="14.25" customHeight="1">
      <c r="A404" s="92"/>
      <c r="B404" s="93"/>
      <c r="C404" s="1040"/>
      <c r="D404" s="51"/>
      <c r="E404" s="94"/>
      <c r="F404" s="272"/>
      <c r="G404" s="60"/>
      <c r="H404" s="38"/>
      <c r="I404" s="39"/>
      <c r="J404" s="40"/>
      <c r="K404" s="41"/>
      <c r="L404" s="40"/>
      <c r="M404" s="41"/>
      <c r="N404" s="35"/>
      <c r="O404" s="67"/>
      <c r="P404" s="851"/>
      <c r="Q404" s="851"/>
      <c r="R404" s="851"/>
      <c r="S404" s="851"/>
      <c r="T404" s="851"/>
      <c r="U404" s="851"/>
      <c r="V404" s="851"/>
      <c r="W404" s="851"/>
      <c r="X404" s="851"/>
      <c r="Y404" s="851"/>
      <c r="Z404" s="851"/>
    </row>
    <row r="405" ht="14.25" customHeight="1">
      <c r="A405" s="92"/>
      <c r="B405" s="93"/>
      <c r="C405" s="1040"/>
      <c r="D405" s="51"/>
      <c r="E405" s="94"/>
      <c r="F405" s="272"/>
      <c r="G405" s="60"/>
      <c r="H405" s="38"/>
      <c r="I405" s="39"/>
      <c r="J405" s="40"/>
      <c r="K405" s="41"/>
      <c r="L405" s="40"/>
      <c r="M405" s="41"/>
      <c r="N405" s="35"/>
      <c r="O405" s="67"/>
      <c r="P405" s="851"/>
      <c r="Q405" s="851"/>
      <c r="R405" s="851"/>
      <c r="S405" s="851"/>
      <c r="T405" s="851"/>
      <c r="U405" s="851"/>
      <c r="V405" s="851"/>
      <c r="W405" s="851"/>
      <c r="X405" s="851"/>
      <c r="Y405" s="851"/>
      <c r="Z405" s="851"/>
    </row>
    <row r="406" ht="14.25" customHeight="1">
      <c r="A406" s="92"/>
      <c r="B406" s="93"/>
      <c r="C406" s="1040"/>
      <c r="D406" s="51"/>
      <c r="E406" s="94"/>
      <c r="F406" s="272"/>
      <c r="G406" s="60"/>
      <c r="H406" s="38"/>
      <c r="I406" s="39"/>
      <c r="J406" s="40"/>
      <c r="K406" s="41"/>
      <c r="L406" s="40"/>
      <c r="M406" s="41"/>
      <c r="N406" s="35"/>
      <c r="O406" s="67"/>
      <c r="P406" s="851"/>
      <c r="Q406" s="851"/>
      <c r="R406" s="851"/>
      <c r="S406" s="851"/>
      <c r="T406" s="851"/>
      <c r="U406" s="851"/>
      <c r="V406" s="851"/>
      <c r="W406" s="851"/>
      <c r="X406" s="851"/>
      <c r="Y406" s="851"/>
      <c r="Z406" s="851"/>
    </row>
    <row r="407" ht="14.25" customHeight="1">
      <c r="A407" s="92"/>
      <c r="B407" s="93"/>
      <c r="C407" s="1040"/>
      <c r="D407" s="51"/>
      <c r="E407" s="94"/>
      <c r="F407" s="272"/>
      <c r="G407" s="60"/>
      <c r="H407" s="38"/>
      <c r="I407" s="39"/>
      <c r="J407" s="40"/>
      <c r="K407" s="41"/>
      <c r="L407" s="40"/>
      <c r="M407" s="41"/>
      <c r="N407" s="35"/>
      <c r="O407" s="67"/>
      <c r="P407" s="851"/>
      <c r="Q407" s="851"/>
      <c r="R407" s="851"/>
      <c r="S407" s="851"/>
      <c r="T407" s="851"/>
      <c r="U407" s="851"/>
      <c r="V407" s="851"/>
      <c r="W407" s="851"/>
      <c r="X407" s="851"/>
      <c r="Y407" s="851"/>
      <c r="Z407" s="851"/>
    </row>
    <row r="408" ht="14.25" customHeight="1">
      <c r="A408" s="92"/>
      <c r="B408" s="93"/>
      <c r="C408" s="1040"/>
      <c r="D408" s="51"/>
      <c r="E408" s="94"/>
      <c r="F408" s="272"/>
      <c r="G408" s="60"/>
      <c r="H408" s="38"/>
      <c r="I408" s="39"/>
      <c r="J408" s="40"/>
      <c r="K408" s="41"/>
      <c r="L408" s="40"/>
      <c r="M408" s="41"/>
      <c r="N408" s="35"/>
      <c r="O408" s="67"/>
      <c r="P408" s="851"/>
      <c r="Q408" s="851"/>
      <c r="R408" s="851"/>
      <c r="S408" s="851"/>
      <c r="T408" s="851"/>
      <c r="U408" s="851"/>
      <c r="V408" s="851"/>
      <c r="W408" s="851"/>
      <c r="X408" s="851"/>
      <c r="Y408" s="851"/>
      <c r="Z408" s="851"/>
    </row>
    <row r="409" ht="14.25" customHeight="1">
      <c r="A409" s="92"/>
      <c r="B409" s="93"/>
      <c r="C409" s="1040"/>
      <c r="D409" s="51"/>
      <c r="E409" s="94"/>
      <c r="F409" s="272"/>
      <c r="G409" s="60"/>
      <c r="H409" s="38"/>
      <c r="I409" s="39"/>
      <c r="J409" s="40"/>
      <c r="K409" s="41"/>
      <c r="L409" s="40"/>
      <c r="M409" s="41"/>
      <c r="N409" s="35"/>
      <c r="O409" s="67"/>
      <c r="P409" s="851"/>
      <c r="Q409" s="851"/>
      <c r="R409" s="851"/>
      <c r="S409" s="851"/>
      <c r="T409" s="851"/>
      <c r="U409" s="851"/>
      <c r="V409" s="851"/>
      <c r="W409" s="851"/>
      <c r="X409" s="851"/>
      <c r="Y409" s="851"/>
      <c r="Z409" s="851"/>
    </row>
    <row r="410" ht="14.25" customHeight="1">
      <c r="A410" s="92"/>
      <c r="B410" s="93"/>
      <c r="C410" s="1040"/>
      <c r="D410" s="51"/>
      <c r="E410" s="94"/>
      <c r="F410" s="272"/>
      <c r="G410" s="60"/>
      <c r="H410" s="38"/>
      <c r="I410" s="39"/>
      <c r="J410" s="40"/>
      <c r="K410" s="41"/>
      <c r="L410" s="40"/>
      <c r="M410" s="41"/>
      <c r="N410" s="35"/>
      <c r="O410" s="67"/>
      <c r="P410" s="851"/>
      <c r="Q410" s="851"/>
      <c r="R410" s="851"/>
      <c r="S410" s="851"/>
      <c r="T410" s="851"/>
      <c r="U410" s="851"/>
      <c r="V410" s="851"/>
      <c r="W410" s="851"/>
      <c r="X410" s="851"/>
      <c r="Y410" s="851"/>
      <c r="Z410" s="851"/>
    </row>
    <row r="411" ht="14.25" customHeight="1">
      <c r="A411" s="92"/>
      <c r="B411" s="93"/>
      <c r="C411" s="1040"/>
      <c r="D411" s="51"/>
      <c r="E411" s="94"/>
      <c r="F411" s="272"/>
      <c r="G411" s="60"/>
      <c r="H411" s="38"/>
      <c r="I411" s="39"/>
      <c r="J411" s="40"/>
      <c r="K411" s="41"/>
      <c r="L411" s="40"/>
      <c r="M411" s="41"/>
      <c r="N411" s="35"/>
      <c r="O411" s="67"/>
      <c r="P411" s="851"/>
      <c r="Q411" s="851"/>
      <c r="R411" s="851"/>
      <c r="S411" s="851"/>
      <c r="T411" s="851"/>
      <c r="U411" s="851"/>
      <c r="V411" s="851"/>
      <c r="W411" s="851"/>
      <c r="X411" s="851"/>
      <c r="Y411" s="851"/>
      <c r="Z411" s="851"/>
    </row>
    <row r="412" ht="14.25" customHeight="1">
      <c r="A412" s="92"/>
      <c r="B412" s="93"/>
      <c r="C412" s="1040"/>
      <c r="D412" s="51"/>
      <c r="E412" s="94"/>
      <c r="F412" s="272"/>
      <c r="G412" s="60"/>
      <c r="H412" s="38"/>
      <c r="I412" s="39"/>
      <c r="J412" s="40"/>
      <c r="K412" s="41"/>
      <c r="L412" s="40"/>
      <c r="M412" s="41"/>
      <c r="N412" s="35"/>
      <c r="O412" s="67"/>
      <c r="P412" s="851"/>
      <c r="Q412" s="851"/>
      <c r="R412" s="851"/>
      <c r="S412" s="851"/>
      <c r="T412" s="851"/>
      <c r="U412" s="851"/>
      <c r="V412" s="851"/>
      <c r="W412" s="851"/>
      <c r="X412" s="851"/>
      <c r="Y412" s="851"/>
      <c r="Z412" s="851"/>
    </row>
    <row r="413" ht="14.25" customHeight="1">
      <c r="A413" s="92"/>
      <c r="B413" s="93"/>
      <c r="C413" s="1040"/>
      <c r="D413" s="51"/>
      <c r="E413" s="94"/>
      <c r="F413" s="272"/>
      <c r="G413" s="60"/>
      <c r="H413" s="38"/>
      <c r="I413" s="39"/>
      <c r="J413" s="40"/>
      <c r="K413" s="41"/>
      <c r="L413" s="40"/>
      <c r="M413" s="41"/>
      <c r="N413" s="35"/>
      <c r="O413" s="67"/>
      <c r="P413" s="851"/>
      <c r="Q413" s="851"/>
      <c r="R413" s="851"/>
      <c r="S413" s="851"/>
      <c r="T413" s="851"/>
      <c r="U413" s="851"/>
      <c r="V413" s="851"/>
      <c r="W413" s="851"/>
      <c r="X413" s="851"/>
      <c r="Y413" s="851"/>
      <c r="Z413" s="851"/>
    </row>
    <row r="414" ht="14.25" customHeight="1">
      <c r="A414" s="92"/>
      <c r="B414" s="93"/>
      <c r="C414" s="1040"/>
      <c r="D414" s="51"/>
      <c r="E414" s="94"/>
      <c r="F414" s="272"/>
      <c r="G414" s="60"/>
      <c r="H414" s="38"/>
      <c r="I414" s="39"/>
      <c r="J414" s="40"/>
      <c r="K414" s="41"/>
      <c r="L414" s="40"/>
      <c r="M414" s="41"/>
      <c r="N414" s="35"/>
      <c r="O414" s="67"/>
      <c r="P414" s="851"/>
      <c r="Q414" s="851"/>
      <c r="R414" s="851"/>
      <c r="S414" s="851"/>
      <c r="T414" s="851"/>
      <c r="U414" s="851"/>
      <c r="V414" s="851"/>
      <c r="W414" s="851"/>
      <c r="X414" s="851"/>
      <c r="Y414" s="851"/>
      <c r="Z414" s="851"/>
    </row>
    <row r="415" ht="14.25" customHeight="1">
      <c r="A415" s="92"/>
      <c r="B415" s="93"/>
      <c r="C415" s="1040"/>
      <c r="D415" s="51"/>
      <c r="E415" s="94"/>
      <c r="F415" s="272"/>
      <c r="G415" s="60"/>
      <c r="H415" s="38"/>
      <c r="I415" s="39"/>
      <c r="J415" s="40"/>
      <c r="K415" s="41"/>
      <c r="L415" s="40"/>
      <c r="M415" s="41"/>
      <c r="N415" s="35"/>
      <c r="O415" s="67"/>
      <c r="P415" s="851"/>
      <c r="Q415" s="851"/>
      <c r="R415" s="851"/>
      <c r="S415" s="851"/>
      <c r="T415" s="851"/>
      <c r="U415" s="851"/>
      <c r="V415" s="851"/>
      <c r="W415" s="851"/>
      <c r="X415" s="851"/>
      <c r="Y415" s="851"/>
      <c r="Z415" s="851"/>
    </row>
    <row r="416" ht="14.25" customHeight="1">
      <c r="A416" s="92"/>
      <c r="B416" s="93"/>
      <c r="C416" s="1040"/>
      <c r="D416" s="51"/>
      <c r="E416" s="94"/>
      <c r="F416" s="272"/>
      <c r="G416" s="60"/>
      <c r="H416" s="38"/>
      <c r="I416" s="39"/>
      <c r="J416" s="40"/>
      <c r="K416" s="41"/>
      <c r="L416" s="40"/>
      <c r="M416" s="41"/>
      <c r="N416" s="35"/>
      <c r="O416" s="67"/>
      <c r="P416" s="851"/>
      <c r="Q416" s="851"/>
      <c r="R416" s="851"/>
      <c r="S416" s="851"/>
      <c r="T416" s="851"/>
      <c r="U416" s="851"/>
      <c r="V416" s="851"/>
      <c r="W416" s="851"/>
      <c r="X416" s="851"/>
      <c r="Y416" s="851"/>
      <c r="Z416" s="851"/>
    </row>
    <row r="417" ht="14.25" customHeight="1">
      <c r="A417" s="92"/>
      <c r="B417" s="93"/>
      <c r="C417" s="1040"/>
      <c r="D417" s="51"/>
      <c r="E417" s="94"/>
      <c r="F417" s="272"/>
      <c r="G417" s="60"/>
      <c r="H417" s="38"/>
      <c r="I417" s="39"/>
      <c r="J417" s="40"/>
      <c r="K417" s="41"/>
      <c r="L417" s="40"/>
      <c r="M417" s="41"/>
      <c r="N417" s="35"/>
      <c r="O417" s="67"/>
      <c r="P417" s="851"/>
      <c r="Q417" s="851"/>
      <c r="R417" s="851"/>
      <c r="S417" s="851"/>
      <c r="T417" s="851"/>
      <c r="U417" s="851"/>
      <c r="V417" s="851"/>
      <c r="W417" s="851"/>
      <c r="X417" s="851"/>
      <c r="Y417" s="851"/>
      <c r="Z417" s="851"/>
    </row>
    <row r="418" ht="14.25" customHeight="1">
      <c r="A418" s="92"/>
      <c r="B418" s="93"/>
      <c r="C418" s="1040"/>
      <c r="D418" s="51"/>
      <c r="E418" s="94"/>
      <c r="F418" s="272"/>
      <c r="G418" s="60"/>
      <c r="H418" s="38"/>
      <c r="I418" s="39"/>
      <c r="J418" s="40"/>
      <c r="K418" s="41"/>
      <c r="L418" s="40"/>
      <c r="M418" s="41"/>
      <c r="N418" s="35"/>
      <c r="O418" s="67"/>
      <c r="P418" s="851"/>
      <c r="Q418" s="851"/>
      <c r="R418" s="851"/>
      <c r="S418" s="851"/>
      <c r="T418" s="851"/>
      <c r="U418" s="851"/>
      <c r="V418" s="851"/>
      <c r="W418" s="851"/>
      <c r="X418" s="851"/>
      <c r="Y418" s="851"/>
      <c r="Z418" s="851"/>
    </row>
    <row r="419" ht="14.25" customHeight="1">
      <c r="A419" s="92"/>
      <c r="B419" s="93"/>
      <c r="C419" s="1040"/>
      <c r="D419" s="51"/>
      <c r="E419" s="94"/>
      <c r="F419" s="272"/>
      <c r="G419" s="60"/>
      <c r="H419" s="38"/>
      <c r="I419" s="39"/>
      <c r="J419" s="40"/>
      <c r="K419" s="41"/>
      <c r="L419" s="40"/>
      <c r="M419" s="41"/>
      <c r="N419" s="35"/>
      <c r="O419" s="67"/>
      <c r="P419" s="851"/>
      <c r="Q419" s="851"/>
      <c r="R419" s="851"/>
      <c r="S419" s="851"/>
      <c r="T419" s="851"/>
      <c r="U419" s="851"/>
      <c r="V419" s="851"/>
      <c r="W419" s="851"/>
      <c r="X419" s="851"/>
      <c r="Y419" s="851"/>
      <c r="Z419" s="851"/>
    </row>
    <row r="420" ht="14.25" customHeight="1">
      <c r="A420" s="92"/>
      <c r="B420" s="93"/>
      <c r="C420" s="1040"/>
      <c r="D420" s="51"/>
      <c r="E420" s="94"/>
      <c r="F420" s="272"/>
      <c r="G420" s="60"/>
      <c r="H420" s="38"/>
      <c r="I420" s="39"/>
      <c r="J420" s="40"/>
      <c r="K420" s="41"/>
      <c r="L420" s="40"/>
      <c r="M420" s="41"/>
      <c r="N420" s="35"/>
      <c r="O420" s="67"/>
      <c r="P420" s="851"/>
      <c r="Q420" s="851"/>
      <c r="R420" s="851"/>
      <c r="S420" s="851"/>
      <c r="T420" s="851"/>
      <c r="U420" s="851"/>
      <c r="V420" s="851"/>
      <c r="W420" s="851"/>
      <c r="X420" s="851"/>
      <c r="Y420" s="851"/>
      <c r="Z420" s="851"/>
    </row>
    <row r="421" ht="14.25" customHeight="1">
      <c r="A421" s="92"/>
      <c r="B421" s="93"/>
      <c r="C421" s="1040"/>
      <c r="D421" s="51"/>
      <c r="E421" s="94"/>
      <c r="F421" s="272"/>
      <c r="G421" s="60"/>
      <c r="H421" s="38"/>
      <c r="I421" s="39"/>
      <c r="J421" s="40"/>
      <c r="K421" s="41"/>
      <c r="L421" s="40"/>
      <c r="M421" s="41"/>
      <c r="N421" s="35"/>
      <c r="O421" s="67"/>
      <c r="P421" s="851"/>
      <c r="Q421" s="851"/>
      <c r="R421" s="851"/>
      <c r="S421" s="851"/>
      <c r="T421" s="851"/>
      <c r="U421" s="851"/>
      <c r="V421" s="851"/>
      <c r="W421" s="851"/>
      <c r="X421" s="851"/>
      <c r="Y421" s="851"/>
      <c r="Z421" s="851"/>
    </row>
    <row r="422" ht="14.25" customHeight="1">
      <c r="A422" s="92"/>
      <c r="B422" s="93"/>
      <c r="C422" s="1040"/>
      <c r="D422" s="51"/>
      <c r="E422" s="94"/>
      <c r="F422" s="272"/>
      <c r="G422" s="60"/>
      <c r="H422" s="38"/>
      <c r="I422" s="39"/>
      <c r="J422" s="40"/>
      <c r="K422" s="41"/>
      <c r="L422" s="40"/>
      <c r="M422" s="41"/>
      <c r="N422" s="35"/>
      <c r="O422" s="67"/>
      <c r="P422" s="851"/>
      <c r="Q422" s="851"/>
      <c r="R422" s="851"/>
      <c r="S422" s="851"/>
      <c r="T422" s="851"/>
      <c r="U422" s="851"/>
      <c r="V422" s="851"/>
      <c r="W422" s="851"/>
      <c r="X422" s="851"/>
      <c r="Y422" s="851"/>
      <c r="Z422" s="851"/>
    </row>
    <row r="423" ht="14.25" customHeight="1">
      <c r="A423" s="92"/>
      <c r="B423" s="93"/>
      <c r="C423" s="1040"/>
      <c r="D423" s="51"/>
      <c r="E423" s="94"/>
      <c r="F423" s="272"/>
      <c r="G423" s="60"/>
      <c r="H423" s="38"/>
      <c r="I423" s="39"/>
      <c r="J423" s="40"/>
      <c r="K423" s="41"/>
      <c r="L423" s="40"/>
      <c r="M423" s="41"/>
      <c r="N423" s="35"/>
      <c r="O423" s="67"/>
      <c r="P423" s="851"/>
      <c r="Q423" s="851"/>
      <c r="R423" s="851"/>
      <c r="S423" s="851"/>
      <c r="T423" s="851"/>
      <c r="U423" s="851"/>
      <c r="V423" s="851"/>
      <c r="W423" s="851"/>
      <c r="X423" s="851"/>
      <c r="Y423" s="851"/>
      <c r="Z423" s="851"/>
    </row>
    <row r="424" ht="14.25" customHeight="1">
      <c r="A424" s="92"/>
      <c r="B424" s="93"/>
      <c r="C424" s="1040"/>
      <c r="D424" s="51"/>
      <c r="E424" s="94"/>
      <c r="F424" s="272"/>
      <c r="G424" s="60"/>
      <c r="H424" s="38"/>
      <c r="I424" s="39"/>
      <c r="J424" s="40"/>
      <c r="K424" s="41"/>
      <c r="L424" s="40"/>
      <c r="M424" s="41"/>
      <c r="N424" s="35"/>
      <c r="O424" s="67"/>
      <c r="P424" s="851"/>
      <c r="Q424" s="851"/>
      <c r="R424" s="851"/>
      <c r="S424" s="851"/>
      <c r="T424" s="851"/>
      <c r="U424" s="851"/>
      <c r="V424" s="851"/>
      <c r="W424" s="851"/>
      <c r="X424" s="851"/>
      <c r="Y424" s="851"/>
      <c r="Z424" s="851"/>
    </row>
    <row r="425" ht="14.25" customHeight="1">
      <c r="A425" s="92"/>
      <c r="B425" s="93"/>
      <c r="C425" s="1040"/>
      <c r="D425" s="51"/>
      <c r="E425" s="94"/>
      <c r="F425" s="272"/>
      <c r="G425" s="60"/>
      <c r="H425" s="38"/>
      <c r="I425" s="39"/>
      <c r="J425" s="40"/>
      <c r="K425" s="41"/>
      <c r="L425" s="40"/>
      <c r="M425" s="41"/>
      <c r="N425" s="35"/>
      <c r="O425" s="67"/>
      <c r="P425" s="851"/>
      <c r="Q425" s="851"/>
      <c r="R425" s="851"/>
      <c r="S425" s="851"/>
      <c r="T425" s="851"/>
      <c r="U425" s="851"/>
      <c r="V425" s="851"/>
      <c r="W425" s="851"/>
      <c r="X425" s="851"/>
      <c r="Y425" s="851"/>
      <c r="Z425" s="851"/>
    </row>
    <row r="426" ht="14.25" customHeight="1">
      <c r="A426" s="92"/>
      <c r="B426" s="93"/>
      <c r="C426" s="1040"/>
      <c r="D426" s="51"/>
      <c r="E426" s="94"/>
      <c r="F426" s="272"/>
      <c r="G426" s="60"/>
      <c r="H426" s="38"/>
      <c r="I426" s="39"/>
      <c r="J426" s="40"/>
      <c r="K426" s="41"/>
      <c r="L426" s="40"/>
      <c r="M426" s="41"/>
      <c r="N426" s="35"/>
      <c r="O426" s="67"/>
      <c r="P426" s="851"/>
      <c r="Q426" s="851"/>
      <c r="R426" s="851"/>
      <c r="S426" s="851"/>
      <c r="T426" s="851"/>
      <c r="U426" s="851"/>
      <c r="V426" s="851"/>
      <c r="W426" s="851"/>
      <c r="X426" s="851"/>
      <c r="Y426" s="851"/>
      <c r="Z426" s="851"/>
    </row>
    <row r="427" ht="14.25" customHeight="1">
      <c r="A427" s="92"/>
      <c r="B427" s="93"/>
      <c r="C427" s="1040"/>
      <c r="D427" s="51"/>
      <c r="E427" s="94"/>
      <c r="F427" s="272"/>
      <c r="G427" s="60"/>
      <c r="H427" s="38"/>
      <c r="I427" s="39"/>
      <c r="J427" s="40"/>
      <c r="K427" s="41"/>
      <c r="L427" s="40"/>
      <c r="M427" s="41"/>
      <c r="N427" s="35"/>
      <c r="O427" s="67"/>
      <c r="P427" s="851"/>
      <c r="Q427" s="851"/>
      <c r="R427" s="851"/>
      <c r="S427" s="851"/>
      <c r="T427" s="851"/>
      <c r="U427" s="851"/>
      <c r="V427" s="851"/>
      <c r="W427" s="851"/>
      <c r="X427" s="851"/>
      <c r="Y427" s="851"/>
      <c r="Z427" s="851"/>
    </row>
    <row r="428" ht="14.25" customHeight="1">
      <c r="A428" s="92"/>
      <c r="B428" s="93"/>
      <c r="C428" s="1040"/>
      <c r="D428" s="51"/>
      <c r="E428" s="94"/>
      <c r="F428" s="272"/>
      <c r="G428" s="60"/>
      <c r="H428" s="38"/>
      <c r="I428" s="39"/>
      <c r="J428" s="40"/>
      <c r="K428" s="41"/>
      <c r="L428" s="40"/>
      <c r="M428" s="41"/>
      <c r="N428" s="35"/>
      <c r="O428" s="67"/>
      <c r="P428" s="851"/>
      <c r="Q428" s="851"/>
      <c r="R428" s="851"/>
      <c r="S428" s="851"/>
      <c r="T428" s="851"/>
      <c r="U428" s="851"/>
      <c r="V428" s="851"/>
      <c r="W428" s="851"/>
      <c r="X428" s="851"/>
      <c r="Y428" s="851"/>
      <c r="Z428" s="851"/>
    </row>
    <row r="429" ht="14.25" customHeight="1">
      <c r="A429" s="92"/>
      <c r="B429" s="93"/>
      <c r="C429" s="1040"/>
      <c r="D429" s="51"/>
      <c r="E429" s="94"/>
      <c r="F429" s="272"/>
      <c r="G429" s="60"/>
      <c r="H429" s="38"/>
      <c r="I429" s="39"/>
      <c r="J429" s="40"/>
      <c r="K429" s="41"/>
      <c r="L429" s="40"/>
      <c r="M429" s="41"/>
      <c r="N429" s="35"/>
      <c r="O429" s="67"/>
      <c r="P429" s="851"/>
      <c r="Q429" s="851"/>
      <c r="R429" s="851"/>
      <c r="S429" s="851"/>
      <c r="T429" s="851"/>
      <c r="U429" s="851"/>
      <c r="V429" s="851"/>
      <c r="W429" s="851"/>
      <c r="X429" s="851"/>
      <c r="Y429" s="851"/>
      <c r="Z429" s="851"/>
    </row>
    <row r="430" ht="14.25" customHeight="1">
      <c r="A430" s="92"/>
      <c r="B430" s="93"/>
      <c r="C430" s="1040"/>
      <c r="D430" s="51"/>
      <c r="E430" s="94"/>
      <c r="F430" s="272"/>
      <c r="G430" s="60"/>
      <c r="H430" s="38"/>
      <c r="I430" s="39"/>
      <c r="J430" s="40"/>
      <c r="K430" s="41"/>
      <c r="L430" s="40"/>
      <c r="M430" s="41"/>
      <c r="N430" s="35"/>
      <c r="O430" s="67"/>
      <c r="P430" s="851"/>
      <c r="Q430" s="851"/>
      <c r="R430" s="851"/>
      <c r="S430" s="851"/>
      <c r="T430" s="851"/>
      <c r="U430" s="851"/>
      <c r="V430" s="851"/>
      <c r="W430" s="851"/>
      <c r="X430" s="851"/>
      <c r="Y430" s="851"/>
      <c r="Z430" s="851"/>
    </row>
    <row r="431" ht="14.25" customHeight="1">
      <c r="A431" s="92"/>
      <c r="B431" s="93"/>
      <c r="C431" s="1040"/>
      <c r="D431" s="51"/>
      <c r="E431" s="94"/>
      <c r="F431" s="272"/>
      <c r="G431" s="60"/>
      <c r="H431" s="38"/>
      <c r="I431" s="39"/>
      <c r="J431" s="40"/>
      <c r="K431" s="41"/>
      <c r="L431" s="40"/>
      <c r="M431" s="41"/>
      <c r="N431" s="35"/>
      <c r="O431" s="67"/>
      <c r="P431" s="851"/>
      <c r="Q431" s="851"/>
      <c r="R431" s="851"/>
      <c r="S431" s="851"/>
      <c r="T431" s="851"/>
      <c r="U431" s="851"/>
      <c r="V431" s="851"/>
      <c r="W431" s="851"/>
      <c r="X431" s="851"/>
      <c r="Y431" s="851"/>
      <c r="Z431" s="851"/>
    </row>
    <row r="432" ht="14.25" customHeight="1">
      <c r="A432" s="92"/>
      <c r="B432" s="93"/>
      <c r="C432" s="1040"/>
      <c r="D432" s="51"/>
      <c r="E432" s="94"/>
      <c r="F432" s="272"/>
      <c r="G432" s="60"/>
      <c r="H432" s="38"/>
      <c r="I432" s="39"/>
      <c r="J432" s="40"/>
      <c r="K432" s="41"/>
      <c r="L432" s="40"/>
      <c r="M432" s="41"/>
      <c r="N432" s="35"/>
      <c r="O432" s="67"/>
      <c r="P432" s="851"/>
      <c r="Q432" s="851"/>
      <c r="R432" s="851"/>
      <c r="S432" s="851"/>
      <c r="T432" s="851"/>
      <c r="U432" s="851"/>
      <c r="V432" s="851"/>
      <c r="W432" s="851"/>
      <c r="X432" s="851"/>
      <c r="Y432" s="851"/>
      <c r="Z432" s="851"/>
    </row>
    <row r="433" ht="14.25" customHeight="1">
      <c r="A433" s="92"/>
      <c r="B433" s="93"/>
      <c r="C433" s="1040"/>
      <c r="D433" s="51"/>
      <c r="E433" s="94"/>
      <c r="F433" s="272"/>
      <c r="G433" s="60"/>
      <c r="H433" s="38"/>
      <c r="I433" s="39"/>
      <c r="J433" s="40"/>
      <c r="K433" s="41"/>
      <c r="L433" s="40"/>
      <c r="M433" s="41"/>
      <c r="N433" s="35"/>
      <c r="O433" s="67"/>
      <c r="P433" s="851"/>
      <c r="Q433" s="851"/>
      <c r="R433" s="851"/>
      <c r="S433" s="851"/>
      <c r="T433" s="851"/>
      <c r="U433" s="851"/>
      <c r="V433" s="851"/>
      <c r="W433" s="851"/>
      <c r="X433" s="851"/>
      <c r="Y433" s="851"/>
      <c r="Z433" s="851"/>
    </row>
    <row r="434" ht="14.25" customHeight="1">
      <c r="A434" s="92"/>
      <c r="B434" s="93"/>
      <c r="C434" s="1040"/>
      <c r="D434" s="51"/>
      <c r="E434" s="94"/>
      <c r="F434" s="272"/>
      <c r="G434" s="60"/>
      <c r="H434" s="38"/>
      <c r="I434" s="39"/>
      <c r="J434" s="40"/>
      <c r="K434" s="41"/>
      <c r="L434" s="40"/>
      <c r="M434" s="41"/>
      <c r="N434" s="35"/>
      <c r="O434" s="67"/>
      <c r="P434" s="851"/>
      <c r="Q434" s="851"/>
      <c r="R434" s="851"/>
      <c r="S434" s="851"/>
      <c r="T434" s="851"/>
      <c r="U434" s="851"/>
      <c r="V434" s="851"/>
      <c r="W434" s="851"/>
      <c r="X434" s="851"/>
      <c r="Y434" s="851"/>
      <c r="Z434" s="851"/>
    </row>
    <row r="435" ht="14.25" customHeight="1">
      <c r="A435" s="92"/>
      <c r="B435" s="93"/>
      <c r="C435" s="1040"/>
      <c r="D435" s="51"/>
      <c r="E435" s="94"/>
      <c r="F435" s="272"/>
      <c r="G435" s="60"/>
      <c r="H435" s="38"/>
      <c r="I435" s="39"/>
      <c r="J435" s="40"/>
      <c r="K435" s="41"/>
      <c r="L435" s="40"/>
      <c r="M435" s="41"/>
      <c r="N435" s="35"/>
      <c r="O435" s="67"/>
      <c r="P435" s="851"/>
      <c r="Q435" s="851"/>
      <c r="R435" s="851"/>
      <c r="S435" s="851"/>
      <c r="T435" s="851"/>
      <c r="U435" s="851"/>
      <c r="V435" s="851"/>
      <c r="W435" s="851"/>
      <c r="X435" s="851"/>
      <c r="Y435" s="851"/>
      <c r="Z435" s="851"/>
    </row>
    <row r="436" ht="14.25" customHeight="1">
      <c r="A436" s="92"/>
      <c r="B436" s="93"/>
      <c r="C436" s="1040"/>
      <c r="D436" s="51"/>
      <c r="E436" s="94"/>
      <c r="F436" s="272"/>
      <c r="G436" s="60"/>
      <c r="H436" s="38"/>
      <c r="I436" s="39"/>
      <c r="J436" s="40"/>
      <c r="K436" s="41"/>
      <c r="L436" s="40"/>
      <c r="M436" s="41"/>
      <c r="N436" s="35"/>
      <c r="O436" s="67"/>
      <c r="P436" s="851"/>
      <c r="Q436" s="851"/>
      <c r="R436" s="851"/>
      <c r="S436" s="851"/>
      <c r="T436" s="851"/>
      <c r="U436" s="851"/>
      <c r="V436" s="851"/>
      <c r="W436" s="851"/>
      <c r="X436" s="851"/>
      <c r="Y436" s="851"/>
      <c r="Z436" s="851"/>
    </row>
    <row r="437" ht="14.25" customHeight="1">
      <c r="A437" s="92"/>
      <c r="B437" s="93"/>
      <c r="C437" s="1040"/>
      <c r="D437" s="51"/>
      <c r="E437" s="94"/>
      <c r="F437" s="272"/>
      <c r="G437" s="60"/>
      <c r="H437" s="38"/>
      <c r="I437" s="39"/>
      <c r="J437" s="40"/>
      <c r="K437" s="41"/>
      <c r="L437" s="40"/>
      <c r="M437" s="41"/>
      <c r="N437" s="35"/>
      <c r="O437" s="67"/>
      <c r="P437" s="851"/>
      <c r="Q437" s="851"/>
      <c r="R437" s="851"/>
      <c r="S437" s="851"/>
      <c r="T437" s="851"/>
      <c r="U437" s="851"/>
      <c r="V437" s="851"/>
      <c r="W437" s="851"/>
      <c r="X437" s="851"/>
      <c r="Y437" s="851"/>
      <c r="Z437" s="851"/>
    </row>
    <row r="438" ht="14.25" customHeight="1">
      <c r="A438" s="92"/>
      <c r="B438" s="93"/>
      <c r="C438" s="1040"/>
      <c r="D438" s="51"/>
      <c r="E438" s="94"/>
      <c r="F438" s="272"/>
      <c r="G438" s="60"/>
      <c r="H438" s="38"/>
      <c r="I438" s="39"/>
      <c r="J438" s="40"/>
      <c r="K438" s="41"/>
      <c r="L438" s="40"/>
      <c r="M438" s="41"/>
      <c r="N438" s="35"/>
      <c r="O438" s="67"/>
      <c r="P438" s="851"/>
      <c r="Q438" s="851"/>
      <c r="R438" s="851"/>
      <c r="S438" s="851"/>
      <c r="T438" s="851"/>
      <c r="U438" s="851"/>
      <c r="V438" s="851"/>
      <c r="W438" s="851"/>
      <c r="X438" s="851"/>
      <c r="Y438" s="851"/>
      <c r="Z438" s="851"/>
    </row>
    <row r="439" ht="14.25" customHeight="1">
      <c r="A439" s="92"/>
      <c r="B439" s="93"/>
      <c r="C439" s="1040"/>
      <c r="D439" s="51"/>
      <c r="E439" s="94"/>
      <c r="F439" s="272"/>
      <c r="G439" s="60"/>
      <c r="H439" s="38"/>
      <c r="I439" s="39"/>
      <c r="J439" s="40"/>
      <c r="K439" s="41"/>
      <c r="L439" s="40"/>
      <c r="M439" s="41"/>
      <c r="N439" s="35"/>
      <c r="O439" s="67"/>
      <c r="P439" s="851"/>
      <c r="Q439" s="851"/>
      <c r="R439" s="851"/>
      <c r="S439" s="851"/>
      <c r="T439" s="851"/>
      <c r="U439" s="851"/>
      <c r="V439" s="851"/>
      <c r="W439" s="851"/>
      <c r="X439" s="851"/>
      <c r="Y439" s="851"/>
      <c r="Z439" s="851"/>
    </row>
    <row r="440" ht="14.25" customHeight="1">
      <c r="A440" s="92"/>
      <c r="B440" s="93"/>
      <c r="C440" s="1040"/>
      <c r="D440" s="51"/>
      <c r="E440" s="94"/>
      <c r="F440" s="272"/>
      <c r="G440" s="60"/>
      <c r="H440" s="38"/>
      <c r="I440" s="39"/>
      <c r="J440" s="40"/>
      <c r="K440" s="41"/>
      <c r="L440" s="40"/>
      <c r="M440" s="41"/>
      <c r="N440" s="35"/>
      <c r="O440" s="67"/>
      <c r="P440" s="851"/>
      <c r="Q440" s="851"/>
      <c r="R440" s="851"/>
      <c r="S440" s="851"/>
      <c r="T440" s="851"/>
      <c r="U440" s="851"/>
      <c r="V440" s="851"/>
      <c r="W440" s="851"/>
      <c r="X440" s="851"/>
      <c r="Y440" s="851"/>
      <c r="Z440" s="851"/>
    </row>
    <row r="441" ht="14.25" customHeight="1">
      <c r="A441" s="92"/>
      <c r="B441" s="93"/>
      <c r="C441" s="1040"/>
      <c r="D441" s="51"/>
      <c r="E441" s="94"/>
      <c r="F441" s="272"/>
      <c r="G441" s="60"/>
      <c r="H441" s="38"/>
      <c r="I441" s="39"/>
      <c r="J441" s="40"/>
      <c r="K441" s="41"/>
      <c r="L441" s="40"/>
      <c r="M441" s="41"/>
      <c r="N441" s="35"/>
      <c r="O441" s="67"/>
      <c r="P441" s="851"/>
      <c r="Q441" s="851"/>
      <c r="R441" s="851"/>
      <c r="S441" s="851"/>
      <c r="T441" s="851"/>
      <c r="U441" s="851"/>
      <c r="V441" s="851"/>
      <c r="W441" s="851"/>
      <c r="X441" s="851"/>
      <c r="Y441" s="851"/>
      <c r="Z441" s="851"/>
    </row>
    <row r="442" ht="14.25" customHeight="1">
      <c r="A442" s="92"/>
      <c r="B442" s="93"/>
      <c r="C442" s="1040"/>
      <c r="D442" s="51"/>
      <c r="E442" s="94"/>
      <c r="F442" s="272"/>
      <c r="G442" s="60"/>
      <c r="H442" s="38"/>
      <c r="I442" s="39"/>
      <c r="J442" s="40"/>
      <c r="K442" s="41"/>
      <c r="L442" s="40"/>
      <c r="M442" s="41"/>
      <c r="N442" s="35"/>
      <c r="O442" s="67"/>
      <c r="P442" s="851"/>
      <c r="Q442" s="851"/>
      <c r="R442" s="851"/>
      <c r="S442" s="851"/>
      <c r="T442" s="851"/>
      <c r="U442" s="851"/>
      <c r="V442" s="851"/>
      <c r="W442" s="851"/>
      <c r="X442" s="851"/>
      <c r="Y442" s="851"/>
      <c r="Z442" s="851"/>
    </row>
    <row r="443" ht="14.25" customHeight="1">
      <c r="A443" s="92"/>
      <c r="B443" s="93"/>
      <c r="C443" s="1040"/>
      <c r="D443" s="51"/>
      <c r="E443" s="94"/>
      <c r="F443" s="272"/>
      <c r="G443" s="60"/>
      <c r="H443" s="38"/>
      <c r="I443" s="39"/>
      <c r="J443" s="40"/>
      <c r="K443" s="41"/>
      <c r="L443" s="40"/>
      <c r="M443" s="41"/>
      <c r="N443" s="35"/>
      <c r="O443" s="67"/>
      <c r="P443" s="851"/>
      <c r="Q443" s="851"/>
      <c r="R443" s="851"/>
      <c r="S443" s="851"/>
      <c r="T443" s="851"/>
      <c r="U443" s="851"/>
      <c r="V443" s="851"/>
      <c r="W443" s="851"/>
      <c r="X443" s="851"/>
      <c r="Y443" s="851"/>
      <c r="Z443" s="851"/>
    </row>
    <row r="444" ht="14.25" customHeight="1">
      <c r="A444" s="92"/>
      <c r="B444" s="93"/>
      <c r="C444" s="1040"/>
      <c r="D444" s="51"/>
      <c r="E444" s="94"/>
      <c r="F444" s="272"/>
      <c r="G444" s="60"/>
      <c r="H444" s="38"/>
      <c r="I444" s="39"/>
      <c r="J444" s="40"/>
      <c r="K444" s="41"/>
      <c r="L444" s="40"/>
      <c r="M444" s="41"/>
      <c r="N444" s="35"/>
      <c r="O444" s="67"/>
      <c r="P444" s="851"/>
      <c r="Q444" s="851"/>
      <c r="R444" s="851"/>
      <c r="S444" s="851"/>
      <c r="T444" s="851"/>
      <c r="U444" s="851"/>
      <c r="V444" s="851"/>
      <c r="W444" s="851"/>
      <c r="X444" s="851"/>
      <c r="Y444" s="851"/>
      <c r="Z444" s="851"/>
    </row>
    <row r="445" ht="14.25" customHeight="1">
      <c r="A445" s="92"/>
      <c r="B445" s="93"/>
      <c r="C445" s="1040"/>
      <c r="D445" s="51"/>
      <c r="E445" s="94"/>
      <c r="F445" s="272"/>
      <c r="G445" s="60"/>
      <c r="H445" s="38"/>
      <c r="I445" s="39"/>
      <c r="J445" s="40"/>
      <c r="K445" s="41"/>
      <c r="L445" s="40"/>
      <c r="M445" s="41"/>
      <c r="N445" s="35"/>
      <c r="O445" s="67"/>
      <c r="P445" s="851"/>
      <c r="Q445" s="851"/>
      <c r="R445" s="851"/>
      <c r="S445" s="851"/>
      <c r="T445" s="851"/>
      <c r="U445" s="851"/>
      <c r="V445" s="851"/>
      <c r="W445" s="851"/>
      <c r="X445" s="851"/>
      <c r="Y445" s="851"/>
      <c r="Z445" s="851"/>
    </row>
    <row r="446" ht="14.25" customHeight="1">
      <c r="A446" s="92"/>
      <c r="B446" s="93"/>
      <c r="C446" s="1040"/>
      <c r="D446" s="51"/>
      <c r="E446" s="94"/>
      <c r="F446" s="272"/>
      <c r="G446" s="60"/>
      <c r="H446" s="38"/>
      <c r="I446" s="39"/>
      <c r="J446" s="40"/>
      <c r="K446" s="41"/>
      <c r="L446" s="40"/>
      <c r="M446" s="41"/>
      <c r="N446" s="35"/>
      <c r="O446" s="67"/>
      <c r="P446" s="851"/>
      <c r="Q446" s="851"/>
      <c r="R446" s="851"/>
      <c r="S446" s="851"/>
      <c r="T446" s="851"/>
      <c r="U446" s="851"/>
      <c r="V446" s="851"/>
      <c r="W446" s="851"/>
      <c r="X446" s="851"/>
      <c r="Y446" s="851"/>
      <c r="Z446" s="851"/>
    </row>
    <row r="447" ht="14.25" customHeight="1">
      <c r="A447" s="92"/>
      <c r="B447" s="93"/>
      <c r="C447" s="1040"/>
      <c r="D447" s="51"/>
      <c r="E447" s="94"/>
      <c r="F447" s="272"/>
      <c r="G447" s="60"/>
      <c r="H447" s="38"/>
      <c r="I447" s="39"/>
      <c r="J447" s="40"/>
      <c r="K447" s="41"/>
      <c r="L447" s="40"/>
      <c r="M447" s="41"/>
      <c r="N447" s="35"/>
      <c r="O447" s="67"/>
      <c r="P447" s="851"/>
      <c r="Q447" s="851"/>
      <c r="R447" s="851"/>
      <c r="S447" s="851"/>
      <c r="T447" s="851"/>
      <c r="U447" s="851"/>
      <c r="V447" s="851"/>
      <c r="W447" s="851"/>
      <c r="X447" s="851"/>
      <c r="Y447" s="851"/>
      <c r="Z447" s="851"/>
    </row>
    <row r="448" ht="14.25" customHeight="1">
      <c r="A448" s="92"/>
      <c r="B448" s="93"/>
      <c r="C448" s="1040"/>
      <c r="D448" s="51"/>
      <c r="E448" s="94"/>
      <c r="F448" s="272"/>
      <c r="G448" s="60"/>
      <c r="H448" s="38"/>
      <c r="I448" s="39"/>
      <c r="J448" s="40"/>
      <c r="K448" s="41"/>
      <c r="L448" s="40"/>
      <c r="M448" s="41"/>
      <c r="N448" s="35"/>
      <c r="O448" s="67"/>
      <c r="P448" s="851"/>
      <c r="Q448" s="851"/>
      <c r="R448" s="851"/>
      <c r="S448" s="851"/>
      <c r="T448" s="851"/>
      <c r="U448" s="851"/>
      <c r="V448" s="851"/>
      <c r="W448" s="851"/>
      <c r="X448" s="851"/>
      <c r="Y448" s="851"/>
      <c r="Z448" s="851"/>
    </row>
    <row r="449" ht="14.25" customHeight="1">
      <c r="A449" s="92"/>
      <c r="B449" s="93"/>
      <c r="C449" s="1040"/>
      <c r="D449" s="51"/>
      <c r="E449" s="94"/>
      <c r="F449" s="272"/>
      <c r="G449" s="60"/>
      <c r="H449" s="38"/>
      <c r="I449" s="39"/>
      <c r="J449" s="40"/>
      <c r="K449" s="41"/>
      <c r="L449" s="40"/>
      <c r="M449" s="41"/>
      <c r="N449" s="35"/>
      <c r="O449" s="67"/>
      <c r="P449" s="851"/>
      <c r="Q449" s="851"/>
      <c r="R449" s="851"/>
      <c r="S449" s="851"/>
      <c r="T449" s="851"/>
      <c r="U449" s="851"/>
      <c r="V449" s="851"/>
      <c r="W449" s="851"/>
      <c r="X449" s="851"/>
      <c r="Y449" s="851"/>
      <c r="Z449" s="851"/>
    </row>
    <row r="450" ht="14.25" customHeight="1">
      <c r="A450" s="92"/>
      <c r="B450" s="93"/>
      <c r="C450" s="1040"/>
      <c r="D450" s="51"/>
      <c r="E450" s="94"/>
      <c r="F450" s="272"/>
      <c r="G450" s="60"/>
      <c r="H450" s="38"/>
      <c r="I450" s="39"/>
      <c r="J450" s="40"/>
      <c r="K450" s="41"/>
      <c r="L450" s="40"/>
      <c r="M450" s="41"/>
      <c r="N450" s="35"/>
      <c r="O450" s="67"/>
      <c r="P450" s="851"/>
      <c r="Q450" s="851"/>
      <c r="R450" s="851"/>
      <c r="S450" s="851"/>
      <c r="T450" s="851"/>
      <c r="U450" s="851"/>
      <c r="V450" s="851"/>
      <c r="W450" s="851"/>
      <c r="X450" s="851"/>
      <c r="Y450" s="851"/>
      <c r="Z450" s="851"/>
    </row>
    <row r="451" ht="14.25" customHeight="1">
      <c r="A451" s="92"/>
      <c r="B451" s="93"/>
      <c r="C451" s="1040"/>
      <c r="D451" s="51"/>
      <c r="E451" s="94"/>
      <c r="F451" s="272"/>
      <c r="G451" s="60"/>
      <c r="H451" s="38"/>
      <c r="I451" s="39"/>
      <c r="J451" s="40"/>
      <c r="K451" s="41"/>
      <c r="L451" s="40"/>
      <c r="M451" s="41"/>
      <c r="N451" s="35"/>
      <c r="O451" s="67"/>
      <c r="P451" s="851"/>
      <c r="Q451" s="851"/>
      <c r="R451" s="851"/>
      <c r="S451" s="851"/>
      <c r="T451" s="851"/>
      <c r="U451" s="851"/>
      <c r="V451" s="851"/>
      <c r="W451" s="851"/>
      <c r="X451" s="851"/>
      <c r="Y451" s="851"/>
      <c r="Z451" s="851"/>
    </row>
    <row r="452" ht="14.25" customHeight="1">
      <c r="A452" s="92"/>
      <c r="B452" s="93"/>
      <c r="C452" s="1040"/>
      <c r="D452" s="51"/>
      <c r="E452" s="94"/>
      <c r="F452" s="272"/>
      <c r="G452" s="60"/>
      <c r="H452" s="38"/>
      <c r="I452" s="39"/>
      <c r="J452" s="40"/>
      <c r="K452" s="41"/>
      <c r="L452" s="40"/>
      <c r="M452" s="41"/>
      <c r="N452" s="35"/>
      <c r="O452" s="67"/>
      <c r="P452" s="851"/>
      <c r="Q452" s="851"/>
      <c r="R452" s="851"/>
      <c r="S452" s="851"/>
      <c r="T452" s="851"/>
      <c r="U452" s="851"/>
      <c r="V452" s="851"/>
      <c r="W452" s="851"/>
      <c r="X452" s="851"/>
      <c r="Y452" s="851"/>
      <c r="Z452" s="851"/>
    </row>
    <row r="453" ht="14.25" customHeight="1">
      <c r="A453" s="92"/>
      <c r="B453" s="93"/>
      <c r="C453" s="1040"/>
      <c r="D453" s="51"/>
      <c r="E453" s="94"/>
      <c r="F453" s="272"/>
      <c r="G453" s="60"/>
      <c r="H453" s="38"/>
      <c r="I453" s="39"/>
      <c r="J453" s="40"/>
      <c r="K453" s="41"/>
      <c r="L453" s="40"/>
      <c r="M453" s="41"/>
      <c r="N453" s="35"/>
      <c r="O453" s="67"/>
      <c r="P453" s="851"/>
      <c r="Q453" s="851"/>
      <c r="R453" s="851"/>
      <c r="S453" s="851"/>
      <c r="T453" s="851"/>
      <c r="U453" s="851"/>
      <c r="V453" s="851"/>
      <c r="W453" s="851"/>
      <c r="X453" s="851"/>
      <c r="Y453" s="851"/>
      <c r="Z453" s="851"/>
    </row>
    <row r="454" ht="14.25" customHeight="1">
      <c r="A454" s="92"/>
      <c r="B454" s="93"/>
      <c r="C454" s="1040"/>
      <c r="D454" s="51"/>
      <c r="E454" s="94"/>
      <c r="F454" s="272"/>
      <c r="G454" s="60"/>
      <c r="H454" s="38"/>
      <c r="I454" s="39"/>
      <c r="J454" s="40"/>
      <c r="K454" s="41"/>
      <c r="L454" s="40"/>
      <c r="M454" s="41"/>
      <c r="N454" s="35"/>
      <c r="O454" s="67"/>
      <c r="P454" s="851"/>
      <c r="Q454" s="851"/>
      <c r="R454" s="851"/>
      <c r="S454" s="851"/>
      <c r="T454" s="851"/>
      <c r="U454" s="851"/>
      <c r="V454" s="851"/>
      <c r="W454" s="851"/>
      <c r="X454" s="851"/>
      <c r="Y454" s="851"/>
      <c r="Z454" s="851"/>
    </row>
    <row r="455" ht="14.25" customHeight="1">
      <c r="A455" s="92"/>
      <c r="B455" s="93"/>
      <c r="C455" s="1040"/>
      <c r="D455" s="51"/>
      <c r="E455" s="94"/>
      <c r="F455" s="272"/>
      <c r="G455" s="60"/>
      <c r="H455" s="38"/>
      <c r="I455" s="39"/>
      <c r="J455" s="40"/>
      <c r="K455" s="41"/>
      <c r="L455" s="40"/>
      <c r="M455" s="41"/>
      <c r="N455" s="35"/>
      <c r="O455" s="67"/>
      <c r="P455" s="851"/>
      <c r="Q455" s="851"/>
      <c r="R455" s="851"/>
      <c r="S455" s="851"/>
      <c r="T455" s="851"/>
      <c r="U455" s="851"/>
      <c r="V455" s="851"/>
      <c r="W455" s="851"/>
      <c r="X455" s="851"/>
      <c r="Y455" s="851"/>
      <c r="Z455" s="851"/>
    </row>
    <row r="456" ht="14.25" customHeight="1">
      <c r="A456" s="92"/>
      <c r="B456" s="93"/>
      <c r="C456" s="1040"/>
      <c r="D456" s="51"/>
      <c r="E456" s="94"/>
      <c r="F456" s="272"/>
      <c r="G456" s="60"/>
      <c r="H456" s="38"/>
      <c r="I456" s="39"/>
      <c r="J456" s="40"/>
      <c r="K456" s="41"/>
      <c r="L456" s="40"/>
      <c r="M456" s="41"/>
      <c r="N456" s="35"/>
      <c r="O456" s="67"/>
      <c r="P456" s="851"/>
      <c r="Q456" s="851"/>
      <c r="R456" s="851"/>
      <c r="S456" s="851"/>
      <c r="T456" s="851"/>
      <c r="U456" s="851"/>
      <c r="V456" s="851"/>
      <c r="W456" s="851"/>
      <c r="X456" s="851"/>
      <c r="Y456" s="851"/>
      <c r="Z456" s="851"/>
    </row>
    <row r="457" ht="14.25" customHeight="1">
      <c r="A457" s="92"/>
      <c r="B457" s="93"/>
      <c r="C457" s="1040"/>
      <c r="D457" s="51"/>
      <c r="E457" s="94"/>
      <c r="F457" s="272"/>
      <c r="G457" s="60"/>
      <c r="H457" s="38"/>
      <c r="I457" s="39"/>
      <c r="J457" s="40"/>
      <c r="K457" s="41"/>
      <c r="L457" s="40"/>
      <c r="M457" s="41"/>
      <c r="N457" s="35"/>
      <c r="O457" s="67"/>
      <c r="P457" s="851"/>
      <c r="Q457" s="851"/>
      <c r="R457" s="851"/>
      <c r="S457" s="851"/>
      <c r="T457" s="851"/>
      <c r="U457" s="851"/>
      <c r="V457" s="851"/>
      <c r="W457" s="851"/>
      <c r="X457" s="851"/>
      <c r="Y457" s="851"/>
      <c r="Z457" s="851"/>
    </row>
    <row r="458" ht="14.25" customHeight="1">
      <c r="A458" s="92"/>
      <c r="B458" s="93"/>
      <c r="C458" s="1040"/>
      <c r="D458" s="51"/>
      <c r="E458" s="94"/>
      <c r="F458" s="272"/>
      <c r="G458" s="60"/>
      <c r="H458" s="38"/>
      <c r="I458" s="39"/>
      <c r="J458" s="40"/>
      <c r="K458" s="41"/>
      <c r="L458" s="40"/>
      <c r="M458" s="41"/>
      <c r="N458" s="35"/>
      <c r="O458" s="67"/>
      <c r="P458" s="851"/>
      <c r="Q458" s="851"/>
      <c r="R458" s="851"/>
      <c r="S458" s="851"/>
      <c r="T458" s="851"/>
      <c r="U458" s="851"/>
      <c r="V458" s="851"/>
      <c r="W458" s="851"/>
      <c r="X458" s="851"/>
      <c r="Y458" s="851"/>
      <c r="Z458" s="851"/>
    </row>
    <row r="459" ht="14.25" customHeight="1">
      <c r="A459" s="92"/>
      <c r="B459" s="93"/>
      <c r="C459" s="1040"/>
      <c r="D459" s="51"/>
      <c r="E459" s="94"/>
      <c r="F459" s="272"/>
      <c r="G459" s="60"/>
      <c r="H459" s="38"/>
      <c r="I459" s="39"/>
      <c r="J459" s="40"/>
      <c r="K459" s="41"/>
      <c r="L459" s="40"/>
      <c r="M459" s="41"/>
      <c r="N459" s="35"/>
      <c r="O459" s="67"/>
      <c r="P459" s="851"/>
      <c r="Q459" s="851"/>
      <c r="R459" s="851"/>
      <c r="S459" s="851"/>
      <c r="T459" s="851"/>
      <c r="U459" s="851"/>
      <c r="V459" s="851"/>
      <c r="W459" s="851"/>
      <c r="X459" s="851"/>
      <c r="Y459" s="851"/>
      <c r="Z459" s="851"/>
    </row>
    <row r="460" ht="14.25" customHeight="1">
      <c r="A460" s="92"/>
      <c r="B460" s="93"/>
      <c r="C460" s="1040"/>
      <c r="D460" s="51"/>
      <c r="E460" s="94"/>
      <c r="F460" s="272"/>
      <c r="G460" s="60"/>
      <c r="H460" s="38"/>
      <c r="I460" s="39"/>
      <c r="J460" s="40"/>
      <c r="K460" s="41"/>
      <c r="L460" s="40"/>
      <c r="M460" s="41"/>
      <c r="N460" s="35"/>
      <c r="O460" s="67"/>
      <c r="P460" s="851"/>
      <c r="Q460" s="851"/>
      <c r="R460" s="851"/>
      <c r="S460" s="851"/>
      <c r="T460" s="851"/>
      <c r="U460" s="851"/>
      <c r="V460" s="851"/>
      <c r="W460" s="851"/>
      <c r="X460" s="851"/>
      <c r="Y460" s="851"/>
      <c r="Z460" s="851"/>
    </row>
    <row r="461" ht="14.25" customHeight="1">
      <c r="A461" s="92"/>
      <c r="B461" s="93"/>
      <c r="C461" s="1040"/>
      <c r="D461" s="51"/>
      <c r="E461" s="94"/>
      <c r="F461" s="272"/>
      <c r="G461" s="60"/>
      <c r="H461" s="38"/>
      <c r="I461" s="39"/>
      <c r="J461" s="40"/>
      <c r="K461" s="41"/>
      <c r="L461" s="40"/>
      <c r="M461" s="41"/>
      <c r="N461" s="35"/>
      <c r="O461" s="67"/>
      <c r="P461" s="851"/>
      <c r="Q461" s="851"/>
      <c r="R461" s="851"/>
      <c r="S461" s="851"/>
      <c r="T461" s="851"/>
      <c r="U461" s="851"/>
      <c r="V461" s="851"/>
      <c r="W461" s="851"/>
      <c r="X461" s="851"/>
      <c r="Y461" s="851"/>
      <c r="Z461" s="851"/>
    </row>
    <row r="462" ht="14.25" customHeight="1">
      <c r="A462" s="92"/>
      <c r="B462" s="93"/>
      <c r="C462" s="1040"/>
      <c r="D462" s="51"/>
      <c r="E462" s="94"/>
      <c r="F462" s="272"/>
      <c r="G462" s="60"/>
      <c r="H462" s="38"/>
      <c r="I462" s="39"/>
      <c r="J462" s="40"/>
      <c r="K462" s="41"/>
      <c r="L462" s="40"/>
      <c r="M462" s="41"/>
      <c r="N462" s="35"/>
      <c r="O462" s="67"/>
      <c r="P462" s="851"/>
      <c r="Q462" s="851"/>
      <c r="R462" s="851"/>
      <c r="S462" s="851"/>
      <c r="T462" s="851"/>
      <c r="U462" s="851"/>
      <c r="V462" s="851"/>
      <c r="W462" s="851"/>
      <c r="X462" s="851"/>
      <c r="Y462" s="851"/>
      <c r="Z462" s="851"/>
    </row>
    <row r="463" ht="14.25" customHeight="1">
      <c r="A463" s="92"/>
      <c r="B463" s="93"/>
      <c r="C463" s="1040"/>
      <c r="D463" s="51"/>
      <c r="E463" s="94"/>
      <c r="F463" s="272"/>
      <c r="G463" s="60"/>
      <c r="H463" s="38"/>
      <c r="I463" s="39"/>
      <c r="J463" s="40"/>
      <c r="K463" s="41"/>
      <c r="L463" s="40"/>
      <c r="M463" s="41"/>
      <c r="N463" s="35"/>
      <c r="O463" s="67"/>
      <c r="P463" s="851"/>
      <c r="Q463" s="851"/>
      <c r="R463" s="851"/>
      <c r="S463" s="851"/>
      <c r="T463" s="851"/>
      <c r="U463" s="851"/>
      <c r="V463" s="851"/>
      <c r="W463" s="851"/>
      <c r="X463" s="851"/>
      <c r="Y463" s="851"/>
      <c r="Z463" s="851"/>
    </row>
    <row r="464" ht="14.25" customHeight="1">
      <c r="A464" s="92"/>
      <c r="B464" s="93"/>
      <c r="C464" s="1040"/>
      <c r="D464" s="51"/>
      <c r="E464" s="94"/>
      <c r="F464" s="272"/>
      <c r="G464" s="60"/>
      <c r="H464" s="38"/>
      <c r="I464" s="39"/>
      <c r="J464" s="40"/>
      <c r="K464" s="41"/>
      <c r="L464" s="40"/>
      <c r="M464" s="41"/>
      <c r="N464" s="35"/>
      <c r="O464" s="67"/>
      <c r="P464" s="851"/>
      <c r="Q464" s="851"/>
      <c r="R464" s="851"/>
      <c r="S464" s="851"/>
      <c r="T464" s="851"/>
      <c r="U464" s="851"/>
      <c r="V464" s="851"/>
      <c r="W464" s="851"/>
      <c r="X464" s="851"/>
      <c r="Y464" s="851"/>
      <c r="Z464" s="851"/>
    </row>
    <row r="465" ht="14.25" customHeight="1">
      <c r="A465" s="92"/>
      <c r="B465" s="93"/>
      <c r="C465" s="1040"/>
      <c r="D465" s="51"/>
      <c r="E465" s="94"/>
      <c r="F465" s="272"/>
      <c r="G465" s="60"/>
      <c r="H465" s="38"/>
      <c r="I465" s="39"/>
      <c r="J465" s="40"/>
      <c r="K465" s="41"/>
      <c r="L465" s="40"/>
      <c r="M465" s="41"/>
      <c r="N465" s="35"/>
      <c r="O465" s="67"/>
      <c r="P465" s="851"/>
      <c r="Q465" s="851"/>
      <c r="R465" s="851"/>
      <c r="S465" s="851"/>
      <c r="T465" s="851"/>
      <c r="U465" s="851"/>
      <c r="V465" s="851"/>
      <c r="W465" s="851"/>
      <c r="X465" s="851"/>
      <c r="Y465" s="851"/>
      <c r="Z465" s="851"/>
    </row>
    <row r="466" ht="14.25" customHeight="1">
      <c r="A466" s="92"/>
      <c r="B466" s="93"/>
      <c r="C466" s="1040"/>
      <c r="D466" s="51"/>
      <c r="E466" s="94"/>
      <c r="F466" s="272"/>
      <c r="G466" s="60"/>
      <c r="H466" s="38"/>
      <c r="I466" s="39"/>
      <c r="J466" s="40"/>
      <c r="K466" s="41"/>
      <c r="L466" s="40"/>
      <c r="M466" s="41"/>
      <c r="N466" s="35"/>
      <c r="O466" s="67"/>
      <c r="P466" s="851"/>
      <c r="Q466" s="851"/>
      <c r="R466" s="851"/>
      <c r="S466" s="851"/>
      <c r="T466" s="851"/>
      <c r="U466" s="851"/>
      <c r="V466" s="851"/>
      <c r="W466" s="851"/>
      <c r="X466" s="851"/>
      <c r="Y466" s="851"/>
      <c r="Z466" s="851"/>
    </row>
    <row r="467" ht="14.25" customHeight="1">
      <c r="A467" s="92"/>
      <c r="B467" s="93"/>
      <c r="C467" s="1040"/>
      <c r="D467" s="51"/>
      <c r="E467" s="94"/>
      <c r="F467" s="272"/>
      <c r="G467" s="60"/>
      <c r="H467" s="38"/>
      <c r="I467" s="39"/>
      <c r="J467" s="40"/>
      <c r="K467" s="41"/>
      <c r="L467" s="40"/>
      <c r="M467" s="41"/>
      <c r="N467" s="35"/>
      <c r="O467" s="67"/>
      <c r="P467" s="851"/>
      <c r="Q467" s="851"/>
      <c r="R467" s="851"/>
      <c r="S467" s="851"/>
      <c r="T467" s="851"/>
      <c r="U467" s="851"/>
      <c r="V467" s="851"/>
      <c r="W467" s="851"/>
      <c r="X467" s="851"/>
      <c r="Y467" s="851"/>
      <c r="Z467" s="851"/>
    </row>
    <row r="468" ht="14.25" customHeight="1">
      <c r="A468" s="92"/>
      <c r="B468" s="93"/>
      <c r="C468" s="1040"/>
      <c r="D468" s="51"/>
      <c r="E468" s="94"/>
      <c r="F468" s="272"/>
      <c r="G468" s="60"/>
      <c r="H468" s="38"/>
      <c r="I468" s="39"/>
      <c r="J468" s="40"/>
      <c r="K468" s="41"/>
      <c r="L468" s="40"/>
      <c r="M468" s="41"/>
      <c r="N468" s="35"/>
      <c r="O468" s="67"/>
      <c r="P468" s="851"/>
      <c r="Q468" s="851"/>
      <c r="R468" s="851"/>
      <c r="S468" s="851"/>
      <c r="T468" s="851"/>
      <c r="U468" s="851"/>
      <c r="V468" s="851"/>
      <c r="W468" s="851"/>
      <c r="X468" s="851"/>
      <c r="Y468" s="851"/>
      <c r="Z468" s="851"/>
    </row>
    <row r="469" ht="14.25" customHeight="1">
      <c r="A469" s="92"/>
      <c r="B469" s="93"/>
      <c r="C469" s="1040"/>
      <c r="D469" s="51"/>
      <c r="E469" s="94"/>
      <c r="F469" s="272"/>
      <c r="G469" s="60"/>
      <c r="H469" s="38"/>
      <c r="I469" s="39"/>
      <c r="J469" s="40"/>
      <c r="K469" s="41"/>
      <c r="L469" s="40"/>
      <c r="M469" s="41"/>
      <c r="N469" s="35"/>
      <c r="O469" s="67"/>
      <c r="P469" s="851"/>
      <c r="Q469" s="851"/>
      <c r="R469" s="851"/>
      <c r="S469" s="851"/>
      <c r="T469" s="851"/>
      <c r="U469" s="851"/>
      <c r="V469" s="851"/>
      <c r="W469" s="851"/>
      <c r="X469" s="851"/>
      <c r="Y469" s="851"/>
      <c r="Z469" s="851"/>
    </row>
    <row r="470" ht="14.25" customHeight="1">
      <c r="A470" s="92"/>
      <c r="B470" s="93"/>
      <c r="C470" s="1040"/>
      <c r="D470" s="51"/>
      <c r="E470" s="94"/>
      <c r="F470" s="272"/>
      <c r="G470" s="60"/>
      <c r="H470" s="38"/>
      <c r="I470" s="39"/>
      <c r="J470" s="40"/>
      <c r="K470" s="41"/>
      <c r="L470" s="40"/>
      <c r="M470" s="41"/>
      <c r="N470" s="35"/>
      <c r="O470" s="67"/>
      <c r="P470" s="851"/>
      <c r="Q470" s="851"/>
      <c r="R470" s="851"/>
      <c r="S470" s="851"/>
      <c r="T470" s="851"/>
      <c r="U470" s="851"/>
      <c r="V470" s="851"/>
      <c r="W470" s="851"/>
      <c r="X470" s="851"/>
      <c r="Y470" s="851"/>
      <c r="Z470" s="851"/>
    </row>
    <row r="471" ht="14.25" customHeight="1">
      <c r="A471" s="92"/>
      <c r="B471" s="93"/>
      <c r="C471" s="1040"/>
      <c r="D471" s="51"/>
      <c r="E471" s="94"/>
      <c r="F471" s="272"/>
      <c r="G471" s="60"/>
      <c r="H471" s="38"/>
      <c r="I471" s="39"/>
      <c r="J471" s="40"/>
      <c r="K471" s="41"/>
      <c r="L471" s="40"/>
      <c r="M471" s="41"/>
      <c r="N471" s="35"/>
      <c r="O471" s="67"/>
      <c r="P471" s="851"/>
      <c r="Q471" s="851"/>
      <c r="R471" s="851"/>
      <c r="S471" s="851"/>
      <c r="T471" s="851"/>
      <c r="U471" s="851"/>
      <c r="V471" s="851"/>
      <c r="W471" s="851"/>
      <c r="X471" s="851"/>
      <c r="Y471" s="851"/>
      <c r="Z471" s="851"/>
    </row>
    <row r="472" ht="14.25" customHeight="1">
      <c r="A472" s="92"/>
      <c r="B472" s="93"/>
      <c r="C472" s="1040"/>
      <c r="D472" s="51"/>
      <c r="E472" s="94"/>
      <c r="F472" s="272"/>
      <c r="G472" s="60"/>
      <c r="H472" s="38"/>
      <c r="I472" s="39"/>
      <c r="J472" s="40"/>
      <c r="K472" s="41"/>
      <c r="L472" s="40"/>
      <c r="M472" s="41"/>
      <c r="N472" s="35"/>
      <c r="O472" s="67"/>
      <c r="P472" s="851"/>
      <c r="Q472" s="851"/>
      <c r="R472" s="851"/>
      <c r="S472" s="851"/>
      <c r="T472" s="851"/>
      <c r="U472" s="851"/>
      <c r="V472" s="851"/>
      <c r="W472" s="851"/>
      <c r="X472" s="851"/>
      <c r="Y472" s="851"/>
      <c r="Z472" s="851"/>
    </row>
    <row r="473" ht="14.25" customHeight="1">
      <c r="A473" s="92"/>
      <c r="B473" s="93"/>
      <c r="C473" s="1040"/>
      <c r="D473" s="51"/>
      <c r="E473" s="94"/>
      <c r="F473" s="272"/>
      <c r="G473" s="60"/>
      <c r="H473" s="38"/>
      <c r="I473" s="39"/>
      <c r="J473" s="40"/>
      <c r="K473" s="41"/>
      <c r="L473" s="40"/>
      <c r="M473" s="41"/>
      <c r="N473" s="35"/>
      <c r="O473" s="67"/>
      <c r="P473" s="851"/>
      <c r="Q473" s="851"/>
      <c r="R473" s="851"/>
      <c r="S473" s="851"/>
      <c r="T473" s="851"/>
      <c r="U473" s="851"/>
      <c r="V473" s="851"/>
      <c r="W473" s="851"/>
      <c r="X473" s="851"/>
      <c r="Y473" s="851"/>
      <c r="Z473" s="851"/>
    </row>
    <row r="474" ht="14.25" customHeight="1">
      <c r="A474" s="92"/>
      <c r="B474" s="93"/>
      <c r="C474" s="1040"/>
      <c r="D474" s="51"/>
      <c r="E474" s="94"/>
      <c r="F474" s="272"/>
      <c r="G474" s="60"/>
      <c r="H474" s="38"/>
      <c r="I474" s="39"/>
      <c r="J474" s="40"/>
      <c r="K474" s="41"/>
      <c r="L474" s="40"/>
      <c r="M474" s="41"/>
      <c r="N474" s="35"/>
      <c r="O474" s="67"/>
      <c r="P474" s="851"/>
      <c r="Q474" s="851"/>
      <c r="R474" s="851"/>
      <c r="S474" s="851"/>
      <c r="T474" s="851"/>
      <c r="U474" s="851"/>
      <c r="V474" s="851"/>
      <c r="W474" s="851"/>
      <c r="X474" s="851"/>
      <c r="Y474" s="851"/>
      <c r="Z474" s="851"/>
    </row>
    <row r="475" ht="14.25" customHeight="1">
      <c r="A475" s="92"/>
      <c r="B475" s="93"/>
      <c r="C475" s="1040"/>
      <c r="D475" s="51"/>
      <c r="E475" s="94"/>
      <c r="F475" s="272"/>
      <c r="G475" s="60"/>
      <c r="H475" s="38"/>
      <c r="I475" s="39"/>
      <c r="J475" s="40"/>
      <c r="K475" s="41"/>
      <c r="L475" s="40"/>
      <c r="M475" s="41"/>
      <c r="N475" s="35"/>
      <c r="O475" s="67"/>
      <c r="P475" s="851"/>
      <c r="Q475" s="851"/>
      <c r="R475" s="851"/>
      <c r="S475" s="851"/>
      <c r="T475" s="851"/>
      <c r="U475" s="851"/>
      <c r="V475" s="851"/>
      <c r="W475" s="851"/>
      <c r="X475" s="851"/>
      <c r="Y475" s="851"/>
      <c r="Z475" s="851"/>
    </row>
    <row r="476" ht="14.25" customHeight="1">
      <c r="A476" s="92"/>
      <c r="B476" s="93"/>
      <c r="C476" s="1040"/>
      <c r="D476" s="51"/>
      <c r="E476" s="94"/>
      <c r="F476" s="272"/>
      <c r="G476" s="60"/>
      <c r="H476" s="38"/>
      <c r="I476" s="39"/>
      <c r="J476" s="40"/>
      <c r="K476" s="41"/>
      <c r="L476" s="40"/>
      <c r="M476" s="41"/>
      <c r="N476" s="35"/>
      <c r="O476" s="67"/>
      <c r="P476" s="851"/>
      <c r="Q476" s="851"/>
      <c r="R476" s="851"/>
      <c r="S476" s="851"/>
      <c r="T476" s="851"/>
      <c r="U476" s="851"/>
      <c r="V476" s="851"/>
      <c r="W476" s="851"/>
      <c r="X476" s="851"/>
      <c r="Y476" s="851"/>
      <c r="Z476" s="851"/>
    </row>
    <row r="477" ht="14.25" customHeight="1">
      <c r="A477" s="92"/>
      <c r="B477" s="93"/>
      <c r="C477" s="1040"/>
      <c r="D477" s="51"/>
      <c r="E477" s="94"/>
      <c r="F477" s="272"/>
      <c r="G477" s="60"/>
      <c r="H477" s="38"/>
      <c r="I477" s="39"/>
      <c r="J477" s="40"/>
      <c r="K477" s="41"/>
      <c r="L477" s="40"/>
      <c r="M477" s="41"/>
      <c r="N477" s="35"/>
      <c r="O477" s="67"/>
      <c r="P477" s="851"/>
      <c r="Q477" s="851"/>
      <c r="R477" s="851"/>
      <c r="S477" s="851"/>
      <c r="T477" s="851"/>
      <c r="U477" s="851"/>
      <c r="V477" s="851"/>
      <c r="W477" s="851"/>
      <c r="X477" s="851"/>
      <c r="Y477" s="851"/>
      <c r="Z477" s="851"/>
    </row>
    <row r="478" ht="14.25" customHeight="1">
      <c r="A478" s="92"/>
      <c r="B478" s="93"/>
      <c r="C478" s="1040"/>
      <c r="D478" s="51"/>
      <c r="E478" s="94"/>
      <c r="F478" s="272"/>
      <c r="G478" s="60"/>
      <c r="H478" s="38"/>
      <c r="I478" s="39"/>
      <c r="J478" s="40"/>
      <c r="K478" s="41"/>
      <c r="L478" s="40"/>
      <c r="M478" s="41"/>
      <c r="N478" s="35"/>
      <c r="O478" s="67"/>
      <c r="P478" s="851"/>
      <c r="Q478" s="851"/>
      <c r="R478" s="851"/>
      <c r="S478" s="851"/>
      <c r="T478" s="851"/>
      <c r="U478" s="851"/>
      <c r="V478" s="851"/>
      <c r="W478" s="851"/>
      <c r="X478" s="851"/>
      <c r="Y478" s="851"/>
      <c r="Z478" s="851"/>
    </row>
    <row r="479" ht="14.25" customHeight="1">
      <c r="A479" s="92"/>
      <c r="B479" s="93"/>
      <c r="C479" s="1040"/>
      <c r="D479" s="51"/>
      <c r="E479" s="94"/>
      <c r="F479" s="272"/>
      <c r="G479" s="60"/>
      <c r="H479" s="38"/>
      <c r="I479" s="39"/>
      <c r="J479" s="40"/>
      <c r="K479" s="41"/>
      <c r="L479" s="40"/>
      <c r="M479" s="41"/>
      <c r="N479" s="35"/>
      <c r="O479" s="67"/>
      <c r="P479" s="851"/>
      <c r="Q479" s="851"/>
      <c r="R479" s="851"/>
      <c r="S479" s="851"/>
      <c r="T479" s="851"/>
      <c r="U479" s="851"/>
      <c r="V479" s="851"/>
      <c r="W479" s="851"/>
      <c r="X479" s="851"/>
      <c r="Y479" s="851"/>
      <c r="Z479" s="851"/>
    </row>
    <row r="480" ht="14.25" customHeight="1">
      <c r="A480" s="92"/>
      <c r="B480" s="93"/>
      <c r="C480" s="1040"/>
      <c r="D480" s="51"/>
      <c r="E480" s="94"/>
      <c r="F480" s="272"/>
      <c r="G480" s="60"/>
      <c r="H480" s="38"/>
      <c r="I480" s="39"/>
      <c r="J480" s="40"/>
      <c r="K480" s="41"/>
      <c r="L480" s="40"/>
      <c r="M480" s="41"/>
      <c r="N480" s="35"/>
      <c r="O480" s="67"/>
      <c r="P480" s="851"/>
      <c r="Q480" s="851"/>
      <c r="R480" s="851"/>
      <c r="S480" s="851"/>
      <c r="T480" s="851"/>
      <c r="U480" s="851"/>
      <c r="V480" s="851"/>
      <c r="W480" s="851"/>
      <c r="X480" s="851"/>
      <c r="Y480" s="851"/>
      <c r="Z480" s="851"/>
    </row>
    <row r="481" ht="14.25" customHeight="1">
      <c r="A481" s="92"/>
      <c r="B481" s="93"/>
      <c r="C481" s="1040"/>
      <c r="D481" s="51"/>
      <c r="E481" s="94"/>
      <c r="F481" s="272"/>
      <c r="G481" s="60"/>
      <c r="H481" s="38"/>
      <c r="I481" s="39"/>
      <c r="J481" s="40"/>
      <c r="K481" s="41"/>
      <c r="L481" s="40"/>
      <c r="M481" s="41"/>
      <c r="N481" s="35"/>
      <c r="O481" s="67"/>
      <c r="P481" s="851"/>
      <c r="Q481" s="851"/>
      <c r="R481" s="851"/>
      <c r="S481" s="851"/>
      <c r="T481" s="851"/>
      <c r="U481" s="851"/>
      <c r="V481" s="851"/>
      <c r="W481" s="851"/>
      <c r="X481" s="851"/>
      <c r="Y481" s="851"/>
      <c r="Z481" s="851"/>
    </row>
    <row r="482" ht="14.25" customHeight="1">
      <c r="A482" s="92"/>
      <c r="B482" s="93"/>
      <c r="C482" s="1040"/>
      <c r="D482" s="51"/>
      <c r="E482" s="94"/>
      <c r="F482" s="272"/>
      <c r="G482" s="60"/>
      <c r="H482" s="38"/>
      <c r="I482" s="39"/>
      <c r="J482" s="40"/>
      <c r="K482" s="41"/>
      <c r="L482" s="40"/>
      <c r="M482" s="41"/>
      <c r="N482" s="35"/>
      <c r="O482" s="67"/>
      <c r="P482" s="851"/>
      <c r="Q482" s="851"/>
      <c r="R482" s="851"/>
      <c r="S482" s="851"/>
      <c r="T482" s="851"/>
      <c r="U482" s="851"/>
      <c r="V482" s="851"/>
      <c r="W482" s="851"/>
      <c r="X482" s="851"/>
      <c r="Y482" s="851"/>
      <c r="Z482" s="851"/>
    </row>
    <row r="483" ht="14.25" customHeight="1">
      <c r="A483" s="92"/>
      <c r="B483" s="93"/>
      <c r="C483" s="1040"/>
      <c r="D483" s="51"/>
      <c r="E483" s="94"/>
      <c r="F483" s="272"/>
      <c r="G483" s="60"/>
      <c r="H483" s="38"/>
      <c r="I483" s="39"/>
      <c r="J483" s="40"/>
      <c r="K483" s="41"/>
      <c r="L483" s="40"/>
      <c r="M483" s="41"/>
      <c r="N483" s="35"/>
      <c r="O483" s="67"/>
      <c r="P483" s="851"/>
      <c r="Q483" s="851"/>
      <c r="R483" s="851"/>
      <c r="S483" s="851"/>
      <c r="T483" s="851"/>
      <c r="U483" s="851"/>
      <c r="V483" s="851"/>
      <c r="W483" s="851"/>
      <c r="X483" s="851"/>
      <c r="Y483" s="851"/>
      <c r="Z483" s="851"/>
    </row>
    <row r="484" ht="14.25" customHeight="1">
      <c r="A484" s="92"/>
      <c r="B484" s="93"/>
      <c r="C484" s="1040"/>
      <c r="D484" s="51"/>
      <c r="E484" s="94"/>
      <c r="F484" s="272"/>
      <c r="G484" s="60"/>
      <c r="H484" s="38"/>
      <c r="I484" s="39"/>
      <c r="J484" s="40"/>
      <c r="K484" s="41"/>
      <c r="L484" s="40"/>
      <c r="M484" s="41"/>
      <c r="N484" s="35"/>
      <c r="O484" s="67"/>
      <c r="P484" s="851"/>
      <c r="Q484" s="851"/>
      <c r="R484" s="851"/>
      <c r="S484" s="851"/>
      <c r="T484" s="851"/>
      <c r="U484" s="851"/>
      <c r="V484" s="851"/>
      <c r="W484" s="851"/>
      <c r="X484" s="851"/>
      <c r="Y484" s="851"/>
      <c r="Z484" s="851"/>
    </row>
    <row r="485" ht="14.25" customHeight="1">
      <c r="A485" s="92"/>
      <c r="B485" s="93"/>
      <c r="C485" s="1040"/>
      <c r="D485" s="51"/>
      <c r="E485" s="94"/>
      <c r="F485" s="272"/>
      <c r="G485" s="60"/>
      <c r="H485" s="38"/>
      <c r="I485" s="39"/>
      <c r="J485" s="40"/>
      <c r="K485" s="41"/>
      <c r="L485" s="40"/>
      <c r="M485" s="41"/>
      <c r="N485" s="35"/>
      <c r="O485" s="67"/>
      <c r="P485" s="851"/>
      <c r="Q485" s="851"/>
      <c r="R485" s="851"/>
      <c r="S485" s="851"/>
      <c r="T485" s="851"/>
      <c r="U485" s="851"/>
      <c r="V485" s="851"/>
      <c r="W485" s="851"/>
      <c r="X485" s="851"/>
      <c r="Y485" s="851"/>
      <c r="Z485" s="851"/>
    </row>
    <row r="486" ht="14.25" customHeight="1">
      <c r="A486" s="92"/>
      <c r="B486" s="93"/>
      <c r="C486" s="1040"/>
      <c r="D486" s="51"/>
      <c r="E486" s="94"/>
      <c r="F486" s="272"/>
      <c r="G486" s="60"/>
      <c r="H486" s="38"/>
      <c r="I486" s="39"/>
      <c r="J486" s="40"/>
      <c r="K486" s="41"/>
      <c r="L486" s="40"/>
      <c r="M486" s="41"/>
      <c r="N486" s="35"/>
      <c r="O486" s="67"/>
      <c r="P486" s="851"/>
      <c r="Q486" s="851"/>
      <c r="R486" s="851"/>
      <c r="S486" s="851"/>
      <c r="T486" s="851"/>
      <c r="U486" s="851"/>
      <c r="V486" s="851"/>
      <c r="W486" s="851"/>
      <c r="X486" s="851"/>
      <c r="Y486" s="851"/>
      <c r="Z486" s="851"/>
    </row>
    <row r="487" ht="14.25" customHeight="1">
      <c r="A487" s="92"/>
      <c r="B487" s="93"/>
      <c r="C487" s="1040"/>
      <c r="D487" s="51"/>
      <c r="E487" s="94"/>
      <c r="F487" s="272"/>
      <c r="G487" s="60"/>
      <c r="H487" s="38"/>
      <c r="I487" s="39"/>
      <c r="J487" s="40"/>
      <c r="K487" s="41"/>
      <c r="L487" s="40"/>
      <c r="M487" s="41"/>
      <c r="N487" s="35"/>
      <c r="O487" s="67"/>
      <c r="P487" s="851"/>
      <c r="Q487" s="851"/>
      <c r="R487" s="851"/>
      <c r="S487" s="851"/>
      <c r="T487" s="851"/>
      <c r="U487" s="851"/>
      <c r="V487" s="851"/>
      <c r="W487" s="851"/>
      <c r="X487" s="851"/>
      <c r="Y487" s="851"/>
      <c r="Z487" s="851"/>
    </row>
    <row r="488" ht="14.25" customHeight="1">
      <c r="A488" s="92"/>
      <c r="B488" s="93"/>
      <c r="C488" s="1040"/>
      <c r="D488" s="51"/>
      <c r="E488" s="94"/>
      <c r="F488" s="272"/>
      <c r="G488" s="60"/>
      <c r="H488" s="38"/>
      <c r="I488" s="39"/>
      <c r="J488" s="40"/>
      <c r="K488" s="41"/>
      <c r="L488" s="40"/>
      <c r="M488" s="41"/>
      <c r="N488" s="35"/>
      <c r="O488" s="67"/>
      <c r="P488" s="851"/>
      <c r="Q488" s="851"/>
      <c r="R488" s="851"/>
      <c r="S488" s="851"/>
      <c r="T488" s="851"/>
      <c r="U488" s="851"/>
      <c r="V488" s="851"/>
      <c r="W488" s="851"/>
      <c r="X488" s="851"/>
      <c r="Y488" s="851"/>
      <c r="Z488" s="851"/>
    </row>
    <row r="489" ht="14.25" customHeight="1">
      <c r="A489" s="92"/>
      <c r="B489" s="93"/>
      <c r="C489" s="1040"/>
      <c r="D489" s="51"/>
      <c r="E489" s="94"/>
      <c r="F489" s="272"/>
      <c r="G489" s="60"/>
      <c r="H489" s="38"/>
      <c r="I489" s="39"/>
      <c r="J489" s="40"/>
      <c r="K489" s="41"/>
      <c r="L489" s="40"/>
      <c r="M489" s="41"/>
      <c r="N489" s="35"/>
      <c r="O489" s="67"/>
      <c r="P489" s="851"/>
      <c r="Q489" s="851"/>
      <c r="R489" s="851"/>
      <c r="S489" s="851"/>
      <c r="T489" s="851"/>
      <c r="U489" s="851"/>
      <c r="V489" s="851"/>
      <c r="W489" s="851"/>
      <c r="X489" s="851"/>
      <c r="Y489" s="851"/>
      <c r="Z489" s="851"/>
    </row>
    <row r="490" ht="14.25" customHeight="1">
      <c r="A490" s="92"/>
      <c r="B490" s="93"/>
      <c r="C490" s="1040"/>
      <c r="D490" s="51"/>
      <c r="E490" s="94"/>
      <c r="F490" s="272"/>
      <c r="G490" s="60"/>
      <c r="H490" s="38"/>
      <c r="I490" s="39"/>
      <c r="J490" s="40"/>
      <c r="K490" s="41"/>
      <c r="L490" s="40"/>
      <c r="M490" s="41"/>
      <c r="N490" s="35"/>
      <c r="O490" s="67"/>
      <c r="P490" s="851"/>
      <c r="Q490" s="851"/>
      <c r="R490" s="851"/>
      <c r="S490" s="851"/>
      <c r="T490" s="851"/>
      <c r="U490" s="851"/>
      <c r="V490" s="851"/>
      <c r="W490" s="851"/>
      <c r="X490" s="851"/>
      <c r="Y490" s="851"/>
      <c r="Z490" s="851"/>
    </row>
    <row r="491" ht="14.25" customHeight="1">
      <c r="A491" s="92"/>
      <c r="B491" s="93"/>
      <c r="C491" s="1040"/>
      <c r="D491" s="51"/>
      <c r="E491" s="94"/>
      <c r="F491" s="272"/>
      <c r="G491" s="60"/>
      <c r="H491" s="38"/>
      <c r="I491" s="39"/>
      <c r="J491" s="40"/>
      <c r="K491" s="41"/>
      <c r="L491" s="40"/>
      <c r="M491" s="41"/>
      <c r="N491" s="35"/>
      <c r="O491" s="67"/>
      <c r="P491" s="851"/>
      <c r="Q491" s="851"/>
      <c r="R491" s="851"/>
      <c r="S491" s="851"/>
      <c r="T491" s="851"/>
      <c r="U491" s="851"/>
      <c r="V491" s="851"/>
      <c r="W491" s="851"/>
      <c r="X491" s="851"/>
      <c r="Y491" s="851"/>
      <c r="Z491" s="851"/>
    </row>
    <row r="492" ht="14.25" customHeight="1">
      <c r="A492" s="92"/>
      <c r="B492" s="93"/>
      <c r="C492" s="1040"/>
      <c r="D492" s="51"/>
      <c r="E492" s="94"/>
      <c r="F492" s="272"/>
      <c r="G492" s="60"/>
      <c r="H492" s="38"/>
      <c r="I492" s="39"/>
      <c r="J492" s="40"/>
      <c r="K492" s="41"/>
      <c r="L492" s="40"/>
      <c r="M492" s="41"/>
      <c r="N492" s="35"/>
      <c r="O492" s="67"/>
      <c r="P492" s="851"/>
      <c r="Q492" s="851"/>
      <c r="R492" s="851"/>
      <c r="S492" s="851"/>
      <c r="T492" s="851"/>
      <c r="U492" s="851"/>
      <c r="V492" s="851"/>
      <c r="W492" s="851"/>
      <c r="X492" s="851"/>
      <c r="Y492" s="851"/>
      <c r="Z492" s="851"/>
    </row>
    <row r="493" ht="14.25" customHeight="1">
      <c r="A493" s="92"/>
      <c r="B493" s="93"/>
      <c r="C493" s="1040"/>
      <c r="D493" s="51"/>
      <c r="E493" s="94"/>
      <c r="F493" s="272"/>
      <c r="G493" s="60"/>
      <c r="H493" s="38"/>
      <c r="I493" s="39"/>
      <c r="J493" s="40"/>
      <c r="K493" s="41"/>
      <c r="L493" s="40"/>
      <c r="M493" s="41"/>
      <c r="N493" s="35"/>
      <c r="O493" s="67"/>
      <c r="P493" s="851"/>
      <c r="Q493" s="851"/>
      <c r="R493" s="851"/>
      <c r="S493" s="851"/>
      <c r="T493" s="851"/>
      <c r="U493" s="851"/>
      <c r="V493" s="851"/>
      <c r="W493" s="851"/>
      <c r="X493" s="851"/>
      <c r="Y493" s="851"/>
      <c r="Z493" s="851"/>
    </row>
    <row r="494" ht="14.25" customHeight="1">
      <c r="A494" s="92"/>
      <c r="B494" s="93"/>
      <c r="C494" s="1040"/>
      <c r="D494" s="51"/>
      <c r="E494" s="94"/>
      <c r="F494" s="272"/>
      <c r="G494" s="60"/>
      <c r="H494" s="38"/>
      <c r="I494" s="39"/>
      <c r="J494" s="40"/>
      <c r="K494" s="41"/>
      <c r="L494" s="40"/>
      <c r="M494" s="41"/>
      <c r="N494" s="35"/>
      <c r="O494" s="67"/>
      <c r="P494" s="851"/>
      <c r="Q494" s="851"/>
      <c r="R494" s="851"/>
      <c r="S494" s="851"/>
      <c r="T494" s="851"/>
      <c r="U494" s="851"/>
      <c r="V494" s="851"/>
      <c r="W494" s="851"/>
      <c r="X494" s="851"/>
      <c r="Y494" s="851"/>
      <c r="Z494" s="851"/>
    </row>
    <row r="495" ht="14.25" customHeight="1">
      <c r="A495" s="92"/>
      <c r="B495" s="93"/>
      <c r="C495" s="1040"/>
      <c r="D495" s="51"/>
      <c r="E495" s="94"/>
      <c r="F495" s="272"/>
      <c r="G495" s="60"/>
      <c r="H495" s="38"/>
      <c r="I495" s="39"/>
      <c r="J495" s="40"/>
      <c r="K495" s="41"/>
      <c r="L495" s="40"/>
      <c r="M495" s="41"/>
      <c r="N495" s="35"/>
      <c r="O495" s="67"/>
      <c r="P495" s="851"/>
      <c r="Q495" s="851"/>
      <c r="R495" s="851"/>
      <c r="S495" s="851"/>
      <c r="T495" s="851"/>
      <c r="U495" s="851"/>
      <c r="V495" s="851"/>
      <c r="W495" s="851"/>
      <c r="X495" s="851"/>
      <c r="Y495" s="851"/>
      <c r="Z495" s="851"/>
    </row>
    <row r="496" ht="14.25" customHeight="1">
      <c r="A496" s="92"/>
      <c r="B496" s="93"/>
      <c r="C496" s="1040"/>
      <c r="D496" s="51"/>
      <c r="E496" s="94"/>
      <c r="F496" s="272"/>
      <c r="G496" s="60"/>
      <c r="H496" s="38"/>
      <c r="I496" s="39"/>
      <c r="J496" s="40"/>
      <c r="K496" s="41"/>
      <c r="L496" s="40"/>
      <c r="M496" s="41"/>
      <c r="N496" s="35"/>
      <c r="O496" s="67"/>
      <c r="P496" s="851"/>
      <c r="Q496" s="851"/>
      <c r="R496" s="851"/>
      <c r="S496" s="851"/>
      <c r="T496" s="851"/>
      <c r="U496" s="851"/>
      <c r="V496" s="851"/>
      <c r="W496" s="851"/>
      <c r="X496" s="851"/>
      <c r="Y496" s="851"/>
      <c r="Z496" s="851"/>
    </row>
    <row r="497" ht="14.25" customHeight="1">
      <c r="A497" s="92"/>
      <c r="B497" s="93"/>
      <c r="C497" s="1040"/>
      <c r="D497" s="51"/>
      <c r="E497" s="94"/>
      <c r="F497" s="272"/>
      <c r="G497" s="60"/>
      <c r="H497" s="38"/>
      <c r="I497" s="39"/>
      <c r="J497" s="40"/>
      <c r="K497" s="41"/>
      <c r="L497" s="40"/>
      <c r="M497" s="41"/>
      <c r="N497" s="35"/>
      <c r="O497" s="67"/>
      <c r="P497" s="851"/>
      <c r="Q497" s="851"/>
      <c r="R497" s="851"/>
      <c r="S497" s="851"/>
      <c r="T497" s="851"/>
      <c r="U497" s="851"/>
      <c r="V497" s="851"/>
      <c r="W497" s="851"/>
      <c r="X497" s="851"/>
      <c r="Y497" s="851"/>
      <c r="Z497" s="851"/>
    </row>
    <row r="498" ht="14.25" customHeight="1">
      <c r="A498" s="92"/>
      <c r="B498" s="93"/>
      <c r="C498" s="1040"/>
      <c r="D498" s="51"/>
      <c r="E498" s="94"/>
      <c r="F498" s="272"/>
      <c r="G498" s="60"/>
      <c r="H498" s="38"/>
      <c r="I498" s="39"/>
      <c r="J498" s="40"/>
      <c r="K498" s="41"/>
      <c r="L498" s="40"/>
      <c r="M498" s="41"/>
      <c r="N498" s="35"/>
      <c r="O498" s="67"/>
      <c r="P498" s="851"/>
      <c r="Q498" s="851"/>
      <c r="R498" s="851"/>
      <c r="S498" s="851"/>
      <c r="T498" s="851"/>
      <c r="U498" s="851"/>
      <c r="V498" s="851"/>
      <c r="W498" s="851"/>
      <c r="X498" s="851"/>
      <c r="Y498" s="851"/>
      <c r="Z498" s="851"/>
    </row>
    <row r="499" ht="14.25" customHeight="1">
      <c r="A499" s="92"/>
      <c r="B499" s="93"/>
      <c r="C499" s="1040"/>
      <c r="D499" s="51"/>
      <c r="E499" s="94"/>
      <c r="F499" s="272"/>
      <c r="G499" s="60"/>
      <c r="H499" s="38"/>
      <c r="I499" s="39"/>
      <c r="J499" s="40"/>
      <c r="K499" s="41"/>
      <c r="L499" s="40"/>
      <c r="M499" s="41"/>
      <c r="N499" s="35"/>
      <c r="O499" s="67"/>
      <c r="P499" s="851"/>
      <c r="Q499" s="851"/>
      <c r="R499" s="851"/>
      <c r="S499" s="851"/>
      <c r="T499" s="851"/>
      <c r="U499" s="851"/>
      <c r="V499" s="851"/>
      <c r="W499" s="851"/>
      <c r="X499" s="851"/>
      <c r="Y499" s="851"/>
      <c r="Z499" s="851"/>
    </row>
    <row r="500" ht="14.25" customHeight="1">
      <c r="A500" s="92"/>
      <c r="B500" s="93"/>
      <c r="C500" s="1040"/>
      <c r="D500" s="51"/>
      <c r="E500" s="94"/>
      <c r="F500" s="272"/>
      <c r="G500" s="60"/>
      <c r="H500" s="38"/>
      <c r="I500" s="39"/>
      <c r="J500" s="40"/>
      <c r="K500" s="41"/>
      <c r="L500" s="40"/>
      <c r="M500" s="41"/>
      <c r="N500" s="35"/>
      <c r="O500" s="67"/>
      <c r="P500" s="851"/>
      <c r="Q500" s="851"/>
      <c r="R500" s="851"/>
      <c r="S500" s="851"/>
      <c r="T500" s="851"/>
      <c r="U500" s="851"/>
      <c r="V500" s="851"/>
      <c r="W500" s="851"/>
      <c r="X500" s="851"/>
      <c r="Y500" s="851"/>
      <c r="Z500" s="851"/>
    </row>
    <row r="501" ht="14.25" customHeight="1">
      <c r="A501" s="92"/>
      <c r="B501" s="93"/>
      <c r="C501" s="1040"/>
      <c r="D501" s="51"/>
      <c r="E501" s="94"/>
      <c r="F501" s="272"/>
      <c r="G501" s="60"/>
      <c r="H501" s="38"/>
      <c r="I501" s="39"/>
      <c r="J501" s="40"/>
      <c r="K501" s="41"/>
      <c r="L501" s="40"/>
      <c r="M501" s="41"/>
      <c r="N501" s="35"/>
      <c r="O501" s="67"/>
      <c r="P501" s="851"/>
      <c r="Q501" s="851"/>
      <c r="R501" s="851"/>
      <c r="S501" s="851"/>
      <c r="T501" s="851"/>
      <c r="U501" s="851"/>
      <c r="V501" s="851"/>
      <c r="W501" s="851"/>
      <c r="X501" s="851"/>
      <c r="Y501" s="851"/>
      <c r="Z501" s="851"/>
    </row>
    <row r="502" ht="14.25" customHeight="1">
      <c r="A502" s="92"/>
      <c r="B502" s="93"/>
      <c r="C502" s="1040"/>
      <c r="D502" s="51"/>
      <c r="E502" s="94"/>
      <c r="F502" s="272"/>
      <c r="G502" s="60"/>
      <c r="H502" s="38"/>
      <c r="I502" s="39"/>
      <c r="J502" s="40"/>
      <c r="K502" s="41"/>
      <c r="L502" s="40"/>
      <c r="M502" s="41"/>
      <c r="N502" s="35"/>
      <c r="O502" s="67"/>
      <c r="P502" s="851"/>
      <c r="Q502" s="851"/>
      <c r="R502" s="851"/>
      <c r="S502" s="851"/>
      <c r="T502" s="851"/>
      <c r="U502" s="851"/>
      <c r="V502" s="851"/>
      <c r="W502" s="851"/>
      <c r="X502" s="851"/>
      <c r="Y502" s="851"/>
      <c r="Z502" s="851"/>
    </row>
    <row r="503" ht="14.25" customHeight="1">
      <c r="A503" s="92"/>
      <c r="B503" s="93"/>
      <c r="C503" s="1040"/>
      <c r="D503" s="51"/>
      <c r="E503" s="94"/>
      <c r="F503" s="272"/>
      <c r="G503" s="60"/>
      <c r="H503" s="38"/>
      <c r="I503" s="39"/>
      <c r="J503" s="40"/>
      <c r="K503" s="41"/>
      <c r="L503" s="40"/>
      <c r="M503" s="41"/>
      <c r="N503" s="35"/>
      <c r="O503" s="67"/>
      <c r="P503" s="851"/>
      <c r="Q503" s="851"/>
      <c r="R503" s="851"/>
      <c r="S503" s="851"/>
      <c r="T503" s="851"/>
      <c r="U503" s="851"/>
      <c r="V503" s="851"/>
      <c r="W503" s="851"/>
      <c r="X503" s="851"/>
      <c r="Y503" s="851"/>
      <c r="Z503" s="851"/>
    </row>
    <row r="504" ht="14.25" customHeight="1">
      <c r="A504" s="92"/>
      <c r="B504" s="93"/>
      <c r="C504" s="1040"/>
      <c r="D504" s="51"/>
      <c r="E504" s="94"/>
      <c r="F504" s="272"/>
      <c r="G504" s="60"/>
      <c r="H504" s="38"/>
      <c r="I504" s="39"/>
      <c r="J504" s="40"/>
      <c r="K504" s="41"/>
      <c r="L504" s="40"/>
      <c r="M504" s="41"/>
      <c r="N504" s="35"/>
      <c r="O504" s="67"/>
      <c r="P504" s="851"/>
      <c r="Q504" s="851"/>
      <c r="R504" s="851"/>
      <c r="S504" s="851"/>
      <c r="T504" s="851"/>
      <c r="U504" s="851"/>
      <c r="V504" s="851"/>
      <c r="W504" s="851"/>
      <c r="X504" s="851"/>
      <c r="Y504" s="851"/>
      <c r="Z504" s="851"/>
    </row>
    <row r="505" ht="14.25" customHeight="1">
      <c r="A505" s="92"/>
      <c r="B505" s="93"/>
      <c r="C505" s="1040"/>
      <c r="D505" s="51"/>
      <c r="E505" s="94"/>
      <c r="F505" s="272"/>
      <c r="G505" s="60"/>
      <c r="H505" s="38"/>
      <c r="I505" s="39"/>
      <c r="J505" s="40"/>
      <c r="K505" s="41"/>
      <c r="L505" s="40"/>
      <c r="M505" s="41"/>
      <c r="N505" s="35"/>
      <c r="O505" s="67"/>
      <c r="P505" s="851"/>
      <c r="Q505" s="851"/>
      <c r="R505" s="851"/>
      <c r="S505" s="851"/>
      <c r="T505" s="851"/>
      <c r="U505" s="851"/>
      <c r="V505" s="851"/>
      <c r="W505" s="851"/>
      <c r="X505" s="851"/>
      <c r="Y505" s="851"/>
      <c r="Z505" s="851"/>
    </row>
    <row r="506" ht="14.25" customHeight="1">
      <c r="A506" s="92"/>
      <c r="B506" s="93"/>
      <c r="C506" s="1040"/>
      <c r="D506" s="51"/>
      <c r="E506" s="94"/>
      <c r="F506" s="272"/>
      <c r="G506" s="60"/>
      <c r="H506" s="38"/>
      <c r="I506" s="39"/>
      <c r="J506" s="40"/>
      <c r="K506" s="41"/>
      <c r="L506" s="40"/>
      <c r="M506" s="41"/>
      <c r="N506" s="35"/>
      <c r="O506" s="67"/>
      <c r="P506" s="851"/>
      <c r="Q506" s="851"/>
      <c r="R506" s="851"/>
      <c r="S506" s="851"/>
      <c r="T506" s="851"/>
      <c r="U506" s="851"/>
      <c r="V506" s="851"/>
      <c r="W506" s="851"/>
      <c r="X506" s="851"/>
      <c r="Y506" s="851"/>
      <c r="Z506" s="851"/>
    </row>
    <row r="507" ht="14.25" customHeight="1">
      <c r="A507" s="92"/>
      <c r="B507" s="93"/>
      <c r="C507" s="1040"/>
      <c r="D507" s="51"/>
      <c r="E507" s="94"/>
      <c r="F507" s="272"/>
      <c r="G507" s="60"/>
      <c r="H507" s="38"/>
      <c r="I507" s="39"/>
      <c r="J507" s="40"/>
      <c r="K507" s="41"/>
      <c r="L507" s="40"/>
      <c r="M507" s="41"/>
      <c r="N507" s="35"/>
      <c r="O507" s="67"/>
      <c r="P507" s="851"/>
      <c r="Q507" s="851"/>
      <c r="R507" s="851"/>
      <c r="S507" s="851"/>
      <c r="T507" s="851"/>
      <c r="U507" s="851"/>
      <c r="V507" s="851"/>
      <c r="W507" s="851"/>
      <c r="X507" s="851"/>
      <c r="Y507" s="851"/>
      <c r="Z507" s="851"/>
    </row>
    <row r="508" ht="14.25" customHeight="1">
      <c r="A508" s="92"/>
      <c r="B508" s="93"/>
      <c r="C508" s="1040"/>
      <c r="D508" s="51"/>
      <c r="E508" s="94"/>
      <c r="F508" s="272"/>
      <c r="G508" s="60"/>
      <c r="H508" s="38"/>
      <c r="I508" s="39"/>
      <c r="J508" s="40"/>
      <c r="K508" s="41"/>
      <c r="L508" s="40"/>
      <c r="M508" s="41"/>
      <c r="N508" s="35"/>
      <c r="O508" s="67"/>
      <c r="P508" s="851"/>
      <c r="Q508" s="851"/>
      <c r="R508" s="851"/>
      <c r="S508" s="851"/>
      <c r="T508" s="851"/>
      <c r="U508" s="851"/>
      <c r="V508" s="851"/>
      <c r="W508" s="851"/>
      <c r="X508" s="851"/>
      <c r="Y508" s="851"/>
      <c r="Z508" s="851"/>
    </row>
    <row r="509" ht="14.25" customHeight="1">
      <c r="A509" s="92"/>
      <c r="B509" s="93"/>
      <c r="C509" s="1040"/>
      <c r="D509" s="51"/>
      <c r="E509" s="94"/>
      <c r="F509" s="272"/>
      <c r="G509" s="60"/>
      <c r="H509" s="38"/>
      <c r="I509" s="39"/>
      <c r="J509" s="40"/>
      <c r="K509" s="41"/>
      <c r="L509" s="40"/>
      <c r="M509" s="41"/>
      <c r="N509" s="35"/>
      <c r="O509" s="67"/>
      <c r="P509" s="851"/>
      <c r="Q509" s="851"/>
      <c r="R509" s="851"/>
      <c r="S509" s="851"/>
      <c r="T509" s="851"/>
      <c r="U509" s="851"/>
      <c r="V509" s="851"/>
      <c r="W509" s="851"/>
      <c r="X509" s="851"/>
      <c r="Y509" s="851"/>
      <c r="Z509" s="851"/>
    </row>
    <row r="510" ht="14.25" customHeight="1">
      <c r="A510" s="92"/>
      <c r="B510" s="93"/>
      <c r="C510" s="1040"/>
      <c r="D510" s="51"/>
      <c r="E510" s="94"/>
      <c r="F510" s="272"/>
      <c r="G510" s="60"/>
      <c r="H510" s="38"/>
      <c r="I510" s="39"/>
      <c r="J510" s="40"/>
      <c r="K510" s="41"/>
      <c r="L510" s="40"/>
      <c r="M510" s="41"/>
      <c r="N510" s="35"/>
      <c r="O510" s="67"/>
      <c r="P510" s="851"/>
      <c r="Q510" s="851"/>
      <c r="R510" s="851"/>
      <c r="S510" s="851"/>
      <c r="T510" s="851"/>
      <c r="U510" s="851"/>
      <c r="V510" s="851"/>
      <c r="W510" s="851"/>
      <c r="X510" s="851"/>
      <c r="Y510" s="851"/>
      <c r="Z510" s="851"/>
    </row>
    <row r="511" ht="14.25" customHeight="1">
      <c r="A511" s="92"/>
      <c r="B511" s="93"/>
      <c r="C511" s="1040"/>
      <c r="D511" s="51"/>
      <c r="E511" s="94"/>
      <c r="F511" s="272"/>
      <c r="G511" s="60"/>
      <c r="H511" s="38"/>
      <c r="I511" s="39"/>
      <c r="J511" s="40"/>
      <c r="K511" s="41"/>
      <c r="L511" s="40"/>
      <c r="M511" s="41"/>
      <c r="N511" s="35"/>
      <c r="O511" s="67"/>
      <c r="P511" s="851"/>
      <c r="Q511" s="851"/>
      <c r="R511" s="851"/>
      <c r="S511" s="851"/>
      <c r="T511" s="851"/>
      <c r="U511" s="851"/>
      <c r="V511" s="851"/>
      <c r="W511" s="851"/>
      <c r="X511" s="851"/>
      <c r="Y511" s="851"/>
      <c r="Z511" s="851"/>
    </row>
    <row r="512" ht="14.25" customHeight="1">
      <c r="A512" s="92"/>
      <c r="B512" s="93"/>
      <c r="C512" s="1040"/>
      <c r="D512" s="51"/>
      <c r="E512" s="94"/>
      <c r="F512" s="272"/>
      <c r="G512" s="60"/>
      <c r="H512" s="38"/>
      <c r="I512" s="39"/>
      <c r="J512" s="40"/>
      <c r="K512" s="41"/>
      <c r="L512" s="40"/>
      <c r="M512" s="41"/>
      <c r="N512" s="35"/>
      <c r="O512" s="67"/>
      <c r="P512" s="851"/>
      <c r="Q512" s="851"/>
      <c r="R512" s="851"/>
      <c r="S512" s="851"/>
      <c r="T512" s="851"/>
      <c r="U512" s="851"/>
      <c r="V512" s="851"/>
      <c r="W512" s="851"/>
      <c r="X512" s="851"/>
      <c r="Y512" s="851"/>
      <c r="Z512" s="851"/>
    </row>
    <row r="513" ht="14.25" customHeight="1">
      <c r="A513" s="92"/>
      <c r="B513" s="93"/>
      <c r="C513" s="1040"/>
      <c r="D513" s="51"/>
      <c r="E513" s="94"/>
      <c r="F513" s="272"/>
      <c r="G513" s="60"/>
      <c r="H513" s="38"/>
      <c r="I513" s="39"/>
      <c r="J513" s="40"/>
      <c r="K513" s="41"/>
      <c r="L513" s="40"/>
      <c r="M513" s="41"/>
      <c r="N513" s="35"/>
      <c r="O513" s="67"/>
      <c r="P513" s="851"/>
      <c r="Q513" s="851"/>
      <c r="R513" s="851"/>
      <c r="S513" s="851"/>
      <c r="T513" s="851"/>
      <c r="U513" s="851"/>
      <c r="V513" s="851"/>
      <c r="W513" s="851"/>
      <c r="X513" s="851"/>
      <c r="Y513" s="851"/>
      <c r="Z513" s="851"/>
    </row>
    <row r="514" ht="14.25" customHeight="1">
      <c r="A514" s="92"/>
      <c r="B514" s="93"/>
      <c r="C514" s="1040"/>
      <c r="D514" s="51"/>
      <c r="E514" s="94"/>
      <c r="F514" s="272"/>
      <c r="G514" s="60"/>
      <c r="H514" s="38"/>
      <c r="I514" s="39"/>
      <c r="J514" s="40"/>
      <c r="K514" s="41"/>
      <c r="L514" s="40"/>
      <c r="M514" s="41"/>
      <c r="N514" s="35"/>
      <c r="O514" s="67"/>
      <c r="P514" s="851"/>
      <c r="Q514" s="851"/>
      <c r="R514" s="851"/>
      <c r="S514" s="851"/>
      <c r="T514" s="851"/>
      <c r="U514" s="851"/>
      <c r="V514" s="851"/>
      <c r="W514" s="851"/>
      <c r="X514" s="851"/>
      <c r="Y514" s="851"/>
      <c r="Z514" s="851"/>
    </row>
    <row r="515" ht="14.25" customHeight="1">
      <c r="A515" s="92"/>
      <c r="B515" s="93"/>
      <c r="C515" s="1040"/>
      <c r="D515" s="51"/>
      <c r="E515" s="94"/>
      <c r="F515" s="272"/>
      <c r="G515" s="60"/>
      <c r="H515" s="38"/>
      <c r="I515" s="39"/>
      <c r="J515" s="40"/>
      <c r="K515" s="41"/>
      <c r="L515" s="40"/>
      <c r="M515" s="41"/>
      <c r="N515" s="35"/>
      <c r="O515" s="67"/>
      <c r="P515" s="851"/>
      <c r="Q515" s="851"/>
      <c r="R515" s="851"/>
      <c r="S515" s="851"/>
      <c r="T515" s="851"/>
      <c r="U515" s="851"/>
      <c r="V515" s="851"/>
      <c r="W515" s="851"/>
      <c r="X515" s="851"/>
      <c r="Y515" s="851"/>
      <c r="Z515" s="851"/>
    </row>
    <row r="516" ht="14.25" customHeight="1">
      <c r="A516" s="92"/>
      <c r="B516" s="93"/>
      <c r="C516" s="1040"/>
      <c r="D516" s="51"/>
      <c r="E516" s="94"/>
      <c r="F516" s="272"/>
      <c r="G516" s="60"/>
      <c r="H516" s="38"/>
      <c r="I516" s="39"/>
      <c r="J516" s="40"/>
      <c r="K516" s="41"/>
      <c r="L516" s="40"/>
      <c r="M516" s="41"/>
      <c r="N516" s="35"/>
      <c r="O516" s="67"/>
      <c r="P516" s="851"/>
      <c r="Q516" s="851"/>
      <c r="R516" s="851"/>
      <c r="S516" s="851"/>
      <c r="T516" s="851"/>
      <c r="U516" s="851"/>
      <c r="V516" s="851"/>
      <c r="W516" s="851"/>
      <c r="X516" s="851"/>
      <c r="Y516" s="851"/>
      <c r="Z516" s="851"/>
    </row>
    <row r="517" ht="14.25" customHeight="1">
      <c r="A517" s="92"/>
      <c r="B517" s="93"/>
      <c r="C517" s="1040"/>
      <c r="D517" s="51"/>
      <c r="E517" s="94"/>
      <c r="F517" s="272"/>
      <c r="G517" s="60"/>
      <c r="H517" s="38"/>
      <c r="I517" s="39"/>
      <c r="J517" s="40"/>
      <c r="K517" s="41"/>
      <c r="L517" s="40"/>
      <c r="M517" s="41"/>
      <c r="N517" s="35"/>
      <c r="O517" s="67"/>
      <c r="P517" s="851"/>
      <c r="Q517" s="851"/>
      <c r="R517" s="851"/>
      <c r="S517" s="851"/>
      <c r="T517" s="851"/>
      <c r="U517" s="851"/>
      <c r="V517" s="851"/>
      <c r="W517" s="851"/>
      <c r="X517" s="851"/>
      <c r="Y517" s="851"/>
      <c r="Z517" s="851"/>
    </row>
    <row r="518" ht="14.25" customHeight="1">
      <c r="A518" s="92"/>
      <c r="B518" s="93"/>
      <c r="C518" s="1040"/>
      <c r="D518" s="51"/>
      <c r="E518" s="94"/>
      <c r="F518" s="272"/>
      <c r="G518" s="60"/>
      <c r="H518" s="38"/>
      <c r="I518" s="39"/>
      <c r="J518" s="40"/>
      <c r="K518" s="41"/>
      <c r="L518" s="40"/>
      <c r="M518" s="41"/>
      <c r="N518" s="35"/>
      <c r="O518" s="67"/>
      <c r="P518" s="851"/>
      <c r="Q518" s="851"/>
      <c r="R518" s="851"/>
      <c r="S518" s="851"/>
      <c r="T518" s="851"/>
      <c r="U518" s="851"/>
      <c r="V518" s="851"/>
      <c r="W518" s="851"/>
      <c r="X518" s="851"/>
      <c r="Y518" s="851"/>
      <c r="Z518" s="851"/>
    </row>
    <row r="519" ht="14.25" customHeight="1">
      <c r="A519" s="92"/>
      <c r="B519" s="93"/>
      <c r="C519" s="1040"/>
      <c r="D519" s="51"/>
      <c r="E519" s="94"/>
      <c r="F519" s="272"/>
      <c r="G519" s="60"/>
      <c r="H519" s="38"/>
      <c r="I519" s="39"/>
      <c r="J519" s="40"/>
      <c r="K519" s="41"/>
      <c r="L519" s="40"/>
      <c r="M519" s="41"/>
      <c r="N519" s="35"/>
      <c r="O519" s="67"/>
      <c r="P519" s="851"/>
      <c r="Q519" s="851"/>
      <c r="R519" s="851"/>
      <c r="S519" s="851"/>
      <c r="T519" s="851"/>
      <c r="U519" s="851"/>
      <c r="V519" s="851"/>
      <c r="W519" s="851"/>
      <c r="X519" s="851"/>
      <c r="Y519" s="851"/>
      <c r="Z519" s="851"/>
    </row>
    <row r="520" ht="14.25" customHeight="1">
      <c r="A520" s="92"/>
      <c r="B520" s="93"/>
      <c r="C520" s="1040"/>
      <c r="D520" s="51"/>
      <c r="E520" s="94"/>
      <c r="F520" s="272"/>
      <c r="G520" s="60"/>
      <c r="H520" s="38"/>
      <c r="I520" s="39"/>
      <c r="J520" s="40"/>
      <c r="K520" s="41"/>
      <c r="L520" s="40"/>
      <c r="M520" s="41"/>
      <c r="N520" s="35"/>
      <c r="O520" s="67"/>
      <c r="P520" s="851"/>
      <c r="Q520" s="851"/>
      <c r="R520" s="851"/>
      <c r="S520" s="851"/>
      <c r="T520" s="851"/>
      <c r="U520" s="851"/>
      <c r="V520" s="851"/>
      <c r="W520" s="851"/>
      <c r="X520" s="851"/>
      <c r="Y520" s="851"/>
      <c r="Z520" s="851"/>
    </row>
    <row r="521" ht="14.25" customHeight="1">
      <c r="A521" s="92"/>
      <c r="B521" s="93"/>
      <c r="C521" s="1040"/>
      <c r="D521" s="51"/>
      <c r="E521" s="94"/>
      <c r="F521" s="272"/>
      <c r="G521" s="60"/>
      <c r="H521" s="38"/>
      <c r="I521" s="39"/>
      <c r="J521" s="40"/>
      <c r="K521" s="41"/>
      <c r="L521" s="40"/>
      <c r="M521" s="41"/>
      <c r="N521" s="35"/>
      <c r="O521" s="67"/>
      <c r="P521" s="851"/>
      <c r="Q521" s="851"/>
      <c r="R521" s="851"/>
      <c r="S521" s="851"/>
      <c r="T521" s="851"/>
      <c r="U521" s="851"/>
      <c r="V521" s="851"/>
      <c r="W521" s="851"/>
      <c r="X521" s="851"/>
      <c r="Y521" s="851"/>
      <c r="Z521" s="851"/>
    </row>
    <row r="522" ht="14.25" customHeight="1">
      <c r="A522" s="92"/>
      <c r="B522" s="93"/>
      <c r="C522" s="1040"/>
      <c r="D522" s="51"/>
      <c r="E522" s="94"/>
      <c r="F522" s="272"/>
      <c r="G522" s="60"/>
      <c r="H522" s="38"/>
      <c r="I522" s="39"/>
      <c r="J522" s="40"/>
      <c r="K522" s="41"/>
      <c r="L522" s="40"/>
      <c r="M522" s="41"/>
      <c r="N522" s="35"/>
      <c r="O522" s="67"/>
      <c r="P522" s="851"/>
      <c r="Q522" s="851"/>
      <c r="R522" s="851"/>
      <c r="S522" s="851"/>
      <c r="T522" s="851"/>
      <c r="U522" s="851"/>
      <c r="V522" s="851"/>
      <c r="W522" s="851"/>
      <c r="X522" s="851"/>
      <c r="Y522" s="851"/>
      <c r="Z522" s="851"/>
    </row>
    <row r="523" ht="14.25" customHeight="1">
      <c r="A523" s="92"/>
      <c r="B523" s="93"/>
      <c r="C523" s="1040"/>
      <c r="D523" s="51"/>
      <c r="E523" s="94"/>
      <c r="F523" s="272"/>
      <c r="G523" s="60"/>
      <c r="H523" s="38"/>
      <c r="I523" s="39"/>
      <c r="J523" s="40"/>
      <c r="K523" s="41"/>
      <c r="L523" s="40"/>
      <c r="M523" s="41"/>
      <c r="N523" s="35"/>
      <c r="O523" s="67"/>
      <c r="P523" s="851"/>
      <c r="Q523" s="851"/>
      <c r="R523" s="851"/>
      <c r="S523" s="851"/>
      <c r="T523" s="851"/>
      <c r="U523" s="851"/>
      <c r="V523" s="851"/>
      <c r="W523" s="851"/>
      <c r="X523" s="851"/>
      <c r="Y523" s="851"/>
      <c r="Z523" s="851"/>
    </row>
    <row r="524" ht="14.25" customHeight="1">
      <c r="A524" s="92"/>
      <c r="B524" s="93"/>
      <c r="C524" s="1040"/>
      <c r="D524" s="51"/>
      <c r="E524" s="94"/>
      <c r="F524" s="272"/>
      <c r="G524" s="60"/>
      <c r="H524" s="38"/>
      <c r="I524" s="39"/>
      <c r="J524" s="40"/>
      <c r="K524" s="41"/>
      <c r="L524" s="40"/>
      <c r="M524" s="41"/>
      <c r="N524" s="35"/>
      <c r="O524" s="67"/>
      <c r="P524" s="851"/>
      <c r="Q524" s="851"/>
      <c r="R524" s="851"/>
      <c r="S524" s="851"/>
      <c r="T524" s="851"/>
      <c r="U524" s="851"/>
      <c r="V524" s="851"/>
      <c r="W524" s="851"/>
      <c r="X524" s="851"/>
      <c r="Y524" s="851"/>
      <c r="Z524" s="851"/>
    </row>
    <row r="525" ht="14.25" customHeight="1">
      <c r="A525" s="92"/>
      <c r="B525" s="93"/>
      <c r="C525" s="1040"/>
      <c r="D525" s="51"/>
      <c r="E525" s="94"/>
      <c r="F525" s="272"/>
      <c r="G525" s="60"/>
      <c r="H525" s="38"/>
      <c r="I525" s="39"/>
      <c r="J525" s="40"/>
      <c r="K525" s="41"/>
      <c r="L525" s="40"/>
      <c r="M525" s="41"/>
      <c r="N525" s="35"/>
      <c r="O525" s="67"/>
      <c r="P525" s="851"/>
      <c r="Q525" s="851"/>
      <c r="R525" s="851"/>
      <c r="S525" s="851"/>
      <c r="T525" s="851"/>
      <c r="U525" s="851"/>
      <c r="V525" s="851"/>
      <c r="W525" s="851"/>
      <c r="X525" s="851"/>
      <c r="Y525" s="851"/>
      <c r="Z525" s="851"/>
    </row>
    <row r="526" ht="14.25" customHeight="1">
      <c r="A526" s="92"/>
      <c r="B526" s="93"/>
      <c r="C526" s="1040"/>
      <c r="D526" s="51"/>
      <c r="E526" s="94"/>
      <c r="F526" s="272"/>
      <c r="G526" s="60"/>
      <c r="H526" s="38"/>
      <c r="I526" s="39"/>
      <c r="J526" s="40"/>
      <c r="K526" s="41"/>
      <c r="L526" s="40"/>
      <c r="M526" s="41"/>
      <c r="N526" s="35"/>
      <c r="O526" s="67"/>
      <c r="P526" s="851"/>
      <c r="Q526" s="851"/>
      <c r="R526" s="851"/>
      <c r="S526" s="851"/>
      <c r="T526" s="851"/>
      <c r="U526" s="851"/>
      <c r="V526" s="851"/>
      <c r="W526" s="851"/>
      <c r="X526" s="851"/>
      <c r="Y526" s="851"/>
      <c r="Z526" s="851"/>
    </row>
    <row r="527" ht="14.25" customHeight="1">
      <c r="A527" s="92"/>
      <c r="B527" s="93"/>
      <c r="C527" s="1040"/>
      <c r="D527" s="51"/>
      <c r="E527" s="94"/>
      <c r="F527" s="272"/>
      <c r="G527" s="60"/>
      <c r="H527" s="38"/>
      <c r="I527" s="39"/>
      <c r="J527" s="40"/>
      <c r="K527" s="41"/>
      <c r="L527" s="40"/>
      <c r="M527" s="41"/>
      <c r="N527" s="35"/>
      <c r="O527" s="67"/>
      <c r="P527" s="851"/>
      <c r="Q527" s="851"/>
      <c r="R527" s="851"/>
      <c r="S527" s="851"/>
      <c r="T527" s="851"/>
      <c r="U527" s="851"/>
      <c r="V527" s="851"/>
      <c r="W527" s="851"/>
      <c r="X527" s="851"/>
      <c r="Y527" s="851"/>
      <c r="Z527" s="851"/>
    </row>
    <row r="528" ht="14.25" customHeight="1">
      <c r="A528" s="92"/>
      <c r="B528" s="93"/>
      <c r="C528" s="1040"/>
      <c r="D528" s="51"/>
      <c r="E528" s="94"/>
      <c r="F528" s="272"/>
      <c r="G528" s="60"/>
      <c r="H528" s="38"/>
      <c r="I528" s="39"/>
      <c r="J528" s="40"/>
      <c r="K528" s="41"/>
      <c r="L528" s="40"/>
      <c r="M528" s="41"/>
      <c r="N528" s="35"/>
      <c r="O528" s="67"/>
      <c r="P528" s="851"/>
      <c r="Q528" s="851"/>
      <c r="R528" s="851"/>
      <c r="S528" s="851"/>
      <c r="T528" s="851"/>
      <c r="U528" s="851"/>
      <c r="V528" s="851"/>
      <c r="W528" s="851"/>
      <c r="X528" s="851"/>
      <c r="Y528" s="851"/>
      <c r="Z528" s="851"/>
    </row>
    <row r="529" ht="14.25" customHeight="1">
      <c r="A529" s="92"/>
      <c r="B529" s="93"/>
      <c r="C529" s="1040"/>
      <c r="D529" s="51"/>
      <c r="E529" s="94"/>
      <c r="F529" s="272"/>
      <c r="G529" s="60"/>
      <c r="H529" s="38"/>
      <c r="I529" s="39"/>
      <c r="J529" s="40"/>
      <c r="K529" s="41"/>
      <c r="L529" s="40"/>
      <c r="M529" s="41"/>
      <c r="N529" s="35"/>
      <c r="O529" s="67"/>
      <c r="P529" s="851"/>
      <c r="Q529" s="851"/>
      <c r="R529" s="851"/>
      <c r="S529" s="851"/>
      <c r="T529" s="851"/>
      <c r="U529" s="851"/>
      <c r="V529" s="851"/>
      <c r="W529" s="851"/>
      <c r="X529" s="851"/>
      <c r="Y529" s="851"/>
      <c r="Z529" s="851"/>
    </row>
    <row r="530" ht="14.25" customHeight="1">
      <c r="A530" s="92"/>
      <c r="B530" s="93"/>
      <c r="C530" s="1040"/>
      <c r="D530" s="51"/>
      <c r="E530" s="94"/>
      <c r="F530" s="272"/>
      <c r="G530" s="60"/>
      <c r="H530" s="38"/>
      <c r="I530" s="39"/>
      <c r="J530" s="40"/>
      <c r="K530" s="41"/>
      <c r="L530" s="40"/>
      <c r="M530" s="41"/>
      <c r="N530" s="35"/>
      <c r="O530" s="67"/>
      <c r="P530" s="851"/>
      <c r="Q530" s="851"/>
      <c r="R530" s="851"/>
      <c r="S530" s="851"/>
      <c r="T530" s="851"/>
      <c r="U530" s="851"/>
      <c r="V530" s="851"/>
      <c r="W530" s="851"/>
      <c r="X530" s="851"/>
      <c r="Y530" s="851"/>
      <c r="Z530" s="851"/>
    </row>
    <row r="531" ht="14.25" customHeight="1">
      <c r="A531" s="92"/>
      <c r="B531" s="93"/>
      <c r="C531" s="1040"/>
      <c r="D531" s="51"/>
      <c r="E531" s="94"/>
      <c r="F531" s="272"/>
      <c r="G531" s="60"/>
      <c r="H531" s="38"/>
      <c r="I531" s="39"/>
      <c r="J531" s="40"/>
      <c r="K531" s="41"/>
      <c r="L531" s="40"/>
      <c r="M531" s="41"/>
      <c r="N531" s="35"/>
      <c r="O531" s="67"/>
      <c r="P531" s="851"/>
      <c r="Q531" s="851"/>
      <c r="R531" s="851"/>
      <c r="S531" s="851"/>
      <c r="T531" s="851"/>
      <c r="U531" s="851"/>
      <c r="V531" s="851"/>
      <c r="W531" s="851"/>
      <c r="X531" s="851"/>
      <c r="Y531" s="851"/>
      <c r="Z531" s="851"/>
    </row>
    <row r="532" ht="14.25" customHeight="1">
      <c r="A532" s="92"/>
      <c r="B532" s="93"/>
      <c r="C532" s="1040"/>
      <c r="D532" s="51"/>
      <c r="E532" s="94"/>
      <c r="F532" s="272"/>
      <c r="G532" s="60"/>
      <c r="H532" s="38"/>
      <c r="I532" s="39"/>
      <c r="J532" s="40"/>
      <c r="K532" s="41"/>
      <c r="L532" s="40"/>
      <c r="M532" s="41"/>
      <c r="N532" s="35"/>
      <c r="O532" s="67"/>
      <c r="P532" s="851"/>
      <c r="Q532" s="851"/>
      <c r="R532" s="851"/>
      <c r="S532" s="851"/>
      <c r="T532" s="851"/>
      <c r="U532" s="851"/>
      <c r="V532" s="851"/>
      <c r="W532" s="851"/>
      <c r="X532" s="851"/>
      <c r="Y532" s="851"/>
      <c r="Z532" s="851"/>
    </row>
    <row r="533" ht="14.25" customHeight="1">
      <c r="A533" s="95"/>
      <c r="B533" s="96"/>
      <c r="C533" s="1051"/>
      <c r="D533" s="98"/>
      <c r="E533" s="99"/>
      <c r="F533" s="282"/>
      <c r="G533" s="100"/>
      <c r="H533" s="101"/>
      <c r="I533" s="101"/>
      <c r="J533" s="102"/>
      <c r="K533" s="102"/>
      <c r="L533" s="102"/>
      <c r="M533" s="102"/>
      <c r="N533" s="95"/>
      <c r="O533" s="67"/>
      <c r="P533" s="851"/>
      <c r="Q533" s="851"/>
      <c r="R533" s="851"/>
      <c r="S533" s="851"/>
      <c r="T533" s="851"/>
      <c r="U533" s="851"/>
      <c r="V533" s="851"/>
      <c r="W533" s="851"/>
      <c r="X533" s="851"/>
      <c r="Y533" s="851"/>
      <c r="Z533" s="851"/>
    </row>
    <row r="534" ht="14.25" customHeight="1">
      <c r="A534" s="95"/>
      <c r="B534" s="96"/>
      <c r="C534" s="1051"/>
      <c r="D534" s="98"/>
      <c r="E534" s="99"/>
      <c r="F534" s="282"/>
      <c r="G534" s="100"/>
      <c r="H534" s="101"/>
      <c r="I534" s="101"/>
      <c r="J534" s="102"/>
      <c r="K534" s="102"/>
      <c r="L534" s="102"/>
      <c r="M534" s="102"/>
      <c r="N534" s="95"/>
      <c r="O534" s="67"/>
      <c r="P534" s="851"/>
      <c r="Q534" s="851"/>
      <c r="R534" s="851"/>
      <c r="S534" s="851"/>
      <c r="T534" s="851"/>
      <c r="U534" s="851"/>
      <c r="V534" s="851"/>
      <c r="W534" s="851"/>
      <c r="X534" s="851"/>
      <c r="Y534" s="851"/>
      <c r="Z534" s="851"/>
    </row>
    <row r="535" ht="14.25" customHeight="1">
      <c r="A535" s="95"/>
      <c r="B535" s="96"/>
      <c r="C535" s="1051"/>
      <c r="D535" s="98"/>
      <c r="E535" s="99"/>
      <c r="F535" s="282"/>
      <c r="G535" s="100"/>
      <c r="H535" s="101"/>
      <c r="I535" s="101"/>
      <c r="J535" s="102"/>
      <c r="K535" s="102"/>
      <c r="L535" s="102"/>
      <c r="M535" s="102"/>
      <c r="N535" s="95"/>
      <c r="O535" s="67"/>
      <c r="P535" s="851"/>
      <c r="Q535" s="851"/>
      <c r="R535" s="851"/>
      <c r="S535" s="851"/>
      <c r="T535" s="851"/>
      <c r="U535" s="851"/>
      <c r="V535" s="851"/>
      <c r="W535" s="851"/>
      <c r="X535" s="851"/>
      <c r="Y535" s="851"/>
      <c r="Z535" s="851"/>
    </row>
    <row r="536" ht="14.25" customHeight="1">
      <c r="A536" s="95"/>
      <c r="B536" s="96"/>
      <c r="C536" s="1051"/>
      <c r="D536" s="98"/>
      <c r="E536" s="99"/>
      <c r="F536" s="282"/>
      <c r="G536" s="100"/>
      <c r="H536" s="101"/>
      <c r="I536" s="101"/>
      <c r="J536" s="102"/>
      <c r="K536" s="102"/>
      <c r="L536" s="102"/>
      <c r="M536" s="102"/>
      <c r="N536" s="95"/>
      <c r="O536" s="67"/>
      <c r="P536" s="851"/>
      <c r="Q536" s="851"/>
      <c r="R536" s="851"/>
      <c r="S536" s="851"/>
      <c r="T536" s="851"/>
      <c r="U536" s="851"/>
      <c r="V536" s="851"/>
      <c r="W536" s="851"/>
      <c r="X536" s="851"/>
      <c r="Y536" s="851"/>
      <c r="Z536" s="851"/>
    </row>
    <row r="537" ht="14.25" customHeight="1">
      <c r="A537" s="95"/>
      <c r="B537" s="96"/>
      <c r="C537" s="1051"/>
      <c r="D537" s="98"/>
      <c r="E537" s="99"/>
      <c r="F537" s="282"/>
      <c r="G537" s="100"/>
      <c r="H537" s="101"/>
      <c r="I537" s="101"/>
      <c r="J537" s="102"/>
      <c r="K537" s="102"/>
      <c r="L537" s="102"/>
      <c r="M537" s="102"/>
      <c r="N537" s="95"/>
      <c r="O537" s="67"/>
      <c r="P537" s="851"/>
      <c r="Q537" s="851"/>
      <c r="R537" s="851"/>
      <c r="S537" s="851"/>
      <c r="T537" s="851"/>
      <c r="U537" s="851"/>
      <c r="V537" s="851"/>
      <c r="W537" s="851"/>
      <c r="X537" s="851"/>
      <c r="Y537" s="851"/>
      <c r="Z537" s="851"/>
    </row>
    <row r="538" ht="14.25" customHeight="1">
      <c r="A538" s="95"/>
      <c r="B538" s="96"/>
      <c r="C538" s="1051"/>
      <c r="D538" s="98"/>
      <c r="E538" s="99"/>
      <c r="F538" s="282"/>
      <c r="G538" s="100"/>
      <c r="H538" s="101"/>
      <c r="I538" s="101"/>
      <c r="J538" s="102"/>
      <c r="K538" s="102"/>
      <c r="L538" s="102"/>
      <c r="M538" s="102"/>
      <c r="N538" s="95"/>
      <c r="O538" s="67"/>
      <c r="P538" s="851"/>
      <c r="Q538" s="851"/>
      <c r="R538" s="851"/>
      <c r="S538" s="851"/>
      <c r="T538" s="851"/>
      <c r="U538" s="851"/>
      <c r="V538" s="851"/>
      <c r="W538" s="851"/>
      <c r="X538" s="851"/>
      <c r="Y538" s="851"/>
      <c r="Z538" s="851"/>
    </row>
    <row r="539" ht="14.25" customHeight="1">
      <c r="A539" s="95"/>
      <c r="B539" s="96"/>
      <c r="C539" s="1051"/>
      <c r="D539" s="98"/>
      <c r="E539" s="99"/>
      <c r="F539" s="282"/>
      <c r="G539" s="100"/>
      <c r="H539" s="101"/>
      <c r="I539" s="101"/>
      <c r="J539" s="102"/>
      <c r="K539" s="102"/>
      <c r="L539" s="102"/>
      <c r="M539" s="102"/>
      <c r="N539" s="95"/>
      <c r="O539" s="67"/>
      <c r="P539" s="851"/>
      <c r="Q539" s="851"/>
      <c r="R539" s="851"/>
      <c r="S539" s="851"/>
      <c r="T539" s="851"/>
      <c r="U539" s="851"/>
      <c r="V539" s="851"/>
      <c r="W539" s="851"/>
      <c r="X539" s="851"/>
      <c r="Y539" s="851"/>
      <c r="Z539" s="851"/>
    </row>
    <row r="540" ht="14.25" customHeight="1">
      <c r="A540" s="95"/>
      <c r="B540" s="96"/>
      <c r="C540" s="1051"/>
      <c r="D540" s="98"/>
      <c r="E540" s="99"/>
      <c r="F540" s="282"/>
      <c r="G540" s="100"/>
      <c r="H540" s="101"/>
      <c r="I540" s="101"/>
      <c r="J540" s="102"/>
      <c r="K540" s="102"/>
      <c r="L540" s="102"/>
      <c r="M540" s="102"/>
      <c r="N540" s="95"/>
      <c r="O540" s="67"/>
      <c r="P540" s="851"/>
      <c r="Q540" s="851"/>
      <c r="R540" s="851"/>
      <c r="S540" s="851"/>
      <c r="T540" s="851"/>
      <c r="U540" s="851"/>
      <c r="V540" s="851"/>
      <c r="W540" s="851"/>
      <c r="X540" s="851"/>
      <c r="Y540" s="851"/>
      <c r="Z540" s="851"/>
    </row>
    <row r="541" ht="14.25" customHeight="1">
      <c r="A541" s="95"/>
      <c r="B541" s="96"/>
      <c r="C541" s="1051"/>
      <c r="D541" s="98"/>
      <c r="E541" s="99"/>
      <c r="F541" s="282"/>
      <c r="G541" s="100"/>
      <c r="H541" s="101"/>
      <c r="I541" s="101"/>
      <c r="J541" s="102"/>
      <c r="K541" s="102"/>
      <c r="L541" s="102"/>
      <c r="M541" s="102"/>
      <c r="N541" s="95"/>
      <c r="O541" s="67"/>
      <c r="P541" s="851"/>
      <c r="Q541" s="851"/>
      <c r="R541" s="851"/>
      <c r="S541" s="851"/>
      <c r="T541" s="851"/>
      <c r="U541" s="851"/>
      <c r="V541" s="851"/>
      <c r="W541" s="851"/>
      <c r="X541" s="851"/>
      <c r="Y541" s="851"/>
      <c r="Z541" s="851"/>
    </row>
    <row r="542" ht="14.25" customHeight="1">
      <c r="A542" s="95"/>
      <c r="B542" s="96"/>
      <c r="C542" s="1051"/>
      <c r="D542" s="98"/>
      <c r="E542" s="99"/>
      <c r="F542" s="282"/>
      <c r="G542" s="100"/>
      <c r="H542" s="101"/>
      <c r="I542" s="101"/>
      <c r="J542" s="102"/>
      <c r="K542" s="102"/>
      <c r="L542" s="102"/>
      <c r="M542" s="102"/>
      <c r="N542" s="95"/>
      <c r="O542" s="67"/>
      <c r="P542" s="851"/>
      <c r="Q542" s="851"/>
      <c r="R542" s="851"/>
      <c r="S542" s="851"/>
      <c r="T542" s="851"/>
      <c r="U542" s="851"/>
      <c r="V542" s="851"/>
      <c r="W542" s="851"/>
      <c r="X542" s="851"/>
      <c r="Y542" s="851"/>
      <c r="Z542" s="851"/>
    </row>
    <row r="543" ht="14.25" customHeight="1">
      <c r="A543" s="95"/>
      <c r="B543" s="96"/>
      <c r="C543" s="1051"/>
      <c r="D543" s="98"/>
      <c r="E543" s="99"/>
      <c r="F543" s="282"/>
      <c r="G543" s="100"/>
      <c r="H543" s="101"/>
      <c r="I543" s="101"/>
      <c r="J543" s="102"/>
      <c r="K543" s="102"/>
      <c r="L543" s="102"/>
      <c r="M543" s="102"/>
      <c r="N543" s="95"/>
      <c r="O543" s="67"/>
      <c r="P543" s="851"/>
      <c r="Q543" s="851"/>
      <c r="R543" s="851"/>
      <c r="S543" s="851"/>
      <c r="T543" s="851"/>
      <c r="U543" s="851"/>
      <c r="V543" s="851"/>
      <c r="W543" s="851"/>
      <c r="X543" s="851"/>
      <c r="Y543" s="851"/>
      <c r="Z543" s="851"/>
    </row>
    <row r="544" ht="14.25" customHeight="1">
      <c r="A544" s="95"/>
      <c r="B544" s="96"/>
      <c r="C544" s="1051"/>
      <c r="D544" s="98"/>
      <c r="E544" s="99"/>
      <c r="F544" s="282"/>
      <c r="G544" s="100"/>
      <c r="H544" s="101"/>
      <c r="I544" s="101"/>
      <c r="J544" s="102"/>
      <c r="K544" s="102"/>
      <c r="L544" s="102"/>
      <c r="M544" s="102"/>
      <c r="N544" s="95"/>
      <c r="O544" s="67"/>
      <c r="P544" s="851"/>
      <c r="Q544" s="851"/>
      <c r="R544" s="851"/>
      <c r="S544" s="851"/>
      <c r="T544" s="851"/>
      <c r="U544" s="851"/>
      <c r="V544" s="851"/>
      <c r="W544" s="851"/>
      <c r="X544" s="851"/>
      <c r="Y544" s="851"/>
      <c r="Z544" s="851"/>
    </row>
    <row r="545" ht="14.25" customHeight="1">
      <c r="A545" s="95"/>
      <c r="B545" s="96"/>
      <c r="C545" s="1051"/>
      <c r="D545" s="98"/>
      <c r="E545" s="99"/>
      <c r="F545" s="282"/>
      <c r="G545" s="100"/>
      <c r="H545" s="101"/>
      <c r="I545" s="101"/>
      <c r="J545" s="102"/>
      <c r="K545" s="102"/>
      <c r="L545" s="102"/>
      <c r="M545" s="102"/>
      <c r="N545" s="95"/>
      <c r="O545" s="67"/>
      <c r="P545" s="851"/>
      <c r="Q545" s="851"/>
      <c r="R545" s="851"/>
      <c r="S545" s="851"/>
      <c r="T545" s="851"/>
      <c r="U545" s="851"/>
      <c r="V545" s="851"/>
      <c r="W545" s="851"/>
      <c r="X545" s="851"/>
      <c r="Y545" s="851"/>
      <c r="Z545" s="851"/>
    </row>
    <row r="546" ht="14.25" customHeight="1">
      <c r="A546" s="95"/>
      <c r="B546" s="96"/>
      <c r="C546" s="1051"/>
      <c r="D546" s="98"/>
      <c r="E546" s="99"/>
      <c r="F546" s="282"/>
      <c r="G546" s="100"/>
      <c r="H546" s="101"/>
      <c r="I546" s="101"/>
      <c r="J546" s="102"/>
      <c r="K546" s="102"/>
      <c r="L546" s="102"/>
      <c r="M546" s="102"/>
      <c r="N546" s="95"/>
      <c r="O546" s="67"/>
      <c r="P546" s="851"/>
      <c r="Q546" s="851"/>
      <c r="R546" s="851"/>
      <c r="S546" s="851"/>
      <c r="T546" s="851"/>
      <c r="U546" s="851"/>
      <c r="V546" s="851"/>
      <c r="W546" s="851"/>
      <c r="X546" s="851"/>
      <c r="Y546" s="851"/>
      <c r="Z546" s="851"/>
    </row>
    <row r="547" ht="14.25" customHeight="1">
      <c r="A547" s="95"/>
      <c r="B547" s="96"/>
      <c r="C547" s="1051"/>
      <c r="D547" s="98"/>
      <c r="E547" s="99"/>
      <c r="F547" s="282"/>
      <c r="G547" s="100"/>
      <c r="H547" s="101"/>
      <c r="I547" s="101"/>
      <c r="J547" s="102"/>
      <c r="K547" s="102"/>
      <c r="L547" s="102"/>
      <c r="M547" s="102"/>
      <c r="N547" s="95"/>
      <c r="O547" s="67"/>
      <c r="P547" s="851"/>
      <c r="Q547" s="851"/>
      <c r="R547" s="851"/>
      <c r="S547" s="851"/>
      <c r="T547" s="851"/>
      <c r="U547" s="851"/>
      <c r="V547" s="851"/>
      <c r="W547" s="851"/>
      <c r="X547" s="851"/>
      <c r="Y547" s="851"/>
      <c r="Z547" s="851"/>
    </row>
    <row r="548" ht="14.25" customHeight="1">
      <c r="A548" s="95"/>
      <c r="B548" s="96"/>
      <c r="C548" s="1051"/>
      <c r="D548" s="98"/>
      <c r="E548" s="99"/>
      <c r="F548" s="282"/>
      <c r="G548" s="100"/>
      <c r="H548" s="101"/>
      <c r="I548" s="101"/>
      <c r="J548" s="102"/>
      <c r="K548" s="102"/>
      <c r="L548" s="102"/>
      <c r="M548" s="102"/>
      <c r="N548" s="95"/>
      <c r="O548" s="67"/>
      <c r="P548" s="851"/>
      <c r="Q548" s="851"/>
      <c r="R548" s="851"/>
      <c r="S548" s="851"/>
      <c r="T548" s="851"/>
      <c r="U548" s="851"/>
      <c r="V548" s="851"/>
      <c r="W548" s="851"/>
      <c r="X548" s="851"/>
      <c r="Y548" s="851"/>
      <c r="Z548" s="851"/>
    </row>
    <row r="549" ht="14.25" customHeight="1">
      <c r="A549" s="95"/>
      <c r="B549" s="96"/>
      <c r="C549" s="1051"/>
      <c r="D549" s="98"/>
      <c r="E549" s="99"/>
      <c r="F549" s="282"/>
      <c r="G549" s="100"/>
      <c r="H549" s="101"/>
      <c r="I549" s="101"/>
      <c r="J549" s="102"/>
      <c r="K549" s="102"/>
      <c r="L549" s="102"/>
      <c r="M549" s="102"/>
      <c r="N549" s="95"/>
      <c r="O549" s="67"/>
      <c r="P549" s="851"/>
      <c r="Q549" s="851"/>
      <c r="R549" s="851"/>
      <c r="S549" s="851"/>
      <c r="T549" s="851"/>
      <c r="U549" s="851"/>
      <c r="V549" s="851"/>
      <c r="W549" s="851"/>
      <c r="X549" s="851"/>
      <c r="Y549" s="851"/>
      <c r="Z549" s="851"/>
    </row>
    <row r="550" ht="14.25" customHeight="1">
      <c r="A550" s="95"/>
      <c r="B550" s="96"/>
      <c r="C550" s="1051"/>
      <c r="D550" s="98"/>
      <c r="E550" s="99"/>
      <c r="F550" s="282"/>
      <c r="G550" s="100"/>
      <c r="H550" s="101"/>
      <c r="I550" s="101"/>
      <c r="J550" s="102"/>
      <c r="K550" s="102"/>
      <c r="L550" s="102"/>
      <c r="M550" s="102"/>
      <c r="N550" s="95"/>
      <c r="O550" s="67"/>
      <c r="P550" s="851"/>
      <c r="Q550" s="851"/>
      <c r="R550" s="851"/>
      <c r="S550" s="851"/>
      <c r="T550" s="851"/>
      <c r="U550" s="851"/>
      <c r="V550" s="851"/>
      <c r="W550" s="851"/>
      <c r="X550" s="851"/>
      <c r="Y550" s="851"/>
      <c r="Z550" s="851"/>
    </row>
    <row r="551" ht="14.25" customHeight="1">
      <c r="A551" s="95"/>
      <c r="B551" s="96"/>
      <c r="C551" s="1051"/>
      <c r="D551" s="98"/>
      <c r="E551" s="99"/>
      <c r="F551" s="282"/>
      <c r="G551" s="100"/>
      <c r="H551" s="101"/>
      <c r="I551" s="101"/>
      <c r="J551" s="102"/>
      <c r="K551" s="102"/>
      <c r="L551" s="102"/>
      <c r="M551" s="102"/>
      <c r="N551" s="95"/>
      <c r="O551" s="67"/>
      <c r="P551" s="851"/>
      <c r="Q551" s="851"/>
      <c r="R551" s="851"/>
      <c r="S551" s="851"/>
      <c r="T551" s="851"/>
      <c r="U551" s="851"/>
      <c r="V551" s="851"/>
      <c r="W551" s="851"/>
      <c r="X551" s="851"/>
      <c r="Y551" s="851"/>
      <c r="Z551" s="851"/>
    </row>
    <row r="552" ht="14.25" customHeight="1">
      <c r="A552" s="95"/>
      <c r="B552" s="96"/>
      <c r="C552" s="1051"/>
      <c r="D552" s="98"/>
      <c r="E552" s="99"/>
      <c r="F552" s="282"/>
      <c r="G552" s="100"/>
      <c r="H552" s="101"/>
      <c r="I552" s="101"/>
      <c r="J552" s="102"/>
      <c r="K552" s="102"/>
      <c r="L552" s="102"/>
      <c r="M552" s="102"/>
      <c r="N552" s="95"/>
      <c r="O552" s="67"/>
      <c r="P552" s="851"/>
      <c r="Q552" s="851"/>
      <c r="R552" s="851"/>
      <c r="S552" s="851"/>
      <c r="T552" s="851"/>
      <c r="U552" s="851"/>
      <c r="V552" s="851"/>
      <c r="W552" s="851"/>
      <c r="X552" s="851"/>
      <c r="Y552" s="851"/>
      <c r="Z552" s="851"/>
    </row>
    <row r="553" ht="14.25" customHeight="1">
      <c r="A553" s="95"/>
      <c r="B553" s="96"/>
      <c r="C553" s="1051"/>
      <c r="D553" s="98"/>
      <c r="E553" s="99"/>
      <c r="F553" s="282"/>
      <c r="G553" s="100"/>
      <c r="H553" s="101"/>
      <c r="I553" s="101"/>
      <c r="J553" s="102"/>
      <c r="K553" s="102"/>
      <c r="L553" s="102"/>
      <c r="M553" s="102"/>
      <c r="N553" s="95"/>
      <c r="O553" s="67"/>
      <c r="P553" s="851"/>
      <c r="Q553" s="851"/>
      <c r="R553" s="851"/>
      <c r="S553" s="851"/>
      <c r="T553" s="851"/>
      <c r="U553" s="851"/>
      <c r="V553" s="851"/>
      <c r="W553" s="851"/>
      <c r="X553" s="851"/>
      <c r="Y553" s="851"/>
      <c r="Z553" s="851"/>
    </row>
    <row r="554" ht="14.25" customHeight="1">
      <c r="A554" s="95"/>
      <c r="B554" s="96"/>
      <c r="C554" s="1051"/>
      <c r="D554" s="98"/>
      <c r="E554" s="99"/>
      <c r="F554" s="282"/>
      <c r="G554" s="100"/>
      <c r="H554" s="101"/>
      <c r="I554" s="101"/>
      <c r="J554" s="102"/>
      <c r="K554" s="102"/>
      <c r="L554" s="102"/>
      <c r="M554" s="102"/>
      <c r="N554" s="95"/>
      <c r="O554" s="67"/>
      <c r="P554" s="851"/>
      <c r="Q554" s="851"/>
      <c r="R554" s="851"/>
      <c r="S554" s="851"/>
      <c r="T554" s="851"/>
      <c r="U554" s="851"/>
      <c r="V554" s="851"/>
      <c r="W554" s="851"/>
      <c r="X554" s="851"/>
      <c r="Y554" s="851"/>
      <c r="Z554" s="851"/>
    </row>
    <row r="555" ht="14.25" customHeight="1">
      <c r="A555" s="95"/>
      <c r="B555" s="96"/>
      <c r="C555" s="1051"/>
      <c r="D555" s="98"/>
      <c r="E555" s="99"/>
      <c r="F555" s="282"/>
      <c r="G555" s="100"/>
      <c r="H555" s="101"/>
      <c r="I555" s="101"/>
      <c r="J555" s="102"/>
      <c r="K555" s="102"/>
      <c r="L555" s="102"/>
      <c r="M555" s="102"/>
      <c r="N555" s="95"/>
      <c r="O555" s="67"/>
      <c r="P555" s="851"/>
      <c r="Q555" s="851"/>
      <c r="R555" s="851"/>
      <c r="S555" s="851"/>
      <c r="T555" s="851"/>
      <c r="U555" s="851"/>
      <c r="V555" s="851"/>
      <c r="W555" s="851"/>
      <c r="X555" s="851"/>
      <c r="Y555" s="851"/>
      <c r="Z555" s="851"/>
    </row>
    <row r="556" ht="14.25" customHeight="1">
      <c r="A556" s="95"/>
      <c r="B556" s="96"/>
      <c r="C556" s="1051"/>
      <c r="D556" s="98"/>
      <c r="E556" s="99"/>
      <c r="F556" s="282"/>
      <c r="G556" s="100"/>
      <c r="H556" s="101"/>
      <c r="I556" s="101"/>
      <c r="J556" s="102"/>
      <c r="K556" s="102"/>
      <c r="L556" s="102"/>
      <c r="M556" s="102"/>
      <c r="N556" s="95"/>
      <c r="O556" s="67"/>
      <c r="P556" s="851"/>
      <c r="Q556" s="851"/>
      <c r="R556" s="851"/>
      <c r="S556" s="851"/>
      <c r="T556" s="851"/>
      <c r="U556" s="851"/>
      <c r="V556" s="851"/>
      <c r="W556" s="851"/>
      <c r="X556" s="851"/>
      <c r="Y556" s="851"/>
      <c r="Z556" s="851"/>
    </row>
    <row r="557" ht="14.25" customHeight="1">
      <c r="A557" s="95"/>
      <c r="B557" s="96"/>
      <c r="C557" s="1051"/>
      <c r="D557" s="98"/>
      <c r="E557" s="99"/>
      <c r="F557" s="282"/>
      <c r="G557" s="100"/>
      <c r="H557" s="101"/>
      <c r="I557" s="101"/>
      <c r="J557" s="102"/>
      <c r="K557" s="102"/>
      <c r="L557" s="102"/>
      <c r="M557" s="102"/>
      <c r="N557" s="95"/>
      <c r="O557" s="67"/>
      <c r="P557" s="851"/>
      <c r="Q557" s="851"/>
      <c r="R557" s="851"/>
      <c r="S557" s="851"/>
      <c r="T557" s="851"/>
      <c r="U557" s="851"/>
      <c r="V557" s="851"/>
      <c r="W557" s="851"/>
      <c r="X557" s="851"/>
      <c r="Y557" s="851"/>
      <c r="Z557" s="851"/>
    </row>
    <row r="558" ht="14.25" customHeight="1">
      <c r="A558" s="95"/>
      <c r="B558" s="96"/>
      <c r="C558" s="1051"/>
      <c r="D558" s="98"/>
      <c r="E558" s="99"/>
      <c r="F558" s="282"/>
      <c r="G558" s="100"/>
      <c r="H558" s="101"/>
      <c r="I558" s="101"/>
      <c r="J558" s="102"/>
      <c r="K558" s="102"/>
      <c r="L558" s="102"/>
      <c r="M558" s="102"/>
      <c r="N558" s="95"/>
      <c r="O558" s="67"/>
      <c r="P558" s="851"/>
      <c r="Q558" s="851"/>
      <c r="R558" s="851"/>
      <c r="S558" s="851"/>
      <c r="T558" s="851"/>
      <c r="U558" s="851"/>
      <c r="V558" s="851"/>
      <c r="W558" s="851"/>
      <c r="X558" s="851"/>
      <c r="Y558" s="851"/>
      <c r="Z558" s="851"/>
    </row>
    <row r="559" ht="14.25" customHeight="1">
      <c r="A559" s="95"/>
      <c r="B559" s="96"/>
      <c r="C559" s="1051"/>
      <c r="D559" s="98"/>
      <c r="E559" s="99"/>
      <c r="F559" s="282"/>
      <c r="G559" s="100"/>
      <c r="H559" s="101"/>
      <c r="I559" s="101"/>
      <c r="J559" s="102"/>
      <c r="K559" s="102"/>
      <c r="L559" s="102"/>
      <c r="M559" s="102"/>
      <c r="N559" s="95"/>
      <c r="O559" s="67"/>
      <c r="P559" s="851"/>
      <c r="Q559" s="851"/>
      <c r="R559" s="851"/>
      <c r="S559" s="851"/>
      <c r="T559" s="851"/>
      <c r="U559" s="851"/>
      <c r="V559" s="851"/>
      <c r="W559" s="851"/>
      <c r="X559" s="851"/>
      <c r="Y559" s="851"/>
      <c r="Z559" s="851"/>
    </row>
    <row r="560" ht="14.25" customHeight="1">
      <c r="A560" s="95"/>
      <c r="B560" s="96"/>
      <c r="C560" s="1051"/>
      <c r="D560" s="98"/>
      <c r="E560" s="99"/>
      <c r="F560" s="282"/>
      <c r="G560" s="100"/>
      <c r="H560" s="101"/>
      <c r="I560" s="101"/>
      <c r="J560" s="102"/>
      <c r="K560" s="102"/>
      <c r="L560" s="102"/>
      <c r="M560" s="102"/>
      <c r="N560" s="95"/>
      <c r="O560" s="67"/>
      <c r="P560" s="851"/>
      <c r="Q560" s="851"/>
      <c r="R560" s="851"/>
      <c r="S560" s="851"/>
      <c r="T560" s="851"/>
      <c r="U560" s="851"/>
      <c r="V560" s="851"/>
      <c r="W560" s="851"/>
      <c r="X560" s="851"/>
      <c r="Y560" s="851"/>
      <c r="Z560" s="851"/>
    </row>
    <row r="561" ht="14.25" customHeight="1">
      <c r="A561" s="95"/>
      <c r="B561" s="96"/>
      <c r="C561" s="1051"/>
      <c r="D561" s="98"/>
      <c r="E561" s="99"/>
      <c r="F561" s="282"/>
      <c r="G561" s="100"/>
      <c r="H561" s="101"/>
      <c r="I561" s="101"/>
      <c r="J561" s="102"/>
      <c r="K561" s="102"/>
      <c r="L561" s="102"/>
      <c r="M561" s="102"/>
      <c r="N561" s="95"/>
      <c r="O561" s="67"/>
      <c r="P561" s="851"/>
      <c r="Q561" s="851"/>
      <c r="R561" s="851"/>
      <c r="S561" s="851"/>
      <c r="T561" s="851"/>
      <c r="U561" s="851"/>
      <c r="V561" s="851"/>
      <c r="W561" s="851"/>
      <c r="X561" s="851"/>
      <c r="Y561" s="851"/>
      <c r="Z561" s="851"/>
    </row>
    <row r="562" ht="14.25" customHeight="1">
      <c r="A562" s="95"/>
      <c r="B562" s="96"/>
      <c r="C562" s="1051"/>
      <c r="D562" s="98"/>
      <c r="E562" s="99"/>
      <c r="F562" s="282"/>
      <c r="G562" s="100"/>
      <c r="H562" s="101"/>
      <c r="I562" s="101"/>
      <c r="J562" s="102"/>
      <c r="K562" s="102"/>
      <c r="L562" s="102"/>
      <c r="M562" s="102"/>
      <c r="N562" s="95"/>
      <c r="O562" s="67"/>
      <c r="P562" s="851"/>
      <c r="Q562" s="851"/>
      <c r="R562" s="851"/>
      <c r="S562" s="851"/>
      <c r="T562" s="851"/>
      <c r="U562" s="851"/>
      <c r="V562" s="851"/>
      <c r="W562" s="851"/>
      <c r="X562" s="851"/>
      <c r="Y562" s="851"/>
      <c r="Z562" s="851"/>
    </row>
    <row r="563" ht="14.25" customHeight="1">
      <c r="A563" s="95"/>
      <c r="B563" s="96"/>
      <c r="C563" s="1051"/>
      <c r="D563" s="98"/>
      <c r="E563" s="99"/>
      <c r="F563" s="282"/>
      <c r="G563" s="100"/>
      <c r="H563" s="101"/>
      <c r="I563" s="101"/>
      <c r="J563" s="102"/>
      <c r="K563" s="102"/>
      <c r="L563" s="102"/>
      <c r="M563" s="102"/>
      <c r="N563" s="95"/>
      <c r="O563" s="67"/>
      <c r="P563" s="851"/>
      <c r="Q563" s="851"/>
      <c r="R563" s="851"/>
      <c r="S563" s="851"/>
      <c r="T563" s="851"/>
      <c r="U563" s="851"/>
      <c r="V563" s="851"/>
      <c r="W563" s="851"/>
      <c r="X563" s="851"/>
      <c r="Y563" s="851"/>
      <c r="Z563" s="851"/>
    </row>
    <row r="564" ht="14.25" customHeight="1">
      <c r="A564" s="95"/>
      <c r="B564" s="96"/>
      <c r="C564" s="1051"/>
      <c r="D564" s="98"/>
      <c r="E564" s="99"/>
      <c r="F564" s="282"/>
      <c r="G564" s="100"/>
      <c r="H564" s="101"/>
      <c r="I564" s="101"/>
      <c r="J564" s="102"/>
      <c r="K564" s="102"/>
      <c r="L564" s="102"/>
      <c r="M564" s="102"/>
      <c r="N564" s="95"/>
      <c r="O564" s="67"/>
      <c r="P564" s="851"/>
      <c r="Q564" s="851"/>
      <c r="R564" s="851"/>
      <c r="S564" s="851"/>
      <c r="T564" s="851"/>
      <c r="U564" s="851"/>
      <c r="V564" s="851"/>
      <c r="W564" s="851"/>
      <c r="X564" s="851"/>
      <c r="Y564" s="851"/>
      <c r="Z564" s="851"/>
    </row>
    <row r="565" ht="14.25" customHeight="1">
      <c r="A565" s="95"/>
      <c r="B565" s="96"/>
      <c r="C565" s="1051"/>
      <c r="D565" s="98"/>
      <c r="E565" s="99"/>
      <c r="F565" s="282"/>
      <c r="G565" s="100"/>
      <c r="H565" s="101"/>
      <c r="I565" s="101"/>
      <c r="J565" s="102"/>
      <c r="K565" s="102"/>
      <c r="L565" s="102"/>
      <c r="M565" s="102"/>
      <c r="N565" s="95"/>
      <c r="O565" s="67"/>
      <c r="P565" s="851"/>
      <c r="Q565" s="851"/>
      <c r="R565" s="851"/>
      <c r="S565" s="851"/>
      <c r="T565" s="851"/>
      <c r="U565" s="851"/>
      <c r="V565" s="851"/>
      <c r="W565" s="851"/>
      <c r="X565" s="851"/>
      <c r="Y565" s="851"/>
      <c r="Z565" s="851"/>
    </row>
    <row r="566" ht="14.25" customHeight="1">
      <c r="A566" s="95"/>
      <c r="B566" s="96"/>
      <c r="C566" s="1051"/>
      <c r="D566" s="98"/>
      <c r="E566" s="99"/>
      <c r="F566" s="282"/>
      <c r="G566" s="100"/>
      <c r="H566" s="101"/>
      <c r="I566" s="101"/>
      <c r="J566" s="102"/>
      <c r="K566" s="102"/>
      <c r="L566" s="102"/>
      <c r="M566" s="102"/>
      <c r="N566" s="95"/>
      <c r="O566" s="67"/>
      <c r="P566" s="851"/>
      <c r="Q566" s="851"/>
      <c r="R566" s="851"/>
      <c r="S566" s="851"/>
      <c r="T566" s="851"/>
      <c r="U566" s="851"/>
      <c r="V566" s="851"/>
      <c r="W566" s="851"/>
      <c r="X566" s="851"/>
      <c r="Y566" s="851"/>
      <c r="Z566" s="851"/>
    </row>
    <row r="567" ht="14.25" customHeight="1">
      <c r="A567" s="95"/>
      <c r="B567" s="96"/>
      <c r="C567" s="1051"/>
      <c r="D567" s="98"/>
      <c r="E567" s="99"/>
      <c r="F567" s="282"/>
      <c r="G567" s="100"/>
      <c r="H567" s="101"/>
      <c r="I567" s="101"/>
      <c r="J567" s="102"/>
      <c r="K567" s="102"/>
      <c r="L567" s="102"/>
      <c r="M567" s="102"/>
      <c r="N567" s="95"/>
      <c r="O567" s="67"/>
      <c r="P567" s="851"/>
      <c r="Q567" s="851"/>
      <c r="R567" s="851"/>
      <c r="S567" s="851"/>
      <c r="T567" s="851"/>
      <c r="U567" s="851"/>
      <c r="V567" s="851"/>
      <c r="W567" s="851"/>
      <c r="X567" s="851"/>
      <c r="Y567" s="851"/>
      <c r="Z567" s="851"/>
    </row>
    <row r="568" ht="14.25" customHeight="1">
      <c r="A568" s="95"/>
      <c r="B568" s="96"/>
      <c r="C568" s="1051"/>
      <c r="D568" s="98"/>
      <c r="E568" s="99"/>
      <c r="F568" s="282"/>
      <c r="G568" s="100"/>
      <c r="H568" s="101"/>
      <c r="I568" s="101"/>
      <c r="J568" s="102"/>
      <c r="K568" s="102"/>
      <c r="L568" s="102"/>
      <c r="M568" s="102"/>
      <c r="N568" s="95"/>
      <c r="O568" s="67"/>
      <c r="P568" s="851"/>
      <c r="Q568" s="851"/>
      <c r="R568" s="851"/>
      <c r="S568" s="851"/>
      <c r="T568" s="851"/>
      <c r="U568" s="851"/>
      <c r="V568" s="851"/>
      <c r="W568" s="851"/>
      <c r="X568" s="851"/>
      <c r="Y568" s="851"/>
      <c r="Z568" s="851"/>
    </row>
    <row r="569" ht="14.25" customHeight="1">
      <c r="A569" s="95"/>
      <c r="B569" s="96"/>
      <c r="C569" s="1051"/>
      <c r="D569" s="98"/>
      <c r="E569" s="99"/>
      <c r="F569" s="282"/>
      <c r="G569" s="100"/>
      <c r="H569" s="101"/>
      <c r="I569" s="101"/>
      <c r="J569" s="102"/>
      <c r="K569" s="102"/>
      <c r="L569" s="102"/>
      <c r="M569" s="102"/>
      <c r="N569" s="95"/>
      <c r="O569" s="67"/>
      <c r="P569" s="851"/>
      <c r="Q569" s="851"/>
      <c r="R569" s="851"/>
      <c r="S569" s="851"/>
      <c r="T569" s="851"/>
      <c r="U569" s="851"/>
      <c r="V569" s="851"/>
      <c r="W569" s="851"/>
      <c r="X569" s="851"/>
      <c r="Y569" s="851"/>
      <c r="Z569" s="851"/>
    </row>
    <row r="570" ht="14.25" customHeight="1">
      <c r="A570" s="95"/>
      <c r="B570" s="96"/>
      <c r="C570" s="1051"/>
      <c r="D570" s="98"/>
      <c r="E570" s="99"/>
      <c r="F570" s="282"/>
      <c r="G570" s="100"/>
      <c r="H570" s="101"/>
      <c r="I570" s="101"/>
      <c r="J570" s="102"/>
      <c r="K570" s="102"/>
      <c r="L570" s="102"/>
      <c r="M570" s="102"/>
      <c r="N570" s="95"/>
      <c r="O570" s="67"/>
      <c r="P570" s="851"/>
      <c r="Q570" s="851"/>
      <c r="R570" s="851"/>
      <c r="S570" s="851"/>
      <c r="T570" s="851"/>
      <c r="U570" s="851"/>
      <c r="V570" s="851"/>
      <c r="W570" s="851"/>
      <c r="X570" s="851"/>
      <c r="Y570" s="851"/>
      <c r="Z570" s="851"/>
    </row>
    <row r="571" ht="14.25" customHeight="1">
      <c r="A571" s="95"/>
      <c r="B571" s="96"/>
      <c r="C571" s="1051"/>
      <c r="D571" s="98"/>
      <c r="E571" s="99"/>
      <c r="F571" s="282"/>
      <c r="G571" s="100"/>
      <c r="H571" s="101"/>
      <c r="I571" s="101"/>
      <c r="J571" s="102"/>
      <c r="K571" s="102"/>
      <c r="L571" s="102"/>
      <c r="M571" s="102"/>
      <c r="N571" s="95"/>
      <c r="O571" s="67"/>
      <c r="P571" s="851"/>
      <c r="Q571" s="851"/>
      <c r="R571" s="851"/>
      <c r="S571" s="851"/>
      <c r="T571" s="851"/>
      <c r="U571" s="851"/>
      <c r="V571" s="851"/>
      <c r="W571" s="851"/>
      <c r="X571" s="851"/>
      <c r="Y571" s="851"/>
      <c r="Z571" s="851"/>
    </row>
    <row r="572" ht="14.25" customHeight="1">
      <c r="A572" s="95"/>
      <c r="B572" s="96"/>
      <c r="C572" s="1051"/>
      <c r="D572" s="98"/>
      <c r="E572" s="99"/>
      <c r="F572" s="282"/>
      <c r="G572" s="100"/>
      <c r="H572" s="101"/>
      <c r="I572" s="101"/>
      <c r="J572" s="102"/>
      <c r="K572" s="102"/>
      <c r="L572" s="102"/>
      <c r="M572" s="102"/>
      <c r="N572" s="95"/>
      <c r="O572" s="67"/>
      <c r="P572" s="851"/>
      <c r="Q572" s="851"/>
      <c r="R572" s="851"/>
      <c r="S572" s="851"/>
      <c r="T572" s="851"/>
      <c r="U572" s="851"/>
      <c r="V572" s="851"/>
      <c r="W572" s="851"/>
      <c r="X572" s="851"/>
      <c r="Y572" s="851"/>
      <c r="Z572" s="851"/>
    </row>
    <row r="573" ht="14.25" customHeight="1">
      <c r="A573" s="95"/>
      <c r="B573" s="96"/>
      <c r="C573" s="1051"/>
      <c r="D573" s="98"/>
      <c r="E573" s="99"/>
      <c r="F573" s="282"/>
      <c r="G573" s="100"/>
      <c r="H573" s="101"/>
      <c r="I573" s="101"/>
      <c r="J573" s="102"/>
      <c r="K573" s="102"/>
      <c r="L573" s="102"/>
      <c r="M573" s="102"/>
      <c r="N573" s="95"/>
      <c r="O573" s="67"/>
      <c r="P573" s="851"/>
      <c r="Q573" s="851"/>
      <c r="R573" s="851"/>
      <c r="S573" s="851"/>
      <c r="T573" s="851"/>
      <c r="U573" s="851"/>
      <c r="V573" s="851"/>
      <c r="W573" s="851"/>
      <c r="X573" s="851"/>
      <c r="Y573" s="851"/>
      <c r="Z573" s="851"/>
    </row>
    <row r="574" ht="14.25" customHeight="1">
      <c r="A574" s="95"/>
      <c r="B574" s="96"/>
      <c r="C574" s="1051"/>
      <c r="D574" s="98"/>
      <c r="E574" s="99"/>
      <c r="F574" s="282"/>
      <c r="G574" s="100"/>
      <c r="H574" s="101"/>
      <c r="I574" s="101"/>
      <c r="J574" s="102"/>
      <c r="K574" s="102"/>
      <c r="L574" s="102"/>
      <c r="M574" s="102"/>
      <c r="N574" s="95"/>
      <c r="O574" s="67"/>
      <c r="P574" s="851"/>
      <c r="Q574" s="851"/>
      <c r="R574" s="851"/>
      <c r="S574" s="851"/>
      <c r="T574" s="851"/>
      <c r="U574" s="851"/>
      <c r="V574" s="851"/>
      <c r="W574" s="851"/>
      <c r="X574" s="851"/>
      <c r="Y574" s="851"/>
      <c r="Z574" s="851"/>
    </row>
    <row r="575" ht="14.25" customHeight="1">
      <c r="A575" s="95"/>
      <c r="B575" s="96"/>
      <c r="C575" s="1051"/>
      <c r="D575" s="98"/>
      <c r="E575" s="99"/>
      <c r="F575" s="282"/>
      <c r="G575" s="100"/>
      <c r="H575" s="101"/>
      <c r="I575" s="101"/>
      <c r="J575" s="102"/>
      <c r="K575" s="102"/>
      <c r="L575" s="102"/>
      <c r="M575" s="102"/>
      <c r="N575" s="95"/>
      <c r="O575" s="67"/>
      <c r="P575" s="851"/>
      <c r="Q575" s="851"/>
      <c r="R575" s="851"/>
      <c r="S575" s="851"/>
      <c r="T575" s="851"/>
      <c r="U575" s="851"/>
      <c r="V575" s="851"/>
      <c r="W575" s="851"/>
      <c r="X575" s="851"/>
      <c r="Y575" s="851"/>
      <c r="Z575" s="851"/>
    </row>
    <row r="576" ht="14.25" customHeight="1">
      <c r="A576" s="95"/>
      <c r="B576" s="96"/>
      <c r="C576" s="1051"/>
      <c r="D576" s="98"/>
      <c r="E576" s="99"/>
      <c r="F576" s="282"/>
      <c r="G576" s="100"/>
      <c r="H576" s="101"/>
      <c r="I576" s="101"/>
      <c r="J576" s="102"/>
      <c r="K576" s="102"/>
      <c r="L576" s="102"/>
      <c r="M576" s="102"/>
      <c r="N576" s="95"/>
      <c r="O576" s="67"/>
      <c r="P576" s="851"/>
      <c r="Q576" s="851"/>
      <c r="R576" s="851"/>
      <c r="S576" s="851"/>
      <c r="T576" s="851"/>
      <c r="U576" s="851"/>
      <c r="V576" s="851"/>
      <c r="W576" s="851"/>
      <c r="X576" s="851"/>
      <c r="Y576" s="851"/>
      <c r="Z576" s="851"/>
    </row>
    <row r="577" ht="14.25" customHeight="1">
      <c r="A577" s="95"/>
      <c r="B577" s="96"/>
      <c r="C577" s="1051"/>
      <c r="D577" s="98"/>
      <c r="E577" s="99"/>
      <c r="F577" s="282"/>
      <c r="G577" s="100"/>
      <c r="H577" s="101"/>
      <c r="I577" s="101"/>
      <c r="J577" s="102"/>
      <c r="K577" s="102"/>
      <c r="L577" s="102"/>
      <c r="M577" s="102"/>
      <c r="N577" s="95"/>
      <c r="O577" s="67"/>
      <c r="P577" s="851"/>
      <c r="Q577" s="851"/>
      <c r="R577" s="851"/>
      <c r="S577" s="851"/>
      <c r="T577" s="851"/>
      <c r="U577" s="851"/>
      <c r="V577" s="851"/>
      <c r="W577" s="851"/>
      <c r="X577" s="851"/>
      <c r="Y577" s="851"/>
      <c r="Z577" s="851"/>
    </row>
    <row r="578" ht="14.25" customHeight="1">
      <c r="A578" s="95"/>
      <c r="B578" s="96"/>
      <c r="C578" s="1051"/>
      <c r="D578" s="98"/>
      <c r="E578" s="99"/>
      <c r="F578" s="282"/>
      <c r="G578" s="100"/>
      <c r="H578" s="101"/>
      <c r="I578" s="101"/>
      <c r="J578" s="102"/>
      <c r="K578" s="102"/>
      <c r="L578" s="102"/>
      <c r="M578" s="102"/>
      <c r="N578" s="95"/>
      <c r="O578" s="67"/>
      <c r="P578" s="851"/>
      <c r="Q578" s="851"/>
      <c r="R578" s="851"/>
      <c r="S578" s="851"/>
      <c r="T578" s="851"/>
      <c r="U578" s="851"/>
      <c r="V578" s="851"/>
      <c r="W578" s="851"/>
      <c r="X578" s="851"/>
      <c r="Y578" s="851"/>
      <c r="Z578" s="851"/>
    </row>
    <row r="579" ht="14.25" customHeight="1">
      <c r="A579" s="95"/>
      <c r="B579" s="96"/>
      <c r="C579" s="1051"/>
      <c r="D579" s="98"/>
      <c r="E579" s="99"/>
      <c r="F579" s="282"/>
      <c r="G579" s="100"/>
      <c r="H579" s="101"/>
      <c r="I579" s="101"/>
      <c r="J579" s="102"/>
      <c r="K579" s="102"/>
      <c r="L579" s="102"/>
      <c r="M579" s="102"/>
      <c r="N579" s="95"/>
      <c r="O579" s="67"/>
      <c r="P579" s="851"/>
      <c r="Q579" s="851"/>
      <c r="R579" s="851"/>
      <c r="S579" s="851"/>
      <c r="T579" s="851"/>
      <c r="U579" s="851"/>
      <c r="V579" s="851"/>
      <c r="W579" s="851"/>
      <c r="X579" s="851"/>
      <c r="Y579" s="851"/>
      <c r="Z579" s="851"/>
    </row>
    <row r="580" ht="14.25" customHeight="1">
      <c r="A580" s="95"/>
      <c r="B580" s="96"/>
      <c r="C580" s="1051"/>
      <c r="D580" s="98"/>
      <c r="E580" s="99"/>
      <c r="F580" s="282"/>
      <c r="G580" s="100"/>
      <c r="H580" s="101"/>
      <c r="I580" s="101"/>
      <c r="J580" s="102"/>
      <c r="K580" s="102"/>
      <c r="L580" s="102"/>
      <c r="M580" s="102"/>
      <c r="N580" s="95"/>
      <c r="O580" s="67"/>
      <c r="P580" s="851"/>
      <c r="Q580" s="851"/>
      <c r="R580" s="851"/>
      <c r="S580" s="851"/>
      <c r="T580" s="851"/>
      <c r="U580" s="851"/>
      <c r="V580" s="851"/>
      <c r="W580" s="851"/>
      <c r="X580" s="851"/>
      <c r="Y580" s="851"/>
      <c r="Z580" s="851"/>
    </row>
    <row r="581" ht="14.25" customHeight="1">
      <c r="A581" s="95"/>
      <c r="B581" s="96"/>
      <c r="C581" s="1051"/>
      <c r="D581" s="98"/>
      <c r="E581" s="99"/>
      <c r="F581" s="282"/>
      <c r="G581" s="100"/>
      <c r="H581" s="101"/>
      <c r="I581" s="101"/>
      <c r="J581" s="102"/>
      <c r="K581" s="102"/>
      <c r="L581" s="102"/>
      <c r="M581" s="102"/>
      <c r="N581" s="95"/>
      <c r="O581" s="67"/>
      <c r="P581" s="851"/>
      <c r="Q581" s="851"/>
      <c r="R581" s="851"/>
      <c r="S581" s="851"/>
      <c r="T581" s="851"/>
      <c r="U581" s="851"/>
      <c r="V581" s="851"/>
      <c r="W581" s="851"/>
      <c r="X581" s="851"/>
      <c r="Y581" s="851"/>
      <c r="Z581" s="851"/>
    </row>
    <row r="582" ht="14.25" customHeight="1">
      <c r="A582" s="95"/>
      <c r="B582" s="96"/>
      <c r="C582" s="1051"/>
      <c r="D582" s="98"/>
      <c r="E582" s="99"/>
      <c r="F582" s="282"/>
      <c r="G582" s="100"/>
      <c r="H582" s="101"/>
      <c r="I582" s="101"/>
      <c r="J582" s="102"/>
      <c r="K582" s="102"/>
      <c r="L582" s="102"/>
      <c r="M582" s="102"/>
      <c r="N582" s="95"/>
      <c r="O582" s="67"/>
      <c r="P582" s="851"/>
      <c r="Q582" s="851"/>
      <c r="R582" s="851"/>
      <c r="S582" s="851"/>
      <c r="T582" s="851"/>
      <c r="U582" s="851"/>
      <c r="V582" s="851"/>
      <c r="W582" s="851"/>
      <c r="X582" s="851"/>
      <c r="Y582" s="851"/>
      <c r="Z582" s="851"/>
    </row>
    <row r="583" ht="14.25" customHeight="1">
      <c r="A583" s="95"/>
      <c r="B583" s="96"/>
      <c r="C583" s="1051"/>
      <c r="D583" s="98"/>
      <c r="E583" s="99"/>
      <c r="F583" s="282"/>
      <c r="G583" s="100"/>
      <c r="H583" s="101"/>
      <c r="I583" s="101"/>
      <c r="J583" s="102"/>
      <c r="K583" s="102"/>
      <c r="L583" s="102"/>
      <c r="M583" s="102"/>
      <c r="N583" s="95"/>
      <c r="O583" s="67"/>
      <c r="P583" s="851"/>
      <c r="Q583" s="851"/>
      <c r="R583" s="851"/>
      <c r="S583" s="851"/>
      <c r="T583" s="851"/>
      <c r="U583" s="851"/>
      <c r="V583" s="851"/>
      <c r="W583" s="851"/>
      <c r="X583" s="851"/>
      <c r="Y583" s="851"/>
      <c r="Z583" s="851"/>
    </row>
    <row r="584" ht="14.25" customHeight="1">
      <c r="A584" s="95"/>
      <c r="B584" s="96"/>
      <c r="C584" s="1051"/>
      <c r="D584" s="98"/>
      <c r="E584" s="99"/>
      <c r="F584" s="282"/>
      <c r="G584" s="100"/>
      <c r="H584" s="101"/>
      <c r="I584" s="101"/>
      <c r="J584" s="102"/>
      <c r="K584" s="102"/>
      <c r="L584" s="102"/>
      <c r="M584" s="102"/>
      <c r="N584" s="95"/>
      <c r="O584" s="67"/>
      <c r="P584" s="851"/>
      <c r="Q584" s="851"/>
      <c r="R584" s="851"/>
      <c r="S584" s="851"/>
      <c r="T584" s="851"/>
      <c r="U584" s="851"/>
      <c r="V584" s="851"/>
      <c r="W584" s="851"/>
      <c r="X584" s="851"/>
      <c r="Y584" s="851"/>
      <c r="Z584" s="851"/>
    </row>
    <row r="585" ht="14.25" customHeight="1">
      <c r="A585" s="95"/>
      <c r="B585" s="96"/>
      <c r="C585" s="1051"/>
      <c r="D585" s="98"/>
      <c r="E585" s="99"/>
      <c r="F585" s="282"/>
      <c r="G585" s="100"/>
      <c r="H585" s="101"/>
      <c r="I585" s="101"/>
      <c r="J585" s="102"/>
      <c r="K585" s="102"/>
      <c r="L585" s="102"/>
      <c r="M585" s="102"/>
      <c r="N585" s="95"/>
      <c r="O585" s="67"/>
      <c r="P585" s="851"/>
      <c r="Q585" s="851"/>
      <c r="R585" s="851"/>
      <c r="S585" s="851"/>
      <c r="T585" s="851"/>
      <c r="U585" s="851"/>
      <c r="V585" s="851"/>
      <c r="W585" s="851"/>
      <c r="X585" s="851"/>
      <c r="Y585" s="851"/>
      <c r="Z585" s="851"/>
    </row>
    <row r="586" ht="14.25" customHeight="1">
      <c r="A586" s="95"/>
      <c r="B586" s="96"/>
      <c r="C586" s="1051"/>
      <c r="D586" s="98"/>
      <c r="E586" s="99"/>
      <c r="F586" s="282"/>
      <c r="G586" s="100"/>
      <c r="H586" s="101"/>
      <c r="I586" s="101"/>
      <c r="J586" s="102"/>
      <c r="K586" s="102"/>
      <c r="L586" s="102"/>
      <c r="M586" s="102"/>
      <c r="N586" s="95"/>
      <c r="O586" s="67"/>
      <c r="P586" s="851"/>
      <c r="Q586" s="851"/>
      <c r="R586" s="851"/>
      <c r="S586" s="851"/>
      <c r="T586" s="851"/>
      <c r="U586" s="851"/>
      <c r="V586" s="851"/>
      <c r="W586" s="851"/>
      <c r="X586" s="851"/>
      <c r="Y586" s="851"/>
      <c r="Z586" s="851"/>
    </row>
    <row r="587" ht="14.25" customHeight="1">
      <c r="A587" s="95"/>
      <c r="B587" s="96"/>
      <c r="C587" s="1051"/>
      <c r="D587" s="98"/>
      <c r="E587" s="99"/>
      <c r="F587" s="282"/>
      <c r="G587" s="100"/>
      <c r="H587" s="101"/>
      <c r="I587" s="101"/>
      <c r="J587" s="102"/>
      <c r="K587" s="102"/>
      <c r="L587" s="102"/>
      <c r="M587" s="102"/>
      <c r="N587" s="95"/>
      <c r="O587" s="67"/>
      <c r="P587" s="851"/>
      <c r="Q587" s="851"/>
      <c r="R587" s="851"/>
      <c r="S587" s="851"/>
      <c r="T587" s="851"/>
      <c r="U587" s="851"/>
      <c r="V587" s="851"/>
      <c r="W587" s="851"/>
      <c r="X587" s="851"/>
      <c r="Y587" s="851"/>
      <c r="Z587" s="851"/>
    </row>
    <row r="588" ht="14.25" customHeight="1">
      <c r="A588" s="95"/>
      <c r="B588" s="96"/>
      <c r="C588" s="1051"/>
      <c r="D588" s="98"/>
      <c r="E588" s="99"/>
      <c r="F588" s="282"/>
      <c r="G588" s="100"/>
      <c r="H588" s="101"/>
      <c r="I588" s="101"/>
      <c r="J588" s="102"/>
      <c r="K588" s="102"/>
      <c r="L588" s="102"/>
      <c r="M588" s="102"/>
      <c r="N588" s="95"/>
      <c r="O588" s="67"/>
      <c r="P588" s="851"/>
      <c r="Q588" s="851"/>
      <c r="R588" s="851"/>
      <c r="S588" s="851"/>
      <c r="T588" s="851"/>
      <c r="U588" s="851"/>
      <c r="V588" s="851"/>
      <c r="W588" s="851"/>
      <c r="X588" s="851"/>
      <c r="Y588" s="851"/>
      <c r="Z588" s="851"/>
    </row>
    <row r="589" ht="14.25" customHeight="1">
      <c r="A589" s="95"/>
      <c r="B589" s="96"/>
      <c r="C589" s="1051"/>
      <c r="D589" s="98"/>
      <c r="E589" s="99"/>
      <c r="F589" s="282"/>
      <c r="G589" s="100"/>
      <c r="H589" s="101"/>
      <c r="I589" s="101"/>
      <c r="J589" s="102"/>
      <c r="K589" s="102"/>
      <c r="L589" s="102"/>
      <c r="M589" s="102"/>
      <c r="N589" s="95"/>
      <c r="O589" s="67"/>
      <c r="P589" s="851"/>
      <c r="Q589" s="851"/>
      <c r="R589" s="851"/>
      <c r="S589" s="851"/>
      <c r="T589" s="851"/>
      <c r="U589" s="851"/>
      <c r="V589" s="851"/>
      <c r="W589" s="851"/>
      <c r="X589" s="851"/>
      <c r="Y589" s="851"/>
      <c r="Z589" s="851"/>
    </row>
    <row r="590" ht="14.25" customHeight="1">
      <c r="A590" s="95"/>
      <c r="B590" s="96"/>
      <c r="C590" s="1051"/>
      <c r="D590" s="98"/>
      <c r="E590" s="99"/>
      <c r="F590" s="282"/>
      <c r="G590" s="100"/>
      <c r="H590" s="101"/>
      <c r="I590" s="101"/>
      <c r="J590" s="102"/>
      <c r="K590" s="102"/>
      <c r="L590" s="102"/>
      <c r="M590" s="102"/>
      <c r="N590" s="95"/>
      <c r="O590" s="67"/>
      <c r="P590" s="851"/>
      <c r="Q590" s="851"/>
      <c r="R590" s="851"/>
      <c r="S590" s="851"/>
      <c r="T590" s="851"/>
      <c r="U590" s="851"/>
      <c r="V590" s="851"/>
      <c r="W590" s="851"/>
      <c r="X590" s="851"/>
      <c r="Y590" s="851"/>
      <c r="Z590" s="851"/>
    </row>
    <row r="591" ht="14.25" customHeight="1">
      <c r="A591" s="95"/>
      <c r="B591" s="96"/>
      <c r="C591" s="1051"/>
      <c r="D591" s="98"/>
      <c r="E591" s="99"/>
      <c r="F591" s="282"/>
      <c r="G591" s="100"/>
      <c r="H591" s="101"/>
      <c r="I591" s="101"/>
      <c r="J591" s="102"/>
      <c r="K591" s="102"/>
      <c r="L591" s="102"/>
      <c r="M591" s="102"/>
      <c r="N591" s="95"/>
      <c r="O591" s="67"/>
      <c r="P591" s="851"/>
      <c r="Q591" s="851"/>
      <c r="R591" s="851"/>
      <c r="S591" s="851"/>
      <c r="T591" s="851"/>
      <c r="U591" s="851"/>
      <c r="V591" s="851"/>
      <c r="W591" s="851"/>
      <c r="X591" s="851"/>
      <c r="Y591" s="851"/>
      <c r="Z591" s="851"/>
    </row>
    <row r="592" ht="14.25" customHeight="1">
      <c r="A592" s="95"/>
      <c r="B592" s="96"/>
      <c r="C592" s="1051"/>
      <c r="D592" s="98"/>
      <c r="E592" s="99"/>
      <c r="F592" s="282"/>
      <c r="G592" s="100"/>
      <c r="H592" s="101"/>
      <c r="I592" s="101"/>
      <c r="J592" s="102"/>
      <c r="K592" s="102"/>
      <c r="L592" s="102"/>
      <c r="M592" s="102"/>
      <c r="N592" s="95"/>
      <c r="O592" s="67"/>
      <c r="P592" s="851"/>
      <c r="Q592" s="851"/>
      <c r="R592" s="851"/>
      <c r="S592" s="851"/>
      <c r="T592" s="851"/>
      <c r="U592" s="851"/>
      <c r="V592" s="851"/>
      <c r="W592" s="851"/>
      <c r="X592" s="851"/>
      <c r="Y592" s="851"/>
      <c r="Z592" s="851"/>
    </row>
    <row r="593" ht="14.25" customHeight="1">
      <c r="A593" s="95"/>
      <c r="B593" s="96"/>
      <c r="C593" s="1051"/>
      <c r="D593" s="98"/>
      <c r="E593" s="99"/>
      <c r="F593" s="282"/>
      <c r="G593" s="100"/>
      <c r="H593" s="101"/>
      <c r="I593" s="101"/>
      <c r="J593" s="102"/>
      <c r="K593" s="102"/>
      <c r="L593" s="102"/>
      <c r="M593" s="102"/>
      <c r="N593" s="95"/>
      <c r="O593" s="67"/>
      <c r="P593" s="851"/>
      <c r="Q593" s="851"/>
      <c r="R593" s="851"/>
      <c r="S593" s="851"/>
      <c r="T593" s="851"/>
      <c r="U593" s="851"/>
      <c r="V593" s="851"/>
      <c r="W593" s="851"/>
      <c r="X593" s="851"/>
      <c r="Y593" s="851"/>
      <c r="Z593" s="851"/>
    </row>
    <row r="594" ht="14.25" customHeight="1">
      <c r="A594" s="95"/>
      <c r="B594" s="96"/>
      <c r="C594" s="1051"/>
      <c r="D594" s="98"/>
      <c r="E594" s="99"/>
      <c r="F594" s="282"/>
      <c r="G594" s="100"/>
      <c r="H594" s="101"/>
      <c r="I594" s="101"/>
      <c r="J594" s="102"/>
      <c r="K594" s="102"/>
      <c r="L594" s="102"/>
      <c r="M594" s="102"/>
      <c r="N594" s="95"/>
      <c r="O594" s="67"/>
      <c r="P594" s="851"/>
      <c r="Q594" s="851"/>
      <c r="R594" s="851"/>
      <c r="S594" s="851"/>
      <c r="T594" s="851"/>
      <c r="U594" s="851"/>
      <c r="V594" s="851"/>
      <c r="W594" s="851"/>
      <c r="X594" s="851"/>
      <c r="Y594" s="851"/>
      <c r="Z594" s="851"/>
    </row>
    <row r="595" ht="14.25" customHeight="1">
      <c r="A595" s="95"/>
      <c r="B595" s="96"/>
      <c r="C595" s="1051"/>
      <c r="D595" s="98"/>
      <c r="E595" s="99"/>
      <c r="F595" s="282"/>
      <c r="G595" s="100"/>
      <c r="H595" s="101"/>
      <c r="I595" s="101"/>
      <c r="J595" s="102"/>
      <c r="K595" s="102"/>
      <c r="L595" s="102"/>
      <c r="M595" s="102"/>
      <c r="N595" s="95"/>
      <c r="O595" s="67"/>
      <c r="P595" s="851"/>
      <c r="Q595" s="851"/>
      <c r="R595" s="851"/>
      <c r="S595" s="851"/>
      <c r="T595" s="851"/>
      <c r="U595" s="851"/>
      <c r="V595" s="851"/>
      <c r="W595" s="851"/>
      <c r="X595" s="851"/>
      <c r="Y595" s="851"/>
      <c r="Z595" s="851"/>
    </row>
    <row r="596" ht="14.25" customHeight="1">
      <c r="A596" s="95"/>
      <c r="B596" s="96"/>
      <c r="C596" s="1051"/>
      <c r="D596" s="98"/>
      <c r="E596" s="99"/>
      <c r="F596" s="282"/>
      <c r="G596" s="100"/>
      <c r="H596" s="101"/>
      <c r="I596" s="101"/>
      <c r="J596" s="102"/>
      <c r="K596" s="102"/>
      <c r="L596" s="102"/>
      <c r="M596" s="102"/>
      <c r="N596" s="95"/>
      <c r="O596" s="67"/>
      <c r="P596" s="851"/>
      <c r="Q596" s="851"/>
      <c r="R596" s="851"/>
      <c r="S596" s="851"/>
      <c r="T596" s="851"/>
      <c r="U596" s="851"/>
      <c r="V596" s="851"/>
      <c r="W596" s="851"/>
      <c r="X596" s="851"/>
      <c r="Y596" s="851"/>
      <c r="Z596" s="851"/>
    </row>
    <row r="597" ht="14.25" customHeight="1">
      <c r="A597" s="95"/>
      <c r="B597" s="96"/>
      <c r="C597" s="1051"/>
      <c r="D597" s="98"/>
      <c r="E597" s="99"/>
      <c r="F597" s="282"/>
      <c r="G597" s="100"/>
      <c r="H597" s="101"/>
      <c r="I597" s="101"/>
      <c r="J597" s="102"/>
      <c r="K597" s="102"/>
      <c r="L597" s="102"/>
      <c r="M597" s="102"/>
      <c r="N597" s="95"/>
      <c r="O597" s="67"/>
      <c r="P597" s="851"/>
      <c r="Q597" s="851"/>
      <c r="R597" s="851"/>
      <c r="S597" s="851"/>
      <c r="T597" s="851"/>
      <c r="U597" s="851"/>
      <c r="V597" s="851"/>
      <c r="W597" s="851"/>
      <c r="X597" s="851"/>
      <c r="Y597" s="851"/>
      <c r="Z597" s="851"/>
    </row>
    <row r="598" ht="14.25" customHeight="1">
      <c r="A598" s="95"/>
      <c r="B598" s="96"/>
      <c r="C598" s="1051"/>
      <c r="D598" s="98"/>
      <c r="E598" s="99"/>
      <c r="F598" s="282"/>
      <c r="G598" s="100"/>
      <c r="H598" s="101"/>
      <c r="I598" s="101"/>
      <c r="J598" s="102"/>
      <c r="K598" s="102"/>
      <c r="L598" s="102"/>
      <c r="M598" s="102"/>
      <c r="N598" s="95"/>
      <c r="O598" s="67"/>
      <c r="P598" s="851"/>
      <c r="Q598" s="851"/>
      <c r="R598" s="851"/>
      <c r="S598" s="851"/>
      <c r="T598" s="851"/>
      <c r="U598" s="851"/>
      <c r="V598" s="851"/>
      <c r="W598" s="851"/>
      <c r="X598" s="851"/>
      <c r="Y598" s="851"/>
      <c r="Z598" s="851"/>
    </row>
    <row r="599" ht="14.25" customHeight="1">
      <c r="A599" s="95"/>
      <c r="B599" s="96"/>
      <c r="C599" s="1051"/>
      <c r="D599" s="98"/>
      <c r="E599" s="99"/>
      <c r="F599" s="282"/>
      <c r="G599" s="100"/>
      <c r="H599" s="101"/>
      <c r="I599" s="101"/>
      <c r="J599" s="102"/>
      <c r="K599" s="102"/>
      <c r="L599" s="102"/>
      <c r="M599" s="102"/>
      <c r="N599" s="95"/>
      <c r="O599" s="67"/>
      <c r="P599" s="851"/>
      <c r="Q599" s="851"/>
      <c r="R599" s="851"/>
      <c r="S599" s="851"/>
      <c r="T599" s="851"/>
      <c r="U599" s="851"/>
      <c r="V599" s="851"/>
      <c r="W599" s="851"/>
      <c r="X599" s="851"/>
      <c r="Y599" s="851"/>
      <c r="Z599" s="851"/>
    </row>
    <row r="600" ht="14.25" customHeight="1">
      <c r="A600" s="95"/>
      <c r="B600" s="96"/>
      <c r="C600" s="1051"/>
      <c r="D600" s="98"/>
      <c r="E600" s="99"/>
      <c r="F600" s="282"/>
      <c r="G600" s="100"/>
      <c r="H600" s="101"/>
      <c r="I600" s="101"/>
      <c r="J600" s="102"/>
      <c r="K600" s="102"/>
      <c r="L600" s="102"/>
      <c r="M600" s="102"/>
      <c r="N600" s="95"/>
      <c r="O600" s="67"/>
      <c r="P600" s="851"/>
      <c r="Q600" s="851"/>
      <c r="R600" s="851"/>
      <c r="S600" s="851"/>
      <c r="T600" s="851"/>
      <c r="U600" s="851"/>
      <c r="V600" s="851"/>
      <c r="W600" s="851"/>
      <c r="X600" s="851"/>
      <c r="Y600" s="851"/>
      <c r="Z600" s="851"/>
    </row>
    <row r="601" ht="14.25" customHeight="1">
      <c r="A601" s="95"/>
      <c r="B601" s="96"/>
      <c r="C601" s="1051"/>
      <c r="D601" s="98"/>
      <c r="E601" s="99"/>
      <c r="F601" s="282"/>
      <c r="G601" s="100"/>
      <c r="H601" s="101"/>
      <c r="I601" s="101"/>
      <c r="J601" s="102"/>
      <c r="K601" s="102"/>
      <c r="L601" s="102"/>
      <c r="M601" s="102"/>
      <c r="N601" s="95"/>
      <c r="O601" s="67"/>
      <c r="P601" s="851"/>
      <c r="Q601" s="851"/>
      <c r="R601" s="851"/>
      <c r="S601" s="851"/>
      <c r="T601" s="851"/>
      <c r="U601" s="851"/>
      <c r="V601" s="851"/>
      <c r="W601" s="851"/>
      <c r="X601" s="851"/>
      <c r="Y601" s="851"/>
      <c r="Z601" s="851"/>
    </row>
    <row r="602" ht="14.25" customHeight="1">
      <c r="A602" s="95"/>
      <c r="B602" s="96"/>
      <c r="C602" s="1051"/>
      <c r="D602" s="98"/>
      <c r="E602" s="99"/>
      <c r="F602" s="282"/>
      <c r="G602" s="100"/>
      <c r="H602" s="101"/>
      <c r="I602" s="101"/>
      <c r="J602" s="102"/>
      <c r="K602" s="102"/>
      <c r="L602" s="102"/>
      <c r="M602" s="102"/>
      <c r="N602" s="95"/>
      <c r="O602" s="67"/>
      <c r="P602" s="851"/>
      <c r="Q602" s="851"/>
      <c r="R602" s="851"/>
      <c r="S602" s="851"/>
      <c r="T602" s="851"/>
      <c r="U602" s="851"/>
      <c r="V602" s="851"/>
      <c r="W602" s="851"/>
      <c r="X602" s="851"/>
      <c r="Y602" s="851"/>
      <c r="Z602" s="851"/>
    </row>
    <row r="603" ht="14.25" customHeight="1">
      <c r="A603" s="95"/>
      <c r="B603" s="96"/>
      <c r="C603" s="1051"/>
      <c r="D603" s="98"/>
      <c r="E603" s="99"/>
      <c r="F603" s="282"/>
      <c r="G603" s="100"/>
      <c r="H603" s="101"/>
      <c r="I603" s="101"/>
      <c r="J603" s="102"/>
      <c r="K603" s="102"/>
      <c r="L603" s="102"/>
      <c r="M603" s="102"/>
      <c r="N603" s="95"/>
      <c r="O603" s="67"/>
      <c r="P603" s="851"/>
      <c r="Q603" s="851"/>
      <c r="R603" s="851"/>
      <c r="S603" s="851"/>
      <c r="T603" s="851"/>
      <c r="U603" s="851"/>
      <c r="V603" s="851"/>
      <c r="W603" s="851"/>
      <c r="X603" s="851"/>
      <c r="Y603" s="851"/>
      <c r="Z603" s="851"/>
    </row>
    <row r="604" ht="14.25" customHeight="1">
      <c r="A604" s="95"/>
      <c r="B604" s="96"/>
      <c r="C604" s="1051"/>
      <c r="D604" s="98"/>
      <c r="E604" s="99"/>
      <c r="F604" s="282"/>
      <c r="G604" s="100"/>
      <c r="H604" s="101"/>
      <c r="I604" s="101"/>
      <c r="J604" s="102"/>
      <c r="K604" s="102"/>
      <c r="L604" s="102"/>
      <c r="M604" s="102"/>
      <c r="N604" s="95"/>
      <c r="O604" s="67"/>
      <c r="P604" s="851"/>
      <c r="Q604" s="851"/>
      <c r="R604" s="851"/>
      <c r="S604" s="851"/>
      <c r="T604" s="851"/>
      <c r="U604" s="851"/>
      <c r="V604" s="851"/>
      <c r="W604" s="851"/>
      <c r="X604" s="851"/>
      <c r="Y604" s="851"/>
      <c r="Z604" s="851"/>
    </row>
    <row r="605" ht="14.25" customHeight="1">
      <c r="A605" s="95"/>
      <c r="B605" s="96"/>
      <c r="C605" s="1051"/>
      <c r="D605" s="98"/>
      <c r="E605" s="99"/>
      <c r="F605" s="282"/>
      <c r="G605" s="100"/>
      <c r="H605" s="101"/>
      <c r="I605" s="101"/>
      <c r="J605" s="102"/>
      <c r="K605" s="102"/>
      <c r="L605" s="102"/>
      <c r="M605" s="102"/>
      <c r="N605" s="95"/>
      <c r="O605" s="67"/>
      <c r="P605" s="851"/>
      <c r="Q605" s="851"/>
      <c r="R605" s="851"/>
      <c r="S605" s="851"/>
      <c r="T605" s="851"/>
      <c r="U605" s="851"/>
      <c r="V605" s="851"/>
      <c r="W605" s="851"/>
      <c r="X605" s="851"/>
      <c r="Y605" s="851"/>
      <c r="Z605" s="851"/>
    </row>
    <row r="606" ht="14.25" customHeight="1">
      <c r="A606" s="95"/>
      <c r="B606" s="96"/>
      <c r="C606" s="1051"/>
      <c r="D606" s="98"/>
      <c r="E606" s="99"/>
      <c r="F606" s="282"/>
      <c r="G606" s="100"/>
      <c r="H606" s="101"/>
      <c r="I606" s="101"/>
      <c r="J606" s="102"/>
      <c r="K606" s="102"/>
      <c r="L606" s="102"/>
      <c r="M606" s="102"/>
      <c r="N606" s="95"/>
      <c r="O606" s="67"/>
      <c r="P606" s="851"/>
      <c r="Q606" s="851"/>
      <c r="R606" s="851"/>
      <c r="S606" s="851"/>
      <c r="T606" s="851"/>
      <c r="U606" s="851"/>
      <c r="V606" s="851"/>
      <c r="W606" s="851"/>
      <c r="X606" s="851"/>
      <c r="Y606" s="851"/>
      <c r="Z606" s="851"/>
    </row>
    <row r="607" ht="14.25" customHeight="1">
      <c r="A607" s="95"/>
      <c r="B607" s="96"/>
      <c r="C607" s="1051"/>
      <c r="D607" s="98"/>
      <c r="E607" s="99"/>
      <c r="F607" s="282"/>
      <c r="G607" s="100"/>
      <c r="H607" s="101"/>
      <c r="I607" s="101"/>
      <c r="J607" s="102"/>
      <c r="K607" s="102"/>
      <c r="L607" s="102"/>
      <c r="M607" s="102"/>
      <c r="N607" s="95"/>
      <c r="O607" s="67"/>
      <c r="P607" s="851"/>
      <c r="Q607" s="851"/>
      <c r="R607" s="851"/>
      <c r="S607" s="851"/>
      <c r="T607" s="851"/>
      <c r="U607" s="851"/>
      <c r="V607" s="851"/>
      <c r="W607" s="851"/>
      <c r="X607" s="851"/>
      <c r="Y607" s="851"/>
      <c r="Z607" s="851"/>
    </row>
    <row r="608" ht="14.25" customHeight="1">
      <c r="A608" s="95"/>
      <c r="B608" s="96"/>
      <c r="C608" s="1051"/>
      <c r="D608" s="98"/>
      <c r="E608" s="99"/>
      <c r="F608" s="282"/>
      <c r="G608" s="100"/>
      <c r="H608" s="101"/>
      <c r="I608" s="101"/>
      <c r="J608" s="102"/>
      <c r="K608" s="102"/>
      <c r="L608" s="102"/>
      <c r="M608" s="102"/>
      <c r="N608" s="95"/>
      <c r="O608" s="67"/>
      <c r="P608" s="851"/>
      <c r="Q608" s="851"/>
      <c r="R608" s="851"/>
      <c r="S608" s="851"/>
      <c r="T608" s="851"/>
      <c r="U608" s="851"/>
      <c r="V608" s="851"/>
      <c r="W608" s="851"/>
      <c r="X608" s="851"/>
      <c r="Y608" s="851"/>
      <c r="Z608" s="851"/>
    </row>
    <row r="609" ht="14.25" customHeight="1">
      <c r="A609" s="95"/>
      <c r="B609" s="96"/>
      <c r="C609" s="1051"/>
      <c r="D609" s="98"/>
      <c r="E609" s="99"/>
      <c r="F609" s="282"/>
      <c r="G609" s="100"/>
      <c r="H609" s="101"/>
      <c r="I609" s="101"/>
      <c r="J609" s="102"/>
      <c r="K609" s="102"/>
      <c r="L609" s="102"/>
      <c r="M609" s="102"/>
      <c r="N609" s="95"/>
      <c r="O609" s="67"/>
      <c r="P609" s="851"/>
      <c r="Q609" s="851"/>
      <c r="R609" s="851"/>
      <c r="S609" s="851"/>
      <c r="T609" s="851"/>
      <c r="U609" s="851"/>
      <c r="V609" s="851"/>
      <c r="W609" s="851"/>
      <c r="X609" s="851"/>
      <c r="Y609" s="851"/>
      <c r="Z609" s="851"/>
    </row>
    <row r="610" ht="14.25" customHeight="1">
      <c r="A610" s="95"/>
      <c r="B610" s="96"/>
      <c r="C610" s="1051"/>
      <c r="D610" s="98"/>
      <c r="E610" s="99"/>
      <c r="F610" s="282"/>
      <c r="G610" s="100"/>
      <c r="H610" s="101"/>
      <c r="I610" s="101"/>
      <c r="J610" s="102"/>
      <c r="K610" s="102"/>
      <c r="L610" s="102"/>
      <c r="M610" s="102"/>
      <c r="N610" s="95"/>
      <c r="O610" s="67"/>
      <c r="P610" s="851"/>
      <c r="Q610" s="851"/>
      <c r="R610" s="851"/>
      <c r="S610" s="851"/>
      <c r="T610" s="851"/>
      <c r="U610" s="851"/>
      <c r="V610" s="851"/>
      <c r="W610" s="851"/>
      <c r="X610" s="851"/>
      <c r="Y610" s="851"/>
      <c r="Z610" s="851"/>
    </row>
    <row r="611" ht="14.25" customHeight="1">
      <c r="A611" s="95"/>
      <c r="B611" s="96"/>
      <c r="C611" s="1051"/>
      <c r="D611" s="98"/>
      <c r="E611" s="99"/>
      <c r="F611" s="282"/>
      <c r="G611" s="100"/>
      <c r="H611" s="101"/>
      <c r="I611" s="101"/>
      <c r="J611" s="102"/>
      <c r="K611" s="102"/>
      <c r="L611" s="102"/>
      <c r="M611" s="102"/>
      <c r="N611" s="95"/>
      <c r="O611" s="67"/>
      <c r="P611" s="851"/>
      <c r="Q611" s="851"/>
      <c r="R611" s="851"/>
      <c r="S611" s="851"/>
      <c r="T611" s="851"/>
      <c r="U611" s="851"/>
      <c r="V611" s="851"/>
      <c r="W611" s="851"/>
      <c r="X611" s="851"/>
      <c r="Y611" s="851"/>
      <c r="Z611" s="851"/>
    </row>
    <row r="612" ht="14.25" customHeight="1">
      <c r="A612" s="95"/>
      <c r="B612" s="96"/>
      <c r="C612" s="1051"/>
      <c r="D612" s="98"/>
      <c r="E612" s="99"/>
      <c r="F612" s="282"/>
      <c r="G612" s="100"/>
      <c r="H612" s="101"/>
      <c r="I612" s="101"/>
      <c r="J612" s="102"/>
      <c r="K612" s="102"/>
      <c r="L612" s="102"/>
      <c r="M612" s="102"/>
      <c r="N612" s="95"/>
      <c r="O612" s="67"/>
      <c r="P612" s="851"/>
      <c r="Q612" s="851"/>
      <c r="R612" s="851"/>
      <c r="S612" s="851"/>
      <c r="T612" s="851"/>
      <c r="U612" s="851"/>
      <c r="V612" s="851"/>
      <c r="W612" s="851"/>
      <c r="X612" s="851"/>
      <c r="Y612" s="851"/>
      <c r="Z612" s="851"/>
    </row>
    <row r="613" ht="14.25" customHeight="1">
      <c r="A613" s="95"/>
      <c r="B613" s="96"/>
      <c r="C613" s="1051"/>
      <c r="D613" s="98"/>
      <c r="E613" s="99"/>
      <c r="F613" s="282"/>
      <c r="G613" s="100"/>
      <c r="H613" s="101"/>
      <c r="I613" s="101"/>
      <c r="J613" s="102"/>
      <c r="K613" s="102"/>
      <c r="L613" s="102"/>
      <c r="M613" s="102"/>
      <c r="N613" s="95"/>
      <c r="O613" s="67"/>
      <c r="P613" s="851"/>
      <c r="Q613" s="851"/>
      <c r="R613" s="851"/>
      <c r="S613" s="851"/>
      <c r="T613" s="851"/>
      <c r="U613" s="851"/>
      <c r="V613" s="851"/>
      <c r="W613" s="851"/>
      <c r="X613" s="851"/>
      <c r="Y613" s="851"/>
      <c r="Z613" s="851"/>
    </row>
    <row r="614" ht="14.25" customHeight="1">
      <c r="A614" s="95"/>
      <c r="B614" s="96"/>
      <c r="C614" s="1051"/>
      <c r="D614" s="98"/>
      <c r="E614" s="99"/>
      <c r="F614" s="282"/>
      <c r="G614" s="100"/>
      <c r="H614" s="101"/>
      <c r="I614" s="101"/>
      <c r="J614" s="102"/>
      <c r="K614" s="102"/>
      <c r="L614" s="102"/>
      <c r="M614" s="102"/>
      <c r="N614" s="95"/>
      <c r="O614" s="67"/>
      <c r="P614" s="851"/>
      <c r="Q614" s="851"/>
      <c r="R614" s="851"/>
      <c r="S614" s="851"/>
      <c r="T614" s="851"/>
      <c r="U614" s="851"/>
      <c r="V614" s="851"/>
      <c r="W614" s="851"/>
      <c r="X614" s="851"/>
      <c r="Y614" s="851"/>
      <c r="Z614" s="851"/>
    </row>
    <row r="615" ht="14.25" customHeight="1">
      <c r="A615" s="95"/>
      <c r="B615" s="96"/>
      <c r="C615" s="1051"/>
      <c r="D615" s="98"/>
      <c r="E615" s="99"/>
      <c r="F615" s="282"/>
      <c r="G615" s="100"/>
      <c r="H615" s="101"/>
      <c r="I615" s="101"/>
      <c r="J615" s="102"/>
      <c r="K615" s="102"/>
      <c r="L615" s="102"/>
      <c r="M615" s="102"/>
      <c r="N615" s="95"/>
      <c r="O615" s="67"/>
      <c r="P615" s="851"/>
      <c r="Q615" s="851"/>
      <c r="R615" s="851"/>
      <c r="S615" s="851"/>
      <c r="T615" s="851"/>
      <c r="U615" s="851"/>
      <c r="V615" s="851"/>
      <c r="W615" s="851"/>
      <c r="X615" s="851"/>
      <c r="Y615" s="851"/>
      <c r="Z615" s="851"/>
    </row>
    <row r="616" ht="14.25" customHeight="1">
      <c r="A616" s="95"/>
      <c r="B616" s="96"/>
      <c r="C616" s="1051"/>
      <c r="D616" s="98"/>
      <c r="E616" s="99"/>
      <c r="F616" s="282"/>
      <c r="G616" s="100"/>
      <c r="H616" s="101"/>
      <c r="I616" s="101"/>
      <c r="J616" s="102"/>
      <c r="K616" s="102"/>
      <c r="L616" s="102"/>
      <c r="M616" s="102"/>
      <c r="N616" s="95"/>
      <c r="O616" s="67"/>
      <c r="P616" s="851"/>
      <c r="Q616" s="851"/>
      <c r="R616" s="851"/>
      <c r="S616" s="851"/>
      <c r="T616" s="851"/>
      <c r="U616" s="851"/>
      <c r="V616" s="851"/>
      <c r="W616" s="851"/>
      <c r="X616" s="851"/>
      <c r="Y616" s="851"/>
      <c r="Z616" s="851"/>
    </row>
    <row r="617" ht="14.25" customHeight="1">
      <c r="A617" s="95"/>
      <c r="B617" s="96"/>
      <c r="C617" s="1051"/>
      <c r="D617" s="98"/>
      <c r="E617" s="99"/>
      <c r="F617" s="282"/>
      <c r="G617" s="100"/>
      <c r="H617" s="101"/>
      <c r="I617" s="101"/>
      <c r="J617" s="102"/>
      <c r="K617" s="102"/>
      <c r="L617" s="102"/>
      <c r="M617" s="102"/>
      <c r="N617" s="95"/>
      <c r="O617" s="67"/>
      <c r="P617" s="851"/>
      <c r="Q617" s="851"/>
      <c r="R617" s="851"/>
      <c r="S617" s="851"/>
      <c r="T617" s="851"/>
      <c r="U617" s="851"/>
      <c r="V617" s="851"/>
      <c r="W617" s="851"/>
      <c r="X617" s="851"/>
      <c r="Y617" s="851"/>
      <c r="Z617" s="851"/>
    </row>
    <row r="618" ht="14.25" customHeight="1">
      <c r="A618" s="95"/>
      <c r="B618" s="96"/>
      <c r="C618" s="1051"/>
      <c r="D618" s="98"/>
      <c r="E618" s="99"/>
      <c r="F618" s="282"/>
      <c r="G618" s="100"/>
      <c r="H618" s="101"/>
      <c r="I618" s="101"/>
      <c r="J618" s="102"/>
      <c r="K618" s="102"/>
      <c r="L618" s="102"/>
      <c r="M618" s="102"/>
      <c r="N618" s="95"/>
      <c r="O618" s="67"/>
      <c r="P618" s="851"/>
      <c r="Q618" s="851"/>
      <c r="R618" s="851"/>
      <c r="S618" s="851"/>
      <c r="T618" s="851"/>
      <c r="U618" s="851"/>
      <c r="V618" s="851"/>
      <c r="W618" s="851"/>
      <c r="X618" s="851"/>
      <c r="Y618" s="851"/>
      <c r="Z618" s="851"/>
    </row>
    <row r="619" ht="14.25" customHeight="1">
      <c r="A619" s="95"/>
      <c r="B619" s="96"/>
      <c r="C619" s="1051"/>
      <c r="D619" s="98"/>
      <c r="E619" s="99"/>
      <c r="F619" s="282"/>
      <c r="G619" s="100"/>
      <c r="H619" s="101"/>
      <c r="I619" s="101"/>
      <c r="J619" s="102"/>
      <c r="K619" s="102"/>
      <c r="L619" s="102"/>
      <c r="M619" s="102"/>
      <c r="N619" s="95"/>
      <c r="O619" s="67"/>
      <c r="P619" s="851"/>
      <c r="Q619" s="851"/>
      <c r="R619" s="851"/>
      <c r="S619" s="851"/>
      <c r="T619" s="851"/>
      <c r="U619" s="851"/>
      <c r="V619" s="851"/>
      <c r="W619" s="851"/>
      <c r="X619" s="851"/>
      <c r="Y619" s="851"/>
      <c r="Z619" s="851"/>
    </row>
    <row r="620" ht="14.25" customHeight="1">
      <c r="A620" s="95"/>
      <c r="B620" s="96"/>
      <c r="C620" s="1051"/>
      <c r="D620" s="98"/>
      <c r="E620" s="99"/>
      <c r="F620" s="282"/>
      <c r="G620" s="100"/>
      <c r="H620" s="101"/>
      <c r="I620" s="101"/>
      <c r="J620" s="102"/>
      <c r="K620" s="102"/>
      <c r="L620" s="102"/>
      <c r="M620" s="102"/>
      <c r="N620" s="95"/>
      <c r="O620" s="67"/>
      <c r="P620" s="851"/>
      <c r="Q620" s="851"/>
      <c r="R620" s="851"/>
      <c r="S620" s="851"/>
      <c r="T620" s="851"/>
      <c r="U620" s="851"/>
      <c r="V620" s="851"/>
      <c r="W620" s="851"/>
      <c r="X620" s="851"/>
      <c r="Y620" s="851"/>
      <c r="Z620" s="851"/>
    </row>
    <row r="621" ht="14.25" customHeight="1">
      <c r="A621" s="95"/>
      <c r="B621" s="96"/>
      <c r="C621" s="1051"/>
      <c r="D621" s="98"/>
      <c r="E621" s="99"/>
      <c r="F621" s="282"/>
      <c r="G621" s="100"/>
      <c r="H621" s="101"/>
      <c r="I621" s="101"/>
      <c r="J621" s="102"/>
      <c r="K621" s="102"/>
      <c r="L621" s="102"/>
      <c r="M621" s="102"/>
      <c r="N621" s="95"/>
      <c r="O621" s="67"/>
      <c r="P621" s="851"/>
      <c r="Q621" s="851"/>
      <c r="R621" s="851"/>
      <c r="S621" s="851"/>
      <c r="T621" s="851"/>
      <c r="U621" s="851"/>
      <c r="V621" s="851"/>
      <c r="W621" s="851"/>
      <c r="X621" s="851"/>
      <c r="Y621" s="851"/>
      <c r="Z621" s="851"/>
    </row>
    <row r="622" ht="14.25" customHeight="1">
      <c r="A622" s="95"/>
      <c r="B622" s="96"/>
      <c r="C622" s="1051"/>
      <c r="D622" s="98"/>
      <c r="E622" s="99"/>
      <c r="F622" s="282"/>
      <c r="G622" s="100"/>
      <c r="H622" s="101"/>
      <c r="I622" s="101"/>
      <c r="J622" s="102"/>
      <c r="K622" s="102"/>
      <c r="L622" s="102"/>
      <c r="M622" s="102"/>
      <c r="N622" s="95"/>
      <c r="O622" s="67"/>
      <c r="P622" s="851"/>
      <c r="Q622" s="851"/>
      <c r="R622" s="851"/>
      <c r="S622" s="851"/>
      <c r="T622" s="851"/>
      <c r="U622" s="851"/>
      <c r="V622" s="851"/>
      <c r="W622" s="851"/>
      <c r="X622" s="851"/>
      <c r="Y622" s="851"/>
      <c r="Z622" s="851"/>
    </row>
    <row r="623" ht="14.25" customHeight="1">
      <c r="A623" s="95"/>
      <c r="B623" s="96"/>
      <c r="C623" s="1051"/>
      <c r="D623" s="98"/>
      <c r="E623" s="99"/>
      <c r="F623" s="282"/>
      <c r="G623" s="100"/>
      <c r="H623" s="101"/>
      <c r="I623" s="101"/>
      <c r="J623" s="102"/>
      <c r="K623" s="102"/>
      <c r="L623" s="102"/>
      <c r="M623" s="102"/>
      <c r="N623" s="95"/>
      <c r="O623" s="67"/>
      <c r="P623" s="851"/>
      <c r="Q623" s="851"/>
      <c r="R623" s="851"/>
      <c r="S623" s="851"/>
      <c r="T623" s="851"/>
      <c r="U623" s="851"/>
      <c r="V623" s="851"/>
      <c r="W623" s="851"/>
      <c r="X623" s="851"/>
      <c r="Y623" s="851"/>
      <c r="Z623" s="851"/>
    </row>
    <row r="624" ht="14.25" customHeight="1">
      <c r="A624" s="95"/>
      <c r="B624" s="96"/>
      <c r="C624" s="1051"/>
      <c r="D624" s="98"/>
      <c r="E624" s="99"/>
      <c r="F624" s="282"/>
      <c r="G624" s="100"/>
      <c r="H624" s="101"/>
      <c r="I624" s="101"/>
      <c r="J624" s="102"/>
      <c r="K624" s="102"/>
      <c r="L624" s="102"/>
      <c r="M624" s="102"/>
      <c r="N624" s="95"/>
      <c r="O624" s="67"/>
      <c r="P624" s="851"/>
      <c r="Q624" s="851"/>
      <c r="R624" s="851"/>
      <c r="S624" s="851"/>
      <c r="T624" s="851"/>
      <c r="U624" s="851"/>
      <c r="V624" s="851"/>
      <c r="W624" s="851"/>
      <c r="X624" s="851"/>
      <c r="Y624" s="851"/>
      <c r="Z624" s="851"/>
    </row>
    <row r="625" ht="14.25" customHeight="1">
      <c r="A625" s="95"/>
      <c r="B625" s="96"/>
      <c r="C625" s="1051"/>
      <c r="D625" s="98"/>
      <c r="E625" s="99"/>
      <c r="F625" s="282"/>
      <c r="G625" s="100"/>
      <c r="H625" s="101"/>
      <c r="I625" s="101"/>
      <c r="J625" s="102"/>
      <c r="K625" s="102"/>
      <c r="L625" s="102"/>
      <c r="M625" s="102"/>
      <c r="N625" s="95"/>
      <c r="O625" s="67"/>
      <c r="P625" s="851"/>
      <c r="Q625" s="851"/>
      <c r="R625" s="851"/>
      <c r="S625" s="851"/>
      <c r="T625" s="851"/>
      <c r="U625" s="851"/>
      <c r="V625" s="851"/>
      <c r="W625" s="851"/>
      <c r="X625" s="851"/>
      <c r="Y625" s="851"/>
      <c r="Z625" s="851"/>
    </row>
    <row r="626" ht="14.25" customHeight="1">
      <c r="A626" s="95"/>
      <c r="B626" s="96"/>
      <c r="C626" s="1051"/>
      <c r="D626" s="98"/>
      <c r="E626" s="99"/>
      <c r="F626" s="282"/>
      <c r="G626" s="100"/>
      <c r="H626" s="101"/>
      <c r="I626" s="101"/>
      <c r="J626" s="102"/>
      <c r="K626" s="102"/>
      <c r="L626" s="102"/>
      <c r="M626" s="102"/>
      <c r="N626" s="95"/>
      <c r="O626" s="67"/>
      <c r="P626" s="851"/>
      <c r="Q626" s="851"/>
      <c r="R626" s="851"/>
      <c r="S626" s="851"/>
      <c r="T626" s="851"/>
      <c r="U626" s="851"/>
      <c r="V626" s="851"/>
      <c r="W626" s="851"/>
      <c r="X626" s="851"/>
      <c r="Y626" s="851"/>
      <c r="Z626" s="851"/>
    </row>
    <row r="627" ht="14.25" customHeight="1">
      <c r="A627" s="95"/>
      <c r="B627" s="96"/>
      <c r="C627" s="1051"/>
      <c r="D627" s="98"/>
      <c r="E627" s="99"/>
      <c r="F627" s="282"/>
      <c r="G627" s="100"/>
      <c r="H627" s="101"/>
      <c r="I627" s="101"/>
      <c r="J627" s="102"/>
      <c r="K627" s="102"/>
      <c r="L627" s="102"/>
      <c r="M627" s="102"/>
      <c r="N627" s="95"/>
      <c r="O627" s="67"/>
      <c r="P627" s="851"/>
      <c r="Q627" s="851"/>
      <c r="R627" s="851"/>
      <c r="S627" s="851"/>
      <c r="T627" s="851"/>
      <c r="U627" s="851"/>
      <c r="V627" s="851"/>
      <c r="W627" s="851"/>
      <c r="X627" s="851"/>
      <c r="Y627" s="851"/>
      <c r="Z627" s="851"/>
    </row>
    <row r="628" ht="14.25" customHeight="1">
      <c r="A628" s="95"/>
      <c r="B628" s="96"/>
      <c r="C628" s="1051"/>
      <c r="D628" s="98"/>
      <c r="E628" s="99"/>
      <c r="F628" s="282"/>
      <c r="G628" s="100"/>
      <c r="H628" s="101"/>
      <c r="I628" s="101"/>
      <c r="J628" s="102"/>
      <c r="K628" s="102"/>
      <c r="L628" s="102"/>
      <c r="M628" s="102"/>
      <c r="N628" s="95"/>
      <c r="O628" s="67"/>
      <c r="P628" s="851"/>
      <c r="Q628" s="851"/>
      <c r="R628" s="851"/>
      <c r="S628" s="851"/>
      <c r="T628" s="851"/>
      <c r="U628" s="851"/>
      <c r="V628" s="851"/>
      <c r="W628" s="851"/>
      <c r="X628" s="851"/>
      <c r="Y628" s="851"/>
      <c r="Z628" s="851"/>
    </row>
    <row r="629" ht="14.25" customHeight="1">
      <c r="A629" s="95"/>
      <c r="B629" s="96"/>
      <c r="C629" s="1051"/>
      <c r="D629" s="98"/>
      <c r="E629" s="99"/>
      <c r="F629" s="282"/>
      <c r="G629" s="100"/>
      <c r="H629" s="101"/>
      <c r="I629" s="101"/>
      <c r="J629" s="102"/>
      <c r="K629" s="102"/>
      <c r="L629" s="102"/>
      <c r="M629" s="102"/>
      <c r="N629" s="95"/>
      <c r="O629" s="67"/>
      <c r="P629" s="851"/>
      <c r="Q629" s="851"/>
      <c r="R629" s="851"/>
      <c r="S629" s="851"/>
      <c r="T629" s="851"/>
      <c r="U629" s="851"/>
      <c r="V629" s="851"/>
      <c r="W629" s="851"/>
      <c r="X629" s="851"/>
      <c r="Y629" s="851"/>
      <c r="Z629" s="851"/>
    </row>
    <row r="630" ht="14.25" customHeight="1">
      <c r="A630" s="95"/>
      <c r="B630" s="96"/>
      <c r="C630" s="1051"/>
      <c r="D630" s="98"/>
      <c r="E630" s="99"/>
      <c r="F630" s="282"/>
      <c r="G630" s="100"/>
      <c r="H630" s="101"/>
      <c r="I630" s="101"/>
      <c r="J630" s="102"/>
      <c r="K630" s="102"/>
      <c r="L630" s="102"/>
      <c r="M630" s="102"/>
      <c r="N630" s="95"/>
      <c r="O630" s="67"/>
      <c r="P630" s="851"/>
      <c r="Q630" s="851"/>
      <c r="R630" s="851"/>
      <c r="S630" s="851"/>
      <c r="T630" s="851"/>
      <c r="U630" s="851"/>
      <c r="V630" s="851"/>
      <c r="W630" s="851"/>
      <c r="X630" s="851"/>
      <c r="Y630" s="851"/>
      <c r="Z630" s="851"/>
    </row>
    <row r="631" ht="14.25" customHeight="1">
      <c r="A631" s="95"/>
      <c r="B631" s="96"/>
      <c r="C631" s="1051"/>
      <c r="D631" s="98"/>
      <c r="E631" s="99"/>
      <c r="F631" s="282"/>
      <c r="G631" s="100"/>
      <c r="H631" s="101"/>
      <c r="I631" s="101"/>
      <c r="J631" s="102"/>
      <c r="K631" s="102"/>
      <c r="L631" s="102"/>
      <c r="M631" s="102"/>
      <c r="N631" s="95"/>
      <c r="O631" s="67"/>
      <c r="P631" s="851"/>
      <c r="Q631" s="851"/>
      <c r="R631" s="851"/>
      <c r="S631" s="851"/>
      <c r="T631" s="851"/>
      <c r="U631" s="851"/>
      <c r="V631" s="851"/>
      <c r="W631" s="851"/>
      <c r="X631" s="851"/>
      <c r="Y631" s="851"/>
      <c r="Z631" s="851"/>
    </row>
    <row r="632" ht="14.25" customHeight="1">
      <c r="A632" s="95"/>
      <c r="B632" s="96"/>
      <c r="C632" s="1051"/>
      <c r="D632" s="98"/>
      <c r="E632" s="99"/>
      <c r="F632" s="282"/>
      <c r="G632" s="100"/>
      <c r="H632" s="101"/>
      <c r="I632" s="101"/>
      <c r="J632" s="102"/>
      <c r="K632" s="102"/>
      <c r="L632" s="102"/>
      <c r="M632" s="102"/>
      <c r="N632" s="95"/>
      <c r="O632" s="67"/>
      <c r="P632" s="851"/>
      <c r="Q632" s="851"/>
      <c r="R632" s="851"/>
      <c r="S632" s="851"/>
      <c r="T632" s="851"/>
      <c r="U632" s="851"/>
      <c r="V632" s="851"/>
      <c r="W632" s="851"/>
      <c r="X632" s="851"/>
      <c r="Y632" s="851"/>
      <c r="Z632" s="851"/>
    </row>
    <row r="633" ht="14.25" customHeight="1">
      <c r="A633" s="95"/>
      <c r="B633" s="96"/>
      <c r="C633" s="1051"/>
      <c r="D633" s="98"/>
      <c r="E633" s="99"/>
      <c r="F633" s="282"/>
      <c r="G633" s="100"/>
      <c r="H633" s="101"/>
      <c r="I633" s="101"/>
      <c r="J633" s="102"/>
      <c r="K633" s="102"/>
      <c r="L633" s="102"/>
      <c r="M633" s="102"/>
      <c r="N633" s="95"/>
      <c r="O633" s="67"/>
      <c r="P633" s="851"/>
      <c r="Q633" s="851"/>
      <c r="R633" s="851"/>
      <c r="S633" s="851"/>
      <c r="T633" s="851"/>
      <c r="U633" s="851"/>
      <c r="V633" s="851"/>
      <c r="W633" s="851"/>
      <c r="X633" s="851"/>
      <c r="Y633" s="851"/>
      <c r="Z633" s="851"/>
    </row>
    <row r="634" ht="14.25" customHeight="1">
      <c r="A634" s="95"/>
      <c r="B634" s="96"/>
      <c r="C634" s="1051"/>
      <c r="D634" s="98"/>
      <c r="E634" s="99"/>
      <c r="F634" s="282"/>
      <c r="G634" s="100"/>
      <c r="H634" s="101"/>
      <c r="I634" s="101"/>
      <c r="J634" s="102"/>
      <c r="K634" s="102"/>
      <c r="L634" s="102"/>
      <c r="M634" s="102"/>
      <c r="N634" s="95"/>
      <c r="O634" s="67"/>
      <c r="P634" s="851"/>
      <c r="Q634" s="851"/>
      <c r="R634" s="851"/>
      <c r="S634" s="851"/>
      <c r="T634" s="851"/>
      <c r="U634" s="851"/>
      <c r="V634" s="851"/>
      <c r="W634" s="851"/>
      <c r="X634" s="851"/>
      <c r="Y634" s="851"/>
      <c r="Z634" s="851"/>
    </row>
    <row r="635" ht="14.25" customHeight="1">
      <c r="A635" s="95"/>
      <c r="B635" s="96"/>
      <c r="C635" s="1051"/>
      <c r="D635" s="98"/>
      <c r="E635" s="99"/>
      <c r="F635" s="282"/>
      <c r="G635" s="100"/>
      <c r="H635" s="101"/>
      <c r="I635" s="101"/>
      <c r="J635" s="102"/>
      <c r="K635" s="102"/>
      <c r="L635" s="102"/>
      <c r="M635" s="102"/>
      <c r="N635" s="95"/>
      <c r="O635" s="67"/>
      <c r="P635" s="851"/>
      <c r="Q635" s="851"/>
      <c r="R635" s="851"/>
      <c r="S635" s="851"/>
      <c r="T635" s="851"/>
      <c r="U635" s="851"/>
      <c r="V635" s="851"/>
      <c r="W635" s="851"/>
      <c r="X635" s="851"/>
      <c r="Y635" s="851"/>
      <c r="Z635" s="851"/>
    </row>
    <row r="636" ht="14.25" customHeight="1">
      <c r="A636" s="95"/>
      <c r="B636" s="96"/>
      <c r="C636" s="1051"/>
      <c r="D636" s="98"/>
      <c r="E636" s="99"/>
      <c r="F636" s="282"/>
      <c r="G636" s="100"/>
      <c r="H636" s="101"/>
      <c r="I636" s="101"/>
      <c r="J636" s="102"/>
      <c r="K636" s="102"/>
      <c r="L636" s="102"/>
      <c r="M636" s="102"/>
      <c r="N636" s="95"/>
      <c r="O636" s="67"/>
      <c r="P636" s="851"/>
      <c r="Q636" s="851"/>
      <c r="R636" s="851"/>
      <c r="S636" s="851"/>
      <c r="T636" s="851"/>
      <c r="U636" s="851"/>
      <c r="V636" s="851"/>
      <c r="W636" s="851"/>
      <c r="X636" s="851"/>
      <c r="Y636" s="851"/>
      <c r="Z636" s="851"/>
    </row>
    <row r="637" ht="14.25" customHeight="1">
      <c r="A637" s="95"/>
      <c r="B637" s="96"/>
      <c r="C637" s="1051"/>
      <c r="D637" s="98"/>
      <c r="E637" s="99"/>
      <c r="F637" s="282"/>
      <c r="G637" s="100"/>
      <c r="H637" s="101"/>
      <c r="I637" s="101"/>
      <c r="J637" s="102"/>
      <c r="K637" s="102"/>
      <c r="L637" s="102"/>
      <c r="M637" s="102"/>
      <c r="N637" s="95"/>
      <c r="O637" s="67"/>
      <c r="P637" s="851"/>
      <c r="Q637" s="851"/>
      <c r="R637" s="851"/>
      <c r="S637" s="851"/>
      <c r="T637" s="851"/>
      <c r="U637" s="851"/>
      <c r="V637" s="851"/>
      <c r="W637" s="851"/>
      <c r="X637" s="851"/>
      <c r="Y637" s="851"/>
      <c r="Z637" s="851"/>
    </row>
    <row r="638" ht="14.25" customHeight="1">
      <c r="A638" s="95"/>
      <c r="B638" s="96"/>
      <c r="C638" s="1051"/>
      <c r="D638" s="98"/>
      <c r="E638" s="99"/>
      <c r="F638" s="282"/>
      <c r="G638" s="100"/>
      <c r="H638" s="101"/>
      <c r="I638" s="101"/>
      <c r="J638" s="102"/>
      <c r="K638" s="102"/>
      <c r="L638" s="102"/>
      <c r="M638" s="102"/>
      <c r="N638" s="95"/>
      <c r="O638" s="67"/>
      <c r="P638" s="851"/>
      <c r="Q638" s="851"/>
      <c r="R638" s="851"/>
      <c r="S638" s="851"/>
      <c r="T638" s="851"/>
      <c r="U638" s="851"/>
      <c r="V638" s="851"/>
      <c r="W638" s="851"/>
      <c r="X638" s="851"/>
      <c r="Y638" s="851"/>
      <c r="Z638" s="851"/>
    </row>
    <row r="639" ht="14.25" customHeight="1">
      <c r="A639" s="95"/>
      <c r="B639" s="96"/>
      <c r="C639" s="1051"/>
      <c r="D639" s="98"/>
      <c r="E639" s="99"/>
      <c r="F639" s="282"/>
      <c r="G639" s="100"/>
      <c r="H639" s="101"/>
      <c r="I639" s="101"/>
      <c r="J639" s="102"/>
      <c r="K639" s="102"/>
      <c r="L639" s="102"/>
      <c r="M639" s="102"/>
      <c r="N639" s="95"/>
      <c r="O639" s="67"/>
      <c r="P639" s="851"/>
      <c r="Q639" s="851"/>
      <c r="R639" s="851"/>
      <c r="S639" s="851"/>
      <c r="T639" s="851"/>
      <c r="U639" s="851"/>
      <c r="V639" s="851"/>
      <c r="W639" s="851"/>
      <c r="X639" s="851"/>
      <c r="Y639" s="851"/>
      <c r="Z639" s="851"/>
    </row>
    <row r="640" ht="14.25" customHeight="1">
      <c r="A640" s="95"/>
      <c r="B640" s="96"/>
      <c r="C640" s="1051"/>
      <c r="D640" s="98"/>
      <c r="E640" s="99"/>
      <c r="F640" s="282"/>
      <c r="G640" s="100"/>
      <c r="H640" s="101"/>
      <c r="I640" s="101"/>
      <c r="J640" s="102"/>
      <c r="K640" s="102"/>
      <c r="L640" s="102"/>
      <c r="M640" s="102"/>
      <c r="N640" s="95"/>
      <c r="O640" s="67"/>
      <c r="P640" s="851"/>
      <c r="Q640" s="851"/>
      <c r="R640" s="851"/>
      <c r="S640" s="851"/>
      <c r="T640" s="851"/>
      <c r="U640" s="851"/>
      <c r="V640" s="851"/>
      <c r="W640" s="851"/>
      <c r="X640" s="851"/>
      <c r="Y640" s="851"/>
      <c r="Z640" s="851"/>
    </row>
    <row r="641" ht="14.25" customHeight="1">
      <c r="A641" s="95"/>
      <c r="B641" s="96"/>
      <c r="C641" s="1051"/>
      <c r="D641" s="98"/>
      <c r="E641" s="99"/>
      <c r="F641" s="282"/>
      <c r="G641" s="100"/>
      <c r="H641" s="101"/>
      <c r="I641" s="101"/>
      <c r="J641" s="102"/>
      <c r="K641" s="102"/>
      <c r="L641" s="102"/>
      <c r="M641" s="102"/>
      <c r="N641" s="95"/>
      <c r="O641" s="67"/>
      <c r="P641" s="851"/>
      <c r="Q641" s="851"/>
      <c r="R641" s="851"/>
      <c r="S641" s="851"/>
      <c r="T641" s="851"/>
      <c r="U641" s="851"/>
      <c r="V641" s="851"/>
      <c r="W641" s="851"/>
      <c r="X641" s="851"/>
      <c r="Y641" s="851"/>
      <c r="Z641" s="851"/>
    </row>
    <row r="642" ht="14.25" customHeight="1">
      <c r="A642" s="95"/>
      <c r="B642" s="96"/>
      <c r="C642" s="1051"/>
      <c r="D642" s="98"/>
      <c r="E642" s="99"/>
      <c r="F642" s="282"/>
      <c r="G642" s="100"/>
      <c r="H642" s="101"/>
      <c r="I642" s="101"/>
      <c r="J642" s="102"/>
      <c r="K642" s="102"/>
      <c r="L642" s="102"/>
      <c r="M642" s="102"/>
      <c r="N642" s="95"/>
      <c r="O642" s="67"/>
      <c r="P642" s="851"/>
      <c r="Q642" s="851"/>
      <c r="R642" s="851"/>
      <c r="S642" s="851"/>
      <c r="T642" s="851"/>
      <c r="U642" s="851"/>
      <c r="V642" s="851"/>
      <c r="W642" s="851"/>
      <c r="X642" s="851"/>
      <c r="Y642" s="851"/>
      <c r="Z642" s="851"/>
    </row>
    <row r="643" ht="14.25" customHeight="1">
      <c r="A643" s="95"/>
      <c r="B643" s="96"/>
      <c r="C643" s="1051"/>
      <c r="D643" s="98"/>
      <c r="E643" s="99"/>
      <c r="F643" s="282"/>
      <c r="G643" s="100"/>
      <c r="H643" s="101"/>
      <c r="I643" s="101"/>
      <c r="J643" s="102"/>
      <c r="K643" s="102"/>
      <c r="L643" s="102"/>
      <c r="M643" s="102"/>
      <c r="N643" s="95"/>
      <c r="O643" s="67"/>
      <c r="P643" s="851"/>
      <c r="Q643" s="851"/>
      <c r="R643" s="851"/>
      <c r="S643" s="851"/>
      <c r="T643" s="851"/>
      <c r="U643" s="851"/>
      <c r="V643" s="851"/>
      <c r="W643" s="851"/>
      <c r="X643" s="851"/>
      <c r="Y643" s="851"/>
      <c r="Z643" s="851"/>
    </row>
    <row r="644" ht="14.25" customHeight="1">
      <c r="A644" s="95"/>
      <c r="B644" s="96"/>
      <c r="C644" s="1051"/>
      <c r="D644" s="98"/>
      <c r="E644" s="99"/>
      <c r="F644" s="282"/>
      <c r="G644" s="100"/>
      <c r="H644" s="101"/>
      <c r="I644" s="101"/>
      <c r="J644" s="102"/>
      <c r="K644" s="102"/>
      <c r="L644" s="102"/>
      <c r="M644" s="102"/>
      <c r="N644" s="95"/>
      <c r="O644" s="67"/>
      <c r="P644" s="851"/>
      <c r="Q644" s="851"/>
      <c r="R644" s="851"/>
      <c r="S644" s="851"/>
      <c r="T644" s="851"/>
      <c r="U644" s="851"/>
      <c r="V644" s="851"/>
      <c r="W644" s="851"/>
      <c r="X644" s="851"/>
      <c r="Y644" s="851"/>
      <c r="Z644" s="851"/>
    </row>
    <row r="645" ht="14.25" customHeight="1">
      <c r="A645" s="95"/>
      <c r="B645" s="96"/>
      <c r="C645" s="1051"/>
      <c r="D645" s="98"/>
      <c r="E645" s="99"/>
      <c r="F645" s="282"/>
      <c r="G645" s="100"/>
      <c r="H645" s="101"/>
      <c r="I645" s="101"/>
      <c r="J645" s="102"/>
      <c r="K645" s="102"/>
      <c r="L645" s="102"/>
      <c r="M645" s="102"/>
      <c r="N645" s="95"/>
      <c r="O645" s="67"/>
      <c r="P645" s="851"/>
      <c r="Q645" s="851"/>
      <c r="R645" s="851"/>
      <c r="S645" s="851"/>
      <c r="T645" s="851"/>
      <c r="U645" s="851"/>
      <c r="V645" s="851"/>
      <c r="W645" s="851"/>
      <c r="X645" s="851"/>
      <c r="Y645" s="851"/>
      <c r="Z645" s="851"/>
    </row>
    <row r="646" ht="14.25" customHeight="1">
      <c r="A646" s="95"/>
      <c r="B646" s="96"/>
      <c r="C646" s="1051"/>
      <c r="D646" s="98"/>
      <c r="E646" s="99"/>
      <c r="F646" s="282"/>
      <c r="G646" s="100"/>
      <c r="H646" s="101"/>
      <c r="I646" s="101"/>
      <c r="J646" s="102"/>
      <c r="K646" s="102"/>
      <c r="L646" s="102"/>
      <c r="M646" s="102"/>
      <c r="N646" s="95"/>
      <c r="O646" s="67"/>
      <c r="P646" s="851"/>
      <c r="Q646" s="851"/>
      <c r="R646" s="851"/>
      <c r="S646" s="851"/>
      <c r="T646" s="851"/>
      <c r="U646" s="851"/>
      <c r="V646" s="851"/>
      <c r="W646" s="851"/>
      <c r="X646" s="851"/>
      <c r="Y646" s="851"/>
      <c r="Z646" s="851"/>
    </row>
    <row r="647" ht="14.25" customHeight="1">
      <c r="A647" s="95"/>
      <c r="B647" s="96"/>
      <c r="C647" s="1051"/>
      <c r="D647" s="98"/>
      <c r="E647" s="99"/>
      <c r="F647" s="282"/>
      <c r="G647" s="100"/>
      <c r="H647" s="101"/>
      <c r="I647" s="101"/>
      <c r="J647" s="102"/>
      <c r="K647" s="102"/>
      <c r="L647" s="102"/>
      <c r="M647" s="102"/>
      <c r="N647" s="95"/>
      <c r="O647" s="67"/>
      <c r="P647" s="851"/>
      <c r="Q647" s="851"/>
      <c r="R647" s="851"/>
      <c r="S647" s="851"/>
      <c r="T647" s="851"/>
      <c r="U647" s="851"/>
      <c r="V647" s="851"/>
      <c r="W647" s="851"/>
      <c r="X647" s="851"/>
      <c r="Y647" s="851"/>
      <c r="Z647" s="851"/>
    </row>
    <row r="648" ht="14.25" customHeight="1">
      <c r="A648" s="95"/>
      <c r="B648" s="96"/>
      <c r="C648" s="1051"/>
      <c r="D648" s="98"/>
      <c r="E648" s="99"/>
      <c r="F648" s="282"/>
      <c r="G648" s="100"/>
      <c r="H648" s="101"/>
      <c r="I648" s="101"/>
      <c r="J648" s="102"/>
      <c r="K648" s="102"/>
      <c r="L648" s="102"/>
      <c r="M648" s="102"/>
      <c r="N648" s="95"/>
      <c r="O648" s="67"/>
      <c r="P648" s="851"/>
      <c r="Q648" s="851"/>
      <c r="R648" s="851"/>
      <c r="S648" s="851"/>
      <c r="T648" s="851"/>
      <c r="U648" s="851"/>
      <c r="V648" s="851"/>
      <c r="W648" s="851"/>
      <c r="X648" s="851"/>
      <c r="Y648" s="851"/>
      <c r="Z648" s="851"/>
    </row>
    <row r="649" ht="14.25" customHeight="1">
      <c r="A649" s="95"/>
      <c r="B649" s="96"/>
      <c r="C649" s="1051"/>
      <c r="D649" s="98"/>
      <c r="E649" s="99"/>
      <c r="F649" s="282"/>
      <c r="G649" s="100"/>
      <c r="H649" s="101"/>
      <c r="I649" s="101"/>
      <c r="J649" s="102"/>
      <c r="K649" s="102"/>
      <c r="L649" s="102"/>
      <c r="M649" s="102"/>
      <c r="N649" s="95"/>
      <c r="O649" s="67"/>
      <c r="P649" s="851"/>
      <c r="Q649" s="851"/>
      <c r="R649" s="851"/>
      <c r="S649" s="851"/>
      <c r="T649" s="851"/>
      <c r="U649" s="851"/>
      <c r="V649" s="851"/>
      <c r="W649" s="851"/>
      <c r="X649" s="851"/>
      <c r="Y649" s="851"/>
      <c r="Z649" s="851"/>
    </row>
    <row r="650" ht="14.25" customHeight="1">
      <c r="A650" s="95"/>
      <c r="B650" s="96"/>
      <c r="C650" s="1051"/>
      <c r="D650" s="98"/>
      <c r="E650" s="99"/>
      <c r="F650" s="282"/>
      <c r="G650" s="100"/>
      <c r="H650" s="101"/>
      <c r="I650" s="101"/>
      <c r="J650" s="102"/>
      <c r="K650" s="102"/>
      <c r="L650" s="102"/>
      <c r="M650" s="102"/>
      <c r="N650" s="95"/>
      <c r="O650" s="67"/>
      <c r="P650" s="851"/>
      <c r="Q650" s="851"/>
      <c r="R650" s="851"/>
      <c r="S650" s="851"/>
      <c r="T650" s="851"/>
      <c r="U650" s="851"/>
      <c r="V650" s="851"/>
      <c r="W650" s="851"/>
      <c r="X650" s="851"/>
      <c r="Y650" s="851"/>
      <c r="Z650" s="851"/>
    </row>
    <row r="651" ht="14.25" customHeight="1">
      <c r="A651" s="95"/>
      <c r="B651" s="96"/>
      <c r="C651" s="1051"/>
      <c r="D651" s="98"/>
      <c r="E651" s="99"/>
      <c r="F651" s="282"/>
      <c r="G651" s="100"/>
      <c r="H651" s="101"/>
      <c r="I651" s="101"/>
      <c r="J651" s="102"/>
      <c r="K651" s="102"/>
      <c r="L651" s="102"/>
      <c r="M651" s="102"/>
      <c r="N651" s="95"/>
      <c r="O651" s="67"/>
      <c r="P651" s="851"/>
      <c r="Q651" s="851"/>
      <c r="R651" s="851"/>
      <c r="S651" s="851"/>
      <c r="T651" s="851"/>
      <c r="U651" s="851"/>
      <c r="V651" s="851"/>
      <c r="W651" s="851"/>
      <c r="X651" s="851"/>
      <c r="Y651" s="851"/>
      <c r="Z651" s="851"/>
    </row>
    <row r="652" ht="14.25" customHeight="1">
      <c r="A652" s="95"/>
      <c r="B652" s="96"/>
      <c r="C652" s="1051"/>
      <c r="D652" s="98"/>
      <c r="E652" s="99"/>
      <c r="F652" s="282"/>
      <c r="G652" s="100"/>
      <c r="H652" s="101"/>
      <c r="I652" s="101"/>
      <c r="J652" s="102"/>
      <c r="K652" s="102"/>
      <c r="L652" s="102"/>
      <c r="M652" s="102"/>
      <c r="N652" s="95"/>
      <c r="O652" s="67"/>
      <c r="P652" s="851"/>
      <c r="Q652" s="851"/>
      <c r="R652" s="851"/>
      <c r="S652" s="851"/>
      <c r="T652" s="851"/>
      <c r="U652" s="851"/>
      <c r="V652" s="851"/>
      <c r="W652" s="851"/>
      <c r="X652" s="851"/>
      <c r="Y652" s="851"/>
      <c r="Z652" s="851"/>
    </row>
    <row r="653" ht="14.25" customHeight="1">
      <c r="A653" s="95"/>
      <c r="B653" s="96"/>
      <c r="C653" s="1051"/>
      <c r="D653" s="98"/>
      <c r="E653" s="99"/>
      <c r="F653" s="282"/>
      <c r="G653" s="100"/>
      <c r="H653" s="101"/>
      <c r="I653" s="101"/>
      <c r="J653" s="102"/>
      <c r="K653" s="102"/>
      <c r="L653" s="102"/>
      <c r="M653" s="102"/>
      <c r="N653" s="95"/>
      <c r="O653" s="67"/>
      <c r="P653" s="851"/>
      <c r="Q653" s="851"/>
      <c r="R653" s="851"/>
      <c r="S653" s="851"/>
      <c r="T653" s="851"/>
      <c r="U653" s="851"/>
      <c r="V653" s="851"/>
      <c r="W653" s="851"/>
      <c r="X653" s="851"/>
      <c r="Y653" s="851"/>
      <c r="Z653" s="851"/>
    </row>
    <row r="654" ht="14.25" customHeight="1">
      <c r="A654" s="95"/>
      <c r="B654" s="96"/>
      <c r="C654" s="1051"/>
      <c r="D654" s="98"/>
      <c r="E654" s="99"/>
      <c r="F654" s="282"/>
      <c r="G654" s="100"/>
      <c r="H654" s="101"/>
      <c r="I654" s="101"/>
      <c r="J654" s="102"/>
      <c r="K654" s="102"/>
      <c r="L654" s="102"/>
      <c r="M654" s="102"/>
      <c r="N654" s="95"/>
      <c r="O654" s="67"/>
      <c r="P654" s="851"/>
      <c r="Q654" s="851"/>
      <c r="R654" s="851"/>
      <c r="S654" s="851"/>
      <c r="T654" s="851"/>
      <c r="U654" s="851"/>
      <c r="V654" s="851"/>
      <c r="W654" s="851"/>
      <c r="X654" s="851"/>
      <c r="Y654" s="851"/>
      <c r="Z654" s="851"/>
    </row>
    <row r="655" ht="14.25" customHeight="1">
      <c r="A655" s="95"/>
      <c r="B655" s="96"/>
      <c r="C655" s="1051"/>
      <c r="D655" s="98"/>
      <c r="E655" s="99"/>
      <c r="F655" s="282"/>
      <c r="G655" s="100"/>
      <c r="H655" s="101"/>
      <c r="I655" s="101"/>
      <c r="J655" s="102"/>
      <c r="K655" s="102"/>
      <c r="L655" s="102"/>
      <c r="M655" s="102"/>
      <c r="N655" s="95"/>
      <c r="O655" s="67"/>
      <c r="P655" s="851"/>
      <c r="Q655" s="851"/>
      <c r="R655" s="851"/>
      <c r="S655" s="851"/>
      <c r="T655" s="851"/>
      <c r="U655" s="851"/>
      <c r="V655" s="851"/>
      <c r="W655" s="851"/>
      <c r="X655" s="851"/>
      <c r="Y655" s="851"/>
      <c r="Z655" s="851"/>
    </row>
    <row r="656" ht="14.25" customHeight="1">
      <c r="A656" s="95"/>
      <c r="B656" s="96"/>
      <c r="C656" s="1051"/>
      <c r="D656" s="98"/>
      <c r="E656" s="99"/>
      <c r="F656" s="282"/>
      <c r="G656" s="100"/>
      <c r="H656" s="101"/>
      <c r="I656" s="101"/>
      <c r="J656" s="102"/>
      <c r="K656" s="102"/>
      <c r="L656" s="102"/>
      <c r="M656" s="102"/>
      <c r="N656" s="95"/>
      <c r="O656" s="67"/>
      <c r="P656" s="851"/>
      <c r="Q656" s="851"/>
      <c r="R656" s="851"/>
      <c r="S656" s="851"/>
      <c r="T656" s="851"/>
      <c r="U656" s="851"/>
      <c r="V656" s="851"/>
      <c r="W656" s="851"/>
      <c r="X656" s="851"/>
      <c r="Y656" s="851"/>
      <c r="Z656" s="851"/>
    </row>
    <row r="657" ht="14.25" customHeight="1">
      <c r="A657" s="95"/>
      <c r="B657" s="96"/>
      <c r="C657" s="1051"/>
      <c r="D657" s="98"/>
      <c r="E657" s="99"/>
      <c r="F657" s="282"/>
      <c r="G657" s="100"/>
      <c r="H657" s="101"/>
      <c r="I657" s="101"/>
      <c r="J657" s="102"/>
      <c r="K657" s="102"/>
      <c r="L657" s="102"/>
      <c r="M657" s="102"/>
      <c r="N657" s="95"/>
      <c r="O657" s="67"/>
      <c r="P657" s="851"/>
      <c r="Q657" s="851"/>
      <c r="R657" s="851"/>
      <c r="S657" s="851"/>
      <c r="T657" s="851"/>
      <c r="U657" s="851"/>
      <c r="V657" s="851"/>
      <c r="W657" s="851"/>
      <c r="X657" s="851"/>
      <c r="Y657" s="851"/>
      <c r="Z657" s="851"/>
    </row>
    <row r="658" ht="14.25" customHeight="1">
      <c r="A658" s="95"/>
      <c r="B658" s="96"/>
      <c r="C658" s="1051"/>
      <c r="D658" s="98"/>
      <c r="E658" s="99"/>
      <c r="F658" s="282"/>
      <c r="G658" s="100"/>
      <c r="H658" s="101"/>
      <c r="I658" s="101"/>
      <c r="J658" s="102"/>
      <c r="K658" s="102"/>
      <c r="L658" s="102"/>
      <c r="M658" s="102"/>
      <c r="N658" s="95"/>
      <c r="O658" s="67"/>
      <c r="P658" s="851"/>
      <c r="Q658" s="851"/>
      <c r="R658" s="851"/>
      <c r="S658" s="851"/>
      <c r="T658" s="851"/>
      <c r="U658" s="851"/>
      <c r="V658" s="851"/>
      <c r="W658" s="851"/>
      <c r="X658" s="851"/>
      <c r="Y658" s="851"/>
      <c r="Z658" s="851"/>
    </row>
    <row r="659" ht="14.25" customHeight="1">
      <c r="A659" s="95"/>
      <c r="B659" s="96"/>
      <c r="C659" s="1051"/>
      <c r="D659" s="98"/>
      <c r="E659" s="99"/>
      <c r="F659" s="282"/>
      <c r="G659" s="100"/>
      <c r="H659" s="101"/>
      <c r="I659" s="101"/>
      <c r="J659" s="102"/>
      <c r="K659" s="102"/>
      <c r="L659" s="102"/>
      <c r="M659" s="102"/>
      <c r="N659" s="95"/>
      <c r="O659" s="67"/>
      <c r="P659" s="851"/>
      <c r="Q659" s="851"/>
      <c r="R659" s="851"/>
      <c r="S659" s="851"/>
      <c r="T659" s="851"/>
      <c r="U659" s="851"/>
      <c r="V659" s="851"/>
      <c r="W659" s="851"/>
      <c r="X659" s="851"/>
      <c r="Y659" s="851"/>
      <c r="Z659" s="851"/>
    </row>
    <row r="660" ht="14.25" customHeight="1">
      <c r="A660" s="95"/>
      <c r="B660" s="96"/>
      <c r="C660" s="1051"/>
      <c r="D660" s="98"/>
      <c r="E660" s="99"/>
      <c r="F660" s="282"/>
      <c r="G660" s="100"/>
      <c r="H660" s="101"/>
      <c r="I660" s="101"/>
      <c r="J660" s="102"/>
      <c r="K660" s="102"/>
      <c r="L660" s="102"/>
      <c r="M660" s="102"/>
      <c r="N660" s="95"/>
      <c r="O660" s="67"/>
      <c r="P660" s="851"/>
      <c r="Q660" s="851"/>
      <c r="R660" s="851"/>
      <c r="S660" s="851"/>
      <c r="T660" s="851"/>
      <c r="U660" s="851"/>
      <c r="V660" s="851"/>
      <c r="W660" s="851"/>
      <c r="X660" s="851"/>
      <c r="Y660" s="851"/>
      <c r="Z660" s="851"/>
    </row>
    <row r="661" ht="14.25" customHeight="1">
      <c r="A661" s="95"/>
      <c r="B661" s="96"/>
      <c r="C661" s="1051"/>
      <c r="D661" s="98"/>
      <c r="E661" s="99"/>
      <c r="F661" s="282"/>
      <c r="G661" s="100"/>
      <c r="H661" s="101"/>
      <c r="I661" s="101"/>
      <c r="J661" s="102"/>
      <c r="K661" s="102"/>
      <c r="L661" s="102"/>
      <c r="M661" s="102"/>
      <c r="N661" s="95"/>
      <c r="O661" s="67"/>
      <c r="P661" s="851"/>
      <c r="Q661" s="851"/>
      <c r="R661" s="851"/>
      <c r="S661" s="851"/>
      <c r="T661" s="851"/>
      <c r="U661" s="851"/>
      <c r="V661" s="851"/>
      <c r="W661" s="851"/>
      <c r="X661" s="851"/>
      <c r="Y661" s="851"/>
      <c r="Z661" s="851"/>
    </row>
    <row r="662" ht="14.25" customHeight="1">
      <c r="A662" s="95"/>
      <c r="B662" s="96"/>
      <c r="C662" s="1051"/>
      <c r="D662" s="98"/>
      <c r="E662" s="99"/>
      <c r="F662" s="282"/>
      <c r="G662" s="100"/>
      <c r="H662" s="101"/>
      <c r="I662" s="101"/>
      <c r="J662" s="102"/>
      <c r="K662" s="102"/>
      <c r="L662" s="102"/>
      <c r="M662" s="102"/>
      <c r="N662" s="95"/>
      <c r="O662" s="67"/>
      <c r="P662" s="851"/>
      <c r="Q662" s="851"/>
      <c r="R662" s="851"/>
      <c r="S662" s="851"/>
      <c r="T662" s="851"/>
      <c r="U662" s="851"/>
      <c r="V662" s="851"/>
      <c r="W662" s="851"/>
      <c r="X662" s="851"/>
      <c r="Y662" s="851"/>
      <c r="Z662" s="851"/>
    </row>
    <row r="663" ht="14.25" customHeight="1">
      <c r="A663" s="95"/>
      <c r="B663" s="96"/>
      <c r="C663" s="1051"/>
      <c r="D663" s="98"/>
      <c r="E663" s="99"/>
      <c r="F663" s="282"/>
      <c r="G663" s="100"/>
      <c r="H663" s="101"/>
      <c r="I663" s="101"/>
      <c r="J663" s="102"/>
      <c r="K663" s="102"/>
      <c r="L663" s="102"/>
      <c r="M663" s="102"/>
      <c r="N663" s="95"/>
      <c r="O663" s="67"/>
      <c r="P663" s="851"/>
      <c r="Q663" s="851"/>
      <c r="R663" s="851"/>
      <c r="S663" s="851"/>
      <c r="T663" s="851"/>
      <c r="U663" s="851"/>
      <c r="V663" s="851"/>
      <c r="W663" s="851"/>
      <c r="X663" s="851"/>
      <c r="Y663" s="851"/>
      <c r="Z663" s="851"/>
    </row>
    <row r="664" ht="14.25" customHeight="1">
      <c r="A664" s="95"/>
      <c r="B664" s="96"/>
      <c r="C664" s="1051"/>
      <c r="D664" s="98"/>
      <c r="E664" s="99"/>
      <c r="F664" s="282"/>
      <c r="G664" s="100"/>
      <c r="H664" s="101"/>
      <c r="I664" s="101"/>
      <c r="J664" s="102"/>
      <c r="K664" s="102"/>
      <c r="L664" s="102"/>
      <c r="M664" s="102"/>
      <c r="N664" s="95"/>
      <c r="O664" s="67"/>
      <c r="P664" s="851"/>
      <c r="Q664" s="851"/>
      <c r="R664" s="851"/>
      <c r="S664" s="851"/>
      <c r="T664" s="851"/>
      <c r="U664" s="851"/>
      <c r="V664" s="851"/>
      <c r="W664" s="851"/>
      <c r="X664" s="851"/>
      <c r="Y664" s="851"/>
      <c r="Z664" s="851"/>
    </row>
    <row r="665" ht="14.25" customHeight="1">
      <c r="A665" s="95"/>
      <c r="B665" s="96"/>
      <c r="C665" s="1051"/>
      <c r="D665" s="98"/>
      <c r="E665" s="99"/>
      <c r="F665" s="282"/>
      <c r="G665" s="100"/>
      <c r="H665" s="101"/>
      <c r="I665" s="101"/>
      <c r="J665" s="102"/>
      <c r="K665" s="102"/>
      <c r="L665" s="102"/>
      <c r="M665" s="102"/>
      <c r="N665" s="95"/>
      <c r="O665" s="67"/>
      <c r="P665" s="851"/>
      <c r="Q665" s="851"/>
      <c r="R665" s="851"/>
      <c r="S665" s="851"/>
      <c r="T665" s="851"/>
      <c r="U665" s="851"/>
      <c r="V665" s="851"/>
      <c r="W665" s="851"/>
      <c r="X665" s="851"/>
      <c r="Y665" s="851"/>
      <c r="Z665" s="851"/>
    </row>
    <row r="666" ht="14.25" customHeight="1">
      <c r="A666" s="95"/>
      <c r="B666" s="96"/>
      <c r="C666" s="1051"/>
      <c r="D666" s="98"/>
      <c r="E666" s="99"/>
      <c r="F666" s="282"/>
      <c r="G666" s="100"/>
      <c r="H666" s="101"/>
      <c r="I666" s="101"/>
      <c r="J666" s="102"/>
      <c r="K666" s="102"/>
      <c r="L666" s="102"/>
      <c r="M666" s="102"/>
      <c r="N666" s="95"/>
      <c r="O666" s="67"/>
      <c r="P666" s="851"/>
      <c r="Q666" s="851"/>
      <c r="R666" s="851"/>
      <c r="S666" s="851"/>
      <c r="T666" s="851"/>
      <c r="U666" s="851"/>
      <c r="V666" s="851"/>
      <c r="W666" s="851"/>
      <c r="X666" s="851"/>
      <c r="Y666" s="851"/>
      <c r="Z666" s="851"/>
    </row>
    <row r="667" ht="14.25" customHeight="1">
      <c r="A667" s="95"/>
      <c r="B667" s="96"/>
      <c r="C667" s="1051"/>
      <c r="D667" s="98"/>
      <c r="E667" s="99"/>
      <c r="F667" s="282"/>
      <c r="G667" s="100"/>
      <c r="H667" s="101"/>
      <c r="I667" s="101"/>
      <c r="J667" s="102"/>
      <c r="K667" s="102"/>
      <c r="L667" s="102"/>
      <c r="M667" s="102"/>
      <c r="N667" s="95"/>
      <c r="O667" s="67"/>
      <c r="P667" s="851"/>
      <c r="Q667" s="851"/>
      <c r="R667" s="851"/>
      <c r="S667" s="851"/>
      <c r="T667" s="851"/>
      <c r="U667" s="851"/>
      <c r="V667" s="851"/>
      <c r="W667" s="851"/>
      <c r="X667" s="851"/>
      <c r="Y667" s="851"/>
      <c r="Z667" s="851"/>
    </row>
    <row r="668" ht="14.25" customHeight="1">
      <c r="A668" s="95"/>
      <c r="B668" s="96"/>
      <c r="C668" s="1051"/>
      <c r="D668" s="98"/>
      <c r="E668" s="99"/>
      <c r="F668" s="282"/>
      <c r="G668" s="100"/>
      <c r="H668" s="101"/>
      <c r="I668" s="101"/>
      <c r="J668" s="102"/>
      <c r="K668" s="102"/>
      <c r="L668" s="102"/>
      <c r="M668" s="102"/>
      <c r="N668" s="95"/>
      <c r="O668" s="67"/>
      <c r="P668" s="851"/>
      <c r="Q668" s="851"/>
      <c r="R668" s="851"/>
      <c r="S668" s="851"/>
      <c r="T668" s="851"/>
      <c r="U668" s="851"/>
      <c r="V668" s="851"/>
      <c r="W668" s="851"/>
      <c r="X668" s="851"/>
      <c r="Y668" s="851"/>
      <c r="Z668" s="851"/>
    </row>
    <row r="669" ht="14.25" customHeight="1">
      <c r="A669" s="95"/>
      <c r="B669" s="96"/>
      <c r="C669" s="1051"/>
      <c r="D669" s="98"/>
      <c r="E669" s="99"/>
      <c r="F669" s="282"/>
      <c r="G669" s="100"/>
      <c r="H669" s="101"/>
      <c r="I669" s="101"/>
      <c r="J669" s="102"/>
      <c r="K669" s="102"/>
      <c r="L669" s="102"/>
      <c r="M669" s="102"/>
      <c r="N669" s="95"/>
      <c r="O669" s="67"/>
      <c r="P669" s="851"/>
      <c r="Q669" s="851"/>
      <c r="R669" s="851"/>
      <c r="S669" s="851"/>
      <c r="T669" s="851"/>
      <c r="U669" s="851"/>
      <c r="V669" s="851"/>
      <c r="W669" s="851"/>
      <c r="X669" s="851"/>
      <c r="Y669" s="851"/>
      <c r="Z669" s="851"/>
    </row>
    <row r="670" ht="14.25" customHeight="1">
      <c r="A670" s="95"/>
      <c r="B670" s="96"/>
      <c r="C670" s="1051"/>
      <c r="D670" s="98"/>
      <c r="E670" s="99"/>
      <c r="F670" s="282"/>
      <c r="G670" s="100"/>
      <c r="H670" s="101"/>
      <c r="I670" s="101"/>
      <c r="J670" s="102"/>
      <c r="K670" s="102"/>
      <c r="L670" s="102"/>
      <c r="M670" s="102"/>
      <c r="N670" s="95"/>
      <c r="O670" s="67"/>
      <c r="P670" s="851"/>
      <c r="Q670" s="851"/>
      <c r="R670" s="851"/>
      <c r="S670" s="851"/>
      <c r="T670" s="851"/>
      <c r="U670" s="851"/>
      <c r="V670" s="851"/>
      <c r="W670" s="851"/>
      <c r="X670" s="851"/>
      <c r="Y670" s="851"/>
      <c r="Z670" s="851"/>
    </row>
    <row r="671" ht="14.25" customHeight="1">
      <c r="A671" s="95"/>
      <c r="B671" s="96"/>
      <c r="C671" s="1051"/>
      <c r="D671" s="98"/>
      <c r="E671" s="99"/>
      <c r="F671" s="282"/>
      <c r="G671" s="100"/>
      <c r="H671" s="101"/>
      <c r="I671" s="101"/>
      <c r="J671" s="102"/>
      <c r="K671" s="102"/>
      <c r="L671" s="102"/>
      <c r="M671" s="102"/>
      <c r="N671" s="95"/>
      <c r="O671" s="67"/>
      <c r="P671" s="851"/>
      <c r="Q671" s="851"/>
      <c r="R671" s="851"/>
      <c r="S671" s="851"/>
      <c r="T671" s="851"/>
      <c r="U671" s="851"/>
      <c r="V671" s="851"/>
      <c r="W671" s="851"/>
      <c r="X671" s="851"/>
      <c r="Y671" s="851"/>
      <c r="Z671" s="851"/>
    </row>
    <row r="672" ht="14.25" customHeight="1">
      <c r="A672" s="95"/>
      <c r="B672" s="96"/>
      <c r="C672" s="1051"/>
      <c r="D672" s="98"/>
      <c r="E672" s="99"/>
      <c r="F672" s="282"/>
      <c r="G672" s="100"/>
      <c r="H672" s="101"/>
      <c r="I672" s="101"/>
      <c r="J672" s="102"/>
      <c r="K672" s="102"/>
      <c r="L672" s="102"/>
      <c r="M672" s="102"/>
      <c r="N672" s="95"/>
      <c r="O672" s="67"/>
      <c r="P672" s="851"/>
      <c r="Q672" s="851"/>
      <c r="R672" s="851"/>
      <c r="S672" s="851"/>
      <c r="T672" s="851"/>
      <c r="U672" s="851"/>
      <c r="V672" s="851"/>
      <c r="W672" s="851"/>
      <c r="X672" s="851"/>
      <c r="Y672" s="851"/>
      <c r="Z672" s="851"/>
    </row>
    <row r="673" ht="14.25" customHeight="1">
      <c r="A673" s="95"/>
      <c r="B673" s="96"/>
      <c r="C673" s="1051"/>
      <c r="D673" s="98"/>
      <c r="E673" s="99"/>
      <c r="F673" s="282"/>
      <c r="G673" s="100"/>
      <c r="H673" s="101"/>
      <c r="I673" s="101"/>
      <c r="J673" s="102"/>
      <c r="K673" s="102"/>
      <c r="L673" s="102"/>
      <c r="M673" s="102"/>
      <c r="N673" s="95"/>
      <c r="O673" s="67"/>
      <c r="P673" s="851"/>
      <c r="Q673" s="851"/>
      <c r="R673" s="851"/>
      <c r="S673" s="851"/>
      <c r="T673" s="851"/>
      <c r="U673" s="851"/>
      <c r="V673" s="851"/>
      <c r="W673" s="851"/>
      <c r="X673" s="851"/>
      <c r="Y673" s="851"/>
      <c r="Z673" s="851"/>
    </row>
    <row r="674" ht="14.25" customHeight="1">
      <c r="A674" s="95"/>
      <c r="B674" s="96"/>
      <c r="C674" s="1051"/>
      <c r="D674" s="98"/>
      <c r="E674" s="99"/>
      <c r="F674" s="282"/>
      <c r="G674" s="100"/>
      <c r="H674" s="101"/>
      <c r="I674" s="101"/>
      <c r="J674" s="102"/>
      <c r="K674" s="102"/>
      <c r="L674" s="102"/>
      <c r="M674" s="102"/>
      <c r="N674" s="95"/>
      <c r="O674" s="67"/>
      <c r="P674" s="851"/>
      <c r="Q674" s="851"/>
      <c r="R674" s="851"/>
      <c r="S674" s="851"/>
      <c r="T674" s="851"/>
      <c r="U674" s="851"/>
      <c r="V674" s="851"/>
      <c r="W674" s="851"/>
      <c r="X674" s="851"/>
      <c r="Y674" s="851"/>
      <c r="Z674" s="851"/>
    </row>
    <row r="675" ht="14.25" customHeight="1">
      <c r="A675" s="95"/>
      <c r="B675" s="96"/>
      <c r="C675" s="1051"/>
      <c r="D675" s="98"/>
      <c r="E675" s="99"/>
      <c r="F675" s="282"/>
      <c r="G675" s="100"/>
      <c r="H675" s="101"/>
      <c r="I675" s="101"/>
      <c r="J675" s="102"/>
      <c r="K675" s="102"/>
      <c r="L675" s="102"/>
      <c r="M675" s="102"/>
      <c r="N675" s="95"/>
      <c r="O675" s="67"/>
      <c r="P675" s="851"/>
      <c r="Q675" s="851"/>
      <c r="R675" s="851"/>
      <c r="S675" s="851"/>
      <c r="T675" s="851"/>
      <c r="U675" s="851"/>
      <c r="V675" s="851"/>
      <c r="W675" s="851"/>
      <c r="X675" s="851"/>
      <c r="Y675" s="851"/>
      <c r="Z675" s="851"/>
    </row>
    <row r="676" ht="14.25" customHeight="1">
      <c r="A676" s="95"/>
      <c r="B676" s="96"/>
      <c r="C676" s="1051"/>
      <c r="D676" s="98"/>
      <c r="E676" s="99"/>
      <c r="F676" s="282"/>
      <c r="G676" s="100"/>
      <c r="H676" s="101"/>
      <c r="I676" s="101"/>
      <c r="J676" s="102"/>
      <c r="K676" s="102"/>
      <c r="L676" s="102"/>
      <c r="M676" s="102"/>
      <c r="N676" s="95"/>
      <c r="O676" s="67"/>
      <c r="P676" s="851"/>
      <c r="Q676" s="851"/>
      <c r="R676" s="851"/>
      <c r="S676" s="851"/>
      <c r="T676" s="851"/>
      <c r="U676" s="851"/>
      <c r="V676" s="851"/>
      <c r="W676" s="851"/>
      <c r="X676" s="851"/>
      <c r="Y676" s="851"/>
      <c r="Z676" s="851"/>
    </row>
    <row r="677" ht="14.25" customHeight="1">
      <c r="A677" s="95"/>
      <c r="B677" s="96"/>
      <c r="C677" s="1051"/>
      <c r="D677" s="98"/>
      <c r="E677" s="99"/>
      <c r="F677" s="282"/>
      <c r="G677" s="100"/>
      <c r="H677" s="101"/>
      <c r="I677" s="101"/>
      <c r="J677" s="102"/>
      <c r="K677" s="102"/>
      <c r="L677" s="102"/>
      <c r="M677" s="102"/>
      <c r="N677" s="95"/>
      <c r="O677" s="67"/>
      <c r="P677" s="851"/>
      <c r="Q677" s="851"/>
      <c r="R677" s="851"/>
      <c r="S677" s="851"/>
      <c r="T677" s="851"/>
      <c r="U677" s="851"/>
      <c r="V677" s="851"/>
      <c r="W677" s="851"/>
      <c r="X677" s="851"/>
      <c r="Y677" s="851"/>
      <c r="Z677" s="851"/>
    </row>
    <row r="678" ht="14.25" customHeight="1">
      <c r="A678" s="95"/>
      <c r="B678" s="96"/>
      <c r="C678" s="1051"/>
      <c r="D678" s="98"/>
      <c r="E678" s="99"/>
      <c r="F678" s="282"/>
      <c r="G678" s="100"/>
      <c r="H678" s="101"/>
      <c r="I678" s="101"/>
      <c r="J678" s="102"/>
      <c r="K678" s="102"/>
      <c r="L678" s="102"/>
      <c r="M678" s="102"/>
      <c r="N678" s="95"/>
      <c r="O678" s="67"/>
      <c r="P678" s="851"/>
      <c r="Q678" s="851"/>
      <c r="R678" s="851"/>
      <c r="S678" s="851"/>
      <c r="T678" s="851"/>
      <c r="U678" s="851"/>
      <c r="V678" s="851"/>
      <c r="W678" s="851"/>
      <c r="X678" s="851"/>
      <c r="Y678" s="851"/>
      <c r="Z678" s="851"/>
    </row>
    <row r="679" ht="14.25" customHeight="1">
      <c r="A679" s="95"/>
      <c r="B679" s="96"/>
      <c r="C679" s="1051"/>
      <c r="D679" s="98"/>
      <c r="E679" s="99"/>
      <c r="F679" s="282"/>
      <c r="G679" s="100"/>
      <c r="H679" s="101"/>
      <c r="I679" s="101"/>
      <c r="J679" s="102"/>
      <c r="K679" s="102"/>
      <c r="L679" s="102"/>
      <c r="M679" s="102"/>
      <c r="N679" s="95"/>
      <c r="O679" s="67"/>
      <c r="P679" s="851"/>
      <c r="Q679" s="851"/>
      <c r="R679" s="851"/>
      <c r="S679" s="851"/>
      <c r="T679" s="851"/>
      <c r="U679" s="851"/>
      <c r="V679" s="851"/>
      <c r="W679" s="851"/>
      <c r="X679" s="851"/>
      <c r="Y679" s="851"/>
      <c r="Z679" s="851"/>
    </row>
    <row r="680" ht="14.25" customHeight="1">
      <c r="A680" s="95"/>
      <c r="B680" s="96"/>
      <c r="C680" s="1051"/>
      <c r="D680" s="98"/>
      <c r="E680" s="99"/>
      <c r="F680" s="282"/>
      <c r="G680" s="100"/>
      <c r="H680" s="101"/>
      <c r="I680" s="101"/>
      <c r="J680" s="102"/>
      <c r="K680" s="102"/>
      <c r="L680" s="102"/>
      <c r="M680" s="102"/>
      <c r="N680" s="95"/>
      <c r="O680" s="67"/>
      <c r="P680" s="851"/>
      <c r="Q680" s="851"/>
      <c r="R680" s="851"/>
      <c r="S680" s="851"/>
      <c r="T680" s="851"/>
      <c r="U680" s="851"/>
      <c r="V680" s="851"/>
      <c r="W680" s="851"/>
      <c r="X680" s="851"/>
      <c r="Y680" s="851"/>
      <c r="Z680" s="851"/>
    </row>
    <row r="681" ht="14.25" customHeight="1">
      <c r="A681" s="95"/>
      <c r="B681" s="96"/>
      <c r="C681" s="1051"/>
      <c r="D681" s="98"/>
      <c r="E681" s="99"/>
      <c r="F681" s="282"/>
      <c r="G681" s="100"/>
      <c r="H681" s="101"/>
      <c r="I681" s="101"/>
      <c r="J681" s="102"/>
      <c r="K681" s="102"/>
      <c r="L681" s="102"/>
      <c r="M681" s="102"/>
      <c r="N681" s="95"/>
      <c r="O681" s="67"/>
      <c r="P681" s="851"/>
      <c r="Q681" s="851"/>
      <c r="R681" s="851"/>
      <c r="S681" s="851"/>
      <c r="T681" s="851"/>
      <c r="U681" s="851"/>
      <c r="V681" s="851"/>
      <c r="W681" s="851"/>
      <c r="X681" s="851"/>
      <c r="Y681" s="851"/>
      <c r="Z681" s="851"/>
    </row>
    <row r="682" ht="14.25" customHeight="1">
      <c r="A682" s="95"/>
      <c r="B682" s="96"/>
      <c r="C682" s="1051"/>
      <c r="D682" s="98"/>
      <c r="E682" s="99"/>
      <c r="F682" s="282"/>
      <c r="G682" s="100"/>
      <c r="H682" s="101"/>
      <c r="I682" s="101"/>
      <c r="J682" s="102"/>
      <c r="K682" s="102"/>
      <c r="L682" s="102"/>
      <c r="M682" s="102"/>
      <c r="N682" s="95"/>
      <c r="O682" s="67"/>
      <c r="P682" s="851"/>
      <c r="Q682" s="851"/>
      <c r="R682" s="851"/>
      <c r="S682" s="851"/>
      <c r="T682" s="851"/>
      <c r="U682" s="851"/>
      <c r="V682" s="851"/>
      <c r="W682" s="851"/>
      <c r="X682" s="851"/>
      <c r="Y682" s="851"/>
      <c r="Z682" s="851"/>
    </row>
    <row r="683" ht="14.25" customHeight="1">
      <c r="A683" s="95"/>
      <c r="B683" s="96"/>
      <c r="C683" s="1051"/>
      <c r="D683" s="98"/>
      <c r="E683" s="99"/>
      <c r="F683" s="282"/>
      <c r="G683" s="100"/>
      <c r="H683" s="101"/>
      <c r="I683" s="101"/>
      <c r="J683" s="102"/>
      <c r="K683" s="102"/>
      <c r="L683" s="102"/>
      <c r="M683" s="102"/>
      <c r="N683" s="95"/>
      <c r="O683" s="67"/>
      <c r="P683" s="851"/>
      <c r="Q683" s="851"/>
      <c r="R683" s="851"/>
      <c r="S683" s="851"/>
      <c r="T683" s="851"/>
      <c r="U683" s="851"/>
      <c r="V683" s="851"/>
      <c r="W683" s="851"/>
      <c r="X683" s="851"/>
      <c r="Y683" s="851"/>
      <c r="Z683" s="851"/>
    </row>
    <row r="684" ht="14.25" customHeight="1">
      <c r="A684" s="95"/>
      <c r="B684" s="96"/>
      <c r="C684" s="1051"/>
      <c r="D684" s="98"/>
      <c r="E684" s="99"/>
      <c r="F684" s="282"/>
      <c r="G684" s="100"/>
      <c r="H684" s="101"/>
      <c r="I684" s="101"/>
      <c r="J684" s="102"/>
      <c r="K684" s="102"/>
      <c r="L684" s="102"/>
      <c r="M684" s="102"/>
      <c r="N684" s="95"/>
      <c r="O684" s="67"/>
      <c r="P684" s="851"/>
      <c r="Q684" s="851"/>
      <c r="R684" s="851"/>
      <c r="S684" s="851"/>
      <c r="T684" s="851"/>
      <c r="U684" s="851"/>
      <c r="V684" s="851"/>
      <c r="W684" s="851"/>
      <c r="X684" s="851"/>
      <c r="Y684" s="851"/>
      <c r="Z684" s="851"/>
    </row>
    <row r="685" ht="14.25" customHeight="1">
      <c r="A685" s="95"/>
      <c r="B685" s="96"/>
      <c r="C685" s="1051"/>
      <c r="D685" s="98"/>
      <c r="E685" s="99"/>
      <c r="F685" s="282"/>
      <c r="G685" s="100"/>
      <c r="H685" s="101"/>
      <c r="I685" s="101"/>
      <c r="J685" s="102"/>
      <c r="K685" s="102"/>
      <c r="L685" s="102"/>
      <c r="M685" s="102"/>
      <c r="N685" s="95"/>
      <c r="O685" s="67"/>
      <c r="P685" s="851"/>
      <c r="Q685" s="851"/>
      <c r="R685" s="851"/>
      <c r="S685" s="851"/>
      <c r="T685" s="851"/>
      <c r="U685" s="851"/>
      <c r="V685" s="851"/>
      <c r="W685" s="851"/>
      <c r="X685" s="851"/>
      <c r="Y685" s="851"/>
      <c r="Z685" s="851"/>
    </row>
    <row r="686" ht="14.25" customHeight="1">
      <c r="A686" s="95"/>
      <c r="B686" s="96"/>
      <c r="C686" s="1051"/>
      <c r="D686" s="98"/>
      <c r="E686" s="99"/>
      <c r="F686" s="282"/>
      <c r="G686" s="100"/>
      <c r="H686" s="101"/>
      <c r="I686" s="101"/>
      <c r="J686" s="102"/>
      <c r="K686" s="102"/>
      <c r="L686" s="102"/>
      <c r="M686" s="102"/>
      <c r="N686" s="95"/>
      <c r="O686" s="67"/>
      <c r="P686" s="851"/>
      <c r="Q686" s="851"/>
      <c r="R686" s="851"/>
      <c r="S686" s="851"/>
      <c r="T686" s="851"/>
      <c r="U686" s="851"/>
      <c r="V686" s="851"/>
      <c r="W686" s="851"/>
      <c r="X686" s="851"/>
      <c r="Y686" s="851"/>
      <c r="Z686" s="851"/>
    </row>
    <row r="687" ht="14.25" customHeight="1">
      <c r="A687" s="95"/>
      <c r="B687" s="96"/>
      <c r="C687" s="1051"/>
      <c r="D687" s="98"/>
      <c r="E687" s="99"/>
      <c r="F687" s="282"/>
      <c r="G687" s="100"/>
      <c r="H687" s="101"/>
      <c r="I687" s="101"/>
      <c r="J687" s="102"/>
      <c r="K687" s="102"/>
      <c r="L687" s="102"/>
      <c r="M687" s="102"/>
      <c r="N687" s="95"/>
      <c r="O687" s="67"/>
      <c r="P687" s="851"/>
      <c r="Q687" s="851"/>
      <c r="R687" s="851"/>
      <c r="S687" s="851"/>
      <c r="T687" s="851"/>
      <c r="U687" s="851"/>
      <c r="V687" s="851"/>
      <c r="W687" s="851"/>
      <c r="X687" s="851"/>
      <c r="Y687" s="851"/>
      <c r="Z687" s="851"/>
    </row>
    <row r="688" ht="14.25" customHeight="1">
      <c r="A688" s="95"/>
      <c r="B688" s="96"/>
      <c r="C688" s="1051"/>
      <c r="D688" s="98"/>
      <c r="E688" s="99"/>
      <c r="F688" s="282"/>
      <c r="G688" s="100"/>
      <c r="H688" s="101"/>
      <c r="I688" s="101"/>
      <c r="J688" s="102"/>
      <c r="K688" s="102"/>
      <c r="L688" s="102"/>
      <c r="M688" s="102"/>
      <c r="N688" s="95"/>
      <c r="O688" s="67"/>
      <c r="P688" s="851"/>
      <c r="Q688" s="851"/>
      <c r="R688" s="851"/>
      <c r="S688" s="851"/>
      <c r="T688" s="851"/>
      <c r="U688" s="851"/>
      <c r="V688" s="851"/>
      <c r="W688" s="851"/>
      <c r="X688" s="851"/>
      <c r="Y688" s="851"/>
      <c r="Z688" s="851"/>
    </row>
    <row r="689" ht="14.25" customHeight="1">
      <c r="A689" s="95"/>
      <c r="B689" s="96"/>
      <c r="C689" s="1051"/>
      <c r="D689" s="98"/>
      <c r="E689" s="99"/>
      <c r="F689" s="282"/>
      <c r="G689" s="100"/>
      <c r="H689" s="101"/>
      <c r="I689" s="101"/>
      <c r="J689" s="102"/>
      <c r="K689" s="102"/>
      <c r="L689" s="102"/>
      <c r="M689" s="102"/>
      <c r="N689" s="95"/>
      <c r="O689" s="67"/>
      <c r="P689" s="851"/>
      <c r="Q689" s="851"/>
      <c r="R689" s="851"/>
      <c r="S689" s="851"/>
      <c r="T689" s="851"/>
      <c r="U689" s="851"/>
      <c r="V689" s="851"/>
      <c r="W689" s="851"/>
      <c r="X689" s="851"/>
      <c r="Y689" s="851"/>
      <c r="Z689" s="851"/>
    </row>
    <row r="690" ht="14.25" customHeight="1">
      <c r="A690" s="95"/>
      <c r="B690" s="96"/>
      <c r="C690" s="1051"/>
      <c r="D690" s="98"/>
      <c r="E690" s="99"/>
      <c r="F690" s="282"/>
      <c r="G690" s="100"/>
      <c r="H690" s="101"/>
      <c r="I690" s="101"/>
      <c r="J690" s="102"/>
      <c r="K690" s="102"/>
      <c r="L690" s="102"/>
      <c r="M690" s="102"/>
      <c r="N690" s="95"/>
      <c r="O690" s="67"/>
      <c r="P690" s="851"/>
      <c r="Q690" s="851"/>
      <c r="R690" s="851"/>
      <c r="S690" s="851"/>
      <c r="T690" s="851"/>
      <c r="U690" s="851"/>
      <c r="V690" s="851"/>
      <c r="W690" s="851"/>
      <c r="X690" s="851"/>
      <c r="Y690" s="851"/>
      <c r="Z690" s="851"/>
    </row>
    <row r="691" ht="14.25" customHeight="1">
      <c r="A691" s="95"/>
      <c r="B691" s="96"/>
      <c r="C691" s="1051"/>
      <c r="D691" s="98"/>
      <c r="E691" s="99"/>
      <c r="F691" s="282"/>
      <c r="G691" s="100"/>
      <c r="H691" s="101"/>
      <c r="I691" s="101"/>
      <c r="J691" s="102"/>
      <c r="K691" s="102"/>
      <c r="L691" s="102"/>
      <c r="M691" s="102"/>
      <c r="N691" s="95"/>
      <c r="O691" s="67"/>
      <c r="P691" s="851"/>
      <c r="Q691" s="851"/>
      <c r="R691" s="851"/>
      <c r="S691" s="851"/>
      <c r="T691" s="851"/>
      <c r="U691" s="851"/>
      <c r="V691" s="851"/>
      <c r="W691" s="851"/>
      <c r="X691" s="851"/>
      <c r="Y691" s="851"/>
      <c r="Z691" s="851"/>
    </row>
    <row r="692" ht="14.25" customHeight="1">
      <c r="A692" s="95"/>
      <c r="B692" s="96"/>
      <c r="C692" s="1051"/>
      <c r="D692" s="98"/>
      <c r="E692" s="99"/>
      <c r="F692" s="282"/>
      <c r="G692" s="100"/>
      <c r="H692" s="101"/>
      <c r="I692" s="101"/>
      <c r="J692" s="102"/>
      <c r="K692" s="102"/>
      <c r="L692" s="102"/>
      <c r="M692" s="102"/>
      <c r="N692" s="95"/>
      <c r="O692" s="67"/>
      <c r="P692" s="851"/>
      <c r="Q692" s="851"/>
      <c r="R692" s="851"/>
      <c r="S692" s="851"/>
      <c r="T692" s="851"/>
      <c r="U692" s="851"/>
      <c r="V692" s="851"/>
      <c r="W692" s="851"/>
      <c r="X692" s="851"/>
      <c r="Y692" s="851"/>
      <c r="Z692" s="851"/>
    </row>
    <row r="693" ht="14.25" customHeight="1">
      <c r="A693" s="95"/>
      <c r="B693" s="96"/>
      <c r="C693" s="1051"/>
      <c r="D693" s="98"/>
      <c r="E693" s="99"/>
      <c r="F693" s="282"/>
      <c r="G693" s="100"/>
      <c r="H693" s="101"/>
      <c r="I693" s="101"/>
      <c r="J693" s="102"/>
      <c r="K693" s="102"/>
      <c r="L693" s="102"/>
      <c r="M693" s="102"/>
      <c r="N693" s="95"/>
      <c r="O693" s="67"/>
      <c r="P693" s="851"/>
      <c r="Q693" s="851"/>
      <c r="R693" s="851"/>
      <c r="S693" s="851"/>
      <c r="T693" s="851"/>
      <c r="U693" s="851"/>
      <c r="V693" s="851"/>
      <c r="W693" s="851"/>
      <c r="X693" s="851"/>
      <c r="Y693" s="851"/>
      <c r="Z693" s="851"/>
    </row>
    <row r="694" ht="14.25" customHeight="1">
      <c r="A694" s="95"/>
      <c r="B694" s="96"/>
      <c r="C694" s="1051"/>
      <c r="D694" s="98"/>
      <c r="E694" s="99"/>
      <c r="F694" s="282"/>
      <c r="G694" s="100"/>
      <c r="H694" s="101"/>
      <c r="I694" s="101"/>
      <c r="J694" s="102"/>
      <c r="K694" s="102"/>
      <c r="L694" s="102"/>
      <c r="M694" s="102"/>
      <c r="N694" s="95"/>
      <c r="O694" s="67"/>
      <c r="P694" s="851"/>
      <c r="Q694" s="851"/>
      <c r="R694" s="851"/>
      <c r="S694" s="851"/>
      <c r="T694" s="851"/>
      <c r="U694" s="851"/>
      <c r="V694" s="851"/>
      <c r="W694" s="851"/>
      <c r="X694" s="851"/>
      <c r="Y694" s="851"/>
      <c r="Z694" s="851"/>
    </row>
    <row r="695" ht="14.25" customHeight="1">
      <c r="A695" s="95"/>
      <c r="B695" s="96"/>
      <c r="C695" s="1051"/>
      <c r="D695" s="98"/>
      <c r="E695" s="99"/>
      <c r="F695" s="282"/>
      <c r="G695" s="100"/>
      <c r="H695" s="101"/>
      <c r="I695" s="101"/>
      <c r="J695" s="102"/>
      <c r="K695" s="102"/>
      <c r="L695" s="102"/>
      <c r="M695" s="102"/>
      <c r="N695" s="95"/>
      <c r="O695" s="67"/>
      <c r="P695" s="851"/>
      <c r="Q695" s="851"/>
      <c r="R695" s="851"/>
      <c r="S695" s="851"/>
      <c r="T695" s="851"/>
      <c r="U695" s="851"/>
      <c r="V695" s="851"/>
      <c r="W695" s="851"/>
      <c r="X695" s="851"/>
      <c r="Y695" s="851"/>
      <c r="Z695" s="851"/>
    </row>
    <row r="696" ht="14.25" customHeight="1">
      <c r="A696" s="95"/>
      <c r="B696" s="96"/>
      <c r="C696" s="1051"/>
      <c r="D696" s="98"/>
      <c r="E696" s="99"/>
      <c r="F696" s="282"/>
      <c r="G696" s="100"/>
      <c r="H696" s="101"/>
      <c r="I696" s="101"/>
      <c r="J696" s="102"/>
      <c r="K696" s="102"/>
      <c r="L696" s="102"/>
      <c r="M696" s="102"/>
      <c r="N696" s="95"/>
      <c r="O696" s="67"/>
      <c r="P696" s="851"/>
      <c r="Q696" s="851"/>
      <c r="R696" s="851"/>
      <c r="S696" s="851"/>
      <c r="T696" s="851"/>
      <c r="U696" s="851"/>
      <c r="V696" s="851"/>
      <c r="W696" s="851"/>
      <c r="X696" s="851"/>
      <c r="Y696" s="851"/>
      <c r="Z696" s="851"/>
    </row>
    <row r="697" ht="14.25" customHeight="1">
      <c r="A697" s="95"/>
      <c r="B697" s="96"/>
      <c r="C697" s="1051"/>
      <c r="D697" s="98"/>
      <c r="E697" s="99"/>
      <c r="F697" s="282"/>
      <c r="G697" s="100"/>
      <c r="H697" s="101"/>
      <c r="I697" s="101"/>
      <c r="J697" s="102"/>
      <c r="K697" s="102"/>
      <c r="L697" s="102"/>
      <c r="M697" s="102"/>
      <c r="N697" s="95"/>
      <c r="O697" s="67"/>
      <c r="P697" s="851"/>
      <c r="Q697" s="851"/>
      <c r="R697" s="851"/>
      <c r="S697" s="851"/>
      <c r="T697" s="851"/>
      <c r="U697" s="851"/>
      <c r="V697" s="851"/>
      <c r="W697" s="851"/>
      <c r="X697" s="851"/>
      <c r="Y697" s="851"/>
      <c r="Z697" s="851"/>
    </row>
    <row r="698" ht="14.25" customHeight="1">
      <c r="A698" s="95"/>
      <c r="B698" s="96"/>
      <c r="C698" s="1051"/>
      <c r="D698" s="98"/>
      <c r="E698" s="99"/>
      <c r="F698" s="282"/>
      <c r="G698" s="100"/>
      <c r="H698" s="101"/>
      <c r="I698" s="101"/>
      <c r="J698" s="102"/>
      <c r="K698" s="102"/>
      <c r="L698" s="102"/>
      <c r="M698" s="102"/>
      <c r="N698" s="95"/>
      <c r="O698" s="67"/>
      <c r="P698" s="851"/>
      <c r="Q698" s="851"/>
      <c r="R698" s="851"/>
      <c r="S698" s="851"/>
      <c r="T698" s="851"/>
      <c r="U698" s="851"/>
      <c r="V698" s="851"/>
      <c r="W698" s="851"/>
      <c r="X698" s="851"/>
      <c r="Y698" s="851"/>
      <c r="Z698" s="851"/>
    </row>
    <row r="699" ht="14.25" customHeight="1">
      <c r="A699" s="95"/>
      <c r="B699" s="96"/>
      <c r="C699" s="1051"/>
      <c r="D699" s="98"/>
      <c r="E699" s="99"/>
      <c r="F699" s="282"/>
      <c r="G699" s="100"/>
      <c r="H699" s="101"/>
      <c r="I699" s="101"/>
      <c r="J699" s="102"/>
      <c r="K699" s="102"/>
      <c r="L699" s="102"/>
      <c r="M699" s="102"/>
      <c r="N699" s="95"/>
      <c r="O699" s="67"/>
      <c r="P699" s="851"/>
      <c r="Q699" s="851"/>
      <c r="R699" s="851"/>
      <c r="S699" s="851"/>
      <c r="T699" s="851"/>
      <c r="U699" s="851"/>
      <c r="V699" s="851"/>
      <c r="W699" s="851"/>
      <c r="X699" s="851"/>
      <c r="Y699" s="851"/>
      <c r="Z699" s="851"/>
    </row>
    <row r="700" ht="14.25" customHeight="1">
      <c r="A700" s="95"/>
      <c r="B700" s="96"/>
      <c r="C700" s="1051"/>
      <c r="D700" s="98"/>
      <c r="E700" s="99"/>
      <c r="F700" s="282"/>
      <c r="G700" s="100"/>
      <c r="H700" s="101"/>
      <c r="I700" s="101"/>
      <c r="J700" s="102"/>
      <c r="K700" s="102"/>
      <c r="L700" s="102"/>
      <c r="M700" s="102"/>
      <c r="N700" s="95"/>
      <c r="O700" s="67"/>
      <c r="P700" s="851"/>
      <c r="Q700" s="851"/>
      <c r="R700" s="851"/>
      <c r="S700" s="851"/>
      <c r="T700" s="851"/>
      <c r="U700" s="851"/>
      <c r="V700" s="851"/>
      <c r="W700" s="851"/>
      <c r="X700" s="851"/>
      <c r="Y700" s="851"/>
      <c r="Z700" s="851"/>
    </row>
    <row r="701" ht="14.25" customHeight="1">
      <c r="A701" s="95"/>
      <c r="B701" s="96"/>
      <c r="C701" s="1051"/>
      <c r="D701" s="98"/>
      <c r="E701" s="99"/>
      <c r="F701" s="282"/>
      <c r="G701" s="100"/>
      <c r="H701" s="101"/>
      <c r="I701" s="101"/>
      <c r="J701" s="102"/>
      <c r="K701" s="102"/>
      <c r="L701" s="102"/>
      <c r="M701" s="102"/>
      <c r="N701" s="95"/>
      <c r="O701" s="67"/>
      <c r="P701" s="851"/>
      <c r="Q701" s="851"/>
      <c r="R701" s="851"/>
      <c r="S701" s="851"/>
      <c r="T701" s="851"/>
      <c r="U701" s="851"/>
      <c r="V701" s="851"/>
      <c r="W701" s="851"/>
      <c r="X701" s="851"/>
      <c r="Y701" s="851"/>
      <c r="Z701" s="851"/>
    </row>
    <row r="702" ht="14.25" customHeight="1">
      <c r="A702" s="95"/>
      <c r="B702" s="96"/>
      <c r="C702" s="1051"/>
      <c r="D702" s="98"/>
      <c r="E702" s="99"/>
      <c r="F702" s="282"/>
      <c r="G702" s="100"/>
      <c r="H702" s="101"/>
      <c r="I702" s="101"/>
      <c r="J702" s="102"/>
      <c r="K702" s="102"/>
      <c r="L702" s="102"/>
      <c r="M702" s="102"/>
      <c r="N702" s="95"/>
      <c r="O702" s="67"/>
      <c r="P702" s="851"/>
      <c r="Q702" s="851"/>
      <c r="R702" s="851"/>
      <c r="S702" s="851"/>
      <c r="T702" s="851"/>
      <c r="U702" s="851"/>
      <c r="V702" s="851"/>
      <c r="W702" s="851"/>
      <c r="X702" s="851"/>
      <c r="Y702" s="851"/>
      <c r="Z702" s="851"/>
    </row>
    <row r="703" ht="14.25" customHeight="1">
      <c r="A703" s="95"/>
      <c r="B703" s="96"/>
      <c r="C703" s="1051"/>
      <c r="D703" s="98"/>
      <c r="E703" s="99"/>
      <c r="F703" s="282"/>
      <c r="G703" s="100"/>
      <c r="H703" s="101"/>
      <c r="I703" s="101"/>
      <c r="J703" s="102"/>
      <c r="K703" s="102"/>
      <c r="L703" s="102"/>
      <c r="M703" s="102"/>
      <c r="N703" s="95"/>
      <c r="O703" s="67"/>
      <c r="P703" s="851"/>
      <c r="Q703" s="851"/>
      <c r="R703" s="851"/>
      <c r="S703" s="851"/>
      <c r="T703" s="851"/>
      <c r="U703" s="851"/>
      <c r="V703" s="851"/>
      <c r="W703" s="851"/>
      <c r="X703" s="851"/>
      <c r="Y703" s="851"/>
      <c r="Z703" s="851"/>
    </row>
    <row r="704" ht="14.25" customHeight="1">
      <c r="A704" s="95"/>
      <c r="B704" s="96"/>
      <c r="C704" s="1051"/>
      <c r="D704" s="98"/>
      <c r="E704" s="99"/>
      <c r="F704" s="282"/>
      <c r="G704" s="100"/>
      <c r="H704" s="101"/>
      <c r="I704" s="101"/>
      <c r="J704" s="102"/>
      <c r="K704" s="102"/>
      <c r="L704" s="102"/>
      <c r="M704" s="102"/>
      <c r="N704" s="95"/>
      <c r="O704" s="67"/>
      <c r="P704" s="851"/>
      <c r="Q704" s="851"/>
      <c r="R704" s="851"/>
      <c r="S704" s="851"/>
      <c r="T704" s="851"/>
      <c r="U704" s="851"/>
      <c r="V704" s="851"/>
      <c r="W704" s="851"/>
      <c r="X704" s="851"/>
      <c r="Y704" s="851"/>
      <c r="Z704" s="851"/>
    </row>
    <row r="705" ht="14.25" customHeight="1">
      <c r="A705" s="95"/>
      <c r="B705" s="96"/>
      <c r="C705" s="1051"/>
      <c r="D705" s="98"/>
      <c r="E705" s="99"/>
      <c r="F705" s="282"/>
      <c r="G705" s="100"/>
      <c r="H705" s="101"/>
      <c r="I705" s="101"/>
      <c r="J705" s="102"/>
      <c r="K705" s="102"/>
      <c r="L705" s="102"/>
      <c r="M705" s="102"/>
      <c r="N705" s="95"/>
      <c r="O705" s="67"/>
      <c r="P705" s="851"/>
      <c r="Q705" s="851"/>
      <c r="R705" s="851"/>
      <c r="S705" s="851"/>
      <c r="T705" s="851"/>
      <c r="U705" s="851"/>
      <c r="V705" s="851"/>
      <c r="W705" s="851"/>
      <c r="X705" s="851"/>
      <c r="Y705" s="851"/>
      <c r="Z705" s="851"/>
    </row>
    <row r="706" ht="14.25" customHeight="1">
      <c r="A706" s="95"/>
      <c r="B706" s="96"/>
      <c r="C706" s="1051"/>
      <c r="D706" s="98"/>
      <c r="E706" s="99"/>
      <c r="F706" s="282"/>
      <c r="G706" s="100"/>
      <c r="H706" s="101"/>
      <c r="I706" s="101"/>
      <c r="J706" s="102"/>
      <c r="K706" s="102"/>
      <c r="L706" s="102"/>
      <c r="M706" s="102"/>
      <c r="N706" s="95"/>
      <c r="O706" s="67"/>
      <c r="P706" s="851"/>
      <c r="Q706" s="851"/>
      <c r="R706" s="851"/>
      <c r="S706" s="851"/>
      <c r="T706" s="851"/>
      <c r="U706" s="851"/>
      <c r="V706" s="851"/>
      <c r="W706" s="851"/>
      <c r="X706" s="851"/>
      <c r="Y706" s="851"/>
      <c r="Z706" s="851"/>
    </row>
    <row r="707" ht="14.25" customHeight="1">
      <c r="A707" s="95"/>
      <c r="B707" s="96"/>
      <c r="C707" s="1051"/>
      <c r="D707" s="98"/>
      <c r="E707" s="99"/>
      <c r="F707" s="282"/>
      <c r="G707" s="100"/>
      <c r="H707" s="101"/>
      <c r="I707" s="101"/>
      <c r="J707" s="102"/>
      <c r="K707" s="102"/>
      <c r="L707" s="102"/>
      <c r="M707" s="102"/>
      <c r="N707" s="95"/>
      <c r="O707" s="67"/>
      <c r="P707" s="851"/>
      <c r="Q707" s="851"/>
      <c r="R707" s="851"/>
      <c r="S707" s="851"/>
      <c r="T707" s="851"/>
      <c r="U707" s="851"/>
      <c r="V707" s="851"/>
      <c r="W707" s="851"/>
      <c r="X707" s="851"/>
      <c r="Y707" s="851"/>
      <c r="Z707" s="851"/>
    </row>
    <row r="708" ht="14.25" customHeight="1">
      <c r="A708" s="95"/>
      <c r="B708" s="96"/>
      <c r="C708" s="1051"/>
      <c r="D708" s="98"/>
      <c r="E708" s="99"/>
      <c r="F708" s="282"/>
      <c r="G708" s="100"/>
      <c r="H708" s="101"/>
      <c r="I708" s="101"/>
      <c r="J708" s="102"/>
      <c r="K708" s="102"/>
      <c r="L708" s="102"/>
      <c r="M708" s="102"/>
      <c r="N708" s="95"/>
      <c r="O708" s="67"/>
      <c r="P708" s="851"/>
      <c r="Q708" s="851"/>
      <c r="R708" s="851"/>
      <c r="S708" s="851"/>
      <c r="T708" s="851"/>
      <c r="U708" s="851"/>
      <c r="V708" s="851"/>
      <c r="W708" s="851"/>
      <c r="X708" s="851"/>
      <c r="Y708" s="851"/>
      <c r="Z708" s="851"/>
    </row>
    <row r="709" ht="14.25" customHeight="1">
      <c r="A709" s="95"/>
      <c r="B709" s="96"/>
      <c r="C709" s="1051"/>
      <c r="D709" s="98"/>
      <c r="E709" s="99"/>
      <c r="F709" s="282"/>
      <c r="G709" s="100"/>
      <c r="H709" s="101"/>
      <c r="I709" s="101"/>
      <c r="J709" s="102"/>
      <c r="K709" s="102"/>
      <c r="L709" s="102"/>
      <c r="M709" s="102"/>
      <c r="N709" s="95"/>
      <c r="O709" s="67"/>
      <c r="P709" s="851"/>
      <c r="Q709" s="851"/>
      <c r="R709" s="851"/>
      <c r="S709" s="851"/>
      <c r="T709" s="851"/>
      <c r="U709" s="851"/>
      <c r="V709" s="851"/>
      <c r="W709" s="851"/>
      <c r="X709" s="851"/>
      <c r="Y709" s="851"/>
      <c r="Z709" s="851"/>
    </row>
    <row r="710" ht="14.25" customHeight="1">
      <c r="A710" s="95"/>
      <c r="B710" s="96"/>
      <c r="C710" s="1051"/>
      <c r="D710" s="98"/>
      <c r="E710" s="99"/>
      <c r="F710" s="282"/>
      <c r="G710" s="100"/>
      <c r="H710" s="101"/>
      <c r="I710" s="101"/>
      <c r="J710" s="102"/>
      <c r="K710" s="102"/>
      <c r="L710" s="102"/>
      <c r="M710" s="102"/>
      <c r="N710" s="95"/>
      <c r="O710" s="67"/>
      <c r="P710" s="851"/>
      <c r="Q710" s="851"/>
      <c r="R710" s="851"/>
      <c r="S710" s="851"/>
      <c r="T710" s="851"/>
      <c r="U710" s="851"/>
      <c r="V710" s="851"/>
      <c r="W710" s="851"/>
      <c r="X710" s="851"/>
      <c r="Y710" s="851"/>
      <c r="Z710" s="851"/>
    </row>
    <row r="711" ht="14.25" customHeight="1">
      <c r="A711" s="95"/>
      <c r="B711" s="96"/>
      <c r="C711" s="1051"/>
      <c r="D711" s="98"/>
      <c r="E711" s="99"/>
      <c r="F711" s="282"/>
      <c r="G711" s="100"/>
      <c r="H711" s="101"/>
      <c r="I711" s="101"/>
      <c r="J711" s="102"/>
      <c r="K711" s="102"/>
      <c r="L711" s="102"/>
      <c r="M711" s="102"/>
      <c r="N711" s="95"/>
      <c r="O711" s="67"/>
      <c r="P711" s="851"/>
      <c r="Q711" s="851"/>
      <c r="R711" s="851"/>
      <c r="S711" s="851"/>
      <c r="T711" s="851"/>
      <c r="U711" s="851"/>
      <c r="V711" s="851"/>
      <c r="W711" s="851"/>
      <c r="X711" s="851"/>
      <c r="Y711" s="851"/>
      <c r="Z711" s="851"/>
    </row>
    <row r="712" ht="14.25" customHeight="1">
      <c r="A712" s="95"/>
      <c r="B712" s="96"/>
      <c r="C712" s="1051"/>
      <c r="D712" s="98"/>
      <c r="E712" s="99"/>
      <c r="F712" s="282"/>
      <c r="G712" s="100"/>
      <c r="H712" s="101"/>
      <c r="I712" s="101"/>
      <c r="J712" s="102"/>
      <c r="K712" s="102"/>
      <c r="L712" s="102"/>
      <c r="M712" s="102"/>
      <c r="N712" s="95"/>
      <c r="O712" s="67"/>
      <c r="P712" s="851"/>
      <c r="Q712" s="851"/>
      <c r="R712" s="851"/>
      <c r="S712" s="851"/>
      <c r="T712" s="851"/>
      <c r="U712" s="851"/>
      <c r="V712" s="851"/>
      <c r="W712" s="851"/>
      <c r="X712" s="851"/>
      <c r="Y712" s="851"/>
      <c r="Z712" s="851"/>
    </row>
    <row r="713" ht="14.25" customHeight="1">
      <c r="A713" s="95"/>
      <c r="B713" s="96"/>
      <c r="C713" s="1051"/>
      <c r="D713" s="98"/>
      <c r="E713" s="99"/>
      <c r="F713" s="282"/>
      <c r="G713" s="100"/>
      <c r="H713" s="101"/>
      <c r="I713" s="101"/>
      <c r="J713" s="102"/>
      <c r="K713" s="102"/>
      <c r="L713" s="102"/>
      <c r="M713" s="102"/>
      <c r="N713" s="95"/>
      <c r="O713" s="67"/>
      <c r="P713" s="851"/>
      <c r="Q713" s="851"/>
      <c r="R713" s="851"/>
      <c r="S713" s="851"/>
      <c r="T713" s="851"/>
      <c r="U713" s="851"/>
      <c r="V713" s="851"/>
      <c r="W713" s="851"/>
      <c r="X713" s="851"/>
      <c r="Y713" s="851"/>
      <c r="Z713" s="851"/>
    </row>
    <row r="714" ht="14.25" customHeight="1">
      <c r="A714" s="95"/>
      <c r="B714" s="96"/>
      <c r="C714" s="1051"/>
      <c r="D714" s="98"/>
      <c r="E714" s="99"/>
      <c r="F714" s="282"/>
      <c r="G714" s="100"/>
      <c r="H714" s="101"/>
      <c r="I714" s="101"/>
      <c r="J714" s="102"/>
      <c r="K714" s="102"/>
      <c r="L714" s="102"/>
      <c r="M714" s="102"/>
      <c r="N714" s="95"/>
      <c r="O714" s="67"/>
      <c r="P714" s="851"/>
      <c r="Q714" s="851"/>
      <c r="R714" s="851"/>
      <c r="S714" s="851"/>
      <c r="T714" s="851"/>
      <c r="U714" s="851"/>
      <c r="V714" s="851"/>
      <c r="W714" s="851"/>
      <c r="X714" s="851"/>
      <c r="Y714" s="851"/>
      <c r="Z714" s="851"/>
    </row>
    <row r="715" ht="14.25" customHeight="1">
      <c r="A715" s="95"/>
      <c r="B715" s="96"/>
      <c r="C715" s="1051"/>
      <c r="D715" s="98"/>
      <c r="E715" s="99"/>
      <c r="F715" s="282"/>
      <c r="G715" s="100"/>
      <c r="H715" s="101"/>
      <c r="I715" s="101"/>
      <c r="J715" s="102"/>
      <c r="K715" s="102"/>
      <c r="L715" s="102"/>
      <c r="M715" s="102"/>
      <c r="N715" s="95"/>
      <c r="O715" s="67"/>
      <c r="P715" s="851"/>
      <c r="Q715" s="851"/>
      <c r="R715" s="851"/>
      <c r="S715" s="851"/>
      <c r="T715" s="851"/>
      <c r="U715" s="851"/>
      <c r="V715" s="851"/>
      <c r="W715" s="851"/>
      <c r="X715" s="851"/>
      <c r="Y715" s="851"/>
      <c r="Z715" s="851"/>
    </row>
    <row r="716" ht="14.25" customHeight="1">
      <c r="A716" s="95"/>
      <c r="B716" s="96"/>
      <c r="C716" s="1051"/>
      <c r="D716" s="98"/>
      <c r="E716" s="99"/>
      <c r="F716" s="282"/>
      <c r="G716" s="100"/>
      <c r="H716" s="101"/>
      <c r="I716" s="101"/>
      <c r="J716" s="102"/>
      <c r="K716" s="102"/>
      <c r="L716" s="102"/>
      <c r="M716" s="102"/>
      <c r="N716" s="95"/>
      <c r="O716" s="67"/>
      <c r="P716" s="851"/>
      <c r="Q716" s="851"/>
      <c r="R716" s="851"/>
      <c r="S716" s="851"/>
      <c r="T716" s="851"/>
      <c r="U716" s="851"/>
      <c r="V716" s="851"/>
      <c r="W716" s="851"/>
      <c r="X716" s="851"/>
      <c r="Y716" s="851"/>
      <c r="Z716" s="851"/>
    </row>
    <row r="717" ht="14.25" customHeight="1">
      <c r="A717" s="95"/>
      <c r="B717" s="96"/>
      <c r="C717" s="1051"/>
      <c r="D717" s="98"/>
      <c r="E717" s="99"/>
      <c r="F717" s="282"/>
      <c r="G717" s="100"/>
      <c r="H717" s="101"/>
      <c r="I717" s="101"/>
      <c r="J717" s="102"/>
      <c r="K717" s="102"/>
      <c r="L717" s="102"/>
      <c r="M717" s="102"/>
      <c r="N717" s="95"/>
      <c r="O717" s="67"/>
      <c r="P717" s="851"/>
      <c r="Q717" s="851"/>
      <c r="R717" s="851"/>
      <c r="S717" s="851"/>
      <c r="T717" s="851"/>
      <c r="U717" s="851"/>
      <c r="V717" s="851"/>
      <c r="W717" s="851"/>
      <c r="X717" s="851"/>
      <c r="Y717" s="851"/>
      <c r="Z717" s="851"/>
    </row>
    <row r="718" ht="14.25" customHeight="1">
      <c r="A718" s="95"/>
      <c r="B718" s="96"/>
      <c r="C718" s="1051"/>
      <c r="D718" s="98"/>
      <c r="E718" s="99"/>
      <c r="F718" s="282"/>
      <c r="G718" s="100"/>
      <c r="H718" s="101"/>
      <c r="I718" s="101"/>
      <c r="J718" s="102"/>
      <c r="K718" s="102"/>
      <c r="L718" s="102"/>
      <c r="M718" s="102"/>
      <c r="N718" s="95"/>
      <c r="O718" s="67"/>
      <c r="P718" s="851"/>
      <c r="Q718" s="851"/>
      <c r="R718" s="851"/>
      <c r="S718" s="851"/>
      <c r="T718" s="851"/>
      <c r="U718" s="851"/>
      <c r="V718" s="851"/>
      <c r="W718" s="851"/>
      <c r="X718" s="851"/>
      <c r="Y718" s="851"/>
      <c r="Z718" s="851"/>
    </row>
    <row r="719" ht="14.25" customHeight="1">
      <c r="A719" s="95"/>
      <c r="B719" s="96"/>
      <c r="C719" s="1051"/>
      <c r="D719" s="98"/>
      <c r="E719" s="99"/>
      <c r="F719" s="282"/>
      <c r="G719" s="100"/>
      <c r="H719" s="101"/>
      <c r="I719" s="101"/>
      <c r="J719" s="102"/>
      <c r="K719" s="102"/>
      <c r="L719" s="102"/>
      <c r="M719" s="102"/>
      <c r="N719" s="95"/>
      <c r="O719" s="67"/>
      <c r="P719" s="851"/>
      <c r="Q719" s="851"/>
      <c r="R719" s="851"/>
      <c r="S719" s="851"/>
      <c r="T719" s="851"/>
      <c r="U719" s="851"/>
      <c r="V719" s="851"/>
      <c r="W719" s="851"/>
      <c r="X719" s="851"/>
      <c r="Y719" s="851"/>
      <c r="Z719" s="851"/>
    </row>
    <row r="720" ht="14.25" customHeight="1">
      <c r="A720" s="95"/>
      <c r="B720" s="96"/>
      <c r="C720" s="1051"/>
      <c r="D720" s="98"/>
      <c r="E720" s="99"/>
      <c r="F720" s="282"/>
      <c r="G720" s="100"/>
      <c r="H720" s="101"/>
      <c r="I720" s="101"/>
      <c r="J720" s="102"/>
      <c r="K720" s="102"/>
      <c r="L720" s="102"/>
      <c r="M720" s="102"/>
      <c r="N720" s="95"/>
      <c r="O720" s="67"/>
      <c r="P720" s="851"/>
      <c r="Q720" s="851"/>
      <c r="R720" s="851"/>
      <c r="S720" s="851"/>
      <c r="T720" s="851"/>
      <c r="U720" s="851"/>
      <c r="V720" s="851"/>
      <c r="W720" s="851"/>
      <c r="X720" s="851"/>
      <c r="Y720" s="851"/>
      <c r="Z720" s="851"/>
    </row>
    <row r="721" ht="14.25" customHeight="1">
      <c r="A721" s="95"/>
      <c r="B721" s="96"/>
      <c r="C721" s="1051"/>
      <c r="D721" s="98"/>
      <c r="E721" s="99"/>
      <c r="F721" s="282"/>
      <c r="G721" s="100"/>
      <c r="H721" s="101"/>
      <c r="I721" s="101"/>
      <c r="J721" s="102"/>
      <c r="K721" s="102"/>
      <c r="L721" s="102"/>
      <c r="M721" s="102"/>
      <c r="N721" s="95"/>
      <c r="O721" s="67"/>
      <c r="P721" s="851"/>
      <c r="Q721" s="851"/>
      <c r="R721" s="851"/>
      <c r="S721" s="851"/>
      <c r="T721" s="851"/>
      <c r="U721" s="851"/>
      <c r="V721" s="851"/>
      <c r="W721" s="851"/>
      <c r="X721" s="851"/>
      <c r="Y721" s="851"/>
      <c r="Z721" s="851"/>
    </row>
    <row r="722" ht="14.25" customHeight="1">
      <c r="A722" s="95"/>
      <c r="B722" s="96"/>
      <c r="C722" s="1051"/>
      <c r="D722" s="98"/>
      <c r="E722" s="99"/>
      <c r="F722" s="282"/>
      <c r="G722" s="100"/>
      <c r="H722" s="101"/>
      <c r="I722" s="101"/>
      <c r="J722" s="102"/>
      <c r="K722" s="102"/>
      <c r="L722" s="102"/>
      <c r="M722" s="102"/>
      <c r="N722" s="95"/>
      <c r="O722" s="67"/>
      <c r="P722" s="851"/>
      <c r="Q722" s="851"/>
      <c r="R722" s="851"/>
      <c r="S722" s="851"/>
      <c r="T722" s="851"/>
      <c r="U722" s="851"/>
      <c r="V722" s="851"/>
      <c r="W722" s="851"/>
      <c r="X722" s="851"/>
      <c r="Y722" s="851"/>
      <c r="Z722" s="851"/>
    </row>
    <row r="723" ht="14.25" customHeight="1">
      <c r="A723" s="95"/>
      <c r="B723" s="96"/>
      <c r="C723" s="1051"/>
      <c r="D723" s="98"/>
      <c r="E723" s="99"/>
      <c r="F723" s="282"/>
      <c r="G723" s="100"/>
      <c r="H723" s="101"/>
      <c r="I723" s="101"/>
      <c r="J723" s="102"/>
      <c r="K723" s="102"/>
      <c r="L723" s="102"/>
      <c r="M723" s="102"/>
      <c r="N723" s="95"/>
      <c r="O723" s="67"/>
      <c r="P723" s="851"/>
      <c r="Q723" s="851"/>
      <c r="R723" s="851"/>
      <c r="S723" s="851"/>
      <c r="T723" s="851"/>
      <c r="U723" s="851"/>
      <c r="V723" s="851"/>
      <c r="W723" s="851"/>
      <c r="X723" s="851"/>
      <c r="Y723" s="851"/>
      <c r="Z723" s="851"/>
    </row>
    <row r="724" ht="14.25" customHeight="1">
      <c r="A724" s="95"/>
      <c r="B724" s="96"/>
      <c r="C724" s="1051"/>
      <c r="D724" s="98"/>
      <c r="E724" s="99"/>
      <c r="F724" s="282"/>
      <c r="G724" s="100"/>
      <c r="H724" s="101"/>
      <c r="I724" s="101"/>
      <c r="J724" s="102"/>
      <c r="K724" s="102"/>
      <c r="L724" s="102"/>
      <c r="M724" s="102"/>
      <c r="N724" s="95"/>
      <c r="O724" s="67"/>
      <c r="P724" s="851"/>
      <c r="Q724" s="851"/>
      <c r="R724" s="851"/>
      <c r="S724" s="851"/>
      <c r="T724" s="851"/>
      <c r="U724" s="851"/>
      <c r="V724" s="851"/>
      <c r="W724" s="851"/>
      <c r="X724" s="851"/>
      <c r="Y724" s="851"/>
      <c r="Z724" s="851"/>
    </row>
    <row r="725" ht="14.25" customHeight="1">
      <c r="A725" s="95"/>
      <c r="B725" s="96"/>
      <c r="C725" s="1051"/>
      <c r="D725" s="98"/>
      <c r="E725" s="99"/>
      <c r="F725" s="282"/>
      <c r="G725" s="100"/>
      <c r="H725" s="101"/>
      <c r="I725" s="101"/>
      <c r="J725" s="102"/>
      <c r="K725" s="102"/>
      <c r="L725" s="102"/>
      <c r="M725" s="102"/>
      <c r="N725" s="95"/>
      <c r="O725" s="67"/>
      <c r="P725" s="851"/>
      <c r="Q725" s="851"/>
      <c r="R725" s="851"/>
      <c r="S725" s="851"/>
      <c r="T725" s="851"/>
      <c r="U725" s="851"/>
      <c r="V725" s="851"/>
      <c r="W725" s="851"/>
      <c r="X725" s="851"/>
      <c r="Y725" s="851"/>
      <c r="Z725" s="851"/>
    </row>
    <row r="726" ht="14.25" customHeight="1">
      <c r="A726" s="95"/>
      <c r="B726" s="96"/>
      <c r="C726" s="1051"/>
      <c r="D726" s="98"/>
      <c r="E726" s="99"/>
      <c r="F726" s="282"/>
      <c r="G726" s="100"/>
      <c r="H726" s="101"/>
      <c r="I726" s="101"/>
      <c r="J726" s="102"/>
      <c r="K726" s="102"/>
      <c r="L726" s="102"/>
      <c r="M726" s="102"/>
      <c r="N726" s="95"/>
      <c r="O726" s="67"/>
      <c r="P726" s="851"/>
      <c r="Q726" s="851"/>
      <c r="R726" s="851"/>
      <c r="S726" s="851"/>
      <c r="T726" s="851"/>
      <c r="U726" s="851"/>
      <c r="V726" s="851"/>
      <c r="W726" s="851"/>
      <c r="X726" s="851"/>
      <c r="Y726" s="851"/>
      <c r="Z726" s="851"/>
    </row>
    <row r="727" ht="14.25" customHeight="1">
      <c r="A727" s="95"/>
      <c r="B727" s="96"/>
      <c r="C727" s="1051"/>
      <c r="D727" s="98"/>
      <c r="E727" s="99"/>
      <c r="F727" s="282"/>
      <c r="G727" s="100"/>
      <c r="H727" s="101"/>
      <c r="I727" s="101"/>
      <c r="J727" s="102"/>
      <c r="K727" s="102"/>
      <c r="L727" s="102"/>
      <c r="M727" s="102"/>
      <c r="N727" s="95"/>
      <c r="O727" s="67"/>
      <c r="P727" s="851"/>
      <c r="Q727" s="851"/>
      <c r="R727" s="851"/>
      <c r="S727" s="851"/>
      <c r="T727" s="851"/>
      <c r="U727" s="851"/>
      <c r="V727" s="851"/>
      <c r="W727" s="851"/>
      <c r="X727" s="851"/>
      <c r="Y727" s="851"/>
      <c r="Z727" s="851"/>
    </row>
    <row r="728" ht="14.25" customHeight="1">
      <c r="A728" s="95"/>
      <c r="B728" s="96"/>
      <c r="C728" s="1051"/>
      <c r="D728" s="98"/>
      <c r="E728" s="99"/>
      <c r="F728" s="282"/>
      <c r="G728" s="100"/>
      <c r="H728" s="101"/>
      <c r="I728" s="101"/>
      <c r="J728" s="102"/>
      <c r="K728" s="102"/>
      <c r="L728" s="102"/>
      <c r="M728" s="102"/>
      <c r="N728" s="95"/>
      <c r="O728" s="67"/>
      <c r="P728" s="851"/>
      <c r="Q728" s="851"/>
      <c r="R728" s="851"/>
      <c r="S728" s="851"/>
      <c r="T728" s="851"/>
      <c r="U728" s="851"/>
      <c r="V728" s="851"/>
      <c r="W728" s="851"/>
      <c r="X728" s="851"/>
      <c r="Y728" s="851"/>
      <c r="Z728" s="851"/>
    </row>
    <row r="729" ht="14.25" customHeight="1">
      <c r="A729" s="95"/>
      <c r="B729" s="96"/>
      <c r="C729" s="1051"/>
      <c r="D729" s="98"/>
      <c r="E729" s="99"/>
      <c r="F729" s="282"/>
      <c r="G729" s="100"/>
      <c r="H729" s="101"/>
      <c r="I729" s="101"/>
      <c r="J729" s="102"/>
      <c r="K729" s="102"/>
      <c r="L729" s="102"/>
      <c r="M729" s="102"/>
      <c r="N729" s="95"/>
      <c r="O729" s="67"/>
      <c r="P729" s="851"/>
      <c r="Q729" s="851"/>
      <c r="R729" s="851"/>
      <c r="S729" s="851"/>
      <c r="T729" s="851"/>
      <c r="U729" s="851"/>
      <c r="V729" s="851"/>
      <c r="W729" s="851"/>
      <c r="X729" s="851"/>
      <c r="Y729" s="851"/>
      <c r="Z729" s="851"/>
    </row>
    <row r="730" ht="14.25" customHeight="1">
      <c r="A730" s="95"/>
      <c r="B730" s="96"/>
      <c r="C730" s="1051"/>
      <c r="D730" s="98"/>
      <c r="E730" s="99"/>
      <c r="F730" s="282"/>
      <c r="G730" s="100"/>
      <c r="H730" s="101"/>
      <c r="I730" s="101"/>
      <c r="J730" s="102"/>
      <c r="K730" s="102"/>
      <c r="L730" s="102"/>
      <c r="M730" s="102"/>
      <c r="N730" s="95"/>
      <c r="O730" s="67"/>
      <c r="P730" s="851"/>
      <c r="Q730" s="851"/>
      <c r="R730" s="851"/>
      <c r="S730" s="851"/>
      <c r="T730" s="851"/>
      <c r="U730" s="851"/>
      <c r="V730" s="851"/>
      <c r="W730" s="851"/>
      <c r="X730" s="851"/>
      <c r="Y730" s="851"/>
      <c r="Z730" s="851"/>
    </row>
    <row r="731" ht="14.25" customHeight="1">
      <c r="A731" s="95"/>
      <c r="B731" s="96"/>
      <c r="C731" s="1051"/>
      <c r="D731" s="98"/>
      <c r="E731" s="99"/>
      <c r="F731" s="282"/>
      <c r="G731" s="100"/>
      <c r="H731" s="101"/>
      <c r="I731" s="101"/>
      <c r="J731" s="102"/>
      <c r="K731" s="102"/>
      <c r="L731" s="102"/>
      <c r="M731" s="102"/>
      <c r="N731" s="95"/>
      <c r="O731" s="67"/>
      <c r="P731" s="851"/>
      <c r="Q731" s="851"/>
      <c r="R731" s="851"/>
      <c r="S731" s="851"/>
      <c r="T731" s="851"/>
      <c r="U731" s="851"/>
      <c r="V731" s="851"/>
      <c r="W731" s="851"/>
      <c r="X731" s="851"/>
      <c r="Y731" s="851"/>
      <c r="Z731" s="851"/>
    </row>
    <row r="732" ht="14.25" customHeight="1">
      <c r="A732" s="95"/>
      <c r="B732" s="96"/>
      <c r="C732" s="1051"/>
      <c r="D732" s="98"/>
      <c r="E732" s="99"/>
      <c r="F732" s="282"/>
      <c r="G732" s="100"/>
      <c r="H732" s="101"/>
      <c r="I732" s="101"/>
      <c r="J732" s="102"/>
      <c r="K732" s="102"/>
      <c r="L732" s="102"/>
      <c r="M732" s="102"/>
      <c r="N732" s="95"/>
      <c r="O732" s="67"/>
      <c r="P732" s="851"/>
      <c r="Q732" s="851"/>
      <c r="R732" s="851"/>
      <c r="S732" s="851"/>
      <c r="T732" s="851"/>
      <c r="U732" s="851"/>
      <c r="V732" s="851"/>
      <c r="W732" s="851"/>
      <c r="X732" s="851"/>
      <c r="Y732" s="851"/>
      <c r="Z732" s="851"/>
    </row>
    <row r="733" ht="14.25" customHeight="1">
      <c r="A733" s="95"/>
      <c r="B733" s="96"/>
      <c r="C733" s="1051"/>
      <c r="D733" s="98"/>
      <c r="E733" s="99"/>
      <c r="F733" s="282"/>
      <c r="G733" s="100"/>
      <c r="H733" s="101"/>
      <c r="I733" s="101"/>
      <c r="J733" s="102"/>
      <c r="K733" s="102"/>
      <c r="L733" s="102"/>
      <c r="M733" s="102"/>
      <c r="N733" s="95"/>
      <c r="O733" s="67"/>
      <c r="P733" s="851"/>
      <c r="Q733" s="851"/>
      <c r="R733" s="851"/>
      <c r="S733" s="851"/>
      <c r="T733" s="851"/>
      <c r="U733" s="851"/>
      <c r="V733" s="851"/>
      <c r="W733" s="851"/>
      <c r="X733" s="851"/>
      <c r="Y733" s="851"/>
      <c r="Z733" s="851"/>
    </row>
    <row r="734" ht="14.25" customHeight="1">
      <c r="A734" s="95"/>
      <c r="B734" s="96"/>
      <c r="C734" s="1051"/>
      <c r="D734" s="98"/>
      <c r="E734" s="99"/>
      <c r="F734" s="282"/>
      <c r="G734" s="100"/>
      <c r="H734" s="101"/>
      <c r="I734" s="101"/>
      <c r="J734" s="102"/>
      <c r="K734" s="102"/>
      <c r="L734" s="102"/>
      <c r="M734" s="102"/>
      <c r="N734" s="95"/>
      <c r="O734" s="67"/>
      <c r="P734" s="851"/>
      <c r="Q734" s="851"/>
      <c r="R734" s="851"/>
      <c r="S734" s="851"/>
      <c r="T734" s="851"/>
      <c r="U734" s="851"/>
      <c r="V734" s="851"/>
      <c r="W734" s="851"/>
      <c r="X734" s="851"/>
      <c r="Y734" s="851"/>
      <c r="Z734" s="851"/>
    </row>
    <row r="735" ht="14.25" customHeight="1">
      <c r="A735" s="95"/>
      <c r="B735" s="96"/>
      <c r="C735" s="1051"/>
      <c r="D735" s="98"/>
      <c r="E735" s="99"/>
      <c r="F735" s="282"/>
      <c r="G735" s="100"/>
      <c r="H735" s="101"/>
      <c r="I735" s="101"/>
      <c r="J735" s="102"/>
      <c r="K735" s="102"/>
      <c r="L735" s="102"/>
      <c r="M735" s="102"/>
      <c r="N735" s="95"/>
      <c r="O735" s="67"/>
      <c r="P735" s="851"/>
      <c r="Q735" s="851"/>
      <c r="R735" s="851"/>
      <c r="S735" s="851"/>
      <c r="T735" s="851"/>
      <c r="U735" s="851"/>
      <c r="V735" s="851"/>
      <c r="W735" s="851"/>
      <c r="X735" s="851"/>
      <c r="Y735" s="851"/>
      <c r="Z735" s="851"/>
    </row>
    <row r="736" ht="14.25" customHeight="1">
      <c r="A736" s="95"/>
      <c r="B736" s="96"/>
      <c r="C736" s="1051"/>
      <c r="D736" s="98"/>
      <c r="E736" s="99"/>
      <c r="F736" s="282"/>
      <c r="G736" s="100"/>
      <c r="H736" s="101"/>
      <c r="I736" s="101"/>
      <c r="J736" s="102"/>
      <c r="K736" s="102"/>
      <c r="L736" s="102"/>
      <c r="M736" s="102"/>
      <c r="N736" s="95"/>
      <c r="O736" s="67"/>
      <c r="P736" s="851"/>
      <c r="Q736" s="851"/>
      <c r="R736" s="851"/>
      <c r="S736" s="851"/>
      <c r="T736" s="851"/>
      <c r="U736" s="851"/>
      <c r="V736" s="851"/>
      <c r="W736" s="851"/>
      <c r="X736" s="851"/>
      <c r="Y736" s="851"/>
      <c r="Z736" s="851"/>
    </row>
    <row r="737" ht="14.25" customHeight="1">
      <c r="A737" s="95"/>
      <c r="B737" s="96"/>
      <c r="C737" s="1051"/>
      <c r="D737" s="98"/>
      <c r="E737" s="99"/>
      <c r="F737" s="282"/>
      <c r="G737" s="100"/>
      <c r="H737" s="101"/>
      <c r="I737" s="101"/>
      <c r="J737" s="102"/>
      <c r="K737" s="102"/>
      <c r="L737" s="102"/>
      <c r="M737" s="102"/>
      <c r="N737" s="95"/>
      <c r="O737" s="67"/>
      <c r="P737" s="851"/>
      <c r="Q737" s="851"/>
      <c r="R737" s="851"/>
      <c r="S737" s="851"/>
      <c r="T737" s="851"/>
      <c r="U737" s="851"/>
      <c r="V737" s="851"/>
      <c r="W737" s="851"/>
      <c r="X737" s="851"/>
      <c r="Y737" s="851"/>
      <c r="Z737" s="851"/>
    </row>
    <row r="738" ht="14.25" customHeight="1">
      <c r="A738" s="95"/>
      <c r="B738" s="96"/>
      <c r="C738" s="1051"/>
      <c r="D738" s="98"/>
      <c r="E738" s="99"/>
      <c r="F738" s="282"/>
      <c r="G738" s="100"/>
      <c r="H738" s="101"/>
      <c r="I738" s="101"/>
      <c r="J738" s="102"/>
      <c r="K738" s="102"/>
      <c r="L738" s="102"/>
      <c r="M738" s="102"/>
      <c r="N738" s="95"/>
      <c r="O738" s="67"/>
      <c r="P738" s="851"/>
      <c r="Q738" s="851"/>
      <c r="R738" s="851"/>
      <c r="S738" s="851"/>
      <c r="T738" s="851"/>
      <c r="U738" s="851"/>
      <c r="V738" s="851"/>
      <c r="W738" s="851"/>
      <c r="X738" s="851"/>
      <c r="Y738" s="851"/>
      <c r="Z738" s="851"/>
    </row>
    <row r="739" ht="14.25" customHeight="1">
      <c r="A739" s="95"/>
      <c r="B739" s="96"/>
      <c r="C739" s="1051"/>
      <c r="D739" s="98"/>
      <c r="E739" s="99"/>
      <c r="F739" s="282"/>
      <c r="G739" s="100"/>
      <c r="H739" s="101"/>
      <c r="I739" s="101"/>
      <c r="J739" s="102"/>
      <c r="K739" s="102"/>
      <c r="L739" s="102"/>
      <c r="M739" s="102"/>
      <c r="N739" s="95"/>
      <c r="O739" s="67"/>
      <c r="P739" s="851"/>
      <c r="Q739" s="851"/>
      <c r="R739" s="851"/>
      <c r="S739" s="851"/>
      <c r="T739" s="851"/>
      <c r="U739" s="851"/>
      <c r="V739" s="851"/>
      <c r="W739" s="851"/>
      <c r="X739" s="851"/>
      <c r="Y739" s="851"/>
      <c r="Z739" s="851"/>
    </row>
    <row r="740" ht="14.25" customHeight="1">
      <c r="A740" s="95"/>
      <c r="B740" s="96"/>
      <c r="C740" s="1051"/>
      <c r="D740" s="98"/>
      <c r="E740" s="99"/>
      <c r="F740" s="282"/>
      <c r="G740" s="100"/>
      <c r="H740" s="101"/>
      <c r="I740" s="101"/>
      <c r="J740" s="102"/>
      <c r="K740" s="102"/>
      <c r="L740" s="102"/>
      <c r="M740" s="102"/>
      <c r="N740" s="95"/>
      <c r="O740" s="67"/>
      <c r="P740" s="851"/>
      <c r="Q740" s="851"/>
      <c r="R740" s="851"/>
      <c r="S740" s="851"/>
      <c r="T740" s="851"/>
      <c r="U740" s="851"/>
      <c r="V740" s="851"/>
      <c r="W740" s="851"/>
      <c r="X740" s="851"/>
      <c r="Y740" s="851"/>
      <c r="Z740" s="851"/>
    </row>
    <row r="741" ht="14.25" customHeight="1">
      <c r="A741" s="95"/>
      <c r="B741" s="96"/>
      <c r="C741" s="1051"/>
      <c r="D741" s="98"/>
      <c r="E741" s="99"/>
      <c r="F741" s="282"/>
      <c r="G741" s="100"/>
      <c r="H741" s="101"/>
      <c r="I741" s="101"/>
      <c r="J741" s="102"/>
      <c r="K741" s="102"/>
      <c r="L741" s="102"/>
      <c r="M741" s="102"/>
      <c r="N741" s="95"/>
      <c r="O741" s="67"/>
      <c r="P741" s="851"/>
      <c r="Q741" s="851"/>
      <c r="R741" s="851"/>
      <c r="S741" s="851"/>
      <c r="T741" s="851"/>
      <c r="U741" s="851"/>
      <c r="V741" s="851"/>
      <c r="W741" s="851"/>
      <c r="X741" s="851"/>
      <c r="Y741" s="851"/>
      <c r="Z741" s="851"/>
    </row>
    <row r="742" ht="14.25" customHeight="1">
      <c r="A742" s="95"/>
      <c r="B742" s="96"/>
      <c r="C742" s="1051"/>
      <c r="D742" s="98"/>
      <c r="E742" s="99"/>
      <c r="F742" s="282"/>
      <c r="G742" s="100"/>
      <c r="H742" s="101"/>
      <c r="I742" s="101"/>
      <c r="J742" s="102"/>
      <c r="K742" s="102"/>
      <c r="L742" s="102"/>
      <c r="M742" s="102"/>
      <c r="N742" s="95"/>
      <c r="O742" s="67"/>
      <c r="P742" s="851"/>
      <c r="Q742" s="851"/>
      <c r="R742" s="851"/>
      <c r="S742" s="851"/>
      <c r="T742" s="851"/>
      <c r="U742" s="851"/>
      <c r="V742" s="851"/>
      <c r="W742" s="851"/>
      <c r="X742" s="851"/>
      <c r="Y742" s="851"/>
      <c r="Z742" s="851"/>
    </row>
    <row r="743" ht="14.25" customHeight="1">
      <c r="A743" s="95"/>
      <c r="B743" s="96"/>
      <c r="C743" s="1051"/>
      <c r="D743" s="98"/>
      <c r="E743" s="99"/>
      <c r="F743" s="282"/>
      <c r="G743" s="100"/>
      <c r="H743" s="101"/>
      <c r="I743" s="101"/>
      <c r="J743" s="102"/>
      <c r="K743" s="102"/>
      <c r="L743" s="102"/>
      <c r="M743" s="102"/>
      <c r="N743" s="95"/>
      <c r="O743" s="67"/>
      <c r="P743" s="851"/>
      <c r="Q743" s="851"/>
      <c r="R743" s="851"/>
      <c r="S743" s="851"/>
      <c r="T743" s="851"/>
      <c r="U743" s="851"/>
      <c r="V743" s="851"/>
      <c r="W743" s="851"/>
      <c r="X743" s="851"/>
      <c r="Y743" s="851"/>
      <c r="Z743" s="851"/>
    </row>
    <row r="744" ht="14.25" customHeight="1">
      <c r="A744" s="95"/>
      <c r="B744" s="96"/>
      <c r="C744" s="1051"/>
      <c r="D744" s="98"/>
      <c r="E744" s="99"/>
      <c r="F744" s="282"/>
      <c r="G744" s="100"/>
      <c r="H744" s="101"/>
      <c r="I744" s="101"/>
      <c r="J744" s="102"/>
      <c r="K744" s="102"/>
      <c r="L744" s="102"/>
      <c r="M744" s="102"/>
      <c r="N744" s="95"/>
      <c r="O744" s="67"/>
      <c r="P744" s="851"/>
      <c r="Q744" s="851"/>
      <c r="R744" s="851"/>
      <c r="S744" s="851"/>
      <c r="T744" s="851"/>
      <c r="U744" s="851"/>
      <c r="V744" s="851"/>
      <c r="W744" s="851"/>
      <c r="X744" s="851"/>
      <c r="Y744" s="851"/>
      <c r="Z744" s="851"/>
    </row>
    <row r="745" ht="14.25" customHeight="1">
      <c r="A745" s="95"/>
      <c r="B745" s="96"/>
      <c r="C745" s="1051"/>
      <c r="D745" s="98"/>
      <c r="E745" s="99"/>
      <c r="F745" s="282"/>
      <c r="G745" s="100"/>
      <c r="H745" s="101"/>
      <c r="I745" s="101"/>
      <c r="J745" s="102"/>
      <c r="K745" s="102"/>
      <c r="L745" s="102"/>
      <c r="M745" s="102"/>
      <c r="N745" s="95"/>
      <c r="O745" s="67"/>
      <c r="P745" s="851"/>
      <c r="Q745" s="851"/>
      <c r="R745" s="851"/>
      <c r="S745" s="851"/>
      <c r="T745" s="851"/>
      <c r="U745" s="851"/>
      <c r="V745" s="851"/>
      <c r="W745" s="851"/>
      <c r="X745" s="851"/>
      <c r="Y745" s="851"/>
      <c r="Z745" s="851"/>
    </row>
    <row r="746" ht="14.25" customHeight="1">
      <c r="A746" s="95"/>
      <c r="B746" s="96"/>
      <c r="C746" s="1051"/>
      <c r="D746" s="98"/>
      <c r="E746" s="99"/>
      <c r="F746" s="282"/>
      <c r="G746" s="100"/>
      <c r="H746" s="101"/>
      <c r="I746" s="101"/>
      <c r="J746" s="102"/>
      <c r="K746" s="102"/>
      <c r="L746" s="102"/>
      <c r="M746" s="102"/>
      <c r="N746" s="95"/>
      <c r="O746" s="67"/>
      <c r="P746" s="851"/>
      <c r="Q746" s="851"/>
      <c r="R746" s="851"/>
      <c r="S746" s="851"/>
      <c r="T746" s="851"/>
      <c r="U746" s="851"/>
      <c r="V746" s="851"/>
      <c r="W746" s="851"/>
      <c r="X746" s="851"/>
      <c r="Y746" s="851"/>
      <c r="Z746" s="851"/>
    </row>
    <row r="747" ht="14.25" customHeight="1">
      <c r="A747" s="95"/>
      <c r="B747" s="96"/>
      <c r="C747" s="1051"/>
      <c r="D747" s="98"/>
      <c r="E747" s="99"/>
      <c r="F747" s="282"/>
      <c r="G747" s="100"/>
      <c r="H747" s="101"/>
      <c r="I747" s="101"/>
      <c r="J747" s="102"/>
      <c r="K747" s="102"/>
      <c r="L747" s="102"/>
      <c r="M747" s="102"/>
      <c r="N747" s="95"/>
      <c r="O747" s="67"/>
      <c r="P747" s="851"/>
      <c r="Q747" s="851"/>
      <c r="R747" s="851"/>
      <c r="S747" s="851"/>
      <c r="T747" s="851"/>
      <c r="U747" s="851"/>
      <c r="V747" s="851"/>
      <c r="W747" s="851"/>
      <c r="X747" s="851"/>
      <c r="Y747" s="851"/>
      <c r="Z747" s="851"/>
    </row>
    <row r="748" ht="14.25" customHeight="1">
      <c r="A748" s="95"/>
      <c r="B748" s="96"/>
      <c r="C748" s="1051"/>
      <c r="D748" s="98"/>
      <c r="E748" s="99"/>
      <c r="F748" s="282"/>
      <c r="G748" s="100"/>
      <c r="H748" s="101"/>
      <c r="I748" s="101"/>
      <c r="J748" s="102"/>
      <c r="K748" s="102"/>
      <c r="L748" s="102"/>
      <c r="M748" s="102"/>
      <c r="N748" s="95"/>
      <c r="O748" s="67"/>
      <c r="P748" s="851"/>
      <c r="Q748" s="851"/>
      <c r="R748" s="851"/>
      <c r="S748" s="851"/>
      <c r="T748" s="851"/>
      <c r="U748" s="851"/>
      <c r="V748" s="851"/>
      <c r="W748" s="851"/>
      <c r="X748" s="851"/>
      <c r="Y748" s="851"/>
      <c r="Z748" s="851"/>
    </row>
    <row r="749" ht="14.25" customHeight="1">
      <c r="A749" s="95"/>
      <c r="B749" s="96"/>
      <c r="C749" s="1051"/>
      <c r="D749" s="98"/>
      <c r="E749" s="99"/>
      <c r="F749" s="282"/>
      <c r="G749" s="100"/>
      <c r="H749" s="101"/>
      <c r="I749" s="101"/>
      <c r="J749" s="102"/>
      <c r="K749" s="102"/>
      <c r="L749" s="102"/>
      <c r="M749" s="102"/>
      <c r="N749" s="95"/>
      <c r="O749" s="67"/>
      <c r="P749" s="851"/>
      <c r="Q749" s="851"/>
      <c r="R749" s="851"/>
      <c r="S749" s="851"/>
      <c r="T749" s="851"/>
      <c r="U749" s="851"/>
      <c r="V749" s="851"/>
      <c r="W749" s="851"/>
      <c r="X749" s="851"/>
      <c r="Y749" s="851"/>
      <c r="Z749" s="851"/>
    </row>
    <row r="750" ht="14.25" customHeight="1">
      <c r="A750" s="95"/>
      <c r="B750" s="96"/>
      <c r="C750" s="1051"/>
      <c r="D750" s="98"/>
      <c r="E750" s="99"/>
      <c r="F750" s="282"/>
      <c r="G750" s="100"/>
      <c r="H750" s="101"/>
      <c r="I750" s="101"/>
      <c r="J750" s="102"/>
      <c r="K750" s="102"/>
      <c r="L750" s="102"/>
      <c r="M750" s="102"/>
      <c r="N750" s="95"/>
      <c r="O750" s="67"/>
      <c r="P750" s="851"/>
      <c r="Q750" s="851"/>
      <c r="R750" s="851"/>
      <c r="S750" s="851"/>
      <c r="T750" s="851"/>
      <c r="U750" s="851"/>
      <c r="V750" s="851"/>
      <c r="W750" s="851"/>
      <c r="X750" s="851"/>
      <c r="Y750" s="851"/>
      <c r="Z750" s="851"/>
    </row>
    <row r="751" ht="14.25" customHeight="1">
      <c r="A751" s="95"/>
      <c r="B751" s="96"/>
      <c r="C751" s="1051"/>
      <c r="D751" s="98"/>
      <c r="E751" s="99"/>
      <c r="F751" s="282"/>
      <c r="G751" s="100"/>
      <c r="H751" s="101"/>
      <c r="I751" s="101"/>
      <c r="J751" s="102"/>
      <c r="K751" s="102"/>
      <c r="L751" s="102"/>
      <c r="M751" s="102"/>
      <c r="N751" s="95"/>
      <c r="O751" s="67"/>
      <c r="P751" s="851"/>
      <c r="Q751" s="851"/>
      <c r="R751" s="851"/>
      <c r="S751" s="851"/>
      <c r="T751" s="851"/>
      <c r="U751" s="851"/>
      <c r="V751" s="851"/>
      <c r="W751" s="851"/>
      <c r="X751" s="851"/>
      <c r="Y751" s="851"/>
      <c r="Z751" s="851"/>
    </row>
    <row r="752" ht="14.25" customHeight="1">
      <c r="A752" s="95"/>
      <c r="B752" s="96"/>
      <c r="C752" s="1051"/>
      <c r="D752" s="98"/>
      <c r="E752" s="99"/>
      <c r="F752" s="282"/>
      <c r="G752" s="100"/>
      <c r="H752" s="101"/>
      <c r="I752" s="101"/>
      <c r="J752" s="102"/>
      <c r="K752" s="102"/>
      <c r="L752" s="102"/>
      <c r="M752" s="102"/>
      <c r="N752" s="95"/>
      <c r="O752" s="67"/>
      <c r="P752" s="851"/>
      <c r="Q752" s="851"/>
      <c r="R752" s="851"/>
      <c r="S752" s="851"/>
      <c r="T752" s="851"/>
      <c r="U752" s="851"/>
      <c r="V752" s="851"/>
      <c r="W752" s="851"/>
      <c r="X752" s="851"/>
      <c r="Y752" s="851"/>
      <c r="Z752" s="851"/>
    </row>
    <row r="753" ht="14.25" customHeight="1">
      <c r="A753" s="95"/>
      <c r="B753" s="96"/>
      <c r="C753" s="1051"/>
      <c r="D753" s="98"/>
      <c r="E753" s="99"/>
      <c r="F753" s="282"/>
      <c r="G753" s="100"/>
      <c r="H753" s="101"/>
      <c r="I753" s="101"/>
      <c r="J753" s="102"/>
      <c r="K753" s="102"/>
      <c r="L753" s="102"/>
      <c r="M753" s="102"/>
      <c r="N753" s="95"/>
      <c r="O753" s="67"/>
      <c r="P753" s="851"/>
      <c r="Q753" s="851"/>
      <c r="R753" s="851"/>
      <c r="S753" s="851"/>
      <c r="T753" s="851"/>
      <c r="U753" s="851"/>
      <c r="V753" s="851"/>
      <c r="W753" s="851"/>
      <c r="X753" s="851"/>
      <c r="Y753" s="851"/>
      <c r="Z753" s="851"/>
    </row>
    <row r="754" ht="14.25" customHeight="1">
      <c r="A754" s="95"/>
      <c r="B754" s="96"/>
      <c r="C754" s="1051"/>
      <c r="D754" s="98"/>
      <c r="E754" s="99"/>
      <c r="F754" s="282"/>
      <c r="G754" s="100"/>
      <c r="H754" s="101"/>
      <c r="I754" s="101"/>
      <c r="J754" s="102"/>
      <c r="K754" s="102"/>
      <c r="L754" s="102"/>
      <c r="M754" s="102"/>
      <c r="N754" s="95"/>
      <c r="O754" s="67"/>
      <c r="P754" s="851"/>
      <c r="Q754" s="851"/>
      <c r="R754" s="851"/>
      <c r="S754" s="851"/>
      <c r="T754" s="851"/>
      <c r="U754" s="851"/>
      <c r="V754" s="851"/>
      <c r="W754" s="851"/>
      <c r="X754" s="851"/>
      <c r="Y754" s="851"/>
      <c r="Z754" s="851"/>
    </row>
    <row r="755" ht="14.25" customHeight="1">
      <c r="A755" s="95"/>
      <c r="B755" s="96"/>
      <c r="C755" s="1051"/>
      <c r="D755" s="98"/>
      <c r="E755" s="99"/>
      <c r="F755" s="282"/>
      <c r="G755" s="100"/>
      <c r="H755" s="101"/>
      <c r="I755" s="101"/>
      <c r="J755" s="102"/>
      <c r="K755" s="102"/>
      <c r="L755" s="102"/>
      <c r="M755" s="102"/>
      <c r="N755" s="95"/>
      <c r="O755" s="67"/>
      <c r="P755" s="851"/>
      <c r="Q755" s="851"/>
      <c r="R755" s="851"/>
      <c r="S755" s="851"/>
      <c r="T755" s="851"/>
      <c r="U755" s="851"/>
      <c r="V755" s="851"/>
      <c r="W755" s="851"/>
      <c r="X755" s="851"/>
      <c r="Y755" s="851"/>
      <c r="Z755" s="851"/>
    </row>
    <row r="756" ht="14.25" customHeight="1">
      <c r="A756" s="95"/>
      <c r="B756" s="96"/>
      <c r="C756" s="1051"/>
      <c r="D756" s="98"/>
      <c r="E756" s="99"/>
      <c r="F756" s="282"/>
      <c r="G756" s="100"/>
      <c r="H756" s="101"/>
      <c r="I756" s="101"/>
      <c r="J756" s="102"/>
      <c r="K756" s="102"/>
      <c r="L756" s="102"/>
      <c r="M756" s="102"/>
      <c r="N756" s="95"/>
      <c r="O756" s="67"/>
      <c r="P756" s="851"/>
      <c r="Q756" s="851"/>
      <c r="R756" s="851"/>
      <c r="S756" s="851"/>
      <c r="T756" s="851"/>
      <c r="U756" s="851"/>
      <c r="V756" s="851"/>
      <c r="W756" s="851"/>
      <c r="X756" s="851"/>
      <c r="Y756" s="851"/>
      <c r="Z756" s="851"/>
    </row>
    <row r="757" ht="14.25" customHeight="1">
      <c r="A757" s="95"/>
      <c r="B757" s="96"/>
      <c r="C757" s="1051"/>
      <c r="D757" s="98"/>
      <c r="E757" s="99"/>
      <c r="F757" s="282"/>
      <c r="G757" s="100"/>
      <c r="H757" s="101"/>
      <c r="I757" s="101"/>
      <c r="J757" s="102"/>
      <c r="K757" s="102"/>
      <c r="L757" s="102"/>
      <c r="M757" s="102"/>
      <c r="N757" s="95"/>
      <c r="O757" s="67"/>
      <c r="P757" s="851"/>
      <c r="Q757" s="851"/>
      <c r="R757" s="851"/>
      <c r="S757" s="851"/>
      <c r="T757" s="851"/>
      <c r="U757" s="851"/>
      <c r="V757" s="851"/>
      <c r="W757" s="851"/>
      <c r="X757" s="851"/>
      <c r="Y757" s="851"/>
      <c r="Z757" s="851"/>
    </row>
    <row r="758" ht="14.25" customHeight="1">
      <c r="A758" s="95"/>
      <c r="B758" s="96"/>
      <c r="C758" s="1051"/>
      <c r="D758" s="98"/>
      <c r="E758" s="99"/>
      <c r="F758" s="282"/>
      <c r="G758" s="100"/>
      <c r="H758" s="101"/>
      <c r="I758" s="101"/>
      <c r="J758" s="102"/>
      <c r="K758" s="102"/>
      <c r="L758" s="102"/>
      <c r="M758" s="102"/>
      <c r="N758" s="95"/>
      <c r="O758" s="67"/>
      <c r="P758" s="851"/>
      <c r="Q758" s="851"/>
      <c r="R758" s="851"/>
      <c r="S758" s="851"/>
      <c r="T758" s="851"/>
      <c r="U758" s="851"/>
      <c r="V758" s="851"/>
      <c r="W758" s="851"/>
      <c r="X758" s="851"/>
      <c r="Y758" s="851"/>
      <c r="Z758" s="851"/>
    </row>
    <row r="759" ht="14.25" customHeight="1">
      <c r="A759" s="95"/>
      <c r="B759" s="96"/>
      <c r="C759" s="1051"/>
      <c r="D759" s="98"/>
      <c r="E759" s="99"/>
      <c r="F759" s="282"/>
      <c r="G759" s="100"/>
      <c r="H759" s="101"/>
      <c r="I759" s="101"/>
      <c r="J759" s="102"/>
      <c r="K759" s="102"/>
      <c r="L759" s="102"/>
      <c r="M759" s="102"/>
      <c r="N759" s="95"/>
      <c r="O759" s="67"/>
      <c r="P759" s="851"/>
      <c r="Q759" s="851"/>
      <c r="R759" s="851"/>
      <c r="S759" s="851"/>
      <c r="T759" s="851"/>
      <c r="U759" s="851"/>
      <c r="V759" s="851"/>
      <c r="W759" s="851"/>
      <c r="X759" s="851"/>
      <c r="Y759" s="851"/>
      <c r="Z759" s="851"/>
    </row>
    <row r="760" ht="14.25" customHeight="1">
      <c r="A760" s="95"/>
      <c r="B760" s="96"/>
      <c r="C760" s="1051"/>
      <c r="D760" s="98"/>
      <c r="E760" s="99"/>
      <c r="F760" s="282"/>
      <c r="G760" s="100"/>
      <c r="H760" s="101"/>
      <c r="I760" s="101"/>
      <c r="J760" s="102"/>
      <c r="K760" s="102"/>
      <c r="L760" s="102"/>
      <c r="M760" s="102"/>
      <c r="N760" s="95"/>
      <c r="O760" s="67"/>
      <c r="P760" s="851"/>
      <c r="Q760" s="851"/>
      <c r="R760" s="851"/>
      <c r="S760" s="851"/>
      <c r="T760" s="851"/>
      <c r="U760" s="851"/>
      <c r="V760" s="851"/>
      <c r="W760" s="851"/>
      <c r="X760" s="851"/>
      <c r="Y760" s="851"/>
      <c r="Z760" s="851"/>
    </row>
    <row r="761" ht="14.25" customHeight="1">
      <c r="A761" s="95"/>
      <c r="B761" s="96"/>
      <c r="C761" s="1051"/>
      <c r="D761" s="98"/>
      <c r="E761" s="99"/>
      <c r="F761" s="282"/>
      <c r="G761" s="100"/>
      <c r="H761" s="101"/>
      <c r="I761" s="101"/>
      <c r="J761" s="102"/>
      <c r="K761" s="102"/>
      <c r="L761" s="102"/>
      <c r="M761" s="102"/>
      <c r="N761" s="95"/>
      <c r="O761" s="67"/>
      <c r="P761" s="851"/>
      <c r="Q761" s="851"/>
      <c r="R761" s="851"/>
      <c r="S761" s="851"/>
      <c r="T761" s="851"/>
      <c r="U761" s="851"/>
      <c r="V761" s="851"/>
      <c r="W761" s="851"/>
      <c r="X761" s="851"/>
      <c r="Y761" s="851"/>
      <c r="Z761" s="851"/>
    </row>
    <row r="762" ht="14.25" customHeight="1">
      <c r="A762" s="95"/>
      <c r="B762" s="96"/>
      <c r="C762" s="1051"/>
      <c r="D762" s="98"/>
      <c r="E762" s="99"/>
      <c r="F762" s="282"/>
      <c r="G762" s="100"/>
      <c r="H762" s="101"/>
      <c r="I762" s="101"/>
      <c r="J762" s="102"/>
      <c r="K762" s="102"/>
      <c r="L762" s="102"/>
      <c r="M762" s="102"/>
      <c r="N762" s="95"/>
      <c r="O762" s="67"/>
      <c r="P762" s="851"/>
      <c r="Q762" s="851"/>
      <c r="R762" s="851"/>
      <c r="S762" s="851"/>
      <c r="T762" s="851"/>
      <c r="U762" s="851"/>
      <c r="V762" s="851"/>
      <c r="W762" s="851"/>
      <c r="X762" s="851"/>
      <c r="Y762" s="851"/>
      <c r="Z762" s="851"/>
    </row>
    <row r="763" ht="14.25" customHeight="1">
      <c r="A763" s="95"/>
      <c r="B763" s="96"/>
      <c r="C763" s="1051"/>
      <c r="D763" s="98"/>
      <c r="E763" s="99"/>
      <c r="F763" s="282"/>
      <c r="G763" s="100"/>
      <c r="H763" s="101"/>
      <c r="I763" s="101"/>
      <c r="J763" s="102"/>
      <c r="K763" s="102"/>
      <c r="L763" s="102"/>
      <c r="M763" s="102"/>
      <c r="N763" s="95"/>
      <c r="O763" s="67"/>
      <c r="P763" s="851"/>
      <c r="Q763" s="851"/>
      <c r="R763" s="851"/>
      <c r="S763" s="851"/>
      <c r="T763" s="851"/>
      <c r="U763" s="851"/>
      <c r="V763" s="851"/>
      <c r="W763" s="851"/>
      <c r="X763" s="851"/>
      <c r="Y763" s="851"/>
      <c r="Z763" s="851"/>
    </row>
    <row r="764" ht="14.25" customHeight="1">
      <c r="A764" s="95"/>
      <c r="B764" s="96"/>
      <c r="C764" s="1051"/>
      <c r="D764" s="98"/>
      <c r="E764" s="99"/>
      <c r="F764" s="282"/>
      <c r="G764" s="100"/>
      <c r="H764" s="101"/>
      <c r="I764" s="101"/>
      <c r="J764" s="102"/>
      <c r="K764" s="102"/>
      <c r="L764" s="102"/>
      <c r="M764" s="102"/>
      <c r="N764" s="95"/>
      <c r="O764" s="67"/>
      <c r="P764" s="851"/>
      <c r="Q764" s="851"/>
      <c r="R764" s="851"/>
      <c r="S764" s="851"/>
      <c r="T764" s="851"/>
      <c r="U764" s="851"/>
      <c r="V764" s="851"/>
      <c r="W764" s="851"/>
      <c r="X764" s="851"/>
      <c r="Y764" s="851"/>
      <c r="Z764" s="851"/>
    </row>
    <row r="765" ht="14.25" customHeight="1">
      <c r="A765" s="95"/>
      <c r="B765" s="96"/>
      <c r="C765" s="1051"/>
      <c r="D765" s="98"/>
      <c r="E765" s="99"/>
      <c r="F765" s="282"/>
      <c r="G765" s="100"/>
      <c r="H765" s="101"/>
      <c r="I765" s="101"/>
      <c r="J765" s="102"/>
      <c r="K765" s="102"/>
      <c r="L765" s="102"/>
      <c r="M765" s="102"/>
      <c r="N765" s="95"/>
      <c r="O765" s="67"/>
      <c r="P765" s="851"/>
      <c r="Q765" s="851"/>
      <c r="R765" s="851"/>
      <c r="S765" s="851"/>
      <c r="T765" s="851"/>
      <c r="U765" s="851"/>
      <c r="V765" s="851"/>
      <c r="W765" s="851"/>
      <c r="X765" s="851"/>
      <c r="Y765" s="851"/>
      <c r="Z765" s="851"/>
    </row>
    <row r="766" ht="14.25" customHeight="1">
      <c r="A766" s="95"/>
      <c r="B766" s="96"/>
      <c r="C766" s="1051"/>
      <c r="D766" s="98"/>
      <c r="E766" s="99"/>
      <c r="F766" s="282"/>
      <c r="G766" s="100"/>
      <c r="H766" s="101"/>
      <c r="I766" s="101"/>
      <c r="J766" s="102"/>
      <c r="K766" s="102"/>
      <c r="L766" s="102"/>
      <c r="M766" s="102"/>
      <c r="N766" s="95"/>
      <c r="O766" s="67"/>
      <c r="P766" s="851"/>
      <c r="Q766" s="851"/>
      <c r="R766" s="851"/>
      <c r="S766" s="851"/>
      <c r="T766" s="851"/>
      <c r="U766" s="851"/>
      <c r="V766" s="851"/>
      <c r="W766" s="851"/>
      <c r="X766" s="851"/>
      <c r="Y766" s="851"/>
      <c r="Z766" s="851"/>
    </row>
    <row r="767" ht="14.25" customHeight="1">
      <c r="A767" s="95"/>
      <c r="B767" s="96"/>
      <c r="C767" s="1051"/>
      <c r="D767" s="98"/>
      <c r="E767" s="99"/>
      <c r="F767" s="282"/>
      <c r="G767" s="100"/>
      <c r="H767" s="101"/>
      <c r="I767" s="101"/>
      <c r="J767" s="102"/>
      <c r="K767" s="102"/>
      <c r="L767" s="102"/>
      <c r="M767" s="102"/>
      <c r="N767" s="95"/>
      <c r="O767" s="67"/>
      <c r="P767" s="851"/>
      <c r="Q767" s="851"/>
      <c r="R767" s="851"/>
      <c r="S767" s="851"/>
      <c r="T767" s="851"/>
      <c r="U767" s="851"/>
      <c r="V767" s="851"/>
      <c r="W767" s="851"/>
      <c r="X767" s="851"/>
      <c r="Y767" s="851"/>
      <c r="Z767" s="851"/>
    </row>
    <row r="768" ht="14.25" customHeight="1">
      <c r="A768" s="95"/>
      <c r="B768" s="96"/>
      <c r="C768" s="1051"/>
      <c r="D768" s="98"/>
      <c r="E768" s="99"/>
      <c r="F768" s="282"/>
      <c r="G768" s="100"/>
      <c r="H768" s="101"/>
      <c r="I768" s="101"/>
      <c r="J768" s="102"/>
      <c r="K768" s="102"/>
      <c r="L768" s="102"/>
      <c r="M768" s="102"/>
      <c r="N768" s="95"/>
      <c r="O768" s="67"/>
      <c r="P768" s="851"/>
      <c r="Q768" s="851"/>
      <c r="R768" s="851"/>
      <c r="S768" s="851"/>
      <c r="T768" s="851"/>
      <c r="U768" s="851"/>
      <c r="V768" s="851"/>
      <c r="W768" s="851"/>
      <c r="X768" s="851"/>
      <c r="Y768" s="851"/>
      <c r="Z768" s="851"/>
    </row>
    <row r="769" ht="14.25" customHeight="1">
      <c r="A769" s="95"/>
      <c r="B769" s="96"/>
      <c r="C769" s="1051"/>
      <c r="D769" s="98"/>
      <c r="E769" s="99"/>
      <c r="F769" s="282"/>
      <c r="G769" s="100"/>
      <c r="H769" s="101"/>
      <c r="I769" s="101"/>
      <c r="J769" s="102"/>
      <c r="K769" s="102"/>
      <c r="L769" s="102"/>
      <c r="M769" s="102"/>
      <c r="N769" s="95"/>
      <c r="O769" s="67"/>
      <c r="P769" s="851"/>
      <c r="Q769" s="851"/>
      <c r="R769" s="851"/>
      <c r="S769" s="851"/>
      <c r="T769" s="851"/>
      <c r="U769" s="851"/>
      <c r="V769" s="851"/>
      <c r="W769" s="851"/>
      <c r="X769" s="851"/>
      <c r="Y769" s="851"/>
      <c r="Z769" s="851"/>
    </row>
    <row r="770" ht="14.25" customHeight="1">
      <c r="A770" s="95"/>
      <c r="B770" s="96"/>
      <c r="C770" s="1051"/>
      <c r="D770" s="98"/>
      <c r="E770" s="99"/>
      <c r="F770" s="282"/>
      <c r="G770" s="100"/>
      <c r="H770" s="101"/>
      <c r="I770" s="101"/>
      <c r="J770" s="102"/>
      <c r="K770" s="102"/>
      <c r="L770" s="102"/>
      <c r="M770" s="102"/>
      <c r="N770" s="95"/>
      <c r="O770" s="67"/>
      <c r="P770" s="851"/>
      <c r="Q770" s="851"/>
      <c r="R770" s="851"/>
      <c r="S770" s="851"/>
      <c r="T770" s="851"/>
      <c r="U770" s="851"/>
      <c r="V770" s="851"/>
      <c r="W770" s="851"/>
      <c r="X770" s="851"/>
      <c r="Y770" s="851"/>
      <c r="Z770" s="851"/>
    </row>
    <row r="771" ht="14.25" customHeight="1">
      <c r="A771" s="95"/>
      <c r="B771" s="96"/>
      <c r="C771" s="1051"/>
      <c r="D771" s="98"/>
      <c r="E771" s="99"/>
      <c r="F771" s="282"/>
      <c r="G771" s="100"/>
      <c r="H771" s="101"/>
      <c r="I771" s="101"/>
      <c r="J771" s="102"/>
      <c r="K771" s="102"/>
      <c r="L771" s="102"/>
      <c r="M771" s="102"/>
      <c r="N771" s="95"/>
      <c r="O771" s="67"/>
      <c r="P771" s="851"/>
      <c r="Q771" s="851"/>
      <c r="R771" s="851"/>
      <c r="S771" s="851"/>
      <c r="T771" s="851"/>
      <c r="U771" s="851"/>
      <c r="V771" s="851"/>
      <c r="W771" s="851"/>
      <c r="X771" s="851"/>
      <c r="Y771" s="851"/>
      <c r="Z771" s="851"/>
    </row>
    <row r="772" ht="14.25" customHeight="1">
      <c r="A772" s="95"/>
      <c r="B772" s="96"/>
      <c r="C772" s="1051"/>
      <c r="D772" s="98"/>
      <c r="E772" s="99"/>
      <c r="F772" s="282"/>
      <c r="G772" s="100"/>
      <c r="H772" s="101"/>
      <c r="I772" s="101"/>
      <c r="J772" s="102"/>
      <c r="K772" s="102"/>
      <c r="L772" s="102"/>
      <c r="M772" s="102"/>
      <c r="N772" s="95"/>
      <c r="O772" s="67"/>
      <c r="P772" s="851"/>
      <c r="Q772" s="851"/>
      <c r="R772" s="851"/>
      <c r="S772" s="851"/>
      <c r="T772" s="851"/>
      <c r="U772" s="851"/>
      <c r="V772" s="851"/>
      <c r="W772" s="851"/>
      <c r="X772" s="851"/>
      <c r="Y772" s="851"/>
      <c r="Z772" s="851"/>
    </row>
    <row r="773" ht="14.25" customHeight="1">
      <c r="A773" s="95"/>
      <c r="B773" s="96"/>
      <c r="C773" s="1051"/>
      <c r="D773" s="98"/>
      <c r="E773" s="99"/>
      <c r="F773" s="282"/>
      <c r="G773" s="100"/>
      <c r="H773" s="101"/>
      <c r="I773" s="101"/>
      <c r="J773" s="102"/>
      <c r="K773" s="102"/>
      <c r="L773" s="102"/>
      <c r="M773" s="102"/>
      <c r="N773" s="95"/>
      <c r="O773" s="67"/>
      <c r="P773" s="851"/>
      <c r="Q773" s="851"/>
      <c r="R773" s="851"/>
      <c r="S773" s="851"/>
      <c r="T773" s="851"/>
      <c r="U773" s="851"/>
      <c r="V773" s="851"/>
      <c r="W773" s="851"/>
      <c r="X773" s="851"/>
      <c r="Y773" s="851"/>
      <c r="Z773" s="851"/>
    </row>
    <row r="774" ht="14.25" customHeight="1">
      <c r="A774" s="95"/>
      <c r="B774" s="96"/>
      <c r="C774" s="1051"/>
      <c r="D774" s="98"/>
      <c r="E774" s="99"/>
      <c r="F774" s="282"/>
      <c r="G774" s="100"/>
      <c r="H774" s="101"/>
      <c r="I774" s="101"/>
      <c r="J774" s="102"/>
      <c r="K774" s="102"/>
      <c r="L774" s="102"/>
      <c r="M774" s="102"/>
      <c r="N774" s="95"/>
      <c r="O774" s="67"/>
      <c r="P774" s="851"/>
      <c r="Q774" s="851"/>
      <c r="R774" s="851"/>
      <c r="S774" s="851"/>
      <c r="T774" s="851"/>
      <c r="U774" s="851"/>
      <c r="V774" s="851"/>
      <c r="W774" s="851"/>
      <c r="X774" s="851"/>
      <c r="Y774" s="851"/>
      <c r="Z774" s="851"/>
    </row>
    <row r="775" ht="14.25" customHeight="1">
      <c r="A775" s="95"/>
      <c r="B775" s="96"/>
      <c r="C775" s="1051"/>
      <c r="D775" s="98"/>
      <c r="E775" s="99"/>
      <c r="F775" s="282"/>
      <c r="G775" s="100"/>
      <c r="H775" s="101"/>
      <c r="I775" s="101"/>
      <c r="J775" s="102"/>
      <c r="K775" s="102"/>
      <c r="L775" s="102"/>
      <c r="M775" s="102"/>
      <c r="N775" s="95"/>
      <c r="O775" s="67"/>
      <c r="P775" s="851"/>
      <c r="Q775" s="851"/>
      <c r="R775" s="851"/>
      <c r="S775" s="851"/>
      <c r="T775" s="851"/>
      <c r="U775" s="851"/>
      <c r="V775" s="851"/>
      <c r="W775" s="851"/>
      <c r="X775" s="851"/>
      <c r="Y775" s="851"/>
      <c r="Z775" s="851"/>
    </row>
    <row r="776" ht="14.25" customHeight="1">
      <c r="A776" s="95"/>
      <c r="B776" s="96"/>
      <c r="C776" s="1051"/>
      <c r="D776" s="98"/>
      <c r="E776" s="99"/>
      <c r="F776" s="282"/>
      <c r="G776" s="100"/>
      <c r="H776" s="101"/>
      <c r="I776" s="101"/>
      <c r="J776" s="102"/>
      <c r="K776" s="102"/>
      <c r="L776" s="102"/>
      <c r="M776" s="102"/>
      <c r="N776" s="95"/>
      <c r="O776" s="67"/>
      <c r="P776" s="851"/>
      <c r="Q776" s="851"/>
      <c r="R776" s="851"/>
      <c r="S776" s="851"/>
      <c r="T776" s="851"/>
      <c r="U776" s="851"/>
      <c r="V776" s="851"/>
      <c r="W776" s="851"/>
      <c r="X776" s="851"/>
      <c r="Y776" s="851"/>
      <c r="Z776" s="851"/>
    </row>
    <row r="777" ht="14.25" customHeight="1">
      <c r="A777" s="95"/>
      <c r="B777" s="96"/>
      <c r="C777" s="1051"/>
      <c r="D777" s="98"/>
      <c r="E777" s="99"/>
      <c r="F777" s="282"/>
      <c r="G777" s="100"/>
      <c r="H777" s="101"/>
      <c r="I777" s="101"/>
      <c r="J777" s="102"/>
      <c r="K777" s="102"/>
      <c r="L777" s="102"/>
      <c r="M777" s="102"/>
      <c r="N777" s="95"/>
      <c r="O777" s="67"/>
      <c r="P777" s="851"/>
      <c r="Q777" s="851"/>
      <c r="R777" s="851"/>
      <c r="S777" s="851"/>
      <c r="T777" s="851"/>
      <c r="U777" s="851"/>
      <c r="V777" s="851"/>
      <c r="W777" s="851"/>
      <c r="X777" s="851"/>
      <c r="Y777" s="851"/>
      <c r="Z777" s="851"/>
    </row>
    <row r="778" ht="14.25" customHeight="1">
      <c r="A778" s="95"/>
      <c r="B778" s="96"/>
      <c r="C778" s="1051"/>
      <c r="D778" s="98"/>
      <c r="E778" s="99"/>
      <c r="F778" s="282"/>
      <c r="G778" s="100"/>
      <c r="H778" s="101"/>
      <c r="I778" s="101"/>
      <c r="J778" s="102"/>
      <c r="K778" s="102"/>
      <c r="L778" s="102"/>
      <c r="M778" s="102"/>
      <c r="N778" s="95"/>
      <c r="O778" s="67"/>
      <c r="P778" s="851"/>
      <c r="Q778" s="851"/>
      <c r="R778" s="851"/>
      <c r="S778" s="851"/>
      <c r="T778" s="851"/>
      <c r="U778" s="851"/>
      <c r="V778" s="851"/>
      <c r="W778" s="851"/>
      <c r="X778" s="851"/>
      <c r="Y778" s="851"/>
      <c r="Z778" s="851"/>
    </row>
    <row r="779" ht="14.25" customHeight="1">
      <c r="A779" s="95"/>
      <c r="B779" s="96"/>
      <c r="C779" s="1051"/>
      <c r="D779" s="98"/>
      <c r="E779" s="99"/>
      <c r="F779" s="282"/>
      <c r="G779" s="100"/>
      <c r="H779" s="101"/>
      <c r="I779" s="101"/>
      <c r="J779" s="102"/>
      <c r="K779" s="102"/>
      <c r="L779" s="102"/>
      <c r="M779" s="102"/>
      <c r="N779" s="95"/>
      <c r="O779" s="67"/>
      <c r="P779" s="851"/>
      <c r="Q779" s="851"/>
      <c r="R779" s="851"/>
      <c r="S779" s="851"/>
      <c r="T779" s="851"/>
      <c r="U779" s="851"/>
      <c r="V779" s="851"/>
      <c r="W779" s="851"/>
      <c r="X779" s="851"/>
      <c r="Y779" s="851"/>
      <c r="Z779" s="851"/>
    </row>
    <row r="780" ht="14.25" customHeight="1">
      <c r="A780" s="95"/>
      <c r="B780" s="96"/>
      <c r="C780" s="1051"/>
      <c r="D780" s="98"/>
      <c r="E780" s="99"/>
      <c r="F780" s="282"/>
      <c r="G780" s="100"/>
      <c r="H780" s="101"/>
      <c r="I780" s="101"/>
      <c r="J780" s="102"/>
      <c r="K780" s="102"/>
      <c r="L780" s="102"/>
      <c r="M780" s="102"/>
      <c r="N780" s="95"/>
      <c r="O780" s="67"/>
      <c r="P780" s="851"/>
      <c r="Q780" s="851"/>
      <c r="R780" s="851"/>
      <c r="S780" s="851"/>
      <c r="T780" s="851"/>
      <c r="U780" s="851"/>
      <c r="V780" s="851"/>
      <c r="W780" s="851"/>
      <c r="X780" s="851"/>
      <c r="Y780" s="851"/>
      <c r="Z780" s="851"/>
    </row>
    <row r="781" ht="14.25" customHeight="1">
      <c r="A781" s="95"/>
      <c r="B781" s="96"/>
      <c r="C781" s="1051"/>
      <c r="D781" s="98"/>
      <c r="E781" s="99"/>
      <c r="F781" s="282"/>
      <c r="G781" s="100"/>
      <c r="H781" s="101"/>
      <c r="I781" s="101"/>
      <c r="J781" s="102"/>
      <c r="K781" s="102"/>
      <c r="L781" s="102"/>
      <c r="M781" s="102"/>
      <c r="N781" s="95"/>
      <c r="O781" s="67"/>
      <c r="P781" s="851"/>
      <c r="Q781" s="851"/>
      <c r="R781" s="851"/>
      <c r="S781" s="851"/>
      <c r="T781" s="851"/>
      <c r="U781" s="851"/>
      <c r="V781" s="851"/>
      <c r="W781" s="851"/>
      <c r="X781" s="851"/>
      <c r="Y781" s="851"/>
      <c r="Z781" s="851"/>
    </row>
    <row r="782" ht="14.25" customHeight="1">
      <c r="A782" s="95"/>
      <c r="B782" s="96"/>
      <c r="C782" s="1051"/>
      <c r="D782" s="98"/>
      <c r="E782" s="99"/>
      <c r="F782" s="282"/>
      <c r="G782" s="100"/>
      <c r="H782" s="101"/>
      <c r="I782" s="101"/>
      <c r="J782" s="102"/>
      <c r="K782" s="102"/>
      <c r="L782" s="102"/>
      <c r="M782" s="102"/>
      <c r="N782" s="95"/>
      <c r="O782" s="67"/>
      <c r="P782" s="851"/>
      <c r="Q782" s="851"/>
      <c r="R782" s="851"/>
      <c r="S782" s="851"/>
      <c r="T782" s="851"/>
      <c r="U782" s="851"/>
      <c r="V782" s="851"/>
      <c r="W782" s="851"/>
      <c r="X782" s="851"/>
      <c r="Y782" s="851"/>
      <c r="Z782" s="851"/>
    </row>
    <row r="783" ht="14.25" customHeight="1">
      <c r="A783" s="95"/>
      <c r="B783" s="96"/>
      <c r="C783" s="1051"/>
      <c r="D783" s="98"/>
      <c r="E783" s="99"/>
      <c r="F783" s="282"/>
      <c r="G783" s="100"/>
      <c r="H783" s="101"/>
      <c r="I783" s="101"/>
      <c r="J783" s="102"/>
      <c r="K783" s="102"/>
      <c r="L783" s="102"/>
      <c r="M783" s="102"/>
      <c r="N783" s="95"/>
      <c r="O783" s="67"/>
      <c r="P783" s="851"/>
      <c r="Q783" s="851"/>
      <c r="R783" s="851"/>
      <c r="S783" s="851"/>
      <c r="T783" s="851"/>
      <c r="U783" s="851"/>
      <c r="V783" s="851"/>
      <c r="W783" s="851"/>
      <c r="X783" s="851"/>
      <c r="Y783" s="851"/>
      <c r="Z783" s="851"/>
    </row>
    <row r="784" ht="14.25" customHeight="1">
      <c r="A784" s="95"/>
      <c r="B784" s="96"/>
      <c r="C784" s="1051"/>
      <c r="D784" s="98"/>
      <c r="E784" s="99"/>
      <c r="F784" s="282"/>
      <c r="G784" s="100"/>
      <c r="H784" s="101"/>
      <c r="I784" s="101"/>
      <c r="J784" s="102"/>
      <c r="K784" s="102"/>
      <c r="L784" s="102"/>
      <c r="M784" s="102"/>
      <c r="N784" s="95"/>
      <c r="O784" s="67"/>
      <c r="P784" s="851"/>
      <c r="Q784" s="851"/>
      <c r="R784" s="851"/>
      <c r="S784" s="851"/>
      <c r="T784" s="851"/>
      <c r="U784" s="851"/>
      <c r="V784" s="851"/>
      <c r="W784" s="851"/>
      <c r="X784" s="851"/>
      <c r="Y784" s="851"/>
      <c r="Z784" s="851"/>
    </row>
    <row r="785" ht="14.25" customHeight="1">
      <c r="A785" s="95"/>
      <c r="B785" s="96"/>
      <c r="C785" s="1051"/>
      <c r="D785" s="98"/>
      <c r="E785" s="99"/>
      <c r="F785" s="282"/>
      <c r="G785" s="100"/>
      <c r="H785" s="101"/>
      <c r="I785" s="101"/>
      <c r="J785" s="102"/>
      <c r="K785" s="102"/>
      <c r="L785" s="102"/>
      <c r="M785" s="102"/>
      <c r="N785" s="95"/>
      <c r="O785" s="67"/>
      <c r="P785" s="851"/>
      <c r="Q785" s="851"/>
      <c r="R785" s="851"/>
      <c r="S785" s="851"/>
      <c r="T785" s="851"/>
      <c r="U785" s="851"/>
      <c r="V785" s="851"/>
      <c r="W785" s="851"/>
      <c r="X785" s="851"/>
      <c r="Y785" s="851"/>
      <c r="Z785" s="851"/>
    </row>
    <row r="786" ht="14.25" customHeight="1">
      <c r="A786" s="95"/>
      <c r="B786" s="96"/>
      <c r="C786" s="1051"/>
      <c r="D786" s="98"/>
      <c r="E786" s="99"/>
      <c r="F786" s="282"/>
      <c r="G786" s="100"/>
      <c r="H786" s="101"/>
      <c r="I786" s="101"/>
      <c r="J786" s="102"/>
      <c r="K786" s="102"/>
      <c r="L786" s="102"/>
      <c r="M786" s="102"/>
      <c r="N786" s="95"/>
      <c r="O786" s="67"/>
      <c r="P786" s="851"/>
      <c r="Q786" s="851"/>
      <c r="R786" s="851"/>
      <c r="S786" s="851"/>
      <c r="T786" s="851"/>
      <c r="U786" s="851"/>
      <c r="V786" s="851"/>
      <c r="W786" s="851"/>
      <c r="X786" s="851"/>
      <c r="Y786" s="851"/>
      <c r="Z786" s="851"/>
    </row>
    <row r="787" ht="14.25" customHeight="1">
      <c r="A787" s="95"/>
      <c r="B787" s="96"/>
      <c r="C787" s="1051"/>
      <c r="D787" s="98"/>
      <c r="E787" s="99"/>
      <c r="F787" s="282"/>
      <c r="G787" s="100"/>
      <c r="H787" s="101"/>
      <c r="I787" s="101"/>
      <c r="J787" s="102"/>
      <c r="K787" s="102"/>
      <c r="L787" s="102"/>
      <c r="M787" s="102"/>
      <c r="N787" s="95"/>
      <c r="O787" s="67"/>
      <c r="P787" s="851"/>
      <c r="Q787" s="851"/>
      <c r="R787" s="851"/>
      <c r="S787" s="851"/>
      <c r="T787" s="851"/>
      <c r="U787" s="851"/>
      <c r="V787" s="851"/>
      <c r="W787" s="851"/>
      <c r="X787" s="851"/>
      <c r="Y787" s="851"/>
      <c r="Z787" s="851"/>
    </row>
    <row r="788" ht="14.25" customHeight="1">
      <c r="A788" s="95"/>
      <c r="B788" s="96"/>
      <c r="C788" s="1051"/>
      <c r="D788" s="98"/>
      <c r="E788" s="99"/>
      <c r="F788" s="282"/>
      <c r="G788" s="100"/>
      <c r="H788" s="101"/>
      <c r="I788" s="101"/>
      <c r="J788" s="102"/>
      <c r="K788" s="102"/>
      <c r="L788" s="102"/>
      <c r="M788" s="102"/>
      <c r="N788" s="95"/>
      <c r="O788" s="67"/>
      <c r="P788" s="851"/>
      <c r="Q788" s="851"/>
      <c r="R788" s="851"/>
      <c r="S788" s="851"/>
      <c r="T788" s="851"/>
      <c r="U788" s="851"/>
      <c r="V788" s="851"/>
      <c r="W788" s="851"/>
      <c r="X788" s="851"/>
      <c r="Y788" s="851"/>
      <c r="Z788" s="851"/>
    </row>
    <row r="789" ht="14.25" customHeight="1">
      <c r="A789" s="95"/>
      <c r="B789" s="96"/>
      <c r="C789" s="1051"/>
      <c r="D789" s="98"/>
      <c r="E789" s="99"/>
      <c r="F789" s="282"/>
      <c r="G789" s="100"/>
      <c r="H789" s="101"/>
      <c r="I789" s="101"/>
      <c r="J789" s="102"/>
      <c r="K789" s="102"/>
      <c r="L789" s="102"/>
      <c r="M789" s="102"/>
      <c r="N789" s="95"/>
      <c r="O789" s="67"/>
      <c r="P789" s="851"/>
      <c r="Q789" s="851"/>
      <c r="R789" s="851"/>
      <c r="S789" s="851"/>
      <c r="T789" s="851"/>
      <c r="U789" s="851"/>
      <c r="V789" s="851"/>
      <c r="W789" s="851"/>
      <c r="X789" s="851"/>
      <c r="Y789" s="851"/>
      <c r="Z789" s="851"/>
    </row>
    <row r="790" ht="14.25" customHeight="1">
      <c r="A790" s="95"/>
      <c r="B790" s="96"/>
      <c r="C790" s="1051"/>
      <c r="D790" s="98"/>
      <c r="E790" s="99"/>
      <c r="F790" s="282"/>
      <c r="G790" s="100"/>
      <c r="H790" s="101"/>
      <c r="I790" s="101"/>
      <c r="J790" s="102"/>
      <c r="K790" s="102"/>
      <c r="L790" s="102"/>
      <c r="M790" s="102"/>
      <c r="N790" s="95"/>
      <c r="O790" s="67"/>
      <c r="P790" s="851"/>
      <c r="Q790" s="851"/>
      <c r="R790" s="851"/>
      <c r="S790" s="851"/>
      <c r="T790" s="851"/>
      <c r="U790" s="851"/>
      <c r="V790" s="851"/>
      <c r="W790" s="851"/>
      <c r="X790" s="851"/>
      <c r="Y790" s="851"/>
      <c r="Z790" s="851"/>
    </row>
    <row r="791" ht="14.25" customHeight="1">
      <c r="A791" s="95"/>
      <c r="B791" s="96"/>
      <c r="C791" s="1051"/>
      <c r="D791" s="98"/>
      <c r="E791" s="99"/>
      <c r="F791" s="282"/>
      <c r="G791" s="100"/>
      <c r="H791" s="101"/>
      <c r="I791" s="101"/>
      <c r="J791" s="102"/>
      <c r="K791" s="102"/>
      <c r="L791" s="102"/>
      <c r="M791" s="102"/>
      <c r="N791" s="95"/>
      <c r="O791" s="67"/>
      <c r="P791" s="851"/>
      <c r="Q791" s="851"/>
      <c r="R791" s="851"/>
      <c r="S791" s="851"/>
      <c r="T791" s="851"/>
      <c r="U791" s="851"/>
      <c r="V791" s="851"/>
      <c r="W791" s="851"/>
      <c r="X791" s="851"/>
      <c r="Y791" s="851"/>
      <c r="Z791" s="851"/>
    </row>
    <row r="792" ht="14.25" customHeight="1">
      <c r="A792" s="95"/>
      <c r="B792" s="96"/>
      <c r="C792" s="1051"/>
      <c r="D792" s="98"/>
      <c r="E792" s="99"/>
      <c r="F792" s="282"/>
      <c r="G792" s="100"/>
      <c r="H792" s="101"/>
      <c r="I792" s="101"/>
      <c r="J792" s="102"/>
      <c r="K792" s="102"/>
      <c r="L792" s="102"/>
      <c r="M792" s="102"/>
      <c r="N792" s="95"/>
      <c r="O792" s="67"/>
      <c r="P792" s="851"/>
      <c r="Q792" s="851"/>
      <c r="R792" s="851"/>
      <c r="S792" s="851"/>
      <c r="T792" s="851"/>
      <c r="U792" s="851"/>
      <c r="V792" s="851"/>
      <c r="W792" s="851"/>
      <c r="X792" s="851"/>
      <c r="Y792" s="851"/>
      <c r="Z792" s="851"/>
    </row>
    <row r="793" ht="14.25" customHeight="1">
      <c r="A793" s="95"/>
      <c r="B793" s="96"/>
      <c r="C793" s="1051"/>
      <c r="D793" s="98"/>
      <c r="E793" s="99"/>
      <c r="F793" s="282"/>
      <c r="G793" s="100"/>
      <c r="H793" s="101"/>
      <c r="I793" s="101"/>
      <c r="J793" s="102"/>
      <c r="K793" s="102"/>
      <c r="L793" s="102"/>
      <c r="M793" s="102"/>
      <c r="N793" s="95"/>
      <c r="O793" s="67"/>
      <c r="P793" s="851"/>
      <c r="Q793" s="851"/>
      <c r="R793" s="851"/>
      <c r="S793" s="851"/>
      <c r="T793" s="851"/>
      <c r="U793" s="851"/>
      <c r="V793" s="851"/>
      <c r="W793" s="851"/>
      <c r="X793" s="851"/>
      <c r="Y793" s="851"/>
      <c r="Z793" s="851"/>
    </row>
    <row r="794" ht="14.25" customHeight="1">
      <c r="A794" s="95"/>
      <c r="B794" s="96"/>
      <c r="C794" s="1051"/>
      <c r="D794" s="98"/>
      <c r="E794" s="99"/>
      <c r="F794" s="282"/>
      <c r="G794" s="100"/>
      <c r="H794" s="101"/>
      <c r="I794" s="101"/>
      <c r="J794" s="102"/>
      <c r="K794" s="102"/>
      <c r="L794" s="102"/>
      <c r="M794" s="102"/>
      <c r="N794" s="95"/>
      <c r="O794" s="67"/>
      <c r="P794" s="851"/>
      <c r="Q794" s="851"/>
      <c r="R794" s="851"/>
      <c r="S794" s="851"/>
      <c r="T794" s="851"/>
      <c r="U794" s="851"/>
      <c r="V794" s="851"/>
      <c r="W794" s="851"/>
      <c r="X794" s="851"/>
      <c r="Y794" s="851"/>
      <c r="Z794" s="851"/>
    </row>
    <row r="795" ht="14.25" customHeight="1">
      <c r="A795" s="95"/>
      <c r="B795" s="96"/>
      <c r="C795" s="1051"/>
      <c r="D795" s="98"/>
      <c r="E795" s="99"/>
      <c r="F795" s="282"/>
      <c r="G795" s="100"/>
      <c r="H795" s="101"/>
      <c r="I795" s="101"/>
      <c r="J795" s="102"/>
      <c r="K795" s="102"/>
      <c r="L795" s="102"/>
      <c r="M795" s="102"/>
      <c r="N795" s="95"/>
      <c r="O795" s="67"/>
      <c r="P795" s="851"/>
      <c r="Q795" s="851"/>
      <c r="R795" s="851"/>
      <c r="S795" s="851"/>
      <c r="T795" s="851"/>
      <c r="U795" s="851"/>
      <c r="V795" s="851"/>
      <c r="W795" s="851"/>
      <c r="X795" s="851"/>
      <c r="Y795" s="851"/>
      <c r="Z795" s="851"/>
    </row>
    <row r="796" ht="14.25" customHeight="1">
      <c r="A796" s="95"/>
      <c r="B796" s="96"/>
      <c r="C796" s="1051"/>
      <c r="D796" s="98"/>
      <c r="E796" s="99"/>
      <c r="F796" s="282"/>
      <c r="G796" s="100"/>
      <c r="H796" s="101"/>
      <c r="I796" s="101"/>
      <c r="J796" s="102"/>
      <c r="K796" s="102"/>
      <c r="L796" s="102"/>
      <c r="M796" s="102"/>
      <c r="N796" s="95"/>
      <c r="O796" s="67"/>
      <c r="P796" s="851"/>
      <c r="Q796" s="851"/>
      <c r="R796" s="851"/>
      <c r="S796" s="851"/>
      <c r="T796" s="851"/>
      <c r="U796" s="851"/>
      <c r="V796" s="851"/>
      <c r="W796" s="851"/>
      <c r="X796" s="851"/>
      <c r="Y796" s="851"/>
      <c r="Z796" s="851"/>
    </row>
    <row r="797" ht="14.25" customHeight="1">
      <c r="A797" s="95"/>
      <c r="B797" s="96"/>
      <c r="C797" s="1051"/>
      <c r="D797" s="98"/>
      <c r="E797" s="99"/>
      <c r="F797" s="282"/>
      <c r="G797" s="100"/>
      <c r="H797" s="101"/>
      <c r="I797" s="101"/>
      <c r="J797" s="102"/>
      <c r="K797" s="102"/>
      <c r="L797" s="102"/>
      <c r="M797" s="102"/>
      <c r="N797" s="95"/>
      <c r="O797" s="67"/>
      <c r="P797" s="851"/>
      <c r="Q797" s="851"/>
      <c r="R797" s="851"/>
      <c r="S797" s="851"/>
      <c r="T797" s="851"/>
      <c r="U797" s="851"/>
      <c r="V797" s="851"/>
      <c r="W797" s="851"/>
      <c r="X797" s="851"/>
      <c r="Y797" s="851"/>
      <c r="Z797" s="851"/>
    </row>
    <row r="798" ht="14.25" customHeight="1">
      <c r="A798" s="95"/>
      <c r="B798" s="96"/>
      <c r="C798" s="1051"/>
      <c r="D798" s="98"/>
      <c r="E798" s="99"/>
      <c r="F798" s="282"/>
      <c r="G798" s="100"/>
      <c r="H798" s="101"/>
      <c r="I798" s="101"/>
      <c r="J798" s="102"/>
      <c r="K798" s="102"/>
      <c r="L798" s="102"/>
      <c r="M798" s="102"/>
      <c r="N798" s="95"/>
      <c r="O798" s="67"/>
      <c r="P798" s="851"/>
      <c r="Q798" s="851"/>
      <c r="R798" s="851"/>
      <c r="S798" s="851"/>
      <c r="T798" s="851"/>
      <c r="U798" s="851"/>
      <c r="V798" s="851"/>
      <c r="W798" s="851"/>
      <c r="X798" s="851"/>
      <c r="Y798" s="851"/>
      <c r="Z798" s="851"/>
    </row>
    <row r="799" ht="14.25" customHeight="1">
      <c r="A799" s="95"/>
      <c r="B799" s="96"/>
      <c r="C799" s="1051"/>
      <c r="D799" s="98"/>
      <c r="E799" s="99"/>
      <c r="F799" s="282"/>
      <c r="G799" s="100"/>
      <c r="H799" s="101"/>
      <c r="I799" s="101"/>
      <c r="J799" s="102"/>
      <c r="K799" s="102"/>
      <c r="L799" s="102"/>
      <c r="M799" s="102"/>
      <c r="N799" s="95"/>
      <c r="O799" s="67"/>
      <c r="P799" s="851"/>
      <c r="Q799" s="851"/>
      <c r="R799" s="851"/>
      <c r="S799" s="851"/>
      <c r="T799" s="851"/>
      <c r="U799" s="851"/>
      <c r="V799" s="851"/>
      <c r="W799" s="851"/>
      <c r="X799" s="851"/>
      <c r="Y799" s="851"/>
      <c r="Z799" s="851"/>
    </row>
    <row r="800" ht="14.25" customHeight="1">
      <c r="A800" s="95"/>
      <c r="B800" s="96"/>
      <c r="C800" s="1051"/>
      <c r="D800" s="98"/>
      <c r="E800" s="99"/>
      <c r="F800" s="282"/>
      <c r="G800" s="100"/>
      <c r="H800" s="101"/>
      <c r="I800" s="101"/>
      <c r="J800" s="102"/>
      <c r="K800" s="102"/>
      <c r="L800" s="102"/>
      <c r="M800" s="102"/>
      <c r="N800" s="95"/>
      <c r="O800" s="67"/>
      <c r="P800" s="851"/>
      <c r="Q800" s="851"/>
      <c r="R800" s="851"/>
      <c r="S800" s="851"/>
      <c r="T800" s="851"/>
      <c r="U800" s="851"/>
      <c r="V800" s="851"/>
      <c r="W800" s="851"/>
      <c r="X800" s="851"/>
      <c r="Y800" s="851"/>
      <c r="Z800" s="851"/>
    </row>
    <row r="801" ht="14.25" customHeight="1">
      <c r="A801" s="95"/>
      <c r="B801" s="96"/>
      <c r="C801" s="1051"/>
      <c r="D801" s="98"/>
      <c r="E801" s="99"/>
      <c r="F801" s="282"/>
      <c r="G801" s="100"/>
      <c r="H801" s="101"/>
      <c r="I801" s="101"/>
      <c r="J801" s="102"/>
      <c r="K801" s="102"/>
      <c r="L801" s="102"/>
      <c r="M801" s="102"/>
      <c r="N801" s="95"/>
      <c r="O801" s="67"/>
      <c r="P801" s="851"/>
      <c r="Q801" s="851"/>
      <c r="R801" s="851"/>
      <c r="S801" s="851"/>
      <c r="T801" s="851"/>
      <c r="U801" s="851"/>
      <c r="V801" s="851"/>
      <c r="W801" s="851"/>
      <c r="X801" s="851"/>
      <c r="Y801" s="851"/>
      <c r="Z801" s="851"/>
    </row>
    <row r="802" ht="14.25" customHeight="1">
      <c r="A802" s="95"/>
      <c r="B802" s="96"/>
      <c r="C802" s="1051"/>
      <c r="D802" s="98"/>
      <c r="E802" s="99"/>
      <c r="F802" s="282"/>
      <c r="G802" s="100"/>
      <c r="H802" s="101"/>
      <c r="I802" s="101"/>
      <c r="J802" s="102"/>
      <c r="K802" s="102"/>
      <c r="L802" s="102"/>
      <c r="M802" s="102"/>
      <c r="N802" s="95"/>
      <c r="O802" s="67"/>
      <c r="P802" s="851"/>
      <c r="Q802" s="851"/>
      <c r="R802" s="851"/>
      <c r="S802" s="851"/>
      <c r="T802" s="851"/>
      <c r="U802" s="851"/>
      <c r="V802" s="851"/>
      <c r="W802" s="851"/>
      <c r="X802" s="851"/>
      <c r="Y802" s="851"/>
      <c r="Z802" s="851"/>
    </row>
    <row r="803" ht="14.25" customHeight="1">
      <c r="A803" s="95"/>
      <c r="B803" s="96"/>
      <c r="C803" s="1051"/>
      <c r="D803" s="98"/>
      <c r="E803" s="99"/>
      <c r="F803" s="282"/>
      <c r="G803" s="100"/>
      <c r="H803" s="101"/>
      <c r="I803" s="101"/>
      <c r="J803" s="102"/>
      <c r="K803" s="102"/>
      <c r="L803" s="102"/>
      <c r="M803" s="102"/>
      <c r="N803" s="95"/>
      <c r="O803" s="67"/>
      <c r="P803" s="851"/>
      <c r="Q803" s="851"/>
      <c r="R803" s="851"/>
      <c r="S803" s="851"/>
      <c r="T803" s="851"/>
      <c r="U803" s="851"/>
      <c r="V803" s="851"/>
      <c r="W803" s="851"/>
      <c r="X803" s="851"/>
      <c r="Y803" s="851"/>
      <c r="Z803" s="851"/>
    </row>
    <row r="804" ht="14.25" customHeight="1">
      <c r="A804" s="95"/>
      <c r="B804" s="96"/>
      <c r="C804" s="1051"/>
      <c r="D804" s="98"/>
      <c r="E804" s="99"/>
      <c r="F804" s="282"/>
      <c r="G804" s="100"/>
      <c r="H804" s="101"/>
      <c r="I804" s="101"/>
      <c r="J804" s="102"/>
      <c r="K804" s="102"/>
      <c r="L804" s="102"/>
      <c r="M804" s="102"/>
      <c r="N804" s="95"/>
      <c r="O804" s="67"/>
      <c r="P804" s="851"/>
      <c r="Q804" s="851"/>
      <c r="R804" s="851"/>
      <c r="S804" s="851"/>
      <c r="T804" s="851"/>
      <c r="U804" s="851"/>
      <c r="V804" s="851"/>
      <c r="W804" s="851"/>
      <c r="X804" s="851"/>
      <c r="Y804" s="851"/>
      <c r="Z804" s="851"/>
    </row>
    <row r="805" ht="14.25" customHeight="1">
      <c r="A805" s="95"/>
      <c r="B805" s="96"/>
      <c r="C805" s="1051"/>
      <c r="D805" s="98"/>
      <c r="E805" s="99"/>
      <c r="F805" s="282"/>
      <c r="G805" s="100"/>
      <c r="H805" s="101"/>
      <c r="I805" s="101"/>
      <c r="J805" s="102"/>
      <c r="K805" s="102"/>
      <c r="L805" s="102"/>
      <c r="M805" s="102"/>
      <c r="N805" s="95"/>
      <c r="O805" s="67"/>
      <c r="P805" s="851"/>
      <c r="Q805" s="851"/>
      <c r="R805" s="851"/>
      <c r="S805" s="851"/>
      <c r="T805" s="851"/>
      <c r="U805" s="851"/>
      <c r="V805" s="851"/>
      <c r="W805" s="851"/>
      <c r="X805" s="851"/>
      <c r="Y805" s="851"/>
      <c r="Z805" s="851"/>
    </row>
    <row r="806" ht="14.25" customHeight="1">
      <c r="A806" s="95"/>
      <c r="B806" s="96"/>
      <c r="C806" s="1051"/>
      <c r="D806" s="98"/>
      <c r="E806" s="99"/>
      <c r="F806" s="282"/>
      <c r="G806" s="100"/>
      <c r="H806" s="101"/>
      <c r="I806" s="101"/>
      <c r="J806" s="102"/>
      <c r="K806" s="102"/>
      <c r="L806" s="102"/>
      <c r="M806" s="102"/>
      <c r="N806" s="95"/>
      <c r="O806" s="67"/>
      <c r="P806" s="851"/>
      <c r="Q806" s="851"/>
      <c r="R806" s="851"/>
      <c r="S806" s="851"/>
      <c r="T806" s="851"/>
      <c r="U806" s="851"/>
      <c r="V806" s="851"/>
      <c r="W806" s="851"/>
      <c r="X806" s="851"/>
      <c r="Y806" s="851"/>
      <c r="Z806" s="851"/>
    </row>
    <row r="807" ht="14.25" customHeight="1">
      <c r="A807" s="95"/>
      <c r="B807" s="96"/>
      <c r="C807" s="1051"/>
      <c r="D807" s="98"/>
      <c r="E807" s="99"/>
      <c r="F807" s="282"/>
      <c r="G807" s="100"/>
      <c r="H807" s="101"/>
      <c r="I807" s="101"/>
      <c r="J807" s="102"/>
      <c r="K807" s="102"/>
      <c r="L807" s="102"/>
      <c r="M807" s="102"/>
      <c r="N807" s="95"/>
      <c r="O807" s="67"/>
      <c r="P807" s="851"/>
      <c r="Q807" s="851"/>
      <c r="R807" s="851"/>
      <c r="S807" s="851"/>
      <c r="T807" s="851"/>
      <c r="U807" s="851"/>
      <c r="V807" s="851"/>
      <c r="W807" s="851"/>
      <c r="X807" s="851"/>
      <c r="Y807" s="851"/>
      <c r="Z807" s="851"/>
    </row>
    <row r="808" ht="14.25" customHeight="1">
      <c r="A808" s="95"/>
      <c r="B808" s="96"/>
      <c r="C808" s="1051"/>
      <c r="D808" s="98"/>
      <c r="E808" s="99"/>
      <c r="F808" s="282"/>
      <c r="G808" s="100"/>
      <c r="H808" s="101"/>
      <c r="I808" s="101"/>
      <c r="J808" s="102"/>
      <c r="K808" s="102"/>
      <c r="L808" s="102"/>
      <c r="M808" s="102"/>
      <c r="N808" s="95"/>
      <c r="O808" s="67"/>
      <c r="P808" s="851"/>
      <c r="Q808" s="851"/>
      <c r="R808" s="851"/>
      <c r="S808" s="851"/>
      <c r="T808" s="851"/>
      <c r="U808" s="851"/>
      <c r="V808" s="851"/>
      <c r="W808" s="851"/>
      <c r="X808" s="851"/>
      <c r="Y808" s="851"/>
      <c r="Z808" s="851"/>
    </row>
    <row r="809" ht="14.25" customHeight="1">
      <c r="A809" s="95"/>
      <c r="B809" s="96"/>
      <c r="C809" s="1051"/>
      <c r="D809" s="98"/>
      <c r="E809" s="99"/>
      <c r="F809" s="282"/>
      <c r="G809" s="100"/>
      <c r="H809" s="101"/>
      <c r="I809" s="101"/>
      <c r="J809" s="102"/>
      <c r="K809" s="102"/>
      <c r="L809" s="102"/>
      <c r="M809" s="102"/>
      <c r="N809" s="95"/>
      <c r="O809" s="67"/>
      <c r="P809" s="851"/>
      <c r="Q809" s="851"/>
      <c r="R809" s="851"/>
      <c r="S809" s="851"/>
      <c r="T809" s="851"/>
      <c r="U809" s="851"/>
      <c r="V809" s="851"/>
      <c r="W809" s="851"/>
      <c r="X809" s="851"/>
      <c r="Y809" s="851"/>
      <c r="Z809" s="851"/>
    </row>
    <row r="810" ht="14.25" customHeight="1">
      <c r="A810" s="95"/>
      <c r="B810" s="96"/>
      <c r="C810" s="1051"/>
      <c r="D810" s="98"/>
      <c r="E810" s="99"/>
      <c r="F810" s="282"/>
      <c r="G810" s="100"/>
      <c r="H810" s="101"/>
      <c r="I810" s="101"/>
      <c r="J810" s="102"/>
      <c r="K810" s="102"/>
      <c r="L810" s="102"/>
      <c r="M810" s="102"/>
      <c r="N810" s="95"/>
      <c r="O810" s="67"/>
      <c r="P810" s="851"/>
      <c r="Q810" s="851"/>
      <c r="R810" s="851"/>
      <c r="S810" s="851"/>
      <c r="T810" s="851"/>
      <c r="U810" s="851"/>
      <c r="V810" s="851"/>
      <c r="W810" s="851"/>
      <c r="X810" s="851"/>
      <c r="Y810" s="851"/>
      <c r="Z810" s="851"/>
    </row>
    <row r="811" ht="14.25" customHeight="1">
      <c r="A811" s="95"/>
      <c r="B811" s="96"/>
      <c r="C811" s="1051"/>
      <c r="D811" s="98"/>
      <c r="E811" s="99"/>
      <c r="F811" s="282"/>
      <c r="G811" s="100"/>
      <c r="H811" s="101"/>
      <c r="I811" s="101"/>
      <c r="J811" s="102"/>
      <c r="K811" s="102"/>
      <c r="L811" s="102"/>
      <c r="M811" s="102"/>
      <c r="N811" s="95"/>
      <c r="O811" s="67"/>
      <c r="P811" s="851"/>
      <c r="Q811" s="851"/>
      <c r="R811" s="851"/>
      <c r="S811" s="851"/>
      <c r="T811" s="851"/>
      <c r="U811" s="851"/>
      <c r="V811" s="851"/>
      <c r="W811" s="851"/>
      <c r="X811" s="851"/>
      <c r="Y811" s="851"/>
      <c r="Z811" s="851"/>
    </row>
    <row r="812" ht="14.25" customHeight="1">
      <c r="A812" s="95"/>
      <c r="B812" s="96"/>
      <c r="C812" s="1051"/>
      <c r="D812" s="98"/>
      <c r="E812" s="99"/>
      <c r="F812" s="282"/>
      <c r="G812" s="100"/>
      <c r="H812" s="101"/>
      <c r="I812" s="101"/>
      <c r="J812" s="102"/>
      <c r="K812" s="102"/>
      <c r="L812" s="102"/>
      <c r="M812" s="102"/>
      <c r="N812" s="95"/>
      <c r="O812" s="67"/>
      <c r="P812" s="851"/>
      <c r="Q812" s="851"/>
      <c r="R812" s="851"/>
      <c r="S812" s="851"/>
      <c r="T812" s="851"/>
      <c r="U812" s="851"/>
      <c r="V812" s="851"/>
      <c r="W812" s="851"/>
      <c r="X812" s="851"/>
      <c r="Y812" s="851"/>
      <c r="Z812" s="851"/>
    </row>
    <row r="813" ht="14.25" customHeight="1">
      <c r="A813" s="95"/>
      <c r="B813" s="96"/>
      <c r="C813" s="1051"/>
      <c r="D813" s="98"/>
      <c r="E813" s="99"/>
      <c r="F813" s="282"/>
      <c r="G813" s="100"/>
      <c r="H813" s="101"/>
      <c r="I813" s="101"/>
      <c r="J813" s="102"/>
      <c r="K813" s="102"/>
      <c r="L813" s="102"/>
      <c r="M813" s="102"/>
      <c r="N813" s="95"/>
      <c r="O813" s="67"/>
      <c r="P813" s="851"/>
      <c r="Q813" s="851"/>
      <c r="R813" s="851"/>
      <c r="S813" s="851"/>
      <c r="T813" s="851"/>
      <c r="U813" s="851"/>
      <c r="V813" s="851"/>
      <c r="W813" s="851"/>
      <c r="X813" s="851"/>
      <c r="Y813" s="851"/>
      <c r="Z813" s="851"/>
    </row>
    <row r="814" ht="14.25" customHeight="1">
      <c r="A814" s="95"/>
      <c r="B814" s="96"/>
      <c r="C814" s="1051"/>
      <c r="D814" s="98"/>
      <c r="E814" s="99"/>
      <c r="F814" s="282"/>
      <c r="G814" s="100"/>
      <c r="H814" s="101"/>
      <c r="I814" s="101"/>
      <c r="J814" s="102"/>
      <c r="K814" s="102"/>
      <c r="L814" s="102"/>
      <c r="M814" s="102"/>
      <c r="N814" s="95"/>
      <c r="O814" s="67"/>
      <c r="P814" s="851"/>
      <c r="Q814" s="851"/>
      <c r="R814" s="851"/>
      <c r="S814" s="851"/>
      <c r="T814" s="851"/>
      <c r="U814" s="851"/>
      <c r="V814" s="851"/>
      <c r="W814" s="851"/>
      <c r="X814" s="851"/>
      <c r="Y814" s="851"/>
      <c r="Z814" s="851"/>
    </row>
    <row r="815" ht="14.25" customHeight="1">
      <c r="A815" s="95"/>
      <c r="B815" s="96"/>
      <c r="C815" s="1051"/>
      <c r="D815" s="98"/>
      <c r="E815" s="99"/>
      <c r="F815" s="282"/>
      <c r="G815" s="100"/>
      <c r="H815" s="101"/>
      <c r="I815" s="101"/>
      <c r="J815" s="102"/>
      <c r="K815" s="102"/>
      <c r="L815" s="102"/>
      <c r="M815" s="102"/>
      <c r="N815" s="95"/>
      <c r="O815" s="67"/>
      <c r="P815" s="851"/>
      <c r="Q815" s="851"/>
      <c r="R815" s="851"/>
      <c r="S815" s="851"/>
      <c r="T815" s="851"/>
      <c r="U815" s="851"/>
      <c r="V815" s="851"/>
      <c r="W815" s="851"/>
      <c r="X815" s="851"/>
      <c r="Y815" s="851"/>
      <c r="Z815" s="851"/>
    </row>
    <row r="816" ht="14.25" customHeight="1">
      <c r="A816" s="95"/>
      <c r="B816" s="96"/>
      <c r="C816" s="1051"/>
      <c r="D816" s="98"/>
      <c r="E816" s="99"/>
      <c r="F816" s="282"/>
      <c r="G816" s="100"/>
      <c r="H816" s="101"/>
      <c r="I816" s="101"/>
      <c r="J816" s="102"/>
      <c r="K816" s="102"/>
      <c r="L816" s="102"/>
      <c r="M816" s="102"/>
      <c r="N816" s="95"/>
      <c r="O816" s="67"/>
      <c r="P816" s="851"/>
      <c r="Q816" s="851"/>
      <c r="R816" s="851"/>
      <c r="S816" s="851"/>
      <c r="T816" s="851"/>
      <c r="U816" s="851"/>
      <c r="V816" s="851"/>
      <c r="W816" s="851"/>
      <c r="X816" s="851"/>
      <c r="Y816" s="851"/>
      <c r="Z816" s="851"/>
    </row>
    <row r="817" ht="14.25" customHeight="1">
      <c r="A817" s="95"/>
      <c r="B817" s="96"/>
      <c r="C817" s="1051"/>
      <c r="D817" s="98"/>
      <c r="E817" s="99"/>
      <c r="F817" s="282"/>
      <c r="G817" s="100"/>
      <c r="H817" s="101"/>
      <c r="I817" s="101"/>
      <c r="J817" s="102"/>
      <c r="K817" s="102"/>
      <c r="L817" s="102"/>
      <c r="M817" s="102"/>
      <c r="N817" s="95"/>
      <c r="O817" s="67"/>
      <c r="P817" s="851"/>
      <c r="Q817" s="851"/>
      <c r="R817" s="851"/>
      <c r="S817" s="851"/>
      <c r="T817" s="851"/>
      <c r="U817" s="851"/>
      <c r="V817" s="851"/>
      <c r="W817" s="851"/>
      <c r="X817" s="851"/>
      <c r="Y817" s="851"/>
      <c r="Z817" s="851"/>
    </row>
    <row r="818" ht="14.25" customHeight="1">
      <c r="A818" s="95"/>
      <c r="B818" s="96"/>
      <c r="C818" s="1051"/>
      <c r="D818" s="98"/>
      <c r="E818" s="99"/>
      <c r="F818" s="282"/>
      <c r="G818" s="100"/>
      <c r="H818" s="101"/>
      <c r="I818" s="101"/>
      <c r="J818" s="102"/>
      <c r="K818" s="102"/>
      <c r="L818" s="102"/>
      <c r="M818" s="102"/>
      <c r="N818" s="95"/>
      <c r="O818" s="67"/>
      <c r="P818" s="851"/>
      <c r="Q818" s="851"/>
      <c r="R818" s="851"/>
      <c r="S818" s="851"/>
      <c r="T818" s="851"/>
      <c r="U818" s="851"/>
      <c r="V818" s="851"/>
      <c r="W818" s="851"/>
      <c r="X818" s="851"/>
      <c r="Y818" s="851"/>
      <c r="Z818" s="851"/>
    </row>
    <row r="819" ht="14.25" customHeight="1">
      <c r="A819" s="95"/>
      <c r="B819" s="96"/>
      <c r="C819" s="1051"/>
      <c r="D819" s="98"/>
      <c r="E819" s="99"/>
      <c r="F819" s="282"/>
      <c r="G819" s="100"/>
      <c r="H819" s="101"/>
      <c r="I819" s="101"/>
      <c r="J819" s="102"/>
      <c r="K819" s="102"/>
      <c r="L819" s="102"/>
      <c r="M819" s="102"/>
      <c r="N819" s="95"/>
      <c r="O819" s="67"/>
      <c r="P819" s="851"/>
      <c r="Q819" s="851"/>
      <c r="R819" s="851"/>
      <c r="S819" s="851"/>
      <c r="T819" s="851"/>
      <c r="U819" s="851"/>
      <c r="V819" s="851"/>
      <c r="W819" s="851"/>
      <c r="X819" s="851"/>
      <c r="Y819" s="851"/>
      <c r="Z819" s="851"/>
    </row>
    <row r="820" ht="14.25" customHeight="1">
      <c r="A820" s="95"/>
      <c r="B820" s="96"/>
      <c r="C820" s="1051"/>
      <c r="D820" s="98"/>
      <c r="E820" s="99"/>
      <c r="F820" s="282"/>
      <c r="G820" s="100"/>
      <c r="H820" s="101"/>
      <c r="I820" s="101"/>
      <c r="J820" s="102"/>
      <c r="K820" s="102"/>
      <c r="L820" s="102"/>
      <c r="M820" s="102"/>
      <c r="N820" s="95"/>
      <c r="O820" s="67"/>
      <c r="P820" s="851"/>
      <c r="Q820" s="851"/>
      <c r="R820" s="851"/>
      <c r="S820" s="851"/>
      <c r="T820" s="851"/>
      <c r="U820" s="851"/>
      <c r="V820" s="851"/>
      <c r="W820" s="851"/>
      <c r="X820" s="851"/>
      <c r="Y820" s="851"/>
      <c r="Z820" s="851"/>
    </row>
    <row r="821" ht="14.25" customHeight="1">
      <c r="A821" s="95"/>
      <c r="B821" s="96"/>
      <c r="C821" s="1051"/>
      <c r="D821" s="98"/>
      <c r="E821" s="99"/>
      <c r="F821" s="282"/>
      <c r="G821" s="100"/>
      <c r="H821" s="101"/>
      <c r="I821" s="101"/>
      <c r="J821" s="102"/>
      <c r="K821" s="102"/>
      <c r="L821" s="102"/>
      <c r="M821" s="102"/>
      <c r="N821" s="95"/>
      <c r="O821" s="67"/>
      <c r="P821" s="851"/>
      <c r="Q821" s="851"/>
      <c r="R821" s="851"/>
      <c r="S821" s="851"/>
      <c r="T821" s="851"/>
      <c r="U821" s="851"/>
      <c r="V821" s="851"/>
      <c r="W821" s="851"/>
      <c r="X821" s="851"/>
      <c r="Y821" s="851"/>
      <c r="Z821" s="851"/>
    </row>
    <row r="822" ht="14.25" customHeight="1">
      <c r="A822" s="95"/>
      <c r="B822" s="96"/>
      <c r="C822" s="1051"/>
      <c r="D822" s="98"/>
      <c r="E822" s="99"/>
      <c r="F822" s="282"/>
      <c r="G822" s="100"/>
      <c r="H822" s="101"/>
      <c r="I822" s="101"/>
      <c r="J822" s="102"/>
      <c r="K822" s="102"/>
      <c r="L822" s="102"/>
      <c r="M822" s="102"/>
      <c r="N822" s="95"/>
      <c r="O822" s="67"/>
      <c r="P822" s="851"/>
      <c r="Q822" s="851"/>
      <c r="R822" s="851"/>
      <c r="S822" s="851"/>
      <c r="T822" s="851"/>
      <c r="U822" s="851"/>
      <c r="V822" s="851"/>
      <c r="W822" s="851"/>
      <c r="X822" s="851"/>
      <c r="Y822" s="851"/>
      <c r="Z822" s="851"/>
    </row>
    <row r="823" ht="14.25" customHeight="1">
      <c r="A823" s="95"/>
      <c r="B823" s="96"/>
      <c r="C823" s="1051"/>
      <c r="D823" s="98"/>
      <c r="E823" s="99"/>
      <c r="F823" s="282"/>
      <c r="G823" s="100"/>
      <c r="H823" s="101"/>
      <c r="I823" s="101"/>
      <c r="J823" s="102"/>
      <c r="K823" s="102"/>
      <c r="L823" s="102"/>
      <c r="M823" s="102"/>
      <c r="N823" s="95"/>
      <c r="O823" s="67"/>
      <c r="P823" s="851"/>
      <c r="Q823" s="851"/>
      <c r="R823" s="851"/>
      <c r="S823" s="851"/>
      <c r="T823" s="851"/>
      <c r="U823" s="851"/>
      <c r="V823" s="851"/>
      <c r="W823" s="851"/>
      <c r="X823" s="851"/>
      <c r="Y823" s="851"/>
      <c r="Z823" s="851"/>
    </row>
    <row r="824" ht="14.25" customHeight="1">
      <c r="A824" s="95"/>
      <c r="B824" s="96"/>
      <c r="C824" s="1051"/>
      <c r="D824" s="98"/>
      <c r="E824" s="99"/>
      <c r="F824" s="282"/>
      <c r="G824" s="100"/>
      <c r="H824" s="101"/>
      <c r="I824" s="101"/>
      <c r="J824" s="102"/>
      <c r="K824" s="102"/>
      <c r="L824" s="102"/>
      <c r="M824" s="102"/>
      <c r="N824" s="95"/>
      <c r="O824" s="67"/>
      <c r="P824" s="851"/>
      <c r="Q824" s="851"/>
      <c r="R824" s="851"/>
      <c r="S824" s="851"/>
      <c r="T824" s="851"/>
      <c r="U824" s="851"/>
      <c r="V824" s="851"/>
      <c r="W824" s="851"/>
      <c r="X824" s="851"/>
      <c r="Y824" s="851"/>
      <c r="Z824" s="851"/>
    </row>
    <row r="825" ht="14.25" customHeight="1">
      <c r="A825" s="95"/>
      <c r="B825" s="96"/>
      <c r="C825" s="1051"/>
      <c r="D825" s="98"/>
      <c r="E825" s="99"/>
      <c r="F825" s="282"/>
      <c r="G825" s="100"/>
      <c r="H825" s="101"/>
      <c r="I825" s="101"/>
      <c r="J825" s="102"/>
      <c r="K825" s="102"/>
      <c r="L825" s="102"/>
      <c r="M825" s="102"/>
      <c r="N825" s="95"/>
      <c r="O825" s="67"/>
      <c r="P825" s="851"/>
      <c r="Q825" s="851"/>
      <c r="R825" s="851"/>
      <c r="S825" s="851"/>
      <c r="T825" s="851"/>
      <c r="U825" s="851"/>
      <c r="V825" s="851"/>
      <c r="W825" s="851"/>
      <c r="X825" s="851"/>
      <c r="Y825" s="851"/>
      <c r="Z825" s="851"/>
    </row>
    <row r="826" ht="14.25" customHeight="1">
      <c r="A826" s="95"/>
      <c r="B826" s="96"/>
      <c r="C826" s="1051"/>
      <c r="D826" s="98"/>
      <c r="E826" s="99"/>
      <c r="F826" s="282"/>
      <c r="G826" s="100"/>
      <c r="H826" s="101"/>
      <c r="I826" s="101"/>
      <c r="J826" s="102"/>
      <c r="K826" s="102"/>
      <c r="L826" s="102"/>
      <c r="M826" s="102"/>
      <c r="N826" s="95"/>
      <c r="O826" s="67"/>
      <c r="P826" s="851"/>
      <c r="Q826" s="851"/>
      <c r="R826" s="851"/>
      <c r="S826" s="851"/>
      <c r="T826" s="851"/>
      <c r="U826" s="851"/>
      <c r="V826" s="851"/>
      <c r="W826" s="851"/>
      <c r="X826" s="851"/>
      <c r="Y826" s="851"/>
      <c r="Z826" s="851"/>
    </row>
    <row r="827" ht="14.25" customHeight="1">
      <c r="A827" s="95"/>
      <c r="B827" s="96"/>
      <c r="C827" s="1051"/>
      <c r="D827" s="98"/>
      <c r="E827" s="99"/>
      <c r="F827" s="282"/>
      <c r="G827" s="100"/>
      <c r="H827" s="101"/>
      <c r="I827" s="101"/>
      <c r="J827" s="102"/>
      <c r="K827" s="102"/>
      <c r="L827" s="102"/>
      <c r="M827" s="102"/>
      <c r="N827" s="95"/>
      <c r="O827" s="67"/>
      <c r="P827" s="851"/>
      <c r="Q827" s="851"/>
      <c r="R827" s="851"/>
      <c r="S827" s="851"/>
      <c r="T827" s="851"/>
      <c r="U827" s="851"/>
      <c r="V827" s="851"/>
      <c r="W827" s="851"/>
      <c r="X827" s="851"/>
      <c r="Y827" s="851"/>
      <c r="Z827" s="851"/>
    </row>
    <row r="828" ht="14.25" customHeight="1">
      <c r="A828" s="95"/>
      <c r="B828" s="96"/>
      <c r="C828" s="1051"/>
      <c r="D828" s="98"/>
      <c r="E828" s="99"/>
      <c r="F828" s="282"/>
      <c r="G828" s="100"/>
      <c r="H828" s="101"/>
      <c r="I828" s="101"/>
      <c r="J828" s="102"/>
      <c r="K828" s="102"/>
      <c r="L828" s="102"/>
      <c r="M828" s="102"/>
      <c r="N828" s="95"/>
      <c r="O828" s="67"/>
      <c r="P828" s="851"/>
      <c r="Q828" s="851"/>
      <c r="R828" s="851"/>
      <c r="S828" s="851"/>
      <c r="T828" s="851"/>
      <c r="U828" s="851"/>
      <c r="V828" s="851"/>
      <c r="W828" s="851"/>
      <c r="X828" s="851"/>
      <c r="Y828" s="851"/>
      <c r="Z828" s="851"/>
    </row>
    <row r="829" ht="14.25" customHeight="1">
      <c r="A829" s="95"/>
      <c r="B829" s="96"/>
      <c r="C829" s="1051"/>
      <c r="D829" s="98"/>
      <c r="E829" s="99"/>
      <c r="F829" s="282"/>
      <c r="G829" s="100"/>
      <c r="H829" s="101"/>
      <c r="I829" s="101"/>
      <c r="J829" s="102"/>
      <c r="K829" s="102"/>
      <c r="L829" s="102"/>
      <c r="M829" s="102"/>
      <c r="N829" s="95"/>
      <c r="O829" s="67"/>
      <c r="P829" s="851"/>
      <c r="Q829" s="851"/>
      <c r="R829" s="851"/>
      <c r="S829" s="851"/>
      <c r="T829" s="851"/>
      <c r="U829" s="851"/>
      <c r="V829" s="851"/>
      <c r="W829" s="851"/>
      <c r="X829" s="851"/>
      <c r="Y829" s="851"/>
      <c r="Z829" s="851"/>
    </row>
    <row r="830" ht="14.25" customHeight="1">
      <c r="A830" s="95"/>
      <c r="B830" s="96"/>
      <c r="C830" s="1051"/>
      <c r="D830" s="98"/>
      <c r="E830" s="99"/>
      <c r="F830" s="282"/>
      <c r="G830" s="100"/>
      <c r="H830" s="101"/>
      <c r="I830" s="101"/>
      <c r="J830" s="102"/>
      <c r="K830" s="102"/>
      <c r="L830" s="102"/>
      <c r="M830" s="102"/>
      <c r="N830" s="95"/>
      <c r="O830" s="67"/>
      <c r="P830" s="851"/>
      <c r="Q830" s="851"/>
      <c r="R830" s="851"/>
      <c r="S830" s="851"/>
      <c r="T830" s="851"/>
      <c r="U830" s="851"/>
      <c r="V830" s="851"/>
      <c r="W830" s="851"/>
      <c r="X830" s="851"/>
      <c r="Y830" s="851"/>
      <c r="Z830" s="851"/>
    </row>
    <row r="831" ht="14.25" customHeight="1">
      <c r="A831" s="95"/>
      <c r="B831" s="96"/>
      <c r="C831" s="1051"/>
      <c r="D831" s="98"/>
      <c r="E831" s="99"/>
      <c r="F831" s="282"/>
      <c r="G831" s="100"/>
      <c r="H831" s="101"/>
      <c r="I831" s="101"/>
      <c r="J831" s="102"/>
      <c r="K831" s="102"/>
      <c r="L831" s="102"/>
      <c r="M831" s="102"/>
      <c r="N831" s="95"/>
      <c r="O831" s="67"/>
      <c r="P831" s="851"/>
      <c r="Q831" s="851"/>
      <c r="R831" s="851"/>
      <c r="S831" s="851"/>
      <c r="T831" s="851"/>
      <c r="U831" s="851"/>
      <c r="V831" s="851"/>
      <c r="W831" s="851"/>
      <c r="X831" s="851"/>
      <c r="Y831" s="851"/>
      <c r="Z831" s="851"/>
    </row>
    <row r="832" ht="14.25" customHeight="1">
      <c r="A832" s="95"/>
      <c r="B832" s="96"/>
      <c r="C832" s="1051"/>
      <c r="D832" s="98"/>
      <c r="E832" s="99"/>
      <c r="F832" s="282"/>
      <c r="G832" s="100"/>
      <c r="H832" s="101"/>
      <c r="I832" s="101"/>
      <c r="J832" s="102"/>
      <c r="K832" s="102"/>
      <c r="L832" s="102"/>
      <c r="M832" s="102"/>
      <c r="N832" s="95"/>
      <c r="O832" s="67"/>
      <c r="P832" s="851"/>
      <c r="Q832" s="851"/>
      <c r="R832" s="851"/>
      <c r="S832" s="851"/>
      <c r="T832" s="851"/>
      <c r="U832" s="851"/>
      <c r="V832" s="851"/>
      <c r="W832" s="851"/>
      <c r="X832" s="851"/>
      <c r="Y832" s="851"/>
      <c r="Z832" s="851"/>
    </row>
    <row r="833" ht="14.25" customHeight="1">
      <c r="A833" s="95"/>
      <c r="B833" s="96"/>
      <c r="C833" s="1051"/>
      <c r="D833" s="98"/>
      <c r="E833" s="99"/>
      <c r="F833" s="282"/>
      <c r="G833" s="100"/>
      <c r="H833" s="101"/>
      <c r="I833" s="101"/>
      <c r="J833" s="102"/>
      <c r="K833" s="102"/>
      <c r="L833" s="102"/>
      <c r="M833" s="102"/>
      <c r="N833" s="95"/>
      <c r="O833" s="67"/>
      <c r="P833" s="851"/>
      <c r="Q833" s="851"/>
      <c r="R833" s="851"/>
      <c r="S833" s="851"/>
      <c r="T833" s="851"/>
      <c r="U833" s="851"/>
      <c r="V833" s="851"/>
      <c r="W833" s="851"/>
      <c r="X833" s="851"/>
      <c r="Y833" s="851"/>
      <c r="Z833" s="851"/>
    </row>
    <row r="834" ht="14.25" customHeight="1">
      <c r="A834" s="95"/>
      <c r="B834" s="96"/>
      <c r="C834" s="1051"/>
      <c r="D834" s="98"/>
      <c r="E834" s="99"/>
      <c r="F834" s="282"/>
      <c r="G834" s="100"/>
      <c r="H834" s="101"/>
      <c r="I834" s="101"/>
      <c r="J834" s="102"/>
      <c r="K834" s="102"/>
      <c r="L834" s="102"/>
      <c r="M834" s="102"/>
      <c r="N834" s="95"/>
      <c r="O834" s="67"/>
      <c r="P834" s="851"/>
      <c r="Q834" s="851"/>
      <c r="R834" s="851"/>
      <c r="S834" s="851"/>
      <c r="T834" s="851"/>
      <c r="U834" s="851"/>
      <c r="V834" s="851"/>
      <c r="W834" s="851"/>
      <c r="X834" s="851"/>
      <c r="Y834" s="851"/>
      <c r="Z834" s="851"/>
    </row>
    <row r="835" ht="14.25" customHeight="1">
      <c r="A835" s="95"/>
      <c r="B835" s="96"/>
      <c r="C835" s="1051"/>
      <c r="D835" s="98"/>
      <c r="E835" s="99"/>
      <c r="F835" s="282"/>
      <c r="G835" s="100"/>
      <c r="H835" s="101"/>
      <c r="I835" s="101"/>
      <c r="J835" s="102"/>
      <c r="K835" s="102"/>
      <c r="L835" s="102"/>
      <c r="M835" s="102"/>
      <c r="N835" s="95"/>
      <c r="O835" s="67"/>
      <c r="P835" s="851"/>
      <c r="Q835" s="851"/>
      <c r="R835" s="851"/>
      <c r="S835" s="851"/>
      <c r="T835" s="851"/>
      <c r="U835" s="851"/>
      <c r="V835" s="851"/>
      <c r="W835" s="851"/>
      <c r="X835" s="851"/>
      <c r="Y835" s="851"/>
      <c r="Z835" s="851"/>
    </row>
    <row r="836" ht="14.25" customHeight="1">
      <c r="A836" s="95"/>
      <c r="B836" s="96"/>
      <c r="C836" s="1051"/>
      <c r="D836" s="98"/>
      <c r="E836" s="99"/>
      <c r="F836" s="282"/>
      <c r="G836" s="100"/>
      <c r="H836" s="101"/>
      <c r="I836" s="101"/>
      <c r="J836" s="102"/>
      <c r="K836" s="102"/>
      <c r="L836" s="102"/>
      <c r="M836" s="102"/>
      <c r="N836" s="95"/>
      <c r="O836" s="67"/>
      <c r="P836" s="851"/>
      <c r="Q836" s="851"/>
      <c r="R836" s="851"/>
      <c r="S836" s="851"/>
      <c r="T836" s="851"/>
      <c r="U836" s="851"/>
      <c r="V836" s="851"/>
      <c r="W836" s="851"/>
      <c r="X836" s="851"/>
      <c r="Y836" s="851"/>
      <c r="Z836" s="851"/>
    </row>
    <row r="837" ht="14.25" customHeight="1">
      <c r="A837" s="95"/>
      <c r="B837" s="96"/>
      <c r="C837" s="1051"/>
      <c r="D837" s="98"/>
      <c r="E837" s="99"/>
      <c r="F837" s="282"/>
      <c r="G837" s="100"/>
      <c r="H837" s="101"/>
      <c r="I837" s="101"/>
      <c r="J837" s="102"/>
      <c r="K837" s="102"/>
      <c r="L837" s="102"/>
      <c r="M837" s="102"/>
      <c r="N837" s="95"/>
      <c r="O837" s="67"/>
      <c r="P837" s="851"/>
      <c r="Q837" s="851"/>
      <c r="R837" s="851"/>
      <c r="S837" s="851"/>
      <c r="T837" s="851"/>
      <c r="U837" s="851"/>
      <c r="V837" s="851"/>
      <c r="W837" s="851"/>
      <c r="X837" s="851"/>
      <c r="Y837" s="851"/>
      <c r="Z837" s="851"/>
    </row>
    <row r="838" ht="14.25" customHeight="1">
      <c r="A838" s="95"/>
      <c r="B838" s="96"/>
      <c r="C838" s="1051"/>
      <c r="D838" s="98"/>
      <c r="E838" s="99"/>
      <c r="F838" s="282"/>
      <c r="G838" s="100"/>
      <c r="H838" s="101"/>
      <c r="I838" s="101"/>
      <c r="J838" s="102"/>
      <c r="K838" s="102"/>
      <c r="L838" s="102"/>
      <c r="M838" s="102"/>
      <c r="N838" s="95"/>
      <c r="O838" s="67"/>
      <c r="P838" s="851"/>
      <c r="Q838" s="851"/>
      <c r="R838" s="851"/>
      <c r="S838" s="851"/>
      <c r="T838" s="851"/>
      <c r="U838" s="851"/>
      <c r="V838" s="851"/>
      <c r="W838" s="851"/>
      <c r="X838" s="851"/>
      <c r="Y838" s="851"/>
      <c r="Z838" s="851"/>
    </row>
    <row r="839" ht="14.25" customHeight="1">
      <c r="A839" s="95"/>
      <c r="B839" s="96"/>
      <c r="C839" s="1051"/>
      <c r="D839" s="98"/>
      <c r="E839" s="99"/>
      <c r="F839" s="282"/>
      <c r="G839" s="100"/>
      <c r="H839" s="101"/>
      <c r="I839" s="101"/>
      <c r="J839" s="102"/>
      <c r="K839" s="102"/>
      <c r="L839" s="102"/>
      <c r="M839" s="102"/>
      <c r="N839" s="95"/>
      <c r="O839" s="67"/>
      <c r="P839" s="851"/>
      <c r="Q839" s="851"/>
      <c r="R839" s="851"/>
      <c r="S839" s="851"/>
      <c r="T839" s="851"/>
      <c r="U839" s="851"/>
      <c r="V839" s="851"/>
      <c r="W839" s="851"/>
      <c r="X839" s="851"/>
      <c r="Y839" s="851"/>
      <c r="Z839" s="851"/>
    </row>
    <row r="840" ht="14.25" customHeight="1">
      <c r="A840" s="95"/>
      <c r="B840" s="96"/>
      <c r="C840" s="1051"/>
      <c r="D840" s="98"/>
      <c r="E840" s="99"/>
      <c r="F840" s="282"/>
      <c r="G840" s="100"/>
      <c r="H840" s="101"/>
      <c r="I840" s="101"/>
      <c r="J840" s="102"/>
      <c r="K840" s="102"/>
      <c r="L840" s="102"/>
      <c r="M840" s="102"/>
      <c r="N840" s="95"/>
      <c r="O840" s="67"/>
      <c r="P840" s="851"/>
      <c r="Q840" s="851"/>
      <c r="R840" s="851"/>
      <c r="S840" s="851"/>
      <c r="T840" s="851"/>
      <c r="U840" s="851"/>
      <c r="V840" s="851"/>
      <c r="W840" s="851"/>
      <c r="X840" s="851"/>
      <c r="Y840" s="851"/>
      <c r="Z840" s="851"/>
    </row>
    <row r="841" ht="14.25" customHeight="1">
      <c r="A841" s="95"/>
      <c r="B841" s="96"/>
      <c r="C841" s="1051"/>
      <c r="D841" s="98"/>
      <c r="E841" s="99"/>
      <c r="F841" s="282"/>
      <c r="G841" s="100"/>
      <c r="H841" s="101"/>
      <c r="I841" s="101"/>
      <c r="J841" s="102"/>
      <c r="K841" s="102"/>
      <c r="L841" s="102"/>
      <c r="M841" s="102"/>
      <c r="N841" s="95"/>
      <c r="O841" s="67"/>
      <c r="P841" s="851"/>
      <c r="Q841" s="851"/>
      <c r="R841" s="851"/>
      <c r="S841" s="851"/>
      <c r="T841" s="851"/>
      <c r="U841" s="851"/>
      <c r="V841" s="851"/>
      <c r="W841" s="851"/>
      <c r="X841" s="851"/>
      <c r="Y841" s="851"/>
      <c r="Z841" s="851"/>
    </row>
    <row r="842" ht="14.25" customHeight="1">
      <c r="A842" s="95"/>
      <c r="B842" s="96"/>
      <c r="C842" s="1051"/>
      <c r="D842" s="98"/>
      <c r="E842" s="99"/>
      <c r="F842" s="282"/>
      <c r="G842" s="100"/>
      <c r="H842" s="101"/>
      <c r="I842" s="101"/>
      <c r="J842" s="102"/>
      <c r="K842" s="102"/>
      <c r="L842" s="102"/>
      <c r="M842" s="102"/>
      <c r="N842" s="95"/>
      <c r="O842" s="67"/>
      <c r="P842" s="851"/>
      <c r="Q842" s="851"/>
      <c r="R842" s="851"/>
      <c r="S842" s="851"/>
      <c r="T842" s="851"/>
      <c r="U842" s="851"/>
      <c r="V842" s="851"/>
      <c r="W842" s="851"/>
      <c r="X842" s="851"/>
      <c r="Y842" s="851"/>
      <c r="Z842" s="851"/>
    </row>
    <row r="843" ht="14.25" customHeight="1">
      <c r="A843" s="95"/>
      <c r="B843" s="96"/>
      <c r="C843" s="1051"/>
      <c r="D843" s="98"/>
      <c r="E843" s="99"/>
      <c r="F843" s="282"/>
      <c r="G843" s="100"/>
      <c r="H843" s="101"/>
      <c r="I843" s="101"/>
      <c r="J843" s="102"/>
      <c r="K843" s="102"/>
      <c r="L843" s="102"/>
      <c r="M843" s="102"/>
      <c r="N843" s="95"/>
      <c r="O843" s="67"/>
      <c r="P843" s="851"/>
      <c r="Q843" s="851"/>
      <c r="R843" s="851"/>
      <c r="S843" s="851"/>
      <c r="T843" s="851"/>
      <c r="U843" s="851"/>
      <c r="V843" s="851"/>
      <c r="W843" s="851"/>
      <c r="X843" s="851"/>
      <c r="Y843" s="851"/>
      <c r="Z843" s="851"/>
    </row>
    <row r="844" ht="14.25" customHeight="1">
      <c r="A844" s="95"/>
      <c r="B844" s="96"/>
      <c r="C844" s="1051"/>
      <c r="D844" s="98"/>
      <c r="E844" s="99"/>
      <c r="F844" s="282"/>
      <c r="G844" s="100"/>
      <c r="H844" s="101"/>
      <c r="I844" s="101"/>
      <c r="J844" s="102"/>
      <c r="K844" s="102"/>
      <c r="L844" s="102"/>
      <c r="M844" s="102"/>
      <c r="N844" s="95"/>
      <c r="O844" s="67"/>
      <c r="P844" s="851"/>
      <c r="Q844" s="851"/>
      <c r="R844" s="851"/>
      <c r="S844" s="851"/>
      <c r="T844" s="851"/>
      <c r="U844" s="851"/>
      <c r="V844" s="851"/>
      <c r="W844" s="851"/>
      <c r="X844" s="851"/>
      <c r="Y844" s="851"/>
      <c r="Z844" s="851"/>
    </row>
    <row r="845" ht="14.25" customHeight="1">
      <c r="A845" s="95"/>
      <c r="B845" s="96"/>
      <c r="C845" s="1051"/>
      <c r="D845" s="98"/>
      <c r="E845" s="99"/>
      <c r="F845" s="282"/>
      <c r="G845" s="100"/>
      <c r="H845" s="101"/>
      <c r="I845" s="101"/>
      <c r="J845" s="102"/>
      <c r="K845" s="102"/>
      <c r="L845" s="102"/>
      <c r="M845" s="102"/>
      <c r="N845" s="95"/>
      <c r="O845" s="67"/>
      <c r="P845" s="851"/>
      <c r="Q845" s="851"/>
      <c r="R845" s="851"/>
      <c r="S845" s="851"/>
      <c r="T845" s="851"/>
      <c r="U845" s="851"/>
      <c r="V845" s="851"/>
      <c r="W845" s="851"/>
      <c r="X845" s="851"/>
      <c r="Y845" s="851"/>
      <c r="Z845" s="851"/>
    </row>
    <row r="846" ht="14.25" customHeight="1">
      <c r="A846" s="95"/>
      <c r="B846" s="96"/>
      <c r="C846" s="1051"/>
      <c r="D846" s="98"/>
      <c r="E846" s="99"/>
      <c r="F846" s="282"/>
      <c r="G846" s="100"/>
      <c r="H846" s="101"/>
      <c r="I846" s="101"/>
      <c r="J846" s="102"/>
      <c r="K846" s="102"/>
      <c r="L846" s="102"/>
      <c r="M846" s="102"/>
      <c r="N846" s="95"/>
      <c r="O846" s="67"/>
      <c r="P846" s="851"/>
      <c r="Q846" s="851"/>
      <c r="R846" s="851"/>
      <c r="S846" s="851"/>
      <c r="T846" s="851"/>
      <c r="U846" s="851"/>
      <c r="V846" s="851"/>
      <c r="W846" s="851"/>
      <c r="X846" s="851"/>
      <c r="Y846" s="851"/>
      <c r="Z846" s="851"/>
    </row>
    <row r="847" ht="14.25" customHeight="1">
      <c r="A847" s="95"/>
      <c r="B847" s="96"/>
      <c r="C847" s="1051"/>
      <c r="D847" s="98"/>
      <c r="E847" s="99"/>
      <c r="F847" s="282"/>
      <c r="G847" s="100"/>
      <c r="H847" s="101"/>
      <c r="I847" s="101"/>
      <c r="J847" s="102"/>
      <c r="K847" s="102"/>
      <c r="L847" s="102"/>
      <c r="M847" s="102"/>
      <c r="N847" s="95"/>
      <c r="O847" s="67"/>
      <c r="P847" s="851"/>
      <c r="Q847" s="851"/>
      <c r="R847" s="851"/>
      <c r="S847" s="851"/>
      <c r="T847" s="851"/>
      <c r="U847" s="851"/>
      <c r="V847" s="851"/>
      <c r="W847" s="851"/>
      <c r="X847" s="851"/>
      <c r="Y847" s="851"/>
      <c r="Z847" s="851"/>
    </row>
    <row r="848" ht="14.25" customHeight="1">
      <c r="A848" s="95"/>
      <c r="B848" s="96"/>
      <c r="C848" s="1051"/>
      <c r="D848" s="98"/>
      <c r="E848" s="99"/>
      <c r="F848" s="282"/>
      <c r="G848" s="100"/>
      <c r="H848" s="101"/>
      <c r="I848" s="101"/>
      <c r="J848" s="102"/>
      <c r="K848" s="102"/>
      <c r="L848" s="102"/>
      <c r="M848" s="102"/>
      <c r="N848" s="95"/>
      <c r="O848" s="67"/>
      <c r="P848" s="851"/>
      <c r="Q848" s="851"/>
      <c r="R848" s="851"/>
      <c r="S848" s="851"/>
      <c r="T848" s="851"/>
      <c r="U848" s="851"/>
      <c r="V848" s="851"/>
      <c r="W848" s="851"/>
      <c r="X848" s="851"/>
      <c r="Y848" s="851"/>
      <c r="Z848" s="851"/>
    </row>
    <row r="849" ht="14.25" customHeight="1">
      <c r="A849" s="95"/>
      <c r="B849" s="96"/>
      <c r="C849" s="1051"/>
      <c r="D849" s="98"/>
      <c r="E849" s="99"/>
      <c r="F849" s="282"/>
      <c r="G849" s="100"/>
      <c r="H849" s="101"/>
      <c r="I849" s="101"/>
      <c r="J849" s="102"/>
      <c r="K849" s="102"/>
      <c r="L849" s="102"/>
      <c r="M849" s="102"/>
      <c r="N849" s="95"/>
      <c r="O849" s="67"/>
      <c r="P849" s="851"/>
      <c r="Q849" s="851"/>
      <c r="R849" s="851"/>
      <c r="S849" s="851"/>
      <c r="T849" s="851"/>
      <c r="U849" s="851"/>
      <c r="V849" s="851"/>
      <c r="W849" s="851"/>
      <c r="X849" s="851"/>
      <c r="Y849" s="851"/>
      <c r="Z849" s="851"/>
    </row>
    <row r="850" ht="14.25" customHeight="1">
      <c r="A850" s="95"/>
      <c r="B850" s="96"/>
      <c r="C850" s="1051"/>
      <c r="D850" s="98"/>
      <c r="E850" s="99"/>
      <c r="F850" s="282"/>
      <c r="G850" s="100"/>
      <c r="H850" s="101"/>
      <c r="I850" s="101"/>
      <c r="J850" s="102"/>
      <c r="K850" s="102"/>
      <c r="L850" s="102"/>
      <c r="M850" s="102"/>
      <c r="N850" s="95"/>
      <c r="O850" s="67"/>
      <c r="P850" s="851"/>
      <c r="Q850" s="851"/>
      <c r="R850" s="851"/>
      <c r="S850" s="851"/>
      <c r="T850" s="851"/>
      <c r="U850" s="851"/>
      <c r="V850" s="851"/>
      <c r="W850" s="851"/>
      <c r="X850" s="851"/>
      <c r="Y850" s="851"/>
      <c r="Z850" s="851"/>
    </row>
    <row r="851" ht="14.25" customHeight="1">
      <c r="A851" s="95"/>
      <c r="B851" s="96"/>
      <c r="C851" s="1051"/>
      <c r="D851" s="98"/>
      <c r="E851" s="99"/>
      <c r="F851" s="282"/>
      <c r="G851" s="100"/>
      <c r="H851" s="101"/>
      <c r="I851" s="101"/>
      <c r="J851" s="102"/>
      <c r="K851" s="102"/>
      <c r="L851" s="102"/>
      <c r="M851" s="102"/>
      <c r="N851" s="95"/>
      <c r="O851" s="67"/>
      <c r="P851" s="851"/>
      <c r="Q851" s="851"/>
      <c r="R851" s="851"/>
      <c r="S851" s="851"/>
      <c r="T851" s="851"/>
      <c r="U851" s="851"/>
      <c r="V851" s="851"/>
      <c r="W851" s="851"/>
      <c r="X851" s="851"/>
      <c r="Y851" s="851"/>
      <c r="Z851" s="851"/>
    </row>
    <row r="852" ht="14.25" customHeight="1">
      <c r="A852" s="95"/>
      <c r="B852" s="96"/>
      <c r="C852" s="1051"/>
      <c r="D852" s="98"/>
      <c r="E852" s="99"/>
      <c r="F852" s="282"/>
      <c r="G852" s="100"/>
      <c r="H852" s="101"/>
      <c r="I852" s="101"/>
      <c r="J852" s="102"/>
      <c r="K852" s="102"/>
      <c r="L852" s="102"/>
      <c r="M852" s="102"/>
      <c r="N852" s="95"/>
      <c r="O852" s="67"/>
      <c r="P852" s="851"/>
      <c r="Q852" s="851"/>
      <c r="R852" s="851"/>
      <c r="S852" s="851"/>
      <c r="T852" s="851"/>
      <c r="U852" s="851"/>
      <c r="V852" s="851"/>
      <c r="W852" s="851"/>
      <c r="X852" s="851"/>
      <c r="Y852" s="851"/>
      <c r="Z852" s="851"/>
    </row>
    <row r="853" ht="14.25" customHeight="1">
      <c r="A853" s="95"/>
      <c r="B853" s="96"/>
      <c r="C853" s="1051"/>
      <c r="D853" s="98"/>
      <c r="E853" s="99"/>
      <c r="F853" s="282"/>
      <c r="G853" s="100"/>
      <c r="H853" s="101"/>
      <c r="I853" s="101"/>
      <c r="J853" s="102"/>
      <c r="K853" s="102"/>
      <c r="L853" s="102"/>
      <c r="M853" s="102"/>
      <c r="N853" s="95"/>
      <c r="O853" s="67"/>
      <c r="P853" s="851"/>
      <c r="Q853" s="851"/>
      <c r="R853" s="851"/>
      <c r="S853" s="851"/>
      <c r="T853" s="851"/>
      <c r="U853" s="851"/>
      <c r="V853" s="851"/>
      <c r="W853" s="851"/>
      <c r="X853" s="851"/>
      <c r="Y853" s="851"/>
      <c r="Z853" s="851"/>
    </row>
    <row r="854" ht="14.25" customHeight="1">
      <c r="A854" s="95"/>
      <c r="B854" s="96"/>
      <c r="C854" s="1051"/>
      <c r="D854" s="98"/>
      <c r="E854" s="99"/>
      <c r="F854" s="282"/>
      <c r="G854" s="100"/>
      <c r="H854" s="101"/>
      <c r="I854" s="101"/>
      <c r="J854" s="102"/>
      <c r="K854" s="102"/>
      <c r="L854" s="102"/>
      <c r="M854" s="102"/>
      <c r="N854" s="95"/>
      <c r="O854" s="67"/>
      <c r="P854" s="851"/>
      <c r="Q854" s="851"/>
      <c r="R854" s="851"/>
      <c r="S854" s="851"/>
      <c r="T854" s="851"/>
      <c r="U854" s="851"/>
      <c r="V854" s="851"/>
      <c r="W854" s="851"/>
      <c r="X854" s="851"/>
      <c r="Y854" s="851"/>
      <c r="Z854" s="851"/>
    </row>
    <row r="855" ht="14.25" customHeight="1">
      <c r="A855" s="95"/>
      <c r="B855" s="96"/>
      <c r="C855" s="1051"/>
      <c r="D855" s="98"/>
      <c r="E855" s="99"/>
      <c r="F855" s="282"/>
      <c r="G855" s="100"/>
      <c r="H855" s="101"/>
      <c r="I855" s="101"/>
      <c r="J855" s="102"/>
      <c r="K855" s="102"/>
      <c r="L855" s="102"/>
      <c r="M855" s="102"/>
      <c r="N855" s="95"/>
      <c r="O855" s="67"/>
      <c r="P855" s="851"/>
      <c r="Q855" s="851"/>
      <c r="R855" s="851"/>
      <c r="S855" s="851"/>
      <c r="T855" s="851"/>
      <c r="U855" s="851"/>
      <c r="V855" s="851"/>
      <c r="W855" s="851"/>
      <c r="X855" s="851"/>
      <c r="Y855" s="851"/>
      <c r="Z855" s="851"/>
    </row>
    <row r="856" ht="14.25" customHeight="1">
      <c r="A856" s="95"/>
      <c r="B856" s="96"/>
      <c r="C856" s="1051"/>
      <c r="D856" s="98"/>
      <c r="E856" s="99"/>
      <c r="F856" s="282"/>
      <c r="G856" s="100"/>
      <c r="H856" s="101"/>
      <c r="I856" s="101"/>
      <c r="J856" s="102"/>
      <c r="K856" s="102"/>
      <c r="L856" s="102"/>
      <c r="M856" s="102"/>
      <c r="N856" s="95"/>
      <c r="O856" s="67"/>
      <c r="P856" s="851"/>
      <c r="Q856" s="851"/>
      <c r="R856" s="851"/>
      <c r="S856" s="851"/>
      <c r="T856" s="851"/>
      <c r="U856" s="851"/>
      <c r="V856" s="851"/>
      <c r="W856" s="851"/>
      <c r="X856" s="851"/>
      <c r="Y856" s="851"/>
      <c r="Z856" s="851"/>
    </row>
    <row r="857" ht="14.25" customHeight="1">
      <c r="A857" s="95"/>
      <c r="B857" s="96"/>
      <c r="C857" s="1051"/>
      <c r="D857" s="98"/>
      <c r="E857" s="99"/>
      <c r="F857" s="282"/>
      <c r="G857" s="100"/>
      <c r="H857" s="101"/>
      <c r="I857" s="101"/>
      <c r="J857" s="102"/>
      <c r="K857" s="102"/>
      <c r="L857" s="102"/>
      <c r="M857" s="102"/>
      <c r="N857" s="95"/>
      <c r="O857" s="67"/>
      <c r="P857" s="851"/>
      <c r="Q857" s="851"/>
      <c r="R857" s="851"/>
      <c r="S857" s="851"/>
      <c r="T857" s="851"/>
      <c r="U857" s="851"/>
      <c r="V857" s="851"/>
      <c r="W857" s="851"/>
      <c r="X857" s="851"/>
      <c r="Y857" s="851"/>
      <c r="Z857" s="851"/>
    </row>
    <row r="858" ht="14.25" customHeight="1">
      <c r="A858" s="95"/>
      <c r="B858" s="96"/>
      <c r="C858" s="1051"/>
      <c r="D858" s="98"/>
      <c r="E858" s="99"/>
      <c r="F858" s="282"/>
      <c r="G858" s="100"/>
      <c r="H858" s="101"/>
      <c r="I858" s="101"/>
      <c r="J858" s="102"/>
      <c r="K858" s="102"/>
      <c r="L858" s="102"/>
      <c r="M858" s="102"/>
      <c r="N858" s="95"/>
      <c r="O858" s="67"/>
      <c r="P858" s="851"/>
      <c r="Q858" s="851"/>
      <c r="R858" s="851"/>
      <c r="S858" s="851"/>
      <c r="T858" s="851"/>
      <c r="U858" s="851"/>
      <c r="V858" s="851"/>
      <c r="W858" s="851"/>
      <c r="X858" s="851"/>
      <c r="Y858" s="851"/>
      <c r="Z858" s="851"/>
    </row>
    <row r="859" ht="14.25" customHeight="1">
      <c r="A859" s="95"/>
      <c r="B859" s="96"/>
      <c r="C859" s="1051"/>
      <c r="D859" s="98"/>
      <c r="E859" s="99"/>
      <c r="F859" s="282"/>
      <c r="G859" s="100"/>
      <c r="H859" s="101"/>
      <c r="I859" s="101"/>
      <c r="J859" s="102"/>
      <c r="K859" s="102"/>
      <c r="L859" s="102"/>
      <c r="M859" s="102"/>
      <c r="N859" s="95"/>
      <c r="O859" s="67"/>
      <c r="P859" s="851"/>
      <c r="Q859" s="851"/>
      <c r="R859" s="851"/>
      <c r="S859" s="851"/>
      <c r="T859" s="851"/>
      <c r="U859" s="851"/>
      <c r="V859" s="851"/>
      <c r="W859" s="851"/>
      <c r="X859" s="851"/>
      <c r="Y859" s="851"/>
      <c r="Z859" s="851"/>
    </row>
    <row r="860" ht="14.25" customHeight="1">
      <c r="A860" s="95"/>
      <c r="B860" s="96"/>
      <c r="C860" s="1051"/>
      <c r="D860" s="98"/>
      <c r="E860" s="99"/>
      <c r="F860" s="282"/>
      <c r="G860" s="100"/>
      <c r="H860" s="101"/>
      <c r="I860" s="101"/>
      <c r="J860" s="102"/>
      <c r="K860" s="102"/>
      <c r="L860" s="102"/>
      <c r="M860" s="102"/>
      <c r="N860" s="95"/>
      <c r="O860" s="67"/>
      <c r="P860" s="851"/>
      <c r="Q860" s="851"/>
      <c r="R860" s="851"/>
      <c r="S860" s="851"/>
      <c r="T860" s="851"/>
      <c r="U860" s="851"/>
      <c r="V860" s="851"/>
      <c r="W860" s="851"/>
      <c r="X860" s="851"/>
      <c r="Y860" s="851"/>
      <c r="Z860" s="851"/>
    </row>
    <row r="861" ht="14.25" customHeight="1">
      <c r="A861" s="95"/>
      <c r="B861" s="96"/>
      <c r="C861" s="1051"/>
      <c r="D861" s="98"/>
      <c r="E861" s="99"/>
      <c r="F861" s="282"/>
      <c r="G861" s="100"/>
      <c r="H861" s="101"/>
      <c r="I861" s="101"/>
      <c r="J861" s="102"/>
      <c r="K861" s="102"/>
      <c r="L861" s="102"/>
      <c r="M861" s="102"/>
      <c r="N861" s="95"/>
      <c r="O861" s="67"/>
      <c r="P861" s="851"/>
      <c r="Q861" s="851"/>
      <c r="R861" s="851"/>
      <c r="S861" s="851"/>
      <c r="T861" s="851"/>
      <c r="U861" s="851"/>
      <c r="V861" s="851"/>
      <c r="W861" s="851"/>
      <c r="X861" s="851"/>
      <c r="Y861" s="851"/>
      <c r="Z861" s="851"/>
    </row>
    <row r="862" ht="14.25" customHeight="1">
      <c r="A862" s="95"/>
      <c r="B862" s="96"/>
      <c r="C862" s="1051"/>
      <c r="D862" s="98"/>
      <c r="E862" s="99"/>
      <c r="F862" s="282"/>
      <c r="G862" s="100"/>
      <c r="H862" s="101"/>
      <c r="I862" s="101"/>
      <c r="J862" s="102"/>
      <c r="K862" s="102"/>
      <c r="L862" s="102"/>
      <c r="M862" s="102"/>
      <c r="N862" s="95"/>
      <c r="O862" s="67"/>
      <c r="P862" s="851"/>
      <c r="Q862" s="851"/>
      <c r="R862" s="851"/>
      <c r="S862" s="851"/>
      <c r="T862" s="851"/>
      <c r="U862" s="851"/>
      <c r="V862" s="851"/>
      <c r="W862" s="851"/>
      <c r="X862" s="851"/>
      <c r="Y862" s="851"/>
      <c r="Z862" s="851"/>
    </row>
    <row r="863" ht="14.25" customHeight="1">
      <c r="A863" s="95"/>
      <c r="B863" s="96"/>
      <c r="C863" s="1051"/>
      <c r="D863" s="98"/>
      <c r="E863" s="99"/>
      <c r="F863" s="282"/>
      <c r="G863" s="100"/>
      <c r="H863" s="101"/>
      <c r="I863" s="101"/>
      <c r="J863" s="102"/>
      <c r="K863" s="102"/>
      <c r="L863" s="102"/>
      <c r="M863" s="102"/>
      <c r="N863" s="95"/>
      <c r="O863" s="67"/>
      <c r="P863" s="851"/>
      <c r="Q863" s="851"/>
      <c r="R863" s="851"/>
      <c r="S863" s="851"/>
      <c r="T863" s="851"/>
      <c r="U863" s="851"/>
      <c r="V863" s="851"/>
      <c r="W863" s="851"/>
      <c r="X863" s="851"/>
      <c r="Y863" s="851"/>
      <c r="Z863" s="851"/>
    </row>
    <row r="864" ht="14.25" customHeight="1">
      <c r="A864" s="95"/>
      <c r="B864" s="96"/>
      <c r="C864" s="1051"/>
      <c r="D864" s="98"/>
      <c r="E864" s="99"/>
      <c r="F864" s="282"/>
      <c r="G864" s="100"/>
      <c r="H864" s="101"/>
      <c r="I864" s="101"/>
      <c r="J864" s="102"/>
      <c r="K864" s="102"/>
      <c r="L864" s="102"/>
      <c r="M864" s="102"/>
      <c r="N864" s="95"/>
      <c r="O864" s="67"/>
      <c r="P864" s="851"/>
      <c r="Q864" s="851"/>
      <c r="R864" s="851"/>
      <c r="S864" s="851"/>
      <c r="T864" s="851"/>
      <c r="U864" s="851"/>
      <c r="V864" s="851"/>
      <c r="W864" s="851"/>
      <c r="X864" s="851"/>
      <c r="Y864" s="851"/>
      <c r="Z864" s="851"/>
    </row>
    <row r="865" ht="14.25" customHeight="1">
      <c r="A865" s="95"/>
      <c r="B865" s="96"/>
      <c r="C865" s="1051"/>
      <c r="D865" s="98"/>
      <c r="E865" s="99"/>
      <c r="F865" s="282"/>
      <c r="G865" s="100"/>
      <c r="H865" s="101"/>
      <c r="I865" s="101"/>
      <c r="J865" s="102"/>
      <c r="K865" s="102"/>
      <c r="L865" s="102"/>
      <c r="M865" s="102"/>
      <c r="N865" s="95"/>
      <c r="O865" s="67"/>
      <c r="P865" s="851"/>
      <c r="Q865" s="851"/>
      <c r="R865" s="851"/>
      <c r="S865" s="851"/>
      <c r="T865" s="851"/>
      <c r="U865" s="851"/>
      <c r="V865" s="851"/>
      <c r="W865" s="851"/>
      <c r="X865" s="851"/>
      <c r="Y865" s="851"/>
      <c r="Z865" s="851"/>
    </row>
    <row r="866" ht="14.25" customHeight="1">
      <c r="A866" s="95"/>
      <c r="B866" s="96"/>
      <c r="C866" s="1051"/>
      <c r="D866" s="98"/>
      <c r="E866" s="99"/>
      <c r="F866" s="282"/>
      <c r="G866" s="100"/>
      <c r="H866" s="101"/>
      <c r="I866" s="101"/>
      <c r="J866" s="102"/>
      <c r="K866" s="102"/>
      <c r="L866" s="102"/>
      <c r="M866" s="102"/>
      <c r="N866" s="95"/>
      <c r="O866" s="67"/>
      <c r="P866" s="851"/>
      <c r="Q866" s="851"/>
      <c r="R866" s="851"/>
      <c r="S866" s="851"/>
      <c r="T866" s="851"/>
      <c r="U866" s="851"/>
      <c r="V866" s="851"/>
      <c r="W866" s="851"/>
      <c r="X866" s="851"/>
      <c r="Y866" s="851"/>
      <c r="Z866" s="851"/>
    </row>
    <row r="867" ht="14.25" customHeight="1">
      <c r="A867" s="95"/>
      <c r="B867" s="96"/>
      <c r="C867" s="1051"/>
      <c r="D867" s="98"/>
      <c r="E867" s="99"/>
      <c r="F867" s="282"/>
      <c r="G867" s="100"/>
      <c r="H867" s="101"/>
      <c r="I867" s="101"/>
      <c r="J867" s="102"/>
      <c r="K867" s="102"/>
      <c r="L867" s="102"/>
      <c r="M867" s="102"/>
      <c r="N867" s="95"/>
      <c r="O867" s="67"/>
      <c r="P867" s="851"/>
      <c r="Q867" s="851"/>
      <c r="R867" s="851"/>
      <c r="S867" s="851"/>
      <c r="T867" s="851"/>
      <c r="U867" s="851"/>
      <c r="V867" s="851"/>
      <c r="W867" s="851"/>
      <c r="X867" s="851"/>
      <c r="Y867" s="851"/>
      <c r="Z867" s="851"/>
    </row>
    <row r="868" ht="14.25" customHeight="1">
      <c r="A868" s="95"/>
      <c r="B868" s="96"/>
      <c r="C868" s="1051"/>
      <c r="D868" s="98"/>
      <c r="E868" s="99"/>
      <c r="F868" s="282"/>
      <c r="G868" s="100"/>
      <c r="H868" s="101"/>
      <c r="I868" s="101"/>
      <c r="J868" s="102"/>
      <c r="K868" s="102"/>
      <c r="L868" s="102"/>
      <c r="M868" s="102"/>
      <c r="N868" s="95"/>
      <c r="O868" s="67"/>
      <c r="P868" s="851"/>
      <c r="Q868" s="851"/>
      <c r="R868" s="851"/>
      <c r="S868" s="851"/>
      <c r="T868" s="851"/>
      <c r="U868" s="851"/>
      <c r="V868" s="851"/>
      <c r="W868" s="851"/>
      <c r="X868" s="851"/>
      <c r="Y868" s="851"/>
      <c r="Z868" s="851"/>
    </row>
    <row r="869" ht="14.25" customHeight="1">
      <c r="A869" s="95"/>
      <c r="B869" s="96"/>
      <c r="C869" s="1051"/>
      <c r="D869" s="98"/>
      <c r="E869" s="99"/>
      <c r="F869" s="282"/>
      <c r="G869" s="100"/>
      <c r="H869" s="101"/>
      <c r="I869" s="101"/>
      <c r="J869" s="102"/>
      <c r="K869" s="102"/>
      <c r="L869" s="102"/>
      <c r="M869" s="102"/>
      <c r="N869" s="95"/>
      <c r="O869" s="67"/>
      <c r="P869" s="851"/>
      <c r="Q869" s="851"/>
      <c r="R869" s="851"/>
      <c r="S869" s="851"/>
      <c r="T869" s="851"/>
      <c r="U869" s="851"/>
      <c r="V869" s="851"/>
      <c r="W869" s="851"/>
      <c r="X869" s="851"/>
      <c r="Y869" s="851"/>
      <c r="Z869" s="851"/>
    </row>
    <row r="870" ht="14.25" customHeight="1">
      <c r="A870" s="95"/>
      <c r="B870" s="96"/>
      <c r="C870" s="1051"/>
      <c r="D870" s="98"/>
      <c r="E870" s="99"/>
      <c r="F870" s="282"/>
      <c r="G870" s="100"/>
      <c r="H870" s="101"/>
      <c r="I870" s="101"/>
      <c r="J870" s="102"/>
      <c r="K870" s="102"/>
      <c r="L870" s="102"/>
      <c r="M870" s="102"/>
      <c r="N870" s="95"/>
      <c r="O870" s="67"/>
      <c r="P870" s="851"/>
      <c r="Q870" s="851"/>
      <c r="R870" s="851"/>
      <c r="S870" s="851"/>
      <c r="T870" s="851"/>
      <c r="U870" s="851"/>
      <c r="V870" s="851"/>
      <c r="W870" s="851"/>
      <c r="X870" s="851"/>
      <c r="Y870" s="851"/>
      <c r="Z870" s="851"/>
    </row>
    <row r="871" ht="14.25" customHeight="1">
      <c r="A871" s="95"/>
      <c r="B871" s="96"/>
      <c r="C871" s="1051"/>
      <c r="D871" s="98"/>
      <c r="E871" s="99"/>
      <c r="F871" s="282"/>
      <c r="G871" s="100"/>
      <c r="H871" s="101"/>
      <c r="I871" s="101"/>
      <c r="J871" s="102"/>
      <c r="K871" s="102"/>
      <c r="L871" s="102"/>
      <c r="M871" s="102"/>
      <c r="N871" s="95"/>
      <c r="O871" s="67"/>
      <c r="P871" s="851"/>
      <c r="Q871" s="851"/>
      <c r="R871" s="851"/>
      <c r="S871" s="851"/>
      <c r="T871" s="851"/>
      <c r="U871" s="851"/>
      <c r="V871" s="851"/>
      <c r="W871" s="851"/>
      <c r="X871" s="851"/>
      <c r="Y871" s="851"/>
      <c r="Z871" s="851"/>
    </row>
    <row r="872" ht="14.25" customHeight="1">
      <c r="A872" s="95"/>
      <c r="B872" s="96"/>
      <c r="C872" s="1051"/>
      <c r="D872" s="98"/>
      <c r="E872" s="99"/>
      <c r="F872" s="282"/>
      <c r="G872" s="100"/>
      <c r="H872" s="101"/>
      <c r="I872" s="101"/>
      <c r="J872" s="102"/>
      <c r="K872" s="102"/>
      <c r="L872" s="102"/>
      <c r="M872" s="102"/>
      <c r="N872" s="95"/>
      <c r="O872" s="67"/>
      <c r="P872" s="851"/>
      <c r="Q872" s="851"/>
      <c r="R872" s="851"/>
      <c r="S872" s="851"/>
      <c r="T872" s="851"/>
      <c r="U872" s="851"/>
      <c r="V872" s="851"/>
      <c r="W872" s="851"/>
      <c r="X872" s="851"/>
      <c r="Y872" s="851"/>
      <c r="Z872" s="851"/>
    </row>
    <row r="873" ht="14.25" customHeight="1">
      <c r="A873" s="95"/>
      <c r="B873" s="96"/>
      <c r="C873" s="1051"/>
      <c r="D873" s="98"/>
      <c r="E873" s="99"/>
      <c r="F873" s="282"/>
      <c r="G873" s="100"/>
      <c r="H873" s="101"/>
      <c r="I873" s="101"/>
      <c r="J873" s="102"/>
      <c r="K873" s="102"/>
      <c r="L873" s="102"/>
      <c r="M873" s="102"/>
      <c r="N873" s="95"/>
      <c r="O873" s="67"/>
      <c r="P873" s="851"/>
      <c r="Q873" s="851"/>
      <c r="R873" s="851"/>
      <c r="S873" s="851"/>
      <c r="T873" s="851"/>
      <c r="U873" s="851"/>
      <c r="V873" s="851"/>
      <c r="W873" s="851"/>
      <c r="X873" s="851"/>
      <c r="Y873" s="851"/>
      <c r="Z873" s="851"/>
    </row>
    <row r="874" ht="14.25" customHeight="1">
      <c r="A874" s="95"/>
      <c r="B874" s="96"/>
      <c r="C874" s="1051"/>
      <c r="D874" s="98"/>
      <c r="E874" s="99"/>
      <c r="F874" s="282"/>
      <c r="G874" s="100"/>
      <c r="H874" s="101"/>
      <c r="I874" s="101"/>
      <c r="J874" s="102"/>
      <c r="K874" s="102"/>
      <c r="L874" s="102"/>
      <c r="M874" s="102"/>
      <c r="N874" s="95"/>
      <c r="O874" s="67"/>
      <c r="P874" s="851"/>
      <c r="Q874" s="851"/>
      <c r="R874" s="851"/>
      <c r="S874" s="851"/>
      <c r="T874" s="851"/>
      <c r="U874" s="851"/>
      <c r="V874" s="851"/>
      <c r="W874" s="851"/>
      <c r="X874" s="851"/>
      <c r="Y874" s="851"/>
      <c r="Z874" s="851"/>
    </row>
    <row r="875" ht="14.25" customHeight="1">
      <c r="A875" s="95"/>
      <c r="B875" s="96"/>
      <c r="C875" s="1051"/>
      <c r="D875" s="98"/>
      <c r="E875" s="99"/>
      <c r="F875" s="282"/>
      <c r="G875" s="100"/>
      <c r="H875" s="101"/>
      <c r="I875" s="101"/>
      <c r="J875" s="102"/>
      <c r="K875" s="102"/>
      <c r="L875" s="102"/>
      <c r="M875" s="102"/>
      <c r="N875" s="95"/>
      <c r="O875" s="67"/>
      <c r="P875" s="851"/>
      <c r="Q875" s="851"/>
      <c r="R875" s="851"/>
      <c r="S875" s="851"/>
      <c r="T875" s="851"/>
      <c r="U875" s="851"/>
      <c r="V875" s="851"/>
      <c r="W875" s="851"/>
      <c r="X875" s="851"/>
      <c r="Y875" s="851"/>
      <c r="Z875" s="851"/>
    </row>
    <row r="876" ht="14.25" customHeight="1">
      <c r="A876" s="95"/>
      <c r="B876" s="96"/>
      <c r="C876" s="1051"/>
      <c r="D876" s="98"/>
      <c r="E876" s="99"/>
      <c r="F876" s="282"/>
      <c r="G876" s="100"/>
      <c r="H876" s="101"/>
      <c r="I876" s="101"/>
      <c r="J876" s="102"/>
      <c r="K876" s="102"/>
      <c r="L876" s="102"/>
      <c r="M876" s="102"/>
      <c r="N876" s="95"/>
      <c r="O876" s="67"/>
      <c r="P876" s="851"/>
      <c r="Q876" s="851"/>
      <c r="R876" s="851"/>
      <c r="S876" s="851"/>
      <c r="T876" s="851"/>
      <c r="U876" s="851"/>
      <c r="V876" s="851"/>
      <c r="W876" s="851"/>
      <c r="X876" s="851"/>
      <c r="Y876" s="851"/>
      <c r="Z876" s="851"/>
    </row>
    <row r="877" ht="14.25" customHeight="1">
      <c r="A877" s="95"/>
      <c r="B877" s="96"/>
      <c r="C877" s="1051"/>
      <c r="D877" s="98"/>
      <c r="E877" s="99"/>
      <c r="F877" s="282"/>
      <c r="G877" s="100"/>
      <c r="H877" s="101"/>
      <c r="I877" s="101"/>
      <c r="J877" s="102"/>
      <c r="K877" s="102"/>
      <c r="L877" s="102"/>
      <c r="M877" s="102"/>
      <c r="N877" s="95"/>
      <c r="O877" s="67"/>
      <c r="P877" s="851"/>
      <c r="Q877" s="851"/>
      <c r="R877" s="851"/>
      <c r="S877" s="851"/>
      <c r="T877" s="851"/>
      <c r="U877" s="851"/>
      <c r="V877" s="851"/>
      <c r="W877" s="851"/>
      <c r="X877" s="851"/>
      <c r="Y877" s="851"/>
      <c r="Z877" s="851"/>
    </row>
    <row r="878" ht="14.25" customHeight="1">
      <c r="A878" s="95"/>
      <c r="B878" s="96"/>
      <c r="C878" s="1051"/>
      <c r="D878" s="98"/>
      <c r="E878" s="99"/>
      <c r="F878" s="282"/>
      <c r="G878" s="100"/>
      <c r="H878" s="101"/>
      <c r="I878" s="101"/>
      <c r="J878" s="102"/>
      <c r="K878" s="102"/>
      <c r="L878" s="102"/>
      <c r="M878" s="102"/>
      <c r="N878" s="95"/>
      <c r="O878" s="67"/>
      <c r="P878" s="851"/>
      <c r="Q878" s="851"/>
      <c r="R878" s="851"/>
      <c r="S878" s="851"/>
      <c r="T878" s="851"/>
      <c r="U878" s="851"/>
      <c r="V878" s="851"/>
      <c r="W878" s="851"/>
      <c r="X878" s="851"/>
      <c r="Y878" s="851"/>
      <c r="Z878" s="851"/>
    </row>
    <row r="879" ht="14.25" customHeight="1">
      <c r="A879" s="95"/>
      <c r="B879" s="96"/>
      <c r="C879" s="1051"/>
      <c r="D879" s="98"/>
      <c r="E879" s="99"/>
      <c r="F879" s="282"/>
      <c r="G879" s="100"/>
      <c r="H879" s="101"/>
      <c r="I879" s="101"/>
      <c r="J879" s="102"/>
      <c r="K879" s="102"/>
      <c r="L879" s="102"/>
      <c r="M879" s="102"/>
      <c r="N879" s="95"/>
      <c r="O879" s="67"/>
      <c r="P879" s="851"/>
      <c r="Q879" s="851"/>
      <c r="R879" s="851"/>
      <c r="S879" s="851"/>
      <c r="T879" s="851"/>
      <c r="U879" s="851"/>
      <c r="V879" s="851"/>
      <c r="W879" s="851"/>
      <c r="X879" s="851"/>
      <c r="Y879" s="851"/>
      <c r="Z879" s="851"/>
    </row>
    <row r="880" ht="14.25" customHeight="1">
      <c r="A880" s="95"/>
      <c r="B880" s="96"/>
      <c r="C880" s="1051"/>
      <c r="D880" s="98"/>
      <c r="E880" s="99"/>
      <c r="F880" s="282"/>
      <c r="G880" s="100"/>
      <c r="H880" s="101"/>
      <c r="I880" s="101"/>
      <c r="J880" s="102"/>
      <c r="K880" s="102"/>
      <c r="L880" s="102"/>
      <c r="M880" s="102"/>
      <c r="N880" s="95"/>
      <c r="O880" s="67"/>
      <c r="P880" s="851"/>
      <c r="Q880" s="851"/>
      <c r="R880" s="851"/>
      <c r="S880" s="851"/>
      <c r="T880" s="851"/>
      <c r="U880" s="851"/>
      <c r="V880" s="851"/>
      <c r="W880" s="851"/>
      <c r="X880" s="851"/>
      <c r="Y880" s="851"/>
      <c r="Z880" s="851"/>
    </row>
    <row r="881" ht="14.25" customHeight="1">
      <c r="A881" s="95"/>
      <c r="B881" s="96"/>
      <c r="C881" s="1051"/>
      <c r="D881" s="98"/>
      <c r="E881" s="99"/>
      <c r="F881" s="282"/>
      <c r="G881" s="100"/>
      <c r="H881" s="101"/>
      <c r="I881" s="101"/>
      <c r="J881" s="102"/>
      <c r="K881" s="102"/>
      <c r="L881" s="102"/>
      <c r="M881" s="102"/>
      <c r="N881" s="95"/>
      <c r="O881" s="67"/>
      <c r="P881" s="851"/>
      <c r="Q881" s="851"/>
      <c r="R881" s="851"/>
      <c r="S881" s="851"/>
      <c r="T881" s="851"/>
      <c r="U881" s="851"/>
      <c r="V881" s="851"/>
      <c r="W881" s="851"/>
      <c r="X881" s="851"/>
      <c r="Y881" s="851"/>
      <c r="Z881" s="851"/>
    </row>
    <row r="882" ht="14.25" customHeight="1">
      <c r="A882" s="95"/>
      <c r="B882" s="96"/>
      <c r="C882" s="1051"/>
      <c r="D882" s="98"/>
      <c r="E882" s="99"/>
      <c r="F882" s="282"/>
      <c r="G882" s="100"/>
      <c r="H882" s="101"/>
      <c r="I882" s="101"/>
      <c r="J882" s="102"/>
      <c r="K882" s="102"/>
      <c r="L882" s="102"/>
      <c r="M882" s="102"/>
      <c r="N882" s="95"/>
      <c r="O882" s="67"/>
      <c r="P882" s="851"/>
      <c r="Q882" s="851"/>
      <c r="R882" s="851"/>
      <c r="S882" s="851"/>
      <c r="T882" s="851"/>
      <c r="U882" s="851"/>
      <c r="V882" s="851"/>
      <c r="W882" s="851"/>
      <c r="X882" s="851"/>
      <c r="Y882" s="851"/>
      <c r="Z882" s="851"/>
    </row>
    <row r="883" ht="14.25" customHeight="1">
      <c r="A883" s="95"/>
      <c r="B883" s="96"/>
      <c r="C883" s="1051"/>
      <c r="D883" s="98"/>
      <c r="E883" s="99"/>
      <c r="F883" s="282"/>
      <c r="G883" s="100"/>
      <c r="H883" s="101"/>
      <c r="I883" s="101"/>
      <c r="J883" s="102"/>
      <c r="K883" s="102"/>
      <c r="L883" s="102"/>
      <c r="M883" s="102"/>
      <c r="N883" s="95"/>
      <c r="O883" s="67"/>
      <c r="P883" s="851"/>
      <c r="Q883" s="851"/>
      <c r="R883" s="851"/>
      <c r="S883" s="851"/>
      <c r="T883" s="851"/>
      <c r="U883" s="851"/>
      <c r="V883" s="851"/>
      <c r="W883" s="851"/>
      <c r="X883" s="851"/>
      <c r="Y883" s="851"/>
      <c r="Z883" s="851"/>
    </row>
    <row r="884" ht="14.25" customHeight="1">
      <c r="A884" s="95"/>
      <c r="B884" s="96"/>
      <c r="C884" s="1051"/>
      <c r="D884" s="98"/>
      <c r="E884" s="99"/>
      <c r="F884" s="282"/>
      <c r="G884" s="100"/>
      <c r="H884" s="101"/>
      <c r="I884" s="101"/>
      <c r="J884" s="102"/>
      <c r="K884" s="102"/>
      <c r="L884" s="102"/>
      <c r="M884" s="102"/>
      <c r="N884" s="95"/>
      <c r="O884" s="67"/>
      <c r="P884" s="851"/>
      <c r="Q884" s="851"/>
      <c r="R884" s="851"/>
      <c r="S884" s="851"/>
      <c r="T884" s="851"/>
      <c r="U884" s="851"/>
      <c r="V884" s="851"/>
      <c r="W884" s="851"/>
      <c r="X884" s="851"/>
      <c r="Y884" s="851"/>
      <c r="Z884" s="851"/>
    </row>
    <row r="885" ht="14.25" customHeight="1">
      <c r="A885" s="95"/>
      <c r="B885" s="96"/>
      <c r="C885" s="1051"/>
      <c r="D885" s="98"/>
      <c r="E885" s="99"/>
      <c r="F885" s="282"/>
      <c r="G885" s="100"/>
      <c r="H885" s="101"/>
      <c r="I885" s="101"/>
      <c r="J885" s="102"/>
      <c r="K885" s="102"/>
      <c r="L885" s="102"/>
      <c r="M885" s="102"/>
      <c r="N885" s="95"/>
      <c r="O885" s="67"/>
      <c r="P885" s="851"/>
      <c r="Q885" s="851"/>
      <c r="R885" s="851"/>
      <c r="S885" s="851"/>
      <c r="T885" s="851"/>
      <c r="U885" s="851"/>
      <c r="V885" s="851"/>
      <c r="W885" s="851"/>
      <c r="X885" s="851"/>
      <c r="Y885" s="851"/>
      <c r="Z885" s="851"/>
    </row>
    <row r="886" ht="14.25" customHeight="1">
      <c r="A886" s="95"/>
      <c r="B886" s="96"/>
      <c r="C886" s="1051"/>
      <c r="D886" s="98"/>
      <c r="E886" s="99"/>
      <c r="F886" s="282"/>
      <c r="G886" s="100"/>
      <c r="H886" s="101"/>
      <c r="I886" s="101"/>
      <c r="J886" s="102"/>
      <c r="K886" s="102"/>
      <c r="L886" s="102"/>
      <c r="M886" s="102"/>
      <c r="N886" s="95"/>
      <c r="O886" s="67"/>
      <c r="P886" s="851"/>
      <c r="Q886" s="851"/>
      <c r="R886" s="851"/>
      <c r="S886" s="851"/>
      <c r="T886" s="851"/>
      <c r="U886" s="851"/>
      <c r="V886" s="851"/>
      <c r="W886" s="851"/>
      <c r="X886" s="851"/>
      <c r="Y886" s="851"/>
      <c r="Z886" s="851"/>
    </row>
    <row r="887" ht="14.25" customHeight="1">
      <c r="A887" s="95"/>
      <c r="B887" s="96"/>
      <c r="C887" s="1051"/>
      <c r="D887" s="98"/>
      <c r="E887" s="99"/>
      <c r="F887" s="282"/>
      <c r="G887" s="100"/>
      <c r="H887" s="101"/>
      <c r="I887" s="101"/>
      <c r="J887" s="102"/>
      <c r="K887" s="102"/>
      <c r="L887" s="102"/>
      <c r="M887" s="102"/>
      <c r="N887" s="95"/>
      <c r="O887" s="67"/>
      <c r="P887" s="851"/>
      <c r="Q887" s="851"/>
      <c r="R887" s="851"/>
      <c r="S887" s="851"/>
      <c r="T887" s="851"/>
      <c r="U887" s="851"/>
      <c r="V887" s="851"/>
      <c r="W887" s="851"/>
      <c r="X887" s="851"/>
      <c r="Y887" s="851"/>
      <c r="Z887" s="851"/>
    </row>
    <row r="888" ht="14.25" customHeight="1">
      <c r="A888" s="95"/>
      <c r="B888" s="96"/>
      <c r="C888" s="1051"/>
      <c r="D888" s="98"/>
      <c r="E888" s="99"/>
      <c r="F888" s="282"/>
      <c r="G888" s="100"/>
      <c r="H888" s="101"/>
      <c r="I888" s="101"/>
      <c r="J888" s="102"/>
      <c r="K888" s="102"/>
      <c r="L888" s="102"/>
      <c r="M888" s="102"/>
      <c r="N888" s="95"/>
      <c r="O888" s="67"/>
      <c r="P888" s="851"/>
      <c r="Q888" s="851"/>
      <c r="R888" s="851"/>
      <c r="S888" s="851"/>
      <c r="T888" s="851"/>
      <c r="U888" s="851"/>
      <c r="V888" s="851"/>
      <c r="W888" s="851"/>
      <c r="X888" s="851"/>
      <c r="Y888" s="851"/>
      <c r="Z888" s="851"/>
    </row>
    <row r="889" ht="14.25" customHeight="1">
      <c r="A889" s="95"/>
      <c r="B889" s="96"/>
      <c r="C889" s="1051"/>
      <c r="D889" s="98"/>
      <c r="E889" s="99"/>
      <c r="F889" s="282"/>
      <c r="G889" s="100"/>
      <c r="H889" s="101"/>
      <c r="I889" s="101"/>
      <c r="J889" s="102"/>
      <c r="K889" s="102"/>
      <c r="L889" s="102"/>
      <c r="M889" s="102"/>
      <c r="N889" s="95"/>
      <c r="O889" s="67"/>
      <c r="P889" s="851"/>
      <c r="Q889" s="851"/>
      <c r="R889" s="851"/>
      <c r="S889" s="851"/>
      <c r="T889" s="851"/>
      <c r="U889" s="851"/>
      <c r="V889" s="851"/>
      <c r="W889" s="851"/>
      <c r="X889" s="851"/>
      <c r="Y889" s="851"/>
      <c r="Z889" s="851"/>
    </row>
    <row r="890" ht="14.25" customHeight="1">
      <c r="A890" s="95"/>
      <c r="B890" s="96"/>
      <c r="C890" s="1051"/>
      <c r="D890" s="98"/>
      <c r="E890" s="99"/>
      <c r="F890" s="282"/>
      <c r="G890" s="100"/>
      <c r="H890" s="101"/>
      <c r="I890" s="101"/>
      <c r="J890" s="102"/>
      <c r="K890" s="102"/>
      <c r="L890" s="102"/>
      <c r="M890" s="102"/>
      <c r="N890" s="95"/>
      <c r="O890" s="67"/>
      <c r="P890" s="851"/>
      <c r="Q890" s="851"/>
      <c r="R890" s="851"/>
      <c r="S890" s="851"/>
      <c r="T890" s="851"/>
      <c r="U890" s="851"/>
      <c r="V890" s="851"/>
      <c r="W890" s="851"/>
      <c r="X890" s="851"/>
      <c r="Y890" s="851"/>
      <c r="Z890" s="851"/>
    </row>
    <row r="891" ht="14.25" customHeight="1">
      <c r="A891" s="95"/>
      <c r="B891" s="96"/>
      <c r="C891" s="1051"/>
      <c r="D891" s="98"/>
      <c r="E891" s="99"/>
      <c r="F891" s="282"/>
      <c r="G891" s="100"/>
      <c r="H891" s="101"/>
      <c r="I891" s="101"/>
      <c r="J891" s="102"/>
      <c r="K891" s="102"/>
      <c r="L891" s="102"/>
      <c r="M891" s="102"/>
      <c r="N891" s="95"/>
      <c r="O891" s="67"/>
      <c r="P891" s="851"/>
      <c r="Q891" s="851"/>
      <c r="R891" s="851"/>
      <c r="S891" s="851"/>
      <c r="T891" s="851"/>
      <c r="U891" s="851"/>
      <c r="V891" s="851"/>
      <c r="W891" s="851"/>
      <c r="X891" s="851"/>
      <c r="Y891" s="851"/>
      <c r="Z891" s="851"/>
    </row>
    <row r="892" ht="14.25" customHeight="1">
      <c r="A892" s="95"/>
      <c r="B892" s="96"/>
      <c r="C892" s="1051"/>
      <c r="D892" s="98"/>
      <c r="E892" s="99"/>
      <c r="F892" s="282"/>
      <c r="G892" s="100"/>
      <c r="H892" s="101"/>
      <c r="I892" s="101"/>
      <c r="J892" s="102"/>
      <c r="K892" s="102"/>
      <c r="L892" s="102"/>
      <c r="M892" s="102"/>
      <c r="N892" s="95"/>
      <c r="O892" s="67"/>
      <c r="P892" s="851"/>
      <c r="Q892" s="851"/>
      <c r="R892" s="851"/>
      <c r="S892" s="851"/>
      <c r="T892" s="851"/>
      <c r="U892" s="851"/>
      <c r="V892" s="851"/>
      <c r="W892" s="851"/>
      <c r="X892" s="851"/>
      <c r="Y892" s="851"/>
      <c r="Z892" s="851"/>
    </row>
    <row r="893" ht="14.25" customHeight="1">
      <c r="A893" s="95"/>
      <c r="B893" s="96"/>
      <c r="C893" s="1051"/>
      <c r="D893" s="98"/>
      <c r="E893" s="99"/>
      <c r="F893" s="282"/>
      <c r="G893" s="100"/>
      <c r="H893" s="101"/>
      <c r="I893" s="101"/>
      <c r="J893" s="102"/>
      <c r="K893" s="102"/>
      <c r="L893" s="102"/>
      <c r="M893" s="102"/>
      <c r="N893" s="95"/>
      <c r="O893" s="67"/>
      <c r="P893" s="851"/>
      <c r="Q893" s="851"/>
      <c r="R893" s="851"/>
      <c r="S893" s="851"/>
      <c r="T893" s="851"/>
      <c r="U893" s="851"/>
      <c r="V893" s="851"/>
      <c r="W893" s="851"/>
      <c r="X893" s="851"/>
      <c r="Y893" s="851"/>
      <c r="Z893" s="851"/>
    </row>
    <row r="894" ht="14.25" customHeight="1">
      <c r="A894" s="95"/>
      <c r="B894" s="96"/>
      <c r="C894" s="1051"/>
      <c r="D894" s="98"/>
      <c r="E894" s="99"/>
      <c r="F894" s="282"/>
      <c r="G894" s="100"/>
      <c r="H894" s="101"/>
      <c r="I894" s="101"/>
      <c r="J894" s="102"/>
      <c r="K894" s="102"/>
      <c r="L894" s="102"/>
      <c r="M894" s="102"/>
      <c r="N894" s="95"/>
      <c r="O894" s="67"/>
      <c r="P894" s="851"/>
      <c r="Q894" s="851"/>
      <c r="R894" s="851"/>
      <c r="S894" s="851"/>
      <c r="T894" s="851"/>
      <c r="U894" s="851"/>
      <c r="V894" s="851"/>
      <c r="W894" s="851"/>
      <c r="X894" s="851"/>
      <c r="Y894" s="851"/>
      <c r="Z894" s="851"/>
    </row>
    <row r="895" ht="14.25" customHeight="1">
      <c r="A895" s="95"/>
      <c r="B895" s="96"/>
      <c r="C895" s="1051"/>
      <c r="D895" s="98"/>
      <c r="E895" s="99"/>
      <c r="F895" s="282"/>
      <c r="G895" s="100"/>
      <c r="H895" s="101"/>
      <c r="I895" s="101"/>
      <c r="J895" s="102"/>
      <c r="K895" s="102"/>
      <c r="L895" s="102"/>
      <c r="M895" s="102"/>
      <c r="N895" s="95"/>
      <c r="O895" s="67"/>
      <c r="P895" s="851"/>
      <c r="Q895" s="851"/>
      <c r="R895" s="851"/>
      <c r="S895" s="851"/>
      <c r="T895" s="851"/>
      <c r="U895" s="851"/>
      <c r="V895" s="851"/>
      <c r="W895" s="851"/>
      <c r="X895" s="851"/>
      <c r="Y895" s="851"/>
      <c r="Z895" s="851"/>
    </row>
    <row r="896" ht="14.25" customHeight="1">
      <c r="A896" s="95"/>
      <c r="B896" s="96"/>
      <c r="C896" s="1051"/>
      <c r="D896" s="98"/>
      <c r="E896" s="99"/>
      <c r="F896" s="282"/>
      <c r="G896" s="100"/>
      <c r="H896" s="101"/>
      <c r="I896" s="101"/>
      <c r="J896" s="102"/>
      <c r="K896" s="102"/>
      <c r="L896" s="102"/>
      <c r="M896" s="102"/>
      <c r="N896" s="95"/>
      <c r="O896" s="67"/>
      <c r="P896" s="851"/>
      <c r="Q896" s="851"/>
      <c r="R896" s="851"/>
      <c r="S896" s="851"/>
      <c r="T896" s="851"/>
      <c r="U896" s="851"/>
      <c r="V896" s="851"/>
      <c r="W896" s="851"/>
      <c r="X896" s="851"/>
      <c r="Y896" s="851"/>
      <c r="Z896" s="851"/>
    </row>
    <row r="897" ht="14.25" customHeight="1">
      <c r="A897" s="95"/>
      <c r="B897" s="96"/>
      <c r="C897" s="1051"/>
      <c r="D897" s="98"/>
      <c r="E897" s="99"/>
      <c r="F897" s="282"/>
      <c r="G897" s="100"/>
      <c r="H897" s="101"/>
      <c r="I897" s="101"/>
      <c r="J897" s="102"/>
      <c r="K897" s="102"/>
      <c r="L897" s="102"/>
      <c r="M897" s="102"/>
      <c r="N897" s="95"/>
      <c r="O897" s="67"/>
      <c r="P897" s="851"/>
      <c r="Q897" s="851"/>
      <c r="R897" s="851"/>
      <c r="S897" s="851"/>
      <c r="T897" s="851"/>
      <c r="U897" s="851"/>
      <c r="V897" s="851"/>
      <c r="W897" s="851"/>
      <c r="X897" s="851"/>
      <c r="Y897" s="851"/>
      <c r="Z897" s="851"/>
    </row>
    <row r="898" ht="14.25" customHeight="1">
      <c r="A898" s="95"/>
      <c r="B898" s="96"/>
      <c r="C898" s="1051"/>
      <c r="D898" s="98"/>
      <c r="E898" s="99"/>
      <c r="F898" s="282"/>
      <c r="G898" s="100"/>
      <c r="H898" s="101"/>
      <c r="I898" s="101"/>
      <c r="J898" s="102"/>
      <c r="K898" s="102"/>
      <c r="L898" s="102"/>
      <c r="M898" s="102"/>
      <c r="N898" s="95"/>
      <c r="O898" s="67"/>
      <c r="P898" s="851"/>
      <c r="Q898" s="851"/>
      <c r="R898" s="851"/>
      <c r="S898" s="851"/>
      <c r="T898" s="851"/>
      <c r="U898" s="851"/>
      <c r="V898" s="851"/>
      <c r="W898" s="851"/>
      <c r="X898" s="851"/>
      <c r="Y898" s="851"/>
      <c r="Z898" s="851"/>
    </row>
    <row r="899" ht="14.25" customHeight="1">
      <c r="A899" s="95"/>
      <c r="B899" s="96"/>
      <c r="C899" s="1051"/>
      <c r="D899" s="98"/>
      <c r="E899" s="99"/>
      <c r="F899" s="282"/>
      <c r="G899" s="100"/>
      <c r="H899" s="101"/>
      <c r="I899" s="101"/>
      <c r="J899" s="102"/>
      <c r="K899" s="102"/>
      <c r="L899" s="102"/>
      <c r="M899" s="102"/>
      <c r="N899" s="95"/>
      <c r="O899" s="67"/>
      <c r="P899" s="851"/>
      <c r="Q899" s="851"/>
      <c r="R899" s="851"/>
      <c r="S899" s="851"/>
      <c r="T899" s="851"/>
      <c r="U899" s="851"/>
      <c r="V899" s="851"/>
      <c r="W899" s="851"/>
      <c r="X899" s="851"/>
      <c r="Y899" s="851"/>
      <c r="Z899" s="851"/>
    </row>
    <row r="900" ht="14.25" customHeight="1">
      <c r="A900" s="95"/>
      <c r="B900" s="96"/>
      <c r="C900" s="1051"/>
      <c r="D900" s="98"/>
      <c r="E900" s="99"/>
      <c r="F900" s="282"/>
      <c r="G900" s="100"/>
      <c r="H900" s="101"/>
      <c r="I900" s="101"/>
      <c r="J900" s="102"/>
      <c r="K900" s="102"/>
      <c r="L900" s="102"/>
      <c r="M900" s="102"/>
      <c r="N900" s="95"/>
      <c r="O900" s="67"/>
      <c r="P900" s="851"/>
      <c r="Q900" s="851"/>
      <c r="R900" s="851"/>
      <c r="S900" s="851"/>
      <c r="T900" s="851"/>
      <c r="U900" s="851"/>
      <c r="V900" s="851"/>
      <c r="W900" s="851"/>
      <c r="X900" s="851"/>
      <c r="Y900" s="851"/>
      <c r="Z900" s="851"/>
    </row>
    <row r="901" ht="14.25" customHeight="1">
      <c r="A901" s="95"/>
      <c r="B901" s="96"/>
      <c r="C901" s="1051"/>
      <c r="D901" s="98"/>
      <c r="E901" s="99"/>
      <c r="F901" s="282"/>
      <c r="G901" s="100"/>
      <c r="H901" s="101"/>
      <c r="I901" s="101"/>
      <c r="J901" s="102"/>
      <c r="K901" s="102"/>
      <c r="L901" s="102"/>
      <c r="M901" s="102"/>
      <c r="N901" s="95"/>
      <c r="O901" s="67"/>
      <c r="P901" s="851"/>
      <c r="Q901" s="851"/>
      <c r="R901" s="851"/>
      <c r="S901" s="851"/>
      <c r="T901" s="851"/>
      <c r="U901" s="851"/>
      <c r="V901" s="851"/>
      <c r="W901" s="851"/>
      <c r="X901" s="851"/>
      <c r="Y901" s="851"/>
      <c r="Z901" s="851"/>
    </row>
    <row r="902" ht="14.25" customHeight="1">
      <c r="A902" s="95"/>
      <c r="B902" s="96"/>
      <c r="C902" s="1051"/>
      <c r="D902" s="98"/>
      <c r="E902" s="99"/>
      <c r="F902" s="282"/>
      <c r="G902" s="100"/>
      <c r="H902" s="101"/>
      <c r="I902" s="101"/>
      <c r="J902" s="102"/>
      <c r="K902" s="102"/>
      <c r="L902" s="102"/>
      <c r="M902" s="102"/>
      <c r="N902" s="95"/>
      <c r="O902" s="67"/>
      <c r="P902" s="851"/>
      <c r="Q902" s="851"/>
      <c r="R902" s="851"/>
      <c r="S902" s="851"/>
      <c r="T902" s="851"/>
      <c r="U902" s="851"/>
      <c r="V902" s="851"/>
      <c r="W902" s="851"/>
      <c r="X902" s="851"/>
      <c r="Y902" s="851"/>
      <c r="Z902" s="851"/>
    </row>
    <row r="903" ht="14.25" customHeight="1">
      <c r="A903" s="95"/>
      <c r="B903" s="96"/>
      <c r="C903" s="1051"/>
      <c r="D903" s="98"/>
      <c r="E903" s="99"/>
      <c r="F903" s="282"/>
      <c r="G903" s="100"/>
      <c r="H903" s="101"/>
      <c r="I903" s="101"/>
      <c r="J903" s="102"/>
      <c r="K903" s="102"/>
      <c r="L903" s="102"/>
      <c r="M903" s="102"/>
      <c r="N903" s="95"/>
      <c r="O903" s="67"/>
      <c r="P903" s="851"/>
      <c r="Q903" s="851"/>
      <c r="R903" s="851"/>
      <c r="S903" s="851"/>
      <c r="T903" s="851"/>
      <c r="U903" s="851"/>
      <c r="V903" s="851"/>
      <c r="W903" s="851"/>
      <c r="X903" s="851"/>
      <c r="Y903" s="851"/>
      <c r="Z903" s="851"/>
    </row>
    <row r="904" ht="14.25" customHeight="1">
      <c r="A904" s="95"/>
      <c r="B904" s="96"/>
      <c r="C904" s="1051"/>
      <c r="D904" s="98"/>
      <c r="E904" s="99"/>
      <c r="F904" s="282"/>
      <c r="G904" s="100"/>
      <c r="H904" s="101"/>
      <c r="I904" s="101"/>
      <c r="J904" s="102"/>
      <c r="K904" s="102"/>
      <c r="L904" s="102"/>
      <c r="M904" s="102"/>
      <c r="N904" s="95"/>
      <c r="O904" s="67"/>
      <c r="P904" s="851"/>
      <c r="Q904" s="851"/>
      <c r="R904" s="851"/>
      <c r="S904" s="851"/>
      <c r="T904" s="851"/>
      <c r="U904" s="851"/>
      <c r="V904" s="851"/>
      <c r="W904" s="851"/>
      <c r="X904" s="851"/>
      <c r="Y904" s="851"/>
      <c r="Z904" s="851"/>
    </row>
    <row r="905" ht="14.25" customHeight="1">
      <c r="A905" s="95"/>
      <c r="B905" s="96"/>
      <c r="C905" s="1051"/>
      <c r="D905" s="98"/>
      <c r="E905" s="99"/>
      <c r="F905" s="282"/>
      <c r="G905" s="100"/>
      <c r="H905" s="101"/>
      <c r="I905" s="101"/>
      <c r="J905" s="102"/>
      <c r="K905" s="102"/>
      <c r="L905" s="102"/>
      <c r="M905" s="102"/>
      <c r="N905" s="95"/>
      <c r="O905" s="67"/>
      <c r="P905" s="851"/>
      <c r="Q905" s="851"/>
      <c r="R905" s="851"/>
      <c r="S905" s="851"/>
      <c r="T905" s="851"/>
      <c r="U905" s="851"/>
      <c r="V905" s="851"/>
      <c r="W905" s="851"/>
      <c r="X905" s="851"/>
      <c r="Y905" s="851"/>
      <c r="Z905" s="851"/>
    </row>
    <row r="906" ht="14.25" customHeight="1">
      <c r="A906" s="95"/>
      <c r="B906" s="96"/>
      <c r="C906" s="1051"/>
      <c r="D906" s="98"/>
      <c r="E906" s="99"/>
      <c r="F906" s="282"/>
      <c r="G906" s="100"/>
      <c r="H906" s="101"/>
      <c r="I906" s="101"/>
      <c r="J906" s="102"/>
      <c r="K906" s="102"/>
      <c r="L906" s="102"/>
      <c r="M906" s="102"/>
      <c r="N906" s="95"/>
      <c r="O906" s="67"/>
      <c r="P906" s="851"/>
      <c r="Q906" s="851"/>
      <c r="R906" s="851"/>
      <c r="S906" s="851"/>
      <c r="T906" s="851"/>
      <c r="U906" s="851"/>
      <c r="V906" s="851"/>
      <c r="W906" s="851"/>
      <c r="X906" s="851"/>
      <c r="Y906" s="851"/>
      <c r="Z906" s="851"/>
    </row>
    <row r="907" ht="14.25" customHeight="1">
      <c r="A907" s="95"/>
      <c r="B907" s="96"/>
      <c r="C907" s="1051"/>
      <c r="D907" s="98"/>
      <c r="E907" s="99"/>
      <c r="F907" s="282"/>
      <c r="G907" s="100"/>
      <c r="H907" s="101"/>
      <c r="I907" s="101"/>
      <c r="J907" s="102"/>
      <c r="K907" s="102"/>
      <c r="L907" s="102"/>
      <c r="M907" s="102"/>
      <c r="N907" s="95"/>
      <c r="O907" s="67"/>
      <c r="P907" s="851"/>
      <c r="Q907" s="851"/>
      <c r="R907" s="851"/>
      <c r="S907" s="851"/>
      <c r="T907" s="851"/>
      <c r="U907" s="851"/>
      <c r="V907" s="851"/>
      <c r="W907" s="851"/>
      <c r="X907" s="851"/>
      <c r="Y907" s="851"/>
      <c r="Z907" s="851"/>
    </row>
    <row r="908" ht="14.25" customHeight="1">
      <c r="A908" s="95"/>
      <c r="B908" s="96"/>
      <c r="C908" s="1051"/>
      <c r="D908" s="98"/>
      <c r="E908" s="99"/>
      <c r="F908" s="282"/>
      <c r="G908" s="100"/>
      <c r="H908" s="101"/>
      <c r="I908" s="101"/>
      <c r="J908" s="102"/>
      <c r="K908" s="102"/>
      <c r="L908" s="102"/>
      <c r="M908" s="102"/>
      <c r="N908" s="95"/>
      <c r="O908" s="67"/>
      <c r="P908" s="851"/>
      <c r="Q908" s="851"/>
      <c r="R908" s="851"/>
      <c r="S908" s="851"/>
      <c r="T908" s="851"/>
      <c r="U908" s="851"/>
      <c r="V908" s="851"/>
      <c r="W908" s="851"/>
      <c r="X908" s="851"/>
      <c r="Y908" s="851"/>
      <c r="Z908" s="851"/>
    </row>
    <row r="909" ht="14.25" customHeight="1">
      <c r="A909" s="95"/>
      <c r="B909" s="96"/>
      <c r="C909" s="1051"/>
      <c r="D909" s="98"/>
      <c r="E909" s="99"/>
      <c r="F909" s="282"/>
      <c r="G909" s="100"/>
      <c r="H909" s="101"/>
      <c r="I909" s="101"/>
      <c r="J909" s="102"/>
      <c r="K909" s="102"/>
      <c r="L909" s="102"/>
      <c r="M909" s="102"/>
      <c r="N909" s="95"/>
      <c r="O909" s="67"/>
      <c r="P909" s="851"/>
      <c r="Q909" s="851"/>
      <c r="R909" s="851"/>
      <c r="S909" s="851"/>
      <c r="T909" s="851"/>
      <c r="U909" s="851"/>
      <c r="V909" s="851"/>
      <c r="W909" s="851"/>
      <c r="X909" s="851"/>
      <c r="Y909" s="851"/>
      <c r="Z909" s="851"/>
    </row>
    <row r="910" ht="14.25" customHeight="1">
      <c r="A910" s="95"/>
      <c r="B910" s="96"/>
      <c r="C910" s="1051"/>
      <c r="D910" s="98"/>
      <c r="E910" s="99"/>
      <c r="F910" s="282"/>
      <c r="G910" s="100"/>
      <c r="H910" s="101"/>
      <c r="I910" s="101"/>
      <c r="J910" s="102"/>
      <c r="K910" s="102"/>
      <c r="L910" s="102"/>
      <c r="M910" s="102"/>
      <c r="N910" s="95"/>
      <c r="O910" s="67"/>
      <c r="P910" s="851"/>
      <c r="Q910" s="851"/>
      <c r="R910" s="851"/>
      <c r="S910" s="851"/>
      <c r="T910" s="851"/>
      <c r="U910" s="851"/>
      <c r="V910" s="851"/>
      <c r="W910" s="851"/>
      <c r="X910" s="851"/>
      <c r="Y910" s="851"/>
      <c r="Z910" s="851"/>
    </row>
    <row r="911" ht="14.25" customHeight="1">
      <c r="A911" s="95"/>
      <c r="B911" s="96"/>
      <c r="C911" s="1051"/>
      <c r="D911" s="98"/>
      <c r="E911" s="99"/>
      <c r="F911" s="282"/>
      <c r="G911" s="100"/>
      <c r="H911" s="101"/>
      <c r="I911" s="101"/>
      <c r="J911" s="102"/>
      <c r="K911" s="102"/>
      <c r="L911" s="102"/>
      <c r="M911" s="102"/>
      <c r="N911" s="95"/>
      <c r="O911" s="67"/>
      <c r="P911" s="851"/>
      <c r="Q911" s="851"/>
      <c r="R911" s="851"/>
      <c r="S911" s="851"/>
      <c r="T911" s="851"/>
      <c r="U911" s="851"/>
      <c r="V911" s="851"/>
      <c r="W911" s="851"/>
      <c r="X911" s="851"/>
      <c r="Y911" s="851"/>
      <c r="Z911" s="851"/>
    </row>
    <row r="912" ht="14.25" customHeight="1">
      <c r="A912" s="95"/>
      <c r="B912" s="96"/>
      <c r="C912" s="1051"/>
      <c r="D912" s="98"/>
      <c r="E912" s="99"/>
      <c r="F912" s="282"/>
      <c r="G912" s="100"/>
      <c r="H912" s="101"/>
      <c r="I912" s="101"/>
      <c r="J912" s="102"/>
      <c r="K912" s="102"/>
      <c r="L912" s="102"/>
      <c r="M912" s="102"/>
      <c r="N912" s="95"/>
      <c r="O912" s="67"/>
      <c r="P912" s="851"/>
      <c r="Q912" s="851"/>
      <c r="R912" s="851"/>
      <c r="S912" s="851"/>
      <c r="T912" s="851"/>
      <c r="U912" s="851"/>
      <c r="V912" s="851"/>
      <c r="W912" s="851"/>
      <c r="X912" s="851"/>
      <c r="Y912" s="851"/>
      <c r="Z912" s="851"/>
    </row>
    <row r="913" ht="14.25" customHeight="1">
      <c r="A913" s="95"/>
      <c r="B913" s="96"/>
      <c r="C913" s="1051"/>
      <c r="D913" s="98"/>
      <c r="E913" s="99"/>
      <c r="F913" s="282"/>
      <c r="G913" s="100"/>
      <c r="H913" s="101"/>
      <c r="I913" s="101"/>
      <c r="J913" s="102"/>
      <c r="K913" s="102"/>
      <c r="L913" s="102"/>
      <c r="M913" s="102"/>
      <c r="N913" s="95"/>
      <c r="O913" s="67"/>
      <c r="P913" s="851"/>
      <c r="Q913" s="851"/>
      <c r="R913" s="851"/>
      <c r="S913" s="851"/>
      <c r="T913" s="851"/>
      <c r="U913" s="851"/>
      <c r="V913" s="851"/>
      <c r="W913" s="851"/>
      <c r="X913" s="851"/>
      <c r="Y913" s="851"/>
      <c r="Z913" s="851"/>
    </row>
    <row r="914" ht="14.25" customHeight="1">
      <c r="A914" s="95"/>
      <c r="B914" s="96"/>
      <c r="C914" s="1051"/>
      <c r="D914" s="98"/>
      <c r="E914" s="99"/>
      <c r="F914" s="282"/>
      <c r="G914" s="100"/>
      <c r="H914" s="101"/>
      <c r="I914" s="101"/>
      <c r="J914" s="102"/>
      <c r="K914" s="102"/>
      <c r="L914" s="102"/>
      <c r="M914" s="102"/>
      <c r="N914" s="95"/>
      <c r="O914" s="67"/>
      <c r="P914" s="851"/>
      <c r="Q914" s="851"/>
      <c r="R914" s="851"/>
      <c r="S914" s="851"/>
      <c r="T914" s="851"/>
      <c r="U914" s="851"/>
      <c r="V914" s="851"/>
      <c r="W914" s="851"/>
      <c r="X914" s="851"/>
      <c r="Y914" s="851"/>
      <c r="Z914" s="851"/>
    </row>
    <row r="915" ht="14.25" customHeight="1">
      <c r="A915" s="95"/>
      <c r="B915" s="96"/>
      <c r="C915" s="1051"/>
      <c r="D915" s="98"/>
      <c r="E915" s="99"/>
      <c r="F915" s="282"/>
      <c r="G915" s="100"/>
      <c r="H915" s="101"/>
      <c r="I915" s="101"/>
      <c r="J915" s="102"/>
      <c r="K915" s="102"/>
      <c r="L915" s="102"/>
      <c r="M915" s="102"/>
      <c r="N915" s="95"/>
      <c r="O915" s="67"/>
      <c r="P915" s="851"/>
      <c r="Q915" s="851"/>
      <c r="R915" s="851"/>
      <c r="S915" s="851"/>
      <c r="T915" s="851"/>
      <c r="U915" s="851"/>
      <c r="V915" s="851"/>
      <c r="W915" s="851"/>
      <c r="X915" s="851"/>
      <c r="Y915" s="851"/>
      <c r="Z915" s="851"/>
    </row>
    <row r="916" ht="14.25" customHeight="1">
      <c r="A916" s="95"/>
      <c r="B916" s="96"/>
      <c r="C916" s="1051"/>
      <c r="D916" s="98"/>
      <c r="E916" s="99"/>
      <c r="F916" s="282"/>
      <c r="G916" s="100"/>
      <c r="H916" s="101"/>
      <c r="I916" s="101"/>
      <c r="J916" s="102"/>
      <c r="K916" s="102"/>
      <c r="L916" s="102"/>
      <c r="M916" s="102"/>
      <c r="N916" s="95"/>
      <c r="O916" s="67"/>
      <c r="P916" s="851"/>
      <c r="Q916" s="851"/>
      <c r="R916" s="851"/>
      <c r="S916" s="851"/>
      <c r="T916" s="851"/>
      <c r="U916" s="851"/>
      <c r="V916" s="851"/>
      <c r="W916" s="851"/>
      <c r="X916" s="851"/>
      <c r="Y916" s="851"/>
      <c r="Z916" s="851"/>
    </row>
    <row r="917" ht="14.25" customHeight="1">
      <c r="A917" s="95"/>
      <c r="B917" s="96"/>
      <c r="C917" s="1051"/>
      <c r="D917" s="98"/>
      <c r="E917" s="99"/>
      <c r="F917" s="282"/>
      <c r="G917" s="100"/>
      <c r="H917" s="101"/>
      <c r="I917" s="101"/>
      <c r="J917" s="102"/>
      <c r="K917" s="102"/>
      <c r="L917" s="102"/>
      <c r="M917" s="102"/>
      <c r="N917" s="95"/>
      <c r="O917" s="67"/>
      <c r="P917" s="851"/>
      <c r="Q917" s="851"/>
      <c r="R917" s="851"/>
      <c r="S917" s="851"/>
      <c r="T917" s="851"/>
      <c r="U917" s="851"/>
      <c r="V917" s="851"/>
      <c r="W917" s="851"/>
      <c r="X917" s="851"/>
      <c r="Y917" s="851"/>
      <c r="Z917" s="851"/>
    </row>
    <row r="918" ht="14.25" customHeight="1">
      <c r="A918" s="95"/>
      <c r="B918" s="96"/>
      <c r="C918" s="1051"/>
      <c r="D918" s="98"/>
      <c r="E918" s="99"/>
      <c r="F918" s="282"/>
      <c r="G918" s="100"/>
      <c r="H918" s="101"/>
      <c r="I918" s="101"/>
      <c r="J918" s="102"/>
      <c r="K918" s="102"/>
      <c r="L918" s="102"/>
      <c r="M918" s="102"/>
      <c r="N918" s="95"/>
      <c r="O918" s="67"/>
      <c r="P918" s="851"/>
      <c r="Q918" s="851"/>
      <c r="R918" s="851"/>
      <c r="S918" s="851"/>
      <c r="T918" s="851"/>
      <c r="U918" s="851"/>
      <c r="V918" s="851"/>
      <c r="W918" s="851"/>
      <c r="X918" s="851"/>
      <c r="Y918" s="851"/>
      <c r="Z918" s="851"/>
    </row>
    <row r="919" ht="14.25" customHeight="1">
      <c r="A919" s="95"/>
      <c r="B919" s="96"/>
      <c r="C919" s="1051"/>
      <c r="D919" s="98"/>
      <c r="E919" s="99"/>
      <c r="F919" s="282"/>
      <c r="G919" s="100"/>
      <c r="H919" s="101"/>
      <c r="I919" s="101"/>
      <c r="J919" s="102"/>
      <c r="K919" s="102"/>
      <c r="L919" s="102"/>
      <c r="M919" s="102"/>
      <c r="N919" s="95"/>
      <c r="O919" s="67"/>
      <c r="P919" s="851"/>
      <c r="Q919" s="851"/>
      <c r="R919" s="851"/>
      <c r="S919" s="851"/>
      <c r="T919" s="851"/>
      <c r="U919" s="851"/>
      <c r="V919" s="851"/>
      <c r="W919" s="851"/>
      <c r="X919" s="851"/>
      <c r="Y919" s="851"/>
      <c r="Z919" s="851"/>
    </row>
    <row r="920" ht="14.25" customHeight="1">
      <c r="A920" s="95"/>
      <c r="B920" s="96"/>
      <c r="C920" s="1051"/>
      <c r="D920" s="98"/>
      <c r="E920" s="99"/>
      <c r="F920" s="282"/>
      <c r="G920" s="100"/>
      <c r="H920" s="101"/>
      <c r="I920" s="101"/>
      <c r="J920" s="102"/>
      <c r="K920" s="102"/>
      <c r="L920" s="102"/>
      <c r="M920" s="102"/>
      <c r="N920" s="95"/>
      <c r="O920" s="67"/>
      <c r="P920" s="851"/>
      <c r="Q920" s="851"/>
      <c r="R920" s="851"/>
      <c r="S920" s="851"/>
      <c r="T920" s="851"/>
      <c r="U920" s="851"/>
      <c r="V920" s="851"/>
      <c r="W920" s="851"/>
      <c r="X920" s="851"/>
      <c r="Y920" s="851"/>
      <c r="Z920" s="851"/>
    </row>
    <row r="921" ht="14.25" customHeight="1">
      <c r="A921" s="95"/>
      <c r="B921" s="96"/>
      <c r="C921" s="1051"/>
      <c r="D921" s="98"/>
      <c r="E921" s="99"/>
      <c r="F921" s="282"/>
      <c r="G921" s="100"/>
      <c r="H921" s="101"/>
      <c r="I921" s="101"/>
      <c r="J921" s="102"/>
      <c r="K921" s="102"/>
      <c r="L921" s="102"/>
      <c r="M921" s="102"/>
      <c r="N921" s="95"/>
      <c r="O921" s="67"/>
      <c r="P921" s="851"/>
      <c r="Q921" s="851"/>
      <c r="R921" s="851"/>
      <c r="S921" s="851"/>
      <c r="T921" s="851"/>
      <c r="U921" s="851"/>
      <c r="V921" s="851"/>
      <c r="W921" s="851"/>
      <c r="X921" s="851"/>
      <c r="Y921" s="851"/>
      <c r="Z921" s="851"/>
    </row>
    <row r="922" ht="14.25" customHeight="1">
      <c r="A922" s="95"/>
      <c r="B922" s="96"/>
      <c r="C922" s="1051"/>
      <c r="D922" s="98"/>
      <c r="E922" s="99"/>
      <c r="F922" s="282"/>
      <c r="G922" s="100"/>
      <c r="H922" s="101"/>
      <c r="I922" s="101"/>
      <c r="J922" s="102"/>
      <c r="K922" s="102"/>
      <c r="L922" s="102"/>
      <c r="M922" s="102"/>
      <c r="N922" s="95"/>
      <c r="O922" s="67"/>
      <c r="P922" s="851"/>
      <c r="Q922" s="851"/>
      <c r="R922" s="851"/>
      <c r="S922" s="851"/>
      <c r="T922" s="851"/>
      <c r="U922" s="851"/>
      <c r="V922" s="851"/>
      <c r="W922" s="851"/>
      <c r="X922" s="851"/>
      <c r="Y922" s="851"/>
      <c r="Z922" s="851"/>
    </row>
    <row r="923" ht="14.25" customHeight="1">
      <c r="A923" s="95"/>
      <c r="B923" s="96"/>
      <c r="C923" s="1051"/>
      <c r="D923" s="98"/>
      <c r="E923" s="99"/>
      <c r="F923" s="282"/>
      <c r="G923" s="100"/>
      <c r="H923" s="101"/>
      <c r="I923" s="101"/>
      <c r="J923" s="102"/>
      <c r="K923" s="102"/>
      <c r="L923" s="102"/>
      <c r="M923" s="102"/>
      <c r="N923" s="95"/>
      <c r="O923" s="67"/>
      <c r="P923" s="851"/>
      <c r="Q923" s="851"/>
      <c r="R923" s="851"/>
      <c r="S923" s="851"/>
      <c r="T923" s="851"/>
      <c r="U923" s="851"/>
      <c r="V923" s="851"/>
      <c r="W923" s="851"/>
      <c r="X923" s="851"/>
      <c r="Y923" s="851"/>
      <c r="Z923" s="851"/>
    </row>
    <row r="924" ht="14.25" customHeight="1">
      <c r="A924" s="95"/>
      <c r="B924" s="96"/>
      <c r="C924" s="1051"/>
      <c r="D924" s="98"/>
      <c r="E924" s="99"/>
      <c r="F924" s="282"/>
      <c r="G924" s="100"/>
      <c r="H924" s="101"/>
      <c r="I924" s="101"/>
      <c r="J924" s="102"/>
      <c r="K924" s="102"/>
      <c r="L924" s="102"/>
      <c r="M924" s="102"/>
      <c r="N924" s="95"/>
      <c r="O924" s="67"/>
      <c r="P924" s="851"/>
      <c r="Q924" s="851"/>
      <c r="R924" s="851"/>
      <c r="S924" s="851"/>
      <c r="T924" s="851"/>
      <c r="U924" s="851"/>
      <c r="V924" s="851"/>
      <c r="W924" s="851"/>
      <c r="X924" s="851"/>
      <c r="Y924" s="851"/>
      <c r="Z924" s="851"/>
    </row>
    <row r="925" ht="14.25" customHeight="1">
      <c r="A925" s="95"/>
      <c r="B925" s="96"/>
      <c r="C925" s="1051"/>
      <c r="D925" s="98"/>
      <c r="E925" s="99"/>
      <c r="F925" s="282"/>
      <c r="G925" s="100"/>
      <c r="H925" s="101"/>
      <c r="I925" s="101"/>
      <c r="J925" s="102"/>
      <c r="K925" s="102"/>
      <c r="L925" s="102"/>
      <c r="M925" s="102"/>
      <c r="N925" s="95"/>
      <c r="O925" s="67"/>
      <c r="P925" s="851"/>
      <c r="Q925" s="851"/>
      <c r="R925" s="851"/>
      <c r="S925" s="851"/>
      <c r="T925" s="851"/>
      <c r="U925" s="851"/>
      <c r="V925" s="851"/>
      <c r="W925" s="851"/>
      <c r="X925" s="851"/>
      <c r="Y925" s="851"/>
      <c r="Z925" s="851"/>
    </row>
    <row r="926" ht="14.25" customHeight="1">
      <c r="A926" s="95"/>
      <c r="B926" s="96"/>
      <c r="C926" s="1051"/>
      <c r="D926" s="98"/>
      <c r="E926" s="99"/>
      <c r="F926" s="282"/>
      <c r="G926" s="100"/>
      <c r="H926" s="101"/>
      <c r="I926" s="101"/>
      <c r="J926" s="102"/>
      <c r="K926" s="102"/>
      <c r="L926" s="102"/>
      <c r="M926" s="102"/>
      <c r="N926" s="95"/>
      <c r="O926" s="67"/>
      <c r="P926" s="851"/>
      <c r="Q926" s="851"/>
      <c r="R926" s="851"/>
      <c r="S926" s="851"/>
      <c r="T926" s="851"/>
      <c r="U926" s="851"/>
      <c r="V926" s="851"/>
      <c r="W926" s="851"/>
      <c r="X926" s="851"/>
      <c r="Y926" s="851"/>
      <c r="Z926" s="851"/>
    </row>
    <row r="927" ht="14.25" customHeight="1">
      <c r="A927" s="95"/>
      <c r="B927" s="96"/>
      <c r="C927" s="1051"/>
      <c r="D927" s="98"/>
      <c r="E927" s="99"/>
      <c r="F927" s="282"/>
      <c r="G927" s="100"/>
      <c r="H927" s="101"/>
      <c r="I927" s="101"/>
      <c r="J927" s="102"/>
      <c r="K927" s="102"/>
      <c r="L927" s="102"/>
      <c r="M927" s="102"/>
      <c r="N927" s="95"/>
      <c r="O927" s="67"/>
      <c r="P927" s="851"/>
      <c r="Q927" s="851"/>
      <c r="R927" s="851"/>
      <c r="S927" s="851"/>
      <c r="T927" s="851"/>
      <c r="U927" s="851"/>
      <c r="V927" s="851"/>
      <c r="W927" s="851"/>
      <c r="X927" s="851"/>
      <c r="Y927" s="851"/>
      <c r="Z927" s="851"/>
    </row>
    <row r="928" ht="14.25" customHeight="1">
      <c r="A928" s="95"/>
      <c r="B928" s="96"/>
      <c r="C928" s="1051"/>
      <c r="D928" s="98"/>
      <c r="E928" s="99"/>
      <c r="F928" s="282"/>
      <c r="G928" s="100"/>
      <c r="H928" s="101"/>
      <c r="I928" s="101"/>
      <c r="J928" s="102"/>
      <c r="K928" s="102"/>
      <c r="L928" s="102"/>
      <c r="M928" s="102"/>
      <c r="N928" s="95"/>
      <c r="O928" s="67"/>
      <c r="P928" s="851"/>
      <c r="Q928" s="851"/>
      <c r="R928" s="851"/>
      <c r="S928" s="851"/>
      <c r="T928" s="851"/>
      <c r="U928" s="851"/>
      <c r="V928" s="851"/>
      <c r="W928" s="851"/>
      <c r="X928" s="851"/>
      <c r="Y928" s="851"/>
      <c r="Z928" s="851"/>
    </row>
    <row r="929" ht="14.25" customHeight="1">
      <c r="A929" s="95"/>
      <c r="B929" s="96"/>
      <c r="C929" s="1051"/>
      <c r="D929" s="98"/>
      <c r="E929" s="99"/>
      <c r="F929" s="282"/>
      <c r="G929" s="100"/>
      <c r="H929" s="101"/>
      <c r="I929" s="101"/>
      <c r="J929" s="102"/>
      <c r="K929" s="102"/>
      <c r="L929" s="102"/>
      <c r="M929" s="102"/>
      <c r="N929" s="95"/>
      <c r="O929" s="67"/>
      <c r="P929" s="851"/>
      <c r="Q929" s="851"/>
      <c r="R929" s="851"/>
      <c r="S929" s="851"/>
      <c r="T929" s="851"/>
      <c r="U929" s="851"/>
      <c r="V929" s="851"/>
      <c r="W929" s="851"/>
      <c r="X929" s="851"/>
      <c r="Y929" s="851"/>
      <c r="Z929" s="851"/>
    </row>
    <row r="930" ht="14.25" customHeight="1">
      <c r="A930" s="95"/>
      <c r="B930" s="96"/>
      <c r="C930" s="1051"/>
      <c r="D930" s="98"/>
      <c r="E930" s="99"/>
      <c r="F930" s="282"/>
      <c r="G930" s="100"/>
      <c r="H930" s="101"/>
      <c r="I930" s="101"/>
      <c r="J930" s="102"/>
      <c r="K930" s="102"/>
      <c r="L930" s="102"/>
      <c r="M930" s="102"/>
      <c r="N930" s="95"/>
      <c r="O930" s="67"/>
      <c r="P930" s="851"/>
      <c r="Q930" s="851"/>
      <c r="R930" s="851"/>
      <c r="S930" s="851"/>
      <c r="T930" s="851"/>
      <c r="U930" s="851"/>
      <c r="V930" s="851"/>
      <c r="W930" s="851"/>
      <c r="X930" s="851"/>
      <c r="Y930" s="851"/>
      <c r="Z930" s="851"/>
    </row>
    <row r="931" ht="14.25" customHeight="1">
      <c r="A931" s="95"/>
      <c r="B931" s="96"/>
      <c r="C931" s="1051"/>
      <c r="D931" s="98"/>
      <c r="E931" s="99"/>
      <c r="F931" s="282"/>
      <c r="G931" s="100"/>
      <c r="H931" s="101"/>
      <c r="I931" s="101"/>
      <c r="J931" s="102"/>
      <c r="K931" s="102"/>
      <c r="L931" s="102"/>
      <c r="M931" s="102"/>
      <c r="N931" s="95"/>
      <c r="O931" s="67"/>
      <c r="P931" s="851"/>
      <c r="Q931" s="851"/>
      <c r="R931" s="851"/>
      <c r="S931" s="851"/>
      <c r="T931" s="851"/>
      <c r="U931" s="851"/>
      <c r="V931" s="851"/>
      <c r="W931" s="851"/>
      <c r="X931" s="851"/>
      <c r="Y931" s="851"/>
      <c r="Z931" s="851"/>
    </row>
    <row r="932" ht="14.25" customHeight="1">
      <c r="A932" s="95"/>
      <c r="B932" s="96"/>
      <c r="C932" s="1051"/>
      <c r="D932" s="98"/>
      <c r="E932" s="99"/>
      <c r="F932" s="282"/>
      <c r="G932" s="100"/>
      <c r="H932" s="101"/>
      <c r="I932" s="101"/>
      <c r="J932" s="102"/>
      <c r="K932" s="102"/>
      <c r="L932" s="102"/>
      <c r="M932" s="102"/>
      <c r="N932" s="95"/>
      <c r="O932" s="67"/>
      <c r="P932" s="851"/>
      <c r="Q932" s="851"/>
      <c r="R932" s="851"/>
      <c r="S932" s="851"/>
      <c r="T932" s="851"/>
      <c r="U932" s="851"/>
      <c r="V932" s="851"/>
      <c r="W932" s="851"/>
      <c r="X932" s="851"/>
      <c r="Y932" s="851"/>
      <c r="Z932" s="851"/>
    </row>
    <row r="933" ht="14.25" customHeight="1">
      <c r="A933" s="95"/>
      <c r="B933" s="96"/>
      <c r="C933" s="1051"/>
      <c r="D933" s="98"/>
      <c r="E933" s="99"/>
      <c r="F933" s="282"/>
      <c r="G933" s="100"/>
      <c r="H933" s="101"/>
      <c r="I933" s="101"/>
      <c r="J933" s="102"/>
      <c r="K933" s="102"/>
      <c r="L933" s="102"/>
      <c r="M933" s="102"/>
      <c r="N933" s="95"/>
      <c r="O933" s="67"/>
      <c r="P933" s="851"/>
      <c r="Q933" s="851"/>
      <c r="R933" s="851"/>
      <c r="S933" s="851"/>
      <c r="T933" s="851"/>
      <c r="U933" s="851"/>
      <c r="V933" s="851"/>
      <c r="W933" s="851"/>
      <c r="X933" s="851"/>
      <c r="Y933" s="851"/>
      <c r="Z933" s="851"/>
    </row>
    <row r="934" ht="14.25" customHeight="1">
      <c r="A934" s="95"/>
      <c r="B934" s="96"/>
      <c r="C934" s="1051"/>
      <c r="D934" s="98"/>
      <c r="E934" s="99"/>
      <c r="F934" s="282"/>
      <c r="G934" s="100"/>
      <c r="H934" s="101"/>
      <c r="I934" s="101"/>
      <c r="J934" s="102"/>
      <c r="K934" s="102"/>
      <c r="L934" s="102"/>
      <c r="M934" s="102"/>
      <c r="N934" s="95"/>
      <c r="O934" s="67"/>
      <c r="P934" s="851"/>
      <c r="Q934" s="851"/>
      <c r="R934" s="851"/>
      <c r="S934" s="851"/>
      <c r="T934" s="851"/>
      <c r="U934" s="851"/>
      <c r="V934" s="851"/>
      <c r="W934" s="851"/>
      <c r="X934" s="851"/>
      <c r="Y934" s="851"/>
      <c r="Z934" s="851"/>
    </row>
    <row r="935" ht="14.25" customHeight="1">
      <c r="A935" s="95"/>
      <c r="B935" s="96"/>
      <c r="C935" s="1051"/>
      <c r="D935" s="98"/>
      <c r="E935" s="99"/>
      <c r="F935" s="282"/>
      <c r="G935" s="100"/>
      <c r="H935" s="101"/>
      <c r="I935" s="101"/>
      <c r="J935" s="102"/>
      <c r="K935" s="102"/>
      <c r="L935" s="102"/>
      <c r="M935" s="102"/>
      <c r="N935" s="95"/>
      <c r="O935" s="67"/>
      <c r="P935" s="851"/>
      <c r="Q935" s="851"/>
      <c r="R935" s="851"/>
      <c r="S935" s="851"/>
      <c r="T935" s="851"/>
      <c r="U935" s="851"/>
      <c r="V935" s="851"/>
      <c r="W935" s="851"/>
      <c r="X935" s="851"/>
      <c r="Y935" s="851"/>
      <c r="Z935" s="851"/>
    </row>
    <row r="936" ht="14.25" customHeight="1">
      <c r="A936" s="95"/>
      <c r="B936" s="96"/>
      <c r="C936" s="1051"/>
      <c r="D936" s="98"/>
      <c r="E936" s="99"/>
      <c r="F936" s="282"/>
      <c r="G936" s="100"/>
      <c r="H936" s="101"/>
      <c r="I936" s="101"/>
      <c r="J936" s="102"/>
      <c r="K936" s="102"/>
      <c r="L936" s="102"/>
      <c r="M936" s="102"/>
      <c r="N936" s="95"/>
      <c r="O936" s="67"/>
      <c r="P936" s="851"/>
      <c r="Q936" s="851"/>
      <c r="R936" s="851"/>
      <c r="S936" s="851"/>
      <c r="T936" s="851"/>
      <c r="U936" s="851"/>
      <c r="V936" s="851"/>
      <c r="W936" s="851"/>
      <c r="X936" s="851"/>
      <c r="Y936" s="851"/>
      <c r="Z936" s="851"/>
    </row>
    <row r="937" ht="14.25" customHeight="1">
      <c r="A937" s="95"/>
      <c r="B937" s="96"/>
      <c r="C937" s="1051"/>
      <c r="D937" s="98"/>
      <c r="E937" s="99"/>
      <c r="F937" s="282"/>
      <c r="G937" s="100"/>
      <c r="H937" s="101"/>
      <c r="I937" s="101"/>
      <c r="J937" s="102"/>
      <c r="K937" s="102"/>
      <c r="L937" s="102"/>
      <c r="M937" s="102"/>
      <c r="N937" s="95"/>
      <c r="O937" s="67"/>
      <c r="P937" s="851"/>
      <c r="Q937" s="851"/>
      <c r="R937" s="851"/>
      <c r="S937" s="851"/>
      <c r="T937" s="851"/>
      <c r="U937" s="851"/>
      <c r="V937" s="851"/>
      <c r="W937" s="851"/>
      <c r="X937" s="851"/>
      <c r="Y937" s="851"/>
      <c r="Z937" s="851"/>
    </row>
    <row r="938" ht="14.25" customHeight="1">
      <c r="A938" s="95"/>
      <c r="B938" s="96"/>
      <c r="C938" s="1051"/>
      <c r="D938" s="98"/>
      <c r="E938" s="99"/>
      <c r="F938" s="282"/>
      <c r="G938" s="100"/>
      <c r="H938" s="101"/>
      <c r="I938" s="101"/>
      <c r="J938" s="102"/>
      <c r="K938" s="102"/>
      <c r="L938" s="102"/>
      <c r="M938" s="102"/>
      <c r="N938" s="95"/>
      <c r="O938" s="67"/>
      <c r="P938" s="851"/>
      <c r="Q938" s="851"/>
      <c r="R938" s="851"/>
      <c r="S938" s="851"/>
      <c r="T938" s="851"/>
      <c r="U938" s="851"/>
      <c r="V938" s="851"/>
      <c r="W938" s="851"/>
      <c r="X938" s="851"/>
      <c r="Y938" s="851"/>
      <c r="Z938" s="851"/>
    </row>
    <row r="939" ht="14.25" customHeight="1">
      <c r="A939" s="95"/>
      <c r="B939" s="96"/>
      <c r="C939" s="1051"/>
      <c r="D939" s="98"/>
      <c r="E939" s="99"/>
      <c r="F939" s="282"/>
      <c r="G939" s="100"/>
      <c r="H939" s="101"/>
      <c r="I939" s="101"/>
      <c r="J939" s="102"/>
      <c r="K939" s="102"/>
      <c r="L939" s="102"/>
      <c r="M939" s="102"/>
      <c r="N939" s="95"/>
      <c r="O939" s="67"/>
      <c r="P939" s="851"/>
      <c r="Q939" s="851"/>
      <c r="R939" s="851"/>
      <c r="S939" s="851"/>
      <c r="T939" s="851"/>
      <c r="U939" s="851"/>
      <c r="V939" s="851"/>
      <c r="W939" s="851"/>
      <c r="X939" s="851"/>
      <c r="Y939" s="851"/>
      <c r="Z939" s="851"/>
    </row>
    <row r="940" ht="14.25" customHeight="1">
      <c r="A940" s="95"/>
      <c r="B940" s="96"/>
      <c r="C940" s="1051"/>
      <c r="D940" s="98"/>
      <c r="E940" s="99"/>
      <c r="F940" s="282"/>
      <c r="G940" s="100"/>
      <c r="H940" s="101"/>
      <c r="I940" s="101"/>
      <c r="J940" s="102"/>
      <c r="K940" s="102"/>
      <c r="L940" s="102"/>
      <c r="M940" s="102"/>
      <c r="N940" s="95"/>
      <c r="O940" s="67"/>
      <c r="P940" s="851"/>
      <c r="Q940" s="851"/>
      <c r="R940" s="851"/>
      <c r="S940" s="851"/>
      <c r="T940" s="851"/>
      <c r="U940" s="851"/>
      <c r="V940" s="851"/>
      <c r="W940" s="851"/>
      <c r="X940" s="851"/>
      <c r="Y940" s="851"/>
      <c r="Z940" s="851"/>
    </row>
    <row r="941" ht="14.25" customHeight="1">
      <c r="A941" s="95"/>
      <c r="B941" s="96"/>
      <c r="C941" s="1051"/>
      <c r="D941" s="98"/>
      <c r="E941" s="99"/>
      <c r="F941" s="282"/>
      <c r="G941" s="100"/>
      <c r="H941" s="101"/>
      <c r="I941" s="101"/>
      <c r="J941" s="102"/>
      <c r="K941" s="102"/>
      <c r="L941" s="102"/>
      <c r="M941" s="102"/>
      <c r="N941" s="95"/>
      <c r="O941" s="67"/>
      <c r="P941" s="851"/>
      <c r="Q941" s="851"/>
      <c r="R941" s="851"/>
      <c r="S941" s="851"/>
      <c r="T941" s="851"/>
      <c r="U941" s="851"/>
      <c r="V941" s="851"/>
      <c r="W941" s="851"/>
      <c r="X941" s="851"/>
      <c r="Y941" s="851"/>
      <c r="Z941" s="851"/>
    </row>
    <row r="942" ht="14.25" customHeight="1">
      <c r="A942" s="95"/>
      <c r="B942" s="96"/>
      <c r="C942" s="1051"/>
      <c r="D942" s="98"/>
      <c r="E942" s="99"/>
      <c r="F942" s="282"/>
      <c r="G942" s="100"/>
      <c r="H942" s="101"/>
      <c r="I942" s="101"/>
      <c r="J942" s="102"/>
      <c r="K942" s="102"/>
      <c r="L942" s="102"/>
      <c r="M942" s="102"/>
      <c r="N942" s="95"/>
      <c r="O942" s="67"/>
      <c r="P942" s="851"/>
      <c r="Q942" s="851"/>
      <c r="R942" s="851"/>
      <c r="S942" s="851"/>
      <c r="T942" s="851"/>
      <c r="U942" s="851"/>
      <c r="V942" s="851"/>
      <c r="W942" s="851"/>
      <c r="X942" s="851"/>
      <c r="Y942" s="851"/>
      <c r="Z942" s="851"/>
    </row>
    <row r="943" ht="14.25" customHeight="1">
      <c r="A943" s="95"/>
      <c r="B943" s="96"/>
      <c r="C943" s="1051"/>
      <c r="D943" s="98"/>
      <c r="E943" s="99"/>
      <c r="F943" s="282"/>
      <c r="G943" s="100"/>
      <c r="H943" s="101"/>
      <c r="I943" s="101"/>
      <c r="J943" s="102"/>
      <c r="K943" s="102"/>
      <c r="L943" s="102"/>
      <c r="M943" s="102"/>
      <c r="N943" s="95"/>
      <c r="O943" s="67"/>
      <c r="P943" s="851"/>
      <c r="Q943" s="851"/>
      <c r="R943" s="851"/>
      <c r="S943" s="851"/>
      <c r="T943" s="851"/>
      <c r="U943" s="851"/>
      <c r="V943" s="851"/>
      <c r="W943" s="851"/>
      <c r="X943" s="851"/>
      <c r="Y943" s="851"/>
      <c r="Z943" s="851"/>
    </row>
    <row r="944" ht="14.25" customHeight="1">
      <c r="A944" s="95"/>
      <c r="B944" s="96"/>
      <c r="C944" s="1051"/>
      <c r="D944" s="98"/>
      <c r="E944" s="99"/>
      <c r="F944" s="282"/>
      <c r="G944" s="100"/>
      <c r="H944" s="101"/>
      <c r="I944" s="101"/>
      <c r="J944" s="102"/>
      <c r="K944" s="102"/>
      <c r="L944" s="102"/>
      <c r="M944" s="102"/>
      <c r="N944" s="95"/>
      <c r="O944" s="67"/>
      <c r="P944" s="851"/>
      <c r="Q944" s="851"/>
      <c r="R944" s="851"/>
      <c r="S944" s="851"/>
      <c r="T944" s="851"/>
      <c r="U944" s="851"/>
      <c r="V944" s="851"/>
      <c r="W944" s="851"/>
      <c r="X944" s="851"/>
      <c r="Y944" s="851"/>
      <c r="Z944" s="851"/>
    </row>
    <row r="945" ht="14.25" customHeight="1">
      <c r="A945" s="95"/>
      <c r="B945" s="96"/>
      <c r="C945" s="1051"/>
      <c r="D945" s="98"/>
      <c r="E945" s="99"/>
      <c r="F945" s="282"/>
      <c r="G945" s="100"/>
      <c r="H945" s="101"/>
      <c r="I945" s="101"/>
      <c r="J945" s="102"/>
      <c r="K945" s="102"/>
      <c r="L945" s="102"/>
      <c r="M945" s="102"/>
      <c r="N945" s="95"/>
      <c r="O945" s="67"/>
      <c r="P945" s="851"/>
      <c r="Q945" s="851"/>
      <c r="R945" s="851"/>
      <c r="S945" s="851"/>
      <c r="T945" s="851"/>
      <c r="U945" s="851"/>
      <c r="V945" s="851"/>
      <c r="W945" s="851"/>
      <c r="X945" s="851"/>
      <c r="Y945" s="851"/>
      <c r="Z945" s="851"/>
    </row>
    <row r="946" ht="14.25" customHeight="1">
      <c r="A946" s="95"/>
      <c r="B946" s="96"/>
      <c r="C946" s="1051"/>
      <c r="D946" s="98"/>
      <c r="E946" s="99"/>
      <c r="F946" s="282"/>
      <c r="G946" s="100"/>
      <c r="H946" s="101"/>
      <c r="I946" s="101"/>
      <c r="J946" s="102"/>
      <c r="K946" s="102"/>
      <c r="L946" s="102"/>
      <c r="M946" s="102"/>
      <c r="N946" s="95"/>
      <c r="O946" s="67"/>
      <c r="P946" s="851"/>
      <c r="Q946" s="851"/>
      <c r="R946" s="851"/>
      <c r="S946" s="851"/>
      <c r="T946" s="851"/>
      <c r="U946" s="851"/>
      <c r="V946" s="851"/>
      <c r="W946" s="851"/>
      <c r="X946" s="851"/>
      <c r="Y946" s="851"/>
      <c r="Z946" s="851"/>
    </row>
    <row r="947" ht="14.25" customHeight="1">
      <c r="A947" s="95"/>
      <c r="B947" s="96"/>
      <c r="C947" s="1051"/>
      <c r="D947" s="98"/>
      <c r="E947" s="99"/>
      <c r="F947" s="282"/>
      <c r="G947" s="100"/>
      <c r="H947" s="101"/>
      <c r="I947" s="101"/>
      <c r="J947" s="102"/>
      <c r="K947" s="102"/>
      <c r="L947" s="102"/>
      <c r="M947" s="102"/>
      <c r="N947" s="95"/>
      <c r="O947" s="67"/>
      <c r="P947" s="851"/>
      <c r="Q947" s="851"/>
      <c r="R947" s="851"/>
      <c r="S947" s="851"/>
      <c r="T947" s="851"/>
      <c r="U947" s="851"/>
      <c r="V947" s="851"/>
      <c r="W947" s="851"/>
      <c r="X947" s="851"/>
      <c r="Y947" s="851"/>
      <c r="Z947" s="851"/>
    </row>
    <row r="948" ht="14.25" customHeight="1">
      <c r="A948" s="95"/>
      <c r="B948" s="96"/>
      <c r="C948" s="1051"/>
      <c r="D948" s="98"/>
      <c r="E948" s="99"/>
      <c r="F948" s="282"/>
      <c r="G948" s="100"/>
      <c r="H948" s="101"/>
      <c r="I948" s="101"/>
      <c r="J948" s="102"/>
      <c r="K948" s="102"/>
      <c r="L948" s="102"/>
      <c r="M948" s="102"/>
      <c r="N948" s="95"/>
      <c r="O948" s="67"/>
      <c r="P948" s="851"/>
      <c r="Q948" s="851"/>
      <c r="R948" s="851"/>
      <c r="S948" s="851"/>
      <c r="T948" s="851"/>
      <c r="U948" s="851"/>
      <c r="V948" s="851"/>
      <c r="W948" s="851"/>
      <c r="X948" s="851"/>
      <c r="Y948" s="851"/>
      <c r="Z948" s="851"/>
    </row>
    <row r="949" ht="14.25" customHeight="1">
      <c r="A949" s="95"/>
      <c r="B949" s="96"/>
      <c r="C949" s="1051"/>
      <c r="D949" s="98"/>
      <c r="E949" s="99"/>
      <c r="F949" s="282"/>
      <c r="G949" s="100"/>
      <c r="H949" s="101"/>
      <c r="I949" s="101"/>
      <c r="J949" s="102"/>
      <c r="K949" s="102"/>
      <c r="L949" s="102"/>
      <c r="M949" s="102"/>
      <c r="N949" s="95"/>
      <c r="O949" s="67"/>
      <c r="P949" s="851"/>
      <c r="Q949" s="851"/>
      <c r="R949" s="851"/>
      <c r="S949" s="851"/>
      <c r="T949" s="851"/>
      <c r="U949" s="851"/>
      <c r="V949" s="851"/>
      <c r="W949" s="851"/>
      <c r="X949" s="851"/>
      <c r="Y949" s="851"/>
      <c r="Z949" s="851"/>
    </row>
    <row r="950" ht="14.25" customHeight="1">
      <c r="A950" s="95"/>
      <c r="B950" s="96"/>
      <c r="C950" s="1051"/>
      <c r="D950" s="98"/>
      <c r="E950" s="99"/>
      <c r="F950" s="282"/>
      <c r="G950" s="100"/>
      <c r="H950" s="101"/>
      <c r="I950" s="101"/>
      <c r="J950" s="102"/>
      <c r="K950" s="102"/>
      <c r="L950" s="102"/>
      <c r="M950" s="102"/>
      <c r="N950" s="95"/>
      <c r="O950" s="67"/>
      <c r="P950" s="851"/>
      <c r="Q950" s="851"/>
      <c r="R950" s="851"/>
      <c r="S950" s="851"/>
      <c r="T950" s="851"/>
      <c r="U950" s="851"/>
      <c r="V950" s="851"/>
      <c r="W950" s="851"/>
      <c r="X950" s="851"/>
      <c r="Y950" s="851"/>
      <c r="Z950" s="851"/>
    </row>
    <row r="951" ht="14.25" customHeight="1">
      <c r="A951" s="95"/>
      <c r="B951" s="96"/>
      <c r="C951" s="1051"/>
      <c r="D951" s="98"/>
      <c r="E951" s="99"/>
      <c r="F951" s="282"/>
      <c r="G951" s="100"/>
      <c r="H951" s="101"/>
      <c r="I951" s="101"/>
      <c r="J951" s="102"/>
      <c r="K951" s="102"/>
      <c r="L951" s="102"/>
      <c r="M951" s="102"/>
      <c r="N951" s="95"/>
      <c r="O951" s="67"/>
      <c r="P951" s="851"/>
      <c r="Q951" s="851"/>
      <c r="R951" s="851"/>
      <c r="S951" s="851"/>
      <c r="T951" s="851"/>
      <c r="U951" s="851"/>
      <c r="V951" s="851"/>
      <c r="W951" s="851"/>
      <c r="X951" s="851"/>
      <c r="Y951" s="851"/>
      <c r="Z951" s="851"/>
    </row>
    <row r="952" ht="14.25" customHeight="1">
      <c r="A952" s="95"/>
      <c r="B952" s="96"/>
      <c r="C952" s="1051"/>
      <c r="D952" s="98"/>
      <c r="E952" s="99"/>
      <c r="F952" s="282"/>
      <c r="G952" s="100"/>
      <c r="H952" s="101"/>
      <c r="I952" s="101"/>
      <c r="J952" s="102"/>
      <c r="K952" s="102"/>
      <c r="L952" s="102"/>
      <c r="M952" s="102"/>
      <c r="N952" s="95"/>
      <c r="O952" s="67"/>
      <c r="P952" s="851"/>
      <c r="Q952" s="851"/>
      <c r="R952" s="851"/>
      <c r="S952" s="851"/>
      <c r="T952" s="851"/>
      <c r="U952" s="851"/>
      <c r="V952" s="851"/>
      <c r="W952" s="851"/>
      <c r="X952" s="851"/>
      <c r="Y952" s="851"/>
      <c r="Z952" s="851"/>
    </row>
    <row r="953" ht="14.25" customHeight="1">
      <c r="A953" s="95"/>
      <c r="B953" s="96"/>
      <c r="C953" s="1051"/>
      <c r="D953" s="98"/>
      <c r="E953" s="99"/>
      <c r="F953" s="282"/>
      <c r="G953" s="100"/>
      <c r="H953" s="101"/>
      <c r="I953" s="101"/>
      <c r="J953" s="102"/>
      <c r="K953" s="102"/>
      <c r="L953" s="102"/>
      <c r="M953" s="102"/>
      <c r="N953" s="95"/>
      <c r="O953" s="67"/>
      <c r="P953" s="851"/>
      <c r="Q953" s="851"/>
      <c r="R953" s="851"/>
      <c r="S953" s="851"/>
      <c r="T953" s="851"/>
      <c r="U953" s="851"/>
      <c r="V953" s="851"/>
      <c r="W953" s="851"/>
      <c r="X953" s="851"/>
      <c r="Y953" s="851"/>
      <c r="Z953" s="851"/>
    </row>
    <row r="954" ht="14.25" customHeight="1">
      <c r="A954" s="95"/>
      <c r="B954" s="96"/>
      <c r="C954" s="1051"/>
      <c r="D954" s="98"/>
      <c r="E954" s="99"/>
      <c r="F954" s="282"/>
      <c r="G954" s="100"/>
      <c r="H954" s="101"/>
      <c r="I954" s="101"/>
      <c r="J954" s="102"/>
      <c r="K954" s="102"/>
      <c r="L954" s="102"/>
      <c r="M954" s="102"/>
      <c r="N954" s="95"/>
      <c r="O954" s="67"/>
      <c r="P954" s="851"/>
      <c r="Q954" s="851"/>
      <c r="R954" s="851"/>
      <c r="S954" s="851"/>
      <c r="T954" s="851"/>
      <c r="U954" s="851"/>
      <c r="V954" s="851"/>
      <c r="W954" s="851"/>
      <c r="X954" s="851"/>
      <c r="Y954" s="851"/>
      <c r="Z954" s="851"/>
    </row>
    <row r="955" ht="14.25" customHeight="1">
      <c r="A955" s="95"/>
      <c r="B955" s="96"/>
      <c r="C955" s="1051"/>
      <c r="D955" s="98"/>
      <c r="E955" s="99"/>
      <c r="F955" s="282"/>
      <c r="G955" s="100"/>
      <c r="H955" s="101"/>
      <c r="I955" s="101"/>
      <c r="J955" s="102"/>
      <c r="K955" s="102"/>
      <c r="L955" s="102"/>
      <c r="M955" s="102"/>
      <c r="N955" s="95"/>
      <c r="O955" s="67"/>
      <c r="P955" s="851"/>
      <c r="Q955" s="851"/>
      <c r="R955" s="851"/>
      <c r="S955" s="851"/>
      <c r="T955" s="851"/>
      <c r="U955" s="851"/>
      <c r="V955" s="851"/>
      <c r="W955" s="851"/>
      <c r="X955" s="851"/>
      <c r="Y955" s="851"/>
      <c r="Z955" s="851"/>
    </row>
    <row r="956" ht="14.25" customHeight="1">
      <c r="A956" s="95"/>
      <c r="B956" s="96"/>
      <c r="C956" s="1051"/>
      <c r="D956" s="98"/>
      <c r="E956" s="99"/>
      <c r="F956" s="282"/>
      <c r="G956" s="100"/>
      <c r="H956" s="101"/>
      <c r="I956" s="101"/>
      <c r="J956" s="102"/>
      <c r="K956" s="102"/>
      <c r="L956" s="102"/>
      <c r="M956" s="102"/>
      <c r="N956" s="95"/>
      <c r="O956" s="67"/>
      <c r="P956" s="851"/>
      <c r="Q956" s="851"/>
      <c r="R956" s="851"/>
      <c r="S956" s="851"/>
      <c r="T956" s="851"/>
      <c r="U956" s="851"/>
      <c r="V956" s="851"/>
      <c r="W956" s="851"/>
      <c r="X956" s="851"/>
      <c r="Y956" s="851"/>
      <c r="Z956" s="851"/>
    </row>
    <row r="957" ht="14.25" customHeight="1">
      <c r="A957" s="95"/>
      <c r="B957" s="96"/>
      <c r="C957" s="1051"/>
      <c r="D957" s="98"/>
      <c r="E957" s="99"/>
      <c r="F957" s="282"/>
      <c r="G957" s="100"/>
      <c r="H957" s="101"/>
      <c r="I957" s="101"/>
      <c r="J957" s="102"/>
      <c r="K957" s="102"/>
      <c r="L957" s="102"/>
      <c r="M957" s="102"/>
      <c r="N957" s="95"/>
      <c r="O957" s="67"/>
      <c r="P957" s="851"/>
      <c r="Q957" s="851"/>
      <c r="R957" s="851"/>
      <c r="S957" s="851"/>
      <c r="T957" s="851"/>
      <c r="U957" s="851"/>
      <c r="V957" s="851"/>
      <c r="W957" s="851"/>
      <c r="X957" s="851"/>
      <c r="Y957" s="851"/>
      <c r="Z957" s="851"/>
    </row>
    <row r="958" ht="14.25" customHeight="1">
      <c r="A958" s="95"/>
      <c r="B958" s="96"/>
      <c r="C958" s="1051"/>
      <c r="D958" s="98"/>
      <c r="E958" s="99"/>
      <c r="F958" s="282"/>
      <c r="G958" s="100"/>
      <c r="H958" s="101"/>
      <c r="I958" s="101"/>
      <c r="J958" s="102"/>
      <c r="K958" s="102"/>
      <c r="L958" s="102"/>
      <c r="M958" s="102"/>
      <c r="N958" s="95"/>
      <c r="O958" s="67"/>
      <c r="P958" s="851"/>
      <c r="Q958" s="851"/>
      <c r="R958" s="851"/>
      <c r="S958" s="851"/>
      <c r="T958" s="851"/>
      <c r="U958" s="851"/>
      <c r="V958" s="851"/>
      <c r="W958" s="851"/>
      <c r="X958" s="851"/>
      <c r="Y958" s="851"/>
      <c r="Z958" s="851"/>
    </row>
    <row r="959" ht="14.25" customHeight="1">
      <c r="A959" s="95"/>
      <c r="B959" s="96"/>
      <c r="C959" s="1051"/>
      <c r="D959" s="98"/>
      <c r="E959" s="99"/>
      <c r="F959" s="282"/>
      <c r="G959" s="100"/>
      <c r="H959" s="101"/>
      <c r="I959" s="101"/>
      <c r="J959" s="102"/>
      <c r="K959" s="102"/>
      <c r="L959" s="102"/>
      <c r="M959" s="102"/>
      <c r="N959" s="95"/>
      <c r="O959" s="67"/>
      <c r="P959" s="851"/>
      <c r="Q959" s="851"/>
      <c r="R959" s="851"/>
      <c r="S959" s="851"/>
      <c r="T959" s="851"/>
      <c r="U959" s="851"/>
      <c r="V959" s="851"/>
      <c r="W959" s="851"/>
      <c r="X959" s="851"/>
      <c r="Y959" s="851"/>
      <c r="Z959" s="851"/>
    </row>
    <row r="960" ht="14.25" customHeight="1">
      <c r="A960" s="95"/>
      <c r="B960" s="96"/>
      <c r="C960" s="1051"/>
      <c r="D960" s="98"/>
      <c r="E960" s="99"/>
      <c r="F960" s="282"/>
      <c r="G960" s="100"/>
      <c r="H960" s="101"/>
      <c r="I960" s="101"/>
      <c r="J960" s="102"/>
      <c r="K960" s="102"/>
      <c r="L960" s="102"/>
      <c r="M960" s="102"/>
      <c r="N960" s="95"/>
      <c r="O960" s="67"/>
      <c r="P960" s="851"/>
      <c r="Q960" s="851"/>
      <c r="R960" s="851"/>
      <c r="S960" s="851"/>
      <c r="T960" s="851"/>
      <c r="U960" s="851"/>
      <c r="V960" s="851"/>
      <c r="W960" s="851"/>
      <c r="X960" s="851"/>
      <c r="Y960" s="851"/>
      <c r="Z960" s="851"/>
    </row>
    <row r="961" ht="14.25" customHeight="1">
      <c r="A961" s="95"/>
      <c r="B961" s="96"/>
      <c r="C961" s="1051"/>
      <c r="D961" s="98"/>
      <c r="E961" s="99"/>
      <c r="F961" s="282"/>
      <c r="G961" s="100"/>
      <c r="H961" s="101"/>
      <c r="I961" s="101"/>
      <c r="J961" s="102"/>
      <c r="K961" s="102"/>
      <c r="L961" s="102"/>
      <c r="M961" s="102"/>
      <c r="N961" s="95"/>
      <c r="O961" s="67"/>
      <c r="P961" s="851"/>
      <c r="Q961" s="851"/>
      <c r="R961" s="851"/>
      <c r="S961" s="851"/>
      <c r="T961" s="851"/>
      <c r="U961" s="851"/>
      <c r="V961" s="851"/>
      <c r="W961" s="851"/>
      <c r="X961" s="851"/>
      <c r="Y961" s="851"/>
      <c r="Z961" s="851"/>
    </row>
    <row r="962" ht="14.25" customHeight="1">
      <c r="A962" s="95"/>
      <c r="B962" s="96"/>
      <c r="C962" s="1051"/>
      <c r="D962" s="98"/>
      <c r="E962" s="99"/>
      <c r="F962" s="282"/>
      <c r="G962" s="100"/>
      <c r="H962" s="101"/>
      <c r="I962" s="101"/>
      <c r="J962" s="102"/>
      <c r="K962" s="102"/>
      <c r="L962" s="102"/>
      <c r="M962" s="102"/>
      <c r="N962" s="95"/>
      <c r="O962" s="67"/>
      <c r="P962" s="851"/>
      <c r="Q962" s="851"/>
      <c r="R962" s="851"/>
      <c r="S962" s="851"/>
      <c r="T962" s="851"/>
      <c r="U962" s="851"/>
      <c r="V962" s="851"/>
      <c r="W962" s="851"/>
      <c r="X962" s="851"/>
      <c r="Y962" s="851"/>
      <c r="Z962" s="851"/>
    </row>
    <row r="963" ht="14.25" customHeight="1">
      <c r="A963" s="95"/>
      <c r="B963" s="96"/>
      <c r="C963" s="1051"/>
      <c r="D963" s="98"/>
      <c r="E963" s="99"/>
      <c r="F963" s="282"/>
      <c r="G963" s="100"/>
      <c r="H963" s="101"/>
      <c r="I963" s="101"/>
      <c r="J963" s="102"/>
      <c r="K963" s="102"/>
      <c r="L963" s="102"/>
      <c r="M963" s="102"/>
      <c r="N963" s="95"/>
      <c r="O963" s="67"/>
      <c r="P963" s="851"/>
      <c r="Q963" s="851"/>
      <c r="R963" s="851"/>
      <c r="S963" s="851"/>
      <c r="T963" s="851"/>
      <c r="U963" s="851"/>
      <c r="V963" s="851"/>
      <c r="W963" s="851"/>
      <c r="X963" s="851"/>
      <c r="Y963" s="851"/>
      <c r="Z963" s="851"/>
    </row>
    <row r="964" ht="14.25" customHeight="1">
      <c r="A964" s="95"/>
      <c r="B964" s="96"/>
      <c r="C964" s="1051"/>
      <c r="D964" s="98"/>
      <c r="E964" s="99"/>
      <c r="F964" s="282"/>
      <c r="G964" s="100"/>
      <c r="H964" s="101"/>
      <c r="I964" s="101"/>
      <c r="J964" s="102"/>
      <c r="K964" s="102"/>
      <c r="L964" s="102"/>
      <c r="M964" s="102"/>
      <c r="N964" s="95"/>
      <c r="O964" s="67"/>
      <c r="P964" s="851"/>
      <c r="Q964" s="851"/>
      <c r="R964" s="851"/>
      <c r="S964" s="851"/>
      <c r="T964" s="851"/>
      <c r="U964" s="851"/>
      <c r="V964" s="851"/>
      <c r="W964" s="851"/>
      <c r="X964" s="851"/>
      <c r="Y964" s="851"/>
      <c r="Z964" s="851"/>
    </row>
    <row r="965" ht="14.25" customHeight="1">
      <c r="A965" s="95"/>
      <c r="B965" s="96"/>
      <c r="C965" s="1051"/>
      <c r="D965" s="98"/>
      <c r="E965" s="99"/>
      <c r="F965" s="282"/>
      <c r="G965" s="100"/>
      <c r="H965" s="101"/>
      <c r="I965" s="101"/>
      <c r="J965" s="102"/>
      <c r="K965" s="102"/>
      <c r="L965" s="102"/>
      <c r="M965" s="102"/>
      <c r="N965" s="95"/>
      <c r="O965" s="67"/>
      <c r="P965" s="851"/>
      <c r="Q965" s="851"/>
      <c r="R965" s="851"/>
      <c r="S965" s="851"/>
      <c r="T965" s="851"/>
      <c r="U965" s="851"/>
      <c r="V965" s="851"/>
      <c r="W965" s="851"/>
      <c r="X965" s="851"/>
      <c r="Y965" s="851"/>
      <c r="Z965" s="851"/>
    </row>
    <row r="966" ht="14.25" customHeight="1">
      <c r="A966" s="95"/>
      <c r="B966" s="96"/>
      <c r="C966" s="1051"/>
      <c r="D966" s="98"/>
      <c r="E966" s="99"/>
      <c r="F966" s="282"/>
      <c r="G966" s="100"/>
      <c r="H966" s="101"/>
      <c r="I966" s="101"/>
      <c r="J966" s="102"/>
      <c r="K966" s="102"/>
      <c r="L966" s="102"/>
      <c r="M966" s="102"/>
      <c r="N966" s="95"/>
      <c r="O966" s="67"/>
      <c r="P966" s="851"/>
      <c r="Q966" s="851"/>
      <c r="R966" s="851"/>
      <c r="S966" s="851"/>
      <c r="T966" s="851"/>
      <c r="U966" s="851"/>
      <c r="V966" s="851"/>
      <c r="W966" s="851"/>
      <c r="X966" s="851"/>
      <c r="Y966" s="851"/>
      <c r="Z966" s="851"/>
    </row>
    <row r="967" ht="14.25" customHeight="1">
      <c r="A967" s="95"/>
      <c r="B967" s="96"/>
      <c r="C967" s="1051"/>
      <c r="D967" s="98"/>
      <c r="E967" s="99"/>
      <c r="F967" s="282"/>
      <c r="G967" s="100"/>
      <c r="H967" s="101"/>
      <c r="I967" s="101"/>
      <c r="J967" s="102"/>
      <c r="K967" s="102"/>
      <c r="L967" s="102"/>
      <c r="M967" s="102"/>
      <c r="N967" s="95"/>
      <c r="O967" s="67"/>
      <c r="P967" s="851"/>
      <c r="Q967" s="851"/>
      <c r="R967" s="851"/>
      <c r="S967" s="851"/>
      <c r="T967" s="851"/>
      <c r="U967" s="851"/>
      <c r="V967" s="851"/>
      <c r="W967" s="851"/>
      <c r="X967" s="851"/>
      <c r="Y967" s="851"/>
      <c r="Z967" s="851"/>
    </row>
    <row r="968" ht="14.25" customHeight="1">
      <c r="A968" s="95"/>
      <c r="B968" s="96"/>
      <c r="C968" s="1051"/>
      <c r="D968" s="98"/>
      <c r="E968" s="99"/>
      <c r="F968" s="282"/>
      <c r="G968" s="100"/>
      <c r="H968" s="101"/>
      <c r="I968" s="101"/>
      <c r="J968" s="102"/>
      <c r="K968" s="102"/>
      <c r="L968" s="102"/>
      <c r="M968" s="102"/>
      <c r="N968" s="95"/>
      <c r="O968" s="67"/>
      <c r="P968" s="851"/>
      <c r="Q968" s="851"/>
      <c r="R968" s="851"/>
      <c r="S968" s="851"/>
      <c r="T968" s="851"/>
      <c r="U968" s="851"/>
      <c r="V968" s="851"/>
      <c r="W968" s="851"/>
      <c r="X968" s="851"/>
      <c r="Y968" s="851"/>
      <c r="Z968" s="851"/>
    </row>
    <row r="969" ht="14.25" customHeight="1">
      <c r="A969" s="95"/>
      <c r="B969" s="96"/>
      <c r="C969" s="1051"/>
      <c r="D969" s="98"/>
      <c r="E969" s="99"/>
      <c r="F969" s="282"/>
      <c r="G969" s="100"/>
      <c r="H969" s="101"/>
      <c r="I969" s="101"/>
      <c r="J969" s="102"/>
      <c r="K969" s="102"/>
      <c r="L969" s="102"/>
      <c r="M969" s="102"/>
      <c r="N969" s="95"/>
      <c r="O969" s="67"/>
      <c r="P969" s="851"/>
      <c r="Q969" s="851"/>
      <c r="R969" s="851"/>
      <c r="S969" s="851"/>
      <c r="T969" s="851"/>
      <c r="U969" s="851"/>
      <c r="V969" s="851"/>
      <c r="W969" s="851"/>
      <c r="X969" s="851"/>
      <c r="Y969" s="851"/>
      <c r="Z969" s="851"/>
    </row>
    <row r="970" ht="14.25" customHeight="1">
      <c r="A970" s="95"/>
      <c r="B970" s="96"/>
      <c r="C970" s="1051"/>
      <c r="D970" s="98"/>
      <c r="E970" s="99"/>
      <c r="F970" s="282"/>
      <c r="G970" s="100"/>
      <c r="H970" s="101"/>
      <c r="I970" s="101"/>
      <c r="J970" s="102"/>
      <c r="K970" s="102"/>
      <c r="L970" s="102"/>
      <c r="M970" s="102"/>
      <c r="N970" s="95"/>
      <c r="O970" s="67"/>
      <c r="P970" s="851"/>
      <c r="Q970" s="851"/>
      <c r="R970" s="851"/>
      <c r="S970" s="851"/>
      <c r="T970" s="851"/>
      <c r="U970" s="851"/>
      <c r="V970" s="851"/>
      <c r="W970" s="851"/>
      <c r="X970" s="851"/>
      <c r="Y970" s="851"/>
      <c r="Z970" s="851"/>
    </row>
    <row r="971" ht="14.25" customHeight="1">
      <c r="A971" s="95"/>
      <c r="B971" s="96"/>
      <c r="C971" s="1051"/>
      <c r="D971" s="98"/>
      <c r="E971" s="99"/>
      <c r="F971" s="282"/>
      <c r="G971" s="100"/>
      <c r="H971" s="101"/>
      <c r="I971" s="101"/>
      <c r="J971" s="102"/>
      <c r="K971" s="102"/>
      <c r="L971" s="102"/>
      <c r="M971" s="102"/>
      <c r="N971" s="95"/>
      <c r="O971" s="67"/>
      <c r="P971" s="851"/>
      <c r="Q971" s="851"/>
      <c r="R971" s="851"/>
      <c r="S971" s="851"/>
      <c r="T971" s="851"/>
      <c r="U971" s="851"/>
      <c r="V971" s="851"/>
      <c r="W971" s="851"/>
      <c r="X971" s="851"/>
      <c r="Y971" s="851"/>
      <c r="Z971" s="851"/>
    </row>
    <row r="972" ht="14.25" customHeight="1">
      <c r="A972" s="95"/>
      <c r="B972" s="96"/>
      <c r="C972" s="1051"/>
      <c r="D972" s="98"/>
      <c r="E972" s="99"/>
      <c r="F972" s="282"/>
      <c r="G972" s="100"/>
      <c r="H972" s="101"/>
      <c r="I972" s="101"/>
      <c r="J972" s="102"/>
      <c r="K972" s="102"/>
      <c r="L972" s="102"/>
      <c r="M972" s="102"/>
      <c r="N972" s="95"/>
      <c r="O972" s="67"/>
      <c r="P972" s="851"/>
      <c r="Q972" s="851"/>
      <c r="R972" s="851"/>
      <c r="S972" s="851"/>
      <c r="T972" s="851"/>
      <c r="U972" s="851"/>
      <c r="V972" s="851"/>
      <c r="W972" s="851"/>
      <c r="X972" s="851"/>
      <c r="Y972" s="851"/>
      <c r="Z972" s="851"/>
    </row>
    <row r="973" ht="14.25" customHeight="1">
      <c r="A973" s="95"/>
      <c r="B973" s="96"/>
      <c r="C973" s="1051"/>
      <c r="D973" s="98"/>
      <c r="E973" s="99"/>
      <c r="F973" s="282"/>
      <c r="G973" s="100"/>
      <c r="H973" s="101"/>
      <c r="I973" s="101"/>
      <c r="J973" s="102"/>
      <c r="K973" s="102"/>
      <c r="L973" s="102"/>
      <c r="M973" s="102"/>
      <c r="N973" s="95"/>
      <c r="O973" s="67"/>
      <c r="P973" s="851"/>
      <c r="Q973" s="851"/>
      <c r="R973" s="851"/>
      <c r="S973" s="851"/>
      <c r="T973" s="851"/>
      <c r="U973" s="851"/>
      <c r="V973" s="851"/>
      <c r="W973" s="851"/>
      <c r="X973" s="851"/>
      <c r="Y973" s="851"/>
      <c r="Z973" s="851"/>
    </row>
    <row r="974" ht="14.25" customHeight="1">
      <c r="A974" s="95"/>
      <c r="B974" s="96"/>
      <c r="C974" s="1051"/>
      <c r="D974" s="98"/>
      <c r="E974" s="99"/>
      <c r="F974" s="282"/>
      <c r="G974" s="100"/>
      <c r="H974" s="101"/>
      <c r="I974" s="101"/>
      <c r="J974" s="102"/>
      <c r="K974" s="102"/>
      <c r="L974" s="102"/>
      <c r="M974" s="102"/>
      <c r="N974" s="95"/>
      <c r="O974" s="67"/>
      <c r="P974" s="851"/>
      <c r="Q974" s="851"/>
      <c r="R974" s="851"/>
      <c r="S974" s="851"/>
      <c r="T974" s="851"/>
      <c r="U974" s="851"/>
      <c r="V974" s="851"/>
      <c r="W974" s="851"/>
      <c r="X974" s="851"/>
      <c r="Y974" s="851"/>
      <c r="Z974" s="851"/>
    </row>
    <row r="975" ht="14.25" customHeight="1">
      <c r="A975" s="95"/>
      <c r="B975" s="96"/>
      <c r="C975" s="1051"/>
      <c r="D975" s="98"/>
      <c r="E975" s="99"/>
      <c r="F975" s="282"/>
      <c r="G975" s="100"/>
      <c r="H975" s="101"/>
      <c r="I975" s="101"/>
      <c r="J975" s="102"/>
      <c r="K975" s="102"/>
      <c r="L975" s="102"/>
      <c r="M975" s="102"/>
      <c r="N975" s="95"/>
      <c r="O975" s="67"/>
      <c r="P975" s="851"/>
      <c r="Q975" s="851"/>
      <c r="R975" s="851"/>
      <c r="S975" s="851"/>
      <c r="T975" s="851"/>
      <c r="U975" s="851"/>
      <c r="V975" s="851"/>
      <c r="W975" s="851"/>
      <c r="X975" s="851"/>
      <c r="Y975" s="851"/>
      <c r="Z975" s="851"/>
    </row>
    <row r="976" ht="14.25" customHeight="1">
      <c r="A976" s="95"/>
      <c r="B976" s="96"/>
      <c r="C976" s="1051"/>
      <c r="D976" s="98"/>
      <c r="E976" s="99"/>
      <c r="F976" s="282"/>
      <c r="G976" s="100"/>
      <c r="H976" s="101"/>
      <c r="I976" s="101"/>
      <c r="J976" s="102"/>
      <c r="K976" s="102"/>
      <c r="L976" s="102"/>
      <c r="M976" s="102"/>
      <c r="N976" s="95"/>
      <c r="O976" s="67"/>
      <c r="P976" s="851"/>
      <c r="Q976" s="851"/>
      <c r="R976" s="851"/>
      <c r="S976" s="851"/>
      <c r="T976" s="851"/>
      <c r="U976" s="851"/>
      <c r="V976" s="851"/>
      <c r="W976" s="851"/>
      <c r="X976" s="851"/>
      <c r="Y976" s="851"/>
      <c r="Z976" s="851"/>
    </row>
    <row r="977" ht="14.25" customHeight="1">
      <c r="A977" s="95"/>
      <c r="B977" s="96"/>
      <c r="C977" s="1051"/>
      <c r="D977" s="98"/>
      <c r="E977" s="99"/>
      <c r="F977" s="282"/>
      <c r="G977" s="100"/>
      <c r="H977" s="101"/>
      <c r="I977" s="101"/>
      <c r="J977" s="102"/>
      <c r="K977" s="102"/>
      <c r="L977" s="102"/>
      <c r="M977" s="102"/>
      <c r="N977" s="95"/>
      <c r="O977" s="67"/>
      <c r="P977" s="851"/>
      <c r="Q977" s="851"/>
      <c r="R977" s="851"/>
      <c r="S977" s="851"/>
      <c r="T977" s="851"/>
      <c r="U977" s="851"/>
      <c r="V977" s="851"/>
      <c r="W977" s="851"/>
      <c r="X977" s="851"/>
      <c r="Y977" s="851"/>
      <c r="Z977" s="851"/>
    </row>
    <row r="978" ht="14.25" customHeight="1">
      <c r="A978" s="95"/>
      <c r="B978" s="96"/>
      <c r="C978" s="1051"/>
      <c r="D978" s="98"/>
      <c r="E978" s="99"/>
      <c r="F978" s="282"/>
      <c r="G978" s="100"/>
      <c r="H978" s="101"/>
      <c r="I978" s="101"/>
      <c r="J978" s="102"/>
      <c r="K978" s="102"/>
      <c r="L978" s="102"/>
      <c r="M978" s="102"/>
      <c r="N978" s="95"/>
      <c r="O978" s="67"/>
      <c r="P978" s="851"/>
      <c r="Q978" s="851"/>
      <c r="R978" s="851"/>
      <c r="S978" s="851"/>
      <c r="T978" s="851"/>
      <c r="U978" s="851"/>
      <c r="V978" s="851"/>
      <c r="W978" s="851"/>
      <c r="X978" s="851"/>
      <c r="Y978" s="851"/>
      <c r="Z978" s="851"/>
    </row>
    <row r="979" ht="14.25" customHeight="1">
      <c r="A979" s="95"/>
      <c r="B979" s="96"/>
      <c r="C979" s="1051"/>
      <c r="D979" s="98"/>
      <c r="E979" s="99"/>
      <c r="F979" s="282"/>
      <c r="G979" s="100"/>
      <c r="H979" s="101"/>
      <c r="I979" s="101"/>
      <c r="J979" s="102"/>
      <c r="K979" s="102"/>
      <c r="L979" s="102"/>
      <c r="M979" s="102"/>
      <c r="N979" s="95"/>
      <c r="O979" s="67"/>
      <c r="P979" s="851"/>
      <c r="Q979" s="851"/>
      <c r="R979" s="851"/>
      <c r="S979" s="851"/>
      <c r="T979" s="851"/>
      <c r="U979" s="851"/>
      <c r="V979" s="851"/>
      <c r="W979" s="851"/>
      <c r="X979" s="851"/>
      <c r="Y979" s="851"/>
      <c r="Z979" s="851"/>
    </row>
    <row r="980" ht="14.25" customHeight="1">
      <c r="A980" s="95"/>
      <c r="B980" s="96"/>
      <c r="C980" s="1051"/>
      <c r="D980" s="98"/>
      <c r="E980" s="99"/>
      <c r="F980" s="282"/>
      <c r="G980" s="100"/>
      <c r="H980" s="101"/>
      <c r="I980" s="101"/>
      <c r="J980" s="102"/>
      <c r="K980" s="102"/>
      <c r="L980" s="102"/>
      <c r="M980" s="102"/>
      <c r="N980" s="95"/>
      <c r="O980" s="67"/>
      <c r="P980" s="851"/>
      <c r="Q980" s="851"/>
      <c r="R980" s="851"/>
      <c r="S980" s="851"/>
      <c r="T980" s="851"/>
      <c r="U980" s="851"/>
      <c r="V980" s="851"/>
      <c r="W980" s="851"/>
      <c r="X980" s="851"/>
      <c r="Y980" s="851"/>
      <c r="Z980" s="851"/>
    </row>
    <row r="981" ht="14.25" customHeight="1">
      <c r="A981" s="95"/>
      <c r="B981" s="96"/>
      <c r="C981" s="1051"/>
      <c r="D981" s="98"/>
      <c r="E981" s="99"/>
      <c r="F981" s="282"/>
      <c r="G981" s="100"/>
      <c r="H981" s="101"/>
      <c r="I981" s="101"/>
      <c r="J981" s="102"/>
      <c r="K981" s="102"/>
      <c r="L981" s="102"/>
      <c r="M981" s="102"/>
      <c r="N981" s="95"/>
      <c r="O981" s="67"/>
      <c r="P981" s="851"/>
      <c r="Q981" s="851"/>
      <c r="R981" s="851"/>
      <c r="S981" s="851"/>
      <c r="T981" s="851"/>
      <c r="U981" s="851"/>
      <c r="V981" s="851"/>
      <c r="W981" s="851"/>
      <c r="X981" s="851"/>
      <c r="Y981" s="851"/>
      <c r="Z981" s="851"/>
    </row>
    <row r="982" ht="14.25" customHeight="1">
      <c r="A982" s="95"/>
      <c r="B982" s="96"/>
      <c r="C982" s="1051"/>
      <c r="D982" s="98"/>
      <c r="E982" s="99"/>
      <c r="F982" s="282"/>
      <c r="G982" s="100"/>
      <c r="H982" s="101"/>
      <c r="I982" s="101"/>
      <c r="J982" s="102"/>
      <c r="K982" s="102"/>
      <c r="L982" s="102"/>
      <c r="M982" s="102"/>
      <c r="N982" s="95"/>
      <c r="O982" s="67"/>
      <c r="P982" s="851"/>
      <c r="Q982" s="851"/>
      <c r="R982" s="851"/>
      <c r="S982" s="851"/>
      <c r="T982" s="851"/>
      <c r="U982" s="851"/>
      <c r="V982" s="851"/>
      <c r="W982" s="851"/>
      <c r="X982" s="851"/>
      <c r="Y982" s="851"/>
      <c r="Z982" s="851"/>
    </row>
    <row r="983" ht="14.25" customHeight="1">
      <c r="A983" s="95"/>
      <c r="B983" s="96"/>
      <c r="C983" s="1051"/>
      <c r="D983" s="98"/>
      <c r="E983" s="99"/>
      <c r="F983" s="282"/>
      <c r="G983" s="100"/>
      <c r="H983" s="101"/>
      <c r="I983" s="101"/>
      <c r="J983" s="102"/>
      <c r="K983" s="102"/>
      <c r="L983" s="102"/>
      <c r="M983" s="102"/>
      <c r="N983" s="95"/>
      <c r="O983" s="67"/>
      <c r="P983" s="851"/>
      <c r="Q983" s="851"/>
      <c r="R983" s="851"/>
      <c r="S983" s="851"/>
      <c r="T983" s="851"/>
      <c r="U983" s="851"/>
      <c r="V983" s="851"/>
      <c r="W983" s="851"/>
      <c r="X983" s="851"/>
      <c r="Y983" s="851"/>
      <c r="Z983" s="851"/>
    </row>
    <row r="984" ht="14.25" customHeight="1">
      <c r="A984" s="95"/>
      <c r="B984" s="96"/>
      <c r="C984" s="1051"/>
      <c r="D984" s="98"/>
      <c r="E984" s="99"/>
      <c r="F984" s="282"/>
      <c r="G984" s="100"/>
      <c r="H984" s="101"/>
      <c r="I984" s="101"/>
      <c r="J984" s="102"/>
      <c r="K984" s="102"/>
      <c r="L984" s="102"/>
      <c r="M984" s="102"/>
      <c r="N984" s="95"/>
      <c r="O984" s="67"/>
      <c r="P984" s="851"/>
      <c r="Q984" s="851"/>
      <c r="R984" s="851"/>
      <c r="S984" s="851"/>
      <c r="T984" s="851"/>
      <c r="U984" s="851"/>
      <c r="V984" s="851"/>
      <c r="W984" s="851"/>
      <c r="X984" s="851"/>
      <c r="Y984" s="851"/>
      <c r="Z984" s="851"/>
    </row>
    <row r="985" ht="14.25" customHeight="1">
      <c r="A985" s="95"/>
      <c r="B985" s="96"/>
      <c r="C985" s="1051"/>
      <c r="D985" s="98"/>
      <c r="E985" s="99"/>
      <c r="F985" s="282"/>
      <c r="G985" s="100"/>
      <c r="H985" s="101"/>
      <c r="I985" s="101"/>
      <c r="J985" s="102"/>
      <c r="K985" s="102"/>
      <c r="L985" s="102"/>
      <c r="M985" s="102"/>
      <c r="N985" s="95"/>
      <c r="O985" s="67"/>
      <c r="P985" s="851"/>
      <c r="Q985" s="851"/>
      <c r="R985" s="851"/>
      <c r="S985" s="851"/>
      <c r="T985" s="851"/>
      <c r="U985" s="851"/>
      <c r="V985" s="851"/>
      <c r="W985" s="851"/>
      <c r="X985" s="851"/>
      <c r="Y985" s="851"/>
      <c r="Z985" s="851"/>
    </row>
    <row r="986" ht="14.25" customHeight="1">
      <c r="A986" s="95"/>
      <c r="B986" s="96"/>
      <c r="C986" s="1051"/>
      <c r="D986" s="98"/>
      <c r="E986" s="99"/>
      <c r="F986" s="282"/>
      <c r="G986" s="100"/>
      <c r="H986" s="101"/>
      <c r="I986" s="101"/>
      <c r="J986" s="102"/>
      <c r="K986" s="102"/>
      <c r="L986" s="102"/>
      <c r="M986" s="102"/>
      <c r="N986" s="95"/>
      <c r="O986" s="67"/>
      <c r="P986" s="851"/>
      <c r="Q986" s="851"/>
      <c r="R986" s="851"/>
      <c r="S986" s="851"/>
      <c r="T986" s="851"/>
      <c r="U986" s="851"/>
      <c r="V986" s="851"/>
      <c r="W986" s="851"/>
      <c r="X986" s="851"/>
      <c r="Y986" s="851"/>
      <c r="Z986" s="851"/>
    </row>
    <row r="987" ht="14.25" customHeight="1">
      <c r="A987" s="95"/>
      <c r="B987" s="96"/>
      <c r="C987" s="1051"/>
      <c r="D987" s="98"/>
      <c r="E987" s="99"/>
      <c r="F987" s="282"/>
      <c r="G987" s="100"/>
      <c r="H987" s="101"/>
      <c r="I987" s="101"/>
      <c r="J987" s="102"/>
      <c r="K987" s="102"/>
      <c r="L987" s="102"/>
      <c r="M987" s="102"/>
      <c r="N987" s="95"/>
      <c r="O987" s="67"/>
      <c r="P987" s="851"/>
      <c r="Q987" s="851"/>
      <c r="R987" s="851"/>
      <c r="S987" s="851"/>
      <c r="T987" s="851"/>
      <c r="U987" s="851"/>
      <c r="V987" s="851"/>
      <c r="W987" s="851"/>
      <c r="X987" s="851"/>
      <c r="Y987" s="851"/>
      <c r="Z987" s="851"/>
    </row>
    <row r="988" ht="14.25" customHeight="1">
      <c r="A988" s="95"/>
      <c r="B988" s="96"/>
      <c r="C988" s="1051"/>
      <c r="D988" s="98"/>
      <c r="E988" s="99"/>
      <c r="F988" s="282"/>
      <c r="G988" s="100"/>
      <c r="H988" s="101"/>
      <c r="I988" s="101"/>
      <c r="J988" s="102"/>
      <c r="K988" s="102"/>
      <c r="L988" s="102"/>
      <c r="M988" s="102"/>
      <c r="N988" s="95"/>
      <c r="O988" s="67"/>
      <c r="P988" s="851"/>
      <c r="Q988" s="851"/>
      <c r="R988" s="851"/>
      <c r="S988" s="851"/>
      <c r="T988" s="851"/>
      <c r="U988" s="851"/>
      <c r="V988" s="851"/>
      <c r="W988" s="851"/>
      <c r="X988" s="851"/>
      <c r="Y988" s="851"/>
      <c r="Z988" s="851"/>
    </row>
    <row r="989" ht="14.25" customHeight="1">
      <c r="A989" s="95"/>
      <c r="B989" s="96"/>
      <c r="C989" s="1051"/>
      <c r="D989" s="98"/>
      <c r="E989" s="99"/>
      <c r="F989" s="282"/>
      <c r="G989" s="100"/>
      <c r="H989" s="101"/>
      <c r="I989" s="101"/>
      <c r="J989" s="102"/>
      <c r="K989" s="102"/>
      <c r="L989" s="102"/>
      <c r="M989" s="102"/>
      <c r="N989" s="95"/>
      <c r="O989" s="67"/>
      <c r="P989" s="851"/>
      <c r="Q989" s="851"/>
      <c r="R989" s="851"/>
      <c r="S989" s="851"/>
      <c r="T989" s="851"/>
      <c r="U989" s="851"/>
      <c r="V989" s="851"/>
      <c r="W989" s="851"/>
      <c r="X989" s="851"/>
      <c r="Y989" s="851"/>
      <c r="Z989" s="851"/>
    </row>
    <row r="990" ht="14.25" customHeight="1">
      <c r="A990" s="95"/>
      <c r="B990" s="96"/>
      <c r="C990" s="1051"/>
      <c r="D990" s="98"/>
      <c r="E990" s="99"/>
      <c r="F990" s="282"/>
      <c r="G990" s="100"/>
      <c r="H990" s="101"/>
      <c r="I990" s="101"/>
      <c r="J990" s="102"/>
      <c r="K990" s="102"/>
      <c r="L990" s="102"/>
      <c r="M990" s="102"/>
      <c r="N990" s="95"/>
      <c r="O990" s="67"/>
      <c r="P990" s="851"/>
      <c r="Q990" s="851"/>
      <c r="R990" s="851"/>
      <c r="S990" s="851"/>
      <c r="T990" s="851"/>
      <c r="U990" s="851"/>
      <c r="V990" s="851"/>
      <c r="W990" s="851"/>
      <c r="X990" s="851"/>
      <c r="Y990" s="851"/>
      <c r="Z990" s="851"/>
    </row>
    <row r="991" ht="14.25" customHeight="1">
      <c r="A991" s="95"/>
      <c r="B991" s="96"/>
      <c r="C991" s="1051"/>
      <c r="D991" s="98"/>
      <c r="E991" s="99"/>
      <c r="F991" s="282"/>
      <c r="G991" s="100"/>
      <c r="H991" s="101"/>
      <c r="I991" s="101"/>
      <c r="J991" s="102"/>
      <c r="K991" s="102"/>
      <c r="L991" s="102"/>
      <c r="M991" s="102"/>
      <c r="N991" s="95"/>
      <c r="O991" s="67"/>
      <c r="P991" s="851"/>
      <c r="Q991" s="851"/>
      <c r="R991" s="851"/>
      <c r="S991" s="851"/>
      <c r="T991" s="851"/>
      <c r="U991" s="851"/>
      <c r="V991" s="851"/>
      <c r="W991" s="851"/>
      <c r="X991" s="851"/>
      <c r="Y991" s="851"/>
      <c r="Z991" s="851"/>
    </row>
    <row r="992" ht="14.25" customHeight="1">
      <c r="A992" s="95"/>
      <c r="B992" s="96"/>
      <c r="C992" s="1051"/>
      <c r="D992" s="98"/>
      <c r="E992" s="99"/>
      <c r="F992" s="282"/>
      <c r="G992" s="100"/>
      <c r="H992" s="101"/>
      <c r="I992" s="101"/>
      <c r="J992" s="102"/>
      <c r="K992" s="102"/>
      <c r="L992" s="102"/>
      <c r="M992" s="102"/>
      <c r="N992" s="95"/>
      <c r="O992" s="67"/>
      <c r="P992" s="851"/>
      <c r="Q992" s="851"/>
      <c r="R992" s="851"/>
      <c r="S992" s="851"/>
      <c r="T992" s="851"/>
      <c r="U992" s="851"/>
      <c r="V992" s="851"/>
      <c r="W992" s="851"/>
      <c r="X992" s="851"/>
      <c r="Y992" s="851"/>
      <c r="Z992" s="851"/>
    </row>
    <row r="993" ht="14.25" customHeight="1">
      <c r="A993" s="95"/>
      <c r="B993" s="96"/>
      <c r="C993" s="1051"/>
      <c r="D993" s="98"/>
      <c r="E993" s="99"/>
      <c r="F993" s="282"/>
      <c r="G993" s="100"/>
      <c r="H993" s="101"/>
      <c r="I993" s="101"/>
      <c r="J993" s="102"/>
      <c r="K993" s="102"/>
      <c r="L993" s="102"/>
      <c r="M993" s="102"/>
      <c r="N993" s="95"/>
      <c r="O993" s="67"/>
      <c r="P993" s="851"/>
      <c r="Q993" s="851"/>
      <c r="R993" s="851"/>
      <c r="S993" s="851"/>
      <c r="T993" s="851"/>
      <c r="U993" s="851"/>
      <c r="V993" s="851"/>
      <c r="W993" s="851"/>
      <c r="X993" s="851"/>
      <c r="Y993" s="851"/>
      <c r="Z993" s="851"/>
    </row>
    <row r="994" ht="14.25" customHeight="1">
      <c r="A994" s="95"/>
      <c r="B994" s="96"/>
      <c r="C994" s="1051"/>
      <c r="D994" s="98"/>
      <c r="E994" s="99"/>
      <c r="F994" s="282"/>
      <c r="G994" s="100"/>
      <c r="H994" s="101"/>
      <c r="I994" s="101"/>
      <c r="J994" s="102"/>
      <c r="K994" s="102"/>
      <c r="L994" s="102"/>
      <c r="M994" s="102"/>
      <c r="N994" s="95"/>
      <c r="O994" s="67"/>
      <c r="P994" s="851"/>
      <c r="Q994" s="851"/>
      <c r="R994" s="851"/>
      <c r="S994" s="851"/>
      <c r="T994" s="851"/>
      <c r="U994" s="851"/>
      <c r="V994" s="851"/>
      <c r="W994" s="851"/>
      <c r="X994" s="851"/>
      <c r="Y994" s="851"/>
      <c r="Z994" s="851"/>
    </row>
    <row r="995" ht="14.25" customHeight="1">
      <c r="A995" s="95"/>
      <c r="B995" s="96"/>
      <c r="C995" s="1051"/>
      <c r="D995" s="98"/>
      <c r="E995" s="99"/>
      <c r="F995" s="282"/>
      <c r="G995" s="100"/>
      <c r="H995" s="101"/>
      <c r="I995" s="101"/>
      <c r="J995" s="102"/>
      <c r="K995" s="102"/>
      <c r="L995" s="102"/>
      <c r="M995" s="102"/>
      <c r="N995" s="95"/>
      <c r="O995" s="67"/>
      <c r="P995" s="851"/>
      <c r="Q995" s="851"/>
      <c r="R995" s="851"/>
      <c r="S995" s="851"/>
      <c r="T995" s="851"/>
      <c r="U995" s="851"/>
      <c r="V995" s="851"/>
      <c r="W995" s="851"/>
      <c r="X995" s="851"/>
      <c r="Y995" s="851"/>
      <c r="Z995" s="851"/>
    </row>
    <row r="996" ht="14.25" customHeight="1">
      <c r="A996" s="95"/>
      <c r="B996" s="96"/>
      <c r="C996" s="1051"/>
      <c r="D996" s="98"/>
      <c r="E996" s="99"/>
      <c r="F996" s="282"/>
      <c r="G996" s="100"/>
      <c r="H996" s="101"/>
      <c r="I996" s="101"/>
      <c r="J996" s="102"/>
      <c r="K996" s="102"/>
      <c r="L996" s="102"/>
      <c r="M996" s="102"/>
      <c r="N996" s="95"/>
      <c r="O996" s="67"/>
      <c r="P996" s="851"/>
      <c r="Q996" s="851"/>
      <c r="R996" s="851"/>
      <c r="S996" s="851"/>
      <c r="T996" s="851"/>
      <c r="U996" s="851"/>
      <c r="V996" s="851"/>
      <c r="W996" s="851"/>
      <c r="X996" s="851"/>
      <c r="Y996" s="851"/>
      <c r="Z996" s="851"/>
    </row>
    <row r="997" ht="14.25" customHeight="1">
      <c r="A997" s="95"/>
      <c r="B997" s="96"/>
      <c r="C997" s="1051"/>
      <c r="D997" s="98"/>
      <c r="E997" s="99"/>
      <c r="F997" s="282"/>
      <c r="G997" s="100"/>
      <c r="H997" s="101"/>
      <c r="I997" s="101"/>
      <c r="J997" s="102"/>
      <c r="K997" s="102"/>
      <c r="L997" s="102"/>
      <c r="M997" s="102"/>
      <c r="N997" s="95"/>
      <c r="O997" s="67"/>
      <c r="P997" s="851"/>
      <c r="Q997" s="851"/>
      <c r="R997" s="851"/>
      <c r="S997" s="851"/>
      <c r="T997" s="851"/>
      <c r="U997" s="851"/>
      <c r="V997" s="851"/>
      <c r="W997" s="851"/>
      <c r="X997" s="851"/>
      <c r="Y997" s="851"/>
      <c r="Z997" s="851"/>
    </row>
    <row r="998" ht="14.25" customHeight="1">
      <c r="A998" s="95"/>
      <c r="B998" s="96"/>
      <c r="C998" s="1051"/>
      <c r="D998" s="98"/>
      <c r="E998" s="99"/>
      <c r="F998" s="282"/>
      <c r="G998" s="100"/>
      <c r="H998" s="101"/>
      <c r="I998" s="101"/>
      <c r="J998" s="102"/>
      <c r="K998" s="102"/>
      <c r="L998" s="102"/>
      <c r="M998" s="102"/>
      <c r="N998" s="95"/>
      <c r="O998" s="67"/>
      <c r="P998" s="851"/>
      <c r="Q998" s="851"/>
      <c r="R998" s="851"/>
      <c r="S998" s="851"/>
      <c r="T998" s="851"/>
      <c r="U998" s="851"/>
      <c r="V998" s="851"/>
      <c r="W998" s="851"/>
      <c r="X998" s="851"/>
      <c r="Y998" s="851"/>
      <c r="Z998" s="851"/>
    </row>
    <row r="999" ht="14.25" customHeight="1">
      <c r="A999" s="95"/>
      <c r="B999" s="96"/>
      <c r="C999" s="1051"/>
      <c r="D999" s="98"/>
      <c r="E999" s="99"/>
      <c r="F999" s="282"/>
      <c r="G999" s="100"/>
      <c r="H999" s="101"/>
      <c r="I999" s="101"/>
      <c r="J999" s="102"/>
      <c r="K999" s="102"/>
      <c r="L999" s="102"/>
      <c r="M999" s="102"/>
      <c r="N999" s="95"/>
      <c r="O999" s="67"/>
      <c r="P999" s="851"/>
      <c r="Q999" s="851"/>
      <c r="R999" s="851"/>
      <c r="S999" s="851"/>
      <c r="T999" s="851"/>
      <c r="U999" s="851"/>
      <c r="V999" s="851"/>
      <c r="W999" s="851"/>
      <c r="X999" s="851"/>
      <c r="Y999" s="851"/>
      <c r="Z999" s="851"/>
    </row>
    <row r="1000" ht="14.25" customHeight="1">
      <c r="A1000" s="95"/>
      <c r="B1000" s="96"/>
      <c r="C1000" s="1051"/>
      <c r="D1000" s="98"/>
      <c r="E1000" s="99"/>
      <c r="F1000" s="282"/>
      <c r="G1000" s="100"/>
      <c r="H1000" s="101"/>
      <c r="I1000" s="101"/>
      <c r="J1000" s="102"/>
      <c r="K1000" s="102"/>
      <c r="L1000" s="102"/>
      <c r="M1000" s="102"/>
      <c r="N1000" s="95"/>
      <c r="O1000" s="67"/>
      <c r="P1000" s="851"/>
      <c r="Q1000" s="851"/>
      <c r="R1000" s="851"/>
      <c r="S1000" s="851"/>
      <c r="T1000" s="851"/>
      <c r="U1000" s="851"/>
      <c r="V1000" s="851"/>
      <c r="W1000" s="851"/>
      <c r="X1000" s="851"/>
      <c r="Y1000" s="851"/>
      <c r="Z1000" s="851"/>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D57:D72">
      <formula1>LTE(LEN(D57),(22))</formula1>
    </dataValidation>
  </dataValidations>
  <printOptions/>
  <pageMargins bottom="0.75" footer="0.0" header="0.0" left="0.7" right="0.7" top="0.75"/>
  <pageSetup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15.57"/>
    <col customWidth="1" min="2" max="2" width="12.57"/>
    <col customWidth="1" min="3" max="3" width="24.86"/>
    <col customWidth="1" min="4" max="4" width="30.86"/>
    <col customWidth="1" min="5" max="5" width="21.86"/>
    <col customWidth="1" min="6" max="6" width="16.71"/>
    <col customWidth="1" min="7" max="7" width="11.14"/>
    <col customWidth="1" min="8" max="13" width="13.0"/>
    <col customWidth="1" min="14" max="14" width="29.14"/>
    <col customWidth="1" min="15" max="15" width="13.57"/>
    <col customWidth="1" min="16" max="16" width="15.14"/>
    <col customWidth="1" min="17" max="17" width="43.0"/>
    <col customWidth="1" min="18" max="26" width="9.86"/>
  </cols>
  <sheetData>
    <row r="1" ht="14.25" customHeight="1">
      <c r="A1" s="1" t="s">
        <v>0</v>
      </c>
      <c r="B1" s="2" t="s">
        <v>43</v>
      </c>
      <c r="C1" s="3" t="s">
        <v>2</v>
      </c>
      <c r="D1" s="3" t="s">
        <v>3</v>
      </c>
      <c r="E1" s="4" t="s">
        <v>4</v>
      </c>
      <c r="F1" s="5" t="s">
        <v>5</v>
      </c>
      <c r="G1" s="6" t="s">
        <v>6</v>
      </c>
      <c r="H1" s="7" t="s">
        <v>7</v>
      </c>
      <c r="I1" s="8"/>
      <c r="J1" s="9" t="s">
        <v>8</v>
      </c>
      <c r="K1" s="8"/>
      <c r="L1" s="10" t="s">
        <v>9</v>
      </c>
      <c r="M1" s="8"/>
      <c r="N1" s="11" t="s">
        <v>10</v>
      </c>
      <c r="O1" s="12"/>
      <c r="P1" s="13"/>
      <c r="Q1" s="13"/>
      <c r="R1" s="13"/>
      <c r="S1" s="13"/>
      <c r="T1" s="13"/>
      <c r="U1" s="13"/>
      <c r="V1" s="13"/>
      <c r="W1" s="13"/>
      <c r="X1" s="13"/>
      <c r="Y1" s="13"/>
      <c r="Z1" s="13"/>
    </row>
    <row r="2" ht="31.5" customHeight="1">
      <c r="A2" s="14"/>
      <c r="B2" s="14"/>
      <c r="C2" s="15"/>
      <c r="D2" s="15"/>
      <c r="E2" s="15"/>
      <c r="F2" s="15"/>
      <c r="G2" s="16"/>
      <c r="H2" s="17" t="s">
        <v>5746</v>
      </c>
      <c r="I2" s="18" t="s">
        <v>5747</v>
      </c>
      <c r="J2" s="19" t="s">
        <v>5748</v>
      </c>
      <c r="K2" s="20" t="s">
        <v>5749</v>
      </c>
      <c r="L2" s="21" t="s">
        <v>5750</v>
      </c>
      <c r="M2" s="22" t="s">
        <v>5751</v>
      </c>
      <c r="N2" s="23"/>
      <c r="O2" s="12"/>
      <c r="P2" s="13"/>
      <c r="Q2" s="13"/>
      <c r="R2" s="13"/>
      <c r="S2" s="13"/>
      <c r="T2" s="13"/>
      <c r="U2" s="13"/>
      <c r="V2" s="13"/>
      <c r="W2" s="13"/>
      <c r="X2" s="13"/>
      <c r="Y2" s="13"/>
      <c r="Z2" s="13"/>
    </row>
    <row r="3" ht="14.25" customHeight="1">
      <c r="A3" s="42"/>
      <c r="B3" s="25"/>
      <c r="C3" s="26"/>
      <c r="D3" s="27"/>
      <c r="E3" s="28"/>
      <c r="F3" s="29"/>
      <c r="G3" s="30"/>
      <c r="H3" s="31">
        <f t="shared" ref="H3:H332" si="1">F3*0.5+F3</f>
        <v>0</v>
      </c>
      <c r="I3" s="32">
        <f t="shared" ref="I3:I332" si="2">F3*0.3+F3</f>
        <v>0</v>
      </c>
      <c r="J3" s="33">
        <f t="shared" ref="J3:J332" si="3">F3*0.3+F3</f>
        <v>0</v>
      </c>
      <c r="K3" s="34">
        <f t="shared" ref="K3:K332" si="4">F3*0.2+F3</f>
        <v>0</v>
      </c>
      <c r="L3" s="33">
        <f t="shared" ref="L3:L332" si="5">F3*0.15+F3</f>
        <v>0</v>
      </c>
      <c r="M3" s="34">
        <f t="shared" ref="M3:M332" si="6">F3*0.1+F3</f>
        <v>0</v>
      </c>
      <c r="N3" s="35"/>
      <c r="O3" s="43"/>
    </row>
    <row r="4" ht="14.25" customHeight="1">
      <c r="A4" s="42"/>
      <c r="B4" s="25"/>
      <c r="C4" s="26"/>
      <c r="D4" s="37"/>
      <c r="E4" s="26"/>
      <c r="F4" s="29"/>
      <c r="G4" s="30"/>
      <c r="H4" s="38">
        <f t="shared" si="1"/>
        <v>0</v>
      </c>
      <c r="I4" s="39">
        <f t="shared" si="2"/>
        <v>0</v>
      </c>
      <c r="J4" s="40">
        <f t="shared" si="3"/>
        <v>0</v>
      </c>
      <c r="K4" s="41">
        <f t="shared" si="4"/>
        <v>0</v>
      </c>
      <c r="L4" s="40">
        <f t="shared" si="5"/>
        <v>0</v>
      </c>
      <c r="M4" s="41">
        <f t="shared" si="6"/>
        <v>0</v>
      </c>
      <c r="N4" s="35"/>
      <c r="O4" s="43"/>
    </row>
    <row r="5" ht="14.25" customHeight="1">
      <c r="A5" s="42"/>
      <c r="B5" s="25"/>
      <c r="C5" s="26"/>
      <c r="D5" s="27"/>
      <c r="E5" s="26"/>
      <c r="F5" s="29"/>
      <c r="G5" s="30"/>
      <c r="H5" s="38">
        <f t="shared" si="1"/>
        <v>0</v>
      </c>
      <c r="I5" s="39">
        <f t="shared" si="2"/>
        <v>0</v>
      </c>
      <c r="J5" s="40">
        <f t="shared" si="3"/>
        <v>0</v>
      </c>
      <c r="K5" s="41">
        <f t="shared" si="4"/>
        <v>0</v>
      </c>
      <c r="L5" s="40">
        <f t="shared" si="5"/>
        <v>0</v>
      </c>
      <c r="M5" s="41">
        <f t="shared" si="6"/>
        <v>0</v>
      </c>
      <c r="N5" s="35"/>
      <c r="O5" s="43"/>
    </row>
    <row r="6" ht="14.25" customHeight="1">
      <c r="A6" s="42"/>
      <c r="B6" s="25"/>
      <c r="C6" s="26"/>
      <c r="D6" s="27"/>
      <c r="E6" s="26"/>
      <c r="F6" s="29"/>
      <c r="G6" s="30"/>
      <c r="H6" s="38">
        <f t="shared" si="1"/>
        <v>0</v>
      </c>
      <c r="I6" s="39">
        <f t="shared" si="2"/>
        <v>0</v>
      </c>
      <c r="J6" s="40">
        <f t="shared" si="3"/>
        <v>0</v>
      </c>
      <c r="K6" s="41">
        <f t="shared" si="4"/>
        <v>0</v>
      </c>
      <c r="L6" s="40">
        <f t="shared" si="5"/>
        <v>0</v>
      </c>
      <c r="M6" s="41">
        <f t="shared" si="6"/>
        <v>0</v>
      </c>
      <c r="N6" s="35"/>
      <c r="O6" s="43"/>
    </row>
    <row r="7" ht="14.25" customHeight="1">
      <c r="A7" s="42"/>
      <c r="B7" s="25"/>
      <c r="C7" s="26"/>
      <c r="D7" s="27"/>
      <c r="E7" s="26"/>
      <c r="F7" s="29"/>
      <c r="G7" s="30"/>
      <c r="H7" s="38">
        <f t="shared" si="1"/>
        <v>0</v>
      </c>
      <c r="I7" s="39">
        <f t="shared" si="2"/>
        <v>0</v>
      </c>
      <c r="J7" s="40">
        <f t="shared" si="3"/>
        <v>0</v>
      </c>
      <c r="K7" s="41">
        <f t="shared" si="4"/>
        <v>0</v>
      </c>
      <c r="L7" s="40">
        <f t="shared" si="5"/>
        <v>0</v>
      </c>
      <c r="M7" s="41">
        <f t="shared" si="6"/>
        <v>0</v>
      </c>
      <c r="N7" s="35"/>
      <c r="O7" s="43"/>
    </row>
    <row r="8" ht="14.25" customHeight="1">
      <c r="A8" s="42"/>
      <c r="B8" s="25"/>
      <c r="C8" s="26"/>
      <c r="D8" s="27"/>
      <c r="E8" s="26"/>
      <c r="F8" s="29"/>
      <c r="G8" s="30"/>
      <c r="H8" s="38">
        <f t="shared" si="1"/>
        <v>0</v>
      </c>
      <c r="I8" s="39">
        <f t="shared" si="2"/>
        <v>0</v>
      </c>
      <c r="J8" s="40">
        <f t="shared" si="3"/>
        <v>0</v>
      </c>
      <c r="K8" s="41">
        <f t="shared" si="4"/>
        <v>0</v>
      </c>
      <c r="L8" s="40">
        <f t="shared" si="5"/>
        <v>0</v>
      </c>
      <c r="M8" s="41">
        <f t="shared" si="6"/>
        <v>0</v>
      </c>
      <c r="N8" s="35"/>
      <c r="O8" s="43"/>
    </row>
    <row r="9" ht="14.25" customHeight="1">
      <c r="A9" s="42"/>
      <c r="B9" s="25"/>
      <c r="C9" s="26"/>
      <c r="D9" s="27"/>
      <c r="E9" s="26"/>
      <c r="F9" s="29"/>
      <c r="G9" s="30"/>
      <c r="H9" s="38">
        <f t="shared" si="1"/>
        <v>0</v>
      </c>
      <c r="I9" s="39">
        <f t="shared" si="2"/>
        <v>0</v>
      </c>
      <c r="J9" s="40">
        <f t="shared" si="3"/>
        <v>0</v>
      </c>
      <c r="K9" s="41">
        <f t="shared" si="4"/>
        <v>0</v>
      </c>
      <c r="L9" s="40">
        <f t="shared" si="5"/>
        <v>0</v>
      </c>
      <c r="M9" s="41">
        <f t="shared" si="6"/>
        <v>0</v>
      </c>
      <c r="N9" s="35"/>
      <c r="O9" s="43"/>
    </row>
    <row r="10" ht="14.25" customHeight="1">
      <c r="A10" s="42"/>
      <c r="B10" s="25"/>
      <c r="C10" s="26"/>
      <c r="D10" s="27"/>
      <c r="E10" s="26"/>
      <c r="F10" s="29"/>
      <c r="G10" s="30"/>
      <c r="H10" s="38">
        <f t="shared" si="1"/>
        <v>0</v>
      </c>
      <c r="I10" s="39">
        <f t="shared" si="2"/>
        <v>0</v>
      </c>
      <c r="J10" s="40">
        <f t="shared" si="3"/>
        <v>0</v>
      </c>
      <c r="K10" s="41">
        <f t="shared" si="4"/>
        <v>0</v>
      </c>
      <c r="L10" s="40">
        <f t="shared" si="5"/>
        <v>0</v>
      </c>
      <c r="M10" s="41">
        <f t="shared" si="6"/>
        <v>0</v>
      </c>
      <c r="N10" s="35"/>
      <c r="O10" s="43"/>
    </row>
    <row r="11" ht="14.25" customHeight="1">
      <c r="A11" s="42"/>
      <c r="B11" s="25"/>
      <c r="C11" s="26"/>
      <c r="D11" s="27"/>
      <c r="E11" s="26"/>
      <c r="F11" s="29"/>
      <c r="G11" s="30"/>
      <c r="H11" s="38">
        <f t="shared" si="1"/>
        <v>0</v>
      </c>
      <c r="I11" s="39">
        <f t="shared" si="2"/>
        <v>0</v>
      </c>
      <c r="J11" s="40">
        <f t="shared" si="3"/>
        <v>0</v>
      </c>
      <c r="K11" s="41">
        <f t="shared" si="4"/>
        <v>0</v>
      </c>
      <c r="L11" s="40">
        <f t="shared" si="5"/>
        <v>0</v>
      </c>
      <c r="M11" s="41">
        <f t="shared" si="6"/>
        <v>0</v>
      </c>
      <c r="N11" s="35"/>
      <c r="O11" s="43"/>
    </row>
    <row r="12" ht="14.25" customHeight="1">
      <c r="A12" s="42"/>
      <c r="B12" s="25"/>
      <c r="C12" s="26"/>
      <c r="D12" s="37"/>
      <c r="E12" s="26"/>
      <c r="F12" s="29"/>
      <c r="G12" s="30"/>
      <c r="H12" s="38">
        <f t="shared" si="1"/>
        <v>0</v>
      </c>
      <c r="I12" s="39">
        <f t="shared" si="2"/>
        <v>0</v>
      </c>
      <c r="J12" s="40">
        <f t="shared" si="3"/>
        <v>0</v>
      </c>
      <c r="K12" s="41">
        <f t="shared" si="4"/>
        <v>0</v>
      </c>
      <c r="L12" s="40">
        <f t="shared" si="5"/>
        <v>0</v>
      </c>
      <c r="M12" s="41">
        <f t="shared" si="6"/>
        <v>0</v>
      </c>
      <c r="N12" s="35"/>
      <c r="O12" s="43"/>
    </row>
    <row r="13" ht="14.25" customHeight="1">
      <c r="A13" s="42"/>
      <c r="B13" s="25"/>
      <c r="C13" s="26"/>
      <c r="D13" s="37"/>
      <c r="E13" s="26"/>
      <c r="F13" s="29"/>
      <c r="G13" s="30"/>
      <c r="H13" s="38">
        <f t="shared" si="1"/>
        <v>0</v>
      </c>
      <c r="I13" s="39">
        <f t="shared" si="2"/>
        <v>0</v>
      </c>
      <c r="J13" s="40">
        <f t="shared" si="3"/>
        <v>0</v>
      </c>
      <c r="K13" s="41">
        <f t="shared" si="4"/>
        <v>0</v>
      </c>
      <c r="L13" s="40">
        <f t="shared" si="5"/>
        <v>0</v>
      </c>
      <c r="M13" s="41">
        <f t="shared" si="6"/>
        <v>0</v>
      </c>
      <c r="N13" s="35"/>
      <c r="O13" s="43"/>
    </row>
    <row r="14" ht="14.25" customHeight="1">
      <c r="A14" s="42"/>
      <c r="B14" s="25"/>
      <c r="C14" s="26"/>
      <c r="D14" s="46"/>
      <c r="E14" s="26"/>
      <c r="F14" s="29"/>
      <c r="G14" s="30"/>
      <c r="H14" s="38">
        <f t="shared" si="1"/>
        <v>0</v>
      </c>
      <c r="I14" s="39">
        <f t="shared" si="2"/>
        <v>0</v>
      </c>
      <c r="J14" s="40">
        <f t="shared" si="3"/>
        <v>0</v>
      </c>
      <c r="K14" s="41">
        <f t="shared" si="4"/>
        <v>0</v>
      </c>
      <c r="L14" s="40">
        <f t="shared" si="5"/>
        <v>0</v>
      </c>
      <c r="M14" s="41">
        <f t="shared" si="6"/>
        <v>0</v>
      </c>
      <c r="N14" s="35"/>
      <c r="O14" s="43"/>
    </row>
    <row r="15" ht="14.25" customHeight="1">
      <c r="A15" s="42"/>
      <c r="B15" s="25"/>
      <c r="C15" s="26"/>
      <c r="D15" s="37"/>
      <c r="E15" s="26"/>
      <c r="F15" s="29"/>
      <c r="G15" s="30"/>
      <c r="H15" s="38">
        <f t="shared" si="1"/>
        <v>0</v>
      </c>
      <c r="I15" s="39">
        <f t="shared" si="2"/>
        <v>0</v>
      </c>
      <c r="J15" s="40">
        <f t="shared" si="3"/>
        <v>0</v>
      </c>
      <c r="K15" s="41">
        <f t="shared" si="4"/>
        <v>0</v>
      </c>
      <c r="L15" s="40">
        <f t="shared" si="5"/>
        <v>0</v>
      </c>
      <c r="M15" s="41">
        <f t="shared" si="6"/>
        <v>0</v>
      </c>
      <c r="N15" s="35"/>
      <c r="O15" s="43"/>
    </row>
    <row r="16" ht="14.25" customHeight="1">
      <c r="A16" s="42"/>
      <c r="B16" s="25"/>
      <c r="C16" s="26"/>
      <c r="D16" s="37"/>
      <c r="E16" s="26"/>
      <c r="F16" s="29"/>
      <c r="G16" s="30"/>
      <c r="H16" s="38">
        <f t="shared" si="1"/>
        <v>0</v>
      </c>
      <c r="I16" s="39">
        <f t="shared" si="2"/>
        <v>0</v>
      </c>
      <c r="J16" s="40">
        <f t="shared" si="3"/>
        <v>0</v>
      </c>
      <c r="K16" s="41">
        <f t="shared" si="4"/>
        <v>0</v>
      </c>
      <c r="L16" s="40">
        <f t="shared" si="5"/>
        <v>0</v>
      </c>
      <c r="M16" s="41">
        <f t="shared" si="6"/>
        <v>0</v>
      </c>
      <c r="N16" s="35"/>
      <c r="O16" s="43"/>
    </row>
    <row r="17" ht="14.25" customHeight="1">
      <c r="A17" s="42"/>
      <c r="B17" s="47"/>
      <c r="C17" s="26"/>
      <c r="D17" s="37"/>
      <c r="E17" s="26"/>
      <c r="F17" s="29"/>
      <c r="G17" s="30"/>
      <c r="H17" s="38">
        <f t="shared" si="1"/>
        <v>0</v>
      </c>
      <c r="I17" s="39">
        <f t="shared" si="2"/>
        <v>0</v>
      </c>
      <c r="J17" s="40">
        <f t="shared" si="3"/>
        <v>0</v>
      </c>
      <c r="K17" s="41">
        <f t="shared" si="4"/>
        <v>0</v>
      </c>
      <c r="L17" s="40">
        <f t="shared" si="5"/>
        <v>0</v>
      </c>
      <c r="M17" s="41">
        <f t="shared" si="6"/>
        <v>0</v>
      </c>
      <c r="N17" s="35"/>
      <c r="O17" s="43"/>
    </row>
    <row r="18" ht="14.25" customHeight="1">
      <c r="A18" s="42"/>
      <c r="B18" s="47"/>
      <c r="C18" s="26"/>
      <c r="D18" s="37"/>
      <c r="E18" s="26"/>
      <c r="F18" s="29"/>
      <c r="G18" s="30"/>
      <c r="H18" s="38">
        <f t="shared" si="1"/>
        <v>0</v>
      </c>
      <c r="I18" s="39">
        <f t="shared" si="2"/>
        <v>0</v>
      </c>
      <c r="J18" s="40">
        <f t="shared" si="3"/>
        <v>0</v>
      </c>
      <c r="K18" s="41">
        <f t="shared" si="4"/>
        <v>0</v>
      </c>
      <c r="L18" s="40">
        <f t="shared" si="5"/>
        <v>0</v>
      </c>
      <c r="M18" s="41">
        <f t="shared" si="6"/>
        <v>0</v>
      </c>
      <c r="N18" s="35"/>
      <c r="O18" s="43"/>
    </row>
    <row r="19" ht="14.25" customHeight="1">
      <c r="A19" s="42"/>
      <c r="B19" s="47"/>
      <c r="C19" s="26"/>
      <c r="D19" s="37"/>
      <c r="E19" s="26"/>
      <c r="F19" s="29"/>
      <c r="G19" s="30"/>
      <c r="H19" s="38">
        <f t="shared" si="1"/>
        <v>0</v>
      </c>
      <c r="I19" s="39">
        <f t="shared" si="2"/>
        <v>0</v>
      </c>
      <c r="J19" s="40">
        <f t="shared" si="3"/>
        <v>0</v>
      </c>
      <c r="K19" s="41">
        <f t="shared" si="4"/>
        <v>0</v>
      </c>
      <c r="L19" s="40">
        <f t="shared" si="5"/>
        <v>0</v>
      </c>
      <c r="M19" s="41">
        <f t="shared" si="6"/>
        <v>0</v>
      </c>
      <c r="N19" s="35"/>
      <c r="O19" s="43"/>
    </row>
    <row r="20" ht="14.25" customHeight="1">
      <c r="A20" s="42"/>
      <c r="B20" s="47"/>
      <c r="C20" s="26"/>
      <c r="D20" s="37"/>
      <c r="E20" s="26"/>
      <c r="F20" s="29"/>
      <c r="G20" s="30"/>
      <c r="H20" s="38">
        <f t="shared" si="1"/>
        <v>0</v>
      </c>
      <c r="I20" s="39">
        <f t="shared" si="2"/>
        <v>0</v>
      </c>
      <c r="J20" s="40">
        <f t="shared" si="3"/>
        <v>0</v>
      </c>
      <c r="K20" s="41">
        <f t="shared" si="4"/>
        <v>0</v>
      </c>
      <c r="L20" s="40">
        <f t="shared" si="5"/>
        <v>0</v>
      </c>
      <c r="M20" s="41">
        <f t="shared" si="6"/>
        <v>0</v>
      </c>
      <c r="N20" s="35"/>
      <c r="O20" s="43"/>
    </row>
    <row r="21" ht="14.25" customHeight="1">
      <c r="A21" s="42"/>
      <c r="B21" s="47"/>
      <c r="C21" s="26"/>
      <c r="D21" s="37"/>
      <c r="E21" s="26"/>
      <c r="F21" s="29"/>
      <c r="G21" s="30"/>
      <c r="H21" s="38">
        <f t="shared" si="1"/>
        <v>0</v>
      </c>
      <c r="I21" s="39">
        <f t="shared" si="2"/>
        <v>0</v>
      </c>
      <c r="J21" s="40">
        <f t="shared" si="3"/>
        <v>0</v>
      </c>
      <c r="K21" s="41">
        <f t="shared" si="4"/>
        <v>0</v>
      </c>
      <c r="L21" s="40">
        <f t="shared" si="5"/>
        <v>0</v>
      </c>
      <c r="M21" s="41">
        <f t="shared" si="6"/>
        <v>0</v>
      </c>
      <c r="N21" s="35"/>
      <c r="O21" s="43"/>
    </row>
    <row r="22" ht="14.25" customHeight="1">
      <c r="A22" s="42"/>
      <c r="B22" s="47"/>
      <c r="C22" s="26"/>
      <c r="D22" s="27"/>
      <c r="E22" s="26"/>
      <c r="F22" s="29"/>
      <c r="G22" s="30"/>
      <c r="H22" s="38">
        <f t="shared" si="1"/>
        <v>0</v>
      </c>
      <c r="I22" s="39">
        <f t="shared" si="2"/>
        <v>0</v>
      </c>
      <c r="J22" s="40">
        <f t="shared" si="3"/>
        <v>0</v>
      </c>
      <c r="K22" s="41">
        <f t="shared" si="4"/>
        <v>0</v>
      </c>
      <c r="L22" s="40">
        <f t="shared" si="5"/>
        <v>0</v>
      </c>
      <c r="M22" s="41">
        <f t="shared" si="6"/>
        <v>0</v>
      </c>
      <c r="N22" s="35"/>
      <c r="O22" s="43"/>
    </row>
    <row r="23" ht="14.25" customHeight="1">
      <c r="A23" s="42"/>
      <c r="B23" s="47"/>
      <c r="C23" s="26"/>
      <c r="D23" s="27"/>
      <c r="E23" s="26"/>
      <c r="F23" s="29"/>
      <c r="G23" s="30"/>
      <c r="H23" s="38">
        <f t="shared" si="1"/>
        <v>0</v>
      </c>
      <c r="I23" s="39">
        <f t="shared" si="2"/>
        <v>0</v>
      </c>
      <c r="J23" s="40">
        <f t="shared" si="3"/>
        <v>0</v>
      </c>
      <c r="K23" s="41">
        <f t="shared" si="4"/>
        <v>0</v>
      </c>
      <c r="L23" s="40">
        <f t="shared" si="5"/>
        <v>0</v>
      </c>
      <c r="M23" s="41">
        <f t="shared" si="6"/>
        <v>0</v>
      </c>
      <c r="N23" s="35"/>
      <c r="O23" s="43"/>
    </row>
    <row r="24" ht="14.25" customHeight="1">
      <c r="A24" s="42"/>
      <c r="B24" s="47"/>
      <c r="C24" s="26"/>
      <c r="D24" s="27"/>
      <c r="E24" s="26"/>
      <c r="F24" s="29"/>
      <c r="G24" s="30"/>
      <c r="H24" s="38">
        <f t="shared" si="1"/>
        <v>0</v>
      </c>
      <c r="I24" s="39">
        <f t="shared" si="2"/>
        <v>0</v>
      </c>
      <c r="J24" s="40">
        <f t="shared" si="3"/>
        <v>0</v>
      </c>
      <c r="K24" s="41">
        <f t="shared" si="4"/>
        <v>0</v>
      </c>
      <c r="L24" s="40">
        <f t="shared" si="5"/>
        <v>0</v>
      </c>
      <c r="M24" s="41">
        <f t="shared" si="6"/>
        <v>0</v>
      </c>
      <c r="N24" s="35"/>
      <c r="O24" s="43"/>
    </row>
    <row r="25" ht="14.25" customHeight="1">
      <c r="A25" s="42"/>
      <c r="B25" s="47"/>
      <c r="C25" s="26"/>
      <c r="D25" s="27"/>
      <c r="E25" s="26"/>
      <c r="F25" s="29"/>
      <c r="G25" s="30"/>
      <c r="H25" s="38">
        <f t="shared" si="1"/>
        <v>0</v>
      </c>
      <c r="I25" s="39">
        <f t="shared" si="2"/>
        <v>0</v>
      </c>
      <c r="J25" s="40">
        <f t="shared" si="3"/>
        <v>0</v>
      </c>
      <c r="K25" s="41">
        <f t="shared" si="4"/>
        <v>0</v>
      </c>
      <c r="L25" s="40">
        <f t="shared" si="5"/>
        <v>0</v>
      </c>
      <c r="M25" s="41">
        <f t="shared" si="6"/>
        <v>0</v>
      </c>
      <c r="N25" s="35"/>
      <c r="O25" s="43"/>
    </row>
    <row r="26" ht="14.25" customHeight="1">
      <c r="A26" s="42"/>
      <c r="B26" s="47"/>
      <c r="C26" s="26"/>
      <c r="D26" s="27"/>
      <c r="E26" s="26"/>
      <c r="F26" s="29"/>
      <c r="G26" s="30"/>
      <c r="H26" s="38">
        <f t="shared" si="1"/>
        <v>0</v>
      </c>
      <c r="I26" s="39">
        <f t="shared" si="2"/>
        <v>0</v>
      </c>
      <c r="J26" s="40">
        <f t="shared" si="3"/>
        <v>0</v>
      </c>
      <c r="K26" s="41">
        <f t="shared" si="4"/>
        <v>0</v>
      </c>
      <c r="L26" s="40">
        <f t="shared" si="5"/>
        <v>0</v>
      </c>
      <c r="M26" s="41">
        <f t="shared" si="6"/>
        <v>0</v>
      </c>
      <c r="N26" s="35"/>
      <c r="O26" s="43"/>
    </row>
    <row r="27" ht="14.25" customHeight="1">
      <c r="A27" s="42"/>
      <c r="B27" s="47"/>
      <c r="C27" s="26"/>
      <c r="D27" s="27"/>
      <c r="E27" s="26"/>
      <c r="F27" s="29"/>
      <c r="G27" s="30"/>
      <c r="H27" s="38">
        <f t="shared" si="1"/>
        <v>0</v>
      </c>
      <c r="I27" s="39">
        <f t="shared" si="2"/>
        <v>0</v>
      </c>
      <c r="J27" s="40">
        <f t="shared" si="3"/>
        <v>0</v>
      </c>
      <c r="K27" s="41">
        <f t="shared" si="4"/>
        <v>0</v>
      </c>
      <c r="L27" s="40">
        <f t="shared" si="5"/>
        <v>0</v>
      </c>
      <c r="M27" s="41">
        <f t="shared" si="6"/>
        <v>0</v>
      </c>
      <c r="N27" s="35"/>
      <c r="O27" s="43"/>
    </row>
    <row r="28" ht="14.25" customHeight="1">
      <c r="A28" s="42"/>
      <c r="B28" s="47"/>
      <c r="C28" s="26"/>
      <c r="D28" s="27"/>
      <c r="E28" s="26"/>
      <c r="F28" s="29"/>
      <c r="G28" s="30"/>
      <c r="H28" s="38">
        <f t="shared" si="1"/>
        <v>0</v>
      </c>
      <c r="I28" s="39">
        <f t="shared" si="2"/>
        <v>0</v>
      </c>
      <c r="J28" s="40">
        <f t="shared" si="3"/>
        <v>0</v>
      </c>
      <c r="K28" s="41">
        <f t="shared" si="4"/>
        <v>0</v>
      </c>
      <c r="L28" s="40">
        <f t="shared" si="5"/>
        <v>0</v>
      </c>
      <c r="M28" s="41">
        <f t="shared" si="6"/>
        <v>0</v>
      </c>
      <c r="N28" s="35"/>
      <c r="O28" s="43"/>
    </row>
    <row r="29" ht="14.25" customHeight="1">
      <c r="A29" s="42"/>
      <c r="B29" s="47"/>
      <c r="C29" s="26"/>
      <c r="D29" s="27"/>
      <c r="E29" s="26"/>
      <c r="F29" s="29"/>
      <c r="G29" s="30"/>
      <c r="H29" s="38">
        <f t="shared" si="1"/>
        <v>0</v>
      </c>
      <c r="I29" s="39">
        <f t="shared" si="2"/>
        <v>0</v>
      </c>
      <c r="J29" s="40">
        <f t="shared" si="3"/>
        <v>0</v>
      </c>
      <c r="K29" s="41">
        <f t="shared" si="4"/>
        <v>0</v>
      </c>
      <c r="L29" s="40">
        <f t="shared" si="5"/>
        <v>0</v>
      </c>
      <c r="M29" s="41">
        <f t="shared" si="6"/>
        <v>0</v>
      </c>
      <c r="N29" s="35"/>
      <c r="O29" s="43"/>
    </row>
    <row r="30" ht="14.25" customHeight="1">
      <c r="A30" s="42"/>
      <c r="B30" s="47"/>
      <c r="C30" s="26"/>
      <c r="D30" s="27"/>
      <c r="E30" s="26"/>
      <c r="F30" s="29"/>
      <c r="G30" s="30"/>
      <c r="H30" s="38">
        <f t="shared" si="1"/>
        <v>0</v>
      </c>
      <c r="I30" s="39">
        <f t="shared" si="2"/>
        <v>0</v>
      </c>
      <c r="J30" s="40">
        <f t="shared" si="3"/>
        <v>0</v>
      </c>
      <c r="K30" s="41">
        <f t="shared" si="4"/>
        <v>0</v>
      </c>
      <c r="L30" s="40">
        <f t="shared" si="5"/>
        <v>0</v>
      </c>
      <c r="M30" s="41">
        <f t="shared" si="6"/>
        <v>0</v>
      </c>
      <c r="N30" s="35"/>
      <c r="O30" s="43"/>
    </row>
    <row r="31" ht="14.25" customHeight="1">
      <c r="A31" s="42"/>
      <c r="B31" s="47"/>
      <c r="C31" s="26"/>
      <c r="D31" s="27"/>
      <c r="E31" s="26"/>
      <c r="F31" s="29"/>
      <c r="G31" s="30"/>
      <c r="H31" s="38">
        <f t="shared" si="1"/>
        <v>0</v>
      </c>
      <c r="I31" s="39">
        <f t="shared" si="2"/>
        <v>0</v>
      </c>
      <c r="J31" s="40">
        <f t="shared" si="3"/>
        <v>0</v>
      </c>
      <c r="K31" s="41">
        <f t="shared" si="4"/>
        <v>0</v>
      </c>
      <c r="L31" s="40">
        <f t="shared" si="5"/>
        <v>0</v>
      </c>
      <c r="M31" s="41">
        <f t="shared" si="6"/>
        <v>0</v>
      </c>
      <c r="N31" s="35"/>
      <c r="O31" s="43"/>
    </row>
    <row r="32" ht="14.25" customHeight="1">
      <c r="A32" s="42"/>
      <c r="B32" s="47"/>
      <c r="C32" s="26"/>
      <c r="D32" s="27"/>
      <c r="E32" s="26"/>
      <c r="F32" s="29"/>
      <c r="G32" s="30"/>
      <c r="H32" s="38">
        <f t="shared" si="1"/>
        <v>0</v>
      </c>
      <c r="I32" s="39">
        <f t="shared" si="2"/>
        <v>0</v>
      </c>
      <c r="J32" s="40">
        <f t="shared" si="3"/>
        <v>0</v>
      </c>
      <c r="K32" s="41">
        <f t="shared" si="4"/>
        <v>0</v>
      </c>
      <c r="L32" s="40">
        <f t="shared" si="5"/>
        <v>0</v>
      </c>
      <c r="M32" s="41">
        <f t="shared" si="6"/>
        <v>0</v>
      </c>
      <c r="N32" s="35"/>
      <c r="O32" s="43"/>
    </row>
    <row r="33" ht="14.25" customHeight="1">
      <c r="A33" s="42"/>
      <c r="B33" s="47"/>
      <c r="C33" s="48"/>
      <c r="D33" s="27"/>
      <c r="E33" s="26"/>
      <c r="F33" s="29"/>
      <c r="G33" s="30"/>
      <c r="H33" s="38">
        <f t="shared" si="1"/>
        <v>0</v>
      </c>
      <c r="I33" s="39">
        <f t="shared" si="2"/>
        <v>0</v>
      </c>
      <c r="J33" s="40">
        <f t="shared" si="3"/>
        <v>0</v>
      </c>
      <c r="K33" s="41">
        <f t="shared" si="4"/>
        <v>0</v>
      </c>
      <c r="L33" s="40">
        <f t="shared" si="5"/>
        <v>0</v>
      </c>
      <c r="M33" s="41">
        <f t="shared" si="6"/>
        <v>0</v>
      </c>
      <c r="N33" s="35"/>
      <c r="O33" s="43"/>
    </row>
    <row r="34" ht="14.25" customHeight="1">
      <c r="A34" s="42"/>
      <c r="B34" s="47"/>
      <c r="C34" s="48"/>
      <c r="D34" s="27"/>
      <c r="E34" s="26"/>
      <c r="F34" s="29"/>
      <c r="G34" s="30"/>
      <c r="H34" s="38">
        <f t="shared" si="1"/>
        <v>0</v>
      </c>
      <c r="I34" s="39">
        <f t="shared" si="2"/>
        <v>0</v>
      </c>
      <c r="J34" s="40">
        <f t="shared" si="3"/>
        <v>0</v>
      </c>
      <c r="K34" s="41">
        <f t="shared" si="4"/>
        <v>0</v>
      </c>
      <c r="L34" s="40">
        <f t="shared" si="5"/>
        <v>0</v>
      </c>
      <c r="M34" s="41">
        <f t="shared" si="6"/>
        <v>0</v>
      </c>
      <c r="N34" s="35"/>
      <c r="O34" s="43"/>
    </row>
    <row r="35" ht="14.25" customHeight="1">
      <c r="A35" s="42"/>
      <c r="B35" s="47"/>
      <c r="C35" s="48"/>
      <c r="D35" s="27"/>
      <c r="E35" s="26"/>
      <c r="F35" s="29"/>
      <c r="G35" s="30"/>
      <c r="H35" s="38">
        <f t="shared" si="1"/>
        <v>0</v>
      </c>
      <c r="I35" s="39">
        <f t="shared" si="2"/>
        <v>0</v>
      </c>
      <c r="J35" s="40">
        <f t="shared" si="3"/>
        <v>0</v>
      </c>
      <c r="K35" s="41">
        <f t="shared" si="4"/>
        <v>0</v>
      </c>
      <c r="L35" s="40">
        <f t="shared" si="5"/>
        <v>0</v>
      </c>
      <c r="M35" s="41">
        <f t="shared" si="6"/>
        <v>0</v>
      </c>
      <c r="N35" s="35"/>
      <c r="O35" s="43"/>
    </row>
    <row r="36" ht="14.25" customHeight="1">
      <c r="A36" s="42"/>
      <c r="B36" s="47"/>
      <c r="C36" s="48"/>
      <c r="D36" s="27"/>
      <c r="E36" s="26"/>
      <c r="F36" s="29"/>
      <c r="G36" s="30"/>
      <c r="H36" s="38">
        <f t="shared" si="1"/>
        <v>0</v>
      </c>
      <c r="I36" s="39">
        <f t="shared" si="2"/>
        <v>0</v>
      </c>
      <c r="J36" s="40">
        <f t="shared" si="3"/>
        <v>0</v>
      </c>
      <c r="K36" s="41">
        <f t="shared" si="4"/>
        <v>0</v>
      </c>
      <c r="L36" s="40">
        <f t="shared" si="5"/>
        <v>0</v>
      </c>
      <c r="M36" s="41">
        <f t="shared" si="6"/>
        <v>0</v>
      </c>
      <c r="N36" s="35"/>
      <c r="O36" s="43"/>
    </row>
    <row r="37" ht="14.25" customHeight="1">
      <c r="A37" s="42"/>
      <c r="B37" s="47"/>
      <c r="C37" s="48"/>
      <c r="D37" s="37"/>
      <c r="E37" s="26"/>
      <c r="F37" s="29"/>
      <c r="G37" s="30"/>
      <c r="H37" s="38">
        <f t="shared" si="1"/>
        <v>0</v>
      </c>
      <c r="I37" s="39">
        <f t="shared" si="2"/>
        <v>0</v>
      </c>
      <c r="J37" s="40">
        <f t="shared" si="3"/>
        <v>0</v>
      </c>
      <c r="K37" s="41">
        <f t="shared" si="4"/>
        <v>0</v>
      </c>
      <c r="L37" s="40">
        <f t="shared" si="5"/>
        <v>0</v>
      </c>
      <c r="M37" s="41">
        <f t="shared" si="6"/>
        <v>0</v>
      </c>
      <c r="N37" s="35"/>
      <c r="O37" s="43"/>
    </row>
    <row r="38" ht="14.25" customHeight="1">
      <c r="A38" s="42"/>
      <c r="B38" s="47"/>
      <c r="C38" s="48"/>
      <c r="D38" s="37"/>
      <c r="E38" s="26"/>
      <c r="F38" s="29"/>
      <c r="G38" s="30"/>
      <c r="H38" s="38">
        <f t="shared" si="1"/>
        <v>0</v>
      </c>
      <c r="I38" s="39">
        <f t="shared" si="2"/>
        <v>0</v>
      </c>
      <c r="J38" s="40">
        <f t="shared" si="3"/>
        <v>0</v>
      </c>
      <c r="K38" s="41">
        <f t="shared" si="4"/>
        <v>0</v>
      </c>
      <c r="L38" s="40">
        <f t="shared" si="5"/>
        <v>0</v>
      </c>
      <c r="M38" s="41">
        <f t="shared" si="6"/>
        <v>0</v>
      </c>
      <c r="N38" s="35"/>
      <c r="O38" s="43"/>
    </row>
    <row r="39" ht="14.25" customHeight="1">
      <c r="A39" s="42"/>
      <c r="B39" s="47"/>
      <c r="C39" s="48"/>
      <c r="D39" s="37"/>
      <c r="E39" s="26"/>
      <c r="F39" s="29"/>
      <c r="G39" s="30"/>
      <c r="H39" s="38">
        <f t="shared" si="1"/>
        <v>0</v>
      </c>
      <c r="I39" s="39">
        <f t="shared" si="2"/>
        <v>0</v>
      </c>
      <c r="J39" s="40">
        <f t="shared" si="3"/>
        <v>0</v>
      </c>
      <c r="K39" s="41">
        <f t="shared" si="4"/>
        <v>0</v>
      </c>
      <c r="L39" s="40">
        <f t="shared" si="5"/>
        <v>0</v>
      </c>
      <c r="M39" s="41">
        <f t="shared" si="6"/>
        <v>0</v>
      </c>
      <c r="N39" s="35"/>
      <c r="O39" s="43"/>
    </row>
    <row r="40" ht="14.25" customHeight="1">
      <c r="A40" s="42"/>
      <c r="B40" s="47"/>
      <c r="C40" s="48"/>
      <c r="D40" s="37"/>
      <c r="E40" s="26"/>
      <c r="F40" s="29"/>
      <c r="G40" s="30"/>
      <c r="H40" s="38">
        <f t="shared" si="1"/>
        <v>0</v>
      </c>
      <c r="I40" s="39">
        <f t="shared" si="2"/>
        <v>0</v>
      </c>
      <c r="J40" s="40">
        <f t="shared" si="3"/>
        <v>0</v>
      </c>
      <c r="K40" s="41">
        <f t="shared" si="4"/>
        <v>0</v>
      </c>
      <c r="L40" s="40">
        <f t="shared" si="5"/>
        <v>0</v>
      </c>
      <c r="M40" s="41">
        <f t="shared" si="6"/>
        <v>0</v>
      </c>
      <c r="N40" s="35"/>
      <c r="O40" s="43"/>
    </row>
    <row r="41" ht="14.25" customHeight="1">
      <c r="A41" s="42"/>
      <c r="B41" s="47"/>
      <c r="C41" s="48"/>
      <c r="D41" s="37"/>
      <c r="E41" s="26"/>
      <c r="F41" s="29"/>
      <c r="G41" s="30"/>
      <c r="H41" s="38">
        <f t="shared" si="1"/>
        <v>0</v>
      </c>
      <c r="I41" s="39">
        <f t="shared" si="2"/>
        <v>0</v>
      </c>
      <c r="J41" s="40">
        <f t="shared" si="3"/>
        <v>0</v>
      </c>
      <c r="K41" s="41">
        <f t="shared" si="4"/>
        <v>0</v>
      </c>
      <c r="L41" s="40">
        <f t="shared" si="5"/>
        <v>0</v>
      </c>
      <c r="M41" s="41">
        <f t="shared" si="6"/>
        <v>0</v>
      </c>
      <c r="N41" s="35"/>
      <c r="O41" s="43"/>
    </row>
    <row r="42" ht="14.25" customHeight="1">
      <c r="A42" s="42"/>
      <c r="B42" s="47"/>
      <c r="C42" s="48"/>
      <c r="D42" s="37"/>
      <c r="E42" s="26"/>
      <c r="F42" s="29"/>
      <c r="G42" s="30"/>
      <c r="H42" s="38">
        <f t="shared" si="1"/>
        <v>0</v>
      </c>
      <c r="I42" s="39">
        <f t="shared" si="2"/>
        <v>0</v>
      </c>
      <c r="J42" s="40">
        <f t="shared" si="3"/>
        <v>0</v>
      </c>
      <c r="K42" s="41">
        <f t="shared" si="4"/>
        <v>0</v>
      </c>
      <c r="L42" s="40">
        <f t="shared" si="5"/>
        <v>0</v>
      </c>
      <c r="M42" s="41">
        <f t="shared" si="6"/>
        <v>0</v>
      </c>
      <c r="N42" s="35"/>
      <c r="O42" s="43"/>
    </row>
    <row r="43" ht="14.25" customHeight="1">
      <c r="A43" s="42"/>
      <c r="B43" s="47"/>
      <c r="C43" s="48"/>
      <c r="D43" s="37"/>
      <c r="E43" s="26"/>
      <c r="F43" s="29"/>
      <c r="G43" s="30"/>
      <c r="H43" s="38">
        <f t="shared" si="1"/>
        <v>0</v>
      </c>
      <c r="I43" s="39">
        <f t="shared" si="2"/>
        <v>0</v>
      </c>
      <c r="J43" s="40">
        <f t="shared" si="3"/>
        <v>0</v>
      </c>
      <c r="K43" s="41">
        <f t="shared" si="4"/>
        <v>0</v>
      </c>
      <c r="L43" s="40">
        <f t="shared" si="5"/>
        <v>0</v>
      </c>
      <c r="M43" s="41">
        <f t="shared" si="6"/>
        <v>0</v>
      </c>
      <c r="N43" s="35"/>
      <c r="O43" s="43"/>
    </row>
    <row r="44" ht="14.25" customHeight="1">
      <c r="A44" s="42"/>
      <c r="B44" s="47"/>
      <c r="C44" s="48"/>
      <c r="D44" s="37"/>
      <c r="E44" s="26"/>
      <c r="F44" s="29"/>
      <c r="G44" s="30"/>
      <c r="H44" s="38">
        <f t="shared" si="1"/>
        <v>0</v>
      </c>
      <c r="I44" s="39">
        <f t="shared" si="2"/>
        <v>0</v>
      </c>
      <c r="J44" s="40">
        <f t="shared" si="3"/>
        <v>0</v>
      </c>
      <c r="K44" s="41">
        <f t="shared" si="4"/>
        <v>0</v>
      </c>
      <c r="L44" s="40">
        <f t="shared" si="5"/>
        <v>0</v>
      </c>
      <c r="M44" s="41">
        <f t="shared" si="6"/>
        <v>0</v>
      </c>
      <c r="N44" s="35"/>
      <c r="O44" s="43"/>
    </row>
    <row r="45" ht="14.25" customHeight="1">
      <c r="A45" s="42"/>
      <c r="B45" s="47"/>
      <c r="C45" s="48"/>
      <c r="D45" s="37"/>
      <c r="E45" s="26"/>
      <c r="F45" s="29"/>
      <c r="G45" s="30"/>
      <c r="H45" s="38">
        <f t="shared" si="1"/>
        <v>0</v>
      </c>
      <c r="I45" s="39">
        <f t="shared" si="2"/>
        <v>0</v>
      </c>
      <c r="J45" s="40">
        <f t="shared" si="3"/>
        <v>0</v>
      </c>
      <c r="K45" s="41">
        <f t="shared" si="4"/>
        <v>0</v>
      </c>
      <c r="L45" s="40">
        <f t="shared" si="5"/>
        <v>0</v>
      </c>
      <c r="M45" s="41">
        <f t="shared" si="6"/>
        <v>0</v>
      </c>
      <c r="N45" s="35"/>
      <c r="O45" s="43"/>
    </row>
    <row r="46" ht="14.25" customHeight="1">
      <c r="A46" s="42"/>
      <c r="B46" s="47"/>
      <c r="C46" s="48"/>
      <c r="D46" s="37"/>
      <c r="E46" s="26"/>
      <c r="F46" s="29"/>
      <c r="G46" s="30"/>
      <c r="H46" s="38">
        <f t="shared" si="1"/>
        <v>0</v>
      </c>
      <c r="I46" s="39">
        <f t="shared" si="2"/>
        <v>0</v>
      </c>
      <c r="J46" s="40">
        <f t="shared" si="3"/>
        <v>0</v>
      </c>
      <c r="K46" s="41">
        <f t="shared" si="4"/>
        <v>0</v>
      </c>
      <c r="L46" s="40">
        <f t="shared" si="5"/>
        <v>0</v>
      </c>
      <c r="M46" s="41">
        <f t="shared" si="6"/>
        <v>0</v>
      </c>
      <c r="N46" s="35"/>
      <c r="O46" s="43"/>
    </row>
    <row r="47" ht="14.25" customHeight="1">
      <c r="A47" s="42"/>
      <c r="B47" s="47"/>
      <c r="C47" s="48"/>
      <c r="D47" s="37"/>
      <c r="E47" s="26"/>
      <c r="F47" s="29"/>
      <c r="G47" s="30"/>
      <c r="H47" s="38">
        <f t="shared" si="1"/>
        <v>0</v>
      </c>
      <c r="I47" s="39">
        <f t="shared" si="2"/>
        <v>0</v>
      </c>
      <c r="J47" s="40">
        <f t="shared" si="3"/>
        <v>0</v>
      </c>
      <c r="K47" s="41">
        <f t="shared" si="4"/>
        <v>0</v>
      </c>
      <c r="L47" s="40">
        <f t="shared" si="5"/>
        <v>0</v>
      </c>
      <c r="M47" s="41">
        <f t="shared" si="6"/>
        <v>0</v>
      </c>
      <c r="N47" s="35"/>
      <c r="O47" s="43"/>
    </row>
    <row r="48" ht="14.25" customHeight="1">
      <c r="A48" s="42"/>
      <c r="B48" s="47"/>
      <c r="C48" s="26"/>
      <c r="D48" s="49"/>
      <c r="E48" s="26"/>
      <c r="F48" s="29"/>
      <c r="G48" s="30"/>
      <c r="H48" s="38">
        <f t="shared" si="1"/>
        <v>0</v>
      </c>
      <c r="I48" s="39">
        <f t="shared" si="2"/>
        <v>0</v>
      </c>
      <c r="J48" s="40">
        <f t="shared" si="3"/>
        <v>0</v>
      </c>
      <c r="K48" s="41">
        <f t="shared" si="4"/>
        <v>0</v>
      </c>
      <c r="L48" s="40">
        <f t="shared" si="5"/>
        <v>0</v>
      </c>
      <c r="M48" s="41">
        <f t="shared" si="6"/>
        <v>0</v>
      </c>
      <c r="N48" s="35"/>
      <c r="O48" s="43"/>
    </row>
    <row r="49" ht="14.25" customHeight="1">
      <c r="A49" s="42"/>
      <c r="B49" s="47"/>
      <c r="C49" s="26"/>
      <c r="D49" s="49"/>
      <c r="E49" s="26"/>
      <c r="F49" s="29"/>
      <c r="G49" s="30"/>
      <c r="H49" s="38">
        <f t="shared" si="1"/>
        <v>0</v>
      </c>
      <c r="I49" s="39">
        <f t="shared" si="2"/>
        <v>0</v>
      </c>
      <c r="J49" s="40">
        <f t="shared" si="3"/>
        <v>0</v>
      </c>
      <c r="K49" s="41">
        <f t="shared" si="4"/>
        <v>0</v>
      </c>
      <c r="L49" s="40">
        <f t="shared" si="5"/>
        <v>0</v>
      </c>
      <c r="M49" s="41">
        <f t="shared" si="6"/>
        <v>0</v>
      </c>
      <c r="N49" s="35"/>
      <c r="O49" s="43"/>
    </row>
    <row r="50" ht="14.25" customHeight="1">
      <c r="A50" s="42"/>
      <c r="B50" s="47"/>
      <c r="C50" s="26"/>
      <c r="D50" s="49"/>
      <c r="E50" s="50"/>
      <c r="F50" s="29"/>
      <c r="G50" s="30"/>
      <c r="H50" s="38">
        <f t="shared" si="1"/>
        <v>0</v>
      </c>
      <c r="I50" s="39">
        <f t="shared" si="2"/>
        <v>0</v>
      </c>
      <c r="J50" s="40">
        <f t="shared" si="3"/>
        <v>0</v>
      </c>
      <c r="K50" s="41">
        <f t="shared" si="4"/>
        <v>0</v>
      </c>
      <c r="L50" s="40">
        <f t="shared" si="5"/>
        <v>0</v>
      </c>
      <c r="M50" s="41">
        <f t="shared" si="6"/>
        <v>0</v>
      </c>
      <c r="N50" s="35"/>
      <c r="O50" s="43"/>
    </row>
    <row r="51" ht="14.25" customHeight="1">
      <c r="A51" s="42"/>
      <c r="B51" s="47"/>
      <c r="C51" s="26"/>
      <c r="D51" s="49"/>
      <c r="E51" s="51"/>
      <c r="F51" s="29"/>
      <c r="G51" s="30"/>
      <c r="H51" s="38">
        <f t="shared" si="1"/>
        <v>0</v>
      </c>
      <c r="I51" s="39">
        <f t="shared" si="2"/>
        <v>0</v>
      </c>
      <c r="J51" s="40">
        <f t="shared" si="3"/>
        <v>0</v>
      </c>
      <c r="K51" s="41">
        <f t="shared" si="4"/>
        <v>0</v>
      </c>
      <c r="L51" s="40">
        <f t="shared" si="5"/>
        <v>0</v>
      </c>
      <c r="M51" s="41">
        <f t="shared" si="6"/>
        <v>0</v>
      </c>
      <c r="N51" s="35"/>
      <c r="O51" s="43"/>
    </row>
    <row r="52" ht="14.25" customHeight="1">
      <c r="A52" s="42"/>
      <c r="B52" s="47"/>
      <c r="C52" s="26"/>
      <c r="D52" s="49"/>
      <c r="E52" s="51"/>
      <c r="F52" s="29"/>
      <c r="G52" s="30"/>
      <c r="H52" s="38">
        <f t="shared" si="1"/>
        <v>0</v>
      </c>
      <c r="I52" s="39">
        <f t="shared" si="2"/>
        <v>0</v>
      </c>
      <c r="J52" s="40">
        <f t="shared" si="3"/>
        <v>0</v>
      </c>
      <c r="K52" s="41">
        <f t="shared" si="4"/>
        <v>0</v>
      </c>
      <c r="L52" s="40">
        <f t="shared" si="5"/>
        <v>0</v>
      </c>
      <c r="M52" s="41">
        <f t="shared" si="6"/>
        <v>0</v>
      </c>
      <c r="N52" s="35"/>
      <c r="O52" s="43"/>
    </row>
    <row r="53" ht="14.25" customHeight="1">
      <c r="A53" s="42"/>
      <c r="B53" s="47"/>
      <c r="C53" s="26"/>
      <c r="D53" s="49"/>
      <c r="E53" s="52"/>
      <c r="F53" s="29"/>
      <c r="G53" s="30"/>
      <c r="H53" s="38">
        <f t="shared" si="1"/>
        <v>0</v>
      </c>
      <c r="I53" s="39">
        <f t="shared" si="2"/>
        <v>0</v>
      </c>
      <c r="J53" s="40">
        <f t="shared" si="3"/>
        <v>0</v>
      </c>
      <c r="K53" s="41">
        <f t="shared" si="4"/>
        <v>0</v>
      </c>
      <c r="L53" s="40">
        <f t="shared" si="5"/>
        <v>0</v>
      </c>
      <c r="M53" s="41">
        <f t="shared" si="6"/>
        <v>0</v>
      </c>
      <c r="N53" s="35"/>
      <c r="O53" s="43"/>
    </row>
    <row r="54" ht="14.25" customHeight="1">
      <c r="A54" s="42"/>
      <c r="B54" s="47"/>
      <c r="C54" s="26"/>
      <c r="D54" s="46"/>
      <c r="E54" s="26"/>
      <c r="F54" s="29"/>
      <c r="G54" s="30"/>
      <c r="H54" s="38">
        <f t="shared" si="1"/>
        <v>0</v>
      </c>
      <c r="I54" s="39">
        <f t="shared" si="2"/>
        <v>0</v>
      </c>
      <c r="J54" s="40">
        <f t="shared" si="3"/>
        <v>0</v>
      </c>
      <c r="K54" s="41">
        <f t="shared" si="4"/>
        <v>0</v>
      </c>
      <c r="L54" s="40">
        <f t="shared" si="5"/>
        <v>0</v>
      </c>
      <c r="M54" s="41">
        <f t="shared" si="6"/>
        <v>0</v>
      </c>
      <c r="N54" s="35"/>
      <c r="O54" s="43"/>
    </row>
    <row r="55" ht="14.25" customHeight="1">
      <c r="A55" s="42"/>
      <c r="B55" s="47"/>
      <c r="C55" s="53"/>
      <c r="D55" s="49"/>
      <c r="E55" s="26"/>
      <c r="F55" s="29"/>
      <c r="G55" s="30"/>
      <c r="H55" s="38">
        <f t="shared" si="1"/>
        <v>0</v>
      </c>
      <c r="I55" s="39">
        <f t="shared" si="2"/>
        <v>0</v>
      </c>
      <c r="J55" s="40">
        <f t="shared" si="3"/>
        <v>0</v>
      </c>
      <c r="K55" s="41">
        <f t="shared" si="4"/>
        <v>0</v>
      </c>
      <c r="L55" s="40">
        <f t="shared" si="5"/>
        <v>0</v>
      </c>
      <c r="M55" s="41">
        <f t="shared" si="6"/>
        <v>0</v>
      </c>
      <c r="N55" s="35"/>
      <c r="O55" s="43"/>
    </row>
    <row r="56" ht="14.25" customHeight="1">
      <c r="A56" s="42"/>
      <c r="B56" s="47"/>
      <c r="C56" s="51"/>
      <c r="D56" s="27"/>
      <c r="E56" s="26"/>
      <c r="F56" s="29"/>
      <c r="G56" s="30"/>
      <c r="H56" s="38">
        <f t="shared" si="1"/>
        <v>0</v>
      </c>
      <c r="I56" s="39">
        <f t="shared" si="2"/>
        <v>0</v>
      </c>
      <c r="J56" s="40">
        <f t="shared" si="3"/>
        <v>0</v>
      </c>
      <c r="K56" s="41">
        <f t="shared" si="4"/>
        <v>0</v>
      </c>
      <c r="L56" s="40">
        <f t="shared" si="5"/>
        <v>0</v>
      </c>
      <c r="M56" s="41">
        <f t="shared" si="6"/>
        <v>0</v>
      </c>
      <c r="N56" s="35"/>
      <c r="O56" s="43"/>
    </row>
    <row r="57" ht="14.25" customHeight="1">
      <c r="A57" s="42"/>
      <c r="B57" s="47"/>
      <c r="C57" s="51"/>
      <c r="D57" s="37"/>
      <c r="E57" s="26"/>
      <c r="F57" s="29"/>
      <c r="G57" s="30"/>
      <c r="H57" s="38">
        <f t="shared" si="1"/>
        <v>0</v>
      </c>
      <c r="I57" s="39">
        <f t="shared" si="2"/>
        <v>0</v>
      </c>
      <c r="J57" s="40">
        <f t="shared" si="3"/>
        <v>0</v>
      </c>
      <c r="K57" s="41">
        <f t="shared" si="4"/>
        <v>0</v>
      </c>
      <c r="L57" s="40">
        <f t="shared" si="5"/>
        <v>0</v>
      </c>
      <c r="M57" s="41">
        <f t="shared" si="6"/>
        <v>0</v>
      </c>
      <c r="N57" s="35"/>
      <c r="O57" s="43"/>
    </row>
    <row r="58" ht="14.25" customHeight="1">
      <c r="A58" s="42"/>
      <c r="B58" s="47"/>
      <c r="C58" s="51"/>
      <c r="D58" s="27"/>
      <c r="E58" s="51"/>
      <c r="F58" s="29"/>
      <c r="G58" s="30"/>
      <c r="H58" s="38">
        <f t="shared" si="1"/>
        <v>0</v>
      </c>
      <c r="I58" s="39">
        <f t="shared" si="2"/>
        <v>0</v>
      </c>
      <c r="J58" s="40">
        <f t="shared" si="3"/>
        <v>0</v>
      </c>
      <c r="K58" s="41">
        <f t="shared" si="4"/>
        <v>0</v>
      </c>
      <c r="L58" s="40">
        <f t="shared" si="5"/>
        <v>0</v>
      </c>
      <c r="M58" s="41">
        <f t="shared" si="6"/>
        <v>0</v>
      </c>
      <c r="N58" s="35"/>
      <c r="O58" s="43"/>
    </row>
    <row r="59" ht="14.25" customHeight="1">
      <c r="A59" s="42"/>
      <c r="B59" s="47"/>
      <c r="C59" s="51"/>
      <c r="D59" s="27"/>
      <c r="E59" s="51"/>
      <c r="F59" s="29"/>
      <c r="G59" s="30"/>
      <c r="H59" s="38">
        <f t="shared" si="1"/>
        <v>0</v>
      </c>
      <c r="I59" s="39">
        <f t="shared" si="2"/>
        <v>0</v>
      </c>
      <c r="J59" s="40">
        <f t="shared" si="3"/>
        <v>0</v>
      </c>
      <c r="K59" s="41">
        <f t="shared" si="4"/>
        <v>0</v>
      </c>
      <c r="L59" s="40">
        <f t="shared" si="5"/>
        <v>0</v>
      </c>
      <c r="M59" s="41">
        <f t="shared" si="6"/>
        <v>0</v>
      </c>
      <c r="N59" s="35"/>
      <c r="O59" s="43"/>
    </row>
    <row r="60" ht="14.25" customHeight="1">
      <c r="A60" s="42"/>
      <c r="B60" s="47"/>
      <c r="C60" s="51"/>
      <c r="D60" s="27"/>
      <c r="E60" s="51"/>
      <c r="F60" s="29"/>
      <c r="G60" s="30"/>
      <c r="H60" s="38">
        <f t="shared" si="1"/>
        <v>0</v>
      </c>
      <c r="I60" s="39">
        <f t="shared" si="2"/>
        <v>0</v>
      </c>
      <c r="J60" s="40">
        <f t="shared" si="3"/>
        <v>0</v>
      </c>
      <c r="K60" s="41">
        <f t="shared" si="4"/>
        <v>0</v>
      </c>
      <c r="L60" s="40">
        <f t="shared" si="5"/>
        <v>0</v>
      </c>
      <c r="M60" s="41">
        <f t="shared" si="6"/>
        <v>0</v>
      </c>
      <c r="N60" s="35"/>
      <c r="O60" s="43"/>
    </row>
    <row r="61" ht="14.25" customHeight="1">
      <c r="A61" s="42"/>
      <c r="B61" s="47"/>
      <c r="C61" s="51"/>
      <c r="D61" s="27"/>
      <c r="E61" s="51"/>
      <c r="F61" s="29"/>
      <c r="G61" s="54"/>
      <c r="H61" s="38">
        <f t="shared" si="1"/>
        <v>0</v>
      </c>
      <c r="I61" s="39">
        <f t="shared" si="2"/>
        <v>0</v>
      </c>
      <c r="J61" s="40">
        <f t="shared" si="3"/>
        <v>0</v>
      </c>
      <c r="K61" s="41">
        <f t="shared" si="4"/>
        <v>0</v>
      </c>
      <c r="L61" s="40">
        <f t="shared" si="5"/>
        <v>0</v>
      </c>
      <c r="M61" s="41">
        <f t="shared" si="6"/>
        <v>0</v>
      </c>
      <c r="N61" s="35"/>
      <c r="O61" s="43"/>
    </row>
    <row r="62" ht="14.25" customHeight="1">
      <c r="A62" s="42"/>
      <c r="B62" s="47"/>
      <c r="C62" s="51"/>
      <c r="D62" s="27"/>
      <c r="E62" s="51"/>
      <c r="F62" s="29"/>
      <c r="G62" s="30"/>
      <c r="H62" s="38">
        <f t="shared" si="1"/>
        <v>0</v>
      </c>
      <c r="I62" s="39">
        <f t="shared" si="2"/>
        <v>0</v>
      </c>
      <c r="J62" s="40">
        <f t="shared" si="3"/>
        <v>0</v>
      </c>
      <c r="K62" s="41">
        <f t="shared" si="4"/>
        <v>0</v>
      </c>
      <c r="L62" s="40">
        <f t="shared" si="5"/>
        <v>0</v>
      </c>
      <c r="M62" s="41">
        <f t="shared" si="6"/>
        <v>0</v>
      </c>
      <c r="N62" s="35"/>
      <c r="O62" s="43"/>
    </row>
    <row r="63" ht="14.25" customHeight="1">
      <c r="A63" s="42"/>
      <c r="B63" s="47"/>
      <c r="C63" s="51"/>
      <c r="D63" s="27"/>
      <c r="E63" s="51"/>
      <c r="F63" s="29"/>
      <c r="G63" s="30"/>
      <c r="H63" s="38">
        <f t="shared" si="1"/>
        <v>0</v>
      </c>
      <c r="I63" s="39">
        <f t="shared" si="2"/>
        <v>0</v>
      </c>
      <c r="J63" s="40">
        <f t="shared" si="3"/>
        <v>0</v>
      </c>
      <c r="K63" s="41">
        <f t="shared" si="4"/>
        <v>0</v>
      </c>
      <c r="L63" s="40">
        <f t="shared" si="5"/>
        <v>0</v>
      </c>
      <c r="M63" s="41">
        <f t="shared" si="6"/>
        <v>0</v>
      </c>
      <c r="N63" s="35"/>
      <c r="O63" s="43"/>
    </row>
    <row r="64" ht="14.25" customHeight="1">
      <c r="A64" s="42"/>
      <c r="B64" s="47"/>
      <c r="C64" s="51"/>
      <c r="D64" s="37"/>
      <c r="E64" s="51"/>
      <c r="F64" s="29"/>
      <c r="G64" s="30"/>
      <c r="H64" s="38">
        <f t="shared" si="1"/>
        <v>0</v>
      </c>
      <c r="I64" s="39">
        <f t="shared" si="2"/>
        <v>0</v>
      </c>
      <c r="J64" s="40">
        <f t="shared" si="3"/>
        <v>0</v>
      </c>
      <c r="K64" s="41">
        <f t="shared" si="4"/>
        <v>0</v>
      </c>
      <c r="L64" s="40">
        <f t="shared" si="5"/>
        <v>0</v>
      </c>
      <c r="M64" s="41">
        <f t="shared" si="6"/>
        <v>0</v>
      </c>
      <c r="N64" s="35"/>
      <c r="O64" s="43"/>
    </row>
    <row r="65" ht="14.25" customHeight="1">
      <c r="A65" s="42"/>
      <c r="B65" s="47"/>
      <c r="C65" s="51"/>
      <c r="D65" s="37"/>
      <c r="E65" s="51"/>
      <c r="F65" s="29"/>
      <c r="G65" s="30"/>
      <c r="H65" s="38">
        <f t="shared" si="1"/>
        <v>0</v>
      </c>
      <c r="I65" s="39">
        <f t="shared" si="2"/>
        <v>0</v>
      </c>
      <c r="J65" s="40">
        <f t="shared" si="3"/>
        <v>0</v>
      </c>
      <c r="K65" s="41">
        <f t="shared" si="4"/>
        <v>0</v>
      </c>
      <c r="L65" s="40">
        <f t="shared" si="5"/>
        <v>0</v>
      </c>
      <c r="M65" s="41">
        <f t="shared" si="6"/>
        <v>0</v>
      </c>
      <c r="N65" s="35"/>
      <c r="O65" s="43"/>
    </row>
    <row r="66" ht="14.25" customHeight="1">
      <c r="A66" s="42"/>
      <c r="B66" s="47"/>
      <c r="C66" s="51"/>
      <c r="D66" s="49"/>
      <c r="E66" s="51"/>
      <c r="F66" s="29"/>
      <c r="G66" s="30"/>
      <c r="H66" s="38">
        <f t="shared" si="1"/>
        <v>0</v>
      </c>
      <c r="I66" s="39">
        <f t="shared" si="2"/>
        <v>0</v>
      </c>
      <c r="J66" s="40">
        <f t="shared" si="3"/>
        <v>0</v>
      </c>
      <c r="K66" s="41">
        <f t="shared" si="4"/>
        <v>0</v>
      </c>
      <c r="L66" s="40">
        <f t="shared" si="5"/>
        <v>0</v>
      </c>
      <c r="M66" s="41">
        <f t="shared" si="6"/>
        <v>0</v>
      </c>
      <c r="N66" s="35"/>
      <c r="O66" s="43"/>
    </row>
    <row r="67" ht="14.25" customHeight="1">
      <c r="A67" s="42"/>
      <c r="B67" s="47"/>
      <c r="C67" s="51"/>
      <c r="D67" s="49"/>
      <c r="E67" s="51"/>
      <c r="F67" s="29"/>
      <c r="G67" s="30"/>
      <c r="H67" s="38">
        <f t="shared" si="1"/>
        <v>0</v>
      </c>
      <c r="I67" s="39">
        <f t="shared" si="2"/>
        <v>0</v>
      </c>
      <c r="J67" s="40">
        <f t="shared" si="3"/>
        <v>0</v>
      </c>
      <c r="K67" s="41">
        <f t="shared" si="4"/>
        <v>0</v>
      </c>
      <c r="L67" s="40">
        <f t="shared" si="5"/>
        <v>0</v>
      </c>
      <c r="M67" s="41">
        <f t="shared" si="6"/>
        <v>0</v>
      </c>
      <c r="N67" s="35"/>
      <c r="O67" s="43"/>
    </row>
    <row r="68" ht="14.25" customHeight="1">
      <c r="A68" s="42"/>
      <c r="B68" s="47"/>
      <c r="C68" s="51"/>
      <c r="D68" s="49"/>
      <c r="E68" s="51"/>
      <c r="F68" s="29"/>
      <c r="G68" s="30"/>
      <c r="H68" s="38">
        <f t="shared" si="1"/>
        <v>0</v>
      </c>
      <c r="I68" s="39">
        <f t="shared" si="2"/>
        <v>0</v>
      </c>
      <c r="J68" s="40">
        <f t="shared" si="3"/>
        <v>0</v>
      </c>
      <c r="K68" s="41">
        <f t="shared" si="4"/>
        <v>0</v>
      </c>
      <c r="L68" s="40">
        <f t="shared" si="5"/>
        <v>0</v>
      </c>
      <c r="M68" s="41">
        <f t="shared" si="6"/>
        <v>0</v>
      </c>
      <c r="N68" s="35"/>
      <c r="O68" s="43"/>
    </row>
    <row r="69" ht="14.25" customHeight="1">
      <c r="A69" s="42"/>
      <c r="B69" s="47"/>
      <c r="C69" s="51"/>
      <c r="D69" s="46"/>
      <c r="E69" s="51"/>
      <c r="F69" s="29"/>
      <c r="G69" s="30"/>
      <c r="H69" s="38">
        <f t="shared" si="1"/>
        <v>0</v>
      </c>
      <c r="I69" s="39">
        <f t="shared" si="2"/>
        <v>0</v>
      </c>
      <c r="J69" s="40">
        <f t="shared" si="3"/>
        <v>0</v>
      </c>
      <c r="K69" s="41">
        <f t="shared" si="4"/>
        <v>0</v>
      </c>
      <c r="L69" s="40">
        <f t="shared" si="5"/>
        <v>0</v>
      </c>
      <c r="M69" s="41">
        <f t="shared" si="6"/>
        <v>0</v>
      </c>
      <c r="N69" s="35"/>
      <c r="O69" s="43"/>
    </row>
    <row r="70" ht="14.25" customHeight="1">
      <c r="A70" s="42"/>
      <c r="B70" s="47"/>
      <c r="C70" s="51"/>
      <c r="D70" s="46"/>
      <c r="E70" s="51"/>
      <c r="F70" s="29"/>
      <c r="G70" s="30"/>
      <c r="H70" s="38">
        <f t="shared" si="1"/>
        <v>0</v>
      </c>
      <c r="I70" s="39">
        <f t="shared" si="2"/>
        <v>0</v>
      </c>
      <c r="J70" s="40">
        <f t="shared" si="3"/>
        <v>0</v>
      </c>
      <c r="K70" s="41">
        <f t="shared" si="4"/>
        <v>0</v>
      </c>
      <c r="L70" s="40">
        <f t="shared" si="5"/>
        <v>0</v>
      </c>
      <c r="M70" s="41">
        <f t="shared" si="6"/>
        <v>0</v>
      </c>
      <c r="N70" s="35"/>
      <c r="O70" s="43"/>
    </row>
    <row r="71" ht="14.25" customHeight="1">
      <c r="A71" s="42"/>
      <c r="B71" s="47"/>
      <c r="C71" s="55"/>
      <c r="D71" s="49"/>
      <c r="E71" s="51"/>
      <c r="F71" s="29"/>
      <c r="G71" s="30"/>
      <c r="H71" s="38">
        <f t="shared" si="1"/>
        <v>0</v>
      </c>
      <c r="I71" s="39">
        <f t="shared" si="2"/>
        <v>0</v>
      </c>
      <c r="J71" s="40">
        <f t="shared" si="3"/>
        <v>0</v>
      </c>
      <c r="K71" s="41">
        <f t="shared" si="4"/>
        <v>0</v>
      </c>
      <c r="L71" s="40">
        <f t="shared" si="5"/>
        <v>0</v>
      </c>
      <c r="M71" s="41">
        <f t="shared" si="6"/>
        <v>0</v>
      </c>
      <c r="N71" s="35"/>
      <c r="O71" s="43"/>
      <c r="Q71" s="56"/>
      <c r="R71" s="56"/>
      <c r="S71" s="56"/>
      <c r="T71" s="56"/>
      <c r="U71" s="56"/>
      <c r="V71" s="56"/>
      <c r="W71" s="56"/>
      <c r="X71" s="56"/>
      <c r="Y71" s="56"/>
      <c r="Z71" s="56"/>
    </row>
    <row r="72" ht="14.25" customHeight="1">
      <c r="A72" s="42"/>
      <c r="B72" s="47"/>
      <c r="C72" s="51"/>
      <c r="D72" s="49"/>
      <c r="E72" s="51"/>
      <c r="F72" s="29"/>
      <c r="G72" s="30"/>
      <c r="H72" s="38">
        <f t="shared" si="1"/>
        <v>0</v>
      </c>
      <c r="I72" s="39">
        <f t="shared" si="2"/>
        <v>0</v>
      </c>
      <c r="J72" s="40">
        <f t="shared" si="3"/>
        <v>0</v>
      </c>
      <c r="K72" s="41">
        <f t="shared" si="4"/>
        <v>0</v>
      </c>
      <c r="L72" s="40">
        <f t="shared" si="5"/>
        <v>0</v>
      </c>
      <c r="M72" s="41">
        <f t="shared" si="6"/>
        <v>0</v>
      </c>
      <c r="N72" s="35"/>
      <c r="O72" s="43"/>
    </row>
    <row r="73" ht="14.25" customHeight="1">
      <c r="A73" s="42"/>
      <c r="B73" s="47"/>
      <c r="C73" s="57"/>
      <c r="D73" s="58"/>
      <c r="E73" s="51"/>
      <c r="F73" s="29"/>
      <c r="G73" s="30"/>
      <c r="H73" s="38">
        <f t="shared" si="1"/>
        <v>0</v>
      </c>
      <c r="I73" s="39">
        <f t="shared" si="2"/>
        <v>0</v>
      </c>
      <c r="J73" s="40">
        <f t="shared" si="3"/>
        <v>0</v>
      </c>
      <c r="K73" s="41">
        <f t="shared" si="4"/>
        <v>0</v>
      </c>
      <c r="L73" s="40">
        <f t="shared" si="5"/>
        <v>0</v>
      </c>
      <c r="M73" s="41">
        <f t="shared" si="6"/>
        <v>0</v>
      </c>
      <c r="N73" s="35"/>
      <c r="O73" s="43"/>
      <c r="Q73" s="56"/>
      <c r="R73" s="56"/>
      <c r="S73" s="56"/>
      <c r="T73" s="56"/>
      <c r="U73" s="56"/>
      <c r="V73" s="56"/>
      <c r="W73" s="56"/>
      <c r="X73" s="56"/>
      <c r="Y73" s="56"/>
      <c r="Z73" s="56"/>
    </row>
    <row r="74" ht="14.25" customHeight="1">
      <c r="A74" s="42"/>
      <c r="B74" s="47"/>
      <c r="C74" s="57"/>
      <c r="D74" s="58"/>
      <c r="E74" s="50"/>
      <c r="F74" s="29"/>
      <c r="G74" s="30"/>
      <c r="H74" s="38">
        <f t="shared" si="1"/>
        <v>0</v>
      </c>
      <c r="I74" s="39">
        <f t="shared" si="2"/>
        <v>0</v>
      </c>
      <c r="J74" s="40">
        <f t="shared" si="3"/>
        <v>0</v>
      </c>
      <c r="K74" s="41">
        <f t="shared" si="4"/>
        <v>0</v>
      </c>
      <c r="L74" s="40">
        <f t="shared" si="5"/>
        <v>0</v>
      </c>
      <c r="M74" s="41">
        <f t="shared" si="6"/>
        <v>0</v>
      </c>
      <c r="N74" s="35"/>
      <c r="O74" s="43"/>
    </row>
    <row r="75" ht="14.25" customHeight="1">
      <c r="A75" s="42"/>
      <c r="B75" s="47"/>
      <c r="C75" s="57"/>
      <c r="D75" s="58"/>
      <c r="E75" s="50"/>
      <c r="F75" s="29"/>
      <c r="G75" s="30"/>
      <c r="H75" s="38">
        <f t="shared" si="1"/>
        <v>0</v>
      </c>
      <c r="I75" s="39">
        <f t="shared" si="2"/>
        <v>0</v>
      </c>
      <c r="J75" s="40">
        <f t="shared" si="3"/>
        <v>0</v>
      </c>
      <c r="K75" s="41">
        <f t="shared" si="4"/>
        <v>0</v>
      </c>
      <c r="L75" s="40">
        <f t="shared" si="5"/>
        <v>0</v>
      </c>
      <c r="M75" s="41">
        <f t="shared" si="6"/>
        <v>0</v>
      </c>
      <c r="N75" s="35"/>
      <c r="O75" s="43"/>
    </row>
    <row r="76" ht="14.25" customHeight="1">
      <c r="A76" s="42"/>
      <c r="B76" s="47"/>
      <c r="C76" s="57"/>
      <c r="D76" s="58"/>
      <c r="E76" s="50"/>
      <c r="F76" s="29"/>
      <c r="G76" s="30"/>
      <c r="H76" s="38">
        <f t="shared" si="1"/>
        <v>0</v>
      </c>
      <c r="I76" s="39">
        <f t="shared" si="2"/>
        <v>0</v>
      </c>
      <c r="J76" s="40">
        <f t="shared" si="3"/>
        <v>0</v>
      </c>
      <c r="K76" s="41">
        <f t="shared" si="4"/>
        <v>0</v>
      </c>
      <c r="L76" s="40">
        <f t="shared" si="5"/>
        <v>0</v>
      </c>
      <c r="M76" s="41">
        <f t="shared" si="6"/>
        <v>0</v>
      </c>
      <c r="N76" s="35"/>
      <c r="O76" s="43"/>
    </row>
    <row r="77" ht="14.25" customHeight="1">
      <c r="A77" s="42"/>
      <c r="B77" s="47"/>
      <c r="C77" s="57"/>
      <c r="D77" s="58"/>
      <c r="E77" s="50"/>
      <c r="F77" s="29"/>
      <c r="G77" s="30"/>
      <c r="H77" s="38">
        <f t="shared" si="1"/>
        <v>0</v>
      </c>
      <c r="I77" s="39">
        <f t="shared" si="2"/>
        <v>0</v>
      </c>
      <c r="J77" s="40">
        <f t="shared" si="3"/>
        <v>0</v>
      </c>
      <c r="K77" s="41">
        <f t="shared" si="4"/>
        <v>0</v>
      </c>
      <c r="L77" s="40">
        <f t="shared" si="5"/>
        <v>0</v>
      </c>
      <c r="M77" s="41">
        <f t="shared" si="6"/>
        <v>0</v>
      </c>
      <c r="N77" s="35"/>
      <c r="O77" s="43"/>
    </row>
    <row r="78" ht="14.25" customHeight="1">
      <c r="A78" s="42"/>
      <c r="B78" s="47"/>
      <c r="C78" s="51"/>
      <c r="D78" s="26"/>
      <c r="E78" s="50"/>
      <c r="F78" s="59"/>
      <c r="G78" s="60"/>
      <c r="H78" s="38">
        <f t="shared" si="1"/>
        <v>0</v>
      </c>
      <c r="I78" s="39">
        <f t="shared" si="2"/>
        <v>0</v>
      </c>
      <c r="J78" s="40">
        <f t="shared" si="3"/>
        <v>0</v>
      </c>
      <c r="K78" s="41">
        <f t="shared" si="4"/>
        <v>0</v>
      </c>
      <c r="L78" s="40">
        <f t="shared" si="5"/>
        <v>0</v>
      </c>
      <c r="M78" s="41">
        <f t="shared" si="6"/>
        <v>0</v>
      </c>
      <c r="N78" s="35"/>
      <c r="O78" s="43"/>
    </row>
    <row r="79" ht="14.25" customHeight="1">
      <c r="A79" s="42"/>
      <c r="B79" s="47"/>
      <c r="C79" s="61"/>
      <c r="D79" s="26"/>
      <c r="E79" s="50"/>
      <c r="F79" s="59"/>
      <c r="G79" s="60"/>
      <c r="H79" s="38">
        <f t="shared" si="1"/>
        <v>0</v>
      </c>
      <c r="I79" s="39">
        <f t="shared" si="2"/>
        <v>0</v>
      </c>
      <c r="J79" s="40">
        <f t="shared" si="3"/>
        <v>0</v>
      </c>
      <c r="K79" s="41">
        <f t="shared" si="4"/>
        <v>0</v>
      </c>
      <c r="L79" s="40">
        <f t="shared" si="5"/>
        <v>0</v>
      </c>
      <c r="M79" s="41">
        <f t="shared" si="6"/>
        <v>0</v>
      </c>
      <c r="N79" s="35"/>
      <c r="O79" s="43"/>
    </row>
    <row r="80" ht="14.25" customHeight="1">
      <c r="A80" s="42"/>
      <c r="B80" s="47"/>
      <c r="C80" s="61"/>
      <c r="D80" s="26"/>
      <c r="E80" s="51"/>
      <c r="F80" s="59"/>
      <c r="G80" s="60"/>
      <c r="H80" s="38">
        <f t="shared" si="1"/>
        <v>0</v>
      </c>
      <c r="I80" s="39">
        <f t="shared" si="2"/>
        <v>0</v>
      </c>
      <c r="J80" s="40">
        <f t="shared" si="3"/>
        <v>0</v>
      </c>
      <c r="K80" s="41">
        <f t="shared" si="4"/>
        <v>0</v>
      </c>
      <c r="L80" s="40">
        <f t="shared" si="5"/>
        <v>0</v>
      </c>
      <c r="M80" s="41">
        <f t="shared" si="6"/>
        <v>0</v>
      </c>
      <c r="N80" s="35"/>
      <c r="O80" s="43"/>
    </row>
    <row r="81" ht="14.25" customHeight="1">
      <c r="A81" s="42"/>
      <c r="B81" s="47"/>
      <c r="C81" s="61"/>
      <c r="D81" s="26"/>
      <c r="E81" s="51"/>
      <c r="F81" s="62"/>
      <c r="G81" s="60"/>
      <c r="H81" s="38">
        <f t="shared" si="1"/>
        <v>0</v>
      </c>
      <c r="I81" s="39">
        <f t="shared" si="2"/>
        <v>0</v>
      </c>
      <c r="J81" s="40">
        <f t="shared" si="3"/>
        <v>0</v>
      </c>
      <c r="K81" s="41">
        <f t="shared" si="4"/>
        <v>0</v>
      </c>
      <c r="L81" s="40">
        <f t="shared" si="5"/>
        <v>0</v>
      </c>
      <c r="M81" s="41">
        <f t="shared" si="6"/>
        <v>0</v>
      </c>
      <c r="N81" s="35"/>
      <c r="O81" s="43"/>
    </row>
    <row r="82" ht="14.25" customHeight="1">
      <c r="A82" s="42"/>
      <c r="B82" s="47"/>
      <c r="C82" s="63"/>
      <c r="D82" s="64"/>
      <c r="E82" s="51"/>
      <c r="F82" s="59"/>
      <c r="G82" s="60"/>
      <c r="H82" s="38">
        <f t="shared" si="1"/>
        <v>0</v>
      </c>
      <c r="I82" s="39">
        <f t="shared" si="2"/>
        <v>0</v>
      </c>
      <c r="J82" s="40">
        <f t="shared" si="3"/>
        <v>0</v>
      </c>
      <c r="K82" s="41">
        <f t="shared" si="4"/>
        <v>0</v>
      </c>
      <c r="L82" s="40">
        <f t="shared" si="5"/>
        <v>0</v>
      </c>
      <c r="M82" s="41">
        <f t="shared" si="6"/>
        <v>0</v>
      </c>
      <c r="N82" s="35"/>
      <c r="O82" s="43"/>
    </row>
    <row r="83" ht="14.25" customHeight="1">
      <c r="A83" s="42"/>
      <c r="B83" s="47"/>
      <c r="C83" s="63"/>
      <c r="D83" s="64"/>
      <c r="E83" s="51"/>
      <c r="F83" s="59"/>
      <c r="G83" s="60"/>
      <c r="H83" s="38">
        <f t="shared" si="1"/>
        <v>0</v>
      </c>
      <c r="I83" s="39">
        <f t="shared" si="2"/>
        <v>0</v>
      </c>
      <c r="J83" s="40">
        <f t="shared" si="3"/>
        <v>0</v>
      </c>
      <c r="K83" s="41">
        <f t="shared" si="4"/>
        <v>0</v>
      </c>
      <c r="L83" s="40">
        <f t="shared" si="5"/>
        <v>0</v>
      </c>
      <c r="M83" s="41">
        <f t="shared" si="6"/>
        <v>0</v>
      </c>
      <c r="N83" s="35"/>
      <c r="O83" s="43"/>
    </row>
    <row r="84" ht="14.25" customHeight="1">
      <c r="A84" s="42"/>
      <c r="B84" s="47"/>
      <c r="C84" s="65"/>
      <c r="D84" s="26"/>
      <c r="E84" s="51"/>
      <c r="F84" s="59"/>
      <c r="G84" s="60"/>
      <c r="H84" s="38">
        <f t="shared" si="1"/>
        <v>0</v>
      </c>
      <c r="I84" s="39">
        <f t="shared" si="2"/>
        <v>0</v>
      </c>
      <c r="J84" s="40">
        <f t="shared" si="3"/>
        <v>0</v>
      </c>
      <c r="K84" s="41">
        <f t="shared" si="4"/>
        <v>0</v>
      </c>
      <c r="L84" s="40">
        <f t="shared" si="5"/>
        <v>0</v>
      </c>
      <c r="M84" s="41">
        <f t="shared" si="6"/>
        <v>0</v>
      </c>
      <c r="N84" s="35"/>
      <c r="O84" s="43"/>
    </row>
    <row r="85" ht="14.25" customHeight="1">
      <c r="A85" s="42"/>
      <c r="B85" s="47"/>
      <c r="C85" s="65"/>
      <c r="D85" s="26"/>
      <c r="E85" s="51"/>
      <c r="F85" s="59"/>
      <c r="G85" s="60"/>
      <c r="H85" s="38">
        <f t="shared" si="1"/>
        <v>0</v>
      </c>
      <c r="I85" s="39">
        <f t="shared" si="2"/>
        <v>0</v>
      </c>
      <c r="J85" s="40">
        <f t="shared" si="3"/>
        <v>0</v>
      </c>
      <c r="K85" s="41">
        <f t="shared" si="4"/>
        <v>0</v>
      </c>
      <c r="L85" s="40">
        <f t="shared" si="5"/>
        <v>0</v>
      </c>
      <c r="M85" s="41">
        <f t="shared" si="6"/>
        <v>0</v>
      </c>
      <c r="N85" s="35"/>
      <c r="O85" s="43"/>
    </row>
    <row r="86" ht="14.25" customHeight="1">
      <c r="A86" s="42"/>
      <c r="B86" s="47"/>
      <c r="C86" s="65"/>
      <c r="D86" s="26"/>
      <c r="E86" s="51"/>
      <c r="F86" s="59"/>
      <c r="G86" s="60"/>
      <c r="H86" s="38">
        <f t="shared" si="1"/>
        <v>0</v>
      </c>
      <c r="I86" s="39">
        <f t="shared" si="2"/>
        <v>0</v>
      </c>
      <c r="J86" s="40">
        <f t="shared" si="3"/>
        <v>0</v>
      </c>
      <c r="K86" s="41">
        <f t="shared" si="4"/>
        <v>0</v>
      </c>
      <c r="L86" s="40">
        <f t="shared" si="5"/>
        <v>0</v>
      </c>
      <c r="M86" s="41">
        <f t="shared" si="6"/>
        <v>0</v>
      </c>
      <c r="N86" s="35"/>
      <c r="O86" s="43"/>
    </row>
    <row r="87" ht="14.25" customHeight="1">
      <c r="A87" s="42"/>
      <c r="B87" s="47"/>
      <c r="C87" s="63"/>
      <c r="D87" s="52"/>
      <c r="E87" s="26"/>
      <c r="F87" s="59"/>
      <c r="G87" s="60"/>
      <c r="H87" s="38">
        <f t="shared" si="1"/>
        <v>0</v>
      </c>
      <c r="I87" s="39">
        <f t="shared" si="2"/>
        <v>0</v>
      </c>
      <c r="J87" s="40">
        <f t="shared" si="3"/>
        <v>0</v>
      </c>
      <c r="K87" s="41">
        <f t="shared" si="4"/>
        <v>0</v>
      </c>
      <c r="L87" s="40">
        <f t="shared" si="5"/>
        <v>0</v>
      </c>
      <c r="M87" s="41">
        <f t="shared" si="6"/>
        <v>0</v>
      </c>
      <c r="N87" s="35"/>
      <c r="O87" s="43"/>
    </row>
    <row r="88" ht="14.25" customHeight="1">
      <c r="A88" s="42"/>
      <c r="B88" s="47"/>
      <c r="C88" s="66"/>
      <c r="D88" s="26"/>
      <c r="E88" s="51"/>
      <c r="F88" s="59"/>
      <c r="G88" s="60"/>
      <c r="H88" s="38">
        <f t="shared" si="1"/>
        <v>0</v>
      </c>
      <c r="I88" s="39">
        <f t="shared" si="2"/>
        <v>0</v>
      </c>
      <c r="J88" s="40">
        <f t="shared" si="3"/>
        <v>0</v>
      </c>
      <c r="K88" s="41">
        <f t="shared" si="4"/>
        <v>0</v>
      </c>
      <c r="L88" s="40">
        <f t="shared" si="5"/>
        <v>0</v>
      </c>
      <c r="M88" s="41">
        <f t="shared" si="6"/>
        <v>0</v>
      </c>
      <c r="N88" s="35"/>
      <c r="O88" s="67"/>
      <c r="P88" s="56"/>
      <c r="Q88" s="56"/>
      <c r="R88" s="56"/>
      <c r="S88" s="56"/>
      <c r="T88" s="56"/>
      <c r="U88" s="56"/>
      <c r="V88" s="56"/>
      <c r="W88" s="56"/>
      <c r="X88" s="56"/>
      <c r="Y88" s="56"/>
      <c r="Z88" s="56"/>
    </row>
    <row r="89" ht="14.25" customHeight="1">
      <c r="A89" s="42"/>
      <c r="B89" s="47"/>
      <c r="C89" s="68"/>
      <c r="D89" s="64"/>
      <c r="E89" s="51"/>
      <c r="F89" s="59"/>
      <c r="G89" s="60"/>
      <c r="H89" s="38">
        <f t="shared" si="1"/>
        <v>0</v>
      </c>
      <c r="I89" s="39">
        <f t="shared" si="2"/>
        <v>0</v>
      </c>
      <c r="J89" s="40">
        <f t="shared" si="3"/>
        <v>0</v>
      </c>
      <c r="K89" s="41">
        <f t="shared" si="4"/>
        <v>0</v>
      </c>
      <c r="L89" s="40">
        <f t="shared" si="5"/>
        <v>0</v>
      </c>
      <c r="M89" s="41">
        <f t="shared" si="6"/>
        <v>0</v>
      </c>
      <c r="N89" s="35"/>
      <c r="O89" s="67"/>
    </row>
    <row r="90" ht="14.25" customHeight="1">
      <c r="A90" s="42"/>
      <c r="B90" s="47"/>
      <c r="C90" s="61"/>
      <c r="D90" s="26"/>
      <c r="E90" s="51"/>
      <c r="F90" s="59"/>
      <c r="G90" s="60"/>
      <c r="H90" s="38">
        <f t="shared" si="1"/>
        <v>0</v>
      </c>
      <c r="I90" s="39">
        <f t="shared" si="2"/>
        <v>0</v>
      </c>
      <c r="J90" s="40">
        <f t="shared" si="3"/>
        <v>0</v>
      </c>
      <c r="K90" s="41">
        <f t="shared" si="4"/>
        <v>0</v>
      </c>
      <c r="L90" s="40">
        <f t="shared" si="5"/>
        <v>0</v>
      </c>
      <c r="M90" s="41">
        <f t="shared" si="6"/>
        <v>0</v>
      </c>
      <c r="N90" s="35"/>
      <c r="O90" s="67"/>
    </row>
    <row r="91" ht="14.25" customHeight="1">
      <c r="A91" s="42"/>
      <c r="B91" s="47"/>
      <c r="C91" s="63"/>
      <c r="D91" s="52"/>
      <c r="E91" s="26"/>
      <c r="F91" s="59"/>
      <c r="G91" s="60"/>
      <c r="H91" s="38">
        <f t="shared" si="1"/>
        <v>0</v>
      </c>
      <c r="I91" s="39">
        <f t="shared" si="2"/>
        <v>0</v>
      </c>
      <c r="J91" s="40">
        <f t="shared" si="3"/>
        <v>0</v>
      </c>
      <c r="K91" s="41">
        <f t="shared" si="4"/>
        <v>0</v>
      </c>
      <c r="L91" s="40">
        <f t="shared" si="5"/>
        <v>0</v>
      </c>
      <c r="M91" s="41">
        <f t="shared" si="6"/>
        <v>0</v>
      </c>
      <c r="N91" s="35"/>
      <c r="O91" s="43"/>
    </row>
    <row r="92" ht="14.25" customHeight="1">
      <c r="A92" s="42"/>
      <c r="B92" s="47"/>
      <c r="C92" s="61"/>
      <c r="D92" s="26"/>
      <c r="E92" s="26"/>
      <c r="F92" s="69"/>
      <c r="G92" s="60"/>
      <c r="H92" s="38">
        <f t="shared" si="1"/>
        <v>0</v>
      </c>
      <c r="I92" s="39">
        <f t="shared" si="2"/>
        <v>0</v>
      </c>
      <c r="J92" s="40">
        <f t="shared" si="3"/>
        <v>0</v>
      </c>
      <c r="K92" s="41">
        <f t="shared" si="4"/>
        <v>0</v>
      </c>
      <c r="L92" s="40">
        <f t="shared" si="5"/>
        <v>0</v>
      </c>
      <c r="M92" s="41">
        <f t="shared" si="6"/>
        <v>0</v>
      </c>
      <c r="N92" s="35"/>
      <c r="O92" s="67"/>
    </row>
    <row r="93" ht="14.25" customHeight="1">
      <c r="A93" s="42"/>
      <c r="B93" s="47"/>
      <c r="C93" s="66"/>
      <c r="D93" s="64"/>
      <c r="E93" s="26"/>
      <c r="F93" s="59"/>
      <c r="G93" s="60"/>
      <c r="H93" s="38">
        <f t="shared" si="1"/>
        <v>0</v>
      </c>
      <c r="I93" s="39">
        <f t="shared" si="2"/>
        <v>0</v>
      </c>
      <c r="J93" s="40">
        <f t="shared" si="3"/>
        <v>0</v>
      </c>
      <c r="K93" s="41">
        <f t="shared" si="4"/>
        <v>0</v>
      </c>
      <c r="L93" s="40">
        <f t="shared" si="5"/>
        <v>0</v>
      </c>
      <c r="M93" s="41">
        <f t="shared" si="6"/>
        <v>0</v>
      </c>
      <c r="N93" s="35"/>
      <c r="O93" s="43"/>
    </row>
    <row r="94" ht="14.25" customHeight="1">
      <c r="A94" s="42"/>
      <c r="B94" s="47"/>
      <c r="C94" s="66"/>
      <c r="D94" s="26"/>
      <c r="E94" s="51"/>
      <c r="F94" s="59"/>
      <c r="G94" s="60"/>
      <c r="H94" s="38">
        <f t="shared" si="1"/>
        <v>0</v>
      </c>
      <c r="I94" s="39">
        <f t="shared" si="2"/>
        <v>0</v>
      </c>
      <c r="J94" s="40">
        <f t="shared" si="3"/>
        <v>0</v>
      </c>
      <c r="K94" s="41">
        <f t="shared" si="4"/>
        <v>0</v>
      </c>
      <c r="L94" s="40">
        <f t="shared" si="5"/>
        <v>0</v>
      </c>
      <c r="M94" s="41">
        <f t="shared" si="6"/>
        <v>0</v>
      </c>
      <c r="N94" s="35"/>
      <c r="O94" s="67"/>
    </row>
    <row r="95" ht="14.25" customHeight="1">
      <c r="A95" s="42"/>
      <c r="B95" s="47"/>
      <c r="C95" s="66"/>
      <c r="D95" s="52"/>
      <c r="E95" s="51"/>
      <c r="F95" s="59"/>
      <c r="G95" s="60"/>
      <c r="H95" s="38">
        <f t="shared" si="1"/>
        <v>0</v>
      </c>
      <c r="I95" s="39">
        <f t="shared" si="2"/>
        <v>0</v>
      </c>
      <c r="J95" s="40">
        <f t="shared" si="3"/>
        <v>0</v>
      </c>
      <c r="K95" s="41">
        <f t="shared" si="4"/>
        <v>0</v>
      </c>
      <c r="L95" s="40">
        <f t="shared" si="5"/>
        <v>0</v>
      </c>
      <c r="M95" s="41">
        <f t="shared" si="6"/>
        <v>0</v>
      </c>
      <c r="N95" s="35"/>
      <c r="O95" s="67"/>
    </row>
    <row r="96" ht="14.25" customHeight="1">
      <c r="A96" s="42"/>
      <c r="B96" s="47"/>
      <c r="C96" s="66"/>
      <c r="D96" s="26"/>
      <c r="E96" s="51"/>
      <c r="F96" s="59"/>
      <c r="G96" s="60"/>
      <c r="H96" s="38">
        <f t="shared" si="1"/>
        <v>0</v>
      </c>
      <c r="I96" s="39">
        <f t="shared" si="2"/>
        <v>0</v>
      </c>
      <c r="J96" s="40">
        <f t="shared" si="3"/>
        <v>0</v>
      </c>
      <c r="K96" s="41">
        <f t="shared" si="4"/>
        <v>0</v>
      </c>
      <c r="L96" s="40">
        <f t="shared" si="5"/>
        <v>0</v>
      </c>
      <c r="M96" s="41">
        <f t="shared" si="6"/>
        <v>0</v>
      </c>
      <c r="N96" s="35"/>
      <c r="O96" s="67"/>
    </row>
    <row r="97" ht="14.25" customHeight="1">
      <c r="A97" s="42"/>
      <c r="B97" s="47"/>
      <c r="C97" s="66"/>
      <c r="D97" s="26"/>
      <c r="E97" s="26"/>
      <c r="F97" s="59"/>
      <c r="G97" s="60"/>
      <c r="H97" s="38">
        <f t="shared" si="1"/>
        <v>0</v>
      </c>
      <c r="I97" s="39">
        <f t="shared" si="2"/>
        <v>0</v>
      </c>
      <c r="J97" s="40">
        <f t="shared" si="3"/>
        <v>0</v>
      </c>
      <c r="K97" s="41">
        <f t="shared" si="4"/>
        <v>0</v>
      </c>
      <c r="L97" s="40">
        <f t="shared" si="5"/>
        <v>0</v>
      </c>
      <c r="M97" s="41">
        <f t="shared" si="6"/>
        <v>0</v>
      </c>
      <c r="N97" s="35"/>
      <c r="O97" s="43"/>
    </row>
    <row r="98" ht="14.25" customHeight="1">
      <c r="A98" s="42"/>
      <c r="B98" s="47"/>
      <c r="C98" s="70"/>
      <c r="D98" s="26"/>
      <c r="E98" s="26"/>
      <c r="F98" s="59"/>
      <c r="G98" s="60"/>
      <c r="H98" s="38">
        <f t="shared" si="1"/>
        <v>0</v>
      </c>
      <c r="I98" s="39">
        <f t="shared" si="2"/>
        <v>0</v>
      </c>
      <c r="J98" s="40">
        <f t="shared" si="3"/>
        <v>0</v>
      </c>
      <c r="K98" s="41">
        <f t="shared" si="4"/>
        <v>0</v>
      </c>
      <c r="L98" s="40">
        <f t="shared" si="5"/>
        <v>0</v>
      </c>
      <c r="M98" s="41">
        <f t="shared" si="6"/>
        <v>0</v>
      </c>
      <c r="N98" s="35"/>
      <c r="O98" s="43"/>
    </row>
    <row r="99" ht="14.25" customHeight="1">
      <c r="A99" s="42"/>
      <c r="B99" s="47"/>
      <c r="C99" s="65"/>
      <c r="D99" s="26"/>
      <c r="E99" s="26"/>
      <c r="F99" s="59"/>
      <c r="G99" s="60"/>
      <c r="H99" s="38">
        <f t="shared" si="1"/>
        <v>0</v>
      </c>
      <c r="I99" s="39">
        <f t="shared" si="2"/>
        <v>0</v>
      </c>
      <c r="J99" s="40">
        <f t="shared" si="3"/>
        <v>0</v>
      </c>
      <c r="K99" s="41">
        <f t="shared" si="4"/>
        <v>0</v>
      </c>
      <c r="L99" s="40">
        <f t="shared" si="5"/>
        <v>0</v>
      </c>
      <c r="M99" s="41">
        <f t="shared" si="6"/>
        <v>0</v>
      </c>
      <c r="N99" s="35"/>
      <c r="O99" s="43"/>
    </row>
    <row r="100" ht="14.25" customHeight="1">
      <c r="A100" s="42"/>
      <c r="B100" s="47"/>
      <c r="C100" s="63"/>
      <c r="D100" s="26"/>
      <c r="E100" s="26"/>
      <c r="F100" s="59"/>
      <c r="G100" s="60"/>
      <c r="H100" s="38">
        <f t="shared" si="1"/>
        <v>0</v>
      </c>
      <c r="I100" s="39">
        <f t="shared" si="2"/>
        <v>0</v>
      </c>
      <c r="J100" s="40">
        <f t="shared" si="3"/>
        <v>0</v>
      </c>
      <c r="K100" s="41">
        <f t="shared" si="4"/>
        <v>0</v>
      </c>
      <c r="L100" s="40">
        <f t="shared" si="5"/>
        <v>0</v>
      </c>
      <c r="M100" s="41">
        <f t="shared" si="6"/>
        <v>0</v>
      </c>
      <c r="N100" s="35"/>
      <c r="O100" s="43"/>
    </row>
    <row r="101" ht="14.25" customHeight="1">
      <c r="A101" s="42"/>
      <c r="B101" s="47"/>
      <c r="C101" s="66"/>
      <c r="D101" s="26"/>
      <c r="E101" s="26"/>
      <c r="F101" s="59"/>
      <c r="G101" s="60"/>
      <c r="H101" s="38">
        <f t="shared" si="1"/>
        <v>0</v>
      </c>
      <c r="I101" s="39">
        <f t="shared" si="2"/>
        <v>0</v>
      </c>
      <c r="J101" s="40">
        <f t="shared" si="3"/>
        <v>0</v>
      </c>
      <c r="K101" s="41">
        <f t="shared" si="4"/>
        <v>0</v>
      </c>
      <c r="L101" s="40">
        <f t="shared" si="5"/>
        <v>0</v>
      </c>
      <c r="M101" s="41">
        <f t="shared" si="6"/>
        <v>0</v>
      </c>
      <c r="N101" s="35"/>
      <c r="O101" s="43"/>
    </row>
    <row r="102" ht="14.25" customHeight="1">
      <c r="A102" s="42"/>
      <c r="B102" s="47"/>
      <c r="C102" s="66"/>
      <c r="D102" s="26"/>
      <c r="E102" s="26"/>
      <c r="F102" s="59"/>
      <c r="G102" s="60"/>
      <c r="H102" s="38">
        <f t="shared" si="1"/>
        <v>0</v>
      </c>
      <c r="I102" s="39">
        <f t="shared" si="2"/>
        <v>0</v>
      </c>
      <c r="J102" s="40">
        <f t="shared" si="3"/>
        <v>0</v>
      </c>
      <c r="K102" s="41">
        <f t="shared" si="4"/>
        <v>0</v>
      </c>
      <c r="L102" s="40">
        <f t="shared" si="5"/>
        <v>0</v>
      </c>
      <c r="M102" s="41">
        <f t="shared" si="6"/>
        <v>0</v>
      </c>
      <c r="N102" s="35"/>
      <c r="O102" s="43"/>
    </row>
    <row r="103" ht="14.25" customHeight="1">
      <c r="A103" s="42"/>
      <c r="B103" s="47"/>
      <c r="C103" s="65"/>
      <c r="D103" s="64"/>
      <c r="E103" s="26"/>
      <c r="F103" s="59"/>
      <c r="G103" s="60"/>
      <c r="H103" s="38">
        <f t="shared" si="1"/>
        <v>0</v>
      </c>
      <c r="I103" s="39">
        <f t="shared" si="2"/>
        <v>0</v>
      </c>
      <c r="J103" s="40">
        <f t="shared" si="3"/>
        <v>0</v>
      </c>
      <c r="K103" s="41">
        <f t="shared" si="4"/>
        <v>0</v>
      </c>
      <c r="L103" s="40">
        <f t="shared" si="5"/>
        <v>0</v>
      </c>
      <c r="M103" s="41">
        <f t="shared" si="6"/>
        <v>0</v>
      </c>
      <c r="N103" s="35"/>
      <c r="O103" s="43"/>
    </row>
    <row r="104" ht="14.25" customHeight="1">
      <c r="A104" s="42"/>
      <c r="B104" s="47"/>
      <c r="C104" s="66"/>
      <c r="D104" s="52"/>
      <c r="E104" s="26"/>
      <c r="F104" s="59"/>
      <c r="G104" s="60"/>
      <c r="H104" s="38">
        <f t="shared" si="1"/>
        <v>0</v>
      </c>
      <c r="I104" s="39">
        <f t="shared" si="2"/>
        <v>0</v>
      </c>
      <c r="J104" s="40">
        <f t="shared" si="3"/>
        <v>0</v>
      </c>
      <c r="K104" s="41">
        <f t="shared" si="4"/>
        <v>0</v>
      </c>
      <c r="L104" s="40">
        <f t="shared" si="5"/>
        <v>0</v>
      </c>
      <c r="M104" s="41">
        <f t="shared" si="6"/>
        <v>0</v>
      </c>
      <c r="N104" s="35"/>
      <c r="O104" s="67"/>
    </row>
    <row r="105" ht="14.25" customHeight="1">
      <c r="A105" s="42"/>
      <c r="B105" s="47"/>
      <c r="C105" s="65"/>
      <c r="D105" s="71"/>
      <c r="E105" s="50"/>
      <c r="F105" s="59"/>
      <c r="G105" s="60"/>
      <c r="H105" s="38">
        <f t="shared" si="1"/>
        <v>0</v>
      </c>
      <c r="I105" s="39">
        <f t="shared" si="2"/>
        <v>0</v>
      </c>
      <c r="J105" s="40">
        <f t="shared" si="3"/>
        <v>0</v>
      </c>
      <c r="K105" s="41">
        <f t="shared" si="4"/>
        <v>0</v>
      </c>
      <c r="L105" s="40">
        <f t="shared" si="5"/>
        <v>0</v>
      </c>
      <c r="M105" s="41">
        <f t="shared" si="6"/>
        <v>0</v>
      </c>
      <c r="N105" s="35"/>
      <c r="O105" s="67"/>
    </row>
    <row r="106" ht="14.25" customHeight="1">
      <c r="A106" s="42"/>
      <c r="B106" s="47"/>
      <c r="C106" s="63"/>
      <c r="D106" s="26"/>
      <c r="E106" s="50"/>
      <c r="F106" s="62"/>
      <c r="G106" s="60"/>
      <c r="H106" s="38">
        <f t="shared" si="1"/>
        <v>0</v>
      </c>
      <c r="I106" s="39">
        <f t="shared" si="2"/>
        <v>0</v>
      </c>
      <c r="J106" s="40">
        <f t="shared" si="3"/>
        <v>0</v>
      </c>
      <c r="K106" s="41">
        <f t="shared" si="4"/>
        <v>0</v>
      </c>
      <c r="L106" s="40">
        <f t="shared" si="5"/>
        <v>0</v>
      </c>
      <c r="M106" s="41">
        <f t="shared" si="6"/>
        <v>0</v>
      </c>
      <c r="N106" s="35"/>
      <c r="O106" s="67"/>
    </row>
    <row r="107" ht="14.25" customHeight="1">
      <c r="A107" s="42"/>
      <c r="B107" s="47"/>
      <c r="C107" s="63"/>
      <c r="D107" s="64"/>
      <c r="E107" s="50"/>
      <c r="F107" s="62"/>
      <c r="G107" s="60"/>
      <c r="H107" s="38">
        <f t="shared" si="1"/>
        <v>0</v>
      </c>
      <c r="I107" s="39">
        <f t="shared" si="2"/>
        <v>0</v>
      </c>
      <c r="J107" s="40">
        <f t="shared" si="3"/>
        <v>0</v>
      </c>
      <c r="K107" s="41">
        <f t="shared" si="4"/>
        <v>0</v>
      </c>
      <c r="L107" s="40">
        <f t="shared" si="5"/>
        <v>0</v>
      </c>
      <c r="M107" s="41">
        <f t="shared" si="6"/>
        <v>0</v>
      </c>
      <c r="N107" s="35"/>
      <c r="O107" s="67"/>
    </row>
    <row r="108" ht="14.25" customHeight="1">
      <c r="A108" s="42"/>
      <c r="B108" s="47"/>
      <c r="C108" s="65"/>
      <c r="D108" s="71"/>
      <c r="E108" s="50"/>
      <c r="F108" s="59"/>
      <c r="G108" s="60"/>
      <c r="H108" s="38">
        <f t="shared" si="1"/>
        <v>0</v>
      </c>
      <c r="I108" s="39">
        <f t="shared" si="2"/>
        <v>0</v>
      </c>
      <c r="J108" s="40">
        <f t="shared" si="3"/>
        <v>0</v>
      </c>
      <c r="K108" s="41">
        <f t="shared" si="4"/>
        <v>0</v>
      </c>
      <c r="L108" s="40">
        <f t="shared" si="5"/>
        <v>0</v>
      </c>
      <c r="M108" s="41">
        <f t="shared" si="6"/>
        <v>0</v>
      </c>
      <c r="N108" s="35"/>
      <c r="O108" s="67"/>
    </row>
    <row r="109" ht="14.25" customHeight="1">
      <c r="A109" s="42"/>
      <c r="B109" s="47"/>
      <c r="C109" s="65"/>
      <c r="D109" s="71"/>
      <c r="E109" s="50"/>
      <c r="F109" s="59"/>
      <c r="G109" s="60"/>
      <c r="H109" s="38">
        <f t="shared" si="1"/>
        <v>0</v>
      </c>
      <c r="I109" s="39">
        <f t="shared" si="2"/>
        <v>0</v>
      </c>
      <c r="J109" s="40">
        <f t="shared" si="3"/>
        <v>0</v>
      </c>
      <c r="K109" s="41">
        <f t="shared" si="4"/>
        <v>0</v>
      </c>
      <c r="L109" s="40">
        <f t="shared" si="5"/>
        <v>0</v>
      </c>
      <c r="M109" s="41">
        <f t="shared" si="6"/>
        <v>0</v>
      </c>
      <c r="N109" s="35"/>
      <c r="O109" s="67"/>
    </row>
    <row r="110" ht="14.25" customHeight="1">
      <c r="A110" s="42"/>
      <c r="B110" s="47"/>
      <c r="C110" s="65"/>
      <c r="D110" s="71"/>
      <c r="E110" s="50"/>
      <c r="F110" s="59"/>
      <c r="G110" s="60"/>
      <c r="H110" s="38">
        <f t="shared" si="1"/>
        <v>0</v>
      </c>
      <c r="I110" s="39">
        <f t="shared" si="2"/>
        <v>0</v>
      </c>
      <c r="J110" s="40">
        <f t="shared" si="3"/>
        <v>0</v>
      </c>
      <c r="K110" s="41">
        <f t="shared" si="4"/>
        <v>0</v>
      </c>
      <c r="L110" s="40">
        <f t="shared" si="5"/>
        <v>0</v>
      </c>
      <c r="M110" s="41">
        <f t="shared" si="6"/>
        <v>0</v>
      </c>
      <c r="N110" s="35"/>
      <c r="O110" s="67"/>
    </row>
    <row r="111" ht="14.25" customHeight="1">
      <c r="A111" s="42"/>
      <c r="B111" s="47"/>
      <c r="C111" s="65"/>
      <c r="D111" s="71"/>
      <c r="E111" s="50"/>
      <c r="F111" s="59"/>
      <c r="G111" s="60"/>
      <c r="H111" s="38">
        <f t="shared" si="1"/>
        <v>0</v>
      </c>
      <c r="I111" s="39">
        <f t="shared" si="2"/>
        <v>0</v>
      </c>
      <c r="J111" s="40">
        <f t="shared" si="3"/>
        <v>0</v>
      </c>
      <c r="K111" s="41">
        <f t="shared" si="4"/>
        <v>0</v>
      </c>
      <c r="L111" s="40">
        <f t="shared" si="5"/>
        <v>0</v>
      </c>
      <c r="M111" s="41">
        <f t="shared" si="6"/>
        <v>0</v>
      </c>
      <c r="N111" s="35"/>
      <c r="O111" s="67"/>
    </row>
    <row r="112" ht="14.25" customHeight="1">
      <c r="A112" s="42"/>
      <c r="B112" s="47"/>
      <c r="C112" s="65"/>
      <c r="D112" s="71"/>
      <c r="E112" s="50"/>
      <c r="F112" s="59"/>
      <c r="G112" s="60"/>
      <c r="H112" s="38">
        <f t="shared" si="1"/>
        <v>0</v>
      </c>
      <c r="I112" s="39">
        <f t="shared" si="2"/>
        <v>0</v>
      </c>
      <c r="J112" s="40">
        <f t="shared" si="3"/>
        <v>0</v>
      </c>
      <c r="K112" s="41">
        <f t="shared" si="4"/>
        <v>0</v>
      </c>
      <c r="L112" s="40">
        <f t="shared" si="5"/>
        <v>0</v>
      </c>
      <c r="M112" s="41">
        <f t="shared" si="6"/>
        <v>0</v>
      </c>
      <c r="N112" s="35"/>
      <c r="O112" s="67"/>
    </row>
    <row r="113" ht="14.25" customHeight="1">
      <c r="A113" s="42"/>
      <c r="B113" s="47"/>
      <c r="C113" s="66"/>
      <c r="D113" s="64"/>
      <c r="E113" s="51"/>
      <c r="F113" s="59"/>
      <c r="G113" s="60"/>
      <c r="H113" s="38">
        <f t="shared" si="1"/>
        <v>0</v>
      </c>
      <c r="I113" s="39">
        <f t="shared" si="2"/>
        <v>0</v>
      </c>
      <c r="J113" s="40">
        <f t="shared" si="3"/>
        <v>0</v>
      </c>
      <c r="K113" s="41">
        <f t="shared" si="4"/>
        <v>0</v>
      </c>
      <c r="L113" s="40">
        <f t="shared" si="5"/>
        <v>0</v>
      </c>
      <c r="M113" s="41">
        <f t="shared" si="6"/>
        <v>0</v>
      </c>
      <c r="N113" s="35"/>
      <c r="O113" s="67"/>
    </row>
    <row r="114" ht="14.25" customHeight="1">
      <c r="A114" s="42"/>
      <c r="B114" s="47"/>
      <c r="C114" s="66"/>
      <c r="D114" s="64"/>
      <c r="E114" s="26"/>
      <c r="F114" s="59"/>
      <c r="G114" s="60"/>
      <c r="H114" s="38">
        <f t="shared" si="1"/>
        <v>0</v>
      </c>
      <c r="I114" s="39">
        <f t="shared" si="2"/>
        <v>0</v>
      </c>
      <c r="J114" s="40">
        <f t="shared" si="3"/>
        <v>0</v>
      </c>
      <c r="K114" s="41">
        <f t="shared" si="4"/>
        <v>0</v>
      </c>
      <c r="L114" s="40">
        <f t="shared" si="5"/>
        <v>0</v>
      </c>
      <c r="M114" s="41">
        <f t="shared" si="6"/>
        <v>0</v>
      </c>
      <c r="N114" s="35"/>
      <c r="O114" s="67"/>
    </row>
    <row r="115" ht="14.25" customHeight="1">
      <c r="A115" s="42"/>
      <c r="B115" s="47"/>
      <c r="C115" s="66"/>
      <c r="D115" s="64"/>
      <c r="E115" s="51"/>
      <c r="F115" s="59"/>
      <c r="G115" s="60"/>
      <c r="H115" s="38">
        <f t="shared" si="1"/>
        <v>0</v>
      </c>
      <c r="I115" s="39">
        <f t="shared" si="2"/>
        <v>0</v>
      </c>
      <c r="J115" s="40">
        <f t="shared" si="3"/>
        <v>0</v>
      </c>
      <c r="K115" s="41">
        <f t="shared" si="4"/>
        <v>0</v>
      </c>
      <c r="L115" s="40">
        <f t="shared" si="5"/>
        <v>0</v>
      </c>
      <c r="M115" s="41">
        <f t="shared" si="6"/>
        <v>0</v>
      </c>
      <c r="N115" s="35"/>
      <c r="O115" s="67"/>
    </row>
    <row r="116" ht="14.25" customHeight="1">
      <c r="A116" s="42"/>
      <c r="B116" s="47"/>
      <c r="C116" s="65"/>
      <c r="D116" s="26"/>
      <c r="E116" s="50"/>
      <c r="F116" s="59"/>
      <c r="G116" s="60"/>
      <c r="H116" s="38">
        <f t="shared" si="1"/>
        <v>0</v>
      </c>
      <c r="I116" s="39">
        <f t="shared" si="2"/>
        <v>0</v>
      </c>
      <c r="J116" s="40">
        <f t="shared" si="3"/>
        <v>0</v>
      </c>
      <c r="K116" s="41">
        <f t="shared" si="4"/>
        <v>0</v>
      </c>
      <c r="L116" s="40">
        <f t="shared" si="5"/>
        <v>0</v>
      </c>
      <c r="M116" s="41">
        <f t="shared" si="6"/>
        <v>0</v>
      </c>
      <c r="N116" s="35"/>
      <c r="O116" s="67"/>
    </row>
    <row r="117" ht="14.25" customHeight="1">
      <c r="A117" s="42"/>
      <c r="B117" s="47"/>
      <c r="C117" s="61"/>
      <c r="D117" s="26"/>
      <c r="E117" s="50"/>
      <c r="F117" s="59"/>
      <c r="G117" s="60"/>
      <c r="H117" s="38">
        <f t="shared" si="1"/>
        <v>0</v>
      </c>
      <c r="I117" s="39">
        <f t="shared" si="2"/>
        <v>0</v>
      </c>
      <c r="J117" s="40">
        <f t="shared" si="3"/>
        <v>0</v>
      </c>
      <c r="K117" s="41">
        <f t="shared" si="4"/>
        <v>0</v>
      </c>
      <c r="L117" s="40">
        <f t="shared" si="5"/>
        <v>0</v>
      </c>
      <c r="M117" s="41">
        <f t="shared" si="6"/>
        <v>0</v>
      </c>
      <c r="N117" s="35"/>
      <c r="O117" s="67"/>
    </row>
    <row r="118" ht="14.25" customHeight="1">
      <c r="A118" s="42"/>
      <c r="B118" s="47"/>
      <c r="C118" s="63"/>
      <c r="D118" s="64"/>
      <c r="E118" s="51"/>
      <c r="F118" s="59"/>
      <c r="G118" s="60"/>
      <c r="H118" s="38">
        <f t="shared" si="1"/>
        <v>0</v>
      </c>
      <c r="I118" s="39">
        <f t="shared" si="2"/>
        <v>0</v>
      </c>
      <c r="J118" s="40">
        <f t="shared" si="3"/>
        <v>0</v>
      </c>
      <c r="K118" s="41">
        <f t="shared" si="4"/>
        <v>0</v>
      </c>
      <c r="L118" s="40">
        <f t="shared" si="5"/>
        <v>0</v>
      </c>
      <c r="M118" s="41">
        <f t="shared" si="6"/>
        <v>0</v>
      </c>
      <c r="N118" s="35"/>
      <c r="O118" s="67"/>
    </row>
    <row r="119" ht="14.25" customHeight="1">
      <c r="A119" s="42"/>
      <c r="B119" s="47"/>
      <c r="C119" s="61"/>
      <c r="D119" s="26"/>
      <c r="E119" s="50"/>
      <c r="F119" s="59"/>
      <c r="G119" s="60"/>
      <c r="H119" s="38">
        <f t="shared" si="1"/>
        <v>0</v>
      </c>
      <c r="I119" s="39">
        <f t="shared" si="2"/>
        <v>0</v>
      </c>
      <c r="J119" s="40">
        <f t="shared" si="3"/>
        <v>0</v>
      </c>
      <c r="K119" s="41">
        <f t="shared" si="4"/>
        <v>0</v>
      </c>
      <c r="L119" s="40">
        <f t="shared" si="5"/>
        <v>0</v>
      </c>
      <c r="M119" s="41">
        <f t="shared" si="6"/>
        <v>0</v>
      </c>
      <c r="N119" s="35"/>
      <c r="O119" s="67"/>
    </row>
    <row r="120" ht="14.25" customHeight="1">
      <c r="A120" s="42"/>
      <c r="B120" s="47"/>
      <c r="C120" s="61"/>
      <c r="D120" s="52"/>
      <c r="E120" s="50"/>
      <c r="F120" s="59"/>
      <c r="G120" s="60"/>
      <c r="H120" s="38">
        <f t="shared" si="1"/>
        <v>0</v>
      </c>
      <c r="I120" s="39">
        <f t="shared" si="2"/>
        <v>0</v>
      </c>
      <c r="J120" s="40">
        <f t="shared" si="3"/>
        <v>0</v>
      </c>
      <c r="K120" s="41">
        <f t="shared" si="4"/>
        <v>0</v>
      </c>
      <c r="L120" s="40">
        <f t="shared" si="5"/>
        <v>0</v>
      </c>
      <c r="M120" s="41">
        <f t="shared" si="6"/>
        <v>0</v>
      </c>
      <c r="N120" s="35"/>
      <c r="O120" s="67"/>
    </row>
    <row r="121" ht="14.25" customHeight="1">
      <c r="A121" s="42"/>
      <c r="B121" s="47"/>
      <c r="C121" s="61"/>
      <c r="D121" s="26"/>
      <c r="E121" s="50"/>
      <c r="F121" s="59"/>
      <c r="G121" s="60"/>
      <c r="H121" s="38">
        <f t="shared" si="1"/>
        <v>0</v>
      </c>
      <c r="I121" s="39">
        <f t="shared" si="2"/>
        <v>0</v>
      </c>
      <c r="J121" s="40">
        <f t="shared" si="3"/>
        <v>0</v>
      </c>
      <c r="K121" s="41">
        <f t="shared" si="4"/>
        <v>0</v>
      </c>
      <c r="L121" s="40">
        <f t="shared" si="5"/>
        <v>0</v>
      </c>
      <c r="M121" s="41">
        <f t="shared" si="6"/>
        <v>0</v>
      </c>
      <c r="N121" s="35"/>
      <c r="O121" s="67"/>
    </row>
    <row r="122" ht="14.25" customHeight="1">
      <c r="A122" s="42"/>
      <c r="B122" s="47"/>
      <c r="C122" s="61"/>
      <c r="D122" s="26"/>
      <c r="E122" s="50"/>
      <c r="F122" s="59"/>
      <c r="G122" s="60"/>
      <c r="H122" s="38">
        <f t="shared" si="1"/>
        <v>0</v>
      </c>
      <c r="I122" s="39">
        <f t="shared" si="2"/>
        <v>0</v>
      </c>
      <c r="J122" s="40">
        <f t="shared" si="3"/>
        <v>0</v>
      </c>
      <c r="K122" s="41">
        <f t="shared" si="4"/>
        <v>0</v>
      </c>
      <c r="L122" s="40">
        <f t="shared" si="5"/>
        <v>0</v>
      </c>
      <c r="M122" s="41">
        <f t="shared" si="6"/>
        <v>0</v>
      </c>
      <c r="N122" s="35"/>
      <c r="O122" s="67"/>
    </row>
    <row r="123" ht="14.25" customHeight="1">
      <c r="A123" s="42"/>
      <c r="B123" s="47"/>
      <c r="C123" s="61"/>
      <c r="D123" s="26"/>
      <c r="E123" s="50"/>
      <c r="F123" s="59"/>
      <c r="G123" s="60"/>
      <c r="H123" s="38">
        <f t="shared" si="1"/>
        <v>0</v>
      </c>
      <c r="I123" s="39">
        <f t="shared" si="2"/>
        <v>0</v>
      </c>
      <c r="J123" s="40">
        <f t="shared" si="3"/>
        <v>0</v>
      </c>
      <c r="K123" s="41">
        <f t="shared" si="4"/>
        <v>0</v>
      </c>
      <c r="L123" s="40">
        <f t="shared" si="5"/>
        <v>0</v>
      </c>
      <c r="M123" s="41">
        <f t="shared" si="6"/>
        <v>0</v>
      </c>
      <c r="N123" s="35"/>
      <c r="O123" s="67"/>
    </row>
    <row r="124" ht="14.25" customHeight="1">
      <c r="A124" s="42"/>
      <c r="B124" s="47"/>
      <c r="C124" s="61"/>
      <c r="D124" s="26"/>
      <c r="E124" s="50"/>
      <c r="F124" s="59"/>
      <c r="G124" s="60"/>
      <c r="H124" s="38">
        <f t="shared" si="1"/>
        <v>0</v>
      </c>
      <c r="I124" s="39">
        <f t="shared" si="2"/>
        <v>0</v>
      </c>
      <c r="J124" s="40">
        <f t="shared" si="3"/>
        <v>0</v>
      </c>
      <c r="K124" s="41">
        <f t="shared" si="4"/>
        <v>0</v>
      </c>
      <c r="L124" s="40">
        <f t="shared" si="5"/>
        <v>0</v>
      </c>
      <c r="M124" s="41">
        <f t="shared" si="6"/>
        <v>0</v>
      </c>
      <c r="N124" s="35"/>
      <c r="O124" s="67"/>
    </row>
    <row r="125" ht="14.25" customHeight="1">
      <c r="A125" s="42"/>
      <c r="B125" s="47"/>
      <c r="C125" s="61"/>
      <c r="D125" s="26"/>
      <c r="E125" s="50"/>
      <c r="F125" s="59"/>
      <c r="G125" s="60"/>
      <c r="H125" s="38">
        <f t="shared" si="1"/>
        <v>0</v>
      </c>
      <c r="I125" s="39">
        <f t="shared" si="2"/>
        <v>0</v>
      </c>
      <c r="J125" s="40">
        <f t="shared" si="3"/>
        <v>0</v>
      </c>
      <c r="K125" s="41">
        <f t="shared" si="4"/>
        <v>0</v>
      </c>
      <c r="L125" s="40">
        <f t="shared" si="5"/>
        <v>0</v>
      </c>
      <c r="M125" s="41">
        <f t="shared" si="6"/>
        <v>0</v>
      </c>
      <c r="N125" s="35"/>
      <c r="O125" s="67"/>
    </row>
    <row r="126" ht="14.25" customHeight="1">
      <c r="A126" s="42"/>
      <c r="B126" s="47"/>
      <c r="C126" s="61"/>
      <c r="D126" s="26"/>
      <c r="E126" s="50"/>
      <c r="F126" s="59"/>
      <c r="G126" s="60"/>
      <c r="H126" s="38">
        <f t="shared" si="1"/>
        <v>0</v>
      </c>
      <c r="I126" s="39">
        <f t="shared" si="2"/>
        <v>0</v>
      </c>
      <c r="J126" s="40">
        <f t="shared" si="3"/>
        <v>0</v>
      </c>
      <c r="K126" s="41">
        <f t="shared" si="4"/>
        <v>0</v>
      </c>
      <c r="L126" s="40">
        <f t="shared" si="5"/>
        <v>0</v>
      </c>
      <c r="M126" s="41">
        <f t="shared" si="6"/>
        <v>0</v>
      </c>
      <c r="N126" s="35"/>
      <c r="O126" s="67"/>
    </row>
    <row r="127" ht="14.25" customHeight="1">
      <c r="A127" s="42"/>
      <c r="B127" s="47"/>
      <c r="C127" s="61"/>
      <c r="D127" s="26"/>
      <c r="E127" s="50"/>
      <c r="F127" s="59"/>
      <c r="G127" s="60"/>
      <c r="H127" s="38">
        <f t="shared" si="1"/>
        <v>0</v>
      </c>
      <c r="I127" s="39">
        <f t="shared" si="2"/>
        <v>0</v>
      </c>
      <c r="J127" s="40">
        <f t="shared" si="3"/>
        <v>0</v>
      </c>
      <c r="K127" s="41">
        <f t="shared" si="4"/>
        <v>0</v>
      </c>
      <c r="L127" s="40">
        <f t="shared" si="5"/>
        <v>0</v>
      </c>
      <c r="M127" s="41">
        <f t="shared" si="6"/>
        <v>0</v>
      </c>
      <c r="N127" s="35"/>
      <c r="O127" s="67"/>
    </row>
    <row r="128" ht="14.25" customHeight="1">
      <c r="A128" s="42"/>
      <c r="B128" s="47"/>
      <c r="C128" s="61"/>
      <c r="D128" s="26"/>
      <c r="E128" s="50"/>
      <c r="F128" s="59"/>
      <c r="G128" s="60"/>
      <c r="H128" s="38">
        <f t="shared" si="1"/>
        <v>0</v>
      </c>
      <c r="I128" s="39">
        <f t="shared" si="2"/>
        <v>0</v>
      </c>
      <c r="J128" s="40">
        <f t="shared" si="3"/>
        <v>0</v>
      </c>
      <c r="K128" s="41">
        <f t="shared" si="4"/>
        <v>0</v>
      </c>
      <c r="L128" s="40">
        <f t="shared" si="5"/>
        <v>0</v>
      </c>
      <c r="M128" s="41">
        <f t="shared" si="6"/>
        <v>0</v>
      </c>
      <c r="N128" s="35"/>
      <c r="O128" s="67"/>
    </row>
    <row r="129" ht="14.25" customHeight="1">
      <c r="A129" s="42"/>
      <c r="B129" s="47"/>
      <c r="C129" s="61"/>
      <c r="D129" s="26"/>
      <c r="E129" s="50"/>
      <c r="F129" s="59"/>
      <c r="G129" s="60"/>
      <c r="H129" s="38">
        <f t="shared" si="1"/>
        <v>0</v>
      </c>
      <c r="I129" s="39">
        <f t="shared" si="2"/>
        <v>0</v>
      </c>
      <c r="J129" s="40">
        <f t="shared" si="3"/>
        <v>0</v>
      </c>
      <c r="K129" s="41">
        <f t="shared" si="4"/>
        <v>0</v>
      </c>
      <c r="L129" s="40">
        <f t="shared" si="5"/>
        <v>0</v>
      </c>
      <c r="M129" s="41">
        <f t="shared" si="6"/>
        <v>0</v>
      </c>
      <c r="N129" s="35"/>
      <c r="O129" s="67"/>
    </row>
    <row r="130" ht="14.25" customHeight="1">
      <c r="A130" s="42"/>
      <c r="B130" s="47"/>
      <c r="C130" s="61"/>
      <c r="D130" s="26"/>
      <c r="E130" s="50"/>
      <c r="F130" s="59"/>
      <c r="G130" s="60"/>
      <c r="H130" s="38">
        <f t="shared" si="1"/>
        <v>0</v>
      </c>
      <c r="I130" s="39">
        <f t="shared" si="2"/>
        <v>0</v>
      </c>
      <c r="J130" s="40">
        <f t="shared" si="3"/>
        <v>0</v>
      </c>
      <c r="K130" s="41">
        <f t="shared" si="4"/>
        <v>0</v>
      </c>
      <c r="L130" s="40">
        <f t="shared" si="5"/>
        <v>0</v>
      </c>
      <c r="M130" s="41">
        <f t="shared" si="6"/>
        <v>0</v>
      </c>
      <c r="N130" s="35"/>
      <c r="O130" s="67"/>
    </row>
    <row r="131" ht="14.25" customHeight="1">
      <c r="A131" s="42"/>
      <c r="B131" s="47"/>
      <c r="C131" s="68"/>
      <c r="D131" s="26"/>
      <c r="E131" s="51"/>
      <c r="F131" s="59"/>
      <c r="G131" s="60"/>
      <c r="H131" s="38">
        <f t="shared" si="1"/>
        <v>0</v>
      </c>
      <c r="I131" s="39">
        <f t="shared" si="2"/>
        <v>0</v>
      </c>
      <c r="J131" s="40">
        <f t="shared" si="3"/>
        <v>0</v>
      </c>
      <c r="K131" s="41">
        <f t="shared" si="4"/>
        <v>0</v>
      </c>
      <c r="L131" s="40">
        <f t="shared" si="5"/>
        <v>0</v>
      </c>
      <c r="M131" s="41">
        <f t="shared" si="6"/>
        <v>0</v>
      </c>
      <c r="N131" s="35"/>
      <c r="O131" s="67"/>
    </row>
    <row r="132" ht="14.25" customHeight="1">
      <c r="A132" s="42"/>
      <c r="B132" s="47"/>
      <c r="C132" s="61"/>
      <c r="D132" s="26"/>
      <c r="E132" s="50"/>
      <c r="F132" s="59"/>
      <c r="G132" s="60"/>
      <c r="H132" s="38">
        <f t="shared" si="1"/>
        <v>0</v>
      </c>
      <c r="I132" s="39">
        <f t="shared" si="2"/>
        <v>0</v>
      </c>
      <c r="J132" s="40">
        <f t="shared" si="3"/>
        <v>0</v>
      </c>
      <c r="K132" s="41">
        <f t="shared" si="4"/>
        <v>0</v>
      </c>
      <c r="L132" s="40">
        <f t="shared" si="5"/>
        <v>0</v>
      </c>
      <c r="M132" s="41">
        <f t="shared" si="6"/>
        <v>0</v>
      </c>
      <c r="N132" s="35"/>
      <c r="O132" s="67"/>
    </row>
    <row r="133" ht="14.25" customHeight="1">
      <c r="A133" s="42"/>
      <c r="B133" s="47"/>
      <c r="C133" s="68"/>
      <c r="D133" s="72"/>
      <c r="E133" s="26"/>
      <c r="F133" s="62"/>
      <c r="G133" s="60"/>
      <c r="H133" s="38">
        <f t="shared" si="1"/>
        <v>0</v>
      </c>
      <c r="I133" s="39">
        <f t="shared" si="2"/>
        <v>0</v>
      </c>
      <c r="J133" s="40">
        <f t="shared" si="3"/>
        <v>0</v>
      </c>
      <c r="K133" s="41">
        <f t="shared" si="4"/>
        <v>0</v>
      </c>
      <c r="L133" s="40">
        <f t="shared" si="5"/>
        <v>0</v>
      </c>
      <c r="M133" s="41">
        <f t="shared" si="6"/>
        <v>0</v>
      </c>
      <c r="N133" s="35"/>
      <c r="O133" s="67"/>
    </row>
    <row r="134" ht="14.25" customHeight="1">
      <c r="A134" s="42"/>
      <c r="B134" s="47"/>
      <c r="C134" s="61"/>
      <c r="D134" s="26"/>
      <c r="E134" s="50"/>
      <c r="F134" s="59"/>
      <c r="G134" s="60"/>
      <c r="H134" s="38">
        <f t="shared" si="1"/>
        <v>0</v>
      </c>
      <c r="I134" s="39">
        <f t="shared" si="2"/>
        <v>0</v>
      </c>
      <c r="J134" s="40">
        <f t="shared" si="3"/>
        <v>0</v>
      </c>
      <c r="K134" s="41">
        <f t="shared" si="4"/>
        <v>0</v>
      </c>
      <c r="L134" s="40">
        <f t="shared" si="5"/>
        <v>0</v>
      </c>
      <c r="M134" s="41">
        <f t="shared" si="6"/>
        <v>0</v>
      </c>
      <c r="N134" s="35"/>
      <c r="O134" s="67"/>
    </row>
    <row r="135" ht="14.25" customHeight="1">
      <c r="A135" s="42"/>
      <c r="B135" s="47"/>
      <c r="C135" s="61"/>
      <c r="D135" s="26"/>
      <c r="E135" s="50"/>
      <c r="F135" s="59"/>
      <c r="G135" s="60"/>
      <c r="H135" s="38">
        <f t="shared" si="1"/>
        <v>0</v>
      </c>
      <c r="I135" s="39">
        <f t="shared" si="2"/>
        <v>0</v>
      </c>
      <c r="J135" s="40">
        <f t="shared" si="3"/>
        <v>0</v>
      </c>
      <c r="K135" s="41">
        <f t="shared" si="4"/>
        <v>0</v>
      </c>
      <c r="L135" s="40">
        <f t="shared" si="5"/>
        <v>0</v>
      </c>
      <c r="M135" s="41">
        <f t="shared" si="6"/>
        <v>0</v>
      </c>
      <c r="N135" s="35"/>
      <c r="O135" s="67"/>
    </row>
    <row r="136" ht="14.25" customHeight="1">
      <c r="A136" s="42"/>
      <c r="B136" s="47"/>
      <c r="C136" s="61"/>
      <c r="D136" s="26"/>
      <c r="E136" s="50"/>
      <c r="F136" s="59"/>
      <c r="G136" s="60"/>
      <c r="H136" s="38">
        <f t="shared" si="1"/>
        <v>0</v>
      </c>
      <c r="I136" s="39">
        <f t="shared" si="2"/>
        <v>0</v>
      </c>
      <c r="J136" s="40">
        <f t="shared" si="3"/>
        <v>0</v>
      </c>
      <c r="K136" s="41">
        <f t="shared" si="4"/>
        <v>0</v>
      </c>
      <c r="L136" s="40">
        <f t="shared" si="5"/>
        <v>0</v>
      </c>
      <c r="M136" s="41">
        <f t="shared" si="6"/>
        <v>0</v>
      </c>
      <c r="N136" s="35"/>
      <c r="O136" s="67"/>
    </row>
    <row r="137" ht="14.25" customHeight="1">
      <c r="A137" s="42"/>
      <c r="B137" s="47"/>
      <c r="C137" s="61"/>
      <c r="D137" s="26"/>
      <c r="E137" s="50"/>
      <c r="F137" s="59"/>
      <c r="G137" s="60"/>
      <c r="H137" s="38">
        <f t="shared" si="1"/>
        <v>0</v>
      </c>
      <c r="I137" s="39">
        <f t="shared" si="2"/>
        <v>0</v>
      </c>
      <c r="J137" s="40">
        <f t="shared" si="3"/>
        <v>0</v>
      </c>
      <c r="K137" s="41">
        <f t="shared" si="4"/>
        <v>0</v>
      </c>
      <c r="L137" s="40">
        <f t="shared" si="5"/>
        <v>0</v>
      </c>
      <c r="M137" s="41">
        <f t="shared" si="6"/>
        <v>0</v>
      </c>
      <c r="N137" s="35"/>
      <c r="O137" s="67"/>
    </row>
    <row r="138" ht="14.25" customHeight="1">
      <c r="A138" s="42"/>
      <c r="B138" s="47"/>
      <c r="C138" s="70"/>
      <c r="D138" s="26"/>
      <c r="E138" s="51"/>
      <c r="F138" s="59"/>
      <c r="G138" s="60"/>
      <c r="H138" s="38">
        <f t="shared" si="1"/>
        <v>0</v>
      </c>
      <c r="I138" s="39">
        <f t="shared" si="2"/>
        <v>0</v>
      </c>
      <c r="J138" s="40">
        <f t="shared" si="3"/>
        <v>0</v>
      </c>
      <c r="K138" s="41">
        <f t="shared" si="4"/>
        <v>0</v>
      </c>
      <c r="L138" s="40">
        <f t="shared" si="5"/>
        <v>0</v>
      </c>
      <c r="M138" s="41">
        <f t="shared" si="6"/>
        <v>0</v>
      </c>
      <c r="N138" s="35"/>
      <c r="O138" s="67"/>
    </row>
    <row r="139" ht="14.25" customHeight="1">
      <c r="A139" s="42"/>
      <c r="B139" s="47"/>
      <c r="C139" s="61"/>
      <c r="D139" s="72"/>
      <c r="E139" s="51"/>
      <c r="F139" s="62"/>
      <c r="G139" s="60"/>
      <c r="H139" s="38">
        <f t="shared" si="1"/>
        <v>0</v>
      </c>
      <c r="I139" s="39">
        <f t="shared" si="2"/>
        <v>0</v>
      </c>
      <c r="J139" s="40">
        <f t="shared" si="3"/>
        <v>0</v>
      </c>
      <c r="K139" s="41">
        <f t="shared" si="4"/>
        <v>0</v>
      </c>
      <c r="L139" s="40">
        <f t="shared" si="5"/>
        <v>0</v>
      </c>
      <c r="M139" s="41">
        <f t="shared" si="6"/>
        <v>0</v>
      </c>
      <c r="N139" s="35"/>
      <c r="O139" s="67"/>
    </row>
    <row r="140" ht="14.25" customHeight="1">
      <c r="A140" s="42"/>
      <c r="B140" s="47"/>
      <c r="C140" s="61"/>
      <c r="D140" s="72"/>
      <c r="E140" s="51"/>
      <c r="F140" s="62"/>
      <c r="G140" s="60"/>
      <c r="H140" s="38">
        <f t="shared" si="1"/>
        <v>0</v>
      </c>
      <c r="I140" s="39">
        <f t="shared" si="2"/>
        <v>0</v>
      </c>
      <c r="J140" s="40">
        <f t="shared" si="3"/>
        <v>0</v>
      </c>
      <c r="K140" s="41">
        <f t="shared" si="4"/>
        <v>0</v>
      </c>
      <c r="L140" s="40">
        <f t="shared" si="5"/>
        <v>0</v>
      </c>
      <c r="M140" s="41">
        <f t="shared" si="6"/>
        <v>0</v>
      </c>
      <c r="N140" s="35"/>
      <c r="O140" s="67"/>
    </row>
    <row r="141" ht="14.25" customHeight="1">
      <c r="A141" s="42"/>
      <c r="B141" s="47"/>
      <c r="C141" s="61"/>
      <c r="D141" s="26"/>
      <c r="E141" s="51"/>
      <c r="F141" s="59"/>
      <c r="G141" s="60"/>
      <c r="H141" s="38">
        <f t="shared" si="1"/>
        <v>0</v>
      </c>
      <c r="I141" s="39">
        <f t="shared" si="2"/>
        <v>0</v>
      </c>
      <c r="J141" s="40">
        <f t="shared" si="3"/>
        <v>0</v>
      </c>
      <c r="K141" s="41">
        <f t="shared" si="4"/>
        <v>0</v>
      </c>
      <c r="L141" s="40">
        <f t="shared" si="5"/>
        <v>0</v>
      </c>
      <c r="M141" s="41">
        <f t="shared" si="6"/>
        <v>0</v>
      </c>
      <c r="N141" s="35"/>
      <c r="O141" s="67"/>
    </row>
    <row r="142" ht="14.25" customHeight="1">
      <c r="A142" s="42"/>
      <c r="B142" s="47"/>
      <c r="C142" s="68"/>
      <c r="D142" s="72"/>
      <c r="E142" s="51"/>
      <c r="F142" s="62"/>
      <c r="G142" s="60"/>
      <c r="H142" s="38">
        <f t="shared" si="1"/>
        <v>0</v>
      </c>
      <c r="I142" s="39">
        <f t="shared" si="2"/>
        <v>0</v>
      </c>
      <c r="J142" s="40">
        <f t="shared" si="3"/>
        <v>0</v>
      </c>
      <c r="K142" s="41">
        <f t="shared" si="4"/>
        <v>0</v>
      </c>
      <c r="L142" s="40">
        <f t="shared" si="5"/>
        <v>0</v>
      </c>
      <c r="M142" s="41">
        <f t="shared" si="6"/>
        <v>0</v>
      </c>
      <c r="N142" s="35"/>
      <c r="O142" s="67"/>
    </row>
    <row r="143" ht="14.25" customHeight="1">
      <c r="A143" s="42"/>
      <c r="B143" s="47"/>
      <c r="C143" s="68"/>
      <c r="D143" s="26"/>
      <c r="E143" s="51"/>
      <c r="F143" s="59"/>
      <c r="G143" s="60"/>
      <c r="H143" s="38">
        <f t="shared" si="1"/>
        <v>0</v>
      </c>
      <c r="I143" s="39">
        <f t="shared" si="2"/>
        <v>0</v>
      </c>
      <c r="J143" s="40">
        <f t="shared" si="3"/>
        <v>0</v>
      </c>
      <c r="K143" s="41">
        <f t="shared" si="4"/>
        <v>0</v>
      </c>
      <c r="L143" s="40">
        <f t="shared" si="5"/>
        <v>0</v>
      </c>
      <c r="M143" s="41">
        <f t="shared" si="6"/>
        <v>0</v>
      </c>
      <c r="N143" s="35"/>
      <c r="O143" s="67"/>
    </row>
    <row r="144" ht="14.25" customHeight="1">
      <c r="A144" s="42"/>
      <c r="B144" s="47"/>
      <c r="C144" s="68"/>
      <c r="D144" s="26"/>
      <c r="E144" s="51"/>
      <c r="F144" s="59"/>
      <c r="G144" s="60"/>
      <c r="H144" s="38">
        <f t="shared" si="1"/>
        <v>0</v>
      </c>
      <c r="I144" s="39">
        <f t="shared" si="2"/>
        <v>0</v>
      </c>
      <c r="J144" s="40">
        <f t="shared" si="3"/>
        <v>0</v>
      </c>
      <c r="K144" s="41">
        <f t="shared" si="4"/>
        <v>0</v>
      </c>
      <c r="L144" s="40">
        <f t="shared" si="5"/>
        <v>0</v>
      </c>
      <c r="M144" s="41">
        <f t="shared" si="6"/>
        <v>0</v>
      </c>
      <c r="N144" s="35"/>
      <c r="O144" s="67"/>
    </row>
    <row r="145" ht="14.25" customHeight="1">
      <c r="A145" s="42"/>
      <c r="B145" s="47"/>
      <c r="C145" s="68"/>
      <c r="D145" s="26"/>
      <c r="E145" s="51"/>
      <c r="F145" s="59"/>
      <c r="G145" s="60"/>
      <c r="H145" s="38">
        <f t="shared" si="1"/>
        <v>0</v>
      </c>
      <c r="I145" s="39">
        <f t="shared" si="2"/>
        <v>0</v>
      </c>
      <c r="J145" s="40">
        <f t="shared" si="3"/>
        <v>0</v>
      </c>
      <c r="K145" s="41">
        <f t="shared" si="4"/>
        <v>0</v>
      </c>
      <c r="L145" s="40">
        <f t="shared" si="5"/>
        <v>0</v>
      </c>
      <c r="M145" s="41">
        <f t="shared" si="6"/>
        <v>0</v>
      </c>
      <c r="N145" s="35"/>
      <c r="O145" s="67"/>
    </row>
    <row r="146" ht="14.25" customHeight="1">
      <c r="A146" s="42"/>
      <c r="B146" s="47"/>
      <c r="C146" s="70"/>
      <c r="D146" s="72"/>
      <c r="E146" s="26"/>
      <c r="F146" s="62"/>
      <c r="G146" s="60"/>
      <c r="H146" s="38">
        <f t="shared" si="1"/>
        <v>0</v>
      </c>
      <c r="I146" s="39">
        <f t="shared" si="2"/>
        <v>0</v>
      </c>
      <c r="J146" s="40">
        <f t="shared" si="3"/>
        <v>0</v>
      </c>
      <c r="K146" s="41">
        <f t="shared" si="4"/>
        <v>0</v>
      </c>
      <c r="L146" s="40">
        <f t="shared" si="5"/>
        <v>0</v>
      </c>
      <c r="M146" s="41">
        <f t="shared" si="6"/>
        <v>0</v>
      </c>
      <c r="N146" s="35"/>
      <c r="O146" s="67"/>
    </row>
    <row r="147" ht="14.25" customHeight="1">
      <c r="A147" s="42"/>
      <c r="B147" s="47"/>
      <c r="C147" s="68"/>
      <c r="D147" s="26"/>
      <c r="E147" s="73"/>
      <c r="F147" s="59"/>
      <c r="G147" s="60"/>
      <c r="H147" s="38">
        <f t="shared" si="1"/>
        <v>0</v>
      </c>
      <c r="I147" s="39">
        <f t="shared" si="2"/>
        <v>0</v>
      </c>
      <c r="J147" s="40">
        <f t="shared" si="3"/>
        <v>0</v>
      </c>
      <c r="K147" s="41">
        <f t="shared" si="4"/>
        <v>0</v>
      </c>
      <c r="L147" s="40">
        <f t="shared" si="5"/>
        <v>0</v>
      </c>
      <c r="M147" s="41">
        <f t="shared" si="6"/>
        <v>0</v>
      </c>
      <c r="N147" s="35"/>
      <c r="O147" s="67"/>
    </row>
    <row r="148" ht="14.25" customHeight="1">
      <c r="A148" s="42"/>
      <c r="B148" s="47"/>
      <c r="C148" s="68"/>
      <c r="D148" s="26"/>
      <c r="E148" s="73"/>
      <c r="F148" s="59"/>
      <c r="G148" s="60"/>
      <c r="H148" s="38">
        <f t="shared" si="1"/>
        <v>0</v>
      </c>
      <c r="I148" s="39">
        <f t="shared" si="2"/>
        <v>0</v>
      </c>
      <c r="J148" s="40">
        <f t="shared" si="3"/>
        <v>0</v>
      </c>
      <c r="K148" s="41">
        <f t="shared" si="4"/>
        <v>0</v>
      </c>
      <c r="L148" s="40">
        <f t="shared" si="5"/>
        <v>0</v>
      </c>
      <c r="M148" s="41">
        <f t="shared" si="6"/>
        <v>0</v>
      </c>
      <c r="N148" s="35"/>
      <c r="O148" s="43"/>
    </row>
    <row r="149" ht="14.25" customHeight="1">
      <c r="A149" s="42"/>
      <c r="B149" s="47"/>
      <c r="C149" s="68"/>
      <c r="D149" s="26"/>
      <c r="E149" s="73"/>
      <c r="F149" s="62"/>
      <c r="G149" s="60"/>
      <c r="H149" s="38">
        <f t="shared" si="1"/>
        <v>0</v>
      </c>
      <c r="I149" s="39">
        <f t="shared" si="2"/>
        <v>0</v>
      </c>
      <c r="J149" s="40">
        <f t="shared" si="3"/>
        <v>0</v>
      </c>
      <c r="K149" s="41">
        <f t="shared" si="4"/>
        <v>0</v>
      </c>
      <c r="L149" s="40">
        <f t="shared" si="5"/>
        <v>0</v>
      </c>
      <c r="M149" s="41">
        <f t="shared" si="6"/>
        <v>0</v>
      </c>
      <c r="N149" s="35"/>
      <c r="O149" s="43"/>
    </row>
    <row r="150" ht="14.25" customHeight="1">
      <c r="A150" s="42"/>
      <c r="B150" s="47"/>
      <c r="C150" s="68"/>
      <c r="D150" s="26"/>
      <c r="E150" s="73"/>
      <c r="F150" s="59"/>
      <c r="G150" s="60"/>
      <c r="H150" s="38">
        <f t="shared" si="1"/>
        <v>0</v>
      </c>
      <c r="I150" s="39">
        <f t="shared" si="2"/>
        <v>0</v>
      </c>
      <c r="J150" s="40">
        <f t="shared" si="3"/>
        <v>0</v>
      </c>
      <c r="K150" s="41">
        <f t="shared" si="4"/>
        <v>0</v>
      </c>
      <c r="L150" s="40">
        <f t="shared" si="5"/>
        <v>0</v>
      </c>
      <c r="M150" s="41">
        <f t="shared" si="6"/>
        <v>0</v>
      </c>
      <c r="N150" s="35"/>
      <c r="O150" s="43"/>
    </row>
    <row r="151" ht="14.25" customHeight="1">
      <c r="A151" s="42"/>
      <c r="B151" s="47"/>
      <c r="C151" s="68"/>
      <c r="D151" s="26"/>
      <c r="E151" s="73"/>
      <c r="F151" s="59"/>
      <c r="G151" s="60"/>
      <c r="H151" s="38">
        <f t="shared" si="1"/>
        <v>0</v>
      </c>
      <c r="I151" s="39">
        <f t="shared" si="2"/>
        <v>0</v>
      </c>
      <c r="J151" s="40">
        <f t="shared" si="3"/>
        <v>0</v>
      </c>
      <c r="K151" s="41">
        <f t="shared" si="4"/>
        <v>0</v>
      </c>
      <c r="L151" s="40">
        <f t="shared" si="5"/>
        <v>0</v>
      </c>
      <c r="M151" s="41">
        <f t="shared" si="6"/>
        <v>0</v>
      </c>
      <c r="N151" s="35"/>
      <c r="O151" s="43"/>
    </row>
    <row r="152" ht="14.25" customHeight="1">
      <c r="A152" s="42"/>
      <c r="B152" s="47"/>
      <c r="C152" s="68"/>
      <c r="D152" s="26"/>
      <c r="E152" s="73"/>
      <c r="F152" s="74"/>
      <c r="G152" s="60"/>
      <c r="H152" s="38">
        <f t="shared" si="1"/>
        <v>0</v>
      </c>
      <c r="I152" s="39">
        <f t="shared" si="2"/>
        <v>0</v>
      </c>
      <c r="J152" s="40">
        <f t="shared" si="3"/>
        <v>0</v>
      </c>
      <c r="K152" s="41">
        <f t="shared" si="4"/>
        <v>0</v>
      </c>
      <c r="L152" s="40">
        <f t="shared" si="5"/>
        <v>0</v>
      </c>
      <c r="M152" s="41">
        <f t="shared" si="6"/>
        <v>0</v>
      </c>
      <c r="N152" s="35"/>
      <c r="O152" s="43"/>
    </row>
    <row r="153" ht="14.25" customHeight="1">
      <c r="A153" s="42"/>
      <c r="B153" s="47"/>
      <c r="C153" s="75"/>
      <c r="D153" s="26"/>
      <c r="E153" s="51"/>
      <c r="F153" s="69"/>
      <c r="G153" s="60"/>
      <c r="H153" s="38">
        <f t="shared" si="1"/>
        <v>0</v>
      </c>
      <c r="I153" s="39">
        <f t="shared" si="2"/>
        <v>0</v>
      </c>
      <c r="J153" s="40">
        <f t="shared" si="3"/>
        <v>0</v>
      </c>
      <c r="K153" s="41">
        <f t="shared" si="4"/>
        <v>0</v>
      </c>
      <c r="L153" s="40">
        <f t="shared" si="5"/>
        <v>0</v>
      </c>
      <c r="M153" s="41">
        <f t="shared" si="6"/>
        <v>0</v>
      </c>
      <c r="N153" s="35"/>
      <c r="O153" s="43"/>
    </row>
    <row r="154" ht="14.25" customHeight="1">
      <c r="A154" s="42"/>
      <c r="B154" s="47"/>
      <c r="C154" s="66"/>
      <c r="D154" s="26"/>
      <c r="E154" s="26"/>
      <c r="F154" s="62"/>
      <c r="G154" s="60"/>
      <c r="H154" s="38">
        <f t="shared" si="1"/>
        <v>0</v>
      </c>
      <c r="I154" s="39">
        <f t="shared" si="2"/>
        <v>0</v>
      </c>
      <c r="J154" s="40">
        <f t="shared" si="3"/>
        <v>0</v>
      </c>
      <c r="K154" s="41">
        <f t="shared" si="4"/>
        <v>0</v>
      </c>
      <c r="L154" s="40">
        <f t="shared" si="5"/>
        <v>0</v>
      </c>
      <c r="M154" s="41">
        <f t="shared" si="6"/>
        <v>0</v>
      </c>
      <c r="N154" s="35"/>
      <c r="O154" s="67"/>
    </row>
    <row r="155" ht="14.25" customHeight="1">
      <c r="A155" s="42"/>
      <c r="B155" s="47"/>
      <c r="C155" s="65"/>
      <c r="D155" s="26"/>
      <c r="E155" s="26"/>
      <c r="F155" s="62"/>
      <c r="G155" s="60"/>
      <c r="H155" s="38">
        <f t="shared" si="1"/>
        <v>0</v>
      </c>
      <c r="I155" s="39">
        <f t="shared" si="2"/>
        <v>0</v>
      </c>
      <c r="J155" s="40">
        <f t="shared" si="3"/>
        <v>0</v>
      </c>
      <c r="K155" s="41">
        <f t="shared" si="4"/>
        <v>0</v>
      </c>
      <c r="L155" s="40">
        <f t="shared" si="5"/>
        <v>0</v>
      </c>
      <c r="M155" s="41">
        <f t="shared" si="6"/>
        <v>0</v>
      </c>
      <c r="N155" s="35"/>
      <c r="O155" s="67"/>
    </row>
    <row r="156" ht="14.25" customHeight="1">
      <c r="A156" s="42"/>
      <c r="B156" s="47"/>
      <c r="C156" s="68"/>
      <c r="D156" s="26"/>
      <c r="E156" s="26"/>
      <c r="F156" s="62"/>
      <c r="G156" s="60"/>
      <c r="H156" s="38">
        <f t="shared" si="1"/>
        <v>0</v>
      </c>
      <c r="I156" s="39">
        <f t="shared" si="2"/>
        <v>0</v>
      </c>
      <c r="J156" s="40">
        <f t="shared" si="3"/>
        <v>0</v>
      </c>
      <c r="K156" s="41">
        <f t="shared" si="4"/>
        <v>0</v>
      </c>
      <c r="L156" s="40">
        <f t="shared" si="5"/>
        <v>0</v>
      </c>
      <c r="M156" s="41">
        <f t="shared" si="6"/>
        <v>0</v>
      </c>
      <c r="N156" s="35"/>
      <c r="O156" s="67"/>
    </row>
    <row r="157" ht="14.25" customHeight="1">
      <c r="A157" s="42"/>
      <c r="B157" s="47"/>
      <c r="C157" s="68"/>
      <c r="D157" s="26"/>
      <c r="E157" s="26"/>
      <c r="F157" s="62"/>
      <c r="G157" s="60"/>
      <c r="H157" s="38">
        <f t="shared" si="1"/>
        <v>0</v>
      </c>
      <c r="I157" s="39">
        <f t="shared" si="2"/>
        <v>0</v>
      </c>
      <c r="J157" s="40">
        <f t="shared" si="3"/>
        <v>0</v>
      </c>
      <c r="K157" s="41">
        <f t="shared" si="4"/>
        <v>0</v>
      </c>
      <c r="L157" s="40">
        <f t="shared" si="5"/>
        <v>0</v>
      </c>
      <c r="M157" s="41">
        <f t="shared" si="6"/>
        <v>0</v>
      </c>
      <c r="N157" s="35"/>
      <c r="O157" s="67"/>
    </row>
    <row r="158" ht="14.25" customHeight="1">
      <c r="A158" s="42"/>
      <c r="B158" s="47"/>
      <c r="C158" s="68"/>
      <c r="D158" s="26"/>
      <c r="E158" s="26"/>
      <c r="F158" s="62"/>
      <c r="G158" s="60"/>
      <c r="H158" s="38">
        <f t="shared" si="1"/>
        <v>0</v>
      </c>
      <c r="I158" s="39">
        <f t="shared" si="2"/>
        <v>0</v>
      </c>
      <c r="J158" s="40">
        <f t="shared" si="3"/>
        <v>0</v>
      </c>
      <c r="K158" s="41">
        <f t="shared" si="4"/>
        <v>0</v>
      </c>
      <c r="L158" s="40">
        <f t="shared" si="5"/>
        <v>0</v>
      </c>
      <c r="M158" s="41">
        <f t="shared" si="6"/>
        <v>0</v>
      </c>
      <c r="N158" s="35"/>
      <c r="O158" s="67"/>
    </row>
    <row r="159" ht="14.25" customHeight="1">
      <c r="A159" s="42"/>
      <c r="B159" s="47"/>
      <c r="C159" s="68"/>
      <c r="D159" s="26"/>
      <c r="E159" s="26"/>
      <c r="F159" s="59"/>
      <c r="G159" s="60"/>
      <c r="H159" s="38">
        <f t="shared" si="1"/>
        <v>0</v>
      </c>
      <c r="I159" s="39">
        <f t="shared" si="2"/>
        <v>0</v>
      </c>
      <c r="J159" s="40">
        <f t="shared" si="3"/>
        <v>0</v>
      </c>
      <c r="K159" s="41">
        <f t="shared" si="4"/>
        <v>0</v>
      </c>
      <c r="L159" s="40">
        <f t="shared" si="5"/>
        <v>0</v>
      </c>
      <c r="M159" s="41">
        <f t="shared" si="6"/>
        <v>0</v>
      </c>
      <c r="N159" s="35"/>
      <c r="O159" s="67"/>
    </row>
    <row r="160" ht="14.25" customHeight="1">
      <c r="A160" s="42"/>
      <c r="B160" s="47"/>
      <c r="C160" s="66"/>
      <c r="D160" s="26"/>
      <c r="E160" s="26"/>
      <c r="F160" s="59"/>
      <c r="G160" s="60"/>
      <c r="H160" s="38">
        <f t="shared" si="1"/>
        <v>0</v>
      </c>
      <c r="I160" s="39">
        <f t="shared" si="2"/>
        <v>0</v>
      </c>
      <c r="J160" s="40">
        <f t="shared" si="3"/>
        <v>0</v>
      </c>
      <c r="K160" s="41">
        <f t="shared" si="4"/>
        <v>0</v>
      </c>
      <c r="L160" s="40">
        <f t="shared" si="5"/>
        <v>0</v>
      </c>
      <c r="M160" s="41">
        <f t="shared" si="6"/>
        <v>0</v>
      </c>
      <c r="N160" s="35"/>
      <c r="O160" s="67"/>
    </row>
    <row r="161" ht="14.25" customHeight="1">
      <c r="A161" s="42"/>
      <c r="B161" s="47"/>
      <c r="C161" s="66"/>
      <c r="D161" s="26"/>
      <c r="E161" s="26"/>
      <c r="F161" s="59"/>
      <c r="G161" s="60"/>
      <c r="H161" s="38">
        <f t="shared" si="1"/>
        <v>0</v>
      </c>
      <c r="I161" s="39">
        <f t="shared" si="2"/>
        <v>0</v>
      </c>
      <c r="J161" s="40">
        <f t="shared" si="3"/>
        <v>0</v>
      </c>
      <c r="K161" s="41">
        <f t="shared" si="4"/>
        <v>0</v>
      </c>
      <c r="L161" s="40">
        <f t="shared" si="5"/>
        <v>0</v>
      </c>
      <c r="M161" s="41">
        <f t="shared" si="6"/>
        <v>0</v>
      </c>
      <c r="N161" s="35"/>
      <c r="O161" s="67"/>
    </row>
    <row r="162" ht="14.25" customHeight="1">
      <c r="A162" s="42"/>
      <c r="B162" s="47"/>
      <c r="C162" s="66"/>
      <c r="D162" s="26"/>
      <c r="E162" s="76"/>
      <c r="F162" s="59"/>
      <c r="G162" s="60"/>
      <c r="H162" s="38">
        <f t="shared" si="1"/>
        <v>0</v>
      </c>
      <c r="I162" s="39">
        <f t="shared" si="2"/>
        <v>0</v>
      </c>
      <c r="J162" s="40">
        <f t="shared" si="3"/>
        <v>0</v>
      </c>
      <c r="K162" s="41">
        <f t="shared" si="4"/>
        <v>0</v>
      </c>
      <c r="L162" s="40">
        <f t="shared" si="5"/>
        <v>0</v>
      </c>
      <c r="M162" s="41">
        <f t="shared" si="6"/>
        <v>0</v>
      </c>
      <c r="N162" s="35"/>
      <c r="O162" s="67"/>
    </row>
    <row r="163" ht="14.25" customHeight="1">
      <c r="A163" s="42"/>
      <c r="B163" s="47"/>
      <c r="C163" s="66"/>
      <c r="D163" s="26"/>
      <c r="E163" s="26"/>
      <c r="F163" s="59"/>
      <c r="G163" s="60"/>
      <c r="H163" s="38">
        <f t="shared" si="1"/>
        <v>0</v>
      </c>
      <c r="I163" s="39">
        <f t="shared" si="2"/>
        <v>0</v>
      </c>
      <c r="J163" s="40">
        <f t="shared" si="3"/>
        <v>0</v>
      </c>
      <c r="K163" s="41">
        <f t="shared" si="4"/>
        <v>0</v>
      </c>
      <c r="L163" s="40">
        <f t="shared" si="5"/>
        <v>0</v>
      </c>
      <c r="M163" s="41">
        <f t="shared" si="6"/>
        <v>0</v>
      </c>
      <c r="N163" s="35"/>
      <c r="O163" s="67"/>
    </row>
    <row r="164" ht="14.25" customHeight="1">
      <c r="A164" s="42"/>
      <c r="B164" s="47"/>
      <c r="C164" s="66"/>
      <c r="D164" s="26"/>
      <c r="E164" s="26"/>
      <c r="F164" s="59"/>
      <c r="G164" s="60"/>
      <c r="H164" s="38">
        <f t="shared" si="1"/>
        <v>0</v>
      </c>
      <c r="I164" s="39">
        <f t="shared" si="2"/>
        <v>0</v>
      </c>
      <c r="J164" s="40">
        <f t="shared" si="3"/>
        <v>0</v>
      </c>
      <c r="K164" s="41">
        <f t="shared" si="4"/>
        <v>0</v>
      </c>
      <c r="L164" s="40">
        <f t="shared" si="5"/>
        <v>0</v>
      </c>
      <c r="M164" s="41">
        <f t="shared" si="6"/>
        <v>0</v>
      </c>
      <c r="N164" s="35"/>
      <c r="O164" s="67"/>
    </row>
    <row r="165" ht="14.25" customHeight="1">
      <c r="A165" s="42"/>
      <c r="B165" s="47"/>
      <c r="C165" s="66"/>
      <c r="D165" s="26"/>
      <c r="E165" s="26"/>
      <c r="F165" s="59"/>
      <c r="G165" s="60"/>
      <c r="H165" s="38">
        <f t="shared" si="1"/>
        <v>0</v>
      </c>
      <c r="I165" s="39">
        <f t="shared" si="2"/>
        <v>0</v>
      </c>
      <c r="J165" s="40">
        <f t="shared" si="3"/>
        <v>0</v>
      </c>
      <c r="K165" s="41">
        <f t="shared" si="4"/>
        <v>0</v>
      </c>
      <c r="L165" s="40">
        <f t="shared" si="5"/>
        <v>0</v>
      </c>
      <c r="M165" s="41">
        <f t="shared" si="6"/>
        <v>0</v>
      </c>
      <c r="N165" s="35"/>
      <c r="O165" s="67"/>
    </row>
    <row r="166" ht="14.25" customHeight="1">
      <c r="A166" s="42"/>
      <c r="B166" s="47"/>
      <c r="C166" s="66"/>
      <c r="D166" s="26"/>
      <c r="E166" s="26"/>
      <c r="F166" s="59"/>
      <c r="G166" s="60"/>
      <c r="H166" s="38">
        <f t="shared" si="1"/>
        <v>0</v>
      </c>
      <c r="I166" s="39">
        <f t="shared" si="2"/>
        <v>0</v>
      </c>
      <c r="J166" s="40">
        <f t="shared" si="3"/>
        <v>0</v>
      </c>
      <c r="K166" s="41">
        <f t="shared" si="4"/>
        <v>0</v>
      </c>
      <c r="L166" s="40">
        <f t="shared" si="5"/>
        <v>0</v>
      </c>
      <c r="M166" s="41">
        <f t="shared" si="6"/>
        <v>0</v>
      </c>
      <c r="N166" s="35"/>
      <c r="O166" s="67"/>
    </row>
    <row r="167" ht="14.25" customHeight="1">
      <c r="A167" s="42"/>
      <c r="B167" s="47"/>
      <c r="C167" s="63"/>
      <c r="D167" s="77"/>
      <c r="E167" s="77"/>
      <c r="F167" s="69"/>
      <c r="G167" s="60"/>
      <c r="H167" s="38">
        <f t="shared" si="1"/>
        <v>0</v>
      </c>
      <c r="I167" s="39">
        <f t="shared" si="2"/>
        <v>0</v>
      </c>
      <c r="J167" s="40">
        <f t="shared" si="3"/>
        <v>0</v>
      </c>
      <c r="K167" s="41">
        <f t="shared" si="4"/>
        <v>0</v>
      </c>
      <c r="L167" s="40">
        <f t="shared" si="5"/>
        <v>0</v>
      </c>
      <c r="M167" s="41">
        <f t="shared" si="6"/>
        <v>0</v>
      </c>
      <c r="N167" s="35"/>
      <c r="O167" s="67"/>
    </row>
    <row r="168" ht="14.25" customHeight="1">
      <c r="A168" s="42"/>
      <c r="B168" s="47"/>
      <c r="C168" s="63"/>
      <c r="D168" s="26"/>
      <c r="E168" s="26"/>
      <c r="F168" s="59"/>
      <c r="G168" s="60"/>
      <c r="H168" s="38">
        <f t="shared" si="1"/>
        <v>0</v>
      </c>
      <c r="I168" s="39">
        <f t="shared" si="2"/>
        <v>0</v>
      </c>
      <c r="J168" s="40">
        <f t="shared" si="3"/>
        <v>0</v>
      </c>
      <c r="K168" s="41">
        <f t="shared" si="4"/>
        <v>0</v>
      </c>
      <c r="L168" s="40">
        <f t="shared" si="5"/>
        <v>0</v>
      </c>
      <c r="M168" s="41">
        <f t="shared" si="6"/>
        <v>0</v>
      </c>
      <c r="N168" s="35"/>
      <c r="O168" s="67"/>
    </row>
    <row r="169" ht="14.25" customHeight="1">
      <c r="A169" s="42"/>
      <c r="B169" s="47"/>
      <c r="C169" s="63"/>
      <c r="D169" s="26"/>
      <c r="E169" s="26"/>
      <c r="F169" s="59"/>
      <c r="G169" s="60"/>
      <c r="H169" s="38">
        <f t="shared" si="1"/>
        <v>0</v>
      </c>
      <c r="I169" s="39">
        <f t="shared" si="2"/>
        <v>0</v>
      </c>
      <c r="J169" s="40">
        <f t="shared" si="3"/>
        <v>0</v>
      </c>
      <c r="K169" s="41">
        <f t="shared" si="4"/>
        <v>0</v>
      </c>
      <c r="L169" s="40">
        <f t="shared" si="5"/>
        <v>0</v>
      </c>
      <c r="M169" s="41">
        <f t="shared" si="6"/>
        <v>0</v>
      </c>
      <c r="N169" s="35"/>
      <c r="O169" s="67"/>
    </row>
    <row r="170" ht="14.25" customHeight="1">
      <c r="A170" s="42"/>
      <c r="B170" s="47"/>
      <c r="C170" s="66"/>
      <c r="D170" s="26"/>
      <c r="E170" s="26"/>
      <c r="F170" s="59"/>
      <c r="G170" s="60"/>
      <c r="H170" s="38">
        <f t="shared" si="1"/>
        <v>0</v>
      </c>
      <c r="I170" s="39">
        <f t="shared" si="2"/>
        <v>0</v>
      </c>
      <c r="J170" s="40">
        <f t="shared" si="3"/>
        <v>0</v>
      </c>
      <c r="K170" s="41">
        <f t="shared" si="4"/>
        <v>0</v>
      </c>
      <c r="L170" s="40">
        <f t="shared" si="5"/>
        <v>0</v>
      </c>
      <c r="M170" s="41">
        <f t="shared" si="6"/>
        <v>0</v>
      </c>
      <c r="N170" s="35"/>
      <c r="O170" s="67"/>
    </row>
    <row r="171" ht="14.25" customHeight="1">
      <c r="A171" s="42"/>
      <c r="B171" s="47"/>
      <c r="C171" s="66"/>
      <c r="D171" s="26"/>
      <c r="E171" s="26"/>
      <c r="F171" s="59"/>
      <c r="G171" s="60"/>
      <c r="H171" s="38">
        <f t="shared" si="1"/>
        <v>0</v>
      </c>
      <c r="I171" s="39">
        <f t="shared" si="2"/>
        <v>0</v>
      </c>
      <c r="J171" s="40">
        <f t="shared" si="3"/>
        <v>0</v>
      </c>
      <c r="K171" s="41">
        <f t="shared" si="4"/>
        <v>0</v>
      </c>
      <c r="L171" s="40">
        <f t="shared" si="5"/>
        <v>0</v>
      </c>
      <c r="M171" s="41">
        <f t="shared" si="6"/>
        <v>0</v>
      </c>
      <c r="N171" s="35"/>
      <c r="O171" s="67"/>
    </row>
    <row r="172" ht="14.25" customHeight="1">
      <c r="A172" s="42"/>
      <c r="B172" s="47"/>
      <c r="C172" s="61"/>
      <c r="D172" s="52"/>
      <c r="E172" s="52"/>
      <c r="F172" s="62"/>
      <c r="G172" s="60"/>
      <c r="H172" s="38">
        <f t="shared" si="1"/>
        <v>0</v>
      </c>
      <c r="I172" s="39">
        <f t="shared" si="2"/>
        <v>0</v>
      </c>
      <c r="J172" s="40">
        <f t="shared" si="3"/>
        <v>0</v>
      </c>
      <c r="K172" s="41">
        <f t="shared" si="4"/>
        <v>0</v>
      </c>
      <c r="L172" s="40">
        <f t="shared" si="5"/>
        <v>0</v>
      </c>
      <c r="M172" s="41">
        <f t="shared" si="6"/>
        <v>0</v>
      </c>
      <c r="N172" s="35"/>
      <c r="O172" s="43"/>
      <c r="P172" s="36"/>
      <c r="Q172" s="36"/>
    </row>
    <row r="173" ht="14.25" customHeight="1">
      <c r="A173" s="42"/>
      <c r="B173" s="47"/>
      <c r="C173" s="78"/>
      <c r="D173" s="26"/>
      <c r="E173" s="26"/>
      <c r="F173" s="59"/>
      <c r="G173" s="60"/>
      <c r="H173" s="38">
        <f t="shared" si="1"/>
        <v>0</v>
      </c>
      <c r="I173" s="39">
        <f t="shared" si="2"/>
        <v>0</v>
      </c>
      <c r="J173" s="40">
        <f t="shared" si="3"/>
        <v>0</v>
      </c>
      <c r="K173" s="41">
        <f t="shared" si="4"/>
        <v>0</v>
      </c>
      <c r="L173" s="40">
        <f t="shared" si="5"/>
        <v>0</v>
      </c>
      <c r="M173" s="41">
        <f t="shared" si="6"/>
        <v>0</v>
      </c>
      <c r="N173" s="35"/>
      <c r="O173" s="43"/>
      <c r="P173" s="36"/>
      <c r="Q173" s="36"/>
    </row>
    <row r="174" ht="14.25" customHeight="1">
      <c r="A174" s="42"/>
      <c r="B174" s="47"/>
      <c r="C174" s="78"/>
      <c r="D174" s="26"/>
      <c r="E174" s="26"/>
      <c r="F174" s="59"/>
      <c r="G174" s="60"/>
      <c r="H174" s="38">
        <f t="shared" si="1"/>
        <v>0</v>
      </c>
      <c r="I174" s="39">
        <f t="shared" si="2"/>
        <v>0</v>
      </c>
      <c r="J174" s="40">
        <f t="shared" si="3"/>
        <v>0</v>
      </c>
      <c r="K174" s="41">
        <f t="shared" si="4"/>
        <v>0</v>
      </c>
      <c r="L174" s="40">
        <f t="shared" si="5"/>
        <v>0</v>
      </c>
      <c r="M174" s="41">
        <f t="shared" si="6"/>
        <v>0</v>
      </c>
      <c r="N174" s="35"/>
      <c r="O174" s="43"/>
      <c r="P174" s="36"/>
      <c r="Q174" s="36"/>
    </row>
    <row r="175" ht="14.25" customHeight="1">
      <c r="A175" s="42"/>
      <c r="B175" s="47"/>
      <c r="C175" s="78"/>
      <c r="D175" s="26"/>
      <c r="E175" s="26"/>
      <c r="F175" s="59"/>
      <c r="G175" s="60"/>
      <c r="H175" s="38">
        <f t="shared" si="1"/>
        <v>0</v>
      </c>
      <c r="I175" s="39">
        <f t="shared" si="2"/>
        <v>0</v>
      </c>
      <c r="J175" s="40">
        <f t="shared" si="3"/>
        <v>0</v>
      </c>
      <c r="K175" s="41">
        <f t="shared" si="4"/>
        <v>0</v>
      </c>
      <c r="L175" s="40">
        <f t="shared" si="5"/>
        <v>0</v>
      </c>
      <c r="M175" s="41">
        <f t="shared" si="6"/>
        <v>0</v>
      </c>
      <c r="N175" s="35"/>
      <c r="O175" s="43"/>
      <c r="P175" s="36"/>
      <c r="Q175" s="36"/>
    </row>
    <row r="176" ht="14.25" customHeight="1">
      <c r="A176" s="42"/>
      <c r="B176" s="47"/>
      <c r="C176" s="78"/>
      <c r="D176" s="26"/>
      <c r="E176" s="26"/>
      <c r="F176" s="59"/>
      <c r="G176" s="60"/>
      <c r="H176" s="38">
        <f t="shared" si="1"/>
        <v>0</v>
      </c>
      <c r="I176" s="39">
        <f t="shared" si="2"/>
        <v>0</v>
      </c>
      <c r="J176" s="40">
        <f t="shared" si="3"/>
        <v>0</v>
      </c>
      <c r="K176" s="41">
        <f t="shared" si="4"/>
        <v>0</v>
      </c>
      <c r="L176" s="40">
        <f t="shared" si="5"/>
        <v>0</v>
      </c>
      <c r="M176" s="41">
        <f t="shared" si="6"/>
        <v>0</v>
      </c>
      <c r="N176" s="35"/>
      <c r="O176" s="43"/>
      <c r="P176" s="36"/>
      <c r="Q176" s="36"/>
    </row>
    <row r="177" ht="14.25" customHeight="1">
      <c r="A177" s="42"/>
      <c r="B177" s="47"/>
      <c r="C177" s="78"/>
      <c r="D177" s="26"/>
      <c r="E177" s="26"/>
      <c r="F177" s="59"/>
      <c r="G177" s="60"/>
      <c r="H177" s="38">
        <f t="shared" si="1"/>
        <v>0</v>
      </c>
      <c r="I177" s="39">
        <f t="shared" si="2"/>
        <v>0</v>
      </c>
      <c r="J177" s="40">
        <f t="shared" si="3"/>
        <v>0</v>
      </c>
      <c r="K177" s="41">
        <f t="shared" si="4"/>
        <v>0</v>
      </c>
      <c r="L177" s="40">
        <f t="shared" si="5"/>
        <v>0</v>
      </c>
      <c r="M177" s="41">
        <f t="shared" si="6"/>
        <v>0</v>
      </c>
      <c r="N177" s="35"/>
      <c r="O177" s="43"/>
      <c r="P177" s="36"/>
      <c r="Q177" s="36"/>
    </row>
    <row r="178" ht="14.25" customHeight="1">
      <c r="A178" s="42"/>
      <c r="B178" s="47"/>
      <c r="C178" s="65"/>
      <c r="D178" s="26"/>
      <c r="E178" s="79"/>
      <c r="F178" s="59"/>
      <c r="G178" s="60"/>
      <c r="H178" s="38">
        <f t="shared" si="1"/>
        <v>0</v>
      </c>
      <c r="I178" s="39">
        <f t="shared" si="2"/>
        <v>0</v>
      </c>
      <c r="J178" s="40">
        <f t="shared" si="3"/>
        <v>0</v>
      </c>
      <c r="K178" s="41">
        <f t="shared" si="4"/>
        <v>0</v>
      </c>
      <c r="L178" s="40">
        <f t="shared" si="5"/>
        <v>0</v>
      </c>
      <c r="M178" s="41">
        <f t="shared" si="6"/>
        <v>0</v>
      </c>
      <c r="N178" s="35"/>
      <c r="O178" s="43"/>
      <c r="P178" s="36"/>
      <c r="Q178" s="36"/>
    </row>
    <row r="179" ht="14.25" customHeight="1">
      <c r="A179" s="42"/>
      <c r="B179" s="47"/>
      <c r="C179" s="78"/>
      <c r="D179" s="26"/>
      <c r="E179" s="26"/>
      <c r="F179" s="59"/>
      <c r="G179" s="60"/>
      <c r="H179" s="38">
        <f t="shared" si="1"/>
        <v>0</v>
      </c>
      <c r="I179" s="39">
        <f t="shared" si="2"/>
        <v>0</v>
      </c>
      <c r="J179" s="40">
        <f t="shared" si="3"/>
        <v>0</v>
      </c>
      <c r="K179" s="41">
        <f t="shared" si="4"/>
        <v>0</v>
      </c>
      <c r="L179" s="40">
        <f t="shared" si="5"/>
        <v>0</v>
      </c>
      <c r="M179" s="41">
        <f t="shared" si="6"/>
        <v>0</v>
      </c>
      <c r="N179" s="35"/>
      <c r="O179" s="43"/>
      <c r="P179" s="36"/>
      <c r="Q179" s="36"/>
    </row>
    <row r="180" ht="14.25" customHeight="1">
      <c r="A180" s="42"/>
      <c r="B180" s="47"/>
      <c r="C180" s="61"/>
      <c r="D180" s="80"/>
      <c r="E180" s="26"/>
      <c r="F180" s="59"/>
      <c r="G180" s="60"/>
      <c r="H180" s="38">
        <f t="shared" si="1"/>
        <v>0</v>
      </c>
      <c r="I180" s="39">
        <f t="shared" si="2"/>
        <v>0</v>
      </c>
      <c r="J180" s="40">
        <f t="shared" si="3"/>
        <v>0</v>
      </c>
      <c r="K180" s="41">
        <f t="shared" si="4"/>
        <v>0</v>
      </c>
      <c r="L180" s="40">
        <f t="shared" si="5"/>
        <v>0</v>
      </c>
      <c r="M180" s="41">
        <f t="shared" si="6"/>
        <v>0</v>
      </c>
      <c r="N180" s="35"/>
      <c r="O180" s="43"/>
      <c r="P180" s="36"/>
      <c r="Q180" s="36"/>
    </row>
    <row r="181" ht="14.25" customHeight="1">
      <c r="A181" s="42"/>
      <c r="B181" s="47"/>
      <c r="C181" s="65"/>
      <c r="D181" s="26"/>
      <c r="E181" s="26"/>
      <c r="F181" s="59"/>
      <c r="G181" s="60"/>
      <c r="H181" s="38">
        <f t="shared" si="1"/>
        <v>0</v>
      </c>
      <c r="I181" s="39">
        <f t="shared" si="2"/>
        <v>0</v>
      </c>
      <c r="J181" s="40">
        <f t="shared" si="3"/>
        <v>0</v>
      </c>
      <c r="K181" s="41">
        <f t="shared" si="4"/>
        <v>0</v>
      </c>
      <c r="L181" s="40">
        <f t="shared" si="5"/>
        <v>0</v>
      </c>
      <c r="M181" s="41">
        <f t="shared" si="6"/>
        <v>0</v>
      </c>
      <c r="N181" s="35"/>
      <c r="O181" s="43"/>
      <c r="P181" s="36"/>
      <c r="Q181" s="36"/>
    </row>
    <row r="182" ht="14.25" customHeight="1">
      <c r="A182" s="42"/>
      <c r="B182" s="47"/>
      <c r="C182" s="65"/>
      <c r="D182" s="26"/>
      <c r="E182" s="26"/>
      <c r="F182" s="59"/>
      <c r="G182" s="60"/>
      <c r="H182" s="38">
        <f t="shared" si="1"/>
        <v>0</v>
      </c>
      <c r="I182" s="39">
        <f t="shared" si="2"/>
        <v>0</v>
      </c>
      <c r="J182" s="40">
        <f t="shared" si="3"/>
        <v>0</v>
      </c>
      <c r="K182" s="41">
        <f t="shared" si="4"/>
        <v>0</v>
      </c>
      <c r="L182" s="40">
        <f t="shared" si="5"/>
        <v>0</v>
      </c>
      <c r="M182" s="41">
        <f t="shared" si="6"/>
        <v>0</v>
      </c>
      <c r="N182" s="35"/>
      <c r="O182" s="43"/>
      <c r="P182" s="36"/>
      <c r="Q182" s="36"/>
    </row>
    <row r="183" ht="14.25" customHeight="1">
      <c r="A183" s="42"/>
      <c r="B183" s="47"/>
      <c r="C183" s="65"/>
      <c r="D183" s="26"/>
      <c r="E183" s="26"/>
      <c r="F183" s="59"/>
      <c r="G183" s="60"/>
      <c r="H183" s="38">
        <f t="shared" si="1"/>
        <v>0</v>
      </c>
      <c r="I183" s="39">
        <f t="shared" si="2"/>
        <v>0</v>
      </c>
      <c r="J183" s="40">
        <f t="shared" si="3"/>
        <v>0</v>
      </c>
      <c r="K183" s="41">
        <f t="shared" si="4"/>
        <v>0</v>
      </c>
      <c r="L183" s="40">
        <f t="shared" si="5"/>
        <v>0</v>
      </c>
      <c r="M183" s="41">
        <f t="shared" si="6"/>
        <v>0</v>
      </c>
      <c r="N183" s="35"/>
      <c r="O183" s="43"/>
      <c r="P183" s="36"/>
      <c r="Q183" s="36"/>
    </row>
    <row r="184" ht="14.25" customHeight="1">
      <c r="A184" s="42"/>
      <c r="B184" s="47"/>
      <c r="C184" s="78"/>
      <c r="D184" s="26"/>
      <c r="E184" s="26"/>
      <c r="F184" s="59"/>
      <c r="G184" s="60"/>
      <c r="H184" s="38">
        <f t="shared" si="1"/>
        <v>0</v>
      </c>
      <c r="I184" s="39">
        <f t="shared" si="2"/>
        <v>0</v>
      </c>
      <c r="J184" s="40">
        <f t="shared" si="3"/>
        <v>0</v>
      </c>
      <c r="K184" s="41">
        <f t="shared" si="4"/>
        <v>0</v>
      </c>
      <c r="L184" s="40">
        <f t="shared" si="5"/>
        <v>0</v>
      </c>
      <c r="M184" s="41">
        <f t="shared" si="6"/>
        <v>0</v>
      </c>
      <c r="N184" s="35"/>
      <c r="O184" s="43"/>
      <c r="P184" s="36"/>
      <c r="Q184" s="36"/>
    </row>
    <row r="185" ht="14.25" customHeight="1">
      <c r="A185" s="42"/>
      <c r="B185" s="47"/>
      <c r="C185" s="78"/>
      <c r="D185" s="26"/>
      <c r="E185" s="26"/>
      <c r="F185" s="59"/>
      <c r="G185" s="60"/>
      <c r="H185" s="38">
        <f t="shared" si="1"/>
        <v>0</v>
      </c>
      <c r="I185" s="39">
        <f t="shared" si="2"/>
        <v>0</v>
      </c>
      <c r="J185" s="40">
        <f t="shared" si="3"/>
        <v>0</v>
      </c>
      <c r="K185" s="41">
        <f t="shared" si="4"/>
        <v>0</v>
      </c>
      <c r="L185" s="40">
        <f t="shared" si="5"/>
        <v>0</v>
      </c>
      <c r="M185" s="41">
        <f t="shared" si="6"/>
        <v>0</v>
      </c>
      <c r="N185" s="35"/>
      <c r="O185" s="43"/>
      <c r="P185" s="36"/>
      <c r="Q185" s="36"/>
    </row>
    <row r="186" ht="14.25" customHeight="1">
      <c r="A186" s="42"/>
      <c r="B186" s="47"/>
      <c r="C186" s="78"/>
      <c r="D186" s="26"/>
      <c r="E186" s="26"/>
      <c r="F186" s="59"/>
      <c r="G186" s="60"/>
      <c r="H186" s="38">
        <f t="shared" si="1"/>
        <v>0</v>
      </c>
      <c r="I186" s="39">
        <f t="shared" si="2"/>
        <v>0</v>
      </c>
      <c r="J186" s="40">
        <f t="shared" si="3"/>
        <v>0</v>
      </c>
      <c r="K186" s="41">
        <f t="shared" si="4"/>
        <v>0</v>
      </c>
      <c r="L186" s="40">
        <f t="shared" si="5"/>
        <v>0</v>
      </c>
      <c r="M186" s="41">
        <f t="shared" si="6"/>
        <v>0</v>
      </c>
      <c r="N186" s="35"/>
      <c r="O186" s="43"/>
      <c r="P186" s="36"/>
      <c r="Q186" s="36"/>
    </row>
    <row r="187" ht="14.25" customHeight="1">
      <c r="A187" s="42"/>
      <c r="B187" s="47"/>
      <c r="C187" s="65"/>
      <c r="D187" s="26"/>
      <c r="E187" s="26"/>
      <c r="F187" s="59"/>
      <c r="G187" s="60"/>
      <c r="H187" s="38">
        <f t="shared" si="1"/>
        <v>0</v>
      </c>
      <c r="I187" s="39">
        <f t="shared" si="2"/>
        <v>0</v>
      </c>
      <c r="J187" s="40">
        <f t="shared" si="3"/>
        <v>0</v>
      </c>
      <c r="K187" s="41">
        <f t="shared" si="4"/>
        <v>0</v>
      </c>
      <c r="L187" s="40">
        <f t="shared" si="5"/>
        <v>0</v>
      </c>
      <c r="M187" s="41">
        <f t="shared" si="6"/>
        <v>0</v>
      </c>
      <c r="N187" s="35"/>
      <c r="O187" s="43"/>
      <c r="P187" s="36"/>
      <c r="Q187" s="36"/>
    </row>
    <row r="188" ht="14.25" customHeight="1">
      <c r="A188" s="42"/>
      <c r="B188" s="47"/>
      <c r="C188" s="78"/>
      <c r="D188" s="26"/>
      <c r="E188" s="26"/>
      <c r="F188" s="59"/>
      <c r="G188" s="60"/>
      <c r="H188" s="38">
        <f t="shared" si="1"/>
        <v>0</v>
      </c>
      <c r="I188" s="39">
        <f t="shared" si="2"/>
        <v>0</v>
      </c>
      <c r="J188" s="40">
        <f t="shared" si="3"/>
        <v>0</v>
      </c>
      <c r="K188" s="41">
        <f t="shared" si="4"/>
        <v>0</v>
      </c>
      <c r="L188" s="40">
        <f t="shared" si="5"/>
        <v>0</v>
      </c>
      <c r="M188" s="41">
        <f t="shared" si="6"/>
        <v>0</v>
      </c>
      <c r="N188" s="35"/>
      <c r="O188" s="43"/>
      <c r="P188" s="36"/>
      <c r="Q188" s="36"/>
    </row>
    <row r="189" ht="14.25" customHeight="1">
      <c r="A189" s="42"/>
      <c r="B189" s="47"/>
      <c r="C189" s="78"/>
      <c r="D189" s="26"/>
      <c r="E189" s="26"/>
      <c r="F189" s="59"/>
      <c r="G189" s="60"/>
      <c r="H189" s="38">
        <f t="shared" si="1"/>
        <v>0</v>
      </c>
      <c r="I189" s="39">
        <f t="shared" si="2"/>
        <v>0</v>
      </c>
      <c r="J189" s="40">
        <f t="shared" si="3"/>
        <v>0</v>
      </c>
      <c r="K189" s="41">
        <f t="shared" si="4"/>
        <v>0</v>
      </c>
      <c r="L189" s="40">
        <f t="shared" si="5"/>
        <v>0</v>
      </c>
      <c r="M189" s="41">
        <f t="shared" si="6"/>
        <v>0</v>
      </c>
      <c r="N189" s="35"/>
      <c r="O189" s="43"/>
      <c r="P189" s="36"/>
      <c r="Q189" s="36"/>
    </row>
    <row r="190" ht="14.25" customHeight="1">
      <c r="A190" s="42"/>
      <c r="B190" s="47"/>
      <c r="C190" s="78"/>
      <c r="D190" s="26"/>
      <c r="E190" s="26"/>
      <c r="F190" s="59"/>
      <c r="G190" s="60"/>
      <c r="H190" s="38">
        <f t="shared" si="1"/>
        <v>0</v>
      </c>
      <c r="I190" s="39">
        <f t="shared" si="2"/>
        <v>0</v>
      </c>
      <c r="J190" s="40">
        <f t="shared" si="3"/>
        <v>0</v>
      </c>
      <c r="K190" s="41">
        <f t="shared" si="4"/>
        <v>0</v>
      </c>
      <c r="L190" s="40">
        <f t="shared" si="5"/>
        <v>0</v>
      </c>
      <c r="M190" s="41">
        <f t="shared" si="6"/>
        <v>0</v>
      </c>
      <c r="N190" s="35"/>
      <c r="O190" s="43"/>
      <c r="P190" s="36"/>
      <c r="Q190" s="36"/>
    </row>
    <row r="191" ht="14.25" customHeight="1">
      <c r="A191" s="42"/>
      <c r="B191" s="47"/>
      <c r="C191" s="78"/>
      <c r="D191" s="26"/>
      <c r="E191" s="26"/>
      <c r="F191" s="59"/>
      <c r="G191" s="60"/>
      <c r="H191" s="38">
        <f t="shared" si="1"/>
        <v>0</v>
      </c>
      <c r="I191" s="39">
        <f t="shared" si="2"/>
        <v>0</v>
      </c>
      <c r="J191" s="40">
        <f t="shared" si="3"/>
        <v>0</v>
      </c>
      <c r="K191" s="41">
        <f t="shared" si="4"/>
        <v>0</v>
      </c>
      <c r="L191" s="40">
        <f t="shared" si="5"/>
        <v>0</v>
      </c>
      <c r="M191" s="41">
        <f t="shared" si="6"/>
        <v>0</v>
      </c>
      <c r="N191" s="35"/>
      <c r="O191" s="43"/>
      <c r="P191" s="36"/>
      <c r="Q191" s="36"/>
    </row>
    <row r="192" ht="14.25" customHeight="1">
      <c r="A192" s="42"/>
      <c r="B192" s="47"/>
      <c r="C192" s="78"/>
      <c r="D192" s="26"/>
      <c r="E192" s="26"/>
      <c r="F192" s="59"/>
      <c r="G192" s="60"/>
      <c r="H192" s="38">
        <f t="shared" si="1"/>
        <v>0</v>
      </c>
      <c r="I192" s="39">
        <f t="shared" si="2"/>
        <v>0</v>
      </c>
      <c r="J192" s="40">
        <f t="shared" si="3"/>
        <v>0</v>
      </c>
      <c r="K192" s="41">
        <f t="shared" si="4"/>
        <v>0</v>
      </c>
      <c r="L192" s="40">
        <f t="shared" si="5"/>
        <v>0</v>
      </c>
      <c r="M192" s="41">
        <f t="shared" si="6"/>
        <v>0</v>
      </c>
      <c r="N192" s="35"/>
      <c r="O192" s="43"/>
      <c r="P192" s="36"/>
      <c r="Q192" s="36"/>
    </row>
    <row r="193" ht="14.25" customHeight="1">
      <c r="A193" s="42"/>
      <c r="B193" s="47"/>
      <c r="C193" s="78"/>
      <c r="D193" s="26"/>
      <c r="E193" s="26"/>
      <c r="F193" s="59"/>
      <c r="G193" s="60"/>
      <c r="H193" s="38">
        <f t="shared" si="1"/>
        <v>0</v>
      </c>
      <c r="I193" s="39">
        <f t="shared" si="2"/>
        <v>0</v>
      </c>
      <c r="J193" s="40">
        <f t="shared" si="3"/>
        <v>0</v>
      </c>
      <c r="K193" s="41">
        <f t="shared" si="4"/>
        <v>0</v>
      </c>
      <c r="L193" s="40">
        <f t="shared" si="5"/>
        <v>0</v>
      </c>
      <c r="M193" s="41">
        <f t="shared" si="6"/>
        <v>0</v>
      </c>
      <c r="N193" s="35"/>
      <c r="O193" s="43"/>
      <c r="P193" s="36"/>
      <c r="Q193" s="36"/>
    </row>
    <row r="194" ht="14.25" customHeight="1">
      <c r="A194" s="42"/>
      <c r="B194" s="47"/>
      <c r="C194" s="78"/>
      <c r="D194" s="26"/>
      <c r="E194" s="26"/>
      <c r="F194" s="59"/>
      <c r="G194" s="60"/>
      <c r="H194" s="38">
        <f t="shared" si="1"/>
        <v>0</v>
      </c>
      <c r="I194" s="39">
        <f t="shared" si="2"/>
        <v>0</v>
      </c>
      <c r="J194" s="40">
        <f t="shared" si="3"/>
        <v>0</v>
      </c>
      <c r="K194" s="41">
        <f t="shared" si="4"/>
        <v>0</v>
      </c>
      <c r="L194" s="40">
        <f t="shared" si="5"/>
        <v>0</v>
      </c>
      <c r="M194" s="41">
        <f t="shared" si="6"/>
        <v>0</v>
      </c>
      <c r="N194" s="35"/>
      <c r="O194" s="43"/>
      <c r="P194" s="36"/>
      <c r="Q194" s="36"/>
    </row>
    <row r="195" ht="14.25" customHeight="1">
      <c r="A195" s="42"/>
      <c r="B195" s="47"/>
      <c r="C195" s="78"/>
      <c r="D195" s="26"/>
      <c r="E195" s="26"/>
      <c r="F195" s="59"/>
      <c r="G195" s="60"/>
      <c r="H195" s="38">
        <f t="shared" si="1"/>
        <v>0</v>
      </c>
      <c r="I195" s="39">
        <f t="shared" si="2"/>
        <v>0</v>
      </c>
      <c r="J195" s="40">
        <f t="shared" si="3"/>
        <v>0</v>
      </c>
      <c r="K195" s="41">
        <f t="shared" si="4"/>
        <v>0</v>
      </c>
      <c r="L195" s="40">
        <f t="shared" si="5"/>
        <v>0</v>
      </c>
      <c r="M195" s="41">
        <f t="shared" si="6"/>
        <v>0</v>
      </c>
      <c r="N195" s="35"/>
      <c r="O195" s="43"/>
      <c r="P195" s="36"/>
      <c r="Q195" s="36"/>
    </row>
    <row r="196" ht="14.25" customHeight="1">
      <c r="A196" s="42"/>
      <c r="B196" s="47"/>
      <c r="C196" s="61"/>
      <c r="D196" s="80"/>
      <c r="E196" s="26"/>
      <c r="F196" s="59"/>
      <c r="G196" s="60"/>
      <c r="H196" s="38">
        <f t="shared" si="1"/>
        <v>0</v>
      </c>
      <c r="I196" s="39">
        <f t="shared" si="2"/>
        <v>0</v>
      </c>
      <c r="J196" s="40">
        <f t="shared" si="3"/>
        <v>0</v>
      </c>
      <c r="K196" s="41">
        <f t="shared" si="4"/>
        <v>0</v>
      </c>
      <c r="L196" s="40">
        <f t="shared" si="5"/>
        <v>0</v>
      </c>
      <c r="M196" s="41">
        <f t="shared" si="6"/>
        <v>0</v>
      </c>
      <c r="N196" s="35"/>
      <c r="O196" s="43"/>
      <c r="P196" s="36"/>
      <c r="Q196" s="36"/>
    </row>
    <row r="197" ht="14.25" customHeight="1">
      <c r="A197" s="42"/>
      <c r="B197" s="47"/>
      <c r="C197" s="61"/>
      <c r="D197" s="80"/>
      <c r="E197" s="26"/>
      <c r="F197" s="59"/>
      <c r="G197" s="60"/>
      <c r="H197" s="38">
        <f t="shared" si="1"/>
        <v>0</v>
      </c>
      <c r="I197" s="39">
        <f t="shared" si="2"/>
        <v>0</v>
      </c>
      <c r="J197" s="40">
        <f t="shared" si="3"/>
        <v>0</v>
      </c>
      <c r="K197" s="41">
        <f t="shared" si="4"/>
        <v>0</v>
      </c>
      <c r="L197" s="40">
        <f t="shared" si="5"/>
        <v>0</v>
      </c>
      <c r="M197" s="41">
        <f t="shared" si="6"/>
        <v>0</v>
      </c>
      <c r="N197" s="35"/>
      <c r="O197" s="43"/>
      <c r="P197" s="36"/>
      <c r="Q197" s="36"/>
    </row>
    <row r="198" ht="14.25" customHeight="1">
      <c r="A198" s="42"/>
      <c r="B198" s="47"/>
      <c r="C198" s="78"/>
      <c r="D198" s="26"/>
      <c r="E198" s="26"/>
      <c r="F198" s="59"/>
      <c r="G198" s="60"/>
      <c r="H198" s="38">
        <f t="shared" si="1"/>
        <v>0</v>
      </c>
      <c r="I198" s="39">
        <f t="shared" si="2"/>
        <v>0</v>
      </c>
      <c r="J198" s="40">
        <f t="shared" si="3"/>
        <v>0</v>
      </c>
      <c r="K198" s="41">
        <f t="shared" si="4"/>
        <v>0</v>
      </c>
      <c r="L198" s="40">
        <f t="shared" si="5"/>
        <v>0</v>
      </c>
      <c r="M198" s="41">
        <f t="shared" si="6"/>
        <v>0</v>
      </c>
      <c r="N198" s="35"/>
      <c r="O198" s="43"/>
      <c r="P198" s="36"/>
      <c r="Q198" s="36"/>
    </row>
    <row r="199" ht="14.25" customHeight="1">
      <c r="A199" s="42"/>
      <c r="B199" s="47"/>
      <c r="C199" s="78"/>
      <c r="D199" s="26"/>
      <c r="E199" s="26"/>
      <c r="F199" s="59"/>
      <c r="G199" s="60"/>
      <c r="H199" s="38">
        <f t="shared" si="1"/>
        <v>0</v>
      </c>
      <c r="I199" s="39">
        <f t="shared" si="2"/>
        <v>0</v>
      </c>
      <c r="J199" s="40">
        <f t="shared" si="3"/>
        <v>0</v>
      </c>
      <c r="K199" s="41">
        <f t="shared" si="4"/>
        <v>0</v>
      </c>
      <c r="L199" s="40">
        <f t="shared" si="5"/>
        <v>0</v>
      </c>
      <c r="M199" s="41">
        <f t="shared" si="6"/>
        <v>0</v>
      </c>
      <c r="N199" s="35"/>
      <c r="O199" s="43"/>
      <c r="P199" s="36"/>
      <c r="Q199" s="36"/>
    </row>
    <row r="200" ht="14.25" customHeight="1">
      <c r="A200" s="42"/>
      <c r="B200" s="47"/>
      <c r="C200" s="78"/>
      <c r="D200" s="26"/>
      <c r="E200" s="26"/>
      <c r="F200" s="59"/>
      <c r="G200" s="60"/>
      <c r="H200" s="38">
        <f t="shared" si="1"/>
        <v>0</v>
      </c>
      <c r="I200" s="39">
        <f t="shared" si="2"/>
        <v>0</v>
      </c>
      <c r="J200" s="40">
        <f t="shared" si="3"/>
        <v>0</v>
      </c>
      <c r="K200" s="41">
        <f t="shared" si="4"/>
        <v>0</v>
      </c>
      <c r="L200" s="40">
        <f t="shared" si="5"/>
        <v>0</v>
      </c>
      <c r="M200" s="41">
        <f t="shared" si="6"/>
        <v>0</v>
      </c>
      <c r="N200" s="35"/>
      <c r="O200" s="43"/>
      <c r="P200" s="36"/>
      <c r="Q200" s="36"/>
    </row>
    <row r="201" ht="14.25" customHeight="1">
      <c r="A201" s="42"/>
      <c r="B201" s="47"/>
      <c r="C201" s="78"/>
      <c r="D201" s="26"/>
      <c r="E201" s="26"/>
      <c r="F201" s="59"/>
      <c r="G201" s="60"/>
      <c r="H201" s="38">
        <f t="shared" si="1"/>
        <v>0</v>
      </c>
      <c r="I201" s="39">
        <f t="shared" si="2"/>
        <v>0</v>
      </c>
      <c r="J201" s="40">
        <f t="shared" si="3"/>
        <v>0</v>
      </c>
      <c r="K201" s="41">
        <f t="shared" si="4"/>
        <v>0</v>
      </c>
      <c r="L201" s="40">
        <f t="shared" si="5"/>
        <v>0</v>
      </c>
      <c r="M201" s="41">
        <f t="shared" si="6"/>
        <v>0</v>
      </c>
      <c r="N201" s="35"/>
      <c r="O201" s="43"/>
      <c r="P201" s="36"/>
      <c r="Q201" s="36"/>
    </row>
    <row r="202" ht="14.25" customHeight="1">
      <c r="A202" s="42"/>
      <c r="B202" s="47"/>
      <c r="C202" s="78"/>
      <c r="D202" s="26"/>
      <c r="E202" s="26"/>
      <c r="F202" s="59"/>
      <c r="G202" s="60"/>
      <c r="H202" s="38">
        <f t="shared" si="1"/>
        <v>0</v>
      </c>
      <c r="I202" s="39">
        <f t="shared" si="2"/>
        <v>0</v>
      </c>
      <c r="J202" s="40">
        <f t="shared" si="3"/>
        <v>0</v>
      </c>
      <c r="K202" s="41">
        <f t="shared" si="4"/>
        <v>0</v>
      </c>
      <c r="L202" s="40">
        <f t="shared" si="5"/>
        <v>0</v>
      </c>
      <c r="M202" s="41">
        <f t="shared" si="6"/>
        <v>0</v>
      </c>
      <c r="N202" s="35"/>
      <c r="O202" s="43"/>
      <c r="P202" s="36"/>
      <c r="Q202" s="36"/>
    </row>
    <row r="203" ht="14.25" customHeight="1">
      <c r="A203" s="42"/>
      <c r="B203" s="47"/>
      <c r="C203" s="61"/>
      <c r="D203" s="26"/>
      <c r="E203" s="26"/>
      <c r="F203" s="62"/>
      <c r="G203" s="60"/>
      <c r="H203" s="38">
        <f t="shared" si="1"/>
        <v>0</v>
      </c>
      <c r="I203" s="39">
        <f t="shared" si="2"/>
        <v>0</v>
      </c>
      <c r="J203" s="40">
        <f t="shared" si="3"/>
        <v>0</v>
      </c>
      <c r="K203" s="41">
        <f t="shared" si="4"/>
        <v>0</v>
      </c>
      <c r="L203" s="40">
        <f t="shared" si="5"/>
        <v>0</v>
      </c>
      <c r="M203" s="41">
        <f t="shared" si="6"/>
        <v>0</v>
      </c>
      <c r="N203" s="35"/>
      <c r="O203" s="43"/>
      <c r="P203" s="36"/>
      <c r="Q203" s="36"/>
    </row>
    <row r="204" ht="14.25" customHeight="1">
      <c r="A204" s="42"/>
      <c r="B204" s="47"/>
      <c r="C204" s="78"/>
      <c r="D204" s="79"/>
      <c r="E204" s="26"/>
      <c r="F204" s="59"/>
      <c r="G204" s="60"/>
      <c r="H204" s="38">
        <f t="shared" si="1"/>
        <v>0</v>
      </c>
      <c r="I204" s="39">
        <f t="shared" si="2"/>
        <v>0</v>
      </c>
      <c r="J204" s="40">
        <f t="shared" si="3"/>
        <v>0</v>
      </c>
      <c r="K204" s="41">
        <f t="shared" si="4"/>
        <v>0</v>
      </c>
      <c r="L204" s="40">
        <f t="shared" si="5"/>
        <v>0</v>
      </c>
      <c r="M204" s="41">
        <f t="shared" si="6"/>
        <v>0</v>
      </c>
      <c r="N204" s="35"/>
      <c r="O204" s="43"/>
      <c r="P204" s="36"/>
      <c r="Q204" s="36"/>
    </row>
    <row r="205" ht="14.25" customHeight="1">
      <c r="A205" s="42"/>
      <c r="B205" s="47"/>
      <c r="C205" s="78"/>
      <c r="D205" s="79"/>
      <c r="E205" s="26"/>
      <c r="F205" s="59"/>
      <c r="G205" s="60"/>
      <c r="H205" s="38">
        <f t="shared" si="1"/>
        <v>0</v>
      </c>
      <c r="I205" s="39">
        <f t="shared" si="2"/>
        <v>0</v>
      </c>
      <c r="J205" s="40">
        <f t="shared" si="3"/>
        <v>0</v>
      </c>
      <c r="K205" s="41">
        <f t="shared" si="4"/>
        <v>0</v>
      </c>
      <c r="L205" s="40">
        <f t="shared" si="5"/>
        <v>0</v>
      </c>
      <c r="M205" s="41">
        <f t="shared" si="6"/>
        <v>0</v>
      </c>
      <c r="N205" s="35"/>
      <c r="O205" s="43"/>
      <c r="P205" s="36"/>
      <c r="Q205" s="36"/>
    </row>
    <row r="206" ht="14.25" customHeight="1">
      <c r="A206" s="42"/>
      <c r="B206" s="47"/>
      <c r="C206" s="78"/>
      <c r="D206" s="80"/>
      <c r="E206" s="68"/>
      <c r="F206" s="59"/>
      <c r="G206" s="60"/>
      <c r="H206" s="38">
        <f t="shared" si="1"/>
        <v>0</v>
      </c>
      <c r="I206" s="39">
        <f t="shared" si="2"/>
        <v>0</v>
      </c>
      <c r="J206" s="40">
        <f t="shared" si="3"/>
        <v>0</v>
      </c>
      <c r="K206" s="41">
        <f t="shared" si="4"/>
        <v>0</v>
      </c>
      <c r="L206" s="40">
        <f t="shared" si="5"/>
        <v>0</v>
      </c>
      <c r="M206" s="41">
        <f t="shared" si="6"/>
        <v>0</v>
      </c>
      <c r="N206" s="35"/>
      <c r="O206" s="43"/>
      <c r="P206" s="36"/>
      <c r="Q206" s="36"/>
    </row>
    <row r="207" ht="14.25" customHeight="1">
      <c r="A207" s="42"/>
      <c r="B207" s="47"/>
      <c r="C207" s="61"/>
      <c r="D207" s="80"/>
      <c r="E207" s="26"/>
      <c r="F207" s="59"/>
      <c r="G207" s="60"/>
      <c r="H207" s="38">
        <f t="shared" si="1"/>
        <v>0</v>
      </c>
      <c r="I207" s="39">
        <f t="shared" si="2"/>
        <v>0</v>
      </c>
      <c r="J207" s="40">
        <f t="shared" si="3"/>
        <v>0</v>
      </c>
      <c r="K207" s="41">
        <f t="shared" si="4"/>
        <v>0</v>
      </c>
      <c r="L207" s="40">
        <f t="shared" si="5"/>
        <v>0</v>
      </c>
      <c r="M207" s="41">
        <f t="shared" si="6"/>
        <v>0</v>
      </c>
      <c r="N207" s="35"/>
      <c r="O207" s="43"/>
      <c r="P207" s="36"/>
      <c r="Q207" s="36"/>
    </row>
    <row r="208" ht="14.25" customHeight="1">
      <c r="A208" s="42"/>
      <c r="B208" s="47"/>
      <c r="C208" s="61"/>
      <c r="D208" s="80"/>
      <c r="E208" s="26"/>
      <c r="F208" s="59"/>
      <c r="G208" s="60"/>
      <c r="H208" s="38">
        <f t="shared" si="1"/>
        <v>0</v>
      </c>
      <c r="I208" s="39">
        <f t="shared" si="2"/>
        <v>0</v>
      </c>
      <c r="J208" s="40">
        <f t="shared" si="3"/>
        <v>0</v>
      </c>
      <c r="K208" s="41">
        <f t="shared" si="4"/>
        <v>0</v>
      </c>
      <c r="L208" s="40">
        <f t="shared" si="5"/>
        <v>0</v>
      </c>
      <c r="M208" s="41">
        <f t="shared" si="6"/>
        <v>0</v>
      </c>
      <c r="N208" s="35"/>
      <c r="O208" s="43"/>
      <c r="P208" s="36"/>
      <c r="Q208" s="36"/>
    </row>
    <row r="209" ht="14.25" customHeight="1">
      <c r="A209" s="42"/>
      <c r="B209" s="47"/>
      <c r="C209" s="81"/>
      <c r="D209" s="64"/>
      <c r="E209" s="26"/>
      <c r="F209" s="82"/>
      <c r="G209" s="60"/>
      <c r="H209" s="38">
        <f t="shared" si="1"/>
        <v>0</v>
      </c>
      <c r="I209" s="39">
        <f t="shared" si="2"/>
        <v>0</v>
      </c>
      <c r="J209" s="40">
        <f t="shared" si="3"/>
        <v>0</v>
      </c>
      <c r="K209" s="41">
        <f t="shared" si="4"/>
        <v>0</v>
      </c>
      <c r="L209" s="40">
        <f t="shared" si="5"/>
        <v>0</v>
      </c>
      <c r="M209" s="41">
        <f t="shared" si="6"/>
        <v>0</v>
      </c>
      <c r="N209" s="35"/>
      <c r="O209" s="43"/>
    </row>
    <row r="210" ht="14.25" customHeight="1">
      <c r="A210" s="42"/>
      <c r="B210" s="47"/>
      <c r="C210" s="81"/>
      <c r="D210" s="64"/>
      <c r="E210" s="26"/>
      <c r="F210" s="82"/>
      <c r="G210" s="60"/>
      <c r="H210" s="38">
        <f t="shared" si="1"/>
        <v>0</v>
      </c>
      <c r="I210" s="39">
        <f t="shared" si="2"/>
        <v>0</v>
      </c>
      <c r="J210" s="40">
        <f t="shared" si="3"/>
        <v>0</v>
      </c>
      <c r="K210" s="41">
        <f t="shared" si="4"/>
        <v>0</v>
      </c>
      <c r="L210" s="40">
        <f t="shared" si="5"/>
        <v>0</v>
      </c>
      <c r="M210" s="41">
        <f t="shared" si="6"/>
        <v>0</v>
      </c>
      <c r="N210" s="35"/>
      <c r="O210" s="43"/>
    </row>
    <row r="211" ht="14.25" customHeight="1">
      <c r="A211" s="42"/>
      <c r="B211" s="47"/>
      <c r="C211" s="81"/>
      <c r="D211" s="64"/>
      <c r="E211" s="26"/>
      <c r="F211" s="82"/>
      <c r="G211" s="60"/>
      <c r="H211" s="38">
        <f t="shared" si="1"/>
        <v>0</v>
      </c>
      <c r="I211" s="39">
        <f t="shared" si="2"/>
        <v>0</v>
      </c>
      <c r="J211" s="40">
        <f t="shared" si="3"/>
        <v>0</v>
      </c>
      <c r="K211" s="41">
        <f t="shared" si="4"/>
        <v>0</v>
      </c>
      <c r="L211" s="40">
        <f t="shared" si="5"/>
        <v>0</v>
      </c>
      <c r="M211" s="41">
        <f t="shared" si="6"/>
        <v>0</v>
      </c>
      <c r="N211" s="35"/>
      <c r="O211" s="43"/>
    </row>
    <row r="212" ht="14.25" customHeight="1">
      <c r="A212" s="42"/>
      <c r="B212" s="47"/>
      <c r="C212" s="81"/>
      <c r="D212" s="64"/>
      <c r="E212" s="26"/>
      <c r="F212" s="82"/>
      <c r="G212" s="60"/>
      <c r="H212" s="38">
        <f t="shared" si="1"/>
        <v>0</v>
      </c>
      <c r="I212" s="39">
        <f t="shared" si="2"/>
        <v>0</v>
      </c>
      <c r="J212" s="40">
        <f t="shared" si="3"/>
        <v>0</v>
      </c>
      <c r="K212" s="41">
        <f t="shared" si="4"/>
        <v>0</v>
      </c>
      <c r="L212" s="40">
        <f t="shared" si="5"/>
        <v>0</v>
      </c>
      <c r="M212" s="41">
        <f t="shared" si="6"/>
        <v>0</v>
      </c>
      <c r="N212" s="35"/>
      <c r="O212" s="43"/>
    </row>
    <row r="213" ht="14.25" customHeight="1">
      <c r="A213" s="42"/>
      <c r="B213" s="47"/>
      <c r="C213" s="81"/>
      <c r="D213" s="64"/>
      <c r="E213" s="26"/>
      <c r="F213" s="82"/>
      <c r="G213" s="60"/>
      <c r="H213" s="38">
        <f t="shared" si="1"/>
        <v>0</v>
      </c>
      <c r="I213" s="39">
        <f t="shared" si="2"/>
        <v>0</v>
      </c>
      <c r="J213" s="40">
        <f t="shared" si="3"/>
        <v>0</v>
      </c>
      <c r="K213" s="41">
        <f t="shared" si="4"/>
        <v>0</v>
      </c>
      <c r="L213" s="40">
        <f t="shared" si="5"/>
        <v>0</v>
      </c>
      <c r="M213" s="41">
        <f t="shared" si="6"/>
        <v>0</v>
      </c>
      <c r="N213" s="35"/>
      <c r="O213" s="43"/>
    </row>
    <row r="214" ht="14.25" customHeight="1">
      <c r="A214" s="42"/>
      <c r="B214" s="47"/>
      <c r="C214" s="81"/>
      <c r="D214" s="64"/>
      <c r="E214" s="26"/>
      <c r="F214" s="82"/>
      <c r="G214" s="60"/>
      <c r="H214" s="38">
        <f t="shared" si="1"/>
        <v>0</v>
      </c>
      <c r="I214" s="39">
        <f t="shared" si="2"/>
        <v>0</v>
      </c>
      <c r="J214" s="40">
        <f t="shared" si="3"/>
        <v>0</v>
      </c>
      <c r="K214" s="41">
        <f t="shared" si="4"/>
        <v>0</v>
      </c>
      <c r="L214" s="40">
        <f t="shared" si="5"/>
        <v>0</v>
      </c>
      <c r="M214" s="41">
        <f t="shared" si="6"/>
        <v>0</v>
      </c>
      <c r="N214" s="35"/>
      <c r="O214" s="43"/>
    </row>
    <row r="215" ht="14.25" customHeight="1">
      <c r="A215" s="42"/>
      <c r="B215" s="47"/>
      <c r="C215" s="81"/>
      <c r="D215" s="64"/>
      <c r="E215" s="26"/>
      <c r="F215" s="82"/>
      <c r="G215" s="60"/>
      <c r="H215" s="38">
        <f t="shared" si="1"/>
        <v>0</v>
      </c>
      <c r="I215" s="39">
        <f t="shared" si="2"/>
        <v>0</v>
      </c>
      <c r="J215" s="40">
        <f t="shared" si="3"/>
        <v>0</v>
      </c>
      <c r="K215" s="41">
        <f t="shared" si="4"/>
        <v>0</v>
      </c>
      <c r="L215" s="40">
        <f t="shared" si="5"/>
        <v>0</v>
      </c>
      <c r="M215" s="41">
        <f t="shared" si="6"/>
        <v>0</v>
      </c>
      <c r="N215" s="35"/>
      <c r="O215" s="43"/>
    </row>
    <row r="216" ht="14.25" customHeight="1">
      <c r="A216" s="42"/>
      <c r="B216" s="47"/>
      <c r="C216" s="81"/>
      <c r="D216" s="64"/>
      <c r="E216" s="26"/>
      <c r="F216" s="82"/>
      <c r="G216" s="60"/>
      <c r="H216" s="38">
        <f t="shared" si="1"/>
        <v>0</v>
      </c>
      <c r="I216" s="39">
        <f t="shared" si="2"/>
        <v>0</v>
      </c>
      <c r="J216" s="40">
        <f t="shared" si="3"/>
        <v>0</v>
      </c>
      <c r="K216" s="41">
        <f t="shared" si="4"/>
        <v>0</v>
      </c>
      <c r="L216" s="40">
        <f t="shared" si="5"/>
        <v>0</v>
      </c>
      <c r="M216" s="41">
        <f t="shared" si="6"/>
        <v>0</v>
      </c>
      <c r="N216" s="35"/>
      <c r="O216" s="43"/>
    </row>
    <row r="217" ht="14.25" customHeight="1">
      <c r="A217" s="42"/>
      <c r="B217" s="47"/>
      <c r="C217" s="81"/>
      <c r="D217" s="64"/>
      <c r="E217" s="26"/>
      <c r="F217" s="82"/>
      <c r="G217" s="60"/>
      <c r="H217" s="38">
        <f t="shared" si="1"/>
        <v>0</v>
      </c>
      <c r="I217" s="39">
        <f t="shared" si="2"/>
        <v>0</v>
      </c>
      <c r="J217" s="40">
        <f t="shared" si="3"/>
        <v>0</v>
      </c>
      <c r="K217" s="41">
        <f t="shared" si="4"/>
        <v>0</v>
      </c>
      <c r="L217" s="40">
        <f t="shared" si="5"/>
        <v>0</v>
      </c>
      <c r="M217" s="41">
        <f t="shared" si="6"/>
        <v>0</v>
      </c>
      <c r="N217" s="35"/>
      <c r="O217" s="43"/>
    </row>
    <row r="218" ht="14.25" customHeight="1">
      <c r="A218" s="42"/>
      <c r="B218" s="47"/>
      <c r="C218" s="81"/>
      <c r="D218" s="64"/>
      <c r="E218" s="26"/>
      <c r="F218" s="82"/>
      <c r="G218" s="60"/>
      <c r="H218" s="38">
        <f t="shared" si="1"/>
        <v>0</v>
      </c>
      <c r="I218" s="39">
        <f t="shared" si="2"/>
        <v>0</v>
      </c>
      <c r="J218" s="40">
        <f t="shared" si="3"/>
        <v>0</v>
      </c>
      <c r="K218" s="41">
        <f t="shared" si="4"/>
        <v>0</v>
      </c>
      <c r="L218" s="40">
        <f t="shared" si="5"/>
        <v>0</v>
      </c>
      <c r="M218" s="41">
        <f t="shared" si="6"/>
        <v>0</v>
      </c>
      <c r="N218" s="35"/>
      <c r="O218" s="43"/>
    </row>
    <row r="219" ht="14.25" customHeight="1">
      <c r="A219" s="42"/>
      <c r="B219" s="47"/>
      <c r="C219" s="81"/>
      <c r="D219" s="64"/>
      <c r="E219" s="26"/>
      <c r="F219" s="82"/>
      <c r="G219" s="60"/>
      <c r="H219" s="38">
        <f t="shared" si="1"/>
        <v>0</v>
      </c>
      <c r="I219" s="39">
        <f t="shared" si="2"/>
        <v>0</v>
      </c>
      <c r="J219" s="40">
        <f t="shared" si="3"/>
        <v>0</v>
      </c>
      <c r="K219" s="41">
        <f t="shared" si="4"/>
        <v>0</v>
      </c>
      <c r="L219" s="40">
        <f t="shared" si="5"/>
        <v>0</v>
      </c>
      <c r="M219" s="41">
        <f t="shared" si="6"/>
        <v>0</v>
      </c>
      <c r="N219" s="35"/>
      <c r="O219" s="43"/>
    </row>
    <row r="220" ht="14.25" customHeight="1">
      <c r="A220" s="42"/>
      <c r="B220" s="47"/>
      <c r="C220" s="83"/>
      <c r="D220" s="64"/>
      <c r="E220" s="26"/>
      <c r="F220" s="74"/>
      <c r="G220" s="60"/>
      <c r="H220" s="38">
        <f t="shared" si="1"/>
        <v>0</v>
      </c>
      <c r="I220" s="39">
        <f t="shared" si="2"/>
        <v>0</v>
      </c>
      <c r="J220" s="40">
        <f t="shared" si="3"/>
        <v>0</v>
      </c>
      <c r="K220" s="41">
        <f t="shared" si="4"/>
        <v>0</v>
      </c>
      <c r="L220" s="40">
        <f t="shared" si="5"/>
        <v>0</v>
      </c>
      <c r="M220" s="41">
        <f t="shared" si="6"/>
        <v>0</v>
      </c>
      <c r="N220" s="35"/>
      <c r="O220" s="43"/>
    </row>
    <row r="221" ht="14.25" customHeight="1">
      <c r="A221" s="42"/>
      <c r="B221" s="47"/>
      <c r="C221" s="61"/>
      <c r="D221" s="64"/>
      <c r="E221" s="26"/>
      <c r="F221" s="82"/>
      <c r="G221" s="60"/>
      <c r="H221" s="38">
        <f t="shared" si="1"/>
        <v>0</v>
      </c>
      <c r="I221" s="39">
        <f t="shared" si="2"/>
        <v>0</v>
      </c>
      <c r="J221" s="40">
        <f t="shared" si="3"/>
        <v>0</v>
      </c>
      <c r="K221" s="41">
        <f t="shared" si="4"/>
        <v>0</v>
      </c>
      <c r="L221" s="40">
        <f t="shared" si="5"/>
        <v>0</v>
      </c>
      <c r="M221" s="41">
        <f t="shared" si="6"/>
        <v>0</v>
      </c>
      <c r="N221" s="35"/>
      <c r="O221" s="43"/>
    </row>
    <row r="222" ht="14.25" customHeight="1">
      <c r="A222" s="42"/>
      <c r="B222" s="47"/>
      <c r="C222" s="61"/>
      <c r="D222" s="64"/>
      <c r="E222" s="64"/>
      <c r="F222" s="82"/>
      <c r="G222" s="60"/>
      <c r="H222" s="38">
        <f t="shared" si="1"/>
        <v>0</v>
      </c>
      <c r="I222" s="39">
        <f t="shared" si="2"/>
        <v>0</v>
      </c>
      <c r="J222" s="40">
        <f t="shared" si="3"/>
        <v>0</v>
      </c>
      <c r="K222" s="41">
        <f t="shared" si="4"/>
        <v>0</v>
      </c>
      <c r="L222" s="40">
        <f t="shared" si="5"/>
        <v>0</v>
      </c>
      <c r="M222" s="41">
        <f t="shared" si="6"/>
        <v>0</v>
      </c>
      <c r="N222" s="35"/>
      <c r="O222" s="43"/>
    </row>
    <row r="223" ht="14.25" customHeight="1">
      <c r="A223" s="42"/>
      <c r="B223" s="47"/>
      <c r="C223" s="61"/>
      <c r="D223" s="64"/>
      <c r="E223" s="64"/>
      <c r="F223" s="82"/>
      <c r="G223" s="60"/>
      <c r="H223" s="38">
        <f t="shared" si="1"/>
        <v>0</v>
      </c>
      <c r="I223" s="39">
        <f t="shared" si="2"/>
        <v>0</v>
      </c>
      <c r="J223" s="40">
        <f t="shared" si="3"/>
        <v>0</v>
      </c>
      <c r="K223" s="41">
        <f t="shared" si="4"/>
        <v>0</v>
      </c>
      <c r="L223" s="40">
        <f t="shared" si="5"/>
        <v>0</v>
      </c>
      <c r="M223" s="41">
        <f t="shared" si="6"/>
        <v>0</v>
      </c>
      <c r="N223" s="35"/>
      <c r="O223" s="43"/>
    </row>
    <row r="224" ht="14.25" customHeight="1">
      <c r="A224" s="42"/>
      <c r="B224" s="47"/>
      <c r="C224" s="61"/>
      <c r="D224" s="64"/>
      <c r="E224" s="64"/>
      <c r="F224" s="82"/>
      <c r="G224" s="60"/>
      <c r="H224" s="38">
        <f t="shared" si="1"/>
        <v>0</v>
      </c>
      <c r="I224" s="39">
        <f t="shared" si="2"/>
        <v>0</v>
      </c>
      <c r="J224" s="40">
        <f t="shared" si="3"/>
        <v>0</v>
      </c>
      <c r="K224" s="41">
        <f t="shared" si="4"/>
        <v>0</v>
      </c>
      <c r="L224" s="40">
        <f t="shared" si="5"/>
        <v>0</v>
      </c>
      <c r="M224" s="41">
        <f t="shared" si="6"/>
        <v>0</v>
      </c>
      <c r="N224" s="35"/>
      <c r="O224" s="43"/>
    </row>
    <row r="225" ht="14.25" customHeight="1">
      <c r="A225" s="42"/>
      <c r="B225" s="47"/>
      <c r="C225" s="61"/>
      <c r="D225" s="64"/>
      <c r="E225" s="64"/>
      <c r="F225" s="82"/>
      <c r="G225" s="60"/>
      <c r="H225" s="38">
        <f t="shared" si="1"/>
        <v>0</v>
      </c>
      <c r="I225" s="39">
        <f t="shared" si="2"/>
        <v>0</v>
      </c>
      <c r="J225" s="40">
        <f t="shared" si="3"/>
        <v>0</v>
      </c>
      <c r="K225" s="41">
        <f t="shared" si="4"/>
        <v>0</v>
      </c>
      <c r="L225" s="40">
        <f t="shared" si="5"/>
        <v>0</v>
      </c>
      <c r="M225" s="41">
        <f t="shared" si="6"/>
        <v>0</v>
      </c>
      <c r="N225" s="35"/>
      <c r="O225" s="43"/>
    </row>
    <row r="226" ht="14.25" customHeight="1">
      <c r="A226" s="42"/>
      <c r="B226" s="47"/>
      <c r="C226" s="65"/>
      <c r="D226" s="71"/>
      <c r="E226" s="64"/>
      <c r="F226" s="74"/>
      <c r="G226" s="60"/>
      <c r="H226" s="38">
        <f t="shared" si="1"/>
        <v>0</v>
      </c>
      <c r="I226" s="39">
        <f t="shared" si="2"/>
        <v>0</v>
      </c>
      <c r="J226" s="40">
        <f t="shared" si="3"/>
        <v>0</v>
      </c>
      <c r="K226" s="41">
        <f t="shared" si="4"/>
        <v>0</v>
      </c>
      <c r="L226" s="40">
        <f t="shared" si="5"/>
        <v>0</v>
      </c>
      <c r="M226" s="41">
        <f t="shared" si="6"/>
        <v>0</v>
      </c>
      <c r="N226" s="35"/>
      <c r="O226" s="43"/>
    </row>
    <row r="227" ht="14.25" customHeight="1">
      <c r="A227" s="42"/>
      <c r="B227" s="47"/>
      <c r="C227" s="83"/>
      <c r="D227" s="71"/>
      <c r="E227" s="64"/>
      <c r="F227" s="74"/>
      <c r="G227" s="60"/>
      <c r="H227" s="38">
        <f t="shared" si="1"/>
        <v>0</v>
      </c>
      <c r="I227" s="39">
        <f t="shared" si="2"/>
        <v>0</v>
      </c>
      <c r="J227" s="40">
        <f t="shared" si="3"/>
        <v>0</v>
      </c>
      <c r="K227" s="41">
        <f t="shared" si="4"/>
        <v>0</v>
      </c>
      <c r="L227" s="40">
        <f t="shared" si="5"/>
        <v>0</v>
      </c>
      <c r="M227" s="41">
        <f t="shared" si="6"/>
        <v>0</v>
      </c>
      <c r="N227" s="35"/>
      <c r="O227" s="43"/>
    </row>
    <row r="228" ht="14.25" customHeight="1">
      <c r="A228" s="42"/>
      <c r="B228" s="47"/>
      <c r="C228" s="83"/>
      <c r="D228" s="71"/>
      <c r="E228" s="71"/>
      <c r="F228" s="74"/>
      <c r="G228" s="60"/>
      <c r="H228" s="38">
        <f t="shared" si="1"/>
        <v>0</v>
      </c>
      <c r="I228" s="39">
        <f t="shared" si="2"/>
        <v>0</v>
      </c>
      <c r="J228" s="40">
        <f t="shared" si="3"/>
        <v>0</v>
      </c>
      <c r="K228" s="41">
        <f t="shared" si="4"/>
        <v>0</v>
      </c>
      <c r="L228" s="40">
        <f t="shared" si="5"/>
        <v>0</v>
      </c>
      <c r="M228" s="41">
        <f t="shared" si="6"/>
        <v>0</v>
      </c>
      <c r="N228" s="35"/>
      <c r="O228" s="43"/>
    </row>
    <row r="229" ht="14.25" customHeight="1">
      <c r="A229" s="42"/>
      <c r="B229" s="47"/>
      <c r="C229" s="81"/>
      <c r="D229" s="71"/>
      <c r="E229" s="64"/>
      <c r="F229" s="82"/>
      <c r="G229" s="60"/>
      <c r="H229" s="38">
        <f t="shared" si="1"/>
        <v>0</v>
      </c>
      <c r="I229" s="39">
        <f t="shared" si="2"/>
        <v>0</v>
      </c>
      <c r="J229" s="40">
        <f t="shared" si="3"/>
        <v>0</v>
      </c>
      <c r="K229" s="41">
        <f t="shared" si="4"/>
        <v>0</v>
      </c>
      <c r="L229" s="40">
        <f t="shared" si="5"/>
        <v>0</v>
      </c>
      <c r="M229" s="41">
        <f t="shared" si="6"/>
        <v>0</v>
      </c>
      <c r="N229" s="35"/>
      <c r="O229" s="43"/>
    </row>
    <row r="230" ht="14.25" customHeight="1">
      <c r="A230" s="42"/>
      <c r="B230" s="47"/>
      <c r="C230" s="65"/>
      <c r="D230" s="71"/>
      <c r="E230" s="64"/>
      <c r="F230" s="74"/>
      <c r="G230" s="60"/>
      <c r="H230" s="38">
        <f t="shared" si="1"/>
        <v>0</v>
      </c>
      <c r="I230" s="39">
        <f t="shared" si="2"/>
        <v>0</v>
      </c>
      <c r="J230" s="40">
        <f t="shared" si="3"/>
        <v>0</v>
      </c>
      <c r="K230" s="41">
        <f t="shared" si="4"/>
        <v>0</v>
      </c>
      <c r="L230" s="40">
        <f t="shared" si="5"/>
        <v>0</v>
      </c>
      <c r="M230" s="41">
        <f t="shared" si="6"/>
        <v>0</v>
      </c>
      <c r="N230" s="35"/>
      <c r="O230" s="43"/>
    </row>
    <row r="231" ht="14.25" customHeight="1">
      <c r="A231" s="42"/>
      <c r="B231" s="47"/>
      <c r="C231" s="83"/>
      <c r="D231" s="71"/>
      <c r="E231" s="64"/>
      <c r="F231" s="82"/>
      <c r="G231" s="60"/>
      <c r="H231" s="38">
        <f t="shared" si="1"/>
        <v>0</v>
      </c>
      <c r="I231" s="39">
        <f t="shared" si="2"/>
        <v>0</v>
      </c>
      <c r="J231" s="40">
        <f t="shared" si="3"/>
        <v>0</v>
      </c>
      <c r="K231" s="41">
        <f t="shared" si="4"/>
        <v>0</v>
      </c>
      <c r="L231" s="40">
        <f t="shared" si="5"/>
        <v>0</v>
      </c>
      <c r="M231" s="41">
        <f t="shared" si="6"/>
        <v>0</v>
      </c>
      <c r="N231" s="35"/>
      <c r="O231" s="43"/>
    </row>
    <row r="232" ht="14.25" customHeight="1">
      <c r="A232" s="42"/>
      <c r="B232" s="47"/>
      <c r="C232" s="83"/>
      <c r="D232" s="71"/>
      <c r="E232" s="64"/>
      <c r="F232" s="74"/>
      <c r="G232" s="60"/>
      <c r="H232" s="38">
        <f t="shared" si="1"/>
        <v>0</v>
      </c>
      <c r="I232" s="39">
        <f t="shared" si="2"/>
        <v>0</v>
      </c>
      <c r="J232" s="40">
        <f t="shared" si="3"/>
        <v>0</v>
      </c>
      <c r="K232" s="41">
        <f t="shared" si="4"/>
        <v>0</v>
      </c>
      <c r="L232" s="40">
        <f t="shared" si="5"/>
        <v>0</v>
      </c>
      <c r="M232" s="41">
        <f t="shared" si="6"/>
        <v>0</v>
      </c>
      <c r="N232" s="35"/>
      <c r="O232" s="43"/>
    </row>
    <row r="233" ht="14.25" customHeight="1">
      <c r="A233" s="42"/>
      <c r="B233" s="47"/>
      <c r="C233" s="61"/>
      <c r="D233" s="71"/>
      <c r="E233" s="64"/>
      <c r="F233" s="59"/>
      <c r="G233" s="60"/>
      <c r="H233" s="38">
        <f t="shared" si="1"/>
        <v>0</v>
      </c>
      <c r="I233" s="39">
        <f t="shared" si="2"/>
        <v>0</v>
      </c>
      <c r="J233" s="40">
        <f t="shared" si="3"/>
        <v>0</v>
      </c>
      <c r="K233" s="41">
        <f t="shared" si="4"/>
        <v>0</v>
      </c>
      <c r="L233" s="40">
        <f t="shared" si="5"/>
        <v>0</v>
      </c>
      <c r="M233" s="41">
        <f t="shared" si="6"/>
        <v>0</v>
      </c>
      <c r="N233" s="35"/>
      <c r="O233" s="43"/>
    </row>
    <row r="234" ht="14.25" customHeight="1">
      <c r="A234" s="42"/>
      <c r="B234" s="47"/>
      <c r="C234" s="61"/>
      <c r="D234" s="71"/>
      <c r="E234" s="64"/>
      <c r="F234" s="74"/>
      <c r="G234" s="60"/>
      <c r="H234" s="38">
        <f t="shared" si="1"/>
        <v>0</v>
      </c>
      <c r="I234" s="39">
        <f t="shared" si="2"/>
        <v>0</v>
      </c>
      <c r="J234" s="40">
        <f t="shared" si="3"/>
        <v>0</v>
      </c>
      <c r="K234" s="41">
        <f t="shared" si="4"/>
        <v>0</v>
      </c>
      <c r="L234" s="40">
        <f t="shared" si="5"/>
        <v>0</v>
      </c>
      <c r="M234" s="41">
        <f t="shared" si="6"/>
        <v>0</v>
      </c>
      <c r="N234" s="35"/>
      <c r="O234" s="43"/>
    </row>
    <row r="235" ht="14.25" customHeight="1">
      <c r="A235" s="42"/>
      <c r="B235" s="47"/>
      <c r="C235" s="83"/>
      <c r="D235" s="71"/>
      <c r="E235" s="64"/>
      <c r="F235" s="82"/>
      <c r="G235" s="60"/>
      <c r="H235" s="38">
        <f t="shared" si="1"/>
        <v>0</v>
      </c>
      <c r="I235" s="39">
        <f t="shared" si="2"/>
        <v>0</v>
      </c>
      <c r="J235" s="40">
        <f t="shared" si="3"/>
        <v>0</v>
      </c>
      <c r="K235" s="41">
        <f t="shared" si="4"/>
        <v>0</v>
      </c>
      <c r="L235" s="40">
        <f t="shared" si="5"/>
        <v>0</v>
      </c>
      <c r="M235" s="41">
        <f t="shared" si="6"/>
        <v>0</v>
      </c>
      <c r="N235" s="35"/>
      <c r="O235" s="43"/>
    </row>
    <row r="236" ht="14.25" customHeight="1">
      <c r="A236" s="42"/>
      <c r="B236" s="47"/>
      <c r="C236" s="61"/>
      <c r="D236" s="64"/>
      <c r="E236" s="64"/>
      <c r="F236" s="82"/>
      <c r="G236" s="60"/>
      <c r="H236" s="38">
        <f t="shared" si="1"/>
        <v>0</v>
      </c>
      <c r="I236" s="39">
        <f t="shared" si="2"/>
        <v>0</v>
      </c>
      <c r="J236" s="40">
        <f t="shared" si="3"/>
        <v>0</v>
      </c>
      <c r="K236" s="41">
        <f t="shared" si="4"/>
        <v>0</v>
      </c>
      <c r="L236" s="40">
        <f t="shared" si="5"/>
        <v>0</v>
      </c>
      <c r="M236" s="41">
        <f t="shared" si="6"/>
        <v>0</v>
      </c>
      <c r="N236" s="35"/>
      <c r="O236" s="43"/>
    </row>
    <row r="237" ht="14.25" customHeight="1">
      <c r="A237" s="42"/>
      <c r="B237" s="47"/>
      <c r="C237" s="61"/>
      <c r="D237" s="64"/>
      <c r="E237" s="64"/>
      <c r="F237" s="82"/>
      <c r="G237" s="60"/>
      <c r="H237" s="38">
        <f t="shared" si="1"/>
        <v>0</v>
      </c>
      <c r="I237" s="39">
        <f t="shared" si="2"/>
        <v>0</v>
      </c>
      <c r="J237" s="40">
        <f t="shared" si="3"/>
        <v>0</v>
      </c>
      <c r="K237" s="41">
        <f t="shared" si="4"/>
        <v>0</v>
      </c>
      <c r="L237" s="40">
        <f t="shared" si="5"/>
        <v>0</v>
      </c>
      <c r="M237" s="41">
        <f t="shared" si="6"/>
        <v>0</v>
      </c>
      <c r="N237" s="35"/>
      <c r="O237" s="43"/>
    </row>
    <row r="238" ht="14.25" customHeight="1">
      <c r="A238" s="42"/>
      <c r="B238" s="47"/>
      <c r="C238" s="61"/>
      <c r="D238" s="64"/>
      <c r="E238" s="64"/>
      <c r="F238" s="82"/>
      <c r="G238" s="60"/>
      <c r="H238" s="38">
        <f t="shared" si="1"/>
        <v>0</v>
      </c>
      <c r="I238" s="39">
        <f t="shared" si="2"/>
        <v>0</v>
      </c>
      <c r="J238" s="40">
        <f t="shared" si="3"/>
        <v>0</v>
      </c>
      <c r="K238" s="41">
        <f t="shared" si="4"/>
        <v>0</v>
      </c>
      <c r="L238" s="40">
        <f t="shared" si="5"/>
        <v>0</v>
      </c>
      <c r="M238" s="41">
        <f t="shared" si="6"/>
        <v>0</v>
      </c>
      <c r="N238" s="35"/>
      <c r="O238" s="43"/>
    </row>
    <row r="239" ht="14.25" customHeight="1">
      <c r="A239" s="42"/>
      <c r="B239" s="47"/>
      <c r="C239" s="66"/>
      <c r="D239" s="71"/>
      <c r="E239" s="73"/>
      <c r="F239" s="84"/>
      <c r="G239" s="60"/>
      <c r="H239" s="38">
        <f t="shared" si="1"/>
        <v>0</v>
      </c>
      <c r="I239" s="39">
        <f t="shared" si="2"/>
        <v>0</v>
      </c>
      <c r="J239" s="40">
        <f t="shared" si="3"/>
        <v>0</v>
      </c>
      <c r="K239" s="41">
        <f t="shared" si="4"/>
        <v>0</v>
      </c>
      <c r="L239" s="40">
        <f t="shared" si="5"/>
        <v>0</v>
      </c>
      <c r="M239" s="41">
        <f t="shared" si="6"/>
        <v>0</v>
      </c>
      <c r="N239" s="35"/>
      <c r="O239" s="43"/>
    </row>
    <row r="240" ht="14.25" customHeight="1">
      <c r="A240" s="42"/>
      <c r="B240" s="47"/>
      <c r="C240" s="66"/>
      <c r="D240" s="71"/>
      <c r="E240" s="73"/>
      <c r="F240" s="84"/>
      <c r="G240" s="60"/>
      <c r="H240" s="38">
        <f t="shared" si="1"/>
        <v>0</v>
      </c>
      <c r="I240" s="39">
        <f t="shared" si="2"/>
        <v>0</v>
      </c>
      <c r="J240" s="40">
        <f t="shared" si="3"/>
        <v>0</v>
      </c>
      <c r="K240" s="41">
        <f t="shared" si="4"/>
        <v>0</v>
      </c>
      <c r="L240" s="40">
        <f t="shared" si="5"/>
        <v>0</v>
      </c>
      <c r="M240" s="41">
        <f t="shared" si="6"/>
        <v>0</v>
      </c>
      <c r="N240" s="35"/>
      <c r="O240" s="43"/>
    </row>
    <row r="241" ht="14.25" customHeight="1">
      <c r="A241" s="42"/>
      <c r="B241" s="47"/>
      <c r="C241" s="66"/>
      <c r="D241" s="71"/>
      <c r="E241" s="73"/>
      <c r="F241" s="84"/>
      <c r="G241" s="60"/>
      <c r="H241" s="38">
        <f t="shared" si="1"/>
        <v>0</v>
      </c>
      <c r="I241" s="39">
        <f t="shared" si="2"/>
        <v>0</v>
      </c>
      <c r="J241" s="40">
        <f t="shared" si="3"/>
        <v>0</v>
      </c>
      <c r="K241" s="41">
        <f t="shared" si="4"/>
        <v>0</v>
      </c>
      <c r="L241" s="40">
        <f t="shared" si="5"/>
        <v>0</v>
      </c>
      <c r="M241" s="41">
        <f t="shared" si="6"/>
        <v>0</v>
      </c>
      <c r="N241" s="35"/>
      <c r="O241" s="43"/>
    </row>
    <row r="242" ht="14.25" customHeight="1">
      <c r="A242" s="42"/>
      <c r="B242" s="47"/>
      <c r="C242" s="66"/>
      <c r="D242" s="71"/>
      <c r="E242" s="73"/>
      <c r="F242" s="84"/>
      <c r="G242" s="60"/>
      <c r="H242" s="38">
        <f t="shared" si="1"/>
        <v>0</v>
      </c>
      <c r="I242" s="39">
        <f t="shared" si="2"/>
        <v>0</v>
      </c>
      <c r="J242" s="40">
        <f t="shared" si="3"/>
        <v>0</v>
      </c>
      <c r="K242" s="41">
        <f t="shared" si="4"/>
        <v>0</v>
      </c>
      <c r="L242" s="40">
        <f t="shared" si="5"/>
        <v>0</v>
      </c>
      <c r="M242" s="41">
        <f t="shared" si="6"/>
        <v>0</v>
      </c>
      <c r="N242" s="35"/>
      <c r="O242" s="43"/>
    </row>
    <row r="243" ht="14.25" customHeight="1">
      <c r="A243" s="42"/>
      <c r="B243" s="47"/>
      <c r="C243" s="66"/>
      <c r="D243" s="71"/>
      <c r="E243" s="73"/>
      <c r="F243" s="84"/>
      <c r="G243" s="60"/>
      <c r="H243" s="38">
        <f t="shared" si="1"/>
        <v>0</v>
      </c>
      <c r="I243" s="39">
        <f t="shared" si="2"/>
        <v>0</v>
      </c>
      <c r="J243" s="40">
        <f t="shared" si="3"/>
        <v>0</v>
      </c>
      <c r="K243" s="41">
        <f t="shared" si="4"/>
        <v>0</v>
      </c>
      <c r="L243" s="40">
        <f t="shared" si="5"/>
        <v>0</v>
      </c>
      <c r="M243" s="41">
        <f t="shared" si="6"/>
        <v>0</v>
      </c>
      <c r="N243" s="35"/>
      <c r="O243" s="43"/>
    </row>
    <row r="244" ht="14.25" customHeight="1">
      <c r="A244" s="42"/>
      <c r="B244" s="47"/>
      <c r="C244" s="66"/>
      <c r="D244" s="71"/>
      <c r="E244" s="73"/>
      <c r="F244" s="84"/>
      <c r="G244" s="60"/>
      <c r="H244" s="38">
        <f t="shared" si="1"/>
        <v>0</v>
      </c>
      <c r="I244" s="39">
        <f t="shared" si="2"/>
        <v>0</v>
      </c>
      <c r="J244" s="40">
        <f t="shared" si="3"/>
        <v>0</v>
      </c>
      <c r="K244" s="41">
        <f t="shared" si="4"/>
        <v>0</v>
      </c>
      <c r="L244" s="40">
        <f t="shared" si="5"/>
        <v>0</v>
      </c>
      <c r="M244" s="41">
        <f t="shared" si="6"/>
        <v>0</v>
      </c>
      <c r="N244" s="35"/>
      <c r="O244" s="43"/>
    </row>
    <row r="245" ht="14.25" customHeight="1">
      <c r="A245" s="42"/>
      <c r="B245" s="47"/>
      <c r="C245" s="66"/>
      <c r="D245" s="71"/>
      <c r="E245" s="73"/>
      <c r="F245" s="84"/>
      <c r="G245" s="60"/>
      <c r="H245" s="38">
        <f t="shared" si="1"/>
        <v>0</v>
      </c>
      <c r="I245" s="39">
        <f t="shared" si="2"/>
        <v>0</v>
      </c>
      <c r="J245" s="40">
        <f t="shared" si="3"/>
        <v>0</v>
      </c>
      <c r="K245" s="41">
        <f t="shared" si="4"/>
        <v>0</v>
      </c>
      <c r="L245" s="40">
        <f t="shared" si="5"/>
        <v>0</v>
      </c>
      <c r="M245" s="41">
        <f t="shared" si="6"/>
        <v>0</v>
      </c>
      <c r="N245" s="35"/>
      <c r="O245" s="43"/>
    </row>
    <row r="246" ht="14.25" customHeight="1">
      <c r="A246" s="42"/>
      <c r="B246" s="47"/>
      <c r="C246" s="65"/>
      <c r="D246" s="71"/>
      <c r="E246" s="73"/>
      <c r="F246" s="84"/>
      <c r="G246" s="60"/>
      <c r="H246" s="38">
        <f t="shared" si="1"/>
        <v>0</v>
      </c>
      <c r="I246" s="39">
        <f t="shared" si="2"/>
        <v>0</v>
      </c>
      <c r="J246" s="40">
        <f t="shared" si="3"/>
        <v>0</v>
      </c>
      <c r="K246" s="41">
        <f t="shared" si="4"/>
        <v>0</v>
      </c>
      <c r="L246" s="40">
        <f t="shared" si="5"/>
        <v>0</v>
      </c>
      <c r="M246" s="41">
        <f t="shared" si="6"/>
        <v>0</v>
      </c>
      <c r="N246" s="35"/>
      <c r="O246" s="43"/>
    </row>
    <row r="247" ht="14.25" customHeight="1">
      <c r="A247" s="42"/>
      <c r="B247" s="47"/>
      <c r="C247" s="61"/>
      <c r="D247" s="71"/>
      <c r="E247" s="73"/>
      <c r="F247" s="85"/>
      <c r="G247" s="60"/>
      <c r="H247" s="38">
        <f t="shared" si="1"/>
        <v>0</v>
      </c>
      <c r="I247" s="39">
        <f t="shared" si="2"/>
        <v>0</v>
      </c>
      <c r="J247" s="40">
        <f t="shared" si="3"/>
        <v>0</v>
      </c>
      <c r="K247" s="41">
        <f t="shared" si="4"/>
        <v>0</v>
      </c>
      <c r="L247" s="40">
        <f t="shared" si="5"/>
        <v>0</v>
      </c>
      <c r="M247" s="41">
        <f t="shared" si="6"/>
        <v>0</v>
      </c>
      <c r="N247" s="35"/>
      <c r="O247" s="43"/>
    </row>
    <row r="248" ht="14.25" customHeight="1">
      <c r="A248" s="42"/>
      <c r="B248" s="47"/>
      <c r="C248" s="61"/>
      <c r="D248" s="71"/>
      <c r="E248" s="73"/>
      <c r="F248" s="85"/>
      <c r="G248" s="60"/>
      <c r="H248" s="38">
        <f t="shared" si="1"/>
        <v>0</v>
      </c>
      <c r="I248" s="39">
        <f t="shared" si="2"/>
        <v>0</v>
      </c>
      <c r="J248" s="40">
        <f t="shared" si="3"/>
        <v>0</v>
      </c>
      <c r="K248" s="41">
        <f t="shared" si="4"/>
        <v>0</v>
      </c>
      <c r="L248" s="40">
        <f t="shared" si="5"/>
        <v>0</v>
      </c>
      <c r="M248" s="41">
        <f t="shared" si="6"/>
        <v>0</v>
      </c>
      <c r="N248" s="35"/>
      <c r="O248" s="43"/>
    </row>
    <row r="249" ht="14.25" customHeight="1">
      <c r="A249" s="42"/>
      <c r="B249" s="47"/>
      <c r="C249" s="61"/>
      <c r="D249" s="71"/>
      <c r="E249" s="73"/>
      <c r="F249" s="85"/>
      <c r="G249" s="60"/>
      <c r="H249" s="38">
        <f t="shared" si="1"/>
        <v>0</v>
      </c>
      <c r="I249" s="39">
        <f t="shared" si="2"/>
        <v>0</v>
      </c>
      <c r="J249" s="40">
        <f t="shared" si="3"/>
        <v>0</v>
      </c>
      <c r="K249" s="41">
        <f t="shared" si="4"/>
        <v>0</v>
      </c>
      <c r="L249" s="40">
        <f t="shared" si="5"/>
        <v>0</v>
      </c>
      <c r="M249" s="41">
        <f t="shared" si="6"/>
        <v>0</v>
      </c>
      <c r="N249" s="35"/>
      <c r="O249" s="43"/>
    </row>
    <row r="250" ht="14.25" customHeight="1">
      <c r="A250" s="42"/>
      <c r="B250" s="47"/>
      <c r="C250" s="61"/>
      <c r="D250" s="26"/>
      <c r="E250" s="73"/>
      <c r="F250" s="85"/>
      <c r="G250" s="60"/>
      <c r="H250" s="38">
        <f t="shared" si="1"/>
        <v>0</v>
      </c>
      <c r="I250" s="39">
        <f t="shared" si="2"/>
        <v>0</v>
      </c>
      <c r="J250" s="40">
        <f t="shared" si="3"/>
        <v>0</v>
      </c>
      <c r="K250" s="41">
        <f t="shared" si="4"/>
        <v>0</v>
      </c>
      <c r="L250" s="40">
        <f t="shared" si="5"/>
        <v>0</v>
      </c>
      <c r="M250" s="41">
        <f t="shared" si="6"/>
        <v>0</v>
      </c>
      <c r="N250" s="35"/>
      <c r="O250" s="43"/>
    </row>
    <row r="251" ht="14.25" customHeight="1">
      <c r="A251" s="42"/>
      <c r="B251" s="47"/>
      <c r="C251" s="61"/>
      <c r="D251" s="71"/>
      <c r="E251" s="73"/>
      <c r="F251" s="85"/>
      <c r="G251" s="60"/>
      <c r="H251" s="38">
        <f t="shared" si="1"/>
        <v>0</v>
      </c>
      <c r="I251" s="39">
        <f t="shared" si="2"/>
        <v>0</v>
      </c>
      <c r="J251" s="40">
        <f t="shared" si="3"/>
        <v>0</v>
      </c>
      <c r="K251" s="41">
        <f t="shared" si="4"/>
        <v>0</v>
      </c>
      <c r="L251" s="40">
        <f t="shared" si="5"/>
        <v>0</v>
      </c>
      <c r="M251" s="41">
        <f t="shared" si="6"/>
        <v>0</v>
      </c>
      <c r="N251" s="35"/>
      <c r="O251" s="43"/>
    </row>
    <row r="252" ht="14.25" customHeight="1">
      <c r="A252" s="42"/>
      <c r="B252" s="47"/>
      <c r="C252" s="61"/>
      <c r="D252" s="71"/>
      <c r="E252" s="73"/>
      <c r="F252" s="85"/>
      <c r="G252" s="60"/>
      <c r="H252" s="38">
        <f t="shared" si="1"/>
        <v>0</v>
      </c>
      <c r="I252" s="39">
        <f t="shared" si="2"/>
        <v>0</v>
      </c>
      <c r="J252" s="40">
        <f t="shared" si="3"/>
        <v>0</v>
      </c>
      <c r="K252" s="41">
        <f t="shared" si="4"/>
        <v>0</v>
      </c>
      <c r="L252" s="40">
        <f t="shared" si="5"/>
        <v>0</v>
      </c>
      <c r="M252" s="41">
        <f t="shared" si="6"/>
        <v>0</v>
      </c>
      <c r="N252" s="35"/>
      <c r="O252" s="43"/>
    </row>
    <row r="253" ht="14.25" customHeight="1">
      <c r="A253" s="42"/>
      <c r="B253" s="47"/>
      <c r="C253" s="61"/>
      <c r="D253" s="71"/>
      <c r="E253" s="73"/>
      <c r="F253" s="85"/>
      <c r="G253" s="60"/>
      <c r="H253" s="38">
        <f t="shared" si="1"/>
        <v>0</v>
      </c>
      <c r="I253" s="39">
        <f t="shared" si="2"/>
        <v>0</v>
      </c>
      <c r="J253" s="40">
        <f t="shared" si="3"/>
        <v>0</v>
      </c>
      <c r="K253" s="41">
        <f t="shared" si="4"/>
        <v>0</v>
      </c>
      <c r="L253" s="40">
        <f t="shared" si="5"/>
        <v>0</v>
      </c>
      <c r="M253" s="41">
        <f t="shared" si="6"/>
        <v>0</v>
      </c>
      <c r="N253" s="35"/>
      <c r="O253" s="43"/>
    </row>
    <row r="254" ht="14.25" customHeight="1">
      <c r="A254" s="42"/>
      <c r="B254" s="47"/>
      <c r="C254" s="61"/>
      <c r="D254" s="71"/>
      <c r="E254" s="73"/>
      <c r="F254" s="85"/>
      <c r="G254" s="60"/>
      <c r="H254" s="38">
        <f t="shared" si="1"/>
        <v>0</v>
      </c>
      <c r="I254" s="39">
        <f t="shared" si="2"/>
        <v>0</v>
      </c>
      <c r="J254" s="40">
        <f t="shared" si="3"/>
        <v>0</v>
      </c>
      <c r="K254" s="41">
        <f t="shared" si="4"/>
        <v>0</v>
      </c>
      <c r="L254" s="40">
        <f t="shared" si="5"/>
        <v>0</v>
      </c>
      <c r="M254" s="41">
        <f t="shared" si="6"/>
        <v>0</v>
      </c>
      <c r="N254" s="35"/>
      <c r="O254" s="43"/>
    </row>
    <row r="255" ht="14.25" customHeight="1">
      <c r="A255" s="42"/>
      <c r="B255" s="47"/>
      <c r="C255" s="61"/>
      <c r="D255" s="71"/>
      <c r="E255" s="73"/>
      <c r="F255" s="85"/>
      <c r="G255" s="60"/>
      <c r="H255" s="38">
        <f t="shared" si="1"/>
        <v>0</v>
      </c>
      <c r="I255" s="39">
        <f t="shared" si="2"/>
        <v>0</v>
      </c>
      <c r="J255" s="40">
        <f t="shared" si="3"/>
        <v>0</v>
      </c>
      <c r="K255" s="41">
        <f t="shared" si="4"/>
        <v>0</v>
      </c>
      <c r="L255" s="40">
        <f t="shared" si="5"/>
        <v>0</v>
      </c>
      <c r="M255" s="41">
        <f t="shared" si="6"/>
        <v>0</v>
      </c>
      <c r="N255" s="35"/>
      <c r="O255" s="43"/>
    </row>
    <row r="256" ht="14.25" customHeight="1">
      <c r="A256" s="42"/>
      <c r="B256" s="47"/>
      <c r="C256" s="61"/>
      <c r="D256" s="71"/>
      <c r="E256" s="73"/>
      <c r="F256" s="85"/>
      <c r="G256" s="60"/>
      <c r="H256" s="38">
        <f t="shared" si="1"/>
        <v>0</v>
      </c>
      <c r="I256" s="39">
        <f t="shared" si="2"/>
        <v>0</v>
      </c>
      <c r="J256" s="40">
        <f t="shared" si="3"/>
        <v>0</v>
      </c>
      <c r="K256" s="41">
        <f t="shared" si="4"/>
        <v>0</v>
      </c>
      <c r="L256" s="40">
        <f t="shared" si="5"/>
        <v>0</v>
      </c>
      <c r="M256" s="41">
        <f t="shared" si="6"/>
        <v>0</v>
      </c>
      <c r="N256" s="35"/>
      <c r="O256" s="43"/>
    </row>
    <row r="257" ht="14.25" customHeight="1">
      <c r="A257" s="42"/>
      <c r="B257" s="47"/>
      <c r="C257" s="61"/>
      <c r="D257" s="71"/>
      <c r="E257" s="73"/>
      <c r="F257" s="84"/>
      <c r="G257" s="60"/>
      <c r="H257" s="38">
        <f t="shared" si="1"/>
        <v>0</v>
      </c>
      <c r="I257" s="39">
        <f t="shared" si="2"/>
        <v>0</v>
      </c>
      <c r="J257" s="40">
        <f t="shared" si="3"/>
        <v>0</v>
      </c>
      <c r="K257" s="41">
        <f t="shared" si="4"/>
        <v>0</v>
      </c>
      <c r="L257" s="40">
        <f t="shared" si="5"/>
        <v>0</v>
      </c>
      <c r="M257" s="41">
        <f t="shared" si="6"/>
        <v>0</v>
      </c>
      <c r="N257" s="35"/>
      <c r="O257" s="43"/>
    </row>
    <row r="258" ht="14.25" customHeight="1">
      <c r="A258" s="42"/>
      <c r="B258" s="47"/>
      <c r="C258" s="61"/>
      <c r="D258" s="26"/>
      <c r="E258" s="73"/>
      <c r="F258" s="86"/>
      <c r="G258" s="60"/>
      <c r="H258" s="38">
        <f t="shared" si="1"/>
        <v>0</v>
      </c>
      <c r="I258" s="39">
        <f t="shared" si="2"/>
        <v>0</v>
      </c>
      <c r="J258" s="40">
        <f t="shared" si="3"/>
        <v>0</v>
      </c>
      <c r="K258" s="41">
        <f t="shared" si="4"/>
        <v>0</v>
      </c>
      <c r="L258" s="40">
        <f t="shared" si="5"/>
        <v>0</v>
      </c>
      <c r="M258" s="41">
        <f t="shared" si="6"/>
        <v>0</v>
      </c>
      <c r="N258" s="35"/>
      <c r="O258" s="43"/>
    </row>
    <row r="259" ht="14.25" customHeight="1">
      <c r="A259" s="42"/>
      <c r="B259" s="47"/>
      <c r="C259" s="61"/>
      <c r="D259" s="87"/>
      <c r="E259" s="73"/>
      <c r="F259" s="86"/>
      <c r="G259" s="60"/>
      <c r="H259" s="38">
        <f t="shared" si="1"/>
        <v>0</v>
      </c>
      <c r="I259" s="39">
        <f t="shared" si="2"/>
        <v>0</v>
      </c>
      <c r="J259" s="40">
        <f t="shared" si="3"/>
        <v>0</v>
      </c>
      <c r="K259" s="41">
        <f t="shared" si="4"/>
        <v>0</v>
      </c>
      <c r="L259" s="40">
        <f t="shared" si="5"/>
        <v>0</v>
      </c>
      <c r="M259" s="41">
        <f t="shared" si="6"/>
        <v>0</v>
      </c>
      <c r="N259" s="35"/>
      <c r="O259" s="43"/>
    </row>
    <row r="260" ht="14.25" customHeight="1">
      <c r="A260" s="42"/>
      <c r="B260" s="47"/>
      <c r="C260" s="61"/>
      <c r="D260" s="26"/>
      <c r="E260" s="73"/>
      <c r="F260" s="86"/>
      <c r="G260" s="60"/>
      <c r="H260" s="38">
        <f t="shared" si="1"/>
        <v>0</v>
      </c>
      <c r="I260" s="39">
        <f t="shared" si="2"/>
        <v>0</v>
      </c>
      <c r="J260" s="40">
        <f t="shared" si="3"/>
        <v>0</v>
      </c>
      <c r="K260" s="41">
        <f t="shared" si="4"/>
        <v>0</v>
      </c>
      <c r="L260" s="40">
        <f t="shared" si="5"/>
        <v>0</v>
      </c>
      <c r="M260" s="41">
        <f t="shared" si="6"/>
        <v>0</v>
      </c>
      <c r="N260" s="35"/>
      <c r="O260" s="43"/>
    </row>
    <row r="261" ht="14.25" customHeight="1">
      <c r="A261" s="42"/>
      <c r="B261" s="47"/>
      <c r="C261" s="61"/>
      <c r="D261" s="26"/>
      <c r="E261" s="73"/>
      <c r="F261" s="86"/>
      <c r="G261" s="60"/>
      <c r="H261" s="38">
        <f t="shared" si="1"/>
        <v>0</v>
      </c>
      <c r="I261" s="39">
        <f t="shared" si="2"/>
        <v>0</v>
      </c>
      <c r="J261" s="40">
        <f t="shared" si="3"/>
        <v>0</v>
      </c>
      <c r="K261" s="41">
        <f t="shared" si="4"/>
        <v>0</v>
      </c>
      <c r="L261" s="40">
        <f t="shared" si="5"/>
        <v>0</v>
      </c>
      <c r="M261" s="41">
        <f t="shared" si="6"/>
        <v>0</v>
      </c>
      <c r="N261" s="35"/>
      <c r="O261" s="43"/>
    </row>
    <row r="262" ht="14.25" customHeight="1">
      <c r="A262" s="42"/>
      <c r="B262" s="47"/>
      <c r="C262" s="61"/>
      <c r="D262" s="26"/>
      <c r="E262" s="73"/>
      <c r="F262" s="86"/>
      <c r="G262" s="60"/>
      <c r="H262" s="38">
        <f t="shared" si="1"/>
        <v>0</v>
      </c>
      <c r="I262" s="39">
        <f t="shared" si="2"/>
        <v>0</v>
      </c>
      <c r="J262" s="40">
        <f t="shared" si="3"/>
        <v>0</v>
      </c>
      <c r="K262" s="41">
        <f t="shared" si="4"/>
        <v>0</v>
      </c>
      <c r="L262" s="40">
        <f t="shared" si="5"/>
        <v>0</v>
      </c>
      <c r="M262" s="41">
        <f t="shared" si="6"/>
        <v>0</v>
      </c>
      <c r="N262" s="35"/>
      <c r="O262" s="43"/>
    </row>
    <row r="263" ht="14.25" customHeight="1">
      <c r="A263" s="42"/>
      <c r="B263" s="47"/>
      <c r="C263" s="61"/>
      <c r="D263" s="26"/>
      <c r="E263" s="73"/>
      <c r="F263" s="86"/>
      <c r="G263" s="60"/>
      <c r="H263" s="38">
        <f t="shared" si="1"/>
        <v>0</v>
      </c>
      <c r="I263" s="39">
        <f t="shared" si="2"/>
        <v>0</v>
      </c>
      <c r="J263" s="40">
        <f t="shared" si="3"/>
        <v>0</v>
      </c>
      <c r="K263" s="41">
        <f t="shared" si="4"/>
        <v>0</v>
      </c>
      <c r="L263" s="40">
        <f t="shared" si="5"/>
        <v>0</v>
      </c>
      <c r="M263" s="41">
        <f t="shared" si="6"/>
        <v>0</v>
      </c>
      <c r="N263" s="35"/>
      <c r="O263" s="43"/>
    </row>
    <row r="264" ht="14.25" customHeight="1">
      <c r="A264" s="42"/>
      <c r="B264" s="47"/>
      <c r="C264" s="61"/>
      <c r="D264" s="26"/>
      <c r="E264" s="73"/>
      <c r="F264" s="85"/>
      <c r="G264" s="60"/>
      <c r="H264" s="38">
        <f t="shared" si="1"/>
        <v>0</v>
      </c>
      <c r="I264" s="39">
        <f t="shared" si="2"/>
        <v>0</v>
      </c>
      <c r="J264" s="40">
        <f t="shared" si="3"/>
        <v>0</v>
      </c>
      <c r="K264" s="41">
        <f t="shared" si="4"/>
        <v>0</v>
      </c>
      <c r="L264" s="40">
        <f t="shared" si="5"/>
        <v>0</v>
      </c>
      <c r="M264" s="41">
        <f t="shared" si="6"/>
        <v>0</v>
      </c>
      <c r="N264" s="35"/>
      <c r="O264" s="43"/>
    </row>
    <row r="265" ht="14.25" customHeight="1">
      <c r="A265" s="42"/>
      <c r="B265" s="47"/>
      <c r="C265" s="68"/>
      <c r="D265" s="26"/>
      <c r="E265" s="73"/>
      <c r="F265" s="85"/>
      <c r="G265" s="60"/>
      <c r="H265" s="38">
        <f t="shared" si="1"/>
        <v>0</v>
      </c>
      <c r="I265" s="39">
        <f t="shared" si="2"/>
        <v>0</v>
      </c>
      <c r="J265" s="40">
        <f t="shared" si="3"/>
        <v>0</v>
      </c>
      <c r="K265" s="41">
        <f t="shared" si="4"/>
        <v>0</v>
      </c>
      <c r="L265" s="40">
        <f t="shared" si="5"/>
        <v>0</v>
      </c>
      <c r="M265" s="41">
        <f t="shared" si="6"/>
        <v>0</v>
      </c>
      <c r="N265" s="35"/>
      <c r="O265" s="43"/>
    </row>
    <row r="266" ht="14.25" customHeight="1">
      <c r="A266" s="42"/>
      <c r="B266" s="47"/>
      <c r="C266" s="65"/>
      <c r="D266" s="71"/>
      <c r="E266" s="73"/>
      <c r="F266" s="85"/>
      <c r="G266" s="60"/>
      <c r="H266" s="38">
        <f t="shared" si="1"/>
        <v>0</v>
      </c>
      <c r="I266" s="39">
        <f t="shared" si="2"/>
        <v>0</v>
      </c>
      <c r="J266" s="40">
        <f t="shared" si="3"/>
        <v>0</v>
      </c>
      <c r="K266" s="41">
        <f t="shared" si="4"/>
        <v>0</v>
      </c>
      <c r="L266" s="40">
        <f t="shared" si="5"/>
        <v>0</v>
      </c>
      <c r="M266" s="41">
        <f t="shared" si="6"/>
        <v>0</v>
      </c>
      <c r="N266" s="35"/>
      <c r="O266" s="43"/>
    </row>
    <row r="267" ht="14.25" customHeight="1">
      <c r="A267" s="42"/>
      <c r="B267" s="47"/>
      <c r="C267" s="65"/>
      <c r="D267" s="71"/>
      <c r="E267" s="73"/>
      <c r="F267" s="85"/>
      <c r="G267" s="60"/>
      <c r="H267" s="38">
        <f t="shared" si="1"/>
        <v>0</v>
      </c>
      <c r="I267" s="39">
        <f t="shared" si="2"/>
        <v>0</v>
      </c>
      <c r="J267" s="40">
        <f t="shared" si="3"/>
        <v>0</v>
      </c>
      <c r="K267" s="41">
        <f t="shared" si="4"/>
        <v>0</v>
      </c>
      <c r="L267" s="40">
        <f t="shared" si="5"/>
        <v>0</v>
      </c>
      <c r="M267" s="41">
        <f t="shared" si="6"/>
        <v>0</v>
      </c>
      <c r="N267" s="35"/>
      <c r="O267" s="43"/>
    </row>
    <row r="268" ht="14.25" customHeight="1">
      <c r="A268" s="42"/>
      <c r="B268" s="47"/>
      <c r="C268" s="65"/>
      <c r="D268" s="71"/>
      <c r="E268" s="73"/>
      <c r="F268" s="85"/>
      <c r="G268" s="60"/>
      <c r="H268" s="38">
        <f t="shared" si="1"/>
        <v>0</v>
      </c>
      <c r="I268" s="39">
        <f t="shared" si="2"/>
        <v>0</v>
      </c>
      <c r="J268" s="40">
        <f t="shared" si="3"/>
        <v>0</v>
      </c>
      <c r="K268" s="41">
        <f t="shared" si="4"/>
        <v>0</v>
      </c>
      <c r="L268" s="40">
        <f t="shared" si="5"/>
        <v>0</v>
      </c>
      <c r="M268" s="41">
        <f t="shared" si="6"/>
        <v>0</v>
      </c>
      <c r="N268" s="35"/>
      <c r="O268" s="43"/>
    </row>
    <row r="269" ht="14.25" customHeight="1">
      <c r="A269" s="42"/>
      <c r="B269" s="47"/>
      <c r="C269" s="65"/>
      <c r="D269" s="71"/>
      <c r="E269" s="73"/>
      <c r="F269" s="85"/>
      <c r="G269" s="60"/>
      <c r="H269" s="38">
        <f t="shared" si="1"/>
        <v>0</v>
      </c>
      <c r="I269" s="39">
        <f t="shared" si="2"/>
        <v>0</v>
      </c>
      <c r="J269" s="40">
        <f t="shared" si="3"/>
        <v>0</v>
      </c>
      <c r="K269" s="41">
        <f t="shared" si="4"/>
        <v>0</v>
      </c>
      <c r="L269" s="40">
        <f t="shared" si="5"/>
        <v>0</v>
      </c>
      <c r="M269" s="41">
        <f t="shared" si="6"/>
        <v>0</v>
      </c>
      <c r="N269" s="35"/>
      <c r="O269" s="43"/>
    </row>
    <row r="270" ht="14.25" customHeight="1">
      <c r="A270" s="42"/>
      <c r="B270" s="47"/>
      <c r="C270" s="61"/>
      <c r="D270" s="71"/>
      <c r="E270" s="73"/>
      <c r="F270" s="85"/>
      <c r="G270" s="60"/>
      <c r="H270" s="38">
        <f t="shared" si="1"/>
        <v>0</v>
      </c>
      <c r="I270" s="39">
        <f t="shared" si="2"/>
        <v>0</v>
      </c>
      <c r="J270" s="40">
        <f t="shared" si="3"/>
        <v>0</v>
      </c>
      <c r="K270" s="41">
        <f t="shared" si="4"/>
        <v>0</v>
      </c>
      <c r="L270" s="40">
        <f t="shared" si="5"/>
        <v>0</v>
      </c>
      <c r="M270" s="41">
        <f t="shared" si="6"/>
        <v>0</v>
      </c>
      <c r="N270" s="35"/>
      <c r="O270" s="43"/>
    </row>
    <row r="271" ht="14.25" customHeight="1">
      <c r="A271" s="42"/>
      <c r="B271" s="47"/>
      <c r="C271" s="66"/>
      <c r="D271" s="71"/>
      <c r="E271" s="73"/>
      <c r="F271" s="85"/>
      <c r="G271" s="60"/>
      <c r="H271" s="38">
        <f t="shared" si="1"/>
        <v>0</v>
      </c>
      <c r="I271" s="39">
        <f t="shared" si="2"/>
        <v>0</v>
      </c>
      <c r="J271" s="40">
        <f t="shared" si="3"/>
        <v>0</v>
      </c>
      <c r="K271" s="41">
        <f t="shared" si="4"/>
        <v>0</v>
      </c>
      <c r="L271" s="40">
        <f t="shared" si="5"/>
        <v>0</v>
      </c>
      <c r="M271" s="41">
        <f t="shared" si="6"/>
        <v>0</v>
      </c>
      <c r="N271" s="35"/>
      <c r="O271" s="43"/>
    </row>
    <row r="272" ht="14.25" customHeight="1">
      <c r="A272" s="42"/>
      <c r="B272" s="47"/>
      <c r="C272" s="63"/>
      <c r="D272" s="71"/>
      <c r="E272" s="73"/>
      <c r="F272" s="85"/>
      <c r="G272" s="60"/>
      <c r="H272" s="38">
        <f t="shared" si="1"/>
        <v>0</v>
      </c>
      <c r="I272" s="39">
        <f t="shared" si="2"/>
        <v>0</v>
      </c>
      <c r="J272" s="40">
        <f t="shared" si="3"/>
        <v>0</v>
      </c>
      <c r="K272" s="41">
        <f t="shared" si="4"/>
        <v>0</v>
      </c>
      <c r="L272" s="40">
        <f t="shared" si="5"/>
        <v>0</v>
      </c>
      <c r="M272" s="41">
        <f t="shared" si="6"/>
        <v>0</v>
      </c>
      <c r="N272" s="35"/>
      <c r="O272" s="43"/>
    </row>
    <row r="273" ht="14.25" customHeight="1">
      <c r="A273" s="42"/>
      <c r="B273" s="47"/>
      <c r="C273" s="65"/>
      <c r="D273" s="71"/>
      <c r="E273" s="73"/>
      <c r="F273" s="85"/>
      <c r="G273" s="60"/>
      <c r="H273" s="38">
        <f t="shared" si="1"/>
        <v>0</v>
      </c>
      <c r="I273" s="39">
        <f t="shared" si="2"/>
        <v>0</v>
      </c>
      <c r="J273" s="40">
        <f t="shared" si="3"/>
        <v>0</v>
      </c>
      <c r="K273" s="41">
        <f t="shared" si="4"/>
        <v>0</v>
      </c>
      <c r="L273" s="40">
        <f t="shared" si="5"/>
        <v>0</v>
      </c>
      <c r="M273" s="41">
        <f t="shared" si="6"/>
        <v>0</v>
      </c>
      <c r="N273" s="35"/>
      <c r="O273" s="43"/>
    </row>
    <row r="274" ht="14.25" customHeight="1">
      <c r="A274" s="42"/>
      <c r="B274" s="47"/>
      <c r="C274" s="66"/>
      <c r="D274" s="71"/>
      <c r="E274" s="73"/>
      <c r="F274" s="85"/>
      <c r="G274" s="60"/>
      <c r="H274" s="38">
        <f t="shared" si="1"/>
        <v>0</v>
      </c>
      <c r="I274" s="39">
        <f t="shared" si="2"/>
        <v>0</v>
      </c>
      <c r="J274" s="40">
        <f t="shared" si="3"/>
        <v>0</v>
      </c>
      <c r="K274" s="41">
        <f t="shared" si="4"/>
        <v>0</v>
      </c>
      <c r="L274" s="40">
        <f t="shared" si="5"/>
        <v>0</v>
      </c>
      <c r="M274" s="41">
        <f t="shared" si="6"/>
        <v>0</v>
      </c>
      <c r="N274" s="35"/>
      <c r="O274" s="43"/>
    </row>
    <row r="275" ht="14.25" customHeight="1">
      <c r="A275" s="42"/>
      <c r="B275" s="47"/>
      <c r="C275" s="66"/>
      <c r="D275" s="71"/>
      <c r="E275" s="73"/>
      <c r="F275" s="85"/>
      <c r="G275" s="60"/>
      <c r="H275" s="38">
        <f t="shared" si="1"/>
        <v>0</v>
      </c>
      <c r="I275" s="39">
        <f t="shared" si="2"/>
        <v>0</v>
      </c>
      <c r="J275" s="40">
        <f t="shared" si="3"/>
        <v>0</v>
      </c>
      <c r="K275" s="41">
        <f t="shared" si="4"/>
        <v>0</v>
      </c>
      <c r="L275" s="40">
        <f t="shared" si="5"/>
        <v>0</v>
      </c>
      <c r="M275" s="41">
        <f t="shared" si="6"/>
        <v>0</v>
      </c>
      <c r="N275" s="35"/>
      <c r="O275" s="43"/>
    </row>
    <row r="276" ht="14.25" customHeight="1">
      <c r="A276" s="42"/>
      <c r="B276" s="47"/>
      <c r="C276" s="66"/>
      <c r="D276" s="71"/>
      <c r="E276" s="73"/>
      <c r="F276" s="85"/>
      <c r="G276" s="60"/>
      <c r="H276" s="38">
        <f t="shared" si="1"/>
        <v>0</v>
      </c>
      <c r="I276" s="39">
        <f t="shared" si="2"/>
        <v>0</v>
      </c>
      <c r="J276" s="40">
        <f t="shared" si="3"/>
        <v>0</v>
      </c>
      <c r="K276" s="41">
        <f t="shared" si="4"/>
        <v>0</v>
      </c>
      <c r="L276" s="40">
        <f t="shared" si="5"/>
        <v>0</v>
      </c>
      <c r="M276" s="41">
        <f t="shared" si="6"/>
        <v>0</v>
      </c>
      <c r="N276" s="35"/>
      <c r="O276" s="43"/>
    </row>
    <row r="277" ht="14.25" customHeight="1">
      <c r="A277" s="42"/>
      <c r="B277" s="47"/>
      <c r="C277" s="66"/>
      <c r="D277" s="71"/>
      <c r="E277" s="73"/>
      <c r="F277" s="85"/>
      <c r="G277" s="60"/>
      <c r="H277" s="38">
        <f t="shared" si="1"/>
        <v>0</v>
      </c>
      <c r="I277" s="39">
        <f t="shared" si="2"/>
        <v>0</v>
      </c>
      <c r="J277" s="40">
        <f t="shared" si="3"/>
        <v>0</v>
      </c>
      <c r="K277" s="41">
        <f t="shared" si="4"/>
        <v>0</v>
      </c>
      <c r="L277" s="40">
        <f t="shared" si="5"/>
        <v>0</v>
      </c>
      <c r="M277" s="41">
        <f t="shared" si="6"/>
        <v>0</v>
      </c>
      <c r="N277" s="35"/>
      <c r="O277" s="43"/>
    </row>
    <row r="278" ht="14.25" customHeight="1">
      <c r="A278" s="42"/>
      <c r="B278" s="47"/>
      <c r="C278" s="66"/>
      <c r="D278" s="71"/>
      <c r="E278" s="73"/>
      <c r="F278" s="85"/>
      <c r="G278" s="60"/>
      <c r="H278" s="38">
        <f t="shared" si="1"/>
        <v>0</v>
      </c>
      <c r="I278" s="39">
        <f t="shared" si="2"/>
        <v>0</v>
      </c>
      <c r="J278" s="40">
        <f t="shared" si="3"/>
        <v>0</v>
      </c>
      <c r="K278" s="41">
        <f t="shared" si="4"/>
        <v>0</v>
      </c>
      <c r="L278" s="40">
        <f t="shared" si="5"/>
        <v>0</v>
      </c>
      <c r="M278" s="41">
        <f t="shared" si="6"/>
        <v>0</v>
      </c>
      <c r="N278" s="35"/>
      <c r="O278" s="43"/>
    </row>
    <row r="279" ht="14.25" customHeight="1">
      <c r="A279" s="42"/>
      <c r="B279" s="47"/>
      <c r="C279" s="66"/>
      <c r="D279" s="71"/>
      <c r="E279" s="73"/>
      <c r="F279" s="85"/>
      <c r="G279" s="60"/>
      <c r="H279" s="38">
        <f t="shared" si="1"/>
        <v>0</v>
      </c>
      <c r="I279" s="39">
        <f t="shared" si="2"/>
        <v>0</v>
      </c>
      <c r="J279" s="40">
        <f t="shared" si="3"/>
        <v>0</v>
      </c>
      <c r="K279" s="41">
        <f t="shared" si="4"/>
        <v>0</v>
      </c>
      <c r="L279" s="40">
        <f t="shared" si="5"/>
        <v>0</v>
      </c>
      <c r="M279" s="41">
        <f t="shared" si="6"/>
        <v>0</v>
      </c>
      <c r="N279" s="35"/>
      <c r="O279" s="43"/>
    </row>
    <row r="280" ht="14.25" customHeight="1">
      <c r="A280" s="42"/>
      <c r="B280" s="47"/>
      <c r="C280" s="66"/>
      <c r="D280" s="71"/>
      <c r="E280" s="73"/>
      <c r="F280" s="85"/>
      <c r="G280" s="60"/>
      <c r="H280" s="38">
        <f t="shared" si="1"/>
        <v>0</v>
      </c>
      <c r="I280" s="39">
        <f t="shared" si="2"/>
        <v>0</v>
      </c>
      <c r="J280" s="40">
        <f t="shared" si="3"/>
        <v>0</v>
      </c>
      <c r="K280" s="41">
        <f t="shared" si="4"/>
        <v>0</v>
      </c>
      <c r="L280" s="40">
        <f t="shared" si="5"/>
        <v>0</v>
      </c>
      <c r="M280" s="41">
        <f t="shared" si="6"/>
        <v>0</v>
      </c>
      <c r="N280" s="35"/>
      <c r="O280" s="43"/>
    </row>
    <row r="281" ht="14.25" customHeight="1">
      <c r="A281" s="42"/>
      <c r="B281" s="47"/>
      <c r="C281" s="66"/>
      <c r="D281" s="71"/>
      <c r="E281" s="73"/>
      <c r="F281" s="85"/>
      <c r="G281" s="60"/>
      <c r="H281" s="38">
        <f t="shared" si="1"/>
        <v>0</v>
      </c>
      <c r="I281" s="39">
        <f t="shared" si="2"/>
        <v>0</v>
      </c>
      <c r="J281" s="40">
        <f t="shared" si="3"/>
        <v>0</v>
      </c>
      <c r="K281" s="41">
        <f t="shared" si="4"/>
        <v>0</v>
      </c>
      <c r="L281" s="40">
        <f t="shared" si="5"/>
        <v>0</v>
      </c>
      <c r="M281" s="41">
        <f t="shared" si="6"/>
        <v>0</v>
      </c>
      <c r="N281" s="35"/>
      <c r="O281" s="43"/>
    </row>
    <row r="282" ht="14.25" customHeight="1">
      <c r="A282" s="42"/>
      <c r="B282" s="47"/>
      <c r="C282" s="66"/>
      <c r="D282" s="71"/>
      <c r="E282" s="73"/>
      <c r="F282" s="85"/>
      <c r="G282" s="60"/>
      <c r="H282" s="38">
        <f t="shared" si="1"/>
        <v>0</v>
      </c>
      <c r="I282" s="39">
        <f t="shared" si="2"/>
        <v>0</v>
      </c>
      <c r="J282" s="40">
        <f t="shared" si="3"/>
        <v>0</v>
      </c>
      <c r="K282" s="41">
        <f t="shared" si="4"/>
        <v>0</v>
      </c>
      <c r="L282" s="40">
        <f t="shared" si="5"/>
        <v>0</v>
      </c>
      <c r="M282" s="41">
        <f t="shared" si="6"/>
        <v>0</v>
      </c>
      <c r="N282" s="35"/>
      <c r="O282" s="43"/>
    </row>
    <row r="283" ht="14.25" customHeight="1">
      <c r="A283" s="42"/>
      <c r="B283" s="47"/>
      <c r="C283" s="66"/>
      <c r="D283" s="71"/>
      <c r="E283" s="73"/>
      <c r="F283" s="85"/>
      <c r="G283" s="60"/>
      <c r="H283" s="38">
        <f t="shared" si="1"/>
        <v>0</v>
      </c>
      <c r="I283" s="39">
        <f t="shared" si="2"/>
        <v>0</v>
      </c>
      <c r="J283" s="40">
        <f t="shared" si="3"/>
        <v>0</v>
      </c>
      <c r="K283" s="41">
        <f t="shared" si="4"/>
        <v>0</v>
      </c>
      <c r="L283" s="40">
        <f t="shared" si="5"/>
        <v>0</v>
      </c>
      <c r="M283" s="41">
        <f t="shared" si="6"/>
        <v>0</v>
      </c>
      <c r="N283" s="35"/>
      <c r="O283" s="43"/>
    </row>
    <row r="284" ht="14.25" customHeight="1">
      <c r="A284" s="42"/>
      <c r="B284" s="47"/>
      <c r="C284" s="66"/>
      <c r="D284" s="71"/>
      <c r="E284" s="73"/>
      <c r="F284" s="85"/>
      <c r="G284" s="60"/>
      <c r="H284" s="38">
        <f t="shared" si="1"/>
        <v>0</v>
      </c>
      <c r="I284" s="39">
        <f t="shared" si="2"/>
        <v>0</v>
      </c>
      <c r="J284" s="40">
        <f t="shared" si="3"/>
        <v>0</v>
      </c>
      <c r="K284" s="41">
        <f t="shared" si="4"/>
        <v>0</v>
      </c>
      <c r="L284" s="40">
        <f t="shared" si="5"/>
        <v>0</v>
      </c>
      <c r="M284" s="41">
        <f t="shared" si="6"/>
        <v>0</v>
      </c>
      <c r="N284" s="35"/>
      <c r="O284" s="43"/>
    </row>
    <row r="285" ht="14.25" customHeight="1">
      <c r="A285" s="42"/>
      <c r="B285" s="47"/>
      <c r="C285" s="61"/>
      <c r="D285" s="71"/>
      <c r="E285" s="73"/>
      <c r="F285" s="85"/>
      <c r="G285" s="60"/>
      <c r="H285" s="38">
        <f t="shared" si="1"/>
        <v>0</v>
      </c>
      <c r="I285" s="39">
        <f t="shared" si="2"/>
        <v>0</v>
      </c>
      <c r="J285" s="40">
        <f t="shared" si="3"/>
        <v>0</v>
      </c>
      <c r="K285" s="41">
        <f t="shared" si="4"/>
        <v>0</v>
      </c>
      <c r="L285" s="40">
        <f t="shared" si="5"/>
        <v>0</v>
      </c>
      <c r="M285" s="41">
        <f t="shared" si="6"/>
        <v>0</v>
      </c>
      <c r="N285" s="35"/>
      <c r="O285" s="43"/>
    </row>
    <row r="286" ht="14.25" customHeight="1">
      <c r="A286" s="42"/>
      <c r="B286" s="47"/>
      <c r="C286" s="61"/>
      <c r="D286" s="26"/>
      <c r="E286" s="73"/>
      <c r="F286" s="85"/>
      <c r="G286" s="60"/>
      <c r="H286" s="38">
        <f t="shared" si="1"/>
        <v>0</v>
      </c>
      <c r="I286" s="39">
        <f t="shared" si="2"/>
        <v>0</v>
      </c>
      <c r="J286" s="40">
        <f t="shared" si="3"/>
        <v>0</v>
      </c>
      <c r="K286" s="41">
        <f t="shared" si="4"/>
        <v>0</v>
      </c>
      <c r="L286" s="40">
        <f t="shared" si="5"/>
        <v>0</v>
      </c>
      <c r="M286" s="41">
        <f t="shared" si="6"/>
        <v>0</v>
      </c>
      <c r="N286" s="35"/>
      <c r="O286" s="43"/>
    </row>
    <row r="287" ht="14.25" customHeight="1">
      <c r="A287" s="42"/>
      <c r="B287" s="47"/>
      <c r="C287" s="61"/>
      <c r="D287" s="26"/>
      <c r="E287" s="73"/>
      <c r="F287" s="85"/>
      <c r="G287" s="60"/>
      <c r="H287" s="38">
        <f t="shared" si="1"/>
        <v>0</v>
      </c>
      <c r="I287" s="39">
        <f t="shared" si="2"/>
        <v>0</v>
      </c>
      <c r="J287" s="40">
        <f t="shared" si="3"/>
        <v>0</v>
      </c>
      <c r="K287" s="41">
        <f t="shared" si="4"/>
        <v>0</v>
      </c>
      <c r="L287" s="40">
        <f t="shared" si="5"/>
        <v>0</v>
      </c>
      <c r="M287" s="41">
        <f t="shared" si="6"/>
        <v>0</v>
      </c>
      <c r="N287" s="35"/>
      <c r="O287" s="43"/>
    </row>
    <row r="288" ht="14.25" customHeight="1">
      <c r="A288" s="42"/>
      <c r="B288" s="47"/>
      <c r="C288" s="61"/>
      <c r="D288" s="71"/>
      <c r="E288" s="73"/>
      <c r="F288" s="85"/>
      <c r="G288" s="60"/>
      <c r="H288" s="38">
        <f t="shared" si="1"/>
        <v>0</v>
      </c>
      <c r="I288" s="39">
        <f t="shared" si="2"/>
        <v>0</v>
      </c>
      <c r="J288" s="40">
        <f t="shared" si="3"/>
        <v>0</v>
      </c>
      <c r="K288" s="41">
        <f t="shared" si="4"/>
        <v>0</v>
      </c>
      <c r="L288" s="40">
        <f t="shared" si="5"/>
        <v>0</v>
      </c>
      <c r="M288" s="41">
        <f t="shared" si="6"/>
        <v>0</v>
      </c>
      <c r="N288" s="35"/>
      <c r="O288" s="43"/>
    </row>
    <row r="289" ht="14.25" customHeight="1">
      <c r="A289" s="42"/>
      <c r="B289" s="47"/>
      <c r="C289" s="66"/>
      <c r="D289" s="71"/>
      <c r="E289" s="73"/>
      <c r="F289" s="85"/>
      <c r="G289" s="60"/>
      <c r="H289" s="38">
        <f t="shared" si="1"/>
        <v>0</v>
      </c>
      <c r="I289" s="39">
        <f t="shared" si="2"/>
        <v>0</v>
      </c>
      <c r="J289" s="40">
        <f t="shared" si="3"/>
        <v>0</v>
      </c>
      <c r="K289" s="41">
        <f t="shared" si="4"/>
        <v>0</v>
      </c>
      <c r="L289" s="40">
        <f t="shared" si="5"/>
        <v>0</v>
      </c>
      <c r="M289" s="41">
        <f t="shared" si="6"/>
        <v>0</v>
      </c>
      <c r="N289" s="35"/>
      <c r="O289" s="43"/>
    </row>
    <row r="290" ht="14.25" customHeight="1">
      <c r="A290" s="42"/>
      <c r="B290" s="47"/>
      <c r="C290" s="66"/>
      <c r="D290" s="71"/>
      <c r="E290" s="73"/>
      <c r="F290" s="85"/>
      <c r="G290" s="60"/>
      <c r="H290" s="38">
        <f t="shared" si="1"/>
        <v>0</v>
      </c>
      <c r="I290" s="39">
        <f t="shared" si="2"/>
        <v>0</v>
      </c>
      <c r="J290" s="40">
        <f t="shared" si="3"/>
        <v>0</v>
      </c>
      <c r="K290" s="41">
        <f t="shared" si="4"/>
        <v>0</v>
      </c>
      <c r="L290" s="40">
        <f t="shared" si="5"/>
        <v>0</v>
      </c>
      <c r="M290" s="41">
        <f t="shared" si="6"/>
        <v>0</v>
      </c>
      <c r="N290" s="35"/>
      <c r="O290" s="43"/>
    </row>
    <row r="291" ht="14.25" customHeight="1">
      <c r="A291" s="42"/>
      <c r="B291" s="47"/>
      <c r="C291" s="66"/>
      <c r="D291" s="71"/>
      <c r="E291" s="73"/>
      <c r="F291" s="85"/>
      <c r="G291" s="60"/>
      <c r="H291" s="38">
        <f t="shared" si="1"/>
        <v>0</v>
      </c>
      <c r="I291" s="39">
        <f t="shared" si="2"/>
        <v>0</v>
      </c>
      <c r="J291" s="40">
        <f t="shared" si="3"/>
        <v>0</v>
      </c>
      <c r="K291" s="41">
        <f t="shared" si="4"/>
        <v>0</v>
      </c>
      <c r="L291" s="40">
        <f t="shared" si="5"/>
        <v>0</v>
      </c>
      <c r="M291" s="41">
        <f t="shared" si="6"/>
        <v>0</v>
      </c>
      <c r="N291" s="35"/>
      <c r="O291" s="43"/>
    </row>
    <row r="292" ht="14.25" customHeight="1">
      <c r="A292" s="42"/>
      <c r="B292" s="47"/>
      <c r="C292" s="66"/>
      <c r="D292" s="71"/>
      <c r="E292" s="73"/>
      <c r="F292" s="85"/>
      <c r="G292" s="60"/>
      <c r="H292" s="38">
        <f t="shared" si="1"/>
        <v>0</v>
      </c>
      <c r="I292" s="39">
        <f t="shared" si="2"/>
        <v>0</v>
      </c>
      <c r="J292" s="40">
        <f t="shared" si="3"/>
        <v>0</v>
      </c>
      <c r="K292" s="41">
        <f t="shared" si="4"/>
        <v>0</v>
      </c>
      <c r="L292" s="40">
        <f t="shared" si="5"/>
        <v>0</v>
      </c>
      <c r="M292" s="41">
        <f t="shared" si="6"/>
        <v>0</v>
      </c>
      <c r="N292" s="35"/>
      <c r="O292" s="43"/>
    </row>
    <row r="293" ht="14.25" customHeight="1">
      <c r="A293" s="42"/>
      <c r="B293" s="47"/>
      <c r="C293" s="66"/>
      <c r="D293" s="71"/>
      <c r="E293" s="73"/>
      <c r="F293" s="85"/>
      <c r="G293" s="60"/>
      <c r="H293" s="38">
        <f t="shared" si="1"/>
        <v>0</v>
      </c>
      <c r="I293" s="39">
        <f t="shared" si="2"/>
        <v>0</v>
      </c>
      <c r="J293" s="40">
        <f t="shared" si="3"/>
        <v>0</v>
      </c>
      <c r="K293" s="41">
        <f t="shared" si="4"/>
        <v>0</v>
      </c>
      <c r="L293" s="40">
        <f t="shared" si="5"/>
        <v>0</v>
      </c>
      <c r="M293" s="41">
        <f t="shared" si="6"/>
        <v>0</v>
      </c>
      <c r="N293" s="35"/>
      <c r="O293" s="43"/>
    </row>
    <row r="294" ht="14.25" customHeight="1">
      <c r="A294" s="42"/>
      <c r="B294" s="47"/>
      <c r="C294" s="66"/>
      <c r="D294" s="71"/>
      <c r="E294" s="73"/>
      <c r="F294" s="85"/>
      <c r="G294" s="60"/>
      <c r="H294" s="38">
        <f t="shared" si="1"/>
        <v>0</v>
      </c>
      <c r="I294" s="39">
        <f t="shared" si="2"/>
        <v>0</v>
      </c>
      <c r="J294" s="40">
        <f t="shared" si="3"/>
        <v>0</v>
      </c>
      <c r="K294" s="41">
        <f t="shared" si="4"/>
        <v>0</v>
      </c>
      <c r="L294" s="40">
        <f t="shared" si="5"/>
        <v>0</v>
      </c>
      <c r="M294" s="41">
        <f t="shared" si="6"/>
        <v>0</v>
      </c>
      <c r="N294" s="35"/>
      <c r="O294" s="43"/>
    </row>
    <row r="295" ht="14.25" customHeight="1">
      <c r="A295" s="42"/>
      <c r="B295" s="47"/>
      <c r="C295" s="66"/>
      <c r="D295" s="71"/>
      <c r="E295" s="73"/>
      <c r="F295" s="85"/>
      <c r="G295" s="60"/>
      <c r="H295" s="38">
        <f t="shared" si="1"/>
        <v>0</v>
      </c>
      <c r="I295" s="39">
        <f t="shared" si="2"/>
        <v>0</v>
      </c>
      <c r="J295" s="40">
        <f t="shared" si="3"/>
        <v>0</v>
      </c>
      <c r="K295" s="41">
        <f t="shared" si="4"/>
        <v>0</v>
      </c>
      <c r="L295" s="40">
        <f t="shared" si="5"/>
        <v>0</v>
      </c>
      <c r="M295" s="41">
        <f t="shared" si="6"/>
        <v>0</v>
      </c>
      <c r="N295" s="35"/>
      <c r="O295" s="43"/>
    </row>
    <row r="296" ht="14.25" customHeight="1">
      <c r="A296" s="42"/>
      <c r="B296" s="47"/>
      <c r="C296" s="66"/>
      <c r="D296" s="71"/>
      <c r="E296" s="73"/>
      <c r="F296" s="85"/>
      <c r="G296" s="60"/>
      <c r="H296" s="38">
        <f t="shared" si="1"/>
        <v>0</v>
      </c>
      <c r="I296" s="39">
        <f t="shared" si="2"/>
        <v>0</v>
      </c>
      <c r="J296" s="40">
        <f t="shared" si="3"/>
        <v>0</v>
      </c>
      <c r="K296" s="41">
        <f t="shared" si="4"/>
        <v>0</v>
      </c>
      <c r="L296" s="40">
        <f t="shared" si="5"/>
        <v>0</v>
      </c>
      <c r="M296" s="41">
        <f t="shared" si="6"/>
        <v>0</v>
      </c>
      <c r="N296" s="35"/>
      <c r="O296" s="43"/>
    </row>
    <row r="297" ht="14.25" customHeight="1">
      <c r="A297" s="42"/>
      <c r="B297" s="47"/>
      <c r="C297" s="61"/>
      <c r="D297" s="26"/>
      <c r="E297" s="73"/>
      <c r="F297" s="85"/>
      <c r="G297" s="60"/>
      <c r="H297" s="38">
        <f t="shared" si="1"/>
        <v>0</v>
      </c>
      <c r="I297" s="39">
        <f t="shared" si="2"/>
        <v>0</v>
      </c>
      <c r="J297" s="40">
        <f t="shared" si="3"/>
        <v>0</v>
      </c>
      <c r="K297" s="41">
        <f t="shared" si="4"/>
        <v>0</v>
      </c>
      <c r="L297" s="40">
        <f t="shared" si="5"/>
        <v>0</v>
      </c>
      <c r="M297" s="41">
        <f t="shared" si="6"/>
        <v>0</v>
      </c>
      <c r="N297" s="35"/>
      <c r="O297" s="43"/>
    </row>
    <row r="298" ht="14.25" customHeight="1">
      <c r="A298" s="42"/>
      <c r="B298" s="47"/>
      <c r="C298" s="61"/>
      <c r="D298" s="26"/>
      <c r="E298" s="73"/>
      <c r="F298" s="85"/>
      <c r="G298" s="60"/>
      <c r="H298" s="38">
        <f t="shared" si="1"/>
        <v>0</v>
      </c>
      <c r="I298" s="39">
        <f t="shared" si="2"/>
        <v>0</v>
      </c>
      <c r="J298" s="40">
        <f t="shared" si="3"/>
        <v>0</v>
      </c>
      <c r="K298" s="41">
        <f t="shared" si="4"/>
        <v>0</v>
      </c>
      <c r="L298" s="40">
        <f t="shared" si="5"/>
        <v>0</v>
      </c>
      <c r="M298" s="41">
        <f t="shared" si="6"/>
        <v>0</v>
      </c>
      <c r="N298" s="35"/>
      <c r="O298" s="43"/>
    </row>
    <row r="299" ht="14.25" customHeight="1">
      <c r="A299" s="42"/>
      <c r="B299" s="47"/>
      <c r="C299" s="65"/>
      <c r="D299" s="71"/>
      <c r="E299" s="73"/>
      <c r="F299" s="85"/>
      <c r="G299" s="60"/>
      <c r="H299" s="38">
        <f t="shared" si="1"/>
        <v>0</v>
      </c>
      <c r="I299" s="39">
        <f t="shared" si="2"/>
        <v>0</v>
      </c>
      <c r="J299" s="40">
        <f t="shared" si="3"/>
        <v>0</v>
      </c>
      <c r="K299" s="41">
        <f t="shared" si="4"/>
        <v>0</v>
      </c>
      <c r="L299" s="40">
        <f t="shared" si="5"/>
        <v>0</v>
      </c>
      <c r="M299" s="41">
        <f t="shared" si="6"/>
        <v>0</v>
      </c>
      <c r="N299" s="35"/>
      <c r="O299" s="43"/>
    </row>
    <row r="300" ht="14.25" customHeight="1">
      <c r="A300" s="42"/>
      <c r="B300" s="47"/>
      <c r="C300" s="66"/>
      <c r="D300" s="71"/>
      <c r="E300" s="73"/>
      <c r="F300" s="85"/>
      <c r="G300" s="60"/>
      <c r="H300" s="38">
        <f t="shared" si="1"/>
        <v>0</v>
      </c>
      <c r="I300" s="39">
        <f t="shared" si="2"/>
        <v>0</v>
      </c>
      <c r="J300" s="40">
        <f t="shared" si="3"/>
        <v>0</v>
      </c>
      <c r="K300" s="41">
        <f t="shared" si="4"/>
        <v>0</v>
      </c>
      <c r="L300" s="40">
        <f t="shared" si="5"/>
        <v>0</v>
      </c>
      <c r="M300" s="41">
        <f t="shared" si="6"/>
        <v>0</v>
      </c>
      <c r="N300" s="35"/>
      <c r="O300" s="43"/>
    </row>
    <row r="301" ht="14.25" customHeight="1">
      <c r="A301" s="42"/>
      <c r="B301" s="47"/>
      <c r="C301" s="66"/>
      <c r="D301" s="71"/>
      <c r="E301" s="73"/>
      <c r="F301" s="85"/>
      <c r="G301" s="60"/>
      <c r="H301" s="38">
        <f t="shared" si="1"/>
        <v>0</v>
      </c>
      <c r="I301" s="39">
        <f t="shared" si="2"/>
        <v>0</v>
      </c>
      <c r="J301" s="40">
        <f t="shared" si="3"/>
        <v>0</v>
      </c>
      <c r="K301" s="41">
        <f t="shared" si="4"/>
        <v>0</v>
      </c>
      <c r="L301" s="40">
        <f t="shared" si="5"/>
        <v>0</v>
      </c>
      <c r="M301" s="41">
        <f t="shared" si="6"/>
        <v>0</v>
      </c>
      <c r="N301" s="35"/>
      <c r="O301" s="43"/>
    </row>
    <row r="302" ht="14.25" customHeight="1">
      <c r="A302" s="42"/>
      <c r="B302" s="47"/>
      <c r="C302" s="65"/>
      <c r="D302" s="71"/>
      <c r="E302" s="73"/>
      <c r="F302" s="85"/>
      <c r="G302" s="60"/>
      <c r="H302" s="38">
        <f t="shared" si="1"/>
        <v>0</v>
      </c>
      <c r="I302" s="39">
        <f t="shared" si="2"/>
        <v>0</v>
      </c>
      <c r="J302" s="40">
        <f t="shared" si="3"/>
        <v>0</v>
      </c>
      <c r="K302" s="41">
        <f t="shared" si="4"/>
        <v>0</v>
      </c>
      <c r="L302" s="40">
        <f t="shared" si="5"/>
        <v>0</v>
      </c>
      <c r="M302" s="41">
        <f t="shared" si="6"/>
        <v>0</v>
      </c>
      <c r="N302" s="35"/>
      <c r="O302" s="43"/>
    </row>
    <row r="303" ht="14.25" customHeight="1">
      <c r="A303" s="42"/>
      <c r="B303" s="47"/>
      <c r="C303" s="65"/>
      <c r="D303" s="71"/>
      <c r="E303" s="73"/>
      <c r="F303" s="85"/>
      <c r="G303" s="60"/>
      <c r="H303" s="38">
        <f t="shared" si="1"/>
        <v>0</v>
      </c>
      <c r="I303" s="39">
        <f t="shared" si="2"/>
        <v>0</v>
      </c>
      <c r="J303" s="40">
        <f t="shared" si="3"/>
        <v>0</v>
      </c>
      <c r="K303" s="41">
        <f t="shared" si="4"/>
        <v>0</v>
      </c>
      <c r="L303" s="40">
        <f t="shared" si="5"/>
        <v>0</v>
      </c>
      <c r="M303" s="41">
        <f t="shared" si="6"/>
        <v>0</v>
      </c>
      <c r="N303" s="35"/>
      <c r="O303" s="43"/>
    </row>
    <row r="304" ht="14.25" customHeight="1">
      <c r="A304" s="42"/>
      <c r="B304" s="47"/>
      <c r="C304" s="65"/>
      <c r="D304" s="26"/>
      <c r="E304" s="73"/>
      <c r="F304" s="85"/>
      <c r="G304" s="60"/>
      <c r="H304" s="38">
        <f t="shared" si="1"/>
        <v>0</v>
      </c>
      <c r="I304" s="39">
        <f t="shared" si="2"/>
        <v>0</v>
      </c>
      <c r="J304" s="40">
        <f t="shared" si="3"/>
        <v>0</v>
      </c>
      <c r="K304" s="41">
        <f t="shared" si="4"/>
        <v>0</v>
      </c>
      <c r="L304" s="40">
        <f t="shared" si="5"/>
        <v>0</v>
      </c>
      <c r="M304" s="41">
        <f t="shared" si="6"/>
        <v>0</v>
      </c>
      <c r="N304" s="35"/>
      <c r="O304" s="43"/>
    </row>
    <row r="305" ht="14.25" customHeight="1">
      <c r="A305" s="42"/>
      <c r="B305" s="47"/>
      <c r="C305" s="70"/>
      <c r="D305" s="88"/>
      <c r="E305" s="73"/>
      <c r="F305" s="85"/>
      <c r="G305" s="60"/>
      <c r="H305" s="38">
        <f t="shared" si="1"/>
        <v>0</v>
      </c>
      <c r="I305" s="39">
        <f t="shared" si="2"/>
        <v>0</v>
      </c>
      <c r="J305" s="40">
        <f t="shared" si="3"/>
        <v>0</v>
      </c>
      <c r="K305" s="41">
        <f t="shared" si="4"/>
        <v>0</v>
      </c>
      <c r="L305" s="40">
        <f t="shared" si="5"/>
        <v>0</v>
      </c>
      <c r="M305" s="41">
        <f t="shared" si="6"/>
        <v>0</v>
      </c>
      <c r="N305" s="35"/>
      <c r="O305" s="43"/>
    </row>
    <row r="306" ht="14.25" customHeight="1">
      <c r="A306" s="42"/>
      <c r="B306" s="47"/>
      <c r="C306" s="68"/>
      <c r="D306" s="51"/>
      <c r="E306" s="73"/>
      <c r="F306" s="85"/>
      <c r="G306" s="60"/>
      <c r="H306" s="38">
        <f t="shared" si="1"/>
        <v>0</v>
      </c>
      <c r="I306" s="39">
        <f t="shared" si="2"/>
        <v>0</v>
      </c>
      <c r="J306" s="40">
        <f t="shared" si="3"/>
        <v>0</v>
      </c>
      <c r="K306" s="41">
        <f t="shared" si="4"/>
        <v>0</v>
      </c>
      <c r="L306" s="40">
        <f t="shared" si="5"/>
        <v>0</v>
      </c>
      <c r="M306" s="41">
        <f t="shared" si="6"/>
        <v>0</v>
      </c>
      <c r="N306" s="35"/>
      <c r="O306" s="43"/>
    </row>
    <row r="307" ht="14.25" customHeight="1">
      <c r="A307" s="42"/>
      <c r="B307" s="47"/>
      <c r="C307" s="66"/>
      <c r="D307" s="26"/>
      <c r="E307" s="73"/>
      <c r="F307" s="85"/>
      <c r="G307" s="60"/>
      <c r="H307" s="38">
        <f t="shared" si="1"/>
        <v>0</v>
      </c>
      <c r="I307" s="39">
        <f t="shared" si="2"/>
        <v>0</v>
      </c>
      <c r="J307" s="40">
        <f t="shared" si="3"/>
        <v>0</v>
      </c>
      <c r="K307" s="41">
        <f t="shared" si="4"/>
        <v>0</v>
      </c>
      <c r="L307" s="40">
        <f t="shared" si="5"/>
        <v>0</v>
      </c>
      <c r="M307" s="41">
        <f t="shared" si="6"/>
        <v>0</v>
      </c>
      <c r="N307" s="35"/>
      <c r="O307" s="43"/>
    </row>
    <row r="308" ht="14.25" customHeight="1">
      <c r="A308" s="42"/>
      <c r="B308" s="47"/>
      <c r="C308" s="66"/>
      <c r="D308" s="26"/>
      <c r="E308" s="73"/>
      <c r="F308" s="85"/>
      <c r="G308" s="60"/>
      <c r="H308" s="38">
        <f t="shared" si="1"/>
        <v>0</v>
      </c>
      <c r="I308" s="39">
        <f t="shared" si="2"/>
        <v>0</v>
      </c>
      <c r="J308" s="40">
        <f t="shared" si="3"/>
        <v>0</v>
      </c>
      <c r="K308" s="41">
        <f t="shared" si="4"/>
        <v>0</v>
      </c>
      <c r="L308" s="40">
        <f t="shared" si="5"/>
        <v>0</v>
      </c>
      <c r="M308" s="41">
        <f t="shared" si="6"/>
        <v>0</v>
      </c>
      <c r="N308" s="35"/>
      <c r="O308" s="43"/>
    </row>
    <row r="309" ht="14.25" customHeight="1">
      <c r="A309" s="42"/>
      <c r="B309" s="47"/>
      <c r="C309" s="66"/>
      <c r="D309" s="26"/>
      <c r="E309" s="73"/>
      <c r="F309" s="85"/>
      <c r="G309" s="60"/>
      <c r="H309" s="38">
        <f t="shared" si="1"/>
        <v>0</v>
      </c>
      <c r="I309" s="39">
        <f t="shared" si="2"/>
        <v>0</v>
      </c>
      <c r="J309" s="40">
        <f t="shared" si="3"/>
        <v>0</v>
      </c>
      <c r="K309" s="41">
        <f t="shared" si="4"/>
        <v>0</v>
      </c>
      <c r="L309" s="40">
        <f t="shared" si="5"/>
        <v>0</v>
      </c>
      <c r="M309" s="41">
        <f t="shared" si="6"/>
        <v>0</v>
      </c>
      <c r="N309" s="35"/>
      <c r="O309" s="43"/>
    </row>
    <row r="310" ht="14.25" customHeight="1">
      <c r="A310" s="42"/>
      <c r="B310" s="47"/>
      <c r="C310" s="66"/>
      <c r="D310" s="26"/>
      <c r="E310" s="73"/>
      <c r="F310" s="85"/>
      <c r="G310" s="60"/>
      <c r="H310" s="38">
        <f t="shared" si="1"/>
        <v>0</v>
      </c>
      <c r="I310" s="39">
        <f t="shared" si="2"/>
        <v>0</v>
      </c>
      <c r="J310" s="40">
        <f t="shared" si="3"/>
        <v>0</v>
      </c>
      <c r="K310" s="41">
        <f t="shared" si="4"/>
        <v>0</v>
      </c>
      <c r="L310" s="40">
        <f t="shared" si="5"/>
        <v>0</v>
      </c>
      <c r="M310" s="41">
        <f t="shared" si="6"/>
        <v>0</v>
      </c>
      <c r="N310" s="35"/>
      <c r="O310" s="43"/>
    </row>
    <row r="311" ht="14.25" customHeight="1">
      <c r="A311" s="42"/>
      <c r="B311" s="47"/>
      <c r="C311" s="68"/>
      <c r="D311" s="87"/>
      <c r="E311" s="73"/>
      <c r="F311" s="85"/>
      <c r="G311" s="60"/>
      <c r="H311" s="38">
        <f t="shared" si="1"/>
        <v>0</v>
      </c>
      <c r="I311" s="39">
        <f t="shared" si="2"/>
        <v>0</v>
      </c>
      <c r="J311" s="40">
        <f t="shared" si="3"/>
        <v>0</v>
      </c>
      <c r="K311" s="41">
        <f t="shared" si="4"/>
        <v>0</v>
      </c>
      <c r="L311" s="40">
        <f t="shared" si="5"/>
        <v>0</v>
      </c>
      <c r="M311" s="41">
        <f t="shared" si="6"/>
        <v>0</v>
      </c>
      <c r="N311" s="35"/>
      <c r="O311" s="43"/>
    </row>
    <row r="312" ht="14.25" customHeight="1">
      <c r="A312" s="42"/>
      <c r="B312" s="47"/>
      <c r="C312" s="68"/>
      <c r="D312" s="87"/>
      <c r="E312" s="73"/>
      <c r="F312" s="85"/>
      <c r="G312" s="60"/>
      <c r="H312" s="38">
        <f t="shared" si="1"/>
        <v>0</v>
      </c>
      <c r="I312" s="39">
        <f t="shared" si="2"/>
        <v>0</v>
      </c>
      <c r="J312" s="40">
        <f t="shared" si="3"/>
        <v>0</v>
      </c>
      <c r="K312" s="41">
        <f t="shared" si="4"/>
        <v>0</v>
      </c>
      <c r="L312" s="40">
        <f t="shared" si="5"/>
        <v>0</v>
      </c>
      <c r="M312" s="41">
        <f t="shared" si="6"/>
        <v>0</v>
      </c>
      <c r="N312" s="35"/>
      <c r="O312" s="43"/>
    </row>
    <row r="313" ht="14.25" customHeight="1">
      <c r="A313" s="42"/>
      <c r="B313" s="47"/>
      <c r="C313" s="68"/>
      <c r="D313" s="51"/>
      <c r="E313" s="73"/>
      <c r="F313" s="85"/>
      <c r="G313" s="60"/>
      <c r="H313" s="38">
        <f t="shared" si="1"/>
        <v>0</v>
      </c>
      <c r="I313" s="39">
        <f t="shared" si="2"/>
        <v>0</v>
      </c>
      <c r="J313" s="40">
        <f t="shared" si="3"/>
        <v>0</v>
      </c>
      <c r="K313" s="41">
        <f t="shared" si="4"/>
        <v>0</v>
      </c>
      <c r="L313" s="40">
        <f t="shared" si="5"/>
        <v>0</v>
      </c>
      <c r="M313" s="41">
        <f t="shared" si="6"/>
        <v>0</v>
      </c>
      <c r="N313" s="35"/>
      <c r="O313" s="43"/>
    </row>
    <row r="314" ht="14.25" customHeight="1">
      <c r="A314" s="42"/>
      <c r="B314" s="47"/>
      <c r="C314" s="61"/>
      <c r="D314" s="26"/>
      <c r="E314" s="73"/>
      <c r="F314" s="85"/>
      <c r="G314" s="60"/>
      <c r="H314" s="38">
        <f t="shared" si="1"/>
        <v>0</v>
      </c>
      <c r="I314" s="39">
        <f t="shared" si="2"/>
        <v>0</v>
      </c>
      <c r="J314" s="40">
        <f t="shared" si="3"/>
        <v>0</v>
      </c>
      <c r="K314" s="41">
        <f t="shared" si="4"/>
        <v>0</v>
      </c>
      <c r="L314" s="40">
        <f t="shared" si="5"/>
        <v>0</v>
      </c>
      <c r="M314" s="41">
        <f t="shared" si="6"/>
        <v>0</v>
      </c>
      <c r="N314" s="35"/>
      <c r="O314" s="43"/>
    </row>
    <row r="315" ht="14.25" customHeight="1">
      <c r="A315" s="42"/>
      <c r="B315" s="47"/>
      <c r="C315" s="61"/>
      <c r="D315" s="26"/>
      <c r="E315" s="73"/>
      <c r="F315" s="85"/>
      <c r="G315" s="60"/>
      <c r="H315" s="38">
        <f t="shared" si="1"/>
        <v>0</v>
      </c>
      <c r="I315" s="39">
        <f t="shared" si="2"/>
        <v>0</v>
      </c>
      <c r="J315" s="40">
        <f t="shared" si="3"/>
        <v>0</v>
      </c>
      <c r="K315" s="41">
        <f t="shared" si="4"/>
        <v>0</v>
      </c>
      <c r="L315" s="40">
        <f t="shared" si="5"/>
        <v>0</v>
      </c>
      <c r="M315" s="41">
        <f t="shared" si="6"/>
        <v>0</v>
      </c>
      <c r="N315" s="35"/>
      <c r="O315" s="43"/>
    </row>
    <row r="316" ht="14.25" customHeight="1">
      <c r="A316" s="42"/>
      <c r="B316" s="47"/>
      <c r="C316" s="61"/>
      <c r="D316" s="26"/>
      <c r="E316" s="73"/>
      <c r="F316" s="85"/>
      <c r="G316" s="60"/>
      <c r="H316" s="38">
        <f t="shared" si="1"/>
        <v>0</v>
      </c>
      <c r="I316" s="39">
        <f t="shared" si="2"/>
        <v>0</v>
      </c>
      <c r="J316" s="40">
        <f t="shared" si="3"/>
        <v>0</v>
      </c>
      <c r="K316" s="41">
        <f t="shared" si="4"/>
        <v>0</v>
      </c>
      <c r="L316" s="40">
        <f t="shared" si="5"/>
        <v>0</v>
      </c>
      <c r="M316" s="41">
        <f t="shared" si="6"/>
        <v>0</v>
      </c>
      <c r="N316" s="35"/>
      <c r="O316" s="43"/>
    </row>
    <row r="317" ht="14.25" customHeight="1">
      <c r="A317" s="42"/>
      <c r="B317" s="47"/>
      <c r="C317" s="61"/>
      <c r="D317" s="26"/>
      <c r="E317" s="73"/>
      <c r="F317" s="85"/>
      <c r="G317" s="60"/>
      <c r="H317" s="38">
        <f t="shared" si="1"/>
        <v>0</v>
      </c>
      <c r="I317" s="39">
        <f t="shared" si="2"/>
        <v>0</v>
      </c>
      <c r="J317" s="40">
        <f t="shared" si="3"/>
        <v>0</v>
      </c>
      <c r="K317" s="41">
        <f t="shared" si="4"/>
        <v>0</v>
      </c>
      <c r="L317" s="40">
        <f t="shared" si="5"/>
        <v>0</v>
      </c>
      <c r="M317" s="41">
        <f t="shared" si="6"/>
        <v>0</v>
      </c>
      <c r="N317" s="35"/>
      <c r="O317" s="43"/>
    </row>
    <row r="318" ht="14.25" customHeight="1">
      <c r="A318" s="42"/>
      <c r="B318" s="47"/>
      <c r="C318" s="61"/>
      <c r="D318" s="26"/>
      <c r="E318" s="73"/>
      <c r="F318" s="85"/>
      <c r="G318" s="60"/>
      <c r="H318" s="38">
        <f t="shared" si="1"/>
        <v>0</v>
      </c>
      <c r="I318" s="39">
        <f t="shared" si="2"/>
        <v>0</v>
      </c>
      <c r="J318" s="40">
        <f t="shared" si="3"/>
        <v>0</v>
      </c>
      <c r="K318" s="41">
        <f t="shared" si="4"/>
        <v>0</v>
      </c>
      <c r="L318" s="40">
        <f t="shared" si="5"/>
        <v>0</v>
      </c>
      <c r="M318" s="41">
        <f t="shared" si="6"/>
        <v>0</v>
      </c>
      <c r="N318" s="35"/>
      <c r="O318" s="43"/>
    </row>
    <row r="319" ht="14.25" customHeight="1">
      <c r="A319" s="42"/>
      <c r="B319" s="47"/>
      <c r="C319" s="61"/>
      <c r="D319" s="26"/>
      <c r="E319" s="73"/>
      <c r="F319" s="85"/>
      <c r="G319" s="60"/>
      <c r="H319" s="38">
        <f t="shared" si="1"/>
        <v>0</v>
      </c>
      <c r="I319" s="39">
        <f t="shared" si="2"/>
        <v>0</v>
      </c>
      <c r="J319" s="40">
        <f t="shared" si="3"/>
        <v>0</v>
      </c>
      <c r="K319" s="41">
        <f t="shared" si="4"/>
        <v>0</v>
      </c>
      <c r="L319" s="40">
        <f t="shared" si="5"/>
        <v>0</v>
      </c>
      <c r="M319" s="41">
        <f t="shared" si="6"/>
        <v>0</v>
      </c>
      <c r="N319" s="35"/>
      <c r="O319" s="43"/>
    </row>
    <row r="320" ht="14.25" customHeight="1">
      <c r="A320" s="42"/>
      <c r="B320" s="47"/>
      <c r="C320" s="61"/>
      <c r="D320" s="26"/>
      <c r="E320" s="73"/>
      <c r="F320" s="85"/>
      <c r="G320" s="60"/>
      <c r="H320" s="38">
        <f t="shared" si="1"/>
        <v>0</v>
      </c>
      <c r="I320" s="39">
        <f t="shared" si="2"/>
        <v>0</v>
      </c>
      <c r="J320" s="40">
        <f t="shared" si="3"/>
        <v>0</v>
      </c>
      <c r="K320" s="41">
        <f t="shared" si="4"/>
        <v>0</v>
      </c>
      <c r="L320" s="40">
        <f t="shared" si="5"/>
        <v>0</v>
      </c>
      <c r="M320" s="41">
        <f t="shared" si="6"/>
        <v>0</v>
      </c>
      <c r="N320" s="35"/>
      <c r="O320" s="43"/>
    </row>
    <row r="321" ht="14.25" customHeight="1">
      <c r="A321" s="42"/>
      <c r="B321" s="47"/>
      <c r="C321" s="70"/>
      <c r="D321" s="26"/>
      <c r="E321" s="73"/>
      <c r="F321" s="85"/>
      <c r="G321" s="60"/>
      <c r="H321" s="38">
        <f t="shared" si="1"/>
        <v>0</v>
      </c>
      <c r="I321" s="39">
        <f t="shared" si="2"/>
        <v>0</v>
      </c>
      <c r="J321" s="40">
        <f t="shared" si="3"/>
        <v>0</v>
      </c>
      <c r="K321" s="41">
        <f t="shared" si="4"/>
        <v>0</v>
      </c>
      <c r="L321" s="40">
        <f t="shared" si="5"/>
        <v>0</v>
      </c>
      <c r="M321" s="41">
        <f t="shared" si="6"/>
        <v>0</v>
      </c>
      <c r="N321" s="35"/>
      <c r="O321" s="43"/>
    </row>
    <row r="322" ht="14.25" customHeight="1">
      <c r="A322" s="42"/>
      <c r="B322" s="47"/>
      <c r="C322" s="61"/>
      <c r="D322" s="51"/>
      <c r="E322" s="73"/>
      <c r="F322" s="85"/>
      <c r="G322" s="60"/>
      <c r="H322" s="38">
        <f t="shared" si="1"/>
        <v>0</v>
      </c>
      <c r="I322" s="39">
        <f t="shared" si="2"/>
        <v>0</v>
      </c>
      <c r="J322" s="40">
        <f t="shared" si="3"/>
        <v>0</v>
      </c>
      <c r="K322" s="41">
        <f t="shared" si="4"/>
        <v>0</v>
      </c>
      <c r="L322" s="40">
        <f t="shared" si="5"/>
        <v>0</v>
      </c>
      <c r="M322" s="41">
        <f t="shared" si="6"/>
        <v>0</v>
      </c>
      <c r="N322" s="35"/>
      <c r="O322" s="43"/>
    </row>
    <row r="323" ht="14.25" customHeight="1">
      <c r="A323" s="42"/>
      <c r="B323" s="47"/>
      <c r="C323" s="61"/>
      <c r="D323" s="72"/>
      <c r="E323" s="73"/>
      <c r="F323" s="85"/>
      <c r="G323" s="60"/>
      <c r="H323" s="38">
        <f t="shared" si="1"/>
        <v>0</v>
      </c>
      <c r="I323" s="39">
        <f t="shared" si="2"/>
        <v>0</v>
      </c>
      <c r="J323" s="40">
        <f t="shared" si="3"/>
        <v>0</v>
      </c>
      <c r="K323" s="41">
        <f t="shared" si="4"/>
        <v>0</v>
      </c>
      <c r="L323" s="40">
        <f t="shared" si="5"/>
        <v>0</v>
      </c>
      <c r="M323" s="41">
        <f t="shared" si="6"/>
        <v>0</v>
      </c>
      <c r="N323" s="35"/>
      <c r="O323" s="43"/>
    </row>
    <row r="324" ht="14.25" customHeight="1">
      <c r="A324" s="42"/>
      <c r="B324" s="47"/>
      <c r="C324" s="89"/>
      <c r="D324" s="52"/>
      <c r="E324" s="73"/>
      <c r="F324" s="90"/>
      <c r="G324" s="60"/>
      <c r="H324" s="38">
        <f t="shared" si="1"/>
        <v>0</v>
      </c>
      <c r="I324" s="39">
        <f t="shared" si="2"/>
        <v>0</v>
      </c>
      <c r="J324" s="40">
        <f t="shared" si="3"/>
        <v>0</v>
      </c>
      <c r="K324" s="41">
        <f t="shared" si="4"/>
        <v>0</v>
      </c>
      <c r="L324" s="40">
        <f t="shared" si="5"/>
        <v>0</v>
      </c>
      <c r="M324" s="41">
        <f t="shared" si="6"/>
        <v>0</v>
      </c>
      <c r="N324" s="35"/>
      <c r="O324" s="43"/>
    </row>
    <row r="325" ht="14.25" customHeight="1">
      <c r="A325" s="42"/>
      <c r="B325" s="47"/>
      <c r="C325" s="65"/>
      <c r="D325" s="71"/>
      <c r="E325" s="73"/>
      <c r="F325" s="91"/>
      <c r="G325" s="60"/>
      <c r="H325" s="38">
        <f t="shared" si="1"/>
        <v>0</v>
      </c>
      <c r="I325" s="39">
        <f t="shared" si="2"/>
        <v>0</v>
      </c>
      <c r="J325" s="40">
        <f t="shared" si="3"/>
        <v>0</v>
      </c>
      <c r="K325" s="41">
        <f t="shared" si="4"/>
        <v>0</v>
      </c>
      <c r="L325" s="40">
        <f t="shared" si="5"/>
        <v>0</v>
      </c>
      <c r="M325" s="41">
        <f t="shared" si="6"/>
        <v>0</v>
      </c>
      <c r="N325" s="35"/>
      <c r="O325" s="43"/>
    </row>
    <row r="326" ht="14.25" customHeight="1">
      <c r="A326" s="42"/>
      <c r="B326" s="47"/>
      <c r="C326" s="65"/>
      <c r="D326" s="71"/>
      <c r="E326" s="73"/>
      <c r="F326" s="91"/>
      <c r="G326" s="60"/>
      <c r="H326" s="38">
        <f t="shared" si="1"/>
        <v>0</v>
      </c>
      <c r="I326" s="39">
        <f t="shared" si="2"/>
        <v>0</v>
      </c>
      <c r="J326" s="40">
        <f t="shared" si="3"/>
        <v>0</v>
      </c>
      <c r="K326" s="41">
        <f t="shared" si="4"/>
        <v>0</v>
      </c>
      <c r="L326" s="40">
        <f t="shared" si="5"/>
        <v>0</v>
      </c>
      <c r="M326" s="41">
        <f t="shared" si="6"/>
        <v>0</v>
      </c>
      <c r="N326" s="35"/>
      <c r="O326" s="43"/>
    </row>
    <row r="327" ht="14.25" customHeight="1">
      <c r="A327" s="42"/>
      <c r="B327" s="47"/>
      <c r="C327" s="65"/>
      <c r="D327" s="71"/>
      <c r="E327" s="73"/>
      <c r="F327" s="91"/>
      <c r="G327" s="60"/>
      <c r="H327" s="38">
        <f t="shared" si="1"/>
        <v>0</v>
      </c>
      <c r="I327" s="39">
        <f t="shared" si="2"/>
        <v>0</v>
      </c>
      <c r="J327" s="40">
        <f t="shared" si="3"/>
        <v>0</v>
      </c>
      <c r="K327" s="41">
        <f t="shared" si="4"/>
        <v>0</v>
      </c>
      <c r="L327" s="40">
        <f t="shared" si="5"/>
        <v>0</v>
      </c>
      <c r="M327" s="41">
        <f t="shared" si="6"/>
        <v>0</v>
      </c>
      <c r="N327" s="35"/>
      <c r="O327" s="43"/>
    </row>
    <row r="328" ht="14.25" customHeight="1">
      <c r="A328" s="42"/>
      <c r="B328" s="47"/>
      <c r="C328" s="65"/>
      <c r="D328" s="71"/>
      <c r="E328" s="73"/>
      <c r="F328" s="91"/>
      <c r="G328" s="60"/>
      <c r="H328" s="38">
        <f t="shared" si="1"/>
        <v>0</v>
      </c>
      <c r="I328" s="39">
        <f t="shared" si="2"/>
        <v>0</v>
      </c>
      <c r="J328" s="40">
        <f t="shared" si="3"/>
        <v>0</v>
      </c>
      <c r="K328" s="41">
        <f t="shared" si="4"/>
        <v>0</v>
      </c>
      <c r="L328" s="40">
        <f t="shared" si="5"/>
        <v>0</v>
      </c>
      <c r="M328" s="41">
        <f t="shared" si="6"/>
        <v>0</v>
      </c>
      <c r="N328" s="35"/>
      <c r="O328" s="43"/>
    </row>
    <row r="329" ht="14.25" customHeight="1">
      <c r="A329" s="42"/>
      <c r="B329" s="47"/>
      <c r="C329" s="65"/>
      <c r="D329" s="71"/>
      <c r="E329" s="73"/>
      <c r="F329" s="91"/>
      <c r="G329" s="60"/>
      <c r="H329" s="38">
        <f t="shared" si="1"/>
        <v>0</v>
      </c>
      <c r="I329" s="39">
        <f t="shared" si="2"/>
        <v>0</v>
      </c>
      <c r="J329" s="40">
        <f t="shared" si="3"/>
        <v>0</v>
      </c>
      <c r="K329" s="41">
        <f t="shared" si="4"/>
        <v>0</v>
      </c>
      <c r="L329" s="40">
        <f t="shared" si="5"/>
        <v>0</v>
      </c>
      <c r="M329" s="41">
        <f t="shared" si="6"/>
        <v>0</v>
      </c>
      <c r="N329" s="35"/>
      <c r="O329" s="43"/>
    </row>
    <row r="330" ht="14.25" customHeight="1">
      <c r="A330" s="42"/>
      <c r="B330" s="47"/>
      <c r="C330" s="65"/>
      <c r="D330" s="71"/>
      <c r="E330" s="73"/>
      <c r="F330" s="91"/>
      <c r="G330" s="60"/>
      <c r="H330" s="38">
        <f t="shared" si="1"/>
        <v>0</v>
      </c>
      <c r="I330" s="39">
        <f t="shared" si="2"/>
        <v>0</v>
      </c>
      <c r="J330" s="40">
        <f t="shared" si="3"/>
        <v>0</v>
      </c>
      <c r="K330" s="41">
        <f t="shared" si="4"/>
        <v>0</v>
      </c>
      <c r="L330" s="40">
        <f t="shared" si="5"/>
        <v>0</v>
      </c>
      <c r="M330" s="41">
        <f t="shared" si="6"/>
        <v>0</v>
      </c>
      <c r="N330" s="35"/>
      <c r="O330" s="43"/>
    </row>
    <row r="331" ht="14.25" customHeight="1">
      <c r="A331" s="42"/>
      <c r="B331" s="47"/>
      <c r="C331" s="65"/>
      <c r="D331" s="71"/>
      <c r="E331" s="73"/>
      <c r="F331" s="59"/>
      <c r="G331" s="60"/>
      <c r="H331" s="38">
        <f t="shared" si="1"/>
        <v>0</v>
      </c>
      <c r="I331" s="39">
        <f t="shared" si="2"/>
        <v>0</v>
      </c>
      <c r="J331" s="40">
        <f t="shared" si="3"/>
        <v>0</v>
      </c>
      <c r="K331" s="41">
        <f t="shared" si="4"/>
        <v>0</v>
      </c>
      <c r="L331" s="40">
        <f t="shared" si="5"/>
        <v>0</v>
      </c>
      <c r="M331" s="41">
        <f t="shared" si="6"/>
        <v>0</v>
      </c>
      <c r="N331" s="35"/>
      <c r="O331" s="43"/>
    </row>
    <row r="332" ht="14.25" customHeight="1">
      <c r="A332" s="42"/>
      <c r="B332" s="47"/>
      <c r="C332" s="61"/>
      <c r="D332" s="26"/>
      <c r="E332" s="73"/>
      <c r="F332" s="82"/>
      <c r="G332" s="60"/>
      <c r="H332" s="38">
        <f t="shared" si="1"/>
        <v>0</v>
      </c>
      <c r="I332" s="39">
        <f t="shared" si="2"/>
        <v>0</v>
      </c>
      <c r="J332" s="40">
        <f t="shared" si="3"/>
        <v>0</v>
      </c>
      <c r="K332" s="41">
        <f t="shared" si="4"/>
        <v>0</v>
      </c>
      <c r="L332" s="40">
        <f t="shared" si="5"/>
        <v>0</v>
      </c>
      <c r="M332" s="41">
        <f t="shared" si="6"/>
        <v>0</v>
      </c>
      <c r="N332" s="35"/>
      <c r="O332" s="43"/>
    </row>
    <row r="333" ht="14.25" customHeight="1">
      <c r="A333" s="92"/>
      <c r="B333" s="93"/>
      <c r="C333" s="61"/>
      <c r="D333" s="51"/>
      <c r="E333" s="73"/>
      <c r="F333" s="94"/>
      <c r="G333" s="60"/>
      <c r="H333" s="38"/>
      <c r="I333" s="39"/>
      <c r="J333" s="40"/>
      <c r="K333" s="41"/>
      <c r="L333" s="40"/>
      <c r="M333" s="41"/>
      <c r="N333" s="35"/>
      <c r="O333" s="43"/>
    </row>
    <row r="334" ht="14.25" customHeight="1">
      <c r="A334" s="92"/>
      <c r="B334" s="93"/>
      <c r="C334" s="61"/>
      <c r="D334" s="51"/>
      <c r="E334" s="73"/>
      <c r="F334" s="94"/>
      <c r="G334" s="60"/>
      <c r="H334" s="38"/>
      <c r="I334" s="39"/>
      <c r="J334" s="40"/>
      <c r="K334" s="41"/>
      <c r="L334" s="40"/>
      <c r="M334" s="41"/>
      <c r="N334" s="35"/>
      <c r="O334" s="43"/>
    </row>
    <row r="335" ht="14.25" customHeight="1">
      <c r="A335" s="92"/>
      <c r="B335" s="93"/>
      <c r="C335" s="61"/>
      <c r="D335" s="51"/>
      <c r="E335" s="73"/>
      <c r="F335" s="94"/>
      <c r="G335" s="60"/>
      <c r="H335" s="38"/>
      <c r="I335" s="39"/>
      <c r="J335" s="40"/>
      <c r="K335" s="41"/>
      <c r="L335" s="40"/>
      <c r="M335" s="41"/>
      <c r="N335" s="35"/>
      <c r="O335" s="43"/>
    </row>
    <row r="336" ht="14.25" customHeight="1">
      <c r="A336" s="92"/>
      <c r="B336" s="93"/>
      <c r="C336" s="61"/>
      <c r="D336" s="51"/>
      <c r="E336" s="73"/>
      <c r="F336" s="94"/>
      <c r="G336" s="60"/>
      <c r="H336" s="38"/>
      <c r="I336" s="39"/>
      <c r="J336" s="40"/>
      <c r="K336" s="41"/>
      <c r="L336" s="40"/>
      <c r="M336" s="41"/>
      <c r="N336" s="35"/>
      <c r="O336" s="43"/>
    </row>
    <row r="337" ht="14.25" customHeight="1">
      <c r="A337" s="92"/>
      <c r="B337" s="93"/>
      <c r="C337" s="61"/>
      <c r="D337" s="51"/>
      <c r="E337" s="73"/>
      <c r="F337" s="94"/>
      <c r="G337" s="60"/>
      <c r="H337" s="38"/>
      <c r="I337" s="39"/>
      <c r="J337" s="40"/>
      <c r="K337" s="41"/>
      <c r="L337" s="40"/>
      <c r="M337" s="41"/>
      <c r="N337" s="35"/>
      <c r="O337" s="43"/>
    </row>
    <row r="338" ht="14.25" customHeight="1">
      <c r="A338" s="92"/>
      <c r="B338" s="93"/>
      <c r="C338" s="61"/>
      <c r="D338" s="51"/>
      <c r="E338" s="73"/>
      <c r="F338" s="94"/>
      <c r="G338" s="60"/>
      <c r="H338" s="38"/>
      <c r="I338" s="39"/>
      <c r="J338" s="40"/>
      <c r="K338" s="41"/>
      <c r="L338" s="40"/>
      <c r="M338" s="41"/>
      <c r="N338" s="35"/>
      <c r="O338" s="43"/>
    </row>
    <row r="339" ht="14.25" customHeight="1">
      <c r="A339" s="92"/>
      <c r="B339" s="93"/>
      <c r="C339" s="61"/>
      <c r="D339" s="51"/>
      <c r="E339" s="73"/>
      <c r="F339" s="94"/>
      <c r="G339" s="60"/>
      <c r="H339" s="38"/>
      <c r="I339" s="39"/>
      <c r="J339" s="40"/>
      <c r="K339" s="41"/>
      <c r="L339" s="40"/>
      <c r="M339" s="41"/>
      <c r="N339" s="35"/>
      <c r="O339" s="43"/>
    </row>
    <row r="340" ht="14.25" customHeight="1">
      <c r="A340" s="92"/>
      <c r="B340" s="93"/>
      <c r="C340" s="61"/>
      <c r="D340" s="51"/>
      <c r="E340" s="73"/>
      <c r="F340" s="94"/>
      <c r="G340" s="60"/>
      <c r="H340" s="38"/>
      <c r="I340" s="39"/>
      <c r="J340" s="40"/>
      <c r="K340" s="41"/>
      <c r="L340" s="40"/>
      <c r="M340" s="41"/>
      <c r="N340" s="35"/>
      <c r="O340" s="43"/>
    </row>
    <row r="341" ht="14.25" customHeight="1">
      <c r="A341" s="92"/>
      <c r="B341" s="93"/>
      <c r="C341" s="61"/>
      <c r="D341" s="51"/>
      <c r="E341" s="73"/>
      <c r="F341" s="94"/>
      <c r="G341" s="60"/>
      <c r="H341" s="38"/>
      <c r="I341" s="39"/>
      <c r="J341" s="40"/>
      <c r="K341" s="41"/>
      <c r="L341" s="40"/>
      <c r="M341" s="41"/>
      <c r="N341" s="35"/>
      <c r="O341" s="43"/>
    </row>
    <row r="342" ht="14.25" customHeight="1">
      <c r="A342" s="92"/>
      <c r="B342" s="93"/>
      <c r="C342" s="61"/>
      <c r="D342" s="51"/>
      <c r="E342" s="73"/>
      <c r="F342" s="94"/>
      <c r="G342" s="60"/>
      <c r="H342" s="38"/>
      <c r="I342" s="39"/>
      <c r="J342" s="40"/>
      <c r="K342" s="41"/>
      <c r="L342" s="40"/>
      <c r="M342" s="41"/>
      <c r="N342" s="35"/>
      <c r="O342" s="43"/>
    </row>
    <row r="343" ht="14.25" customHeight="1">
      <c r="A343" s="92"/>
      <c r="B343" s="93"/>
      <c r="C343" s="61"/>
      <c r="D343" s="51"/>
      <c r="E343" s="73"/>
      <c r="F343" s="94"/>
      <c r="G343" s="60"/>
      <c r="H343" s="38"/>
      <c r="I343" s="39"/>
      <c r="J343" s="40"/>
      <c r="K343" s="41"/>
      <c r="L343" s="40"/>
      <c r="M343" s="41"/>
      <c r="N343" s="35"/>
      <c r="O343" s="43"/>
    </row>
    <row r="344" ht="14.25" customHeight="1">
      <c r="A344" s="92"/>
      <c r="B344" s="93"/>
      <c r="C344" s="61"/>
      <c r="D344" s="51"/>
      <c r="E344" s="73"/>
      <c r="F344" s="94"/>
      <c r="G344" s="60"/>
      <c r="H344" s="38"/>
      <c r="I344" s="39"/>
      <c r="J344" s="40"/>
      <c r="K344" s="41"/>
      <c r="L344" s="40"/>
      <c r="M344" s="41"/>
      <c r="N344" s="35"/>
      <c r="O344" s="43"/>
    </row>
    <row r="345" ht="14.25" customHeight="1">
      <c r="A345" s="92"/>
      <c r="B345" s="93"/>
      <c r="C345" s="61"/>
      <c r="D345" s="51"/>
      <c r="E345" s="73"/>
      <c r="F345" s="94"/>
      <c r="G345" s="60"/>
      <c r="H345" s="38"/>
      <c r="I345" s="39"/>
      <c r="J345" s="40"/>
      <c r="K345" s="41"/>
      <c r="L345" s="40"/>
      <c r="M345" s="41"/>
      <c r="N345" s="35"/>
      <c r="O345" s="43"/>
    </row>
    <row r="346" ht="14.25" customHeight="1">
      <c r="A346" s="92"/>
      <c r="B346" s="93"/>
      <c r="C346" s="61"/>
      <c r="D346" s="51"/>
      <c r="E346" s="73"/>
      <c r="F346" s="94"/>
      <c r="G346" s="60"/>
      <c r="H346" s="38"/>
      <c r="I346" s="39"/>
      <c r="J346" s="40"/>
      <c r="K346" s="41"/>
      <c r="L346" s="40"/>
      <c r="M346" s="41"/>
      <c r="N346" s="35"/>
      <c r="O346" s="43"/>
    </row>
    <row r="347" ht="14.25" customHeight="1">
      <c r="A347" s="92"/>
      <c r="B347" s="93"/>
      <c r="C347" s="61"/>
      <c r="D347" s="51"/>
      <c r="E347" s="73"/>
      <c r="F347" s="94"/>
      <c r="G347" s="60"/>
      <c r="H347" s="38"/>
      <c r="I347" s="39"/>
      <c r="J347" s="40"/>
      <c r="K347" s="41"/>
      <c r="L347" s="40"/>
      <c r="M347" s="41"/>
      <c r="N347" s="35"/>
      <c r="O347" s="43"/>
    </row>
    <row r="348" ht="14.25" customHeight="1">
      <c r="A348" s="92"/>
      <c r="B348" s="93"/>
      <c r="C348" s="61"/>
      <c r="D348" s="51"/>
      <c r="E348" s="73"/>
      <c r="F348" s="94"/>
      <c r="G348" s="60"/>
      <c r="H348" s="38"/>
      <c r="I348" s="39"/>
      <c r="J348" s="40"/>
      <c r="K348" s="41"/>
      <c r="L348" s="40"/>
      <c r="M348" s="41"/>
      <c r="N348" s="35"/>
      <c r="O348" s="43"/>
    </row>
    <row r="349" ht="14.25" customHeight="1">
      <c r="A349" s="92"/>
      <c r="B349" s="93"/>
      <c r="C349" s="61"/>
      <c r="D349" s="51"/>
      <c r="E349" s="73"/>
      <c r="F349" s="94"/>
      <c r="G349" s="60"/>
      <c r="H349" s="38"/>
      <c r="I349" s="39"/>
      <c r="J349" s="40"/>
      <c r="K349" s="41"/>
      <c r="L349" s="40"/>
      <c r="M349" s="41"/>
      <c r="N349" s="35"/>
      <c r="O349" s="43"/>
    </row>
    <row r="350" ht="14.25" customHeight="1">
      <c r="A350" s="92"/>
      <c r="B350" s="93"/>
      <c r="C350" s="61"/>
      <c r="D350" s="51"/>
      <c r="E350" s="73"/>
      <c r="F350" s="94"/>
      <c r="G350" s="60"/>
      <c r="H350" s="38"/>
      <c r="I350" s="39"/>
      <c r="J350" s="40"/>
      <c r="K350" s="41"/>
      <c r="L350" s="40"/>
      <c r="M350" s="41"/>
      <c r="N350" s="35"/>
      <c r="O350" s="43"/>
    </row>
    <row r="351" ht="14.25" customHeight="1">
      <c r="A351" s="92"/>
      <c r="B351" s="93"/>
      <c r="C351" s="61"/>
      <c r="D351" s="51"/>
      <c r="E351" s="73"/>
      <c r="F351" s="94"/>
      <c r="G351" s="60"/>
      <c r="H351" s="38"/>
      <c r="I351" s="39"/>
      <c r="J351" s="40"/>
      <c r="K351" s="41"/>
      <c r="L351" s="40"/>
      <c r="M351" s="41"/>
      <c r="N351" s="35"/>
      <c r="O351" s="43"/>
    </row>
    <row r="352" ht="14.25" customHeight="1">
      <c r="A352" s="92"/>
      <c r="B352" s="93"/>
      <c r="C352" s="61"/>
      <c r="D352" s="51"/>
      <c r="E352" s="73"/>
      <c r="F352" s="94"/>
      <c r="G352" s="60"/>
      <c r="H352" s="38"/>
      <c r="I352" s="39"/>
      <c r="J352" s="40"/>
      <c r="K352" s="41"/>
      <c r="L352" s="40"/>
      <c r="M352" s="41"/>
      <c r="N352" s="35"/>
      <c r="O352" s="43"/>
    </row>
    <row r="353" ht="14.25" customHeight="1">
      <c r="A353" s="92"/>
      <c r="B353" s="93"/>
      <c r="C353" s="61"/>
      <c r="D353" s="51"/>
      <c r="E353" s="73"/>
      <c r="F353" s="94"/>
      <c r="G353" s="60"/>
      <c r="H353" s="38"/>
      <c r="I353" s="39"/>
      <c r="J353" s="40"/>
      <c r="K353" s="41"/>
      <c r="L353" s="40"/>
      <c r="M353" s="41"/>
      <c r="N353" s="35"/>
      <c r="O353" s="43"/>
    </row>
    <row r="354" ht="14.25" customHeight="1">
      <c r="A354" s="92"/>
      <c r="B354" s="93"/>
      <c r="C354" s="61"/>
      <c r="D354" s="51"/>
      <c r="E354" s="73"/>
      <c r="F354" s="94"/>
      <c r="G354" s="60"/>
      <c r="H354" s="38"/>
      <c r="I354" s="39"/>
      <c r="J354" s="40"/>
      <c r="K354" s="41"/>
      <c r="L354" s="40"/>
      <c r="M354" s="41"/>
      <c r="N354" s="35"/>
      <c r="O354" s="43"/>
    </row>
    <row r="355" ht="14.25" customHeight="1">
      <c r="A355" s="92"/>
      <c r="B355" s="93"/>
      <c r="C355" s="61"/>
      <c r="D355" s="51"/>
      <c r="E355" s="73"/>
      <c r="F355" s="94"/>
      <c r="G355" s="60"/>
      <c r="H355" s="38"/>
      <c r="I355" s="39"/>
      <c r="J355" s="40"/>
      <c r="K355" s="41"/>
      <c r="L355" s="40"/>
      <c r="M355" s="41"/>
      <c r="N355" s="35"/>
      <c r="O355" s="43"/>
    </row>
    <row r="356" ht="14.25" customHeight="1">
      <c r="A356" s="92"/>
      <c r="B356" s="93"/>
      <c r="C356" s="61"/>
      <c r="D356" s="51"/>
      <c r="E356" s="73"/>
      <c r="F356" s="94"/>
      <c r="G356" s="60"/>
      <c r="H356" s="38"/>
      <c r="I356" s="39"/>
      <c r="J356" s="40"/>
      <c r="K356" s="41"/>
      <c r="L356" s="40"/>
      <c r="M356" s="41"/>
      <c r="N356" s="35"/>
      <c r="O356" s="43"/>
    </row>
    <row r="357" ht="14.25" customHeight="1">
      <c r="A357" s="92"/>
      <c r="B357" s="93"/>
      <c r="C357" s="61"/>
      <c r="D357" s="51"/>
      <c r="E357" s="73"/>
      <c r="F357" s="94"/>
      <c r="G357" s="60"/>
      <c r="H357" s="38"/>
      <c r="I357" s="39"/>
      <c r="J357" s="40"/>
      <c r="K357" s="41"/>
      <c r="L357" s="40"/>
      <c r="M357" s="41"/>
      <c r="N357" s="35"/>
      <c r="O357" s="43"/>
    </row>
    <row r="358" ht="14.25" customHeight="1">
      <c r="A358" s="92"/>
      <c r="B358" s="93"/>
      <c r="C358" s="61"/>
      <c r="D358" s="51"/>
      <c r="E358" s="73"/>
      <c r="F358" s="94"/>
      <c r="G358" s="60"/>
      <c r="H358" s="38"/>
      <c r="I358" s="39"/>
      <c r="J358" s="40"/>
      <c r="K358" s="41"/>
      <c r="L358" s="40"/>
      <c r="M358" s="41"/>
      <c r="N358" s="35"/>
      <c r="O358" s="43"/>
    </row>
    <row r="359" ht="14.25" customHeight="1">
      <c r="A359" s="92"/>
      <c r="B359" s="93"/>
      <c r="C359" s="61"/>
      <c r="D359" s="51"/>
      <c r="E359" s="73"/>
      <c r="F359" s="94"/>
      <c r="G359" s="60"/>
      <c r="H359" s="38"/>
      <c r="I359" s="39"/>
      <c r="J359" s="40"/>
      <c r="K359" s="41"/>
      <c r="L359" s="40"/>
      <c r="M359" s="41"/>
      <c r="N359" s="35"/>
      <c r="O359" s="43"/>
    </row>
    <row r="360" ht="14.25" customHeight="1">
      <c r="A360" s="92"/>
      <c r="B360" s="93"/>
      <c r="C360" s="61"/>
      <c r="D360" s="51"/>
      <c r="E360" s="73"/>
      <c r="F360" s="94"/>
      <c r="G360" s="60"/>
      <c r="H360" s="38"/>
      <c r="I360" s="39"/>
      <c r="J360" s="40"/>
      <c r="K360" s="41"/>
      <c r="L360" s="40"/>
      <c r="M360" s="41"/>
      <c r="N360" s="35"/>
      <c r="O360" s="43"/>
    </row>
    <row r="361" ht="14.25" customHeight="1">
      <c r="A361" s="92"/>
      <c r="B361" s="93"/>
      <c r="C361" s="61"/>
      <c r="D361" s="51"/>
      <c r="E361" s="73"/>
      <c r="F361" s="94"/>
      <c r="G361" s="60"/>
      <c r="H361" s="38"/>
      <c r="I361" s="39"/>
      <c r="J361" s="40"/>
      <c r="K361" s="41"/>
      <c r="L361" s="40"/>
      <c r="M361" s="41"/>
      <c r="N361" s="35"/>
      <c r="O361" s="43"/>
    </row>
    <row r="362" ht="14.25" customHeight="1">
      <c r="A362" s="92"/>
      <c r="B362" s="93"/>
      <c r="C362" s="61"/>
      <c r="D362" s="51"/>
      <c r="E362" s="73"/>
      <c r="F362" s="94"/>
      <c r="G362" s="60"/>
      <c r="H362" s="38"/>
      <c r="I362" s="39"/>
      <c r="J362" s="40"/>
      <c r="K362" s="41"/>
      <c r="L362" s="40"/>
      <c r="M362" s="41"/>
      <c r="N362" s="35"/>
      <c r="O362" s="43"/>
    </row>
    <row r="363" ht="14.25" customHeight="1">
      <c r="A363" s="92"/>
      <c r="B363" s="93"/>
      <c r="C363" s="61"/>
      <c r="D363" s="51"/>
      <c r="E363" s="73"/>
      <c r="F363" s="94"/>
      <c r="G363" s="60"/>
      <c r="H363" s="38"/>
      <c r="I363" s="39"/>
      <c r="J363" s="40"/>
      <c r="K363" s="41"/>
      <c r="L363" s="40"/>
      <c r="M363" s="41"/>
      <c r="N363" s="35"/>
      <c r="O363" s="43"/>
    </row>
    <row r="364" ht="14.25" customHeight="1">
      <c r="A364" s="92"/>
      <c r="B364" s="93"/>
      <c r="C364" s="61"/>
      <c r="D364" s="51"/>
      <c r="E364" s="73"/>
      <c r="F364" s="94"/>
      <c r="G364" s="60"/>
      <c r="H364" s="38"/>
      <c r="I364" s="39"/>
      <c r="J364" s="40"/>
      <c r="K364" s="41"/>
      <c r="L364" s="40"/>
      <c r="M364" s="41"/>
      <c r="N364" s="35"/>
      <c r="O364" s="43"/>
    </row>
    <row r="365" ht="14.25" customHeight="1">
      <c r="A365" s="92"/>
      <c r="B365" s="93"/>
      <c r="C365" s="61"/>
      <c r="D365" s="51"/>
      <c r="E365" s="73"/>
      <c r="F365" s="94"/>
      <c r="G365" s="60"/>
      <c r="H365" s="38"/>
      <c r="I365" s="39"/>
      <c r="J365" s="40"/>
      <c r="K365" s="41"/>
      <c r="L365" s="40"/>
      <c r="M365" s="41"/>
      <c r="N365" s="35"/>
      <c r="O365" s="43"/>
    </row>
    <row r="366" ht="14.25" customHeight="1">
      <c r="A366" s="92"/>
      <c r="B366" s="93"/>
      <c r="C366" s="61"/>
      <c r="D366" s="51"/>
      <c r="E366" s="73"/>
      <c r="F366" s="94"/>
      <c r="G366" s="60"/>
      <c r="H366" s="38"/>
      <c r="I366" s="39"/>
      <c r="J366" s="40"/>
      <c r="K366" s="41"/>
      <c r="L366" s="40"/>
      <c r="M366" s="41"/>
      <c r="N366" s="35"/>
      <c r="O366" s="43"/>
    </row>
    <row r="367" ht="14.25" customHeight="1">
      <c r="A367" s="92"/>
      <c r="B367" s="93"/>
      <c r="C367" s="61"/>
      <c r="D367" s="51"/>
      <c r="E367" s="73"/>
      <c r="F367" s="94"/>
      <c r="G367" s="60"/>
      <c r="H367" s="38"/>
      <c r="I367" s="39"/>
      <c r="J367" s="40"/>
      <c r="K367" s="41"/>
      <c r="L367" s="40"/>
      <c r="M367" s="41"/>
      <c r="N367" s="35"/>
      <c r="O367" s="43"/>
    </row>
    <row r="368" ht="14.25" customHeight="1">
      <c r="A368" s="92"/>
      <c r="B368" s="93"/>
      <c r="C368" s="61"/>
      <c r="D368" s="51"/>
      <c r="E368" s="73"/>
      <c r="F368" s="94"/>
      <c r="G368" s="60"/>
      <c r="H368" s="38"/>
      <c r="I368" s="39"/>
      <c r="J368" s="40"/>
      <c r="K368" s="41"/>
      <c r="L368" s="40"/>
      <c r="M368" s="41"/>
      <c r="N368" s="35"/>
      <c r="O368" s="43"/>
    </row>
    <row r="369" ht="14.25" customHeight="1">
      <c r="A369" s="92"/>
      <c r="B369" s="93"/>
      <c r="C369" s="61"/>
      <c r="D369" s="51"/>
      <c r="E369" s="73"/>
      <c r="F369" s="94"/>
      <c r="G369" s="60"/>
      <c r="H369" s="38"/>
      <c r="I369" s="39"/>
      <c r="J369" s="40"/>
      <c r="K369" s="41"/>
      <c r="L369" s="40"/>
      <c r="M369" s="41"/>
      <c r="N369" s="35"/>
      <c r="O369" s="43"/>
    </row>
    <row r="370" ht="14.25" customHeight="1">
      <c r="A370" s="92"/>
      <c r="B370" s="93"/>
      <c r="C370" s="61"/>
      <c r="D370" s="51"/>
      <c r="E370" s="73"/>
      <c r="F370" s="94"/>
      <c r="G370" s="60"/>
      <c r="H370" s="38"/>
      <c r="I370" s="39"/>
      <c r="J370" s="40"/>
      <c r="K370" s="41"/>
      <c r="L370" s="40"/>
      <c r="M370" s="41"/>
      <c r="N370" s="35"/>
      <c r="O370" s="43"/>
    </row>
    <row r="371" ht="14.25" customHeight="1">
      <c r="A371" s="92"/>
      <c r="B371" s="93"/>
      <c r="C371" s="61"/>
      <c r="D371" s="51"/>
      <c r="E371" s="73"/>
      <c r="F371" s="94"/>
      <c r="G371" s="60"/>
      <c r="H371" s="38"/>
      <c r="I371" s="39"/>
      <c r="J371" s="40"/>
      <c r="K371" s="41"/>
      <c r="L371" s="40"/>
      <c r="M371" s="41"/>
      <c r="N371" s="35"/>
      <c r="O371" s="43"/>
    </row>
    <row r="372" ht="14.25" customHeight="1">
      <c r="A372" s="92"/>
      <c r="B372" s="93"/>
      <c r="C372" s="61"/>
      <c r="D372" s="51"/>
      <c r="E372" s="73"/>
      <c r="F372" s="94"/>
      <c r="G372" s="60"/>
      <c r="H372" s="38"/>
      <c r="I372" s="39"/>
      <c r="J372" s="40"/>
      <c r="K372" s="41"/>
      <c r="L372" s="40"/>
      <c r="M372" s="41"/>
      <c r="N372" s="35"/>
      <c r="O372" s="43"/>
    </row>
    <row r="373" ht="14.25" customHeight="1">
      <c r="A373" s="92"/>
      <c r="B373" s="93"/>
      <c r="C373" s="61"/>
      <c r="D373" s="51"/>
      <c r="E373" s="73"/>
      <c r="F373" s="94"/>
      <c r="G373" s="60"/>
      <c r="H373" s="38"/>
      <c r="I373" s="39"/>
      <c r="J373" s="40"/>
      <c r="K373" s="41"/>
      <c r="L373" s="40"/>
      <c r="M373" s="41"/>
      <c r="N373" s="35"/>
      <c r="O373" s="43"/>
    </row>
    <row r="374" ht="14.25" customHeight="1">
      <c r="A374" s="92"/>
      <c r="B374" s="93"/>
      <c r="C374" s="61"/>
      <c r="D374" s="51"/>
      <c r="E374" s="73"/>
      <c r="F374" s="94"/>
      <c r="G374" s="60"/>
      <c r="H374" s="38"/>
      <c r="I374" s="39"/>
      <c r="J374" s="40"/>
      <c r="K374" s="41"/>
      <c r="L374" s="40"/>
      <c r="M374" s="41"/>
      <c r="N374" s="35"/>
      <c r="O374" s="43"/>
    </row>
    <row r="375" ht="14.25" customHeight="1">
      <c r="A375" s="92"/>
      <c r="B375" s="93"/>
      <c r="C375" s="61"/>
      <c r="D375" s="51"/>
      <c r="E375" s="73"/>
      <c r="F375" s="94"/>
      <c r="G375" s="60"/>
      <c r="H375" s="38"/>
      <c r="I375" s="39"/>
      <c r="J375" s="40"/>
      <c r="K375" s="41"/>
      <c r="L375" s="40"/>
      <c r="M375" s="41"/>
      <c r="N375" s="35"/>
      <c r="O375" s="43"/>
    </row>
    <row r="376" ht="14.25" customHeight="1">
      <c r="A376" s="92"/>
      <c r="B376" s="93"/>
      <c r="C376" s="61"/>
      <c r="D376" s="51"/>
      <c r="E376" s="73"/>
      <c r="F376" s="94"/>
      <c r="G376" s="60"/>
      <c r="H376" s="38"/>
      <c r="I376" s="39"/>
      <c r="J376" s="40"/>
      <c r="K376" s="41"/>
      <c r="L376" s="40"/>
      <c r="M376" s="41"/>
      <c r="N376" s="35"/>
      <c r="O376" s="43"/>
    </row>
    <row r="377" ht="14.25" customHeight="1">
      <c r="A377" s="92"/>
      <c r="B377" s="93"/>
      <c r="C377" s="61"/>
      <c r="D377" s="51"/>
      <c r="E377" s="73"/>
      <c r="F377" s="94"/>
      <c r="G377" s="60"/>
      <c r="H377" s="38"/>
      <c r="I377" s="39"/>
      <c r="J377" s="40"/>
      <c r="K377" s="41"/>
      <c r="L377" s="40"/>
      <c r="M377" s="41"/>
      <c r="N377" s="35"/>
      <c r="O377" s="43"/>
    </row>
    <row r="378" ht="14.25" customHeight="1">
      <c r="A378" s="92"/>
      <c r="B378" s="93"/>
      <c r="C378" s="61"/>
      <c r="D378" s="51"/>
      <c r="E378" s="73"/>
      <c r="F378" s="94"/>
      <c r="G378" s="60"/>
      <c r="H378" s="38"/>
      <c r="I378" s="39"/>
      <c r="J378" s="40"/>
      <c r="K378" s="41"/>
      <c r="L378" s="40"/>
      <c r="M378" s="41"/>
      <c r="N378" s="35"/>
      <c r="O378" s="43"/>
    </row>
    <row r="379" ht="14.25" customHeight="1">
      <c r="A379" s="92"/>
      <c r="B379" s="93"/>
      <c r="C379" s="61"/>
      <c r="D379" s="51"/>
      <c r="E379" s="73"/>
      <c r="F379" s="94"/>
      <c r="G379" s="60"/>
      <c r="H379" s="38"/>
      <c r="I379" s="39"/>
      <c r="J379" s="40"/>
      <c r="K379" s="41"/>
      <c r="L379" s="40"/>
      <c r="M379" s="41"/>
      <c r="N379" s="35"/>
      <c r="O379" s="43"/>
    </row>
    <row r="380" ht="14.25" customHeight="1">
      <c r="A380" s="92"/>
      <c r="B380" s="93"/>
      <c r="C380" s="61"/>
      <c r="D380" s="51"/>
      <c r="E380" s="73"/>
      <c r="F380" s="94"/>
      <c r="G380" s="60"/>
      <c r="H380" s="38"/>
      <c r="I380" s="39"/>
      <c r="J380" s="40"/>
      <c r="K380" s="41"/>
      <c r="L380" s="40"/>
      <c r="M380" s="41"/>
      <c r="N380" s="35"/>
      <c r="O380" s="43"/>
    </row>
    <row r="381" ht="14.25" customHeight="1">
      <c r="A381" s="92"/>
      <c r="B381" s="93"/>
      <c r="C381" s="61"/>
      <c r="D381" s="51"/>
      <c r="E381" s="73"/>
      <c r="F381" s="94"/>
      <c r="G381" s="60"/>
      <c r="H381" s="38"/>
      <c r="I381" s="39"/>
      <c r="J381" s="40"/>
      <c r="K381" s="41"/>
      <c r="L381" s="40"/>
      <c r="M381" s="41"/>
      <c r="N381" s="35"/>
      <c r="O381" s="43"/>
    </row>
    <row r="382" ht="14.25" customHeight="1">
      <c r="A382" s="92"/>
      <c r="B382" s="93"/>
      <c r="C382" s="61"/>
      <c r="D382" s="51"/>
      <c r="E382" s="73"/>
      <c r="F382" s="94"/>
      <c r="G382" s="60"/>
      <c r="H382" s="38"/>
      <c r="I382" s="39"/>
      <c r="J382" s="40"/>
      <c r="K382" s="41"/>
      <c r="L382" s="40"/>
      <c r="M382" s="41"/>
      <c r="N382" s="35"/>
      <c r="O382" s="43"/>
    </row>
    <row r="383" ht="14.25" customHeight="1">
      <c r="A383" s="92"/>
      <c r="B383" s="93"/>
      <c r="C383" s="61"/>
      <c r="D383" s="51"/>
      <c r="E383" s="73"/>
      <c r="F383" s="94"/>
      <c r="G383" s="60"/>
      <c r="H383" s="38"/>
      <c r="I383" s="39"/>
      <c r="J383" s="40"/>
      <c r="K383" s="41"/>
      <c r="L383" s="40"/>
      <c r="M383" s="41"/>
      <c r="N383" s="35"/>
      <c r="O383" s="43"/>
    </row>
    <row r="384" ht="14.25" customHeight="1">
      <c r="A384" s="92"/>
      <c r="B384" s="93"/>
      <c r="C384" s="61"/>
      <c r="D384" s="51"/>
      <c r="E384" s="73"/>
      <c r="F384" s="94"/>
      <c r="G384" s="60"/>
      <c r="H384" s="38"/>
      <c r="I384" s="39"/>
      <c r="J384" s="40"/>
      <c r="K384" s="41"/>
      <c r="L384" s="40"/>
      <c r="M384" s="41"/>
      <c r="N384" s="35"/>
      <c r="O384" s="43"/>
    </row>
    <row r="385" ht="14.25" customHeight="1">
      <c r="A385" s="92"/>
      <c r="B385" s="93"/>
      <c r="C385" s="61"/>
      <c r="D385" s="51"/>
      <c r="E385" s="73"/>
      <c r="F385" s="94"/>
      <c r="G385" s="60"/>
      <c r="H385" s="38"/>
      <c r="I385" s="39"/>
      <c r="J385" s="40"/>
      <c r="K385" s="41"/>
      <c r="L385" s="40"/>
      <c r="M385" s="41"/>
      <c r="N385" s="35"/>
      <c r="O385" s="43"/>
    </row>
    <row r="386" ht="14.25" customHeight="1">
      <c r="A386" s="92"/>
      <c r="B386" s="93"/>
      <c r="C386" s="61"/>
      <c r="D386" s="51"/>
      <c r="E386" s="73"/>
      <c r="F386" s="94"/>
      <c r="G386" s="60"/>
      <c r="H386" s="38"/>
      <c r="I386" s="39"/>
      <c r="J386" s="40"/>
      <c r="K386" s="41"/>
      <c r="L386" s="40"/>
      <c r="M386" s="41"/>
      <c r="N386" s="35"/>
      <c r="O386" s="43"/>
    </row>
    <row r="387" ht="14.25" customHeight="1">
      <c r="A387" s="92"/>
      <c r="B387" s="93"/>
      <c r="C387" s="61"/>
      <c r="D387" s="51"/>
      <c r="E387" s="73"/>
      <c r="F387" s="94"/>
      <c r="G387" s="60"/>
      <c r="H387" s="38"/>
      <c r="I387" s="39"/>
      <c r="J387" s="40"/>
      <c r="K387" s="41"/>
      <c r="L387" s="40"/>
      <c r="M387" s="41"/>
      <c r="N387" s="35"/>
      <c r="O387" s="43"/>
    </row>
    <row r="388" ht="14.25" customHeight="1">
      <c r="A388" s="92"/>
      <c r="B388" s="93"/>
      <c r="C388" s="61"/>
      <c r="D388" s="51"/>
      <c r="E388" s="73"/>
      <c r="F388" s="94"/>
      <c r="G388" s="60"/>
      <c r="H388" s="38"/>
      <c r="I388" s="39"/>
      <c r="J388" s="40"/>
      <c r="K388" s="41"/>
      <c r="L388" s="40"/>
      <c r="M388" s="41"/>
      <c r="N388" s="35"/>
      <c r="O388" s="43"/>
    </row>
    <row r="389" ht="14.25" customHeight="1">
      <c r="A389" s="92"/>
      <c r="B389" s="93"/>
      <c r="C389" s="61"/>
      <c r="D389" s="51"/>
      <c r="E389" s="73"/>
      <c r="F389" s="94"/>
      <c r="G389" s="60"/>
      <c r="H389" s="38"/>
      <c r="I389" s="39"/>
      <c r="J389" s="40"/>
      <c r="K389" s="41"/>
      <c r="L389" s="40"/>
      <c r="M389" s="41"/>
      <c r="N389" s="35"/>
      <c r="O389" s="43"/>
    </row>
    <row r="390" ht="14.25" customHeight="1">
      <c r="A390" s="92"/>
      <c r="B390" s="93"/>
      <c r="C390" s="61"/>
      <c r="D390" s="51"/>
      <c r="E390" s="73"/>
      <c r="F390" s="94"/>
      <c r="G390" s="60"/>
      <c r="H390" s="38"/>
      <c r="I390" s="39"/>
      <c r="J390" s="40"/>
      <c r="K390" s="41"/>
      <c r="L390" s="40"/>
      <c r="M390" s="41"/>
      <c r="N390" s="35"/>
      <c r="O390" s="43"/>
    </row>
    <row r="391" ht="14.25" customHeight="1">
      <c r="A391" s="92"/>
      <c r="B391" s="93"/>
      <c r="C391" s="61"/>
      <c r="D391" s="51"/>
      <c r="E391" s="73"/>
      <c r="F391" s="94"/>
      <c r="G391" s="60"/>
      <c r="H391" s="38"/>
      <c r="I391" s="39"/>
      <c r="J391" s="40"/>
      <c r="K391" s="41"/>
      <c r="L391" s="40"/>
      <c r="M391" s="41"/>
      <c r="N391" s="35"/>
      <c r="O391" s="43"/>
    </row>
    <row r="392" ht="14.25" customHeight="1">
      <c r="A392" s="92"/>
      <c r="B392" s="93"/>
      <c r="C392" s="61"/>
      <c r="D392" s="51"/>
      <c r="E392" s="73"/>
      <c r="F392" s="94"/>
      <c r="G392" s="60"/>
      <c r="H392" s="38"/>
      <c r="I392" s="39"/>
      <c r="J392" s="40"/>
      <c r="K392" s="41"/>
      <c r="L392" s="40"/>
      <c r="M392" s="41"/>
      <c r="N392" s="35"/>
      <c r="O392" s="43"/>
    </row>
    <row r="393" ht="14.25" customHeight="1">
      <c r="A393" s="92"/>
      <c r="B393" s="93"/>
      <c r="C393" s="61"/>
      <c r="D393" s="51"/>
      <c r="E393" s="73"/>
      <c r="F393" s="94"/>
      <c r="G393" s="60"/>
      <c r="H393" s="38"/>
      <c r="I393" s="39"/>
      <c r="J393" s="40"/>
      <c r="K393" s="41"/>
      <c r="L393" s="40"/>
      <c r="M393" s="41"/>
      <c r="N393" s="35"/>
      <c r="O393" s="43"/>
    </row>
    <row r="394" ht="14.25" customHeight="1">
      <c r="A394" s="92"/>
      <c r="B394" s="93"/>
      <c r="C394" s="61"/>
      <c r="D394" s="51"/>
      <c r="E394" s="73"/>
      <c r="F394" s="94"/>
      <c r="G394" s="60"/>
      <c r="H394" s="38"/>
      <c r="I394" s="39"/>
      <c r="J394" s="40"/>
      <c r="K394" s="41"/>
      <c r="L394" s="40"/>
      <c r="M394" s="41"/>
      <c r="N394" s="35"/>
      <c r="O394" s="43"/>
    </row>
    <row r="395" ht="14.25" customHeight="1">
      <c r="A395" s="92"/>
      <c r="B395" s="93"/>
      <c r="C395" s="61"/>
      <c r="D395" s="51"/>
      <c r="E395" s="73"/>
      <c r="F395" s="94"/>
      <c r="G395" s="60"/>
      <c r="H395" s="38"/>
      <c r="I395" s="39"/>
      <c r="J395" s="40"/>
      <c r="K395" s="41"/>
      <c r="L395" s="40"/>
      <c r="M395" s="41"/>
      <c r="N395" s="35"/>
      <c r="O395" s="43"/>
    </row>
    <row r="396" ht="14.25" customHeight="1">
      <c r="A396" s="92"/>
      <c r="B396" s="93"/>
      <c r="C396" s="61"/>
      <c r="D396" s="51"/>
      <c r="E396" s="73"/>
      <c r="F396" s="94"/>
      <c r="G396" s="60"/>
      <c r="H396" s="38"/>
      <c r="I396" s="39"/>
      <c r="J396" s="40"/>
      <c r="K396" s="41"/>
      <c r="L396" s="40"/>
      <c r="M396" s="41"/>
      <c r="N396" s="35"/>
      <c r="O396" s="43"/>
    </row>
    <row r="397" ht="14.25" customHeight="1">
      <c r="A397" s="92"/>
      <c r="B397" s="93"/>
      <c r="C397" s="61"/>
      <c r="D397" s="51"/>
      <c r="E397" s="73"/>
      <c r="F397" s="94"/>
      <c r="G397" s="60"/>
      <c r="H397" s="38"/>
      <c r="I397" s="39"/>
      <c r="J397" s="40"/>
      <c r="K397" s="41"/>
      <c r="L397" s="40"/>
      <c r="M397" s="41"/>
      <c r="N397" s="35"/>
      <c r="O397" s="43"/>
    </row>
    <row r="398" ht="14.25" customHeight="1">
      <c r="A398" s="92"/>
      <c r="B398" s="93"/>
      <c r="C398" s="61"/>
      <c r="D398" s="51"/>
      <c r="E398" s="73"/>
      <c r="F398" s="94"/>
      <c r="G398" s="60"/>
      <c r="H398" s="38"/>
      <c r="I398" s="39"/>
      <c r="J398" s="40"/>
      <c r="K398" s="41"/>
      <c r="L398" s="40"/>
      <c r="M398" s="41"/>
      <c r="N398" s="35"/>
      <c r="O398" s="43"/>
    </row>
    <row r="399" ht="14.25" customHeight="1">
      <c r="A399" s="92"/>
      <c r="B399" s="93"/>
      <c r="C399" s="61"/>
      <c r="D399" s="51"/>
      <c r="E399" s="73"/>
      <c r="F399" s="94"/>
      <c r="G399" s="60"/>
      <c r="H399" s="38"/>
      <c r="I399" s="39"/>
      <c r="J399" s="40"/>
      <c r="K399" s="41"/>
      <c r="L399" s="40"/>
      <c r="M399" s="41"/>
      <c r="N399" s="35"/>
      <c r="O399" s="43"/>
    </row>
    <row r="400" ht="14.25" customHeight="1">
      <c r="A400" s="92"/>
      <c r="B400" s="93"/>
      <c r="C400" s="61"/>
      <c r="D400" s="51"/>
      <c r="E400" s="73"/>
      <c r="F400" s="94"/>
      <c r="G400" s="60"/>
      <c r="H400" s="38"/>
      <c r="I400" s="39"/>
      <c r="J400" s="40"/>
      <c r="K400" s="41"/>
      <c r="L400" s="40"/>
      <c r="M400" s="41"/>
      <c r="N400" s="35"/>
      <c r="O400" s="43"/>
    </row>
    <row r="401" ht="14.25" customHeight="1">
      <c r="A401" s="92"/>
      <c r="B401" s="93"/>
      <c r="C401" s="61"/>
      <c r="D401" s="51"/>
      <c r="E401" s="73"/>
      <c r="F401" s="94"/>
      <c r="G401" s="60"/>
      <c r="H401" s="38"/>
      <c r="I401" s="39"/>
      <c r="J401" s="40"/>
      <c r="K401" s="41"/>
      <c r="L401" s="40"/>
      <c r="M401" s="41"/>
      <c r="N401" s="35"/>
      <c r="O401" s="43"/>
    </row>
    <row r="402" ht="14.25" customHeight="1">
      <c r="A402" s="92"/>
      <c r="B402" s="93"/>
      <c r="C402" s="61"/>
      <c r="D402" s="51"/>
      <c r="E402" s="73"/>
      <c r="F402" s="94"/>
      <c r="G402" s="60"/>
      <c r="H402" s="38"/>
      <c r="I402" s="39"/>
      <c r="J402" s="40"/>
      <c r="K402" s="41"/>
      <c r="L402" s="40"/>
      <c r="M402" s="41"/>
      <c r="N402" s="35"/>
      <c r="O402" s="43"/>
    </row>
    <row r="403" ht="14.25" customHeight="1">
      <c r="A403" s="92"/>
      <c r="B403" s="93"/>
      <c r="C403" s="61"/>
      <c r="D403" s="51"/>
      <c r="E403" s="73"/>
      <c r="F403" s="94"/>
      <c r="G403" s="60"/>
      <c r="H403" s="38"/>
      <c r="I403" s="39"/>
      <c r="J403" s="40"/>
      <c r="K403" s="41"/>
      <c r="L403" s="40"/>
      <c r="M403" s="41"/>
      <c r="N403" s="35"/>
      <c r="O403" s="43"/>
    </row>
    <row r="404" ht="14.25" customHeight="1">
      <c r="A404" s="92"/>
      <c r="B404" s="93"/>
      <c r="C404" s="61"/>
      <c r="D404" s="51"/>
      <c r="E404" s="73"/>
      <c r="F404" s="94"/>
      <c r="G404" s="60"/>
      <c r="H404" s="38"/>
      <c r="I404" s="39"/>
      <c r="J404" s="40"/>
      <c r="K404" s="41"/>
      <c r="L404" s="40"/>
      <c r="M404" s="41"/>
      <c r="N404" s="35"/>
      <c r="O404" s="43"/>
    </row>
    <row r="405" ht="14.25" customHeight="1">
      <c r="A405" s="92"/>
      <c r="B405" s="93"/>
      <c r="C405" s="61"/>
      <c r="D405" s="51"/>
      <c r="E405" s="73"/>
      <c r="F405" s="94"/>
      <c r="G405" s="60"/>
      <c r="H405" s="38"/>
      <c r="I405" s="39"/>
      <c r="J405" s="40"/>
      <c r="K405" s="41"/>
      <c r="L405" s="40"/>
      <c r="M405" s="41"/>
      <c r="N405" s="35"/>
      <c r="O405" s="43"/>
    </row>
    <row r="406" ht="14.25" customHeight="1">
      <c r="A406" s="92"/>
      <c r="B406" s="93"/>
      <c r="C406" s="61"/>
      <c r="D406" s="51"/>
      <c r="E406" s="73"/>
      <c r="F406" s="94"/>
      <c r="G406" s="60"/>
      <c r="H406" s="38"/>
      <c r="I406" s="39"/>
      <c r="J406" s="40"/>
      <c r="K406" s="41"/>
      <c r="L406" s="40"/>
      <c r="M406" s="41"/>
      <c r="N406" s="35"/>
      <c r="O406" s="43"/>
    </row>
    <row r="407" ht="14.25" customHeight="1">
      <c r="A407" s="92"/>
      <c r="B407" s="93"/>
      <c r="C407" s="61"/>
      <c r="D407" s="51"/>
      <c r="E407" s="73"/>
      <c r="F407" s="94"/>
      <c r="G407" s="60"/>
      <c r="H407" s="38"/>
      <c r="I407" s="39"/>
      <c r="J407" s="40"/>
      <c r="K407" s="41"/>
      <c r="L407" s="40"/>
      <c r="M407" s="41"/>
      <c r="N407" s="35"/>
      <c r="O407" s="43"/>
    </row>
    <row r="408" ht="14.25" customHeight="1">
      <c r="A408" s="92"/>
      <c r="B408" s="93"/>
      <c r="C408" s="61"/>
      <c r="D408" s="51"/>
      <c r="E408" s="73"/>
      <c r="F408" s="94"/>
      <c r="G408" s="60"/>
      <c r="H408" s="38"/>
      <c r="I408" s="39"/>
      <c r="J408" s="40"/>
      <c r="K408" s="41"/>
      <c r="L408" s="40"/>
      <c r="M408" s="41"/>
      <c r="N408" s="35"/>
      <c r="O408" s="43"/>
    </row>
    <row r="409" ht="14.25" customHeight="1">
      <c r="A409" s="92"/>
      <c r="B409" s="93"/>
      <c r="C409" s="61"/>
      <c r="D409" s="51"/>
      <c r="E409" s="73"/>
      <c r="F409" s="94"/>
      <c r="G409" s="60"/>
      <c r="H409" s="38"/>
      <c r="I409" s="39"/>
      <c r="J409" s="40"/>
      <c r="K409" s="41"/>
      <c r="L409" s="40"/>
      <c r="M409" s="41"/>
      <c r="N409" s="35"/>
      <c r="O409" s="43"/>
    </row>
    <row r="410" ht="14.25" customHeight="1">
      <c r="A410" s="92"/>
      <c r="B410" s="93"/>
      <c r="C410" s="61"/>
      <c r="D410" s="51"/>
      <c r="E410" s="73"/>
      <c r="F410" s="94"/>
      <c r="G410" s="60"/>
      <c r="H410" s="38"/>
      <c r="I410" s="39"/>
      <c r="J410" s="40"/>
      <c r="K410" s="41"/>
      <c r="L410" s="40"/>
      <c r="M410" s="41"/>
      <c r="N410" s="35"/>
      <c r="O410" s="43"/>
    </row>
    <row r="411" ht="14.25" customHeight="1">
      <c r="A411" s="92"/>
      <c r="B411" s="93"/>
      <c r="C411" s="61"/>
      <c r="D411" s="51"/>
      <c r="E411" s="73"/>
      <c r="F411" s="94"/>
      <c r="G411" s="60"/>
      <c r="H411" s="38"/>
      <c r="I411" s="39"/>
      <c r="J411" s="40"/>
      <c r="K411" s="41"/>
      <c r="L411" s="40"/>
      <c r="M411" s="41"/>
      <c r="N411" s="35"/>
      <c r="O411" s="43"/>
    </row>
    <row r="412" ht="14.25" customHeight="1">
      <c r="A412" s="92"/>
      <c r="B412" s="93"/>
      <c r="C412" s="61"/>
      <c r="D412" s="51"/>
      <c r="E412" s="73"/>
      <c r="F412" s="94"/>
      <c r="G412" s="60"/>
      <c r="H412" s="38"/>
      <c r="I412" s="39"/>
      <c r="J412" s="40"/>
      <c r="K412" s="41"/>
      <c r="L412" s="40"/>
      <c r="M412" s="41"/>
      <c r="N412" s="35"/>
      <c r="O412" s="43"/>
    </row>
    <row r="413" ht="14.25" customHeight="1">
      <c r="A413" s="92"/>
      <c r="B413" s="93"/>
      <c r="C413" s="61"/>
      <c r="D413" s="51"/>
      <c r="E413" s="73"/>
      <c r="F413" s="94"/>
      <c r="G413" s="60"/>
      <c r="H413" s="38"/>
      <c r="I413" s="39"/>
      <c r="J413" s="40"/>
      <c r="K413" s="41"/>
      <c r="L413" s="40"/>
      <c r="M413" s="41"/>
      <c r="N413" s="35"/>
      <c r="O413" s="43"/>
    </row>
    <row r="414" ht="14.25" customHeight="1">
      <c r="A414" s="92"/>
      <c r="B414" s="93"/>
      <c r="C414" s="61"/>
      <c r="D414" s="51"/>
      <c r="E414" s="73"/>
      <c r="F414" s="94"/>
      <c r="G414" s="60"/>
      <c r="H414" s="38"/>
      <c r="I414" s="39"/>
      <c r="J414" s="40"/>
      <c r="K414" s="41"/>
      <c r="L414" s="40"/>
      <c r="M414" s="41"/>
      <c r="N414" s="35"/>
      <c r="O414" s="43"/>
    </row>
    <row r="415" ht="14.25" customHeight="1">
      <c r="A415" s="92"/>
      <c r="B415" s="93"/>
      <c r="C415" s="61"/>
      <c r="D415" s="51"/>
      <c r="E415" s="73"/>
      <c r="F415" s="94"/>
      <c r="G415" s="60"/>
      <c r="H415" s="38"/>
      <c r="I415" s="39"/>
      <c r="J415" s="40"/>
      <c r="K415" s="41"/>
      <c r="L415" s="40"/>
      <c r="M415" s="41"/>
      <c r="N415" s="35"/>
      <c r="O415" s="43"/>
    </row>
    <row r="416" ht="14.25" customHeight="1">
      <c r="A416" s="92"/>
      <c r="B416" s="93"/>
      <c r="C416" s="61"/>
      <c r="D416" s="51"/>
      <c r="E416" s="73"/>
      <c r="F416" s="94"/>
      <c r="G416" s="60"/>
      <c r="H416" s="38"/>
      <c r="I416" s="39"/>
      <c r="J416" s="40"/>
      <c r="K416" s="41"/>
      <c r="L416" s="40"/>
      <c r="M416" s="41"/>
      <c r="N416" s="35"/>
      <c r="O416" s="43"/>
    </row>
    <row r="417" ht="14.25" customHeight="1">
      <c r="A417" s="92"/>
      <c r="B417" s="93"/>
      <c r="C417" s="61"/>
      <c r="D417" s="51"/>
      <c r="E417" s="73"/>
      <c r="F417" s="94"/>
      <c r="G417" s="60"/>
      <c r="H417" s="38"/>
      <c r="I417" s="39"/>
      <c r="J417" s="40"/>
      <c r="K417" s="41"/>
      <c r="L417" s="40"/>
      <c r="M417" s="41"/>
      <c r="N417" s="35"/>
      <c r="O417" s="43"/>
    </row>
    <row r="418" ht="14.25" customHeight="1">
      <c r="A418" s="92"/>
      <c r="B418" s="93"/>
      <c r="C418" s="61"/>
      <c r="D418" s="51"/>
      <c r="E418" s="73"/>
      <c r="F418" s="94"/>
      <c r="G418" s="60"/>
      <c r="H418" s="38"/>
      <c r="I418" s="39"/>
      <c r="J418" s="40"/>
      <c r="K418" s="41"/>
      <c r="L418" s="40"/>
      <c r="M418" s="41"/>
      <c r="N418" s="35"/>
      <c r="O418" s="43"/>
    </row>
    <row r="419" ht="14.25" customHeight="1">
      <c r="A419" s="92"/>
      <c r="B419" s="93"/>
      <c r="C419" s="61"/>
      <c r="D419" s="51"/>
      <c r="E419" s="73"/>
      <c r="F419" s="94"/>
      <c r="G419" s="60"/>
      <c r="H419" s="38"/>
      <c r="I419" s="39"/>
      <c r="J419" s="40"/>
      <c r="K419" s="41"/>
      <c r="L419" s="40"/>
      <c r="M419" s="41"/>
      <c r="N419" s="35"/>
      <c r="O419" s="43"/>
    </row>
    <row r="420" ht="14.25" customHeight="1">
      <c r="A420" s="92"/>
      <c r="B420" s="93"/>
      <c r="C420" s="61"/>
      <c r="D420" s="51"/>
      <c r="E420" s="73"/>
      <c r="F420" s="94"/>
      <c r="G420" s="60"/>
      <c r="H420" s="38"/>
      <c r="I420" s="39"/>
      <c r="J420" s="40"/>
      <c r="K420" s="41"/>
      <c r="L420" s="40"/>
      <c r="M420" s="41"/>
      <c r="N420" s="35"/>
      <c r="O420" s="43"/>
    </row>
    <row r="421" ht="14.25" customHeight="1">
      <c r="A421" s="92"/>
      <c r="B421" s="93"/>
      <c r="C421" s="61"/>
      <c r="D421" s="51"/>
      <c r="E421" s="73"/>
      <c r="F421" s="94"/>
      <c r="G421" s="60"/>
      <c r="H421" s="38"/>
      <c r="I421" s="39"/>
      <c r="J421" s="40"/>
      <c r="K421" s="41"/>
      <c r="L421" s="40"/>
      <c r="M421" s="41"/>
      <c r="N421" s="35"/>
      <c r="O421" s="43"/>
    </row>
    <row r="422" ht="14.25" customHeight="1">
      <c r="A422" s="92"/>
      <c r="B422" s="93"/>
      <c r="C422" s="61"/>
      <c r="D422" s="51"/>
      <c r="E422" s="73"/>
      <c r="F422" s="94"/>
      <c r="G422" s="60"/>
      <c r="H422" s="38"/>
      <c r="I422" s="39"/>
      <c r="J422" s="40"/>
      <c r="K422" s="41"/>
      <c r="L422" s="40"/>
      <c r="M422" s="41"/>
      <c r="N422" s="35"/>
      <c r="O422" s="43"/>
    </row>
    <row r="423" ht="14.25" customHeight="1">
      <c r="A423" s="92"/>
      <c r="B423" s="93"/>
      <c r="C423" s="61"/>
      <c r="D423" s="51"/>
      <c r="E423" s="73"/>
      <c r="F423" s="94"/>
      <c r="G423" s="60"/>
      <c r="H423" s="38"/>
      <c r="I423" s="39"/>
      <c r="J423" s="40"/>
      <c r="K423" s="41"/>
      <c r="L423" s="40"/>
      <c r="M423" s="41"/>
      <c r="N423" s="35"/>
      <c r="O423" s="43"/>
    </row>
    <row r="424" ht="14.25" customHeight="1">
      <c r="A424" s="92"/>
      <c r="B424" s="93"/>
      <c r="C424" s="61"/>
      <c r="D424" s="51"/>
      <c r="E424" s="73"/>
      <c r="F424" s="94"/>
      <c r="G424" s="60"/>
      <c r="H424" s="38"/>
      <c r="I424" s="39"/>
      <c r="J424" s="40"/>
      <c r="K424" s="41"/>
      <c r="L424" s="40"/>
      <c r="M424" s="41"/>
      <c r="N424" s="35"/>
      <c r="O424" s="43"/>
    </row>
    <row r="425" ht="14.25" customHeight="1">
      <c r="A425" s="92"/>
      <c r="B425" s="93"/>
      <c r="C425" s="61"/>
      <c r="D425" s="51"/>
      <c r="E425" s="73"/>
      <c r="F425" s="94"/>
      <c r="G425" s="60"/>
      <c r="H425" s="38"/>
      <c r="I425" s="39"/>
      <c r="J425" s="40"/>
      <c r="K425" s="41"/>
      <c r="L425" s="40"/>
      <c r="M425" s="41"/>
      <c r="N425" s="35"/>
      <c r="O425" s="43"/>
    </row>
    <row r="426" ht="14.25" customHeight="1">
      <c r="A426" s="92"/>
      <c r="B426" s="93"/>
      <c r="C426" s="61"/>
      <c r="D426" s="51"/>
      <c r="E426" s="73"/>
      <c r="F426" s="94"/>
      <c r="G426" s="60"/>
      <c r="H426" s="38"/>
      <c r="I426" s="39"/>
      <c r="J426" s="40"/>
      <c r="K426" s="41"/>
      <c r="L426" s="40"/>
      <c r="M426" s="41"/>
      <c r="N426" s="35"/>
      <c r="O426" s="43"/>
    </row>
    <row r="427" ht="14.25" customHeight="1">
      <c r="A427" s="92"/>
      <c r="B427" s="93"/>
      <c r="C427" s="61"/>
      <c r="D427" s="51"/>
      <c r="E427" s="73"/>
      <c r="F427" s="94"/>
      <c r="G427" s="60"/>
      <c r="H427" s="38"/>
      <c r="I427" s="39"/>
      <c r="J427" s="40"/>
      <c r="K427" s="41"/>
      <c r="L427" s="40"/>
      <c r="M427" s="41"/>
      <c r="N427" s="35"/>
      <c r="O427" s="43"/>
    </row>
    <row r="428" ht="14.25" customHeight="1">
      <c r="A428" s="92"/>
      <c r="B428" s="93"/>
      <c r="C428" s="61"/>
      <c r="D428" s="51"/>
      <c r="E428" s="73"/>
      <c r="F428" s="94"/>
      <c r="G428" s="60"/>
      <c r="H428" s="38"/>
      <c r="I428" s="39"/>
      <c r="J428" s="40"/>
      <c r="K428" s="41"/>
      <c r="L428" s="40"/>
      <c r="M428" s="41"/>
      <c r="N428" s="35"/>
      <c r="O428" s="43"/>
    </row>
    <row r="429" ht="14.25" customHeight="1">
      <c r="A429" s="92"/>
      <c r="B429" s="93"/>
      <c r="C429" s="61"/>
      <c r="D429" s="51"/>
      <c r="E429" s="73"/>
      <c r="F429" s="94"/>
      <c r="G429" s="60"/>
      <c r="H429" s="38"/>
      <c r="I429" s="39"/>
      <c r="J429" s="40"/>
      <c r="K429" s="41"/>
      <c r="L429" s="40"/>
      <c r="M429" s="41"/>
      <c r="N429" s="35"/>
      <c r="O429" s="43"/>
    </row>
    <row r="430" ht="14.25" customHeight="1">
      <c r="A430" s="92"/>
      <c r="B430" s="93"/>
      <c r="C430" s="61"/>
      <c r="D430" s="51"/>
      <c r="E430" s="73"/>
      <c r="F430" s="94"/>
      <c r="G430" s="60"/>
      <c r="H430" s="38"/>
      <c r="I430" s="39"/>
      <c r="J430" s="40"/>
      <c r="K430" s="41"/>
      <c r="L430" s="40"/>
      <c r="M430" s="41"/>
      <c r="N430" s="35"/>
      <c r="O430" s="43"/>
    </row>
    <row r="431" ht="14.25" customHeight="1">
      <c r="A431" s="92"/>
      <c r="B431" s="93"/>
      <c r="C431" s="61"/>
      <c r="D431" s="51"/>
      <c r="E431" s="73"/>
      <c r="F431" s="94"/>
      <c r="G431" s="60"/>
      <c r="H431" s="38"/>
      <c r="I431" s="39"/>
      <c r="J431" s="40"/>
      <c r="K431" s="41"/>
      <c r="L431" s="40"/>
      <c r="M431" s="41"/>
      <c r="N431" s="35"/>
      <c r="O431" s="43"/>
    </row>
    <row r="432" ht="14.25" customHeight="1">
      <c r="A432" s="92"/>
      <c r="B432" s="93"/>
      <c r="C432" s="61"/>
      <c r="D432" s="51"/>
      <c r="E432" s="73"/>
      <c r="F432" s="94"/>
      <c r="G432" s="60"/>
      <c r="H432" s="38"/>
      <c r="I432" s="39"/>
      <c r="J432" s="40"/>
      <c r="K432" s="41"/>
      <c r="L432" s="40"/>
      <c r="M432" s="41"/>
      <c r="N432" s="35"/>
      <c r="O432" s="43"/>
    </row>
    <row r="433" ht="14.25" customHeight="1">
      <c r="A433" s="92"/>
      <c r="B433" s="93"/>
      <c r="C433" s="61"/>
      <c r="D433" s="51"/>
      <c r="E433" s="73"/>
      <c r="F433" s="94"/>
      <c r="G433" s="60"/>
      <c r="H433" s="38"/>
      <c r="I433" s="39"/>
      <c r="J433" s="40"/>
      <c r="K433" s="41"/>
      <c r="L433" s="40"/>
      <c r="M433" s="41"/>
      <c r="N433" s="35"/>
      <c r="O433" s="43"/>
    </row>
    <row r="434" ht="14.25" customHeight="1">
      <c r="A434" s="92"/>
      <c r="B434" s="93"/>
      <c r="C434" s="61"/>
      <c r="D434" s="51"/>
      <c r="E434" s="73"/>
      <c r="F434" s="94"/>
      <c r="G434" s="60"/>
      <c r="H434" s="38"/>
      <c r="I434" s="39"/>
      <c r="J434" s="40"/>
      <c r="K434" s="41"/>
      <c r="L434" s="40"/>
      <c r="M434" s="41"/>
      <c r="N434" s="35"/>
      <c r="O434" s="43"/>
    </row>
    <row r="435" ht="14.25" customHeight="1">
      <c r="A435" s="92"/>
      <c r="B435" s="93"/>
      <c r="C435" s="61"/>
      <c r="D435" s="51"/>
      <c r="E435" s="73"/>
      <c r="F435" s="94"/>
      <c r="G435" s="60"/>
      <c r="H435" s="38"/>
      <c r="I435" s="39"/>
      <c r="J435" s="40"/>
      <c r="K435" s="41"/>
      <c r="L435" s="40"/>
      <c r="M435" s="41"/>
      <c r="N435" s="35"/>
      <c r="O435" s="43"/>
    </row>
    <row r="436" ht="14.25" customHeight="1">
      <c r="A436" s="92"/>
      <c r="B436" s="93"/>
      <c r="C436" s="61"/>
      <c r="D436" s="51"/>
      <c r="E436" s="73"/>
      <c r="F436" s="94"/>
      <c r="G436" s="60"/>
      <c r="H436" s="38"/>
      <c r="I436" s="39"/>
      <c r="J436" s="40"/>
      <c r="K436" s="41"/>
      <c r="L436" s="40"/>
      <c r="M436" s="41"/>
      <c r="N436" s="35"/>
      <c r="O436" s="43"/>
    </row>
    <row r="437" ht="14.25" customHeight="1">
      <c r="A437" s="92"/>
      <c r="B437" s="93"/>
      <c r="C437" s="61"/>
      <c r="D437" s="51"/>
      <c r="E437" s="73"/>
      <c r="F437" s="94"/>
      <c r="G437" s="60"/>
      <c r="H437" s="38"/>
      <c r="I437" s="39"/>
      <c r="J437" s="40"/>
      <c r="K437" s="41"/>
      <c r="L437" s="40"/>
      <c r="M437" s="41"/>
      <c r="N437" s="35"/>
      <c r="O437" s="43"/>
    </row>
    <row r="438" ht="14.25" customHeight="1">
      <c r="A438" s="92"/>
      <c r="B438" s="93"/>
      <c r="C438" s="61"/>
      <c r="D438" s="51"/>
      <c r="E438" s="73"/>
      <c r="F438" s="94"/>
      <c r="G438" s="60"/>
      <c r="H438" s="38"/>
      <c r="I438" s="39"/>
      <c r="J438" s="40"/>
      <c r="K438" s="41"/>
      <c r="L438" s="40"/>
      <c r="M438" s="41"/>
      <c r="N438" s="35"/>
      <c r="O438" s="43"/>
    </row>
    <row r="439" ht="14.25" customHeight="1">
      <c r="A439" s="92"/>
      <c r="B439" s="93"/>
      <c r="C439" s="61"/>
      <c r="D439" s="51"/>
      <c r="E439" s="73"/>
      <c r="F439" s="94"/>
      <c r="G439" s="60"/>
      <c r="H439" s="38"/>
      <c r="I439" s="39"/>
      <c r="J439" s="40"/>
      <c r="K439" s="41"/>
      <c r="L439" s="40"/>
      <c r="M439" s="41"/>
      <c r="N439" s="35"/>
      <c r="O439" s="43"/>
    </row>
    <row r="440" ht="14.25" customHeight="1">
      <c r="A440" s="92"/>
      <c r="B440" s="93"/>
      <c r="C440" s="61"/>
      <c r="D440" s="51"/>
      <c r="E440" s="73"/>
      <c r="F440" s="94"/>
      <c r="G440" s="60"/>
      <c r="H440" s="38"/>
      <c r="I440" s="39"/>
      <c r="J440" s="40"/>
      <c r="K440" s="41"/>
      <c r="L440" s="40"/>
      <c r="M440" s="41"/>
      <c r="N440" s="35"/>
      <c r="O440" s="43"/>
    </row>
    <row r="441" ht="14.25" customHeight="1">
      <c r="A441" s="92"/>
      <c r="B441" s="93"/>
      <c r="C441" s="61"/>
      <c r="D441" s="51"/>
      <c r="E441" s="73"/>
      <c r="F441" s="94"/>
      <c r="G441" s="60"/>
      <c r="H441" s="38"/>
      <c r="I441" s="39"/>
      <c r="J441" s="40"/>
      <c r="K441" s="41"/>
      <c r="L441" s="40"/>
      <c r="M441" s="41"/>
      <c r="N441" s="35"/>
      <c r="O441" s="43"/>
    </row>
    <row r="442" ht="14.25" customHeight="1">
      <c r="A442" s="92"/>
      <c r="B442" s="93"/>
      <c r="C442" s="61"/>
      <c r="D442" s="51"/>
      <c r="E442" s="73"/>
      <c r="F442" s="94"/>
      <c r="G442" s="60"/>
      <c r="H442" s="38"/>
      <c r="I442" s="39"/>
      <c r="J442" s="40"/>
      <c r="K442" s="41"/>
      <c r="L442" s="40"/>
      <c r="M442" s="41"/>
      <c r="N442" s="35"/>
      <c r="O442" s="43"/>
    </row>
    <row r="443" ht="14.25" customHeight="1">
      <c r="A443" s="92"/>
      <c r="B443" s="93"/>
      <c r="C443" s="61"/>
      <c r="D443" s="51"/>
      <c r="E443" s="73"/>
      <c r="F443" s="94"/>
      <c r="G443" s="60"/>
      <c r="H443" s="38"/>
      <c r="I443" s="39"/>
      <c r="J443" s="40"/>
      <c r="K443" s="41"/>
      <c r="L443" s="40"/>
      <c r="M443" s="41"/>
      <c r="N443" s="35"/>
      <c r="O443" s="43"/>
    </row>
    <row r="444" ht="14.25" customHeight="1">
      <c r="A444" s="92"/>
      <c r="B444" s="93"/>
      <c r="C444" s="61"/>
      <c r="D444" s="51"/>
      <c r="E444" s="73"/>
      <c r="F444" s="94"/>
      <c r="G444" s="60"/>
      <c r="H444" s="38"/>
      <c r="I444" s="39"/>
      <c r="J444" s="40"/>
      <c r="K444" s="41"/>
      <c r="L444" s="40"/>
      <c r="M444" s="41"/>
      <c r="N444" s="35"/>
      <c r="O444" s="43"/>
    </row>
    <row r="445" ht="14.25" customHeight="1">
      <c r="A445" s="92"/>
      <c r="B445" s="93"/>
      <c r="C445" s="61"/>
      <c r="D445" s="51"/>
      <c r="E445" s="73"/>
      <c r="F445" s="94"/>
      <c r="G445" s="60"/>
      <c r="H445" s="38"/>
      <c r="I445" s="39"/>
      <c r="J445" s="40"/>
      <c r="K445" s="41"/>
      <c r="L445" s="40"/>
      <c r="M445" s="41"/>
      <c r="N445" s="35"/>
      <c r="O445" s="43"/>
    </row>
    <row r="446" ht="14.25" customHeight="1">
      <c r="A446" s="92"/>
      <c r="B446" s="93"/>
      <c r="C446" s="61"/>
      <c r="D446" s="51"/>
      <c r="E446" s="73"/>
      <c r="F446" s="94"/>
      <c r="G446" s="60"/>
      <c r="H446" s="38"/>
      <c r="I446" s="39"/>
      <c r="J446" s="40"/>
      <c r="K446" s="41"/>
      <c r="L446" s="40"/>
      <c r="M446" s="41"/>
      <c r="N446" s="35"/>
      <c r="O446" s="43"/>
    </row>
    <row r="447" ht="14.25" customHeight="1">
      <c r="A447" s="92"/>
      <c r="B447" s="93"/>
      <c r="C447" s="61"/>
      <c r="D447" s="51"/>
      <c r="E447" s="73"/>
      <c r="F447" s="94"/>
      <c r="G447" s="60"/>
      <c r="H447" s="38"/>
      <c r="I447" s="39"/>
      <c r="J447" s="40"/>
      <c r="K447" s="41"/>
      <c r="L447" s="40"/>
      <c r="M447" s="41"/>
      <c r="N447" s="35"/>
      <c r="O447" s="43"/>
    </row>
    <row r="448" ht="14.25" customHeight="1">
      <c r="A448" s="92"/>
      <c r="B448" s="93"/>
      <c r="C448" s="61"/>
      <c r="D448" s="51"/>
      <c r="E448" s="73"/>
      <c r="F448" s="94"/>
      <c r="G448" s="60"/>
      <c r="H448" s="38"/>
      <c r="I448" s="39"/>
      <c r="J448" s="40"/>
      <c r="K448" s="41"/>
      <c r="L448" s="40"/>
      <c r="M448" s="41"/>
      <c r="N448" s="35"/>
      <c r="O448" s="43"/>
    </row>
    <row r="449" ht="14.25" customHeight="1">
      <c r="A449" s="92"/>
      <c r="B449" s="93"/>
      <c r="C449" s="61"/>
      <c r="D449" s="51"/>
      <c r="E449" s="73"/>
      <c r="F449" s="94"/>
      <c r="G449" s="60"/>
      <c r="H449" s="38"/>
      <c r="I449" s="39"/>
      <c r="J449" s="40"/>
      <c r="K449" s="41"/>
      <c r="L449" s="40"/>
      <c r="M449" s="41"/>
      <c r="N449" s="35"/>
      <c r="O449" s="43"/>
    </row>
    <row r="450" ht="14.25" customHeight="1">
      <c r="A450" s="92"/>
      <c r="B450" s="93"/>
      <c r="C450" s="61"/>
      <c r="D450" s="51"/>
      <c r="E450" s="73"/>
      <c r="F450" s="94"/>
      <c r="G450" s="60"/>
      <c r="H450" s="38"/>
      <c r="I450" s="39"/>
      <c r="J450" s="40"/>
      <c r="K450" s="41"/>
      <c r="L450" s="40"/>
      <c r="M450" s="41"/>
      <c r="N450" s="35"/>
      <c r="O450" s="43"/>
    </row>
    <row r="451" ht="14.25" customHeight="1">
      <c r="A451" s="92"/>
      <c r="B451" s="93"/>
      <c r="C451" s="61"/>
      <c r="D451" s="51"/>
      <c r="E451" s="73"/>
      <c r="F451" s="94"/>
      <c r="G451" s="60"/>
      <c r="H451" s="38"/>
      <c r="I451" s="39"/>
      <c r="J451" s="40"/>
      <c r="K451" s="41"/>
      <c r="L451" s="40"/>
      <c r="M451" s="41"/>
      <c r="N451" s="35"/>
      <c r="O451" s="43"/>
    </row>
    <row r="452" ht="14.25" customHeight="1">
      <c r="A452" s="92"/>
      <c r="B452" s="93"/>
      <c r="C452" s="61"/>
      <c r="D452" s="51"/>
      <c r="E452" s="73"/>
      <c r="F452" s="94"/>
      <c r="G452" s="60"/>
      <c r="H452" s="38"/>
      <c r="I452" s="39"/>
      <c r="J452" s="40"/>
      <c r="K452" s="41"/>
      <c r="L452" s="40"/>
      <c r="M452" s="41"/>
      <c r="N452" s="35"/>
      <c r="O452" s="43"/>
    </row>
    <row r="453" ht="14.25" customHeight="1">
      <c r="A453" s="92"/>
      <c r="B453" s="93"/>
      <c r="C453" s="61"/>
      <c r="D453" s="51"/>
      <c r="E453" s="73"/>
      <c r="F453" s="94"/>
      <c r="G453" s="60"/>
      <c r="H453" s="38"/>
      <c r="I453" s="39"/>
      <c r="J453" s="40"/>
      <c r="K453" s="41"/>
      <c r="L453" s="40"/>
      <c r="M453" s="41"/>
      <c r="N453" s="35"/>
      <c r="O453" s="43"/>
    </row>
    <row r="454" ht="14.25" customHeight="1">
      <c r="A454" s="92"/>
      <c r="B454" s="93"/>
      <c r="C454" s="61"/>
      <c r="D454" s="51"/>
      <c r="E454" s="73"/>
      <c r="F454" s="94"/>
      <c r="G454" s="60"/>
      <c r="H454" s="38"/>
      <c r="I454" s="39"/>
      <c r="J454" s="40"/>
      <c r="K454" s="41"/>
      <c r="L454" s="40"/>
      <c r="M454" s="41"/>
      <c r="N454" s="35"/>
      <c r="O454" s="43"/>
    </row>
    <row r="455" ht="14.25" customHeight="1">
      <c r="A455" s="92"/>
      <c r="B455" s="93"/>
      <c r="C455" s="61"/>
      <c r="D455" s="51"/>
      <c r="E455" s="73"/>
      <c r="F455" s="94"/>
      <c r="G455" s="60"/>
      <c r="H455" s="38"/>
      <c r="I455" s="39"/>
      <c r="J455" s="40"/>
      <c r="K455" s="41"/>
      <c r="L455" s="40"/>
      <c r="M455" s="41"/>
      <c r="N455" s="35"/>
      <c r="O455" s="43"/>
    </row>
    <row r="456" ht="14.25" customHeight="1">
      <c r="A456" s="92"/>
      <c r="B456" s="93"/>
      <c r="C456" s="61"/>
      <c r="D456" s="51"/>
      <c r="E456" s="73"/>
      <c r="F456" s="94"/>
      <c r="G456" s="60"/>
      <c r="H456" s="38"/>
      <c r="I456" s="39"/>
      <c r="J456" s="40"/>
      <c r="K456" s="41"/>
      <c r="L456" s="40"/>
      <c r="M456" s="41"/>
      <c r="N456" s="35"/>
      <c r="O456" s="43"/>
    </row>
    <row r="457" ht="14.25" customHeight="1">
      <c r="A457" s="92"/>
      <c r="B457" s="93"/>
      <c r="C457" s="61"/>
      <c r="D457" s="51"/>
      <c r="E457" s="73"/>
      <c r="F457" s="94"/>
      <c r="G457" s="60"/>
      <c r="H457" s="38"/>
      <c r="I457" s="39"/>
      <c r="J457" s="40"/>
      <c r="K457" s="41"/>
      <c r="L457" s="40"/>
      <c r="M457" s="41"/>
      <c r="N457" s="35"/>
      <c r="O457" s="43"/>
    </row>
    <row r="458" ht="14.25" customHeight="1">
      <c r="A458" s="92"/>
      <c r="B458" s="93"/>
      <c r="C458" s="61"/>
      <c r="D458" s="51"/>
      <c r="E458" s="73"/>
      <c r="F458" s="94"/>
      <c r="G458" s="60"/>
      <c r="H458" s="38"/>
      <c r="I458" s="39"/>
      <c r="J458" s="40"/>
      <c r="K458" s="41"/>
      <c r="L458" s="40"/>
      <c r="M458" s="41"/>
      <c r="N458" s="35"/>
      <c r="O458" s="43"/>
    </row>
    <row r="459" ht="14.25" customHeight="1">
      <c r="A459" s="92"/>
      <c r="B459" s="93"/>
      <c r="C459" s="61"/>
      <c r="D459" s="51"/>
      <c r="E459" s="73"/>
      <c r="F459" s="94"/>
      <c r="G459" s="60"/>
      <c r="H459" s="38"/>
      <c r="I459" s="39"/>
      <c r="J459" s="40"/>
      <c r="K459" s="41"/>
      <c r="L459" s="40"/>
      <c r="M459" s="41"/>
      <c r="N459" s="35"/>
      <c r="O459" s="43"/>
    </row>
    <row r="460" ht="14.25" customHeight="1">
      <c r="A460" s="92"/>
      <c r="B460" s="93"/>
      <c r="C460" s="61"/>
      <c r="D460" s="51"/>
      <c r="E460" s="73"/>
      <c r="F460" s="94"/>
      <c r="G460" s="60"/>
      <c r="H460" s="38"/>
      <c r="I460" s="39"/>
      <c r="J460" s="40"/>
      <c r="K460" s="41"/>
      <c r="L460" s="40"/>
      <c r="M460" s="41"/>
      <c r="N460" s="35"/>
      <c r="O460" s="43"/>
    </row>
    <row r="461" ht="14.25" customHeight="1">
      <c r="A461" s="92"/>
      <c r="B461" s="93"/>
      <c r="C461" s="61"/>
      <c r="D461" s="51"/>
      <c r="E461" s="73"/>
      <c r="F461" s="94"/>
      <c r="G461" s="60"/>
      <c r="H461" s="38"/>
      <c r="I461" s="39"/>
      <c r="J461" s="40"/>
      <c r="K461" s="41"/>
      <c r="L461" s="40"/>
      <c r="M461" s="41"/>
      <c r="N461" s="35"/>
      <c r="O461" s="43"/>
    </row>
    <row r="462" ht="14.25" customHeight="1">
      <c r="A462" s="92"/>
      <c r="B462" s="93"/>
      <c r="C462" s="61"/>
      <c r="D462" s="51"/>
      <c r="E462" s="73"/>
      <c r="F462" s="94"/>
      <c r="G462" s="60"/>
      <c r="H462" s="38"/>
      <c r="I462" s="39"/>
      <c r="J462" s="40"/>
      <c r="K462" s="41"/>
      <c r="L462" s="40"/>
      <c r="M462" s="41"/>
      <c r="N462" s="35"/>
      <c r="O462" s="43"/>
    </row>
    <row r="463" ht="14.25" customHeight="1">
      <c r="A463" s="92"/>
      <c r="B463" s="93"/>
      <c r="C463" s="61"/>
      <c r="D463" s="51"/>
      <c r="E463" s="73"/>
      <c r="F463" s="94"/>
      <c r="G463" s="60"/>
      <c r="H463" s="38"/>
      <c r="I463" s="39"/>
      <c r="J463" s="40"/>
      <c r="K463" s="41"/>
      <c r="L463" s="40"/>
      <c r="M463" s="41"/>
      <c r="N463" s="35"/>
      <c r="O463" s="43"/>
    </row>
    <row r="464" ht="14.25" customHeight="1">
      <c r="A464" s="92"/>
      <c r="B464" s="93"/>
      <c r="C464" s="61"/>
      <c r="D464" s="51"/>
      <c r="E464" s="73"/>
      <c r="F464" s="94"/>
      <c r="G464" s="60"/>
      <c r="H464" s="38"/>
      <c r="I464" s="39"/>
      <c r="J464" s="40"/>
      <c r="K464" s="41"/>
      <c r="L464" s="40"/>
      <c r="M464" s="41"/>
      <c r="N464" s="35"/>
      <c r="O464" s="43"/>
    </row>
    <row r="465" ht="14.25" customHeight="1">
      <c r="A465" s="92"/>
      <c r="B465" s="93"/>
      <c r="C465" s="61"/>
      <c r="D465" s="51"/>
      <c r="E465" s="73"/>
      <c r="F465" s="94"/>
      <c r="G465" s="60"/>
      <c r="H465" s="38"/>
      <c r="I465" s="39"/>
      <c r="J465" s="40"/>
      <c r="K465" s="41"/>
      <c r="L465" s="40"/>
      <c r="M465" s="41"/>
      <c r="N465" s="35"/>
      <c r="O465" s="43"/>
    </row>
    <row r="466" ht="14.25" customHeight="1">
      <c r="A466" s="92"/>
      <c r="B466" s="93"/>
      <c r="C466" s="61"/>
      <c r="D466" s="51"/>
      <c r="E466" s="73"/>
      <c r="F466" s="94"/>
      <c r="G466" s="60"/>
      <c r="H466" s="38"/>
      <c r="I466" s="39"/>
      <c r="J466" s="40"/>
      <c r="K466" s="41"/>
      <c r="L466" s="40"/>
      <c r="M466" s="41"/>
      <c r="N466" s="35"/>
      <c r="O466" s="43"/>
    </row>
    <row r="467" ht="14.25" customHeight="1">
      <c r="A467" s="92"/>
      <c r="B467" s="93"/>
      <c r="C467" s="61"/>
      <c r="D467" s="51"/>
      <c r="E467" s="73"/>
      <c r="F467" s="94"/>
      <c r="G467" s="60"/>
      <c r="H467" s="38"/>
      <c r="I467" s="39"/>
      <c r="J467" s="40"/>
      <c r="K467" s="41"/>
      <c r="L467" s="40"/>
      <c r="M467" s="41"/>
      <c r="N467" s="35"/>
      <c r="O467" s="43"/>
    </row>
    <row r="468" ht="14.25" customHeight="1">
      <c r="A468" s="92"/>
      <c r="B468" s="93"/>
      <c r="C468" s="61"/>
      <c r="D468" s="51"/>
      <c r="E468" s="73"/>
      <c r="F468" s="94"/>
      <c r="G468" s="60"/>
      <c r="H468" s="38"/>
      <c r="I468" s="39"/>
      <c r="J468" s="40"/>
      <c r="K468" s="41"/>
      <c r="L468" s="40"/>
      <c r="M468" s="41"/>
      <c r="N468" s="35"/>
      <c r="O468" s="43"/>
    </row>
    <row r="469" ht="14.25" customHeight="1">
      <c r="A469" s="92"/>
      <c r="B469" s="93"/>
      <c r="C469" s="61"/>
      <c r="D469" s="51"/>
      <c r="E469" s="73"/>
      <c r="F469" s="94"/>
      <c r="G469" s="60"/>
      <c r="H469" s="38"/>
      <c r="I469" s="39"/>
      <c r="J469" s="40"/>
      <c r="K469" s="41"/>
      <c r="L469" s="40"/>
      <c r="M469" s="41"/>
      <c r="N469" s="35"/>
      <c r="O469" s="43"/>
    </row>
    <row r="470" ht="14.25" customHeight="1">
      <c r="A470" s="92"/>
      <c r="B470" s="93"/>
      <c r="C470" s="61"/>
      <c r="D470" s="51"/>
      <c r="E470" s="73"/>
      <c r="F470" s="94"/>
      <c r="G470" s="60"/>
      <c r="H470" s="38"/>
      <c r="I470" s="39"/>
      <c r="J470" s="40"/>
      <c r="K470" s="41"/>
      <c r="L470" s="40"/>
      <c r="M470" s="41"/>
      <c r="N470" s="35"/>
      <c r="O470" s="43"/>
    </row>
    <row r="471" ht="14.25" customHeight="1">
      <c r="A471" s="92"/>
      <c r="B471" s="93"/>
      <c r="C471" s="61"/>
      <c r="D471" s="51"/>
      <c r="E471" s="73"/>
      <c r="F471" s="94"/>
      <c r="G471" s="60"/>
      <c r="H471" s="38"/>
      <c r="I471" s="39"/>
      <c r="J471" s="40"/>
      <c r="K471" s="41"/>
      <c r="L471" s="40"/>
      <c r="M471" s="41"/>
      <c r="N471" s="35"/>
      <c r="O471" s="43"/>
    </row>
    <row r="472" ht="14.25" customHeight="1">
      <c r="A472" s="92"/>
      <c r="B472" s="93"/>
      <c r="C472" s="61"/>
      <c r="D472" s="51"/>
      <c r="E472" s="73"/>
      <c r="F472" s="94"/>
      <c r="G472" s="60"/>
      <c r="H472" s="38"/>
      <c r="I472" s="39"/>
      <c r="J472" s="40"/>
      <c r="K472" s="41"/>
      <c r="L472" s="40"/>
      <c r="M472" s="41"/>
      <c r="N472" s="35"/>
      <c r="O472" s="43"/>
    </row>
    <row r="473" ht="14.25" customHeight="1">
      <c r="A473" s="92"/>
      <c r="B473" s="93"/>
      <c r="C473" s="61"/>
      <c r="D473" s="51"/>
      <c r="E473" s="73"/>
      <c r="F473" s="94"/>
      <c r="G473" s="60"/>
      <c r="H473" s="38"/>
      <c r="I473" s="39"/>
      <c r="J473" s="40"/>
      <c r="K473" s="41"/>
      <c r="L473" s="40"/>
      <c r="M473" s="41"/>
      <c r="N473" s="35"/>
      <c r="O473" s="43"/>
    </row>
    <row r="474" ht="14.25" customHeight="1">
      <c r="A474" s="92"/>
      <c r="B474" s="93"/>
      <c r="C474" s="61"/>
      <c r="D474" s="51"/>
      <c r="E474" s="73"/>
      <c r="F474" s="94"/>
      <c r="G474" s="60"/>
      <c r="H474" s="38"/>
      <c r="I474" s="39"/>
      <c r="J474" s="40"/>
      <c r="K474" s="41"/>
      <c r="L474" s="40"/>
      <c r="M474" s="41"/>
      <c r="N474" s="35"/>
      <c r="O474" s="43"/>
    </row>
    <row r="475" ht="14.25" customHeight="1">
      <c r="A475" s="92"/>
      <c r="B475" s="93"/>
      <c r="C475" s="61"/>
      <c r="D475" s="51"/>
      <c r="E475" s="73"/>
      <c r="F475" s="94"/>
      <c r="G475" s="60"/>
      <c r="H475" s="38"/>
      <c r="I475" s="39"/>
      <c r="J475" s="40"/>
      <c r="K475" s="41"/>
      <c r="L475" s="40"/>
      <c r="M475" s="41"/>
      <c r="N475" s="35"/>
      <c r="O475" s="43"/>
    </row>
    <row r="476" ht="14.25" customHeight="1">
      <c r="A476" s="92"/>
      <c r="B476" s="93"/>
      <c r="C476" s="61"/>
      <c r="D476" s="51"/>
      <c r="E476" s="73"/>
      <c r="F476" s="94"/>
      <c r="G476" s="60"/>
      <c r="H476" s="38"/>
      <c r="I476" s="39"/>
      <c r="J476" s="40"/>
      <c r="K476" s="41"/>
      <c r="L476" s="40"/>
      <c r="M476" s="41"/>
      <c r="N476" s="35"/>
      <c r="O476" s="43"/>
    </row>
    <row r="477" ht="14.25" customHeight="1">
      <c r="A477" s="92"/>
      <c r="B477" s="93"/>
      <c r="C477" s="61"/>
      <c r="D477" s="51"/>
      <c r="E477" s="73"/>
      <c r="F477" s="94"/>
      <c r="G477" s="60"/>
      <c r="H477" s="38"/>
      <c r="I477" s="39"/>
      <c r="J477" s="40"/>
      <c r="K477" s="41"/>
      <c r="L477" s="40"/>
      <c r="M477" s="41"/>
      <c r="N477" s="35"/>
      <c r="O477" s="43"/>
    </row>
    <row r="478" ht="14.25" customHeight="1">
      <c r="A478" s="92"/>
      <c r="B478" s="93"/>
      <c r="C478" s="61"/>
      <c r="D478" s="51"/>
      <c r="E478" s="73"/>
      <c r="F478" s="94"/>
      <c r="G478" s="60"/>
      <c r="H478" s="38"/>
      <c r="I478" s="39"/>
      <c r="J478" s="40"/>
      <c r="K478" s="41"/>
      <c r="L478" s="40"/>
      <c r="M478" s="41"/>
      <c r="N478" s="35"/>
      <c r="O478" s="43"/>
    </row>
    <row r="479" ht="14.25" customHeight="1">
      <c r="A479" s="92"/>
      <c r="B479" s="93"/>
      <c r="C479" s="61"/>
      <c r="D479" s="51"/>
      <c r="E479" s="73"/>
      <c r="F479" s="94"/>
      <c r="G479" s="60"/>
      <c r="H479" s="38"/>
      <c r="I479" s="39"/>
      <c r="J479" s="40"/>
      <c r="K479" s="41"/>
      <c r="L479" s="40"/>
      <c r="M479" s="41"/>
      <c r="N479" s="35"/>
      <c r="O479" s="43"/>
    </row>
    <row r="480" ht="14.25" customHeight="1">
      <c r="A480" s="92"/>
      <c r="B480" s="93"/>
      <c r="C480" s="61"/>
      <c r="D480" s="51"/>
      <c r="E480" s="73"/>
      <c r="F480" s="94"/>
      <c r="G480" s="60"/>
      <c r="H480" s="38"/>
      <c r="I480" s="39"/>
      <c r="J480" s="40"/>
      <c r="K480" s="41"/>
      <c r="L480" s="40"/>
      <c r="M480" s="41"/>
      <c r="N480" s="35"/>
      <c r="O480" s="43"/>
    </row>
    <row r="481" ht="14.25" customHeight="1">
      <c r="A481" s="92"/>
      <c r="B481" s="93"/>
      <c r="C481" s="61"/>
      <c r="D481" s="51"/>
      <c r="E481" s="73"/>
      <c r="F481" s="94"/>
      <c r="G481" s="60"/>
      <c r="H481" s="38"/>
      <c r="I481" s="39"/>
      <c r="J481" s="40"/>
      <c r="K481" s="41"/>
      <c r="L481" s="40"/>
      <c r="M481" s="41"/>
      <c r="N481" s="35"/>
      <c r="O481" s="43"/>
    </row>
    <row r="482" ht="14.25" customHeight="1">
      <c r="A482" s="92"/>
      <c r="B482" s="93"/>
      <c r="C482" s="61"/>
      <c r="D482" s="51"/>
      <c r="E482" s="73"/>
      <c r="F482" s="94"/>
      <c r="G482" s="60"/>
      <c r="H482" s="38"/>
      <c r="I482" s="39"/>
      <c r="J482" s="40"/>
      <c r="K482" s="41"/>
      <c r="L482" s="40"/>
      <c r="M482" s="41"/>
      <c r="N482" s="35"/>
      <c r="O482" s="43"/>
    </row>
    <row r="483" ht="14.25" customHeight="1">
      <c r="A483" s="92"/>
      <c r="B483" s="93"/>
      <c r="C483" s="61"/>
      <c r="D483" s="51"/>
      <c r="E483" s="73"/>
      <c r="F483" s="94"/>
      <c r="G483" s="60"/>
      <c r="H483" s="38"/>
      <c r="I483" s="39"/>
      <c r="J483" s="40"/>
      <c r="K483" s="41"/>
      <c r="L483" s="40"/>
      <c r="M483" s="41"/>
      <c r="N483" s="35"/>
      <c r="O483" s="43"/>
    </row>
    <row r="484" ht="14.25" customHeight="1">
      <c r="A484" s="92"/>
      <c r="B484" s="93"/>
      <c r="C484" s="61"/>
      <c r="D484" s="51"/>
      <c r="E484" s="73"/>
      <c r="F484" s="94"/>
      <c r="G484" s="60"/>
      <c r="H484" s="38"/>
      <c r="I484" s="39"/>
      <c r="J484" s="40"/>
      <c r="K484" s="41"/>
      <c r="L484" s="40"/>
      <c r="M484" s="41"/>
      <c r="N484" s="35"/>
      <c r="O484" s="43"/>
    </row>
    <row r="485" ht="14.25" customHeight="1">
      <c r="A485" s="92"/>
      <c r="B485" s="93"/>
      <c r="C485" s="61"/>
      <c r="D485" s="51"/>
      <c r="E485" s="73"/>
      <c r="F485" s="94"/>
      <c r="G485" s="60"/>
      <c r="H485" s="38"/>
      <c r="I485" s="39"/>
      <c r="J485" s="40"/>
      <c r="K485" s="41"/>
      <c r="L485" s="40"/>
      <c r="M485" s="41"/>
      <c r="N485" s="35"/>
      <c r="O485" s="43"/>
    </row>
    <row r="486" ht="14.25" customHeight="1">
      <c r="A486" s="92"/>
      <c r="B486" s="93"/>
      <c r="C486" s="61"/>
      <c r="D486" s="51"/>
      <c r="E486" s="73"/>
      <c r="F486" s="94"/>
      <c r="G486" s="60"/>
      <c r="H486" s="38"/>
      <c r="I486" s="39"/>
      <c r="J486" s="40"/>
      <c r="K486" s="41"/>
      <c r="L486" s="40"/>
      <c r="M486" s="41"/>
      <c r="N486" s="35"/>
      <c r="O486" s="43"/>
    </row>
    <row r="487" ht="14.25" customHeight="1">
      <c r="A487" s="92"/>
      <c r="B487" s="93"/>
      <c r="C487" s="61"/>
      <c r="D487" s="51"/>
      <c r="E487" s="73"/>
      <c r="F487" s="94"/>
      <c r="G487" s="60"/>
      <c r="H487" s="38"/>
      <c r="I487" s="39"/>
      <c r="J487" s="40"/>
      <c r="K487" s="41"/>
      <c r="L487" s="40"/>
      <c r="M487" s="41"/>
      <c r="N487" s="35"/>
      <c r="O487" s="43"/>
    </row>
    <row r="488" ht="14.25" customHeight="1">
      <c r="A488" s="92"/>
      <c r="B488" s="93"/>
      <c r="C488" s="61"/>
      <c r="D488" s="51"/>
      <c r="E488" s="73"/>
      <c r="F488" s="94"/>
      <c r="G488" s="60"/>
      <c r="H488" s="38"/>
      <c r="I488" s="39"/>
      <c r="J488" s="40"/>
      <c r="K488" s="41"/>
      <c r="L488" s="40"/>
      <c r="M488" s="41"/>
      <c r="N488" s="35"/>
      <c r="O488" s="43"/>
    </row>
    <row r="489" ht="14.25" customHeight="1">
      <c r="A489" s="92"/>
      <c r="B489" s="93"/>
      <c r="C489" s="61"/>
      <c r="D489" s="51"/>
      <c r="E489" s="73"/>
      <c r="F489" s="94"/>
      <c r="G489" s="60"/>
      <c r="H489" s="38"/>
      <c r="I489" s="39"/>
      <c r="J489" s="40"/>
      <c r="K489" s="41"/>
      <c r="L489" s="40"/>
      <c r="M489" s="41"/>
      <c r="N489" s="35"/>
      <c r="O489" s="43"/>
    </row>
    <row r="490" ht="14.25" customHeight="1">
      <c r="A490" s="92"/>
      <c r="B490" s="93"/>
      <c r="C490" s="61"/>
      <c r="D490" s="51"/>
      <c r="E490" s="73"/>
      <c r="F490" s="94"/>
      <c r="G490" s="60"/>
      <c r="H490" s="38"/>
      <c r="I490" s="39"/>
      <c r="J490" s="40"/>
      <c r="K490" s="41"/>
      <c r="L490" s="40"/>
      <c r="M490" s="41"/>
      <c r="N490" s="35"/>
      <c r="O490" s="43"/>
    </row>
    <row r="491" ht="14.25" customHeight="1">
      <c r="A491" s="92"/>
      <c r="B491" s="93"/>
      <c r="C491" s="61"/>
      <c r="D491" s="51"/>
      <c r="E491" s="73"/>
      <c r="F491" s="94"/>
      <c r="G491" s="60"/>
      <c r="H491" s="38"/>
      <c r="I491" s="39"/>
      <c r="J491" s="40"/>
      <c r="K491" s="41"/>
      <c r="L491" s="40"/>
      <c r="M491" s="41"/>
      <c r="N491" s="35"/>
      <c r="O491" s="43"/>
    </row>
    <row r="492" ht="14.25" customHeight="1">
      <c r="A492" s="92"/>
      <c r="B492" s="93"/>
      <c r="C492" s="61"/>
      <c r="D492" s="51"/>
      <c r="E492" s="73"/>
      <c r="F492" s="94"/>
      <c r="G492" s="60"/>
      <c r="H492" s="38"/>
      <c r="I492" s="39"/>
      <c r="J492" s="40"/>
      <c r="K492" s="41"/>
      <c r="L492" s="40"/>
      <c r="M492" s="41"/>
      <c r="N492" s="35"/>
      <c r="O492" s="43"/>
    </row>
    <row r="493" ht="14.25" customHeight="1">
      <c r="A493" s="92"/>
      <c r="B493" s="93"/>
      <c r="C493" s="61"/>
      <c r="D493" s="51"/>
      <c r="E493" s="73"/>
      <c r="F493" s="94"/>
      <c r="G493" s="60"/>
      <c r="H493" s="38"/>
      <c r="I493" s="39"/>
      <c r="J493" s="40"/>
      <c r="K493" s="41"/>
      <c r="L493" s="40"/>
      <c r="M493" s="41"/>
      <c r="N493" s="35"/>
      <c r="O493" s="43"/>
    </row>
    <row r="494" ht="14.25" customHeight="1">
      <c r="A494" s="92"/>
      <c r="B494" s="93"/>
      <c r="C494" s="61"/>
      <c r="D494" s="51"/>
      <c r="E494" s="73"/>
      <c r="F494" s="94"/>
      <c r="G494" s="60"/>
      <c r="H494" s="38"/>
      <c r="I494" s="39"/>
      <c r="J494" s="40"/>
      <c r="K494" s="41"/>
      <c r="L494" s="40"/>
      <c r="M494" s="41"/>
      <c r="N494" s="35"/>
      <c r="O494" s="43"/>
    </row>
    <row r="495" ht="14.25" customHeight="1">
      <c r="A495" s="92"/>
      <c r="B495" s="93"/>
      <c r="C495" s="61"/>
      <c r="D495" s="51"/>
      <c r="E495" s="73"/>
      <c r="F495" s="94"/>
      <c r="G495" s="60"/>
      <c r="H495" s="38"/>
      <c r="I495" s="39"/>
      <c r="J495" s="40"/>
      <c r="K495" s="41"/>
      <c r="L495" s="40"/>
      <c r="M495" s="41"/>
      <c r="N495" s="35"/>
      <c r="O495" s="43"/>
    </row>
    <row r="496" ht="14.25" customHeight="1">
      <c r="A496" s="92"/>
      <c r="B496" s="93"/>
      <c r="C496" s="61"/>
      <c r="D496" s="51"/>
      <c r="E496" s="73"/>
      <c r="F496" s="94"/>
      <c r="G496" s="60"/>
      <c r="H496" s="38"/>
      <c r="I496" s="39"/>
      <c r="J496" s="40"/>
      <c r="K496" s="41"/>
      <c r="L496" s="40"/>
      <c r="M496" s="41"/>
      <c r="N496" s="35"/>
      <c r="O496" s="43"/>
    </row>
    <row r="497" ht="14.25" customHeight="1">
      <c r="A497" s="92"/>
      <c r="B497" s="93"/>
      <c r="C497" s="61"/>
      <c r="D497" s="51"/>
      <c r="E497" s="73"/>
      <c r="F497" s="94"/>
      <c r="G497" s="60"/>
      <c r="H497" s="38"/>
      <c r="I497" s="39"/>
      <c r="J497" s="40"/>
      <c r="K497" s="41"/>
      <c r="L497" s="40"/>
      <c r="M497" s="41"/>
      <c r="N497" s="35"/>
      <c r="O497" s="43"/>
    </row>
    <row r="498" ht="14.25" customHeight="1">
      <c r="A498" s="92"/>
      <c r="B498" s="93"/>
      <c r="C498" s="61"/>
      <c r="D498" s="51"/>
      <c r="E498" s="73"/>
      <c r="F498" s="94"/>
      <c r="G498" s="60"/>
      <c r="H498" s="38"/>
      <c r="I498" s="39"/>
      <c r="J498" s="40"/>
      <c r="K498" s="41"/>
      <c r="L498" s="40"/>
      <c r="M498" s="41"/>
      <c r="N498" s="35"/>
      <c r="O498" s="43"/>
    </row>
    <row r="499" ht="14.25" customHeight="1">
      <c r="A499" s="92"/>
      <c r="B499" s="93"/>
      <c r="C499" s="61"/>
      <c r="D499" s="51"/>
      <c r="E499" s="73"/>
      <c r="F499" s="94"/>
      <c r="G499" s="60"/>
      <c r="H499" s="38"/>
      <c r="I499" s="39"/>
      <c r="J499" s="40"/>
      <c r="K499" s="41"/>
      <c r="L499" s="40"/>
      <c r="M499" s="41"/>
      <c r="N499" s="35"/>
      <c r="O499" s="43"/>
    </row>
    <row r="500" ht="14.25" customHeight="1">
      <c r="A500" s="92"/>
      <c r="B500" s="93"/>
      <c r="C500" s="61"/>
      <c r="D500" s="51"/>
      <c r="E500" s="73"/>
      <c r="F500" s="94"/>
      <c r="G500" s="60"/>
      <c r="H500" s="38"/>
      <c r="I500" s="39"/>
      <c r="J500" s="40"/>
      <c r="K500" s="41"/>
      <c r="L500" s="40"/>
      <c r="M500" s="41"/>
      <c r="N500" s="35"/>
      <c r="O500" s="43"/>
    </row>
    <row r="501" ht="14.25" customHeight="1">
      <c r="A501" s="92"/>
      <c r="B501" s="93"/>
      <c r="C501" s="61"/>
      <c r="D501" s="51"/>
      <c r="E501" s="73"/>
      <c r="F501" s="94"/>
      <c r="G501" s="60"/>
      <c r="H501" s="38"/>
      <c r="I501" s="39"/>
      <c r="J501" s="40"/>
      <c r="K501" s="41"/>
      <c r="L501" s="40"/>
      <c r="M501" s="41"/>
      <c r="N501" s="35"/>
      <c r="O501" s="43"/>
    </row>
    <row r="502" ht="14.25" customHeight="1">
      <c r="A502" s="92"/>
      <c r="B502" s="93"/>
      <c r="C502" s="61"/>
      <c r="D502" s="51"/>
      <c r="E502" s="73"/>
      <c r="F502" s="94"/>
      <c r="G502" s="60"/>
      <c r="H502" s="38"/>
      <c r="I502" s="39"/>
      <c r="J502" s="40"/>
      <c r="K502" s="41"/>
      <c r="L502" s="40"/>
      <c r="M502" s="41"/>
      <c r="N502" s="35"/>
      <c r="O502" s="43"/>
    </row>
    <row r="503" ht="14.25" customHeight="1">
      <c r="A503" s="92"/>
      <c r="B503" s="93"/>
      <c r="C503" s="61"/>
      <c r="D503" s="51"/>
      <c r="E503" s="73"/>
      <c r="F503" s="94"/>
      <c r="G503" s="60"/>
      <c r="H503" s="38"/>
      <c r="I503" s="39"/>
      <c r="J503" s="40"/>
      <c r="K503" s="41"/>
      <c r="L503" s="40"/>
      <c r="M503" s="41"/>
      <c r="N503" s="35"/>
      <c r="O503" s="43"/>
    </row>
    <row r="504" ht="14.25" customHeight="1">
      <c r="A504" s="92"/>
      <c r="B504" s="93"/>
      <c r="C504" s="61"/>
      <c r="D504" s="51"/>
      <c r="E504" s="73"/>
      <c r="F504" s="94"/>
      <c r="G504" s="60"/>
      <c r="H504" s="38"/>
      <c r="I504" s="39"/>
      <c r="J504" s="40"/>
      <c r="K504" s="41"/>
      <c r="L504" s="40"/>
      <c r="M504" s="41"/>
      <c r="N504" s="35"/>
      <c r="O504" s="43"/>
    </row>
    <row r="505" ht="14.25" customHeight="1">
      <c r="A505" s="92"/>
      <c r="B505" s="93"/>
      <c r="C505" s="61"/>
      <c r="D505" s="51"/>
      <c r="E505" s="73"/>
      <c r="F505" s="94"/>
      <c r="G505" s="60"/>
      <c r="H505" s="38"/>
      <c r="I505" s="39"/>
      <c r="J505" s="40"/>
      <c r="K505" s="41"/>
      <c r="L505" s="40"/>
      <c r="M505" s="41"/>
      <c r="N505" s="35"/>
      <c r="O505" s="43"/>
    </row>
    <row r="506" ht="14.25" customHeight="1">
      <c r="A506" s="92"/>
      <c r="B506" s="93"/>
      <c r="C506" s="61"/>
      <c r="D506" s="51"/>
      <c r="E506" s="73"/>
      <c r="F506" s="94"/>
      <c r="G506" s="60"/>
      <c r="H506" s="38"/>
      <c r="I506" s="39"/>
      <c r="J506" s="40"/>
      <c r="K506" s="41"/>
      <c r="L506" s="40"/>
      <c r="M506" s="41"/>
      <c r="N506" s="35"/>
      <c r="O506" s="43"/>
    </row>
    <row r="507" ht="14.25" customHeight="1">
      <c r="A507" s="92"/>
      <c r="B507" s="93"/>
      <c r="C507" s="61"/>
      <c r="D507" s="51"/>
      <c r="E507" s="73"/>
      <c r="F507" s="94"/>
      <c r="G507" s="60"/>
      <c r="H507" s="38"/>
      <c r="I507" s="39"/>
      <c r="J507" s="40"/>
      <c r="K507" s="41"/>
      <c r="L507" s="40"/>
      <c r="M507" s="41"/>
      <c r="N507" s="35"/>
      <c r="O507" s="43"/>
    </row>
    <row r="508" ht="14.25" customHeight="1">
      <c r="A508" s="92"/>
      <c r="B508" s="93"/>
      <c r="C508" s="61"/>
      <c r="D508" s="51"/>
      <c r="E508" s="73"/>
      <c r="F508" s="94"/>
      <c r="G508" s="60"/>
      <c r="H508" s="38"/>
      <c r="I508" s="39"/>
      <c r="J508" s="40"/>
      <c r="K508" s="41"/>
      <c r="L508" s="40"/>
      <c r="M508" s="41"/>
      <c r="N508" s="35"/>
      <c r="O508" s="43"/>
    </row>
    <row r="509" ht="14.25" customHeight="1">
      <c r="A509" s="92"/>
      <c r="B509" s="93"/>
      <c r="C509" s="61"/>
      <c r="D509" s="51"/>
      <c r="E509" s="73"/>
      <c r="F509" s="94"/>
      <c r="G509" s="60"/>
      <c r="H509" s="38"/>
      <c r="I509" s="39"/>
      <c r="J509" s="40"/>
      <c r="K509" s="41"/>
      <c r="L509" s="40"/>
      <c r="M509" s="41"/>
      <c r="N509" s="35"/>
      <c r="O509" s="43"/>
    </row>
    <row r="510" ht="14.25" customHeight="1">
      <c r="A510" s="92"/>
      <c r="B510" s="93"/>
      <c r="C510" s="61"/>
      <c r="D510" s="51"/>
      <c r="E510" s="73"/>
      <c r="F510" s="94"/>
      <c r="G510" s="60"/>
      <c r="H510" s="38"/>
      <c r="I510" s="39"/>
      <c r="J510" s="40"/>
      <c r="K510" s="41"/>
      <c r="L510" s="40"/>
      <c r="M510" s="41"/>
      <c r="N510" s="35"/>
      <c r="O510" s="43"/>
    </row>
    <row r="511" ht="14.25" customHeight="1">
      <c r="A511" s="92"/>
      <c r="B511" s="93"/>
      <c r="C511" s="61"/>
      <c r="D511" s="51"/>
      <c r="E511" s="73"/>
      <c r="F511" s="94"/>
      <c r="G511" s="60"/>
      <c r="H511" s="38"/>
      <c r="I511" s="39"/>
      <c r="J511" s="40"/>
      <c r="K511" s="41"/>
      <c r="L511" s="40"/>
      <c r="M511" s="41"/>
      <c r="N511" s="35"/>
      <c r="O511" s="43"/>
    </row>
    <row r="512" ht="14.25" customHeight="1">
      <c r="A512" s="92"/>
      <c r="B512" s="93"/>
      <c r="C512" s="61"/>
      <c r="D512" s="51"/>
      <c r="E512" s="73"/>
      <c r="F512" s="94"/>
      <c r="G512" s="60"/>
      <c r="H512" s="38"/>
      <c r="I512" s="39"/>
      <c r="J512" s="40"/>
      <c r="K512" s="41"/>
      <c r="L512" s="40"/>
      <c r="M512" s="41"/>
      <c r="N512" s="35"/>
      <c r="O512" s="43"/>
    </row>
    <row r="513" ht="14.25" customHeight="1">
      <c r="A513" s="92"/>
      <c r="B513" s="93"/>
      <c r="C513" s="61"/>
      <c r="D513" s="51"/>
      <c r="E513" s="73"/>
      <c r="F513" s="94"/>
      <c r="G513" s="60"/>
      <c r="H513" s="38"/>
      <c r="I513" s="39"/>
      <c r="J513" s="40"/>
      <c r="K513" s="41"/>
      <c r="L513" s="40"/>
      <c r="M513" s="41"/>
      <c r="N513" s="35"/>
      <c r="O513" s="43"/>
    </row>
    <row r="514" ht="14.25" customHeight="1">
      <c r="A514" s="92"/>
      <c r="B514" s="93"/>
      <c r="C514" s="61"/>
      <c r="D514" s="51"/>
      <c r="E514" s="73"/>
      <c r="F514" s="94"/>
      <c r="G514" s="60"/>
      <c r="H514" s="38"/>
      <c r="I514" s="39"/>
      <c r="J514" s="40"/>
      <c r="K514" s="41"/>
      <c r="L514" s="40"/>
      <c r="M514" s="41"/>
      <c r="N514" s="35"/>
      <c r="O514" s="43"/>
    </row>
    <row r="515" ht="14.25" customHeight="1">
      <c r="A515" s="92"/>
      <c r="B515" s="93"/>
      <c r="C515" s="61"/>
      <c r="D515" s="51"/>
      <c r="E515" s="73"/>
      <c r="F515" s="94"/>
      <c r="G515" s="60"/>
      <c r="H515" s="38"/>
      <c r="I515" s="39"/>
      <c r="J515" s="40"/>
      <c r="K515" s="41"/>
      <c r="L515" s="40"/>
      <c r="M515" s="41"/>
      <c r="N515" s="35"/>
      <c r="O515" s="43"/>
    </row>
    <row r="516" ht="14.25" customHeight="1">
      <c r="A516" s="92"/>
      <c r="B516" s="93"/>
      <c r="C516" s="61"/>
      <c r="D516" s="51"/>
      <c r="E516" s="73"/>
      <c r="F516" s="94"/>
      <c r="G516" s="60"/>
      <c r="H516" s="38"/>
      <c r="I516" s="39"/>
      <c r="J516" s="40"/>
      <c r="K516" s="41"/>
      <c r="L516" s="40"/>
      <c r="M516" s="41"/>
      <c r="N516" s="35"/>
      <c r="O516" s="43"/>
    </row>
    <row r="517" ht="14.25" customHeight="1">
      <c r="A517" s="92"/>
      <c r="B517" s="93"/>
      <c r="C517" s="61"/>
      <c r="D517" s="51"/>
      <c r="E517" s="73"/>
      <c r="F517" s="94"/>
      <c r="G517" s="60"/>
      <c r="H517" s="38"/>
      <c r="I517" s="39"/>
      <c r="J517" s="40"/>
      <c r="K517" s="41"/>
      <c r="L517" s="40"/>
      <c r="M517" s="41"/>
      <c r="N517" s="35"/>
      <c r="O517" s="43"/>
    </row>
    <row r="518" ht="14.25" customHeight="1">
      <c r="A518" s="92"/>
      <c r="B518" s="93"/>
      <c r="C518" s="61"/>
      <c r="D518" s="51"/>
      <c r="E518" s="73"/>
      <c r="F518" s="94"/>
      <c r="G518" s="60"/>
      <c r="H518" s="38"/>
      <c r="I518" s="39"/>
      <c r="J518" s="40"/>
      <c r="K518" s="41"/>
      <c r="L518" s="40"/>
      <c r="M518" s="41"/>
      <c r="N518" s="35"/>
      <c r="O518" s="43"/>
    </row>
    <row r="519" ht="14.25" customHeight="1">
      <c r="A519" s="92"/>
      <c r="B519" s="93"/>
      <c r="C519" s="61"/>
      <c r="D519" s="51"/>
      <c r="E519" s="73"/>
      <c r="F519" s="94"/>
      <c r="G519" s="60"/>
      <c r="H519" s="38"/>
      <c r="I519" s="39"/>
      <c r="J519" s="40"/>
      <c r="K519" s="41"/>
      <c r="L519" s="40"/>
      <c r="M519" s="41"/>
      <c r="N519" s="35"/>
      <c r="O519" s="43"/>
    </row>
    <row r="520" ht="14.25" customHeight="1">
      <c r="A520" s="92"/>
      <c r="B520" s="93"/>
      <c r="C520" s="61"/>
      <c r="D520" s="51"/>
      <c r="E520" s="73"/>
      <c r="F520" s="94"/>
      <c r="G520" s="60"/>
      <c r="H520" s="38"/>
      <c r="I520" s="39"/>
      <c r="J520" s="40"/>
      <c r="K520" s="41"/>
      <c r="L520" s="40"/>
      <c r="M520" s="41"/>
      <c r="N520" s="35"/>
      <c r="O520" s="43"/>
    </row>
    <row r="521" ht="14.25" customHeight="1">
      <c r="A521" s="92"/>
      <c r="B521" s="93"/>
      <c r="C521" s="61"/>
      <c r="D521" s="51"/>
      <c r="E521" s="73"/>
      <c r="F521" s="94"/>
      <c r="G521" s="60"/>
      <c r="H521" s="38"/>
      <c r="I521" s="39"/>
      <c r="J521" s="40"/>
      <c r="K521" s="41"/>
      <c r="L521" s="40"/>
      <c r="M521" s="41"/>
      <c r="N521" s="35"/>
      <c r="O521" s="43"/>
    </row>
    <row r="522" ht="14.25" customHeight="1">
      <c r="A522" s="92"/>
      <c r="B522" s="93"/>
      <c r="C522" s="61"/>
      <c r="D522" s="51"/>
      <c r="E522" s="73"/>
      <c r="F522" s="94"/>
      <c r="G522" s="60"/>
      <c r="H522" s="38"/>
      <c r="I522" s="39"/>
      <c r="J522" s="40"/>
      <c r="K522" s="41"/>
      <c r="L522" s="40"/>
      <c r="M522" s="41"/>
      <c r="N522" s="35"/>
      <c r="O522" s="43"/>
    </row>
    <row r="523" ht="14.25" customHeight="1">
      <c r="A523" s="92"/>
      <c r="B523" s="93"/>
      <c r="C523" s="61"/>
      <c r="D523" s="51"/>
      <c r="E523" s="73"/>
      <c r="F523" s="94"/>
      <c r="G523" s="60"/>
      <c r="H523" s="38"/>
      <c r="I523" s="39"/>
      <c r="J523" s="40"/>
      <c r="K523" s="41"/>
      <c r="L523" s="40"/>
      <c r="M523" s="41"/>
      <c r="N523" s="35"/>
      <c r="O523" s="43"/>
    </row>
    <row r="524" ht="14.25" customHeight="1">
      <c r="A524" s="92"/>
      <c r="B524" s="93"/>
      <c r="C524" s="61"/>
      <c r="D524" s="51"/>
      <c r="E524" s="73"/>
      <c r="F524" s="94"/>
      <c r="G524" s="60"/>
      <c r="H524" s="38"/>
      <c r="I524" s="39"/>
      <c r="J524" s="40"/>
      <c r="K524" s="41"/>
      <c r="L524" s="40"/>
      <c r="M524" s="41"/>
      <c r="N524" s="35"/>
      <c r="O524" s="43"/>
    </row>
    <row r="525" ht="14.25" customHeight="1">
      <c r="A525" s="92"/>
      <c r="B525" s="93"/>
      <c r="C525" s="61"/>
      <c r="D525" s="51"/>
      <c r="E525" s="73"/>
      <c r="F525" s="94"/>
      <c r="G525" s="60"/>
      <c r="H525" s="38"/>
      <c r="I525" s="39"/>
      <c r="J525" s="40"/>
      <c r="K525" s="41"/>
      <c r="L525" s="40"/>
      <c r="M525" s="41"/>
      <c r="N525" s="35"/>
      <c r="O525" s="43"/>
    </row>
    <row r="526" ht="14.25" customHeight="1">
      <c r="A526" s="92"/>
      <c r="B526" s="93"/>
      <c r="C526" s="61"/>
      <c r="D526" s="51"/>
      <c r="E526" s="73"/>
      <c r="F526" s="94"/>
      <c r="G526" s="60"/>
      <c r="H526" s="38"/>
      <c r="I526" s="39"/>
      <c r="J526" s="40"/>
      <c r="K526" s="41"/>
      <c r="L526" s="40"/>
      <c r="M526" s="41"/>
      <c r="N526" s="35"/>
      <c r="O526" s="43"/>
    </row>
    <row r="527" ht="14.25" customHeight="1">
      <c r="A527" s="92"/>
      <c r="B527" s="93"/>
      <c r="C527" s="61"/>
      <c r="D527" s="51"/>
      <c r="E527" s="73"/>
      <c r="F527" s="94"/>
      <c r="G527" s="60"/>
      <c r="H527" s="38"/>
      <c r="I527" s="39"/>
      <c r="J527" s="40"/>
      <c r="K527" s="41"/>
      <c r="L527" s="40"/>
      <c r="M527" s="41"/>
      <c r="N527" s="35"/>
      <c r="O527" s="43"/>
    </row>
    <row r="528" ht="14.25" customHeight="1">
      <c r="A528" s="92"/>
      <c r="B528" s="93"/>
      <c r="C528" s="61"/>
      <c r="D528" s="51"/>
      <c r="E528" s="73"/>
      <c r="F528" s="94"/>
      <c r="G528" s="60"/>
      <c r="H528" s="38"/>
      <c r="I528" s="39"/>
      <c r="J528" s="40"/>
      <c r="K528" s="41"/>
      <c r="L528" s="40"/>
      <c r="M528" s="41"/>
      <c r="N528" s="35"/>
      <c r="O528" s="43"/>
    </row>
    <row r="529" ht="14.25" customHeight="1">
      <c r="A529" s="92"/>
      <c r="B529" s="93"/>
      <c r="C529" s="61"/>
      <c r="D529" s="51"/>
      <c r="E529" s="73"/>
      <c r="F529" s="94"/>
      <c r="G529" s="60"/>
      <c r="H529" s="38"/>
      <c r="I529" s="39"/>
      <c r="J529" s="40"/>
      <c r="K529" s="41"/>
      <c r="L529" s="40"/>
      <c r="M529" s="41"/>
      <c r="N529" s="35"/>
      <c r="O529" s="43"/>
    </row>
    <row r="530" ht="14.25" customHeight="1">
      <c r="A530" s="92"/>
      <c r="B530" s="93"/>
      <c r="C530" s="61"/>
      <c r="D530" s="51"/>
      <c r="E530" s="73"/>
      <c r="F530" s="94"/>
      <c r="G530" s="60"/>
      <c r="H530" s="38"/>
      <c r="I530" s="39"/>
      <c r="J530" s="40"/>
      <c r="K530" s="41"/>
      <c r="L530" s="40"/>
      <c r="M530" s="41"/>
      <c r="N530" s="35"/>
      <c r="O530" s="43"/>
    </row>
    <row r="531" ht="14.25" customHeight="1">
      <c r="A531" s="92"/>
      <c r="B531" s="93"/>
      <c r="C531" s="61"/>
      <c r="D531" s="51"/>
      <c r="E531" s="73"/>
      <c r="F531" s="94"/>
      <c r="G531" s="60"/>
      <c r="H531" s="38"/>
      <c r="I531" s="39"/>
      <c r="J531" s="40"/>
      <c r="K531" s="41"/>
      <c r="L531" s="40"/>
      <c r="M531" s="41"/>
      <c r="N531" s="35"/>
      <c r="O531" s="43"/>
    </row>
    <row r="532" ht="14.25" customHeight="1">
      <c r="A532" s="92"/>
      <c r="B532" s="93"/>
      <c r="C532" s="61"/>
      <c r="D532" s="51"/>
      <c r="E532" s="73"/>
      <c r="F532" s="94"/>
      <c r="G532" s="60"/>
      <c r="H532" s="38"/>
      <c r="I532" s="39"/>
      <c r="J532" s="40"/>
      <c r="K532" s="41"/>
      <c r="L532" s="40"/>
      <c r="M532" s="41"/>
      <c r="N532" s="35"/>
      <c r="O532" s="43"/>
    </row>
    <row r="533" ht="14.25" customHeight="1">
      <c r="A533" s="95"/>
      <c r="B533" s="96"/>
      <c r="C533" s="97"/>
      <c r="D533" s="98"/>
      <c r="E533" s="95"/>
      <c r="F533" s="99"/>
      <c r="G533" s="100"/>
      <c r="H533" s="101"/>
      <c r="I533" s="101"/>
      <c r="J533" s="102"/>
      <c r="K533" s="102"/>
      <c r="L533" s="102"/>
      <c r="M533" s="102"/>
      <c r="N533" s="95"/>
      <c r="O533" s="43"/>
    </row>
    <row r="534" ht="14.25" customHeight="1">
      <c r="A534" s="95"/>
      <c r="B534" s="96"/>
      <c r="C534" s="97"/>
      <c r="D534" s="98"/>
      <c r="E534" s="95"/>
      <c r="F534" s="99"/>
      <c r="G534" s="100"/>
      <c r="H534" s="101"/>
      <c r="I534" s="101"/>
      <c r="J534" s="102"/>
      <c r="K534" s="102"/>
      <c r="L534" s="102"/>
      <c r="M534" s="102"/>
      <c r="N534" s="95"/>
      <c r="O534" s="43"/>
    </row>
    <row r="535" ht="14.25" customHeight="1">
      <c r="A535" s="95"/>
      <c r="B535" s="96"/>
      <c r="C535" s="97"/>
      <c r="D535" s="98"/>
      <c r="E535" s="95"/>
      <c r="F535" s="99"/>
      <c r="G535" s="100"/>
      <c r="H535" s="101"/>
      <c r="I535" s="101"/>
      <c r="J535" s="102"/>
      <c r="K535" s="102"/>
      <c r="L535" s="102"/>
      <c r="M535" s="102"/>
      <c r="N535" s="95"/>
      <c r="O535" s="43"/>
    </row>
    <row r="536" ht="14.25" customHeight="1">
      <c r="A536" s="95"/>
      <c r="B536" s="96"/>
      <c r="C536" s="97"/>
      <c r="D536" s="98"/>
      <c r="E536" s="95"/>
      <c r="F536" s="99"/>
      <c r="G536" s="100"/>
      <c r="H536" s="101"/>
      <c r="I536" s="101"/>
      <c r="J536" s="102"/>
      <c r="K536" s="102"/>
      <c r="L536" s="102"/>
      <c r="M536" s="102"/>
      <c r="N536" s="95"/>
      <c r="O536" s="43"/>
    </row>
    <row r="537" ht="14.25" customHeight="1">
      <c r="A537" s="95"/>
      <c r="B537" s="96"/>
      <c r="C537" s="97"/>
      <c r="D537" s="98"/>
      <c r="E537" s="95"/>
      <c r="F537" s="99"/>
      <c r="G537" s="100"/>
      <c r="H537" s="101"/>
      <c r="I537" s="101"/>
      <c r="J537" s="102"/>
      <c r="K537" s="102"/>
      <c r="L537" s="102"/>
      <c r="M537" s="102"/>
      <c r="N537" s="95"/>
      <c r="O537" s="43"/>
    </row>
    <row r="538" ht="14.25" customHeight="1">
      <c r="A538" s="95"/>
      <c r="B538" s="96"/>
      <c r="C538" s="97"/>
      <c r="D538" s="98"/>
      <c r="E538" s="95"/>
      <c r="F538" s="99"/>
      <c r="G538" s="100"/>
      <c r="H538" s="101"/>
      <c r="I538" s="101"/>
      <c r="J538" s="102"/>
      <c r="K538" s="102"/>
      <c r="L538" s="102"/>
      <c r="M538" s="102"/>
      <c r="N538" s="95"/>
      <c r="O538" s="43"/>
    </row>
    <row r="539" ht="14.25" customHeight="1">
      <c r="A539" s="95"/>
      <c r="B539" s="96"/>
      <c r="C539" s="97"/>
      <c r="D539" s="98"/>
      <c r="E539" s="95"/>
      <c r="F539" s="99"/>
      <c r="G539" s="100"/>
      <c r="H539" s="101"/>
      <c r="I539" s="101"/>
      <c r="J539" s="102"/>
      <c r="K539" s="102"/>
      <c r="L539" s="102"/>
      <c r="M539" s="102"/>
      <c r="N539" s="95"/>
      <c r="O539" s="43"/>
    </row>
    <row r="540" ht="14.25" customHeight="1">
      <c r="A540" s="95"/>
      <c r="B540" s="96"/>
      <c r="C540" s="97"/>
      <c r="D540" s="98"/>
      <c r="E540" s="95"/>
      <c r="F540" s="99"/>
      <c r="G540" s="100"/>
      <c r="H540" s="101"/>
      <c r="I540" s="101"/>
      <c r="J540" s="102"/>
      <c r="K540" s="102"/>
      <c r="L540" s="102"/>
      <c r="M540" s="102"/>
      <c r="N540" s="95"/>
      <c r="O540" s="43"/>
    </row>
    <row r="541" ht="14.25" customHeight="1">
      <c r="A541" s="95"/>
      <c r="B541" s="96"/>
      <c r="C541" s="97"/>
      <c r="D541" s="98"/>
      <c r="E541" s="95"/>
      <c r="F541" s="99"/>
      <c r="G541" s="100"/>
      <c r="H541" s="101"/>
      <c r="I541" s="101"/>
      <c r="J541" s="102"/>
      <c r="K541" s="102"/>
      <c r="L541" s="102"/>
      <c r="M541" s="102"/>
      <c r="N541" s="95"/>
      <c r="O541" s="43"/>
    </row>
    <row r="542" ht="14.25" customHeight="1">
      <c r="A542" s="95"/>
      <c r="B542" s="96"/>
      <c r="C542" s="97"/>
      <c r="D542" s="98"/>
      <c r="E542" s="95"/>
      <c r="F542" s="99"/>
      <c r="G542" s="100"/>
      <c r="H542" s="101"/>
      <c r="I542" s="101"/>
      <c r="J542" s="102"/>
      <c r="K542" s="102"/>
      <c r="L542" s="102"/>
      <c r="M542" s="102"/>
      <c r="N542" s="95"/>
      <c r="O542" s="43"/>
    </row>
    <row r="543" ht="14.25" customHeight="1">
      <c r="A543" s="95"/>
      <c r="B543" s="96"/>
      <c r="C543" s="97"/>
      <c r="D543" s="98"/>
      <c r="E543" s="95"/>
      <c r="F543" s="99"/>
      <c r="G543" s="100"/>
      <c r="H543" s="101"/>
      <c r="I543" s="101"/>
      <c r="J543" s="102"/>
      <c r="K543" s="102"/>
      <c r="L543" s="102"/>
      <c r="M543" s="102"/>
      <c r="N543" s="95"/>
      <c r="O543" s="43"/>
    </row>
    <row r="544" ht="14.25" customHeight="1">
      <c r="A544" s="95"/>
      <c r="B544" s="96"/>
      <c r="C544" s="97"/>
      <c r="D544" s="98"/>
      <c r="E544" s="95"/>
      <c r="F544" s="99"/>
      <c r="G544" s="100"/>
      <c r="H544" s="101"/>
      <c r="I544" s="101"/>
      <c r="J544" s="102"/>
      <c r="K544" s="102"/>
      <c r="L544" s="102"/>
      <c r="M544" s="102"/>
      <c r="N544" s="95"/>
      <c r="O544" s="43"/>
    </row>
    <row r="545" ht="14.25" customHeight="1">
      <c r="A545" s="95"/>
      <c r="B545" s="96"/>
      <c r="C545" s="97"/>
      <c r="D545" s="98"/>
      <c r="E545" s="95"/>
      <c r="F545" s="99"/>
      <c r="G545" s="100"/>
      <c r="H545" s="101"/>
      <c r="I545" s="101"/>
      <c r="J545" s="102"/>
      <c r="K545" s="102"/>
      <c r="L545" s="102"/>
      <c r="M545" s="102"/>
      <c r="N545" s="95"/>
      <c r="O545" s="43"/>
    </row>
    <row r="546" ht="14.25" customHeight="1">
      <c r="A546" s="95"/>
      <c r="B546" s="96"/>
      <c r="C546" s="97"/>
      <c r="D546" s="98"/>
      <c r="E546" s="95"/>
      <c r="F546" s="99"/>
      <c r="G546" s="100"/>
      <c r="H546" s="101"/>
      <c r="I546" s="101"/>
      <c r="J546" s="102"/>
      <c r="K546" s="102"/>
      <c r="L546" s="102"/>
      <c r="M546" s="102"/>
      <c r="N546" s="95"/>
      <c r="O546" s="43"/>
    </row>
    <row r="547" ht="14.25" customHeight="1">
      <c r="A547" s="95"/>
      <c r="B547" s="96"/>
      <c r="C547" s="97"/>
      <c r="D547" s="98"/>
      <c r="E547" s="95"/>
      <c r="F547" s="99"/>
      <c r="G547" s="100"/>
      <c r="H547" s="101"/>
      <c r="I547" s="101"/>
      <c r="J547" s="102"/>
      <c r="K547" s="102"/>
      <c r="L547" s="102"/>
      <c r="M547" s="102"/>
      <c r="N547" s="95"/>
      <c r="O547" s="43"/>
    </row>
    <row r="548" ht="14.25" customHeight="1">
      <c r="A548" s="95"/>
      <c r="B548" s="96"/>
      <c r="C548" s="97"/>
      <c r="D548" s="98"/>
      <c r="E548" s="95"/>
      <c r="F548" s="99"/>
      <c r="G548" s="100"/>
      <c r="H548" s="101"/>
      <c r="I548" s="101"/>
      <c r="J548" s="102"/>
      <c r="K548" s="102"/>
      <c r="L548" s="102"/>
      <c r="M548" s="102"/>
      <c r="N548" s="95"/>
      <c r="O548" s="43"/>
    </row>
    <row r="549" ht="14.25" customHeight="1">
      <c r="A549" s="95"/>
      <c r="B549" s="96"/>
      <c r="C549" s="97"/>
      <c r="D549" s="98"/>
      <c r="E549" s="95"/>
      <c r="F549" s="99"/>
      <c r="G549" s="100"/>
      <c r="H549" s="101"/>
      <c r="I549" s="101"/>
      <c r="J549" s="102"/>
      <c r="K549" s="102"/>
      <c r="L549" s="102"/>
      <c r="M549" s="102"/>
      <c r="N549" s="95"/>
      <c r="O549" s="43"/>
    </row>
    <row r="550" ht="14.25" customHeight="1">
      <c r="A550" s="95"/>
      <c r="B550" s="96"/>
      <c r="C550" s="97"/>
      <c r="D550" s="98"/>
      <c r="E550" s="95"/>
      <c r="F550" s="99"/>
      <c r="G550" s="100"/>
      <c r="H550" s="101"/>
      <c r="I550" s="101"/>
      <c r="J550" s="102"/>
      <c r="K550" s="102"/>
      <c r="L550" s="102"/>
      <c r="M550" s="102"/>
      <c r="N550" s="95"/>
      <c r="O550" s="43"/>
    </row>
    <row r="551" ht="14.25" customHeight="1">
      <c r="A551" s="95"/>
      <c r="B551" s="96"/>
      <c r="C551" s="97"/>
      <c r="D551" s="98"/>
      <c r="E551" s="95"/>
      <c r="F551" s="99"/>
      <c r="G551" s="100"/>
      <c r="H551" s="101"/>
      <c r="I551" s="101"/>
      <c r="J551" s="102"/>
      <c r="K551" s="102"/>
      <c r="L551" s="102"/>
      <c r="M551" s="102"/>
      <c r="N551" s="95"/>
      <c r="O551" s="43"/>
    </row>
    <row r="552" ht="14.25" customHeight="1">
      <c r="A552" s="95"/>
      <c r="B552" s="96"/>
      <c r="C552" s="97"/>
      <c r="D552" s="98"/>
      <c r="E552" s="95"/>
      <c r="F552" s="99"/>
      <c r="G552" s="100"/>
      <c r="H552" s="101"/>
      <c r="I552" s="101"/>
      <c r="J552" s="102"/>
      <c r="K552" s="102"/>
      <c r="L552" s="102"/>
      <c r="M552" s="102"/>
      <c r="N552" s="95"/>
      <c r="O552" s="43"/>
    </row>
    <row r="553" ht="14.25" customHeight="1">
      <c r="A553" s="95"/>
      <c r="B553" s="96"/>
      <c r="C553" s="97"/>
      <c r="D553" s="98"/>
      <c r="E553" s="95"/>
      <c r="F553" s="99"/>
      <c r="G553" s="100"/>
      <c r="H553" s="101"/>
      <c r="I553" s="101"/>
      <c r="J553" s="102"/>
      <c r="K553" s="102"/>
      <c r="L553" s="102"/>
      <c r="M553" s="102"/>
      <c r="N553" s="95"/>
      <c r="O553" s="43"/>
    </row>
    <row r="554" ht="14.25" customHeight="1">
      <c r="A554" s="95"/>
      <c r="B554" s="96"/>
      <c r="C554" s="97"/>
      <c r="D554" s="98"/>
      <c r="E554" s="95"/>
      <c r="F554" s="99"/>
      <c r="G554" s="100"/>
      <c r="H554" s="101"/>
      <c r="I554" s="101"/>
      <c r="J554" s="102"/>
      <c r="K554" s="102"/>
      <c r="L554" s="102"/>
      <c r="M554" s="102"/>
      <c r="N554" s="95"/>
      <c r="O554" s="43"/>
    </row>
    <row r="555" ht="14.25" customHeight="1">
      <c r="A555" s="95"/>
      <c r="B555" s="96"/>
      <c r="C555" s="97"/>
      <c r="D555" s="98"/>
      <c r="E555" s="95"/>
      <c r="F555" s="99"/>
      <c r="G555" s="100"/>
      <c r="H555" s="101"/>
      <c r="I555" s="101"/>
      <c r="J555" s="102"/>
      <c r="K555" s="102"/>
      <c r="L555" s="102"/>
      <c r="M555" s="102"/>
      <c r="N555" s="95"/>
      <c r="O555" s="43"/>
    </row>
    <row r="556" ht="14.25" customHeight="1">
      <c r="A556" s="95"/>
      <c r="B556" s="96"/>
      <c r="C556" s="97"/>
      <c r="D556" s="98"/>
      <c r="E556" s="95"/>
      <c r="F556" s="99"/>
      <c r="G556" s="100"/>
      <c r="H556" s="101"/>
      <c r="I556" s="101"/>
      <c r="J556" s="102"/>
      <c r="K556" s="102"/>
      <c r="L556" s="102"/>
      <c r="M556" s="102"/>
      <c r="N556" s="95"/>
      <c r="O556" s="43"/>
    </row>
    <row r="557" ht="14.25" customHeight="1">
      <c r="A557" s="95"/>
      <c r="B557" s="96"/>
      <c r="C557" s="97"/>
      <c r="D557" s="98"/>
      <c r="E557" s="95"/>
      <c r="F557" s="99"/>
      <c r="G557" s="100"/>
      <c r="H557" s="101"/>
      <c r="I557" s="101"/>
      <c r="J557" s="102"/>
      <c r="K557" s="102"/>
      <c r="L557" s="102"/>
      <c r="M557" s="102"/>
      <c r="N557" s="95"/>
      <c r="O557" s="43"/>
    </row>
    <row r="558" ht="14.25" customHeight="1">
      <c r="A558" s="95"/>
      <c r="B558" s="96"/>
      <c r="C558" s="97"/>
      <c r="D558" s="98"/>
      <c r="E558" s="95"/>
      <c r="F558" s="99"/>
      <c r="G558" s="100"/>
      <c r="H558" s="101"/>
      <c r="I558" s="101"/>
      <c r="J558" s="102"/>
      <c r="K558" s="102"/>
      <c r="L558" s="102"/>
      <c r="M558" s="102"/>
      <c r="N558" s="95"/>
      <c r="O558" s="43"/>
    </row>
    <row r="559" ht="14.25" customHeight="1">
      <c r="A559" s="95"/>
      <c r="B559" s="96"/>
      <c r="C559" s="97"/>
      <c r="D559" s="98"/>
      <c r="E559" s="95"/>
      <c r="F559" s="99"/>
      <c r="G559" s="100"/>
      <c r="H559" s="101"/>
      <c r="I559" s="101"/>
      <c r="J559" s="102"/>
      <c r="K559" s="102"/>
      <c r="L559" s="102"/>
      <c r="M559" s="102"/>
      <c r="N559" s="95"/>
      <c r="O559" s="43"/>
    </row>
    <row r="560" ht="14.25" customHeight="1">
      <c r="A560" s="95"/>
      <c r="B560" s="96"/>
      <c r="C560" s="97"/>
      <c r="D560" s="98"/>
      <c r="E560" s="95"/>
      <c r="F560" s="99"/>
      <c r="G560" s="100"/>
      <c r="H560" s="101"/>
      <c r="I560" s="101"/>
      <c r="J560" s="102"/>
      <c r="K560" s="102"/>
      <c r="L560" s="102"/>
      <c r="M560" s="102"/>
      <c r="N560" s="95"/>
      <c r="O560" s="43"/>
    </row>
    <row r="561" ht="14.25" customHeight="1">
      <c r="A561" s="95"/>
      <c r="B561" s="96"/>
      <c r="C561" s="97"/>
      <c r="D561" s="98"/>
      <c r="E561" s="95"/>
      <c r="F561" s="99"/>
      <c r="G561" s="100"/>
      <c r="H561" s="101"/>
      <c r="I561" s="101"/>
      <c r="J561" s="102"/>
      <c r="K561" s="102"/>
      <c r="L561" s="102"/>
      <c r="M561" s="102"/>
      <c r="N561" s="95"/>
      <c r="O561" s="43"/>
    </row>
    <row r="562" ht="14.25" customHeight="1">
      <c r="A562" s="95"/>
      <c r="B562" s="96"/>
      <c r="C562" s="97"/>
      <c r="D562" s="98"/>
      <c r="E562" s="95"/>
      <c r="F562" s="99"/>
      <c r="G562" s="100"/>
      <c r="H562" s="101"/>
      <c r="I562" s="101"/>
      <c r="J562" s="102"/>
      <c r="K562" s="102"/>
      <c r="L562" s="102"/>
      <c r="M562" s="102"/>
      <c r="N562" s="95"/>
      <c r="O562" s="43"/>
    </row>
    <row r="563" ht="14.25" customHeight="1">
      <c r="A563" s="95"/>
      <c r="B563" s="96"/>
      <c r="C563" s="97"/>
      <c r="D563" s="98"/>
      <c r="E563" s="95"/>
      <c r="F563" s="99"/>
      <c r="G563" s="100"/>
      <c r="H563" s="101"/>
      <c r="I563" s="101"/>
      <c r="J563" s="102"/>
      <c r="K563" s="102"/>
      <c r="L563" s="102"/>
      <c r="M563" s="102"/>
      <c r="N563" s="95"/>
      <c r="O563" s="43"/>
    </row>
    <row r="564" ht="14.25" customHeight="1">
      <c r="A564" s="95"/>
      <c r="B564" s="96"/>
      <c r="C564" s="97"/>
      <c r="D564" s="98"/>
      <c r="E564" s="95"/>
      <c r="F564" s="99"/>
      <c r="G564" s="100"/>
      <c r="H564" s="101"/>
      <c r="I564" s="101"/>
      <c r="J564" s="102"/>
      <c r="K564" s="102"/>
      <c r="L564" s="102"/>
      <c r="M564" s="102"/>
      <c r="N564" s="95"/>
      <c r="O564" s="43"/>
    </row>
    <row r="565" ht="14.25" customHeight="1">
      <c r="A565" s="95"/>
      <c r="B565" s="96"/>
      <c r="C565" s="97"/>
      <c r="D565" s="98"/>
      <c r="E565" s="95"/>
      <c r="F565" s="99"/>
      <c r="G565" s="100"/>
      <c r="H565" s="101"/>
      <c r="I565" s="101"/>
      <c r="J565" s="102"/>
      <c r="K565" s="102"/>
      <c r="L565" s="102"/>
      <c r="M565" s="102"/>
      <c r="N565" s="95"/>
      <c r="O565" s="43"/>
    </row>
    <row r="566" ht="14.25" customHeight="1">
      <c r="A566" s="95"/>
      <c r="B566" s="96"/>
      <c r="C566" s="97"/>
      <c r="D566" s="98"/>
      <c r="E566" s="95"/>
      <c r="F566" s="99"/>
      <c r="G566" s="100"/>
      <c r="H566" s="101"/>
      <c r="I566" s="101"/>
      <c r="J566" s="102"/>
      <c r="K566" s="102"/>
      <c r="L566" s="102"/>
      <c r="M566" s="102"/>
      <c r="N566" s="95"/>
      <c r="O566" s="43"/>
    </row>
    <row r="567" ht="14.25" customHeight="1">
      <c r="A567" s="95"/>
      <c r="B567" s="96"/>
      <c r="C567" s="97"/>
      <c r="D567" s="98"/>
      <c r="E567" s="95"/>
      <c r="F567" s="99"/>
      <c r="G567" s="100"/>
      <c r="H567" s="101"/>
      <c r="I567" s="101"/>
      <c r="J567" s="102"/>
      <c r="K567" s="102"/>
      <c r="L567" s="102"/>
      <c r="M567" s="102"/>
      <c r="N567" s="95"/>
      <c r="O567" s="43"/>
    </row>
    <row r="568" ht="14.25" customHeight="1">
      <c r="A568" s="95"/>
      <c r="B568" s="96"/>
      <c r="C568" s="97"/>
      <c r="D568" s="98"/>
      <c r="E568" s="95"/>
      <c r="F568" s="99"/>
      <c r="G568" s="100"/>
      <c r="H568" s="101"/>
      <c r="I568" s="101"/>
      <c r="J568" s="102"/>
      <c r="K568" s="102"/>
      <c r="L568" s="102"/>
      <c r="M568" s="102"/>
      <c r="N568" s="95"/>
      <c r="O568" s="43"/>
    </row>
    <row r="569" ht="14.25" customHeight="1">
      <c r="A569" s="95"/>
      <c r="B569" s="96"/>
      <c r="C569" s="97"/>
      <c r="D569" s="98"/>
      <c r="E569" s="95"/>
      <c r="F569" s="99"/>
      <c r="G569" s="100"/>
      <c r="H569" s="101"/>
      <c r="I569" s="101"/>
      <c r="J569" s="102"/>
      <c r="K569" s="102"/>
      <c r="L569" s="102"/>
      <c r="M569" s="102"/>
      <c r="N569" s="95"/>
      <c r="O569" s="43"/>
    </row>
    <row r="570" ht="14.25" customHeight="1">
      <c r="A570" s="95"/>
      <c r="B570" s="96"/>
      <c r="C570" s="97"/>
      <c r="D570" s="98"/>
      <c r="E570" s="95"/>
      <c r="F570" s="99"/>
      <c r="G570" s="100"/>
      <c r="H570" s="101"/>
      <c r="I570" s="101"/>
      <c r="J570" s="102"/>
      <c r="K570" s="102"/>
      <c r="L570" s="102"/>
      <c r="M570" s="102"/>
      <c r="N570" s="95"/>
      <c r="O570" s="43"/>
    </row>
    <row r="571" ht="14.25" customHeight="1">
      <c r="A571" s="95"/>
      <c r="B571" s="96"/>
      <c r="C571" s="97"/>
      <c r="D571" s="98"/>
      <c r="E571" s="95"/>
      <c r="F571" s="99"/>
      <c r="G571" s="100"/>
      <c r="H571" s="101"/>
      <c r="I571" s="101"/>
      <c r="J571" s="102"/>
      <c r="K571" s="102"/>
      <c r="L571" s="102"/>
      <c r="M571" s="102"/>
      <c r="N571" s="95"/>
      <c r="O571" s="43"/>
    </row>
    <row r="572" ht="14.25" customHeight="1">
      <c r="A572" s="95"/>
      <c r="B572" s="96"/>
      <c r="C572" s="97"/>
      <c r="D572" s="98"/>
      <c r="E572" s="95"/>
      <c r="F572" s="99"/>
      <c r="G572" s="100"/>
      <c r="H572" s="101"/>
      <c r="I572" s="101"/>
      <c r="J572" s="102"/>
      <c r="K572" s="102"/>
      <c r="L572" s="102"/>
      <c r="M572" s="102"/>
      <c r="N572" s="95"/>
      <c r="O572" s="43"/>
    </row>
    <row r="573" ht="14.25" customHeight="1">
      <c r="A573" s="95"/>
      <c r="B573" s="96"/>
      <c r="C573" s="97"/>
      <c r="D573" s="98"/>
      <c r="E573" s="95"/>
      <c r="F573" s="99"/>
      <c r="G573" s="100"/>
      <c r="H573" s="101"/>
      <c r="I573" s="101"/>
      <c r="J573" s="102"/>
      <c r="K573" s="102"/>
      <c r="L573" s="102"/>
      <c r="M573" s="102"/>
      <c r="N573" s="95"/>
      <c r="O573" s="43"/>
    </row>
    <row r="574" ht="14.25" customHeight="1">
      <c r="A574" s="95"/>
      <c r="B574" s="96"/>
      <c r="C574" s="97"/>
      <c r="D574" s="98"/>
      <c r="E574" s="95"/>
      <c r="F574" s="99"/>
      <c r="G574" s="100"/>
      <c r="H574" s="101"/>
      <c r="I574" s="101"/>
      <c r="J574" s="102"/>
      <c r="K574" s="102"/>
      <c r="L574" s="102"/>
      <c r="M574" s="102"/>
      <c r="N574" s="95"/>
      <c r="O574" s="43"/>
    </row>
    <row r="575" ht="14.25" customHeight="1">
      <c r="A575" s="95"/>
      <c r="B575" s="96"/>
      <c r="C575" s="97"/>
      <c r="D575" s="98"/>
      <c r="E575" s="95"/>
      <c r="F575" s="99"/>
      <c r="G575" s="100"/>
      <c r="H575" s="101"/>
      <c r="I575" s="101"/>
      <c r="J575" s="102"/>
      <c r="K575" s="102"/>
      <c r="L575" s="102"/>
      <c r="M575" s="102"/>
      <c r="N575" s="95"/>
      <c r="O575" s="43"/>
    </row>
    <row r="576" ht="14.25" customHeight="1">
      <c r="A576" s="95"/>
      <c r="B576" s="96"/>
      <c r="C576" s="97"/>
      <c r="D576" s="98"/>
      <c r="E576" s="95"/>
      <c r="F576" s="99"/>
      <c r="G576" s="100"/>
      <c r="H576" s="101"/>
      <c r="I576" s="101"/>
      <c r="J576" s="102"/>
      <c r="K576" s="102"/>
      <c r="L576" s="102"/>
      <c r="M576" s="102"/>
      <c r="N576" s="95"/>
      <c r="O576" s="43"/>
    </row>
    <row r="577" ht="14.25" customHeight="1">
      <c r="A577" s="95"/>
      <c r="B577" s="96"/>
      <c r="C577" s="97"/>
      <c r="D577" s="98"/>
      <c r="E577" s="95"/>
      <c r="F577" s="99"/>
      <c r="G577" s="100"/>
      <c r="H577" s="101"/>
      <c r="I577" s="101"/>
      <c r="J577" s="102"/>
      <c r="K577" s="102"/>
      <c r="L577" s="102"/>
      <c r="M577" s="102"/>
      <c r="N577" s="95"/>
      <c r="O577" s="43"/>
    </row>
    <row r="578" ht="14.25" customHeight="1">
      <c r="A578" s="95"/>
      <c r="B578" s="96"/>
      <c r="C578" s="97"/>
      <c r="D578" s="98"/>
      <c r="E578" s="95"/>
      <c r="F578" s="99"/>
      <c r="G578" s="100"/>
      <c r="H578" s="101"/>
      <c r="I578" s="101"/>
      <c r="J578" s="102"/>
      <c r="K578" s="102"/>
      <c r="L578" s="102"/>
      <c r="M578" s="102"/>
      <c r="N578" s="95"/>
      <c r="O578" s="43"/>
    </row>
    <row r="579" ht="14.25" customHeight="1">
      <c r="A579" s="95"/>
      <c r="B579" s="96"/>
      <c r="C579" s="97"/>
      <c r="D579" s="98"/>
      <c r="E579" s="95"/>
      <c r="F579" s="99"/>
      <c r="G579" s="100"/>
      <c r="H579" s="101"/>
      <c r="I579" s="101"/>
      <c r="J579" s="102"/>
      <c r="K579" s="102"/>
      <c r="L579" s="102"/>
      <c r="M579" s="102"/>
      <c r="N579" s="95"/>
      <c r="O579" s="43"/>
    </row>
    <row r="580" ht="14.25" customHeight="1">
      <c r="A580" s="95"/>
      <c r="B580" s="96"/>
      <c r="C580" s="97"/>
      <c r="D580" s="98"/>
      <c r="E580" s="95"/>
      <c r="F580" s="99"/>
      <c r="G580" s="100"/>
      <c r="H580" s="101"/>
      <c r="I580" s="101"/>
      <c r="J580" s="102"/>
      <c r="K580" s="102"/>
      <c r="L580" s="102"/>
      <c r="M580" s="102"/>
      <c r="N580" s="95"/>
      <c r="O580" s="43"/>
    </row>
    <row r="581" ht="14.25" customHeight="1">
      <c r="A581" s="95"/>
      <c r="B581" s="96"/>
      <c r="C581" s="97"/>
      <c r="D581" s="98"/>
      <c r="E581" s="95"/>
      <c r="F581" s="99"/>
      <c r="G581" s="100"/>
      <c r="H581" s="101"/>
      <c r="I581" s="101"/>
      <c r="J581" s="102"/>
      <c r="K581" s="102"/>
      <c r="L581" s="102"/>
      <c r="M581" s="102"/>
      <c r="N581" s="95"/>
      <c r="O581" s="43"/>
    </row>
    <row r="582" ht="14.25" customHeight="1">
      <c r="A582" s="95"/>
      <c r="B582" s="96"/>
      <c r="C582" s="97"/>
      <c r="D582" s="98"/>
      <c r="E582" s="95"/>
      <c r="F582" s="99"/>
      <c r="G582" s="100"/>
      <c r="H582" s="101"/>
      <c r="I582" s="101"/>
      <c r="J582" s="102"/>
      <c r="K582" s="102"/>
      <c r="L582" s="102"/>
      <c r="M582" s="102"/>
      <c r="N582" s="95"/>
      <c r="O582" s="43"/>
    </row>
    <row r="583" ht="14.25" customHeight="1">
      <c r="A583" s="95"/>
      <c r="B583" s="96"/>
      <c r="C583" s="97"/>
      <c r="D583" s="98"/>
      <c r="E583" s="95"/>
      <c r="F583" s="99"/>
      <c r="G583" s="100"/>
      <c r="H583" s="101"/>
      <c r="I583" s="101"/>
      <c r="J583" s="102"/>
      <c r="K583" s="102"/>
      <c r="L583" s="102"/>
      <c r="M583" s="102"/>
      <c r="N583" s="95"/>
      <c r="O583" s="43"/>
    </row>
    <row r="584" ht="14.25" customHeight="1">
      <c r="A584" s="95"/>
      <c r="B584" s="96"/>
      <c r="C584" s="97"/>
      <c r="D584" s="98"/>
      <c r="E584" s="95"/>
      <c r="F584" s="99"/>
      <c r="G584" s="100"/>
      <c r="H584" s="101"/>
      <c r="I584" s="101"/>
      <c r="J584" s="102"/>
      <c r="K584" s="102"/>
      <c r="L584" s="102"/>
      <c r="M584" s="102"/>
      <c r="N584" s="95"/>
      <c r="O584" s="43"/>
    </row>
    <row r="585" ht="14.25" customHeight="1">
      <c r="A585" s="95"/>
      <c r="B585" s="96"/>
      <c r="C585" s="97"/>
      <c r="D585" s="98"/>
      <c r="E585" s="95"/>
      <c r="F585" s="99"/>
      <c r="G585" s="100"/>
      <c r="H585" s="101"/>
      <c r="I585" s="101"/>
      <c r="J585" s="102"/>
      <c r="K585" s="102"/>
      <c r="L585" s="102"/>
      <c r="M585" s="102"/>
      <c r="N585" s="95"/>
      <c r="O585" s="43"/>
    </row>
    <row r="586" ht="14.25" customHeight="1">
      <c r="A586" s="95"/>
      <c r="B586" s="96"/>
      <c r="C586" s="97"/>
      <c r="D586" s="98"/>
      <c r="E586" s="95"/>
      <c r="F586" s="99"/>
      <c r="G586" s="100"/>
      <c r="H586" s="101"/>
      <c r="I586" s="101"/>
      <c r="J586" s="102"/>
      <c r="K586" s="102"/>
      <c r="L586" s="102"/>
      <c r="M586" s="102"/>
      <c r="N586" s="95"/>
      <c r="O586" s="43"/>
    </row>
    <row r="587" ht="14.25" customHeight="1">
      <c r="A587" s="95"/>
      <c r="B587" s="96"/>
      <c r="C587" s="97"/>
      <c r="D587" s="98"/>
      <c r="E587" s="95"/>
      <c r="F587" s="99"/>
      <c r="G587" s="100"/>
      <c r="H587" s="101"/>
      <c r="I587" s="101"/>
      <c r="J587" s="102"/>
      <c r="K587" s="102"/>
      <c r="L587" s="102"/>
      <c r="M587" s="102"/>
      <c r="N587" s="95"/>
      <c r="O587" s="43"/>
    </row>
    <row r="588" ht="14.25" customHeight="1">
      <c r="A588" s="95"/>
      <c r="B588" s="96"/>
      <c r="C588" s="97"/>
      <c r="D588" s="98"/>
      <c r="E588" s="95"/>
      <c r="F588" s="99"/>
      <c r="G588" s="100"/>
      <c r="H588" s="101"/>
      <c r="I588" s="101"/>
      <c r="J588" s="102"/>
      <c r="K588" s="102"/>
      <c r="L588" s="102"/>
      <c r="M588" s="102"/>
      <c r="N588" s="95"/>
      <c r="O588" s="43"/>
    </row>
    <row r="589" ht="14.25" customHeight="1">
      <c r="A589" s="95"/>
      <c r="B589" s="96"/>
      <c r="C589" s="97"/>
      <c r="D589" s="98"/>
      <c r="E589" s="95"/>
      <c r="F589" s="99"/>
      <c r="G589" s="100"/>
      <c r="H589" s="101"/>
      <c r="I589" s="101"/>
      <c r="J589" s="102"/>
      <c r="K589" s="102"/>
      <c r="L589" s="102"/>
      <c r="M589" s="102"/>
      <c r="N589" s="95"/>
      <c r="O589" s="43"/>
    </row>
    <row r="590" ht="14.25" customHeight="1">
      <c r="A590" s="95"/>
      <c r="B590" s="96"/>
      <c r="C590" s="97"/>
      <c r="D590" s="98"/>
      <c r="E590" s="95"/>
      <c r="F590" s="99"/>
      <c r="G590" s="100"/>
      <c r="H590" s="101"/>
      <c r="I590" s="101"/>
      <c r="J590" s="102"/>
      <c r="K590" s="102"/>
      <c r="L590" s="102"/>
      <c r="M590" s="102"/>
      <c r="N590" s="95"/>
      <c r="O590" s="43"/>
    </row>
    <row r="591" ht="14.25" customHeight="1">
      <c r="A591" s="95"/>
      <c r="B591" s="96"/>
      <c r="C591" s="97"/>
      <c r="D591" s="98"/>
      <c r="E591" s="95"/>
      <c r="F591" s="99"/>
      <c r="G591" s="100"/>
      <c r="H591" s="101"/>
      <c r="I591" s="101"/>
      <c r="J591" s="102"/>
      <c r="K591" s="102"/>
      <c r="L591" s="102"/>
      <c r="M591" s="102"/>
      <c r="N591" s="95"/>
      <c r="O591" s="43"/>
    </row>
    <row r="592" ht="14.25" customHeight="1">
      <c r="A592" s="95"/>
      <c r="B592" s="96"/>
      <c r="C592" s="97"/>
      <c r="D592" s="98"/>
      <c r="E592" s="95"/>
      <c r="F592" s="99"/>
      <c r="G592" s="100"/>
      <c r="H592" s="101"/>
      <c r="I592" s="101"/>
      <c r="J592" s="102"/>
      <c r="K592" s="102"/>
      <c r="L592" s="102"/>
      <c r="M592" s="102"/>
      <c r="N592" s="95"/>
      <c r="O592" s="43"/>
    </row>
    <row r="593" ht="14.25" customHeight="1">
      <c r="A593" s="95"/>
      <c r="B593" s="96"/>
      <c r="C593" s="97"/>
      <c r="D593" s="98"/>
      <c r="E593" s="95"/>
      <c r="F593" s="99"/>
      <c r="G593" s="100"/>
      <c r="H593" s="101"/>
      <c r="I593" s="101"/>
      <c r="J593" s="102"/>
      <c r="K593" s="102"/>
      <c r="L593" s="102"/>
      <c r="M593" s="102"/>
      <c r="N593" s="95"/>
      <c r="O593" s="43"/>
    </row>
    <row r="594" ht="14.25" customHeight="1">
      <c r="A594" s="95"/>
      <c r="B594" s="96"/>
      <c r="C594" s="97"/>
      <c r="D594" s="98"/>
      <c r="E594" s="95"/>
      <c r="F594" s="99"/>
      <c r="G594" s="100"/>
      <c r="H594" s="101"/>
      <c r="I594" s="101"/>
      <c r="J594" s="102"/>
      <c r="K594" s="102"/>
      <c r="L594" s="102"/>
      <c r="M594" s="102"/>
      <c r="N594" s="95"/>
      <c r="O594" s="43"/>
    </row>
    <row r="595" ht="14.25" customHeight="1">
      <c r="A595" s="95"/>
      <c r="B595" s="96"/>
      <c r="C595" s="97"/>
      <c r="D595" s="98"/>
      <c r="E595" s="95"/>
      <c r="F595" s="99"/>
      <c r="G595" s="100"/>
      <c r="H595" s="101"/>
      <c r="I595" s="101"/>
      <c r="J595" s="102"/>
      <c r="K595" s="102"/>
      <c r="L595" s="102"/>
      <c r="M595" s="102"/>
      <c r="N595" s="95"/>
      <c r="O595" s="43"/>
    </row>
    <row r="596" ht="14.25" customHeight="1">
      <c r="A596" s="95"/>
      <c r="B596" s="96"/>
      <c r="C596" s="97"/>
      <c r="D596" s="98"/>
      <c r="E596" s="95"/>
      <c r="F596" s="99"/>
      <c r="G596" s="100"/>
      <c r="H596" s="101"/>
      <c r="I596" s="101"/>
      <c r="J596" s="102"/>
      <c r="K596" s="102"/>
      <c r="L596" s="102"/>
      <c r="M596" s="102"/>
      <c r="N596" s="95"/>
      <c r="O596" s="43"/>
    </row>
    <row r="597" ht="14.25" customHeight="1">
      <c r="A597" s="95"/>
      <c r="B597" s="96"/>
      <c r="C597" s="97"/>
      <c r="D597" s="98"/>
      <c r="E597" s="95"/>
      <c r="F597" s="99"/>
      <c r="G597" s="100"/>
      <c r="H597" s="101"/>
      <c r="I597" s="101"/>
      <c r="J597" s="102"/>
      <c r="K597" s="102"/>
      <c r="L597" s="102"/>
      <c r="M597" s="102"/>
      <c r="N597" s="95"/>
      <c r="O597" s="43"/>
    </row>
    <row r="598" ht="14.25" customHeight="1">
      <c r="A598" s="95"/>
      <c r="B598" s="96"/>
      <c r="C598" s="97"/>
      <c r="D598" s="98"/>
      <c r="E598" s="95"/>
      <c r="F598" s="99"/>
      <c r="G598" s="100"/>
      <c r="H598" s="101"/>
      <c r="I598" s="101"/>
      <c r="J598" s="102"/>
      <c r="K598" s="102"/>
      <c r="L598" s="102"/>
      <c r="M598" s="102"/>
      <c r="N598" s="95"/>
      <c r="O598" s="43"/>
    </row>
    <row r="599" ht="14.25" customHeight="1">
      <c r="A599" s="95"/>
      <c r="B599" s="96"/>
      <c r="C599" s="97"/>
      <c r="D599" s="98"/>
      <c r="E599" s="95"/>
      <c r="F599" s="99"/>
      <c r="G599" s="100"/>
      <c r="H599" s="101"/>
      <c r="I599" s="101"/>
      <c r="J599" s="102"/>
      <c r="K599" s="102"/>
      <c r="L599" s="102"/>
      <c r="M599" s="102"/>
      <c r="N599" s="95"/>
      <c r="O599" s="43"/>
    </row>
    <row r="600" ht="14.25" customHeight="1">
      <c r="A600" s="95"/>
      <c r="B600" s="96"/>
      <c r="C600" s="97"/>
      <c r="D600" s="98"/>
      <c r="E600" s="95"/>
      <c r="F600" s="99"/>
      <c r="G600" s="100"/>
      <c r="H600" s="101"/>
      <c r="I600" s="101"/>
      <c r="J600" s="102"/>
      <c r="K600" s="102"/>
      <c r="L600" s="102"/>
      <c r="M600" s="102"/>
      <c r="N600" s="95"/>
      <c r="O600" s="43"/>
    </row>
    <row r="601" ht="14.25" customHeight="1">
      <c r="A601" s="95"/>
      <c r="B601" s="96"/>
      <c r="C601" s="97"/>
      <c r="D601" s="98"/>
      <c r="E601" s="95"/>
      <c r="F601" s="99"/>
      <c r="G601" s="100"/>
      <c r="H601" s="101"/>
      <c r="I601" s="101"/>
      <c r="J601" s="102"/>
      <c r="K601" s="102"/>
      <c r="L601" s="102"/>
      <c r="M601" s="102"/>
      <c r="N601" s="95"/>
      <c r="O601" s="43"/>
    </row>
    <row r="602" ht="14.25" customHeight="1">
      <c r="A602" s="95"/>
      <c r="B602" s="96"/>
      <c r="C602" s="97"/>
      <c r="D602" s="98"/>
      <c r="E602" s="95"/>
      <c r="F602" s="99"/>
      <c r="G602" s="100"/>
      <c r="H602" s="101"/>
      <c r="I602" s="101"/>
      <c r="J602" s="102"/>
      <c r="K602" s="102"/>
      <c r="L602" s="102"/>
      <c r="M602" s="102"/>
      <c r="N602" s="95"/>
      <c r="O602" s="43"/>
    </row>
    <row r="603" ht="14.25" customHeight="1">
      <c r="A603" s="95"/>
      <c r="B603" s="96"/>
      <c r="C603" s="97"/>
      <c r="D603" s="98"/>
      <c r="E603" s="95"/>
      <c r="F603" s="99"/>
      <c r="G603" s="100"/>
      <c r="H603" s="101"/>
      <c r="I603" s="101"/>
      <c r="J603" s="102"/>
      <c r="K603" s="102"/>
      <c r="L603" s="102"/>
      <c r="M603" s="102"/>
      <c r="N603" s="95"/>
      <c r="O603" s="43"/>
    </row>
    <row r="604" ht="14.25" customHeight="1">
      <c r="A604" s="95"/>
      <c r="B604" s="96"/>
      <c r="C604" s="97"/>
      <c r="D604" s="98"/>
      <c r="E604" s="95"/>
      <c r="F604" s="99"/>
      <c r="G604" s="100"/>
      <c r="H604" s="101"/>
      <c r="I604" s="101"/>
      <c r="J604" s="102"/>
      <c r="K604" s="102"/>
      <c r="L604" s="102"/>
      <c r="M604" s="102"/>
      <c r="N604" s="95"/>
      <c r="O604" s="43"/>
    </row>
    <row r="605" ht="14.25" customHeight="1">
      <c r="A605" s="95"/>
      <c r="B605" s="96"/>
      <c r="C605" s="97"/>
      <c r="D605" s="98"/>
      <c r="E605" s="95"/>
      <c r="F605" s="99"/>
      <c r="G605" s="100"/>
      <c r="H605" s="101"/>
      <c r="I605" s="101"/>
      <c r="J605" s="102"/>
      <c r="K605" s="102"/>
      <c r="L605" s="102"/>
      <c r="M605" s="102"/>
      <c r="N605" s="95"/>
      <c r="O605" s="43"/>
    </row>
    <row r="606" ht="14.25" customHeight="1">
      <c r="A606" s="95"/>
      <c r="B606" s="96"/>
      <c r="C606" s="97"/>
      <c r="D606" s="98"/>
      <c r="E606" s="95"/>
      <c r="F606" s="99"/>
      <c r="G606" s="100"/>
      <c r="H606" s="101"/>
      <c r="I606" s="101"/>
      <c r="J606" s="102"/>
      <c r="K606" s="102"/>
      <c r="L606" s="102"/>
      <c r="M606" s="102"/>
      <c r="N606" s="95"/>
      <c r="O606" s="43"/>
    </row>
    <row r="607" ht="14.25" customHeight="1">
      <c r="A607" s="95"/>
      <c r="B607" s="96"/>
      <c r="C607" s="97"/>
      <c r="D607" s="98"/>
      <c r="E607" s="95"/>
      <c r="F607" s="99"/>
      <c r="G607" s="100"/>
      <c r="H607" s="101"/>
      <c r="I607" s="101"/>
      <c r="J607" s="102"/>
      <c r="K607" s="102"/>
      <c r="L607" s="102"/>
      <c r="M607" s="102"/>
      <c r="N607" s="95"/>
      <c r="O607" s="43"/>
    </row>
    <row r="608" ht="14.25" customHeight="1">
      <c r="A608" s="95"/>
      <c r="B608" s="96"/>
      <c r="C608" s="97"/>
      <c r="D608" s="98"/>
      <c r="E608" s="95"/>
      <c r="F608" s="99"/>
      <c r="G608" s="100"/>
      <c r="H608" s="101"/>
      <c r="I608" s="101"/>
      <c r="J608" s="102"/>
      <c r="K608" s="102"/>
      <c r="L608" s="102"/>
      <c r="M608" s="102"/>
      <c r="N608" s="95"/>
      <c r="O608" s="43"/>
    </row>
    <row r="609" ht="14.25" customHeight="1">
      <c r="A609" s="95"/>
      <c r="B609" s="96"/>
      <c r="C609" s="97"/>
      <c r="D609" s="98"/>
      <c r="E609" s="95"/>
      <c r="F609" s="99"/>
      <c r="G609" s="100"/>
      <c r="H609" s="101"/>
      <c r="I609" s="101"/>
      <c r="J609" s="102"/>
      <c r="K609" s="102"/>
      <c r="L609" s="102"/>
      <c r="M609" s="102"/>
      <c r="N609" s="95"/>
      <c r="O609" s="43"/>
    </row>
    <row r="610" ht="14.25" customHeight="1">
      <c r="A610" s="95"/>
      <c r="B610" s="96"/>
      <c r="C610" s="97"/>
      <c r="D610" s="98"/>
      <c r="E610" s="95"/>
      <c r="F610" s="99"/>
      <c r="G610" s="100"/>
      <c r="H610" s="101"/>
      <c r="I610" s="101"/>
      <c r="J610" s="102"/>
      <c r="K610" s="102"/>
      <c r="L610" s="102"/>
      <c r="M610" s="102"/>
      <c r="N610" s="95"/>
      <c r="O610" s="43"/>
    </row>
    <row r="611" ht="14.25" customHeight="1">
      <c r="A611" s="95"/>
      <c r="B611" s="96"/>
      <c r="C611" s="97"/>
      <c r="D611" s="98"/>
      <c r="E611" s="95"/>
      <c r="F611" s="99"/>
      <c r="G611" s="100"/>
      <c r="H611" s="101"/>
      <c r="I611" s="101"/>
      <c r="J611" s="102"/>
      <c r="K611" s="102"/>
      <c r="L611" s="102"/>
      <c r="M611" s="102"/>
      <c r="N611" s="95"/>
      <c r="O611" s="43"/>
    </row>
    <row r="612" ht="14.25" customHeight="1">
      <c r="A612" s="95"/>
      <c r="B612" s="96"/>
      <c r="C612" s="97"/>
      <c r="D612" s="98"/>
      <c r="E612" s="95"/>
      <c r="F612" s="99"/>
      <c r="G612" s="100"/>
      <c r="H612" s="101"/>
      <c r="I612" s="101"/>
      <c r="J612" s="102"/>
      <c r="K612" s="102"/>
      <c r="L612" s="102"/>
      <c r="M612" s="102"/>
      <c r="N612" s="95"/>
      <c r="O612" s="43"/>
    </row>
    <row r="613" ht="14.25" customHeight="1">
      <c r="A613" s="95"/>
      <c r="B613" s="96"/>
      <c r="C613" s="97"/>
      <c r="D613" s="98"/>
      <c r="E613" s="95"/>
      <c r="F613" s="99"/>
      <c r="G613" s="100"/>
      <c r="H613" s="101"/>
      <c r="I613" s="101"/>
      <c r="J613" s="102"/>
      <c r="K613" s="102"/>
      <c r="L613" s="102"/>
      <c r="M613" s="102"/>
      <c r="N613" s="95"/>
      <c r="O613" s="43"/>
    </row>
    <row r="614" ht="14.25" customHeight="1">
      <c r="A614" s="95"/>
      <c r="B614" s="96"/>
      <c r="C614" s="97"/>
      <c r="D614" s="98"/>
      <c r="E614" s="95"/>
      <c r="F614" s="99"/>
      <c r="G614" s="100"/>
      <c r="H614" s="101"/>
      <c r="I614" s="101"/>
      <c r="J614" s="102"/>
      <c r="K614" s="102"/>
      <c r="L614" s="102"/>
      <c r="M614" s="102"/>
      <c r="N614" s="95"/>
      <c r="O614" s="43"/>
    </row>
    <row r="615" ht="14.25" customHeight="1">
      <c r="A615" s="95"/>
      <c r="B615" s="96"/>
      <c r="C615" s="97"/>
      <c r="D615" s="98"/>
      <c r="E615" s="95"/>
      <c r="F615" s="99"/>
      <c r="G615" s="100"/>
      <c r="H615" s="101"/>
      <c r="I615" s="101"/>
      <c r="J615" s="102"/>
      <c r="K615" s="102"/>
      <c r="L615" s="102"/>
      <c r="M615" s="102"/>
      <c r="N615" s="95"/>
      <c r="O615" s="43"/>
    </row>
    <row r="616" ht="14.25" customHeight="1">
      <c r="A616" s="95"/>
      <c r="B616" s="96"/>
      <c r="C616" s="97"/>
      <c r="D616" s="98"/>
      <c r="E616" s="95"/>
      <c r="F616" s="99"/>
      <c r="G616" s="100"/>
      <c r="H616" s="101"/>
      <c r="I616" s="101"/>
      <c r="J616" s="102"/>
      <c r="K616" s="102"/>
      <c r="L616" s="102"/>
      <c r="M616" s="102"/>
      <c r="N616" s="95"/>
      <c r="O616" s="43"/>
    </row>
    <row r="617" ht="14.25" customHeight="1">
      <c r="A617" s="95"/>
      <c r="B617" s="96"/>
      <c r="C617" s="97"/>
      <c r="D617" s="98"/>
      <c r="E617" s="95"/>
      <c r="F617" s="99"/>
      <c r="G617" s="100"/>
      <c r="H617" s="101"/>
      <c r="I617" s="101"/>
      <c r="J617" s="102"/>
      <c r="K617" s="102"/>
      <c r="L617" s="102"/>
      <c r="M617" s="102"/>
      <c r="N617" s="95"/>
      <c r="O617" s="43"/>
    </row>
    <row r="618" ht="14.25" customHeight="1">
      <c r="A618" s="95"/>
      <c r="B618" s="96"/>
      <c r="C618" s="97"/>
      <c r="D618" s="98"/>
      <c r="E618" s="95"/>
      <c r="F618" s="99"/>
      <c r="G618" s="100"/>
      <c r="H618" s="101"/>
      <c r="I618" s="101"/>
      <c r="J618" s="102"/>
      <c r="K618" s="102"/>
      <c r="L618" s="102"/>
      <c r="M618" s="102"/>
      <c r="N618" s="95"/>
      <c r="O618" s="43"/>
    </row>
    <row r="619" ht="14.25" customHeight="1">
      <c r="A619" s="95"/>
      <c r="B619" s="96"/>
      <c r="C619" s="97"/>
      <c r="D619" s="98"/>
      <c r="E619" s="95"/>
      <c r="F619" s="99"/>
      <c r="G619" s="100"/>
      <c r="H619" s="101"/>
      <c r="I619" s="101"/>
      <c r="J619" s="102"/>
      <c r="K619" s="102"/>
      <c r="L619" s="102"/>
      <c r="M619" s="102"/>
      <c r="N619" s="95"/>
      <c r="O619" s="43"/>
    </row>
    <row r="620" ht="14.25" customHeight="1">
      <c r="A620" s="95"/>
      <c r="B620" s="96"/>
      <c r="C620" s="97"/>
      <c r="D620" s="98"/>
      <c r="E620" s="95"/>
      <c r="F620" s="99"/>
      <c r="G620" s="100"/>
      <c r="H620" s="101"/>
      <c r="I620" s="101"/>
      <c r="J620" s="102"/>
      <c r="K620" s="102"/>
      <c r="L620" s="102"/>
      <c r="M620" s="102"/>
      <c r="N620" s="95"/>
      <c r="O620" s="43"/>
    </row>
    <row r="621" ht="14.25" customHeight="1">
      <c r="A621" s="95"/>
      <c r="B621" s="96"/>
      <c r="C621" s="97"/>
      <c r="D621" s="98"/>
      <c r="E621" s="95"/>
      <c r="F621" s="99"/>
      <c r="G621" s="100"/>
      <c r="H621" s="101"/>
      <c r="I621" s="101"/>
      <c r="J621" s="102"/>
      <c r="K621" s="102"/>
      <c r="L621" s="102"/>
      <c r="M621" s="102"/>
      <c r="N621" s="95"/>
      <c r="O621" s="43"/>
    </row>
    <row r="622" ht="14.25" customHeight="1">
      <c r="A622" s="95"/>
      <c r="B622" s="96"/>
      <c r="C622" s="97"/>
      <c r="D622" s="98"/>
      <c r="E622" s="95"/>
      <c r="F622" s="99"/>
      <c r="G622" s="100"/>
      <c r="H622" s="101"/>
      <c r="I622" s="101"/>
      <c r="J622" s="102"/>
      <c r="K622" s="102"/>
      <c r="L622" s="102"/>
      <c r="M622" s="102"/>
      <c r="N622" s="95"/>
      <c r="O622" s="43"/>
    </row>
    <row r="623" ht="14.25" customHeight="1">
      <c r="A623" s="95"/>
      <c r="B623" s="96"/>
      <c r="C623" s="97"/>
      <c r="D623" s="98"/>
      <c r="E623" s="95"/>
      <c r="F623" s="99"/>
      <c r="G623" s="100"/>
      <c r="H623" s="101"/>
      <c r="I623" s="101"/>
      <c r="J623" s="102"/>
      <c r="K623" s="102"/>
      <c r="L623" s="102"/>
      <c r="M623" s="102"/>
      <c r="N623" s="95"/>
      <c r="O623" s="43"/>
    </row>
    <row r="624" ht="14.25" customHeight="1">
      <c r="A624" s="95"/>
      <c r="B624" s="96"/>
      <c r="C624" s="97"/>
      <c r="D624" s="98"/>
      <c r="E624" s="95"/>
      <c r="F624" s="99"/>
      <c r="G624" s="100"/>
      <c r="H624" s="101"/>
      <c r="I624" s="101"/>
      <c r="J624" s="102"/>
      <c r="K624" s="102"/>
      <c r="L624" s="102"/>
      <c r="M624" s="102"/>
      <c r="N624" s="95"/>
      <c r="O624" s="43"/>
    </row>
    <row r="625" ht="14.25" customHeight="1">
      <c r="A625" s="95"/>
      <c r="B625" s="96"/>
      <c r="C625" s="97"/>
      <c r="D625" s="98"/>
      <c r="E625" s="95"/>
      <c r="F625" s="99"/>
      <c r="G625" s="100"/>
      <c r="H625" s="101"/>
      <c r="I625" s="101"/>
      <c r="J625" s="102"/>
      <c r="K625" s="102"/>
      <c r="L625" s="102"/>
      <c r="M625" s="102"/>
      <c r="N625" s="95"/>
      <c r="O625" s="43"/>
    </row>
    <row r="626" ht="14.25" customHeight="1">
      <c r="A626" s="95"/>
      <c r="B626" s="96"/>
      <c r="C626" s="97"/>
      <c r="D626" s="98"/>
      <c r="E626" s="95"/>
      <c r="F626" s="99"/>
      <c r="G626" s="100"/>
      <c r="H626" s="101"/>
      <c r="I626" s="101"/>
      <c r="J626" s="102"/>
      <c r="K626" s="102"/>
      <c r="L626" s="102"/>
      <c r="M626" s="102"/>
      <c r="N626" s="95"/>
      <c r="O626" s="43"/>
    </row>
    <row r="627" ht="14.25" customHeight="1">
      <c r="A627" s="95"/>
      <c r="B627" s="96"/>
      <c r="C627" s="97"/>
      <c r="D627" s="98"/>
      <c r="E627" s="95"/>
      <c r="F627" s="99"/>
      <c r="G627" s="100"/>
      <c r="H627" s="101"/>
      <c r="I627" s="101"/>
      <c r="J627" s="102"/>
      <c r="K627" s="102"/>
      <c r="L627" s="102"/>
      <c r="M627" s="102"/>
      <c r="N627" s="95"/>
      <c r="O627" s="43"/>
    </row>
    <row r="628" ht="14.25" customHeight="1">
      <c r="A628" s="95"/>
      <c r="B628" s="96"/>
      <c r="C628" s="97"/>
      <c r="D628" s="98"/>
      <c r="E628" s="95"/>
      <c r="F628" s="99"/>
      <c r="G628" s="100"/>
      <c r="H628" s="101"/>
      <c r="I628" s="101"/>
      <c r="J628" s="102"/>
      <c r="K628" s="102"/>
      <c r="L628" s="102"/>
      <c r="M628" s="102"/>
      <c r="N628" s="95"/>
      <c r="O628" s="43"/>
    </row>
    <row r="629" ht="14.25" customHeight="1">
      <c r="A629" s="95"/>
      <c r="B629" s="96"/>
      <c r="C629" s="97"/>
      <c r="D629" s="98"/>
      <c r="E629" s="95"/>
      <c r="F629" s="99"/>
      <c r="G629" s="100"/>
      <c r="H629" s="101"/>
      <c r="I629" s="101"/>
      <c r="J629" s="102"/>
      <c r="K629" s="102"/>
      <c r="L629" s="102"/>
      <c r="M629" s="102"/>
      <c r="N629" s="95"/>
      <c r="O629" s="43"/>
    </row>
    <row r="630" ht="14.25" customHeight="1">
      <c r="A630" s="95"/>
      <c r="B630" s="96"/>
      <c r="C630" s="97"/>
      <c r="D630" s="98"/>
      <c r="E630" s="95"/>
      <c r="F630" s="99"/>
      <c r="G630" s="100"/>
      <c r="H630" s="101"/>
      <c r="I630" s="101"/>
      <c r="J630" s="102"/>
      <c r="K630" s="102"/>
      <c r="L630" s="102"/>
      <c r="M630" s="102"/>
      <c r="N630" s="95"/>
      <c r="O630" s="43"/>
    </row>
    <row r="631" ht="14.25" customHeight="1">
      <c r="A631" s="95"/>
      <c r="B631" s="96"/>
      <c r="C631" s="97"/>
      <c r="D631" s="98"/>
      <c r="E631" s="95"/>
      <c r="F631" s="99"/>
      <c r="G631" s="100"/>
      <c r="H631" s="101"/>
      <c r="I631" s="101"/>
      <c r="J631" s="102"/>
      <c r="K631" s="102"/>
      <c r="L631" s="102"/>
      <c r="M631" s="102"/>
      <c r="N631" s="95"/>
      <c r="O631" s="43"/>
    </row>
    <row r="632" ht="14.25" customHeight="1">
      <c r="A632" s="95"/>
      <c r="B632" s="96"/>
      <c r="C632" s="97"/>
      <c r="D632" s="98"/>
      <c r="E632" s="95"/>
      <c r="F632" s="99"/>
      <c r="G632" s="100"/>
      <c r="H632" s="101"/>
      <c r="I632" s="101"/>
      <c r="J632" s="102"/>
      <c r="K632" s="102"/>
      <c r="L632" s="102"/>
      <c r="M632" s="102"/>
      <c r="N632" s="95"/>
      <c r="O632" s="43"/>
    </row>
    <row r="633" ht="14.25" customHeight="1">
      <c r="A633" s="95"/>
      <c r="B633" s="96"/>
      <c r="C633" s="97"/>
      <c r="D633" s="98"/>
      <c r="E633" s="95"/>
      <c r="F633" s="99"/>
      <c r="G633" s="100"/>
      <c r="H633" s="101"/>
      <c r="I633" s="101"/>
      <c r="J633" s="102"/>
      <c r="K633" s="102"/>
      <c r="L633" s="102"/>
      <c r="M633" s="102"/>
      <c r="N633" s="95"/>
      <c r="O633" s="43"/>
    </row>
    <row r="634" ht="14.25" customHeight="1">
      <c r="A634" s="95"/>
      <c r="B634" s="96"/>
      <c r="C634" s="97"/>
      <c r="D634" s="98"/>
      <c r="E634" s="95"/>
      <c r="F634" s="99"/>
      <c r="G634" s="100"/>
      <c r="H634" s="101"/>
      <c r="I634" s="101"/>
      <c r="J634" s="102"/>
      <c r="K634" s="102"/>
      <c r="L634" s="102"/>
      <c r="M634" s="102"/>
      <c r="N634" s="95"/>
      <c r="O634" s="43"/>
    </row>
    <row r="635" ht="14.25" customHeight="1">
      <c r="A635" s="95"/>
      <c r="B635" s="96"/>
      <c r="C635" s="97"/>
      <c r="D635" s="98"/>
      <c r="E635" s="95"/>
      <c r="F635" s="99"/>
      <c r="G635" s="100"/>
      <c r="H635" s="101"/>
      <c r="I635" s="101"/>
      <c r="J635" s="102"/>
      <c r="K635" s="102"/>
      <c r="L635" s="102"/>
      <c r="M635" s="102"/>
      <c r="N635" s="95"/>
      <c r="O635" s="43"/>
    </row>
    <row r="636" ht="14.25" customHeight="1">
      <c r="A636" s="95"/>
      <c r="B636" s="96"/>
      <c r="C636" s="97"/>
      <c r="D636" s="98"/>
      <c r="E636" s="95"/>
      <c r="F636" s="99"/>
      <c r="G636" s="100"/>
      <c r="H636" s="101"/>
      <c r="I636" s="101"/>
      <c r="J636" s="102"/>
      <c r="K636" s="102"/>
      <c r="L636" s="102"/>
      <c r="M636" s="102"/>
      <c r="N636" s="95"/>
      <c r="O636" s="43"/>
    </row>
    <row r="637" ht="14.25" customHeight="1">
      <c r="A637" s="95"/>
      <c r="B637" s="96"/>
      <c r="C637" s="97"/>
      <c r="D637" s="98"/>
      <c r="E637" s="95"/>
      <c r="F637" s="99"/>
      <c r="G637" s="100"/>
      <c r="H637" s="101"/>
      <c r="I637" s="101"/>
      <c r="J637" s="102"/>
      <c r="K637" s="102"/>
      <c r="L637" s="102"/>
      <c r="M637" s="102"/>
      <c r="N637" s="95"/>
      <c r="O637" s="43"/>
    </row>
    <row r="638" ht="14.25" customHeight="1">
      <c r="A638" s="95"/>
      <c r="B638" s="96"/>
      <c r="C638" s="97"/>
      <c r="D638" s="98"/>
      <c r="E638" s="95"/>
      <c r="F638" s="99"/>
      <c r="G638" s="100"/>
      <c r="H638" s="101"/>
      <c r="I638" s="101"/>
      <c r="J638" s="102"/>
      <c r="K638" s="102"/>
      <c r="L638" s="102"/>
      <c r="M638" s="102"/>
      <c r="N638" s="95"/>
      <c r="O638" s="43"/>
    </row>
    <row r="639" ht="14.25" customHeight="1">
      <c r="A639" s="95"/>
      <c r="B639" s="96"/>
      <c r="C639" s="97"/>
      <c r="D639" s="98"/>
      <c r="E639" s="95"/>
      <c r="F639" s="99"/>
      <c r="G639" s="100"/>
      <c r="H639" s="101"/>
      <c r="I639" s="101"/>
      <c r="J639" s="102"/>
      <c r="K639" s="102"/>
      <c r="L639" s="102"/>
      <c r="M639" s="102"/>
      <c r="N639" s="95"/>
      <c r="O639" s="43"/>
    </row>
    <row r="640" ht="14.25" customHeight="1">
      <c r="A640" s="95"/>
      <c r="B640" s="96"/>
      <c r="C640" s="97"/>
      <c r="D640" s="98"/>
      <c r="E640" s="95"/>
      <c r="F640" s="99"/>
      <c r="G640" s="100"/>
      <c r="H640" s="101"/>
      <c r="I640" s="101"/>
      <c r="J640" s="102"/>
      <c r="K640" s="102"/>
      <c r="L640" s="102"/>
      <c r="M640" s="102"/>
      <c r="N640" s="95"/>
      <c r="O640" s="43"/>
    </row>
    <row r="641" ht="14.25" customHeight="1">
      <c r="A641" s="95"/>
      <c r="B641" s="96"/>
      <c r="C641" s="97"/>
      <c r="D641" s="98"/>
      <c r="E641" s="95"/>
      <c r="F641" s="99"/>
      <c r="G641" s="100"/>
      <c r="H641" s="101"/>
      <c r="I641" s="101"/>
      <c r="J641" s="102"/>
      <c r="K641" s="102"/>
      <c r="L641" s="102"/>
      <c r="M641" s="102"/>
      <c r="N641" s="95"/>
      <c r="O641" s="43"/>
    </row>
    <row r="642" ht="14.25" customHeight="1">
      <c r="A642" s="95"/>
      <c r="B642" s="96"/>
      <c r="C642" s="97"/>
      <c r="D642" s="98"/>
      <c r="E642" s="95"/>
      <c r="F642" s="99"/>
      <c r="G642" s="100"/>
      <c r="H642" s="101"/>
      <c r="I642" s="101"/>
      <c r="J642" s="102"/>
      <c r="K642" s="102"/>
      <c r="L642" s="102"/>
      <c r="M642" s="102"/>
      <c r="N642" s="95"/>
      <c r="O642" s="43"/>
    </row>
    <row r="643" ht="14.25" customHeight="1">
      <c r="A643" s="95"/>
      <c r="B643" s="96"/>
      <c r="C643" s="97"/>
      <c r="D643" s="98"/>
      <c r="E643" s="95"/>
      <c r="F643" s="99"/>
      <c r="G643" s="100"/>
      <c r="H643" s="101"/>
      <c r="I643" s="101"/>
      <c r="J643" s="102"/>
      <c r="K643" s="102"/>
      <c r="L643" s="102"/>
      <c r="M643" s="102"/>
      <c r="N643" s="95"/>
      <c r="O643" s="43"/>
    </row>
    <row r="644" ht="14.25" customHeight="1">
      <c r="A644" s="95"/>
      <c r="B644" s="96"/>
      <c r="C644" s="97"/>
      <c r="D644" s="98"/>
      <c r="E644" s="95"/>
      <c r="F644" s="99"/>
      <c r="G644" s="100"/>
      <c r="H644" s="101"/>
      <c r="I644" s="101"/>
      <c r="J644" s="102"/>
      <c r="K644" s="102"/>
      <c r="L644" s="102"/>
      <c r="M644" s="102"/>
      <c r="N644" s="95"/>
      <c r="O644" s="43"/>
    </row>
    <row r="645" ht="14.25" customHeight="1">
      <c r="A645" s="95"/>
      <c r="B645" s="96"/>
      <c r="C645" s="97"/>
      <c r="D645" s="98"/>
      <c r="E645" s="95"/>
      <c r="F645" s="99"/>
      <c r="G645" s="100"/>
      <c r="H645" s="101"/>
      <c r="I645" s="101"/>
      <c r="J645" s="102"/>
      <c r="K645" s="102"/>
      <c r="L645" s="102"/>
      <c r="M645" s="102"/>
      <c r="N645" s="95"/>
      <c r="O645" s="43"/>
    </row>
    <row r="646" ht="14.25" customHeight="1">
      <c r="A646" s="95"/>
      <c r="B646" s="96"/>
      <c r="C646" s="97"/>
      <c r="D646" s="98"/>
      <c r="E646" s="95"/>
      <c r="F646" s="99"/>
      <c r="G646" s="100"/>
      <c r="H646" s="101"/>
      <c r="I646" s="101"/>
      <c r="J646" s="102"/>
      <c r="K646" s="102"/>
      <c r="L646" s="102"/>
      <c r="M646" s="102"/>
      <c r="N646" s="95"/>
      <c r="O646" s="43"/>
    </row>
    <row r="647" ht="14.25" customHeight="1">
      <c r="A647" s="95"/>
      <c r="B647" s="96"/>
      <c r="C647" s="97"/>
      <c r="D647" s="98"/>
      <c r="E647" s="95"/>
      <c r="F647" s="99"/>
      <c r="G647" s="100"/>
      <c r="H647" s="101"/>
      <c r="I647" s="101"/>
      <c r="J647" s="102"/>
      <c r="K647" s="102"/>
      <c r="L647" s="102"/>
      <c r="M647" s="102"/>
      <c r="N647" s="95"/>
      <c r="O647" s="43"/>
    </row>
    <row r="648" ht="14.25" customHeight="1">
      <c r="A648" s="95"/>
      <c r="B648" s="96"/>
      <c r="C648" s="97"/>
      <c r="D648" s="98"/>
      <c r="E648" s="95"/>
      <c r="F648" s="99"/>
      <c r="G648" s="100"/>
      <c r="H648" s="101"/>
      <c r="I648" s="101"/>
      <c r="J648" s="102"/>
      <c r="K648" s="102"/>
      <c r="L648" s="102"/>
      <c r="M648" s="102"/>
      <c r="N648" s="95"/>
      <c r="O648" s="43"/>
    </row>
    <row r="649" ht="14.25" customHeight="1">
      <c r="A649" s="95"/>
      <c r="B649" s="96"/>
      <c r="C649" s="97"/>
      <c r="D649" s="98"/>
      <c r="E649" s="95"/>
      <c r="F649" s="99"/>
      <c r="G649" s="100"/>
      <c r="H649" s="101"/>
      <c r="I649" s="101"/>
      <c r="J649" s="102"/>
      <c r="K649" s="102"/>
      <c r="L649" s="102"/>
      <c r="M649" s="102"/>
      <c r="N649" s="95"/>
      <c r="O649" s="43"/>
    </row>
    <row r="650" ht="14.25" customHeight="1">
      <c r="A650" s="95"/>
      <c r="B650" s="96"/>
      <c r="C650" s="97"/>
      <c r="D650" s="98"/>
      <c r="E650" s="95"/>
      <c r="F650" s="99"/>
      <c r="G650" s="100"/>
      <c r="H650" s="101"/>
      <c r="I650" s="101"/>
      <c r="J650" s="102"/>
      <c r="K650" s="102"/>
      <c r="L650" s="102"/>
      <c r="M650" s="102"/>
      <c r="N650" s="95"/>
      <c r="O650" s="43"/>
    </row>
    <row r="651" ht="14.25" customHeight="1">
      <c r="A651" s="95"/>
      <c r="B651" s="96"/>
      <c r="C651" s="97"/>
      <c r="D651" s="98"/>
      <c r="E651" s="95"/>
      <c r="F651" s="99"/>
      <c r="G651" s="100"/>
      <c r="H651" s="101"/>
      <c r="I651" s="101"/>
      <c r="J651" s="102"/>
      <c r="K651" s="102"/>
      <c r="L651" s="102"/>
      <c r="M651" s="102"/>
      <c r="N651" s="95"/>
      <c r="O651" s="43"/>
    </row>
    <row r="652" ht="14.25" customHeight="1">
      <c r="A652" s="95"/>
      <c r="B652" s="96"/>
      <c r="C652" s="97"/>
      <c r="D652" s="98"/>
      <c r="E652" s="95"/>
      <c r="F652" s="99"/>
      <c r="G652" s="100"/>
      <c r="H652" s="101"/>
      <c r="I652" s="101"/>
      <c r="J652" s="102"/>
      <c r="K652" s="102"/>
      <c r="L652" s="102"/>
      <c r="M652" s="102"/>
      <c r="N652" s="95"/>
      <c r="O652" s="43"/>
    </row>
    <row r="653" ht="14.25" customHeight="1">
      <c r="A653" s="95"/>
      <c r="B653" s="96"/>
      <c r="C653" s="97"/>
      <c r="D653" s="98"/>
      <c r="E653" s="95"/>
      <c r="F653" s="99"/>
      <c r="G653" s="100"/>
      <c r="H653" s="101"/>
      <c r="I653" s="101"/>
      <c r="J653" s="102"/>
      <c r="K653" s="102"/>
      <c r="L653" s="102"/>
      <c r="M653" s="102"/>
      <c r="N653" s="95"/>
      <c r="O653" s="43"/>
    </row>
    <row r="654" ht="14.25" customHeight="1">
      <c r="A654" s="95"/>
      <c r="B654" s="96"/>
      <c r="C654" s="97"/>
      <c r="D654" s="98"/>
      <c r="E654" s="95"/>
      <c r="F654" s="99"/>
      <c r="G654" s="100"/>
      <c r="H654" s="101"/>
      <c r="I654" s="101"/>
      <c r="J654" s="102"/>
      <c r="K654" s="102"/>
      <c r="L654" s="102"/>
      <c r="M654" s="102"/>
      <c r="N654" s="95"/>
      <c r="O654" s="43"/>
    </row>
    <row r="655" ht="14.25" customHeight="1">
      <c r="A655" s="95"/>
      <c r="B655" s="96"/>
      <c r="C655" s="97"/>
      <c r="D655" s="98"/>
      <c r="E655" s="95"/>
      <c r="F655" s="99"/>
      <c r="G655" s="100"/>
      <c r="H655" s="101"/>
      <c r="I655" s="101"/>
      <c r="J655" s="102"/>
      <c r="K655" s="102"/>
      <c r="L655" s="102"/>
      <c r="M655" s="102"/>
      <c r="N655" s="95"/>
      <c r="O655" s="43"/>
    </row>
    <row r="656" ht="14.25" customHeight="1">
      <c r="A656" s="95"/>
      <c r="B656" s="96"/>
      <c r="C656" s="97"/>
      <c r="D656" s="98"/>
      <c r="E656" s="95"/>
      <c r="F656" s="99"/>
      <c r="G656" s="100"/>
      <c r="H656" s="101"/>
      <c r="I656" s="101"/>
      <c r="J656" s="102"/>
      <c r="K656" s="102"/>
      <c r="L656" s="102"/>
      <c r="M656" s="102"/>
      <c r="N656" s="95"/>
      <c r="O656" s="43"/>
    </row>
    <row r="657" ht="14.25" customHeight="1">
      <c r="A657" s="95"/>
      <c r="B657" s="96"/>
      <c r="C657" s="97"/>
      <c r="D657" s="98"/>
      <c r="E657" s="95"/>
      <c r="F657" s="99"/>
      <c r="G657" s="100"/>
      <c r="H657" s="101"/>
      <c r="I657" s="101"/>
      <c r="J657" s="102"/>
      <c r="K657" s="102"/>
      <c r="L657" s="102"/>
      <c r="M657" s="102"/>
      <c r="N657" s="95"/>
      <c r="O657" s="43"/>
    </row>
    <row r="658" ht="14.25" customHeight="1">
      <c r="A658" s="95"/>
      <c r="B658" s="96"/>
      <c r="C658" s="97"/>
      <c r="D658" s="98"/>
      <c r="E658" s="95"/>
      <c r="F658" s="99"/>
      <c r="G658" s="100"/>
      <c r="H658" s="101"/>
      <c r="I658" s="101"/>
      <c r="J658" s="102"/>
      <c r="K658" s="102"/>
      <c r="L658" s="102"/>
      <c r="M658" s="102"/>
      <c r="N658" s="95"/>
      <c r="O658" s="43"/>
    </row>
    <row r="659" ht="14.25" customHeight="1">
      <c r="A659" s="95"/>
      <c r="B659" s="96"/>
      <c r="C659" s="97"/>
      <c r="D659" s="98"/>
      <c r="E659" s="95"/>
      <c r="F659" s="99"/>
      <c r="G659" s="100"/>
      <c r="H659" s="101"/>
      <c r="I659" s="101"/>
      <c r="J659" s="102"/>
      <c r="K659" s="102"/>
      <c r="L659" s="102"/>
      <c r="M659" s="102"/>
      <c r="N659" s="95"/>
      <c r="O659" s="43"/>
    </row>
    <row r="660" ht="14.25" customHeight="1">
      <c r="A660" s="95"/>
      <c r="B660" s="96"/>
      <c r="C660" s="97"/>
      <c r="D660" s="98"/>
      <c r="E660" s="95"/>
      <c r="F660" s="99"/>
      <c r="G660" s="100"/>
      <c r="H660" s="101"/>
      <c r="I660" s="101"/>
      <c r="J660" s="102"/>
      <c r="K660" s="102"/>
      <c r="L660" s="102"/>
      <c r="M660" s="102"/>
      <c r="N660" s="95"/>
      <c r="O660" s="43"/>
    </row>
    <row r="661" ht="14.25" customHeight="1">
      <c r="A661" s="95"/>
      <c r="B661" s="96"/>
      <c r="C661" s="97"/>
      <c r="D661" s="98"/>
      <c r="E661" s="95"/>
      <c r="F661" s="99"/>
      <c r="G661" s="100"/>
      <c r="H661" s="101"/>
      <c r="I661" s="101"/>
      <c r="J661" s="102"/>
      <c r="K661" s="102"/>
      <c r="L661" s="102"/>
      <c r="M661" s="102"/>
      <c r="N661" s="95"/>
      <c r="O661" s="43"/>
    </row>
    <row r="662" ht="14.25" customHeight="1">
      <c r="A662" s="95"/>
      <c r="B662" s="96"/>
      <c r="C662" s="97"/>
      <c r="D662" s="98"/>
      <c r="E662" s="95"/>
      <c r="F662" s="99"/>
      <c r="G662" s="100"/>
      <c r="H662" s="101"/>
      <c r="I662" s="101"/>
      <c r="J662" s="102"/>
      <c r="K662" s="102"/>
      <c r="L662" s="102"/>
      <c r="M662" s="102"/>
      <c r="N662" s="95"/>
      <c r="O662" s="43"/>
    </row>
    <row r="663" ht="14.25" customHeight="1">
      <c r="A663" s="95"/>
      <c r="B663" s="96"/>
      <c r="C663" s="97"/>
      <c r="D663" s="98"/>
      <c r="E663" s="95"/>
      <c r="F663" s="99"/>
      <c r="G663" s="100"/>
      <c r="H663" s="101"/>
      <c r="I663" s="101"/>
      <c r="J663" s="102"/>
      <c r="K663" s="102"/>
      <c r="L663" s="102"/>
      <c r="M663" s="102"/>
      <c r="N663" s="95"/>
      <c r="O663" s="43"/>
    </row>
    <row r="664" ht="14.25" customHeight="1">
      <c r="A664" s="95"/>
      <c r="B664" s="96"/>
      <c r="C664" s="97"/>
      <c r="D664" s="98"/>
      <c r="E664" s="95"/>
      <c r="F664" s="99"/>
      <c r="G664" s="100"/>
      <c r="H664" s="101"/>
      <c r="I664" s="101"/>
      <c r="J664" s="102"/>
      <c r="K664" s="102"/>
      <c r="L664" s="102"/>
      <c r="M664" s="102"/>
      <c r="N664" s="95"/>
      <c r="O664" s="43"/>
    </row>
    <row r="665" ht="14.25" customHeight="1">
      <c r="A665" s="95"/>
      <c r="B665" s="96"/>
      <c r="C665" s="97"/>
      <c r="D665" s="98"/>
      <c r="E665" s="95"/>
      <c r="F665" s="99"/>
      <c r="G665" s="100"/>
      <c r="H665" s="101"/>
      <c r="I665" s="101"/>
      <c r="J665" s="102"/>
      <c r="K665" s="102"/>
      <c r="L665" s="102"/>
      <c r="M665" s="102"/>
      <c r="N665" s="95"/>
      <c r="O665" s="43"/>
    </row>
    <row r="666" ht="14.25" customHeight="1">
      <c r="A666" s="95"/>
      <c r="B666" s="96"/>
      <c r="C666" s="97"/>
      <c r="D666" s="98"/>
      <c r="E666" s="95"/>
      <c r="F666" s="99"/>
      <c r="G666" s="100"/>
      <c r="H666" s="101"/>
      <c r="I666" s="101"/>
      <c r="J666" s="102"/>
      <c r="K666" s="102"/>
      <c r="L666" s="102"/>
      <c r="M666" s="102"/>
      <c r="N666" s="95"/>
      <c r="O666" s="43"/>
    </row>
    <row r="667" ht="14.25" customHeight="1">
      <c r="A667" s="95"/>
      <c r="B667" s="96"/>
      <c r="C667" s="97"/>
      <c r="D667" s="98"/>
      <c r="E667" s="95"/>
      <c r="F667" s="99"/>
      <c r="G667" s="100"/>
      <c r="H667" s="101"/>
      <c r="I667" s="101"/>
      <c r="J667" s="102"/>
      <c r="K667" s="102"/>
      <c r="L667" s="102"/>
      <c r="M667" s="102"/>
      <c r="N667" s="95"/>
      <c r="O667" s="43"/>
    </row>
    <row r="668" ht="14.25" customHeight="1">
      <c r="A668" s="95"/>
      <c r="B668" s="96"/>
      <c r="C668" s="97"/>
      <c r="D668" s="98"/>
      <c r="E668" s="95"/>
      <c r="F668" s="99"/>
      <c r="G668" s="100"/>
      <c r="H668" s="101"/>
      <c r="I668" s="101"/>
      <c r="J668" s="102"/>
      <c r="K668" s="102"/>
      <c r="L668" s="102"/>
      <c r="M668" s="102"/>
      <c r="N668" s="95"/>
      <c r="O668" s="43"/>
    </row>
    <row r="669" ht="14.25" customHeight="1">
      <c r="A669" s="95"/>
      <c r="B669" s="96"/>
      <c r="C669" s="97"/>
      <c r="D669" s="98"/>
      <c r="E669" s="95"/>
      <c r="F669" s="99"/>
      <c r="G669" s="100"/>
      <c r="H669" s="101"/>
      <c r="I669" s="101"/>
      <c r="J669" s="102"/>
      <c r="K669" s="102"/>
      <c r="L669" s="102"/>
      <c r="M669" s="102"/>
      <c r="N669" s="95"/>
      <c r="O669" s="43"/>
    </row>
    <row r="670" ht="14.25" customHeight="1">
      <c r="A670" s="95"/>
      <c r="B670" s="96"/>
      <c r="C670" s="97"/>
      <c r="D670" s="98"/>
      <c r="E670" s="95"/>
      <c r="F670" s="99"/>
      <c r="G670" s="100"/>
      <c r="H670" s="101"/>
      <c r="I670" s="101"/>
      <c r="J670" s="102"/>
      <c r="K670" s="102"/>
      <c r="L670" s="102"/>
      <c r="M670" s="102"/>
      <c r="N670" s="95"/>
      <c r="O670" s="43"/>
    </row>
    <row r="671" ht="14.25" customHeight="1">
      <c r="A671" s="95"/>
      <c r="B671" s="96"/>
      <c r="C671" s="97"/>
      <c r="D671" s="98"/>
      <c r="E671" s="95"/>
      <c r="F671" s="99"/>
      <c r="G671" s="100"/>
      <c r="H671" s="101"/>
      <c r="I671" s="101"/>
      <c r="J671" s="102"/>
      <c r="K671" s="102"/>
      <c r="L671" s="102"/>
      <c r="M671" s="102"/>
      <c r="N671" s="95"/>
      <c r="O671" s="43"/>
    </row>
    <row r="672" ht="14.25" customHeight="1">
      <c r="A672" s="95"/>
      <c r="B672" s="96"/>
      <c r="C672" s="97"/>
      <c r="D672" s="98"/>
      <c r="E672" s="95"/>
      <c r="F672" s="99"/>
      <c r="G672" s="100"/>
      <c r="H672" s="101"/>
      <c r="I672" s="101"/>
      <c r="J672" s="102"/>
      <c r="K672" s="102"/>
      <c r="L672" s="102"/>
      <c r="M672" s="102"/>
      <c r="N672" s="95"/>
      <c r="O672" s="43"/>
    </row>
    <row r="673" ht="14.25" customHeight="1">
      <c r="A673" s="95"/>
      <c r="B673" s="96"/>
      <c r="C673" s="97"/>
      <c r="D673" s="98"/>
      <c r="E673" s="95"/>
      <c r="F673" s="99"/>
      <c r="G673" s="100"/>
      <c r="H673" s="101"/>
      <c r="I673" s="101"/>
      <c r="J673" s="102"/>
      <c r="K673" s="102"/>
      <c r="L673" s="102"/>
      <c r="M673" s="102"/>
      <c r="N673" s="95"/>
      <c r="O673" s="43"/>
    </row>
    <row r="674" ht="14.25" customHeight="1">
      <c r="A674" s="95"/>
      <c r="B674" s="96"/>
      <c r="C674" s="97"/>
      <c r="D674" s="98"/>
      <c r="E674" s="95"/>
      <c r="F674" s="99"/>
      <c r="G674" s="100"/>
      <c r="H674" s="101"/>
      <c r="I674" s="101"/>
      <c r="J674" s="102"/>
      <c r="K674" s="102"/>
      <c r="L674" s="102"/>
      <c r="M674" s="102"/>
      <c r="N674" s="95"/>
      <c r="O674" s="43"/>
    </row>
    <row r="675" ht="14.25" customHeight="1">
      <c r="A675" s="95"/>
      <c r="B675" s="96"/>
      <c r="C675" s="97"/>
      <c r="D675" s="98"/>
      <c r="E675" s="95"/>
      <c r="F675" s="99"/>
      <c r="G675" s="100"/>
      <c r="H675" s="101"/>
      <c r="I675" s="101"/>
      <c r="J675" s="102"/>
      <c r="K675" s="102"/>
      <c r="L675" s="102"/>
      <c r="M675" s="102"/>
      <c r="N675" s="95"/>
      <c r="O675" s="43"/>
    </row>
    <row r="676" ht="14.25" customHeight="1">
      <c r="A676" s="95"/>
      <c r="B676" s="96"/>
      <c r="C676" s="97"/>
      <c r="D676" s="98"/>
      <c r="E676" s="95"/>
      <c r="F676" s="99"/>
      <c r="G676" s="100"/>
      <c r="H676" s="101"/>
      <c r="I676" s="101"/>
      <c r="J676" s="102"/>
      <c r="K676" s="102"/>
      <c r="L676" s="102"/>
      <c r="M676" s="102"/>
      <c r="N676" s="95"/>
      <c r="O676" s="43"/>
    </row>
    <row r="677" ht="14.25" customHeight="1">
      <c r="A677" s="95"/>
      <c r="B677" s="96"/>
      <c r="C677" s="97"/>
      <c r="D677" s="98"/>
      <c r="E677" s="95"/>
      <c r="F677" s="99"/>
      <c r="G677" s="100"/>
      <c r="H677" s="101"/>
      <c r="I677" s="101"/>
      <c r="J677" s="102"/>
      <c r="K677" s="102"/>
      <c r="L677" s="102"/>
      <c r="M677" s="102"/>
      <c r="N677" s="95"/>
      <c r="O677" s="43"/>
    </row>
    <row r="678" ht="14.25" customHeight="1">
      <c r="A678" s="95"/>
      <c r="B678" s="96"/>
      <c r="C678" s="97"/>
      <c r="D678" s="98"/>
      <c r="E678" s="95"/>
      <c r="F678" s="99"/>
      <c r="G678" s="100"/>
      <c r="H678" s="101"/>
      <c r="I678" s="101"/>
      <c r="J678" s="102"/>
      <c r="K678" s="102"/>
      <c r="L678" s="102"/>
      <c r="M678" s="102"/>
      <c r="N678" s="95"/>
      <c r="O678" s="43"/>
    </row>
    <row r="679" ht="14.25" customHeight="1">
      <c r="A679" s="95"/>
      <c r="B679" s="96"/>
      <c r="C679" s="97"/>
      <c r="D679" s="98"/>
      <c r="E679" s="95"/>
      <c r="F679" s="99"/>
      <c r="G679" s="100"/>
      <c r="H679" s="101"/>
      <c r="I679" s="101"/>
      <c r="J679" s="102"/>
      <c r="K679" s="102"/>
      <c r="L679" s="102"/>
      <c r="M679" s="102"/>
      <c r="N679" s="95"/>
      <c r="O679" s="43"/>
    </row>
    <row r="680" ht="14.25" customHeight="1">
      <c r="A680" s="95"/>
      <c r="B680" s="96"/>
      <c r="C680" s="97"/>
      <c r="D680" s="98"/>
      <c r="E680" s="95"/>
      <c r="F680" s="99"/>
      <c r="G680" s="100"/>
      <c r="H680" s="101"/>
      <c r="I680" s="101"/>
      <c r="J680" s="102"/>
      <c r="K680" s="102"/>
      <c r="L680" s="102"/>
      <c r="M680" s="102"/>
      <c r="N680" s="95"/>
      <c r="O680" s="43"/>
    </row>
    <row r="681" ht="14.25" customHeight="1">
      <c r="A681" s="95"/>
      <c r="B681" s="96"/>
      <c r="C681" s="97"/>
      <c r="D681" s="98"/>
      <c r="E681" s="95"/>
      <c r="F681" s="99"/>
      <c r="G681" s="100"/>
      <c r="H681" s="101"/>
      <c r="I681" s="101"/>
      <c r="J681" s="102"/>
      <c r="K681" s="102"/>
      <c r="L681" s="102"/>
      <c r="M681" s="102"/>
      <c r="N681" s="95"/>
      <c r="O681" s="43"/>
    </row>
    <row r="682" ht="14.25" customHeight="1">
      <c r="A682" s="95"/>
      <c r="B682" s="96"/>
      <c r="C682" s="97"/>
      <c r="D682" s="98"/>
      <c r="E682" s="95"/>
      <c r="F682" s="99"/>
      <c r="G682" s="100"/>
      <c r="H682" s="101"/>
      <c r="I682" s="101"/>
      <c r="J682" s="102"/>
      <c r="K682" s="102"/>
      <c r="L682" s="102"/>
      <c r="M682" s="102"/>
      <c r="N682" s="95"/>
      <c r="O682" s="43"/>
    </row>
    <row r="683" ht="14.25" customHeight="1">
      <c r="A683" s="95"/>
      <c r="B683" s="96"/>
      <c r="C683" s="97"/>
      <c r="D683" s="98"/>
      <c r="E683" s="95"/>
      <c r="F683" s="99"/>
      <c r="G683" s="100"/>
      <c r="H683" s="101"/>
      <c r="I683" s="101"/>
      <c r="J683" s="102"/>
      <c r="K683" s="102"/>
      <c r="L683" s="102"/>
      <c r="M683" s="102"/>
      <c r="N683" s="95"/>
      <c r="O683" s="43"/>
    </row>
    <row r="684" ht="14.25" customHeight="1">
      <c r="A684" s="95"/>
      <c r="B684" s="96"/>
      <c r="C684" s="97"/>
      <c r="D684" s="98"/>
      <c r="E684" s="95"/>
      <c r="F684" s="99"/>
      <c r="G684" s="100"/>
      <c r="H684" s="101"/>
      <c r="I684" s="101"/>
      <c r="J684" s="102"/>
      <c r="K684" s="102"/>
      <c r="L684" s="102"/>
      <c r="M684" s="102"/>
      <c r="N684" s="95"/>
      <c r="O684" s="43"/>
    </row>
    <row r="685" ht="14.25" customHeight="1">
      <c r="A685" s="95"/>
      <c r="B685" s="96"/>
      <c r="C685" s="97"/>
      <c r="D685" s="98"/>
      <c r="E685" s="95"/>
      <c r="F685" s="99"/>
      <c r="G685" s="100"/>
      <c r="H685" s="101"/>
      <c r="I685" s="101"/>
      <c r="J685" s="102"/>
      <c r="K685" s="102"/>
      <c r="L685" s="102"/>
      <c r="M685" s="102"/>
      <c r="N685" s="95"/>
      <c r="O685" s="43"/>
    </row>
    <row r="686" ht="14.25" customHeight="1">
      <c r="A686" s="95"/>
      <c r="B686" s="96"/>
      <c r="C686" s="97"/>
      <c r="D686" s="98"/>
      <c r="E686" s="95"/>
      <c r="F686" s="99"/>
      <c r="G686" s="100"/>
      <c r="H686" s="101"/>
      <c r="I686" s="101"/>
      <c r="J686" s="102"/>
      <c r="K686" s="102"/>
      <c r="L686" s="102"/>
      <c r="M686" s="102"/>
      <c r="N686" s="95"/>
      <c r="O686" s="43"/>
    </row>
    <row r="687" ht="14.25" customHeight="1">
      <c r="A687" s="95"/>
      <c r="B687" s="96"/>
      <c r="C687" s="97"/>
      <c r="D687" s="98"/>
      <c r="E687" s="95"/>
      <c r="F687" s="99"/>
      <c r="G687" s="100"/>
      <c r="H687" s="101"/>
      <c r="I687" s="101"/>
      <c r="J687" s="102"/>
      <c r="K687" s="102"/>
      <c r="L687" s="102"/>
      <c r="M687" s="102"/>
      <c r="N687" s="95"/>
      <c r="O687" s="43"/>
    </row>
    <row r="688" ht="14.25" customHeight="1">
      <c r="A688" s="95"/>
      <c r="B688" s="96"/>
      <c r="C688" s="97"/>
      <c r="D688" s="98"/>
      <c r="E688" s="95"/>
      <c r="F688" s="99"/>
      <c r="G688" s="100"/>
      <c r="H688" s="101"/>
      <c r="I688" s="101"/>
      <c r="J688" s="102"/>
      <c r="K688" s="102"/>
      <c r="L688" s="102"/>
      <c r="M688" s="102"/>
      <c r="N688" s="95"/>
      <c r="O688" s="43"/>
    </row>
    <row r="689" ht="14.25" customHeight="1">
      <c r="A689" s="95"/>
      <c r="B689" s="96"/>
      <c r="C689" s="97"/>
      <c r="D689" s="98"/>
      <c r="E689" s="95"/>
      <c r="F689" s="99"/>
      <c r="G689" s="100"/>
      <c r="H689" s="101"/>
      <c r="I689" s="101"/>
      <c r="J689" s="102"/>
      <c r="K689" s="102"/>
      <c r="L689" s="102"/>
      <c r="M689" s="102"/>
      <c r="N689" s="95"/>
      <c r="O689" s="43"/>
    </row>
    <row r="690" ht="14.25" customHeight="1">
      <c r="A690" s="95"/>
      <c r="B690" s="96"/>
      <c r="C690" s="97"/>
      <c r="D690" s="98"/>
      <c r="E690" s="95"/>
      <c r="F690" s="99"/>
      <c r="G690" s="100"/>
      <c r="H690" s="101"/>
      <c r="I690" s="101"/>
      <c r="J690" s="102"/>
      <c r="K690" s="102"/>
      <c r="L690" s="102"/>
      <c r="M690" s="102"/>
      <c r="N690" s="95"/>
      <c r="O690" s="43"/>
    </row>
    <row r="691" ht="14.25" customHeight="1">
      <c r="A691" s="95"/>
      <c r="B691" s="96"/>
      <c r="C691" s="97"/>
      <c r="D691" s="98"/>
      <c r="E691" s="95"/>
      <c r="F691" s="99"/>
      <c r="G691" s="100"/>
      <c r="H691" s="101"/>
      <c r="I691" s="101"/>
      <c r="J691" s="102"/>
      <c r="K691" s="102"/>
      <c r="L691" s="102"/>
      <c r="M691" s="102"/>
      <c r="N691" s="95"/>
      <c r="O691" s="43"/>
    </row>
    <row r="692" ht="14.25" customHeight="1">
      <c r="A692" s="95"/>
      <c r="B692" s="96"/>
      <c r="C692" s="97"/>
      <c r="D692" s="98"/>
      <c r="E692" s="95"/>
      <c r="F692" s="99"/>
      <c r="G692" s="100"/>
      <c r="H692" s="101"/>
      <c r="I692" s="101"/>
      <c r="J692" s="102"/>
      <c r="K692" s="102"/>
      <c r="L692" s="102"/>
      <c r="M692" s="102"/>
      <c r="N692" s="95"/>
      <c r="O692" s="43"/>
    </row>
    <row r="693" ht="14.25" customHeight="1">
      <c r="A693" s="95"/>
      <c r="B693" s="96"/>
      <c r="C693" s="97"/>
      <c r="D693" s="98"/>
      <c r="E693" s="95"/>
      <c r="F693" s="99"/>
      <c r="G693" s="100"/>
      <c r="H693" s="101"/>
      <c r="I693" s="101"/>
      <c r="J693" s="102"/>
      <c r="K693" s="102"/>
      <c r="L693" s="102"/>
      <c r="M693" s="102"/>
      <c r="N693" s="95"/>
      <c r="O693" s="43"/>
    </row>
    <row r="694" ht="14.25" customHeight="1">
      <c r="A694" s="95"/>
      <c r="B694" s="96"/>
      <c r="C694" s="97"/>
      <c r="D694" s="98"/>
      <c r="E694" s="95"/>
      <c r="F694" s="99"/>
      <c r="G694" s="100"/>
      <c r="H694" s="101"/>
      <c r="I694" s="101"/>
      <c r="J694" s="102"/>
      <c r="K694" s="102"/>
      <c r="L694" s="102"/>
      <c r="M694" s="102"/>
      <c r="N694" s="95"/>
      <c r="O694" s="43"/>
    </row>
    <row r="695" ht="14.25" customHeight="1">
      <c r="A695" s="95"/>
      <c r="B695" s="96"/>
      <c r="C695" s="97"/>
      <c r="D695" s="98"/>
      <c r="E695" s="95"/>
      <c r="F695" s="99"/>
      <c r="G695" s="100"/>
      <c r="H695" s="101"/>
      <c r="I695" s="101"/>
      <c r="J695" s="102"/>
      <c r="K695" s="102"/>
      <c r="L695" s="102"/>
      <c r="M695" s="102"/>
      <c r="N695" s="95"/>
      <c r="O695" s="43"/>
    </row>
    <row r="696" ht="14.25" customHeight="1">
      <c r="A696" s="95"/>
      <c r="B696" s="96"/>
      <c r="C696" s="97"/>
      <c r="D696" s="98"/>
      <c r="E696" s="95"/>
      <c r="F696" s="99"/>
      <c r="G696" s="100"/>
      <c r="H696" s="101"/>
      <c r="I696" s="101"/>
      <c r="J696" s="102"/>
      <c r="K696" s="102"/>
      <c r="L696" s="102"/>
      <c r="M696" s="102"/>
      <c r="N696" s="95"/>
      <c r="O696" s="43"/>
    </row>
    <row r="697" ht="14.25" customHeight="1">
      <c r="A697" s="95"/>
      <c r="B697" s="96"/>
      <c r="C697" s="97"/>
      <c r="D697" s="98"/>
      <c r="E697" s="95"/>
      <c r="F697" s="99"/>
      <c r="G697" s="100"/>
      <c r="H697" s="101"/>
      <c r="I697" s="101"/>
      <c r="J697" s="102"/>
      <c r="K697" s="102"/>
      <c r="L697" s="102"/>
      <c r="M697" s="102"/>
      <c r="N697" s="95"/>
      <c r="O697" s="43"/>
    </row>
    <row r="698" ht="14.25" customHeight="1">
      <c r="A698" s="95"/>
      <c r="B698" s="96"/>
      <c r="C698" s="97"/>
      <c r="D698" s="98"/>
      <c r="E698" s="95"/>
      <c r="F698" s="99"/>
      <c r="G698" s="100"/>
      <c r="H698" s="101"/>
      <c r="I698" s="101"/>
      <c r="J698" s="102"/>
      <c r="K698" s="102"/>
      <c r="L698" s="102"/>
      <c r="M698" s="102"/>
      <c r="N698" s="95"/>
      <c r="O698" s="43"/>
    </row>
    <row r="699" ht="14.25" customHeight="1">
      <c r="A699" s="95"/>
      <c r="B699" s="96"/>
      <c r="C699" s="97"/>
      <c r="D699" s="98"/>
      <c r="E699" s="95"/>
      <c r="F699" s="99"/>
      <c r="G699" s="100"/>
      <c r="H699" s="101"/>
      <c r="I699" s="101"/>
      <c r="J699" s="102"/>
      <c r="K699" s="102"/>
      <c r="L699" s="102"/>
      <c r="M699" s="102"/>
      <c r="N699" s="95"/>
      <c r="O699" s="43"/>
    </row>
    <row r="700" ht="14.25" customHeight="1">
      <c r="A700" s="95"/>
      <c r="B700" s="96"/>
      <c r="C700" s="97"/>
      <c r="D700" s="98"/>
      <c r="E700" s="95"/>
      <c r="F700" s="99"/>
      <c r="G700" s="100"/>
      <c r="H700" s="101"/>
      <c r="I700" s="101"/>
      <c r="J700" s="102"/>
      <c r="K700" s="102"/>
      <c r="L700" s="102"/>
      <c r="M700" s="102"/>
      <c r="N700" s="95"/>
      <c r="O700" s="43"/>
    </row>
    <row r="701" ht="14.25" customHeight="1">
      <c r="A701" s="95"/>
      <c r="B701" s="96"/>
      <c r="C701" s="97"/>
      <c r="D701" s="98"/>
      <c r="E701" s="95"/>
      <c r="F701" s="99"/>
      <c r="G701" s="100"/>
      <c r="H701" s="101"/>
      <c r="I701" s="101"/>
      <c r="J701" s="102"/>
      <c r="K701" s="102"/>
      <c r="L701" s="102"/>
      <c r="M701" s="102"/>
      <c r="N701" s="95"/>
      <c r="O701" s="43"/>
    </row>
    <row r="702" ht="14.25" customHeight="1">
      <c r="A702" s="95"/>
      <c r="B702" s="96"/>
      <c r="C702" s="97"/>
      <c r="D702" s="98"/>
      <c r="E702" s="95"/>
      <c r="F702" s="99"/>
      <c r="G702" s="100"/>
      <c r="H702" s="101"/>
      <c r="I702" s="101"/>
      <c r="J702" s="102"/>
      <c r="K702" s="102"/>
      <c r="L702" s="102"/>
      <c r="M702" s="102"/>
      <c r="N702" s="95"/>
      <c r="O702" s="43"/>
    </row>
    <row r="703" ht="14.25" customHeight="1">
      <c r="A703" s="95"/>
      <c r="B703" s="96"/>
      <c r="C703" s="97"/>
      <c r="D703" s="98"/>
      <c r="E703" s="95"/>
      <c r="F703" s="99"/>
      <c r="G703" s="100"/>
      <c r="H703" s="101"/>
      <c r="I703" s="101"/>
      <c r="J703" s="102"/>
      <c r="K703" s="102"/>
      <c r="L703" s="102"/>
      <c r="M703" s="102"/>
      <c r="N703" s="95"/>
      <c r="O703" s="43"/>
    </row>
    <row r="704" ht="14.25" customHeight="1">
      <c r="A704" s="95"/>
      <c r="B704" s="96"/>
      <c r="C704" s="97"/>
      <c r="D704" s="98"/>
      <c r="E704" s="95"/>
      <c r="F704" s="99"/>
      <c r="G704" s="100"/>
      <c r="H704" s="101"/>
      <c r="I704" s="101"/>
      <c r="J704" s="102"/>
      <c r="K704" s="102"/>
      <c r="L704" s="102"/>
      <c r="M704" s="102"/>
      <c r="N704" s="95"/>
      <c r="O704" s="43"/>
    </row>
    <row r="705" ht="14.25" customHeight="1">
      <c r="A705" s="95"/>
      <c r="B705" s="96"/>
      <c r="C705" s="97"/>
      <c r="D705" s="98"/>
      <c r="E705" s="95"/>
      <c r="F705" s="99"/>
      <c r="G705" s="100"/>
      <c r="H705" s="101"/>
      <c r="I705" s="101"/>
      <c r="J705" s="102"/>
      <c r="K705" s="102"/>
      <c r="L705" s="102"/>
      <c r="M705" s="102"/>
      <c r="N705" s="95"/>
      <c r="O705" s="43"/>
    </row>
    <row r="706" ht="14.25" customHeight="1">
      <c r="A706" s="95"/>
      <c r="B706" s="96"/>
      <c r="C706" s="97"/>
      <c r="D706" s="98"/>
      <c r="E706" s="95"/>
      <c r="F706" s="99"/>
      <c r="G706" s="100"/>
      <c r="H706" s="101"/>
      <c r="I706" s="101"/>
      <c r="J706" s="102"/>
      <c r="K706" s="102"/>
      <c r="L706" s="102"/>
      <c r="M706" s="102"/>
      <c r="N706" s="95"/>
      <c r="O706" s="43"/>
    </row>
    <row r="707" ht="14.25" customHeight="1">
      <c r="A707" s="95"/>
      <c r="B707" s="96"/>
      <c r="C707" s="97"/>
      <c r="D707" s="98"/>
      <c r="E707" s="95"/>
      <c r="F707" s="99"/>
      <c r="G707" s="100"/>
      <c r="H707" s="101"/>
      <c r="I707" s="101"/>
      <c r="J707" s="102"/>
      <c r="K707" s="102"/>
      <c r="L707" s="102"/>
      <c r="M707" s="102"/>
      <c r="N707" s="95"/>
      <c r="O707" s="43"/>
    </row>
    <row r="708" ht="14.25" customHeight="1">
      <c r="A708" s="95"/>
      <c r="B708" s="96"/>
      <c r="C708" s="97"/>
      <c r="D708" s="98"/>
      <c r="E708" s="95"/>
      <c r="F708" s="99"/>
      <c r="G708" s="100"/>
      <c r="H708" s="101"/>
      <c r="I708" s="101"/>
      <c r="J708" s="102"/>
      <c r="K708" s="102"/>
      <c r="L708" s="102"/>
      <c r="M708" s="102"/>
      <c r="N708" s="95"/>
      <c r="O708" s="43"/>
    </row>
    <row r="709" ht="14.25" customHeight="1">
      <c r="A709" s="95"/>
      <c r="B709" s="96"/>
      <c r="C709" s="97"/>
      <c r="D709" s="98"/>
      <c r="E709" s="95"/>
      <c r="F709" s="99"/>
      <c r="G709" s="100"/>
      <c r="H709" s="101"/>
      <c r="I709" s="101"/>
      <c r="J709" s="102"/>
      <c r="K709" s="102"/>
      <c r="L709" s="102"/>
      <c r="M709" s="102"/>
      <c r="N709" s="95"/>
      <c r="O709" s="43"/>
    </row>
    <row r="710" ht="14.25" customHeight="1">
      <c r="A710" s="95"/>
      <c r="B710" s="96"/>
      <c r="C710" s="97"/>
      <c r="D710" s="98"/>
      <c r="E710" s="95"/>
      <c r="F710" s="99"/>
      <c r="G710" s="100"/>
      <c r="H710" s="101"/>
      <c r="I710" s="101"/>
      <c r="J710" s="102"/>
      <c r="K710" s="102"/>
      <c r="L710" s="102"/>
      <c r="M710" s="102"/>
      <c r="N710" s="95"/>
      <c r="O710" s="43"/>
    </row>
    <row r="711" ht="14.25" customHeight="1">
      <c r="A711" s="95"/>
      <c r="B711" s="96"/>
      <c r="C711" s="97"/>
      <c r="D711" s="98"/>
      <c r="E711" s="95"/>
      <c r="F711" s="99"/>
      <c r="G711" s="100"/>
      <c r="H711" s="101"/>
      <c r="I711" s="101"/>
      <c r="J711" s="102"/>
      <c r="K711" s="102"/>
      <c r="L711" s="102"/>
      <c r="M711" s="102"/>
      <c r="N711" s="95"/>
      <c r="O711" s="43"/>
    </row>
    <row r="712" ht="14.25" customHeight="1">
      <c r="A712" s="95"/>
      <c r="B712" s="96"/>
      <c r="C712" s="97"/>
      <c r="D712" s="98"/>
      <c r="E712" s="95"/>
      <c r="F712" s="99"/>
      <c r="G712" s="100"/>
      <c r="H712" s="101"/>
      <c r="I712" s="101"/>
      <c r="J712" s="102"/>
      <c r="K712" s="102"/>
      <c r="L712" s="102"/>
      <c r="M712" s="102"/>
      <c r="N712" s="95"/>
      <c r="O712" s="43"/>
    </row>
    <row r="713" ht="14.25" customHeight="1">
      <c r="A713" s="95"/>
      <c r="B713" s="96"/>
      <c r="C713" s="97"/>
      <c r="D713" s="98"/>
      <c r="E713" s="95"/>
      <c r="F713" s="99"/>
      <c r="G713" s="100"/>
      <c r="H713" s="101"/>
      <c r="I713" s="101"/>
      <c r="J713" s="102"/>
      <c r="K713" s="102"/>
      <c r="L713" s="102"/>
      <c r="M713" s="102"/>
      <c r="N713" s="95"/>
      <c r="O713" s="43"/>
    </row>
    <row r="714" ht="14.25" customHeight="1">
      <c r="A714" s="95"/>
      <c r="B714" s="96"/>
      <c r="C714" s="97"/>
      <c r="D714" s="98"/>
      <c r="E714" s="95"/>
      <c r="F714" s="99"/>
      <c r="G714" s="100"/>
      <c r="H714" s="101"/>
      <c r="I714" s="101"/>
      <c r="J714" s="102"/>
      <c r="K714" s="102"/>
      <c r="L714" s="102"/>
      <c r="M714" s="102"/>
      <c r="N714" s="95"/>
      <c r="O714" s="43"/>
    </row>
    <row r="715" ht="14.25" customHeight="1">
      <c r="A715" s="95"/>
      <c r="B715" s="96"/>
      <c r="C715" s="97"/>
      <c r="D715" s="98"/>
      <c r="E715" s="95"/>
      <c r="F715" s="99"/>
      <c r="G715" s="100"/>
      <c r="H715" s="101"/>
      <c r="I715" s="101"/>
      <c r="J715" s="102"/>
      <c r="K715" s="102"/>
      <c r="L715" s="102"/>
      <c r="M715" s="102"/>
      <c r="N715" s="95"/>
      <c r="O715" s="43"/>
    </row>
    <row r="716" ht="14.25" customHeight="1">
      <c r="A716" s="95"/>
      <c r="B716" s="96"/>
      <c r="C716" s="97"/>
      <c r="D716" s="98"/>
      <c r="E716" s="95"/>
      <c r="F716" s="99"/>
      <c r="G716" s="100"/>
      <c r="H716" s="101"/>
      <c r="I716" s="101"/>
      <c r="J716" s="102"/>
      <c r="K716" s="102"/>
      <c r="L716" s="102"/>
      <c r="M716" s="102"/>
      <c r="N716" s="95"/>
      <c r="O716" s="43"/>
    </row>
    <row r="717" ht="14.25" customHeight="1">
      <c r="A717" s="95"/>
      <c r="B717" s="96"/>
      <c r="C717" s="97"/>
      <c r="D717" s="98"/>
      <c r="E717" s="95"/>
      <c r="F717" s="99"/>
      <c r="G717" s="100"/>
      <c r="H717" s="101"/>
      <c r="I717" s="101"/>
      <c r="J717" s="102"/>
      <c r="K717" s="102"/>
      <c r="L717" s="102"/>
      <c r="M717" s="102"/>
      <c r="N717" s="95"/>
      <c r="O717" s="43"/>
    </row>
    <row r="718" ht="14.25" customHeight="1">
      <c r="A718" s="95"/>
      <c r="B718" s="96"/>
      <c r="C718" s="97"/>
      <c r="D718" s="98"/>
      <c r="E718" s="95"/>
      <c r="F718" s="99"/>
      <c r="G718" s="100"/>
      <c r="H718" s="101"/>
      <c r="I718" s="101"/>
      <c r="J718" s="102"/>
      <c r="K718" s="102"/>
      <c r="L718" s="102"/>
      <c r="M718" s="102"/>
      <c r="N718" s="95"/>
      <c r="O718" s="43"/>
    </row>
    <row r="719" ht="14.25" customHeight="1">
      <c r="A719" s="95"/>
      <c r="B719" s="96"/>
      <c r="C719" s="97"/>
      <c r="D719" s="98"/>
      <c r="E719" s="95"/>
      <c r="F719" s="99"/>
      <c r="G719" s="100"/>
      <c r="H719" s="101"/>
      <c r="I719" s="101"/>
      <c r="J719" s="102"/>
      <c r="K719" s="102"/>
      <c r="L719" s="102"/>
      <c r="M719" s="102"/>
      <c r="N719" s="95"/>
      <c r="O719" s="43"/>
    </row>
    <row r="720" ht="14.25" customHeight="1">
      <c r="A720" s="95"/>
      <c r="B720" s="96"/>
      <c r="C720" s="97"/>
      <c r="D720" s="98"/>
      <c r="E720" s="95"/>
      <c r="F720" s="99"/>
      <c r="G720" s="100"/>
      <c r="H720" s="101"/>
      <c r="I720" s="101"/>
      <c r="J720" s="102"/>
      <c r="K720" s="102"/>
      <c r="L720" s="102"/>
      <c r="M720" s="102"/>
      <c r="N720" s="95"/>
      <c r="O720" s="43"/>
    </row>
    <row r="721" ht="14.25" customHeight="1">
      <c r="A721" s="95"/>
      <c r="B721" s="96"/>
      <c r="C721" s="97"/>
      <c r="D721" s="98"/>
      <c r="E721" s="95"/>
      <c r="F721" s="99"/>
      <c r="G721" s="100"/>
      <c r="H721" s="101"/>
      <c r="I721" s="101"/>
      <c r="J721" s="102"/>
      <c r="K721" s="102"/>
      <c r="L721" s="102"/>
      <c r="M721" s="102"/>
      <c r="N721" s="95"/>
      <c r="O721" s="43"/>
    </row>
    <row r="722" ht="14.25" customHeight="1">
      <c r="A722" s="95"/>
      <c r="B722" s="96"/>
      <c r="C722" s="97"/>
      <c r="D722" s="98"/>
      <c r="E722" s="95"/>
      <c r="F722" s="99"/>
      <c r="G722" s="100"/>
      <c r="H722" s="101"/>
      <c r="I722" s="101"/>
      <c r="J722" s="102"/>
      <c r="K722" s="102"/>
      <c r="L722" s="102"/>
      <c r="M722" s="102"/>
      <c r="N722" s="95"/>
      <c r="O722" s="43"/>
    </row>
    <row r="723" ht="14.25" customHeight="1">
      <c r="A723" s="95"/>
      <c r="B723" s="96"/>
      <c r="C723" s="97"/>
      <c r="D723" s="98"/>
      <c r="E723" s="95"/>
      <c r="F723" s="99"/>
      <c r="G723" s="100"/>
      <c r="H723" s="101"/>
      <c r="I723" s="101"/>
      <c r="J723" s="102"/>
      <c r="K723" s="102"/>
      <c r="L723" s="102"/>
      <c r="M723" s="102"/>
      <c r="N723" s="95"/>
      <c r="O723" s="43"/>
    </row>
    <row r="724" ht="14.25" customHeight="1">
      <c r="A724" s="95"/>
      <c r="B724" s="96"/>
      <c r="C724" s="97"/>
      <c r="D724" s="98"/>
      <c r="E724" s="95"/>
      <c r="F724" s="99"/>
      <c r="G724" s="100"/>
      <c r="H724" s="101"/>
      <c r="I724" s="101"/>
      <c r="J724" s="102"/>
      <c r="K724" s="102"/>
      <c r="L724" s="102"/>
      <c r="M724" s="102"/>
      <c r="N724" s="95"/>
      <c r="O724" s="43"/>
    </row>
    <row r="725" ht="14.25" customHeight="1">
      <c r="A725" s="95"/>
      <c r="B725" s="96"/>
      <c r="C725" s="97"/>
      <c r="D725" s="98"/>
      <c r="E725" s="95"/>
      <c r="F725" s="99"/>
      <c r="G725" s="100"/>
      <c r="H725" s="101"/>
      <c r="I725" s="101"/>
      <c r="J725" s="102"/>
      <c r="K725" s="102"/>
      <c r="L725" s="102"/>
      <c r="M725" s="102"/>
      <c r="N725" s="95"/>
      <c r="O725" s="43"/>
    </row>
    <row r="726" ht="14.25" customHeight="1">
      <c r="A726" s="95"/>
      <c r="B726" s="96"/>
      <c r="C726" s="97"/>
      <c r="D726" s="98"/>
      <c r="E726" s="95"/>
      <c r="F726" s="99"/>
      <c r="G726" s="100"/>
      <c r="H726" s="101"/>
      <c r="I726" s="101"/>
      <c r="J726" s="102"/>
      <c r="K726" s="102"/>
      <c r="L726" s="102"/>
      <c r="M726" s="102"/>
      <c r="N726" s="95"/>
      <c r="O726" s="43"/>
    </row>
    <row r="727" ht="14.25" customHeight="1">
      <c r="A727" s="95"/>
      <c r="B727" s="96"/>
      <c r="C727" s="97"/>
      <c r="D727" s="98"/>
      <c r="E727" s="95"/>
      <c r="F727" s="99"/>
      <c r="G727" s="100"/>
      <c r="H727" s="101"/>
      <c r="I727" s="101"/>
      <c r="J727" s="102"/>
      <c r="K727" s="102"/>
      <c r="L727" s="102"/>
      <c r="M727" s="102"/>
      <c r="N727" s="95"/>
      <c r="O727" s="43"/>
    </row>
    <row r="728" ht="14.25" customHeight="1">
      <c r="A728" s="95"/>
      <c r="B728" s="96"/>
      <c r="C728" s="97"/>
      <c r="D728" s="98"/>
      <c r="E728" s="95"/>
      <c r="F728" s="99"/>
      <c r="G728" s="100"/>
      <c r="H728" s="101"/>
      <c r="I728" s="101"/>
      <c r="J728" s="102"/>
      <c r="K728" s="102"/>
      <c r="L728" s="102"/>
      <c r="M728" s="102"/>
      <c r="N728" s="95"/>
      <c r="O728" s="43"/>
    </row>
    <row r="729" ht="14.25" customHeight="1">
      <c r="A729" s="95"/>
      <c r="B729" s="96"/>
      <c r="C729" s="97"/>
      <c r="D729" s="98"/>
      <c r="E729" s="95"/>
      <c r="F729" s="99"/>
      <c r="G729" s="100"/>
      <c r="H729" s="101"/>
      <c r="I729" s="101"/>
      <c r="J729" s="102"/>
      <c r="K729" s="102"/>
      <c r="L729" s="102"/>
      <c r="M729" s="102"/>
      <c r="N729" s="95"/>
      <c r="O729" s="43"/>
    </row>
    <row r="730" ht="14.25" customHeight="1">
      <c r="A730" s="95"/>
      <c r="B730" s="96"/>
      <c r="C730" s="97"/>
      <c r="D730" s="98"/>
      <c r="E730" s="95"/>
      <c r="F730" s="99"/>
      <c r="G730" s="100"/>
      <c r="H730" s="101"/>
      <c r="I730" s="101"/>
      <c r="J730" s="102"/>
      <c r="K730" s="102"/>
      <c r="L730" s="102"/>
      <c r="M730" s="102"/>
      <c r="N730" s="95"/>
      <c r="O730" s="43"/>
    </row>
    <row r="731" ht="14.25" customHeight="1">
      <c r="A731" s="95"/>
      <c r="B731" s="96"/>
      <c r="C731" s="97"/>
      <c r="D731" s="98"/>
      <c r="E731" s="95"/>
      <c r="F731" s="99"/>
      <c r="G731" s="100"/>
      <c r="H731" s="101"/>
      <c r="I731" s="101"/>
      <c r="J731" s="102"/>
      <c r="K731" s="102"/>
      <c r="L731" s="102"/>
      <c r="M731" s="102"/>
      <c r="N731" s="95"/>
      <c r="O731" s="43"/>
    </row>
    <row r="732" ht="14.25" customHeight="1">
      <c r="A732" s="95"/>
      <c r="B732" s="96"/>
      <c r="C732" s="97"/>
      <c r="D732" s="98"/>
      <c r="E732" s="95"/>
      <c r="F732" s="99"/>
      <c r="G732" s="100"/>
      <c r="H732" s="101"/>
      <c r="I732" s="101"/>
      <c r="J732" s="102"/>
      <c r="K732" s="102"/>
      <c r="L732" s="102"/>
      <c r="M732" s="102"/>
      <c r="N732" s="95"/>
      <c r="O732" s="43"/>
    </row>
    <row r="733" ht="14.25" customHeight="1">
      <c r="A733" s="95"/>
      <c r="B733" s="96"/>
      <c r="C733" s="97"/>
      <c r="D733" s="98"/>
      <c r="E733" s="95"/>
      <c r="F733" s="99"/>
      <c r="G733" s="100"/>
      <c r="H733" s="101"/>
      <c r="I733" s="101"/>
      <c r="J733" s="102"/>
      <c r="K733" s="102"/>
      <c r="L733" s="102"/>
      <c r="M733" s="102"/>
      <c r="N733" s="95"/>
      <c r="O733" s="43"/>
    </row>
    <row r="734" ht="14.25" customHeight="1">
      <c r="A734" s="95"/>
      <c r="B734" s="96"/>
      <c r="C734" s="97"/>
      <c r="D734" s="98"/>
      <c r="E734" s="95"/>
      <c r="F734" s="99"/>
      <c r="G734" s="100"/>
      <c r="H734" s="101"/>
      <c r="I734" s="101"/>
      <c r="J734" s="102"/>
      <c r="K734" s="102"/>
      <c r="L734" s="102"/>
      <c r="M734" s="102"/>
      <c r="N734" s="95"/>
      <c r="O734" s="43"/>
    </row>
    <row r="735" ht="14.25" customHeight="1">
      <c r="A735" s="95"/>
      <c r="B735" s="96"/>
      <c r="C735" s="97"/>
      <c r="D735" s="98"/>
      <c r="E735" s="95"/>
      <c r="F735" s="99"/>
      <c r="G735" s="100"/>
      <c r="H735" s="101"/>
      <c r="I735" s="101"/>
      <c r="J735" s="102"/>
      <c r="K735" s="102"/>
      <c r="L735" s="102"/>
      <c r="M735" s="102"/>
      <c r="N735" s="95"/>
      <c r="O735" s="43"/>
    </row>
    <row r="736" ht="14.25" customHeight="1">
      <c r="A736" s="95"/>
      <c r="B736" s="96"/>
      <c r="C736" s="97"/>
      <c r="D736" s="98"/>
      <c r="E736" s="95"/>
      <c r="F736" s="99"/>
      <c r="G736" s="100"/>
      <c r="H736" s="101"/>
      <c r="I736" s="101"/>
      <c r="J736" s="102"/>
      <c r="K736" s="102"/>
      <c r="L736" s="102"/>
      <c r="M736" s="102"/>
      <c r="N736" s="95"/>
      <c r="O736" s="43"/>
    </row>
    <row r="737" ht="14.25" customHeight="1">
      <c r="A737" s="95"/>
      <c r="B737" s="96"/>
      <c r="C737" s="97"/>
      <c r="D737" s="98"/>
      <c r="E737" s="95"/>
      <c r="F737" s="99"/>
      <c r="G737" s="100"/>
      <c r="H737" s="101"/>
      <c r="I737" s="101"/>
      <c r="J737" s="102"/>
      <c r="K737" s="102"/>
      <c r="L737" s="102"/>
      <c r="M737" s="102"/>
      <c r="N737" s="95"/>
      <c r="O737" s="43"/>
    </row>
    <row r="738" ht="14.25" customHeight="1">
      <c r="A738" s="95"/>
      <c r="B738" s="96"/>
      <c r="C738" s="97"/>
      <c r="D738" s="98"/>
      <c r="E738" s="95"/>
      <c r="F738" s="99"/>
      <c r="G738" s="100"/>
      <c r="H738" s="101"/>
      <c r="I738" s="101"/>
      <c r="J738" s="102"/>
      <c r="K738" s="102"/>
      <c r="L738" s="102"/>
      <c r="M738" s="102"/>
      <c r="N738" s="95"/>
      <c r="O738" s="43"/>
    </row>
    <row r="739" ht="14.25" customHeight="1">
      <c r="A739" s="95"/>
      <c r="B739" s="96"/>
      <c r="C739" s="97"/>
      <c r="D739" s="98"/>
      <c r="E739" s="95"/>
      <c r="F739" s="99"/>
      <c r="G739" s="100"/>
      <c r="H739" s="101"/>
      <c r="I739" s="101"/>
      <c r="J739" s="102"/>
      <c r="K739" s="102"/>
      <c r="L739" s="102"/>
      <c r="M739" s="102"/>
      <c r="N739" s="95"/>
      <c r="O739" s="43"/>
    </row>
    <row r="740" ht="14.25" customHeight="1">
      <c r="A740" s="95"/>
      <c r="B740" s="96"/>
      <c r="C740" s="97"/>
      <c r="D740" s="98"/>
      <c r="E740" s="95"/>
      <c r="F740" s="99"/>
      <c r="G740" s="100"/>
      <c r="H740" s="101"/>
      <c r="I740" s="101"/>
      <c r="J740" s="102"/>
      <c r="K740" s="102"/>
      <c r="L740" s="102"/>
      <c r="M740" s="102"/>
      <c r="N740" s="95"/>
      <c r="O740" s="43"/>
    </row>
    <row r="741" ht="14.25" customHeight="1">
      <c r="A741" s="95"/>
      <c r="B741" s="96"/>
      <c r="C741" s="97"/>
      <c r="D741" s="98"/>
      <c r="E741" s="95"/>
      <c r="F741" s="99"/>
      <c r="G741" s="100"/>
      <c r="H741" s="101"/>
      <c r="I741" s="101"/>
      <c r="J741" s="102"/>
      <c r="K741" s="102"/>
      <c r="L741" s="102"/>
      <c r="M741" s="102"/>
      <c r="N741" s="95"/>
      <c r="O741" s="43"/>
    </row>
    <row r="742" ht="14.25" customHeight="1">
      <c r="A742" s="95"/>
      <c r="B742" s="96"/>
      <c r="C742" s="97"/>
      <c r="D742" s="98"/>
      <c r="E742" s="95"/>
      <c r="F742" s="99"/>
      <c r="G742" s="100"/>
      <c r="H742" s="101"/>
      <c r="I742" s="101"/>
      <c r="J742" s="102"/>
      <c r="K742" s="102"/>
      <c r="L742" s="102"/>
      <c r="M742" s="102"/>
      <c r="N742" s="95"/>
      <c r="O742" s="43"/>
    </row>
    <row r="743" ht="14.25" customHeight="1">
      <c r="A743" s="95"/>
      <c r="B743" s="96"/>
      <c r="C743" s="97"/>
      <c r="D743" s="98"/>
      <c r="E743" s="95"/>
      <c r="F743" s="99"/>
      <c r="G743" s="100"/>
      <c r="H743" s="101"/>
      <c r="I743" s="101"/>
      <c r="J743" s="102"/>
      <c r="K743" s="102"/>
      <c r="L743" s="102"/>
      <c r="M743" s="102"/>
      <c r="N743" s="95"/>
      <c r="O743" s="43"/>
    </row>
    <row r="744" ht="14.25" customHeight="1">
      <c r="A744" s="95"/>
      <c r="B744" s="96"/>
      <c r="C744" s="97"/>
      <c r="D744" s="98"/>
      <c r="E744" s="95"/>
      <c r="F744" s="99"/>
      <c r="G744" s="100"/>
      <c r="H744" s="101"/>
      <c r="I744" s="101"/>
      <c r="J744" s="102"/>
      <c r="K744" s="102"/>
      <c r="L744" s="102"/>
      <c r="M744" s="102"/>
      <c r="N744" s="95"/>
      <c r="O744" s="43"/>
    </row>
    <row r="745" ht="14.25" customHeight="1">
      <c r="A745" s="95"/>
      <c r="B745" s="96"/>
      <c r="C745" s="97"/>
      <c r="D745" s="98"/>
      <c r="E745" s="95"/>
      <c r="F745" s="99"/>
      <c r="G745" s="100"/>
      <c r="H745" s="101"/>
      <c r="I745" s="101"/>
      <c r="J745" s="102"/>
      <c r="K745" s="102"/>
      <c r="L745" s="102"/>
      <c r="M745" s="102"/>
      <c r="N745" s="95"/>
      <c r="O745" s="43"/>
    </row>
    <row r="746" ht="14.25" customHeight="1">
      <c r="A746" s="95"/>
      <c r="B746" s="96"/>
      <c r="C746" s="97"/>
      <c r="D746" s="98"/>
      <c r="E746" s="95"/>
      <c r="F746" s="99"/>
      <c r="G746" s="100"/>
      <c r="H746" s="101"/>
      <c r="I746" s="101"/>
      <c r="J746" s="102"/>
      <c r="K746" s="102"/>
      <c r="L746" s="102"/>
      <c r="M746" s="102"/>
      <c r="N746" s="95"/>
      <c r="O746" s="43"/>
    </row>
    <row r="747" ht="14.25" customHeight="1">
      <c r="A747" s="95"/>
      <c r="B747" s="96"/>
      <c r="C747" s="97"/>
      <c r="D747" s="98"/>
      <c r="E747" s="95"/>
      <c r="F747" s="99"/>
      <c r="G747" s="100"/>
      <c r="H747" s="101"/>
      <c r="I747" s="101"/>
      <c r="J747" s="102"/>
      <c r="K747" s="102"/>
      <c r="L747" s="102"/>
      <c r="M747" s="102"/>
      <c r="N747" s="95"/>
      <c r="O747" s="43"/>
    </row>
    <row r="748" ht="14.25" customHeight="1">
      <c r="A748" s="95"/>
      <c r="B748" s="96"/>
      <c r="C748" s="97"/>
      <c r="D748" s="98"/>
      <c r="E748" s="95"/>
      <c r="F748" s="99"/>
      <c r="G748" s="100"/>
      <c r="H748" s="101"/>
      <c r="I748" s="101"/>
      <c r="J748" s="102"/>
      <c r="K748" s="102"/>
      <c r="L748" s="102"/>
      <c r="M748" s="102"/>
      <c r="N748" s="95"/>
      <c r="O748" s="43"/>
    </row>
    <row r="749" ht="14.25" customHeight="1">
      <c r="A749" s="95"/>
      <c r="B749" s="96"/>
      <c r="C749" s="97"/>
      <c r="D749" s="98"/>
      <c r="E749" s="95"/>
      <c r="F749" s="99"/>
      <c r="G749" s="100"/>
      <c r="H749" s="101"/>
      <c r="I749" s="101"/>
      <c r="J749" s="102"/>
      <c r="K749" s="102"/>
      <c r="L749" s="102"/>
      <c r="M749" s="102"/>
      <c r="N749" s="95"/>
      <c r="O749" s="43"/>
    </row>
    <row r="750" ht="14.25" customHeight="1">
      <c r="A750" s="95"/>
      <c r="B750" s="96"/>
      <c r="C750" s="97"/>
      <c r="D750" s="98"/>
      <c r="E750" s="95"/>
      <c r="F750" s="99"/>
      <c r="G750" s="100"/>
      <c r="H750" s="101"/>
      <c r="I750" s="101"/>
      <c r="J750" s="102"/>
      <c r="K750" s="102"/>
      <c r="L750" s="102"/>
      <c r="M750" s="102"/>
      <c r="N750" s="95"/>
      <c r="O750" s="43"/>
    </row>
    <row r="751" ht="14.25" customHeight="1">
      <c r="A751" s="95"/>
      <c r="B751" s="96"/>
      <c r="C751" s="97"/>
      <c r="D751" s="98"/>
      <c r="E751" s="95"/>
      <c r="F751" s="99"/>
      <c r="G751" s="100"/>
      <c r="H751" s="101"/>
      <c r="I751" s="101"/>
      <c r="J751" s="102"/>
      <c r="K751" s="102"/>
      <c r="L751" s="102"/>
      <c r="M751" s="102"/>
      <c r="N751" s="95"/>
      <c r="O751" s="43"/>
    </row>
    <row r="752" ht="14.25" customHeight="1">
      <c r="A752" s="95"/>
      <c r="B752" s="96"/>
      <c r="C752" s="97"/>
      <c r="D752" s="98"/>
      <c r="E752" s="95"/>
      <c r="F752" s="99"/>
      <c r="G752" s="100"/>
      <c r="H752" s="101"/>
      <c r="I752" s="101"/>
      <c r="J752" s="102"/>
      <c r="K752" s="102"/>
      <c r="L752" s="102"/>
      <c r="M752" s="102"/>
      <c r="N752" s="95"/>
      <c r="O752" s="43"/>
    </row>
    <row r="753" ht="14.25" customHeight="1">
      <c r="A753" s="95"/>
      <c r="B753" s="96"/>
      <c r="C753" s="97"/>
      <c r="D753" s="98"/>
      <c r="E753" s="95"/>
      <c r="F753" s="99"/>
      <c r="G753" s="100"/>
      <c r="H753" s="101"/>
      <c r="I753" s="101"/>
      <c r="J753" s="102"/>
      <c r="K753" s="102"/>
      <c r="L753" s="102"/>
      <c r="M753" s="102"/>
      <c r="N753" s="95"/>
      <c r="O753" s="43"/>
    </row>
    <row r="754" ht="14.25" customHeight="1">
      <c r="A754" s="95"/>
      <c r="B754" s="96"/>
      <c r="C754" s="97"/>
      <c r="D754" s="98"/>
      <c r="E754" s="95"/>
      <c r="F754" s="99"/>
      <c r="G754" s="100"/>
      <c r="H754" s="101"/>
      <c r="I754" s="101"/>
      <c r="J754" s="102"/>
      <c r="K754" s="102"/>
      <c r="L754" s="102"/>
      <c r="M754" s="102"/>
      <c r="N754" s="95"/>
      <c r="O754" s="43"/>
    </row>
    <row r="755" ht="14.25" customHeight="1">
      <c r="A755" s="95"/>
      <c r="B755" s="96"/>
      <c r="C755" s="97"/>
      <c r="D755" s="98"/>
      <c r="E755" s="95"/>
      <c r="F755" s="99"/>
      <c r="G755" s="100"/>
      <c r="H755" s="101"/>
      <c r="I755" s="101"/>
      <c r="J755" s="102"/>
      <c r="K755" s="102"/>
      <c r="L755" s="102"/>
      <c r="M755" s="102"/>
      <c r="N755" s="95"/>
      <c r="O755" s="43"/>
    </row>
    <row r="756" ht="14.25" customHeight="1">
      <c r="A756" s="95"/>
      <c r="B756" s="96"/>
      <c r="C756" s="97"/>
      <c r="D756" s="98"/>
      <c r="E756" s="95"/>
      <c r="F756" s="99"/>
      <c r="G756" s="100"/>
      <c r="H756" s="101"/>
      <c r="I756" s="101"/>
      <c r="J756" s="102"/>
      <c r="K756" s="102"/>
      <c r="L756" s="102"/>
      <c r="M756" s="102"/>
      <c r="N756" s="95"/>
      <c r="O756" s="43"/>
    </row>
    <row r="757" ht="14.25" customHeight="1">
      <c r="A757" s="95"/>
      <c r="B757" s="96"/>
      <c r="C757" s="97"/>
      <c r="D757" s="98"/>
      <c r="E757" s="95"/>
      <c r="F757" s="99"/>
      <c r="G757" s="100"/>
      <c r="H757" s="101"/>
      <c r="I757" s="101"/>
      <c r="J757" s="102"/>
      <c r="K757" s="102"/>
      <c r="L757" s="102"/>
      <c r="M757" s="102"/>
      <c r="N757" s="95"/>
      <c r="O757" s="43"/>
    </row>
    <row r="758" ht="14.25" customHeight="1">
      <c r="A758" s="95"/>
      <c r="B758" s="96"/>
      <c r="C758" s="97"/>
      <c r="D758" s="98"/>
      <c r="E758" s="95"/>
      <c r="F758" s="99"/>
      <c r="G758" s="100"/>
      <c r="H758" s="101"/>
      <c r="I758" s="101"/>
      <c r="J758" s="102"/>
      <c r="K758" s="102"/>
      <c r="L758" s="102"/>
      <c r="M758" s="102"/>
      <c r="N758" s="95"/>
      <c r="O758" s="43"/>
    </row>
    <row r="759" ht="14.25" customHeight="1">
      <c r="A759" s="95"/>
      <c r="B759" s="96"/>
      <c r="C759" s="97"/>
      <c r="D759" s="98"/>
      <c r="E759" s="95"/>
      <c r="F759" s="99"/>
      <c r="G759" s="100"/>
      <c r="H759" s="101"/>
      <c r="I759" s="101"/>
      <c r="J759" s="102"/>
      <c r="K759" s="102"/>
      <c r="L759" s="102"/>
      <c r="M759" s="102"/>
      <c r="N759" s="95"/>
      <c r="O759" s="43"/>
    </row>
    <row r="760" ht="14.25" customHeight="1">
      <c r="A760" s="95"/>
      <c r="B760" s="96"/>
      <c r="C760" s="97"/>
      <c r="D760" s="98"/>
      <c r="E760" s="95"/>
      <c r="F760" s="99"/>
      <c r="G760" s="100"/>
      <c r="H760" s="101"/>
      <c r="I760" s="101"/>
      <c r="J760" s="102"/>
      <c r="K760" s="102"/>
      <c r="L760" s="102"/>
      <c r="M760" s="102"/>
      <c r="N760" s="95"/>
      <c r="O760" s="43"/>
    </row>
    <row r="761" ht="14.25" customHeight="1">
      <c r="A761" s="95"/>
      <c r="B761" s="96"/>
      <c r="C761" s="97"/>
      <c r="D761" s="98"/>
      <c r="E761" s="95"/>
      <c r="F761" s="99"/>
      <c r="G761" s="100"/>
      <c r="H761" s="101"/>
      <c r="I761" s="101"/>
      <c r="J761" s="102"/>
      <c r="K761" s="102"/>
      <c r="L761" s="102"/>
      <c r="M761" s="102"/>
      <c r="N761" s="95"/>
      <c r="O761" s="43"/>
    </row>
    <row r="762" ht="14.25" customHeight="1">
      <c r="A762" s="95"/>
      <c r="B762" s="96"/>
      <c r="C762" s="97"/>
      <c r="D762" s="98"/>
      <c r="E762" s="95"/>
      <c r="F762" s="99"/>
      <c r="G762" s="100"/>
      <c r="H762" s="101"/>
      <c r="I762" s="101"/>
      <c r="J762" s="102"/>
      <c r="K762" s="102"/>
      <c r="L762" s="102"/>
      <c r="M762" s="102"/>
      <c r="N762" s="95"/>
      <c r="O762" s="43"/>
    </row>
    <row r="763" ht="14.25" customHeight="1">
      <c r="A763" s="95"/>
      <c r="B763" s="96"/>
      <c r="C763" s="97"/>
      <c r="D763" s="98"/>
      <c r="E763" s="95"/>
      <c r="F763" s="99"/>
      <c r="G763" s="100"/>
      <c r="H763" s="101"/>
      <c r="I763" s="101"/>
      <c r="J763" s="102"/>
      <c r="K763" s="102"/>
      <c r="L763" s="102"/>
      <c r="M763" s="102"/>
      <c r="N763" s="95"/>
      <c r="O763" s="43"/>
    </row>
    <row r="764" ht="14.25" customHeight="1">
      <c r="A764" s="95"/>
      <c r="B764" s="96"/>
      <c r="C764" s="97"/>
      <c r="D764" s="98"/>
      <c r="E764" s="95"/>
      <c r="F764" s="99"/>
      <c r="G764" s="100"/>
      <c r="H764" s="101"/>
      <c r="I764" s="101"/>
      <c r="J764" s="102"/>
      <c r="K764" s="102"/>
      <c r="L764" s="102"/>
      <c r="M764" s="102"/>
      <c r="N764" s="95"/>
      <c r="O764" s="43"/>
    </row>
    <row r="765" ht="14.25" customHeight="1">
      <c r="A765" s="95"/>
      <c r="B765" s="96"/>
      <c r="C765" s="97"/>
      <c r="D765" s="98"/>
      <c r="E765" s="95"/>
      <c r="F765" s="99"/>
      <c r="G765" s="100"/>
      <c r="H765" s="101"/>
      <c r="I765" s="101"/>
      <c r="J765" s="102"/>
      <c r="K765" s="102"/>
      <c r="L765" s="102"/>
      <c r="M765" s="102"/>
      <c r="N765" s="95"/>
      <c r="O765" s="43"/>
    </row>
    <row r="766" ht="14.25" customHeight="1">
      <c r="A766" s="95"/>
      <c r="B766" s="96"/>
      <c r="C766" s="97"/>
      <c r="D766" s="98"/>
      <c r="E766" s="95"/>
      <c r="F766" s="99"/>
      <c r="G766" s="100"/>
      <c r="H766" s="101"/>
      <c r="I766" s="101"/>
      <c r="J766" s="102"/>
      <c r="K766" s="102"/>
      <c r="L766" s="102"/>
      <c r="M766" s="102"/>
      <c r="N766" s="95"/>
      <c r="O766" s="43"/>
    </row>
    <row r="767" ht="14.25" customHeight="1">
      <c r="A767" s="95"/>
      <c r="B767" s="96"/>
      <c r="C767" s="97"/>
      <c r="D767" s="98"/>
      <c r="E767" s="95"/>
      <c r="F767" s="99"/>
      <c r="G767" s="100"/>
      <c r="H767" s="101"/>
      <c r="I767" s="101"/>
      <c r="J767" s="102"/>
      <c r="K767" s="102"/>
      <c r="L767" s="102"/>
      <c r="M767" s="102"/>
      <c r="N767" s="95"/>
      <c r="O767" s="43"/>
    </row>
    <row r="768" ht="14.25" customHeight="1">
      <c r="A768" s="95"/>
      <c r="B768" s="96"/>
      <c r="C768" s="97"/>
      <c r="D768" s="98"/>
      <c r="E768" s="95"/>
      <c r="F768" s="99"/>
      <c r="G768" s="100"/>
      <c r="H768" s="101"/>
      <c r="I768" s="101"/>
      <c r="J768" s="102"/>
      <c r="K768" s="102"/>
      <c r="L768" s="102"/>
      <c r="M768" s="102"/>
      <c r="N768" s="95"/>
      <c r="O768" s="43"/>
    </row>
    <row r="769" ht="14.25" customHeight="1">
      <c r="A769" s="95"/>
      <c r="B769" s="96"/>
      <c r="C769" s="97"/>
      <c r="D769" s="98"/>
      <c r="E769" s="95"/>
      <c r="F769" s="99"/>
      <c r="G769" s="100"/>
      <c r="H769" s="101"/>
      <c r="I769" s="101"/>
      <c r="J769" s="102"/>
      <c r="K769" s="102"/>
      <c r="L769" s="102"/>
      <c r="M769" s="102"/>
      <c r="N769" s="95"/>
      <c r="O769" s="43"/>
    </row>
    <row r="770" ht="14.25" customHeight="1">
      <c r="A770" s="95"/>
      <c r="B770" s="96"/>
      <c r="C770" s="97"/>
      <c r="D770" s="98"/>
      <c r="E770" s="95"/>
      <c r="F770" s="99"/>
      <c r="G770" s="100"/>
      <c r="H770" s="101"/>
      <c r="I770" s="101"/>
      <c r="J770" s="102"/>
      <c r="K770" s="102"/>
      <c r="L770" s="102"/>
      <c r="M770" s="102"/>
      <c r="N770" s="95"/>
      <c r="O770" s="43"/>
    </row>
    <row r="771" ht="14.25" customHeight="1">
      <c r="A771" s="95"/>
      <c r="B771" s="96"/>
      <c r="C771" s="97"/>
      <c r="D771" s="98"/>
      <c r="E771" s="95"/>
      <c r="F771" s="99"/>
      <c r="G771" s="100"/>
      <c r="H771" s="101"/>
      <c r="I771" s="101"/>
      <c r="J771" s="102"/>
      <c r="K771" s="102"/>
      <c r="L771" s="102"/>
      <c r="M771" s="102"/>
      <c r="N771" s="95"/>
      <c r="O771" s="43"/>
    </row>
    <row r="772" ht="14.25" customHeight="1">
      <c r="A772" s="95"/>
      <c r="B772" s="96"/>
      <c r="C772" s="97"/>
      <c r="D772" s="98"/>
      <c r="E772" s="95"/>
      <c r="F772" s="99"/>
      <c r="G772" s="100"/>
      <c r="H772" s="101"/>
      <c r="I772" s="101"/>
      <c r="J772" s="102"/>
      <c r="K772" s="102"/>
      <c r="L772" s="102"/>
      <c r="M772" s="102"/>
      <c r="N772" s="95"/>
      <c r="O772" s="43"/>
    </row>
    <row r="773" ht="14.25" customHeight="1">
      <c r="A773" s="95"/>
      <c r="B773" s="96"/>
      <c r="C773" s="97"/>
      <c r="D773" s="98"/>
      <c r="E773" s="95"/>
      <c r="F773" s="99"/>
      <c r="G773" s="100"/>
      <c r="H773" s="101"/>
      <c r="I773" s="101"/>
      <c r="J773" s="102"/>
      <c r="K773" s="102"/>
      <c r="L773" s="102"/>
      <c r="M773" s="102"/>
      <c r="N773" s="95"/>
      <c r="O773" s="43"/>
    </row>
    <row r="774" ht="14.25" customHeight="1">
      <c r="A774" s="95"/>
      <c r="B774" s="96"/>
      <c r="C774" s="97"/>
      <c r="D774" s="98"/>
      <c r="E774" s="95"/>
      <c r="F774" s="99"/>
      <c r="G774" s="100"/>
      <c r="H774" s="101"/>
      <c r="I774" s="101"/>
      <c r="J774" s="102"/>
      <c r="K774" s="102"/>
      <c r="L774" s="102"/>
      <c r="M774" s="102"/>
      <c r="N774" s="95"/>
      <c r="O774" s="43"/>
    </row>
    <row r="775" ht="14.25" customHeight="1">
      <c r="A775" s="95"/>
      <c r="B775" s="96"/>
      <c r="C775" s="97"/>
      <c r="D775" s="98"/>
      <c r="E775" s="95"/>
      <c r="F775" s="99"/>
      <c r="G775" s="100"/>
      <c r="H775" s="101"/>
      <c r="I775" s="101"/>
      <c r="J775" s="102"/>
      <c r="K775" s="102"/>
      <c r="L775" s="102"/>
      <c r="M775" s="102"/>
      <c r="N775" s="95"/>
      <c r="O775" s="43"/>
    </row>
    <row r="776" ht="14.25" customHeight="1">
      <c r="A776" s="95"/>
      <c r="B776" s="96"/>
      <c r="C776" s="97"/>
      <c r="D776" s="98"/>
      <c r="E776" s="95"/>
      <c r="F776" s="99"/>
      <c r="G776" s="100"/>
      <c r="H776" s="101"/>
      <c r="I776" s="101"/>
      <c r="J776" s="102"/>
      <c r="K776" s="102"/>
      <c r="L776" s="102"/>
      <c r="M776" s="102"/>
      <c r="N776" s="95"/>
      <c r="O776" s="43"/>
    </row>
    <row r="777" ht="14.25" customHeight="1">
      <c r="A777" s="95"/>
      <c r="B777" s="96"/>
      <c r="C777" s="97"/>
      <c r="D777" s="98"/>
      <c r="E777" s="95"/>
      <c r="F777" s="99"/>
      <c r="G777" s="100"/>
      <c r="H777" s="101"/>
      <c r="I777" s="101"/>
      <c r="J777" s="102"/>
      <c r="K777" s="102"/>
      <c r="L777" s="102"/>
      <c r="M777" s="102"/>
      <c r="N777" s="95"/>
      <c r="O777" s="43"/>
    </row>
    <row r="778" ht="14.25" customHeight="1">
      <c r="A778" s="95"/>
      <c r="B778" s="96"/>
      <c r="C778" s="97"/>
      <c r="D778" s="98"/>
      <c r="E778" s="95"/>
      <c r="F778" s="99"/>
      <c r="G778" s="100"/>
      <c r="H778" s="101"/>
      <c r="I778" s="101"/>
      <c r="J778" s="102"/>
      <c r="K778" s="102"/>
      <c r="L778" s="102"/>
      <c r="M778" s="102"/>
      <c r="N778" s="95"/>
      <c r="O778" s="43"/>
    </row>
    <row r="779" ht="14.25" customHeight="1">
      <c r="A779" s="95"/>
      <c r="B779" s="96"/>
      <c r="C779" s="97"/>
      <c r="D779" s="98"/>
      <c r="E779" s="95"/>
      <c r="F779" s="99"/>
      <c r="G779" s="100"/>
      <c r="H779" s="101"/>
      <c r="I779" s="101"/>
      <c r="J779" s="102"/>
      <c r="K779" s="102"/>
      <c r="L779" s="102"/>
      <c r="M779" s="102"/>
      <c r="N779" s="95"/>
      <c r="O779" s="43"/>
    </row>
    <row r="780" ht="14.25" customHeight="1">
      <c r="A780" s="95"/>
      <c r="B780" s="96"/>
      <c r="C780" s="97"/>
      <c r="D780" s="98"/>
      <c r="E780" s="95"/>
      <c r="F780" s="99"/>
      <c r="G780" s="100"/>
      <c r="H780" s="101"/>
      <c r="I780" s="101"/>
      <c r="J780" s="102"/>
      <c r="K780" s="102"/>
      <c r="L780" s="102"/>
      <c r="M780" s="102"/>
      <c r="N780" s="95"/>
      <c r="O780" s="43"/>
    </row>
    <row r="781" ht="14.25" customHeight="1">
      <c r="A781" s="95"/>
      <c r="B781" s="96"/>
      <c r="C781" s="97"/>
      <c r="D781" s="98"/>
      <c r="E781" s="95"/>
      <c r="F781" s="99"/>
      <c r="G781" s="100"/>
      <c r="H781" s="101"/>
      <c r="I781" s="101"/>
      <c r="J781" s="102"/>
      <c r="K781" s="102"/>
      <c r="L781" s="102"/>
      <c r="M781" s="102"/>
      <c r="N781" s="95"/>
      <c r="O781" s="43"/>
    </row>
    <row r="782" ht="14.25" customHeight="1">
      <c r="A782" s="95"/>
      <c r="B782" s="96"/>
      <c r="C782" s="97"/>
      <c r="D782" s="98"/>
      <c r="E782" s="95"/>
      <c r="F782" s="99"/>
      <c r="G782" s="100"/>
      <c r="H782" s="101"/>
      <c r="I782" s="101"/>
      <c r="J782" s="102"/>
      <c r="K782" s="102"/>
      <c r="L782" s="102"/>
      <c r="M782" s="102"/>
      <c r="N782" s="95"/>
      <c r="O782" s="43"/>
    </row>
    <row r="783" ht="14.25" customHeight="1">
      <c r="A783" s="95"/>
      <c r="B783" s="96"/>
      <c r="C783" s="97"/>
      <c r="D783" s="98"/>
      <c r="E783" s="95"/>
      <c r="F783" s="99"/>
      <c r="G783" s="100"/>
      <c r="H783" s="101"/>
      <c r="I783" s="101"/>
      <c r="J783" s="102"/>
      <c r="K783" s="102"/>
      <c r="L783" s="102"/>
      <c r="M783" s="102"/>
      <c r="N783" s="95"/>
      <c r="O783" s="43"/>
    </row>
    <row r="784" ht="14.25" customHeight="1">
      <c r="A784" s="95"/>
      <c r="B784" s="96"/>
      <c r="C784" s="97"/>
      <c r="D784" s="98"/>
      <c r="E784" s="95"/>
      <c r="F784" s="99"/>
      <c r="G784" s="100"/>
      <c r="H784" s="101"/>
      <c r="I784" s="101"/>
      <c r="J784" s="102"/>
      <c r="K784" s="102"/>
      <c r="L784" s="102"/>
      <c r="M784" s="102"/>
      <c r="N784" s="95"/>
      <c r="O784" s="43"/>
    </row>
    <row r="785" ht="14.25" customHeight="1">
      <c r="A785" s="95"/>
      <c r="B785" s="96"/>
      <c r="C785" s="97"/>
      <c r="D785" s="98"/>
      <c r="E785" s="95"/>
      <c r="F785" s="99"/>
      <c r="G785" s="100"/>
      <c r="H785" s="101"/>
      <c r="I785" s="101"/>
      <c r="J785" s="102"/>
      <c r="K785" s="102"/>
      <c r="L785" s="102"/>
      <c r="M785" s="102"/>
      <c r="N785" s="95"/>
      <c r="O785" s="43"/>
    </row>
    <row r="786" ht="14.25" customHeight="1">
      <c r="A786" s="95"/>
      <c r="B786" s="96"/>
      <c r="C786" s="97"/>
      <c r="D786" s="98"/>
      <c r="E786" s="95"/>
      <c r="F786" s="99"/>
      <c r="G786" s="100"/>
      <c r="H786" s="101"/>
      <c r="I786" s="101"/>
      <c r="J786" s="102"/>
      <c r="K786" s="102"/>
      <c r="L786" s="102"/>
      <c r="M786" s="102"/>
      <c r="N786" s="95"/>
      <c r="O786" s="43"/>
    </row>
    <row r="787" ht="14.25" customHeight="1">
      <c r="A787" s="95"/>
      <c r="B787" s="96"/>
      <c r="C787" s="97"/>
      <c r="D787" s="98"/>
      <c r="E787" s="95"/>
      <c r="F787" s="99"/>
      <c r="G787" s="100"/>
      <c r="H787" s="101"/>
      <c r="I787" s="101"/>
      <c r="J787" s="102"/>
      <c r="K787" s="102"/>
      <c r="L787" s="102"/>
      <c r="M787" s="102"/>
      <c r="N787" s="95"/>
      <c r="O787" s="43"/>
    </row>
    <row r="788" ht="14.25" customHeight="1">
      <c r="A788" s="95"/>
      <c r="B788" s="96"/>
      <c r="C788" s="97"/>
      <c r="D788" s="98"/>
      <c r="E788" s="95"/>
      <c r="F788" s="99"/>
      <c r="G788" s="100"/>
      <c r="H788" s="101"/>
      <c r="I788" s="101"/>
      <c r="J788" s="102"/>
      <c r="K788" s="102"/>
      <c r="L788" s="102"/>
      <c r="M788" s="102"/>
      <c r="N788" s="95"/>
      <c r="O788" s="43"/>
    </row>
    <row r="789" ht="14.25" customHeight="1">
      <c r="A789" s="95"/>
      <c r="B789" s="96"/>
      <c r="C789" s="97"/>
      <c r="D789" s="98"/>
      <c r="E789" s="95"/>
      <c r="F789" s="99"/>
      <c r="G789" s="100"/>
      <c r="H789" s="101"/>
      <c r="I789" s="101"/>
      <c r="J789" s="102"/>
      <c r="K789" s="102"/>
      <c r="L789" s="102"/>
      <c r="M789" s="102"/>
      <c r="N789" s="95"/>
      <c r="O789" s="43"/>
    </row>
    <row r="790" ht="14.25" customHeight="1">
      <c r="A790" s="95"/>
      <c r="B790" s="96"/>
      <c r="C790" s="97"/>
      <c r="D790" s="98"/>
      <c r="E790" s="95"/>
      <c r="F790" s="99"/>
      <c r="G790" s="100"/>
      <c r="H790" s="101"/>
      <c r="I790" s="101"/>
      <c r="J790" s="102"/>
      <c r="K790" s="102"/>
      <c r="L790" s="102"/>
      <c r="M790" s="102"/>
      <c r="N790" s="95"/>
      <c r="O790" s="43"/>
    </row>
    <row r="791" ht="14.25" customHeight="1">
      <c r="A791" s="95"/>
      <c r="B791" s="96"/>
      <c r="C791" s="97"/>
      <c r="D791" s="98"/>
      <c r="E791" s="95"/>
      <c r="F791" s="99"/>
      <c r="G791" s="100"/>
      <c r="H791" s="101"/>
      <c r="I791" s="101"/>
      <c r="J791" s="102"/>
      <c r="K791" s="102"/>
      <c r="L791" s="102"/>
      <c r="M791" s="102"/>
      <c r="N791" s="95"/>
      <c r="O791" s="43"/>
    </row>
    <row r="792" ht="14.25" customHeight="1">
      <c r="A792" s="95"/>
      <c r="B792" s="96"/>
      <c r="C792" s="97"/>
      <c r="D792" s="98"/>
      <c r="E792" s="95"/>
      <c r="F792" s="99"/>
      <c r="G792" s="100"/>
      <c r="H792" s="101"/>
      <c r="I792" s="101"/>
      <c r="J792" s="102"/>
      <c r="K792" s="102"/>
      <c r="L792" s="102"/>
      <c r="M792" s="102"/>
      <c r="N792" s="95"/>
      <c r="O792" s="43"/>
    </row>
    <row r="793" ht="14.25" customHeight="1">
      <c r="A793" s="95"/>
      <c r="B793" s="96"/>
      <c r="C793" s="97"/>
      <c r="D793" s="98"/>
      <c r="E793" s="95"/>
      <c r="F793" s="99"/>
      <c r="G793" s="100"/>
      <c r="H793" s="101"/>
      <c r="I793" s="101"/>
      <c r="J793" s="102"/>
      <c r="K793" s="102"/>
      <c r="L793" s="102"/>
      <c r="M793" s="102"/>
      <c r="N793" s="95"/>
      <c r="O793" s="43"/>
    </row>
    <row r="794" ht="14.25" customHeight="1">
      <c r="A794" s="95"/>
      <c r="B794" s="96"/>
      <c r="C794" s="97"/>
      <c r="D794" s="98"/>
      <c r="E794" s="95"/>
      <c r="F794" s="99"/>
      <c r="G794" s="100"/>
      <c r="H794" s="101"/>
      <c r="I794" s="101"/>
      <c r="J794" s="102"/>
      <c r="K794" s="102"/>
      <c r="L794" s="102"/>
      <c r="M794" s="102"/>
      <c r="N794" s="95"/>
      <c r="O794" s="43"/>
    </row>
    <row r="795" ht="14.25" customHeight="1">
      <c r="A795" s="95"/>
      <c r="B795" s="96"/>
      <c r="C795" s="97"/>
      <c r="D795" s="98"/>
      <c r="E795" s="95"/>
      <c r="F795" s="99"/>
      <c r="G795" s="100"/>
      <c r="H795" s="101"/>
      <c r="I795" s="101"/>
      <c r="J795" s="102"/>
      <c r="K795" s="102"/>
      <c r="L795" s="102"/>
      <c r="M795" s="102"/>
      <c r="N795" s="95"/>
      <c r="O795" s="43"/>
    </row>
    <row r="796" ht="14.25" customHeight="1">
      <c r="A796" s="95"/>
      <c r="B796" s="96"/>
      <c r="C796" s="97"/>
      <c r="D796" s="98"/>
      <c r="E796" s="95"/>
      <c r="F796" s="99"/>
      <c r="G796" s="100"/>
      <c r="H796" s="101"/>
      <c r="I796" s="101"/>
      <c r="J796" s="102"/>
      <c r="K796" s="102"/>
      <c r="L796" s="102"/>
      <c r="M796" s="102"/>
      <c r="N796" s="95"/>
      <c r="O796" s="43"/>
    </row>
    <row r="797" ht="14.25" customHeight="1">
      <c r="A797" s="95"/>
      <c r="B797" s="96"/>
      <c r="C797" s="97"/>
      <c r="D797" s="98"/>
      <c r="E797" s="95"/>
      <c r="F797" s="99"/>
      <c r="G797" s="100"/>
      <c r="H797" s="101"/>
      <c r="I797" s="101"/>
      <c r="J797" s="102"/>
      <c r="K797" s="102"/>
      <c r="L797" s="102"/>
      <c r="M797" s="102"/>
      <c r="N797" s="95"/>
      <c r="O797" s="43"/>
    </row>
    <row r="798" ht="14.25" customHeight="1">
      <c r="A798" s="95"/>
      <c r="B798" s="96"/>
      <c r="C798" s="97"/>
      <c r="D798" s="98"/>
      <c r="E798" s="95"/>
      <c r="F798" s="99"/>
      <c r="G798" s="100"/>
      <c r="H798" s="101"/>
      <c r="I798" s="101"/>
      <c r="J798" s="102"/>
      <c r="K798" s="102"/>
      <c r="L798" s="102"/>
      <c r="M798" s="102"/>
      <c r="N798" s="95"/>
      <c r="O798" s="43"/>
    </row>
    <row r="799" ht="14.25" customHeight="1">
      <c r="A799" s="95"/>
      <c r="B799" s="96"/>
      <c r="C799" s="97"/>
      <c r="D799" s="98"/>
      <c r="E799" s="95"/>
      <c r="F799" s="99"/>
      <c r="G799" s="100"/>
      <c r="H799" s="101"/>
      <c r="I799" s="101"/>
      <c r="J799" s="102"/>
      <c r="K799" s="102"/>
      <c r="L799" s="102"/>
      <c r="M799" s="102"/>
      <c r="N799" s="95"/>
      <c r="O799" s="43"/>
    </row>
    <row r="800" ht="14.25" customHeight="1">
      <c r="A800" s="95"/>
      <c r="B800" s="96"/>
      <c r="C800" s="97"/>
      <c r="D800" s="98"/>
      <c r="E800" s="95"/>
      <c r="F800" s="99"/>
      <c r="G800" s="100"/>
      <c r="H800" s="101"/>
      <c r="I800" s="101"/>
      <c r="J800" s="102"/>
      <c r="K800" s="102"/>
      <c r="L800" s="102"/>
      <c r="M800" s="102"/>
      <c r="N800" s="95"/>
      <c r="O800" s="43"/>
    </row>
    <row r="801" ht="14.25" customHeight="1">
      <c r="A801" s="95"/>
      <c r="B801" s="96"/>
      <c r="C801" s="97"/>
      <c r="D801" s="98"/>
      <c r="E801" s="95"/>
      <c r="F801" s="99"/>
      <c r="G801" s="100"/>
      <c r="H801" s="101"/>
      <c r="I801" s="101"/>
      <c r="J801" s="102"/>
      <c r="K801" s="102"/>
      <c r="L801" s="102"/>
      <c r="M801" s="102"/>
      <c r="N801" s="95"/>
      <c r="O801" s="43"/>
    </row>
    <row r="802" ht="14.25" customHeight="1">
      <c r="A802" s="95"/>
      <c r="B802" s="96"/>
      <c r="C802" s="97"/>
      <c r="D802" s="98"/>
      <c r="E802" s="95"/>
      <c r="F802" s="99"/>
      <c r="G802" s="100"/>
      <c r="H802" s="101"/>
      <c r="I802" s="101"/>
      <c r="J802" s="102"/>
      <c r="K802" s="102"/>
      <c r="L802" s="102"/>
      <c r="M802" s="102"/>
      <c r="N802" s="95"/>
      <c r="O802" s="43"/>
    </row>
    <row r="803" ht="14.25" customHeight="1">
      <c r="A803" s="95"/>
      <c r="B803" s="96"/>
      <c r="C803" s="97"/>
      <c r="D803" s="98"/>
      <c r="E803" s="95"/>
      <c r="F803" s="99"/>
      <c r="G803" s="100"/>
      <c r="H803" s="101"/>
      <c r="I803" s="101"/>
      <c r="J803" s="102"/>
      <c r="K803" s="102"/>
      <c r="L803" s="102"/>
      <c r="M803" s="102"/>
      <c r="N803" s="95"/>
      <c r="O803" s="43"/>
    </row>
    <row r="804" ht="14.25" customHeight="1">
      <c r="A804" s="95"/>
      <c r="B804" s="96"/>
      <c r="C804" s="97"/>
      <c r="D804" s="98"/>
      <c r="E804" s="95"/>
      <c r="F804" s="99"/>
      <c r="G804" s="100"/>
      <c r="H804" s="101"/>
      <c r="I804" s="101"/>
      <c r="J804" s="102"/>
      <c r="K804" s="102"/>
      <c r="L804" s="102"/>
      <c r="M804" s="102"/>
      <c r="N804" s="95"/>
      <c r="O804" s="43"/>
    </row>
    <row r="805" ht="14.25" customHeight="1">
      <c r="A805" s="95"/>
      <c r="B805" s="96"/>
      <c r="C805" s="97"/>
      <c r="D805" s="98"/>
      <c r="E805" s="95"/>
      <c r="F805" s="99"/>
      <c r="G805" s="100"/>
      <c r="H805" s="101"/>
      <c r="I805" s="101"/>
      <c r="J805" s="102"/>
      <c r="K805" s="102"/>
      <c r="L805" s="102"/>
      <c r="M805" s="102"/>
      <c r="N805" s="95"/>
      <c r="O805" s="43"/>
    </row>
    <row r="806" ht="14.25" customHeight="1">
      <c r="A806" s="95"/>
      <c r="B806" s="96"/>
      <c r="C806" s="97"/>
      <c r="D806" s="98"/>
      <c r="E806" s="95"/>
      <c r="F806" s="99"/>
      <c r="G806" s="100"/>
      <c r="H806" s="101"/>
      <c r="I806" s="101"/>
      <c r="J806" s="102"/>
      <c r="K806" s="102"/>
      <c r="L806" s="102"/>
      <c r="M806" s="102"/>
      <c r="N806" s="95"/>
      <c r="O806" s="43"/>
    </row>
    <row r="807" ht="14.25" customHeight="1">
      <c r="A807" s="95"/>
      <c r="B807" s="96"/>
      <c r="C807" s="97"/>
      <c r="D807" s="98"/>
      <c r="E807" s="95"/>
      <c r="F807" s="99"/>
      <c r="G807" s="100"/>
      <c r="H807" s="101"/>
      <c r="I807" s="101"/>
      <c r="J807" s="102"/>
      <c r="K807" s="102"/>
      <c r="L807" s="102"/>
      <c r="M807" s="102"/>
      <c r="N807" s="95"/>
      <c r="O807" s="43"/>
    </row>
    <row r="808" ht="14.25" customHeight="1">
      <c r="A808" s="95"/>
      <c r="B808" s="96"/>
      <c r="C808" s="97"/>
      <c r="D808" s="98"/>
      <c r="E808" s="95"/>
      <c r="F808" s="99"/>
      <c r="G808" s="100"/>
      <c r="H808" s="101"/>
      <c r="I808" s="101"/>
      <c r="J808" s="102"/>
      <c r="K808" s="102"/>
      <c r="L808" s="102"/>
      <c r="M808" s="102"/>
      <c r="N808" s="95"/>
      <c r="O808" s="43"/>
    </row>
    <row r="809" ht="14.25" customHeight="1">
      <c r="A809" s="95"/>
      <c r="B809" s="96"/>
      <c r="C809" s="97"/>
      <c r="D809" s="98"/>
      <c r="E809" s="95"/>
      <c r="F809" s="99"/>
      <c r="G809" s="100"/>
      <c r="H809" s="101"/>
      <c r="I809" s="101"/>
      <c r="J809" s="102"/>
      <c r="K809" s="102"/>
      <c r="L809" s="102"/>
      <c r="M809" s="102"/>
      <c r="N809" s="95"/>
      <c r="O809" s="43"/>
    </row>
    <row r="810" ht="14.25" customHeight="1">
      <c r="A810" s="95"/>
      <c r="B810" s="96"/>
      <c r="C810" s="97"/>
      <c r="D810" s="98"/>
      <c r="E810" s="95"/>
      <c r="F810" s="99"/>
      <c r="G810" s="100"/>
      <c r="H810" s="101"/>
      <c r="I810" s="101"/>
      <c r="J810" s="102"/>
      <c r="K810" s="102"/>
      <c r="L810" s="102"/>
      <c r="M810" s="102"/>
      <c r="N810" s="95"/>
      <c r="O810" s="43"/>
    </row>
    <row r="811" ht="14.25" customHeight="1">
      <c r="A811" s="95"/>
      <c r="B811" s="96"/>
      <c r="C811" s="97"/>
      <c r="D811" s="98"/>
      <c r="E811" s="95"/>
      <c r="F811" s="99"/>
      <c r="G811" s="100"/>
      <c r="H811" s="101"/>
      <c r="I811" s="101"/>
      <c r="J811" s="102"/>
      <c r="K811" s="102"/>
      <c r="L811" s="102"/>
      <c r="M811" s="102"/>
      <c r="N811" s="95"/>
      <c r="O811" s="43"/>
    </row>
    <row r="812" ht="14.25" customHeight="1">
      <c r="A812" s="95"/>
      <c r="B812" s="96"/>
      <c r="C812" s="97"/>
      <c r="D812" s="98"/>
      <c r="E812" s="95"/>
      <c r="F812" s="99"/>
      <c r="G812" s="100"/>
      <c r="H812" s="101"/>
      <c r="I812" s="101"/>
      <c r="J812" s="102"/>
      <c r="K812" s="102"/>
      <c r="L812" s="102"/>
      <c r="M812" s="102"/>
      <c r="N812" s="95"/>
      <c r="O812" s="43"/>
    </row>
    <row r="813" ht="14.25" customHeight="1">
      <c r="A813" s="95"/>
      <c r="B813" s="96"/>
      <c r="C813" s="97"/>
      <c r="D813" s="98"/>
      <c r="E813" s="95"/>
      <c r="F813" s="99"/>
      <c r="G813" s="100"/>
      <c r="H813" s="101"/>
      <c r="I813" s="101"/>
      <c r="J813" s="102"/>
      <c r="K813" s="102"/>
      <c r="L813" s="102"/>
      <c r="M813" s="102"/>
      <c r="N813" s="95"/>
      <c r="O813" s="43"/>
    </row>
    <row r="814" ht="14.25" customHeight="1">
      <c r="A814" s="95"/>
      <c r="B814" s="96"/>
      <c r="C814" s="97"/>
      <c r="D814" s="98"/>
      <c r="E814" s="95"/>
      <c r="F814" s="99"/>
      <c r="G814" s="100"/>
      <c r="H814" s="101"/>
      <c r="I814" s="101"/>
      <c r="J814" s="102"/>
      <c r="K814" s="102"/>
      <c r="L814" s="102"/>
      <c r="M814" s="102"/>
      <c r="N814" s="95"/>
      <c r="O814" s="43"/>
    </row>
    <row r="815" ht="14.25" customHeight="1">
      <c r="A815" s="95"/>
      <c r="B815" s="96"/>
      <c r="C815" s="97"/>
      <c r="D815" s="98"/>
      <c r="E815" s="95"/>
      <c r="F815" s="99"/>
      <c r="G815" s="100"/>
      <c r="H815" s="101"/>
      <c r="I815" s="101"/>
      <c r="J815" s="102"/>
      <c r="K815" s="102"/>
      <c r="L815" s="102"/>
      <c r="M815" s="102"/>
      <c r="N815" s="95"/>
      <c r="O815" s="43"/>
    </row>
    <row r="816" ht="14.25" customHeight="1">
      <c r="A816" s="95"/>
      <c r="B816" s="96"/>
      <c r="C816" s="97"/>
      <c r="D816" s="98"/>
      <c r="E816" s="95"/>
      <c r="F816" s="99"/>
      <c r="G816" s="100"/>
      <c r="H816" s="101"/>
      <c r="I816" s="101"/>
      <c r="J816" s="102"/>
      <c r="K816" s="102"/>
      <c r="L816" s="102"/>
      <c r="M816" s="102"/>
      <c r="N816" s="95"/>
      <c r="O816" s="43"/>
    </row>
    <row r="817" ht="14.25" customHeight="1">
      <c r="A817" s="95"/>
      <c r="B817" s="96"/>
      <c r="C817" s="97"/>
      <c r="D817" s="98"/>
      <c r="E817" s="95"/>
      <c r="F817" s="99"/>
      <c r="G817" s="100"/>
      <c r="H817" s="101"/>
      <c r="I817" s="101"/>
      <c r="J817" s="102"/>
      <c r="K817" s="102"/>
      <c r="L817" s="102"/>
      <c r="M817" s="102"/>
      <c r="N817" s="95"/>
      <c r="O817" s="43"/>
    </row>
    <row r="818" ht="14.25" customHeight="1">
      <c r="A818" s="95"/>
      <c r="B818" s="96"/>
      <c r="C818" s="97"/>
      <c r="D818" s="98"/>
      <c r="E818" s="95"/>
      <c r="F818" s="99"/>
      <c r="G818" s="100"/>
      <c r="H818" s="101"/>
      <c r="I818" s="101"/>
      <c r="J818" s="102"/>
      <c r="K818" s="102"/>
      <c r="L818" s="102"/>
      <c r="M818" s="102"/>
      <c r="N818" s="95"/>
      <c r="O818" s="43"/>
    </row>
    <row r="819" ht="14.25" customHeight="1">
      <c r="A819" s="95"/>
      <c r="B819" s="96"/>
      <c r="C819" s="97"/>
      <c r="D819" s="98"/>
      <c r="E819" s="95"/>
      <c r="F819" s="99"/>
      <c r="G819" s="100"/>
      <c r="H819" s="101"/>
      <c r="I819" s="101"/>
      <c r="J819" s="102"/>
      <c r="K819" s="102"/>
      <c r="L819" s="102"/>
      <c r="M819" s="102"/>
      <c r="N819" s="95"/>
      <c r="O819" s="43"/>
    </row>
    <row r="820" ht="14.25" customHeight="1">
      <c r="A820" s="95"/>
      <c r="B820" s="96"/>
      <c r="C820" s="97"/>
      <c r="D820" s="98"/>
      <c r="E820" s="95"/>
      <c r="F820" s="99"/>
      <c r="G820" s="100"/>
      <c r="H820" s="101"/>
      <c r="I820" s="101"/>
      <c r="J820" s="102"/>
      <c r="K820" s="102"/>
      <c r="L820" s="102"/>
      <c r="M820" s="102"/>
      <c r="N820" s="95"/>
      <c r="O820" s="43"/>
    </row>
    <row r="821" ht="14.25" customHeight="1">
      <c r="A821" s="95"/>
      <c r="B821" s="96"/>
      <c r="C821" s="97"/>
      <c r="D821" s="98"/>
      <c r="E821" s="95"/>
      <c r="F821" s="99"/>
      <c r="G821" s="100"/>
      <c r="H821" s="101"/>
      <c r="I821" s="101"/>
      <c r="J821" s="102"/>
      <c r="K821" s="102"/>
      <c r="L821" s="102"/>
      <c r="M821" s="102"/>
      <c r="N821" s="95"/>
      <c r="O821" s="43"/>
    </row>
    <row r="822" ht="14.25" customHeight="1">
      <c r="A822" s="95"/>
      <c r="B822" s="96"/>
      <c r="C822" s="97"/>
      <c r="D822" s="98"/>
      <c r="E822" s="95"/>
      <c r="F822" s="99"/>
      <c r="G822" s="100"/>
      <c r="H822" s="101"/>
      <c r="I822" s="101"/>
      <c r="J822" s="102"/>
      <c r="K822" s="102"/>
      <c r="L822" s="102"/>
      <c r="M822" s="102"/>
      <c r="N822" s="95"/>
      <c r="O822" s="43"/>
    </row>
    <row r="823" ht="14.25" customHeight="1">
      <c r="A823" s="95"/>
      <c r="B823" s="96"/>
      <c r="C823" s="97"/>
      <c r="D823" s="98"/>
      <c r="E823" s="95"/>
      <c r="F823" s="99"/>
      <c r="G823" s="100"/>
      <c r="H823" s="101"/>
      <c r="I823" s="101"/>
      <c r="J823" s="102"/>
      <c r="K823" s="102"/>
      <c r="L823" s="102"/>
      <c r="M823" s="102"/>
      <c r="N823" s="95"/>
      <c r="O823" s="43"/>
    </row>
    <row r="824" ht="14.25" customHeight="1">
      <c r="A824" s="95"/>
      <c r="B824" s="96"/>
      <c r="C824" s="97"/>
      <c r="D824" s="98"/>
      <c r="E824" s="95"/>
      <c r="F824" s="99"/>
      <c r="G824" s="100"/>
      <c r="H824" s="101"/>
      <c r="I824" s="101"/>
      <c r="J824" s="102"/>
      <c r="K824" s="102"/>
      <c r="L824" s="102"/>
      <c r="M824" s="102"/>
      <c r="N824" s="95"/>
      <c r="O824" s="43"/>
    </row>
    <row r="825" ht="14.25" customHeight="1">
      <c r="A825" s="95"/>
      <c r="B825" s="96"/>
      <c r="C825" s="97"/>
      <c r="D825" s="98"/>
      <c r="E825" s="95"/>
      <c r="F825" s="99"/>
      <c r="G825" s="100"/>
      <c r="H825" s="101"/>
      <c r="I825" s="101"/>
      <c r="J825" s="102"/>
      <c r="K825" s="102"/>
      <c r="L825" s="102"/>
      <c r="M825" s="102"/>
      <c r="N825" s="95"/>
      <c r="O825" s="43"/>
    </row>
    <row r="826" ht="14.25" customHeight="1">
      <c r="A826" s="95"/>
      <c r="B826" s="96"/>
      <c r="C826" s="97"/>
      <c r="D826" s="98"/>
      <c r="E826" s="95"/>
      <c r="F826" s="99"/>
      <c r="G826" s="100"/>
      <c r="H826" s="101"/>
      <c r="I826" s="101"/>
      <c r="J826" s="102"/>
      <c r="K826" s="102"/>
      <c r="L826" s="102"/>
      <c r="M826" s="102"/>
      <c r="N826" s="95"/>
      <c r="O826" s="43"/>
    </row>
    <row r="827" ht="14.25" customHeight="1">
      <c r="A827" s="95"/>
      <c r="B827" s="96"/>
      <c r="C827" s="97"/>
      <c r="D827" s="98"/>
      <c r="E827" s="95"/>
      <c r="F827" s="99"/>
      <c r="G827" s="100"/>
      <c r="H827" s="101"/>
      <c r="I827" s="101"/>
      <c r="J827" s="102"/>
      <c r="K827" s="102"/>
      <c r="L827" s="102"/>
      <c r="M827" s="102"/>
      <c r="N827" s="95"/>
      <c r="O827" s="43"/>
    </row>
    <row r="828" ht="14.25" customHeight="1">
      <c r="A828" s="95"/>
      <c r="B828" s="96"/>
      <c r="C828" s="97"/>
      <c r="D828" s="98"/>
      <c r="E828" s="95"/>
      <c r="F828" s="99"/>
      <c r="G828" s="100"/>
      <c r="H828" s="101"/>
      <c r="I828" s="101"/>
      <c r="J828" s="102"/>
      <c r="K828" s="102"/>
      <c r="L828" s="102"/>
      <c r="M828" s="102"/>
      <c r="N828" s="95"/>
      <c r="O828" s="43"/>
    </row>
    <row r="829" ht="14.25" customHeight="1">
      <c r="A829" s="95"/>
      <c r="B829" s="96"/>
      <c r="C829" s="97"/>
      <c r="D829" s="98"/>
      <c r="E829" s="95"/>
      <c r="F829" s="99"/>
      <c r="G829" s="100"/>
      <c r="H829" s="101"/>
      <c r="I829" s="101"/>
      <c r="J829" s="102"/>
      <c r="K829" s="102"/>
      <c r="L829" s="102"/>
      <c r="M829" s="102"/>
      <c r="N829" s="95"/>
      <c r="O829" s="43"/>
    </row>
    <row r="830" ht="14.25" customHeight="1">
      <c r="A830" s="95"/>
      <c r="B830" s="96"/>
      <c r="C830" s="97"/>
      <c r="D830" s="98"/>
      <c r="E830" s="95"/>
      <c r="F830" s="99"/>
      <c r="G830" s="100"/>
      <c r="H830" s="101"/>
      <c r="I830" s="101"/>
      <c r="J830" s="102"/>
      <c r="K830" s="102"/>
      <c r="L830" s="102"/>
      <c r="M830" s="102"/>
      <c r="N830" s="95"/>
      <c r="O830" s="43"/>
    </row>
    <row r="831" ht="14.25" customHeight="1">
      <c r="A831" s="95"/>
      <c r="B831" s="96"/>
      <c r="C831" s="97"/>
      <c r="D831" s="98"/>
      <c r="E831" s="95"/>
      <c r="F831" s="99"/>
      <c r="G831" s="100"/>
      <c r="H831" s="101"/>
      <c r="I831" s="101"/>
      <c r="J831" s="102"/>
      <c r="K831" s="102"/>
      <c r="L831" s="102"/>
      <c r="M831" s="102"/>
      <c r="N831" s="95"/>
      <c r="O831" s="43"/>
    </row>
    <row r="832" ht="14.25" customHeight="1">
      <c r="A832" s="95"/>
      <c r="B832" s="96"/>
      <c r="C832" s="97"/>
      <c r="D832" s="98"/>
      <c r="E832" s="95"/>
      <c r="F832" s="99"/>
      <c r="G832" s="100"/>
      <c r="H832" s="101"/>
      <c r="I832" s="101"/>
      <c r="J832" s="102"/>
      <c r="K832" s="102"/>
      <c r="L832" s="102"/>
      <c r="M832" s="102"/>
      <c r="N832" s="95"/>
      <c r="O832" s="43"/>
    </row>
    <row r="833" ht="14.25" customHeight="1">
      <c r="A833" s="95"/>
      <c r="B833" s="96"/>
      <c r="C833" s="97"/>
      <c r="D833" s="98"/>
      <c r="E833" s="95"/>
      <c r="F833" s="99"/>
      <c r="G833" s="100"/>
      <c r="H833" s="101"/>
      <c r="I833" s="101"/>
      <c r="J833" s="102"/>
      <c r="K833" s="102"/>
      <c r="L833" s="102"/>
      <c r="M833" s="102"/>
      <c r="N833" s="95"/>
      <c r="O833" s="43"/>
    </row>
    <row r="834" ht="14.25" customHeight="1">
      <c r="A834" s="95"/>
      <c r="B834" s="96"/>
      <c r="C834" s="97"/>
      <c r="D834" s="98"/>
      <c r="E834" s="95"/>
      <c r="F834" s="99"/>
      <c r="G834" s="100"/>
      <c r="H834" s="101"/>
      <c r="I834" s="101"/>
      <c r="J834" s="102"/>
      <c r="K834" s="102"/>
      <c r="L834" s="102"/>
      <c r="M834" s="102"/>
      <c r="N834" s="95"/>
      <c r="O834" s="43"/>
    </row>
    <row r="835" ht="14.25" customHeight="1">
      <c r="A835" s="95"/>
      <c r="B835" s="96"/>
      <c r="C835" s="97"/>
      <c r="D835" s="98"/>
      <c r="E835" s="95"/>
      <c r="F835" s="99"/>
      <c r="G835" s="100"/>
      <c r="H835" s="101"/>
      <c r="I835" s="101"/>
      <c r="J835" s="102"/>
      <c r="K835" s="102"/>
      <c r="L835" s="102"/>
      <c r="M835" s="102"/>
      <c r="N835" s="95"/>
      <c r="O835" s="43"/>
    </row>
    <row r="836" ht="14.25" customHeight="1">
      <c r="A836" s="95"/>
      <c r="B836" s="96"/>
      <c r="C836" s="97"/>
      <c r="D836" s="98"/>
      <c r="E836" s="95"/>
      <c r="F836" s="99"/>
      <c r="G836" s="100"/>
      <c r="H836" s="101"/>
      <c r="I836" s="101"/>
      <c r="J836" s="102"/>
      <c r="K836" s="102"/>
      <c r="L836" s="102"/>
      <c r="M836" s="102"/>
      <c r="N836" s="95"/>
      <c r="O836" s="43"/>
    </row>
    <row r="837" ht="14.25" customHeight="1">
      <c r="A837" s="95"/>
      <c r="B837" s="96"/>
      <c r="C837" s="97"/>
      <c r="D837" s="98"/>
      <c r="E837" s="95"/>
      <c r="F837" s="99"/>
      <c r="G837" s="100"/>
      <c r="H837" s="101"/>
      <c r="I837" s="101"/>
      <c r="J837" s="102"/>
      <c r="K837" s="102"/>
      <c r="L837" s="102"/>
      <c r="M837" s="102"/>
      <c r="N837" s="95"/>
      <c r="O837" s="43"/>
    </row>
    <row r="838" ht="14.25" customHeight="1">
      <c r="A838" s="95"/>
      <c r="B838" s="96"/>
      <c r="C838" s="97"/>
      <c r="D838" s="98"/>
      <c r="E838" s="95"/>
      <c r="F838" s="99"/>
      <c r="G838" s="100"/>
      <c r="H838" s="101"/>
      <c r="I838" s="101"/>
      <c r="J838" s="102"/>
      <c r="K838" s="102"/>
      <c r="L838" s="102"/>
      <c r="M838" s="102"/>
      <c r="N838" s="95"/>
      <c r="O838" s="43"/>
    </row>
    <row r="839" ht="14.25" customHeight="1">
      <c r="A839" s="95"/>
      <c r="B839" s="96"/>
      <c r="C839" s="97"/>
      <c r="D839" s="98"/>
      <c r="E839" s="95"/>
      <c r="F839" s="99"/>
      <c r="G839" s="100"/>
      <c r="H839" s="101"/>
      <c r="I839" s="101"/>
      <c r="J839" s="102"/>
      <c r="K839" s="102"/>
      <c r="L839" s="102"/>
      <c r="M839" s="102"/>
      <c r="N839" s="95"/>
      <c r="O839" s="43"/>
    </row>
    <row r="840" ht="14.25" customHeight="1">
      <c r="A840" s="95"/>
      <c r="B840" s="96"/>
      <c r="C840" s="97"/>
      <c r="D840" s="98"/>
      <c r="E840" s="95"/>
      <c r="F840" s="99"/>
      <c r="G840" s="100"/>
      <c r="H840" s="101"/>
      <c r="I840" s="101"/>
      <c r="J840" s="102"/>
      <c r="K840" s="102"/>
      <c r="L840" s="102"/>
      <c r="M840" s="102"/>
      <c r="N840" s="95"/>
      <c r="O840" s="43"/>
    </row>
    <row r="841" ht="14.25" customHeight="1">
      <c r="A841" s="95"/>
      <c r="B841" s="96"/>
      <c r="C841" s="97"/>
      <c r="D841" s="98"/>
      <c r="E841" s="95"/>
      <c r="F841" s="99"/>
      <c r="G841" s="100"/>
      <c r="H841" s="101"/>
      <c r="I841" s="101"/>
      <c r="J841" s="102"/>
      <c r="K841" s="102"/>
      <c r="L841" s="102"/>
      <c r="M841" s="102"/>
      <c r="N841" s="95"/>
      <c r="O841" s="43"/>
    </row>
    <row r="842" ht="14.25" customHeight="1">
      <c r="A842" s="95"/>
      <c r="B842" s="96"/>
      <c r="C842" s="97"/>
      <c r="D842" s="98"/>
      <c r="E842" s="95"/>
      <c r="F842" s="99"/>
      <c r="G842" s="100"/>
      <c r="H842" s="101"/>
      <c r="I842" s="101"/>
      <c r="J842" s="102"/>
      <c r="K842" s="102"/>
      <c r="L842" s="102"/>
      <c r="M842" s="102"/>
      <c r="N842" s="95"/>
      <c r="O842" s="43"/>
    </row>
    <row r="843" ht="14.25" customHeight="1">
      <c r="A843" s="95"/>
      <c r="B843" s="96"/>
      <c r="C843" s="97"/>
      <c r="D843" s="98"/>
      <c r="E843" s="95"/>
      <c r="F843" s="99"/>
      <c r="G843" s="100"/>
      <c r="H843" s="101"/>
      <c r="I843" s="101"/>
      <c r="J843" s="102"/>
      <c r="K843" s="102"/>
      <c r="L843" s="102"/>
      <c r="M843" s="102"/>
      <c r="N843" s="95"/>
      <c r="O843" s="43"/>
    </row>
    <row r="844" ht="14.25" customHeight="1">
      <c r="A844" s="95"/>
      <c r="B844" s="96"/>
      <c r="C844" s="97"/>
      <c r="D844" s="98"/>
      <c r="E844" s="95"/>
      <c r="F844" s="99"/>
      <c r="G844" s="100"/>
      <c r="H844" s="101"/>
      <c r="I844" s="101"/>
      <c r="J844" s="102"/>
      <c r="K844" s="102"/>
      <c r="L844" s="102"/>
      <c r="M844" s="102"/>
      <c r="N844" s="95"/>
      <c r="O844" s="43"/>
    </row>
    <row r="845" ht="14.25" customHeight="1">
      <c r="A845" s="95"/>
      <c r="B845" s="96"/>
      <c r="C845" s="97"/>
      <c r="D845" s="98"/>
      <c r="E845" s="95"/>
      <c r="F845" s="99"/>
      <c r="G845" s="100"/>
      <c r="H845" s="101"/>
      <c r="I845" s="101"/>
      <c r="J845" s="102"/>
      <c r="K845" s="102"/>
      <c r="L845" s="102"/>
      <c r="M845" s="102"/>
      <c r="N845" s="95"/>
      <c r="O845" s="43"/>
    </row>
    <row r="846" ht="14.25" customHeight="1">
      <c r="A846" s="95"/>
      <c r="B846" s="96"/>
      <c r="C846" s="97"/>
      <c r="D846" s="98"/>
      <c r="E846" s="95"/>
      <c r="F846" s="99"/>
      <c r="G846" s="100"/>
      <c r="H846" s="101"/>
      <c r="I846" s="101"/>
      <c r="J846" s="102"/>
      <c r="K846" s="102"/>
      <c r="L846" s="102"/>
      <c r="M846" s="102"/>
      <c r="N846" s="95"/>
      <c r="O846" s="43"/>
    </row>
    <row r="847" ht="14.25" customHeight="1">
      <c r="A847" s="95"/>
      <c r="B847" s="96"/>
      <c r="C847" s="97"/>
      <c r="D847" s="98"/>
      <c r="E847" s="95"/>
      <c r="F847" s="99"/>
      <c r="G847" s="100"/>
      <c r="H847" s="101"/>
      <c r="I847" s="101"/>
      <c r="J847" s="102"/>
      <c r="K847" s="102"/>
      <c r="L847" s="102"/>
      <c r="M847" s="102"/>
      <c r="N847" s="95"/>
      <c r="O847" s="43"/>
    </row>
    <row r="848" ht="14.25" customHeight="1">
      <c r="A848" s="95"/>
      <c r="B848" s="96"/>
      <c r="C848" s="97"/>
      <c r="D848" s="98"/>
      <c r="E848" s="95"/>
      <c r="F848" s="99"/>
      <c r="G848" s="100"/>
      <c r="H848" s="101"/>
      <c r="I848" s="101"/>
      <c r="J848" s="102"/>
      <c r="K848" s="102"/>
      <c r="L848" s="102"/>
      <c r="M848" s="102"/>
      <c r="N848" s="95"/>
      <c r="O848" s="43"/>
    </row>
    <row r="849" ht="14.25" customHeight="1">
      <c r="A849" s="95"/>
      <c r="B849" s="96"/>
      <c r="C849" s="97"/>
      <c r="D849" s="98"/>
      <c r="E849" s="95"/>
      <c r="F849" s="99"/>
      <c r="G849" s="100"/>
      <c r="H849" s="101"/>
      <c r="I849" s="101"/>
      <c r="J849" s="102"/>
      <c r="K849" s="102"/>
      <c r="L849" s="102"/>
      <c r="M849" s="102"/>
      <c r="N849" s="95"/>
      <c r="O849" s="43"/>
    </row>
    <row r="850" ht="14.25" customHeight="1">
      <c r="A850" s="95"/>
      <c r="B850" s="96"/>
      <c r="C850" s="97"/>
      <c r="D850" s="98"/>
      <c r="E850" s="95"/>
      <c r="F850" s="99"/>
      <c r="G850" s="100"/>
      <c r="H850" s="101"/>
      <c r="I850" s="101"/>
      <c r="J850" s="102"/>
      <c r="K850" s="102"/>
      <c r="L850" s="102"/>
      <c r="M850" s="102"/>
      <c r="N850" s="95"/>
      <c r="O850" s="43"/>
    </row>
    <row r="851" ht="14.25" customHeight="1">
      <c r="A851" s="95"/>
      <c r="B851" s="96"/>
      <c r="C851" s="97"/>
      <c r="D851" s="98"/>
      <c r="E851" s="95"/>
      <c r="F851" s="99"/>
      <c r="G851" s="100"/>
      <c r="H851" s="101"/>
      <c r="I851" s="101"/>
      <c r="J851" s="102"/>
      <c r="K851" s="102"/>
      <c r="L851" s="102"/>
      <c r="M851" s="102"/>
      <c r="N851" s="95"/>
      <c r="O851" s="43"/>
    </row>
    <row r="852" ht="14.25" customHeight="1">
      <c r="A852" s="95"/>
      <c r="B852" s="96"/>
      <c r="C852" s="97"/>
      <c r="D852" s="98"/>
      <c r="E852" s="95"/>
      <c r="F852" s="99"/>
      <c r="G852" s="100"/>
      <c r="H852" s="101"/>
      <c r="I852" s="101"/>
      <c r="J852" s="102"/>
      <c r="K852" s="102"/>
      <c r="L852" s="102"/>
      <c r="M852" s="102"/>
      <c r="N852" s="95"/>
      <c r="O852" s="43"/>
    </row>
    <row r="853" ht="14.25" customHeight="1">
      <c r="A853" s="95"/>
      <c r="B853" s="96"/>
      <c r="C853" s="97"/>
      <c r="D853" s="98"/>
      <c r="E853" s="95"/>
      <c r="F853" s="99"/>
      <c r="G853" s="100"/>
      <c r="H853" s="101"/>
      <c r="I853" s="101"/>
      <c r="J853" s="102"/>
      <c r="K853" s="102"/>
      <c r="L853" s="102"/>
      <c r="M853" s="102"/>
      <c r="N853" s="95"/>
      <c r="O853" s="43"/>
    </row>
    <row r="854" ht="14.25" customHeight="1">
      <c r="A854" s="95"/>
      <c r="B854" s="96"/>
      <c r="C854" s="97"/>
      <c r="D854" s="98"/>
      <c r="E854" s="95"/>
      <c r="F854" s="99"/>
      <c r="G854" s="100"/>
      <c r="H854" s="101"/>
      <c r="I854" s="101"/>
      <c r="J854" s="102"/>
      <c r="K854" s="102"/>
      <c r="L854" s="102"/>
      <c r="M854" s="102"/>
      <c r="N854" s="95"/>
      <c r="O854" s="43"/>
    </row>
    <row r="855" ht="14.25" customHeight="1">
      <c r="A855" s="95"/>
      <c r="B855" s="96"/>
      <c r="C855" s="97"/>
      <c r="D855" s="98"/>
      <c r="E855" s="95"/>
      <c r="F855" s="99"/>
      <c r="G855" s="100"/>
      <c r="H855" s="101"/>
      <c r="I855" s="101"/>
      <c r="J855" s="102"/>
      <c r="K855" s="102"/>
      <c r="L855" s="102"/>
      <c r="M855" s="102"/>
      <c r="N855" s="95"/>
      <c r="O855" s="43"/>
    </row>
    <row r="856" ht="14.25" customHeight="1">
      <c r="A856" s="95"/>
      <c r="B856" s="96"/>
      <c r="C856" s="97"/>
      <c r="D856" s="98"/>
      <c r="E856" s="95"/>
      <c r="F856" s="99"/>
      <c r="G856" s="100"/>
      <c r="H856" s="101"/>
      <c r="I856" s="101"/>
      <c r="J856" s="102"/>
      <c r="K856" s="102"/>
      <c r="L856" s="102"/>
      <c r="M856" s="102"/>
      <c r="N856" s="95"/>
      <c r="O856" s="43"/>
    </row>
    <row r="857" ht="14.25" customHeight="1">
      <c r="A857" s="95"/>
      <c r="B857" s="96"/>
      <c r="C857" s="97"/>
      <c r="D857" s="98"/>
      <c r="E857" s="95"/>
      <c r="F857" s="99"/>
      <c r="G857" s="100"/>
      <c r="H857" s="101"/>
      <c r="I857" s="101"/>
      <c r="J857" s="102"/>
      <c r="K857" s="102"/>
      <c r="L857" s="102"/>
      <c r="M857" s="102"/>
      <c r="N857" s="95"/>
      <c r="O857" s="43"/>
    </row>
    <row r="858" ht="14.25" customHeight="1">
      <c r="A858" s="95"/>
      <c r="B858" s="96"/>
      <c r="C858" s="97"/>
      <c r="D858" s="98"/>
      <c r="E858" s="95"/>
      <c r="F858" s="99"/>
      <c r="G858" s="100"/>
      <c r="H858" s="101"/>
      <c r="I858" s="101"/>
      <c r="J858" s="102"/>
      <c r="K858" s="102"/>
      <c r="L858" s="102"/>
      <c r="M858" s="102"/>
      <c r="N858" s="95"/>
      <c r="O858" s="43"/>
    </row>
    <row r="859" ht="14.25" customHeight="1">
      <c r="A859" s="95"/>
      <c r="B859" s="96"/>
      <c r="C859" s="97"/>
      <c r="D859" s="98"/>
      <c r="E859" s="95"/>
      <c r="F859" s="99"/>
      <c r="G859" s="100"/>
      <c r="H859" s="101"/>
      <c r="I859" s="101"/>
      <c r="J859" s="102"/>
      <c r="K859" s="102"/>
      <c r="L859" s="102"/>
      <c r="M859" s="102"/>
      <c r="N859" s="95"/>
      <c r="O859" s="43"/>
    </row>
    <row r="860" ht="14.25" customHeight="1">
      <c r="A860" s="95"/>
      <c r="B860" s="96"/>
      <c r="C860" s="97"/>
      <c r="D860" s="98"/>
      <c r="E860" s="95"/>
      <c r="F860" s="99"/>
      <c r="G860" s="100"/>
      <c r="H860" s="101"/>
      <c r="I860" s="101"/>
      <c r="J860" s="102"/>
      <c r="K860" s="102"/>
      <c r="L860" s="102"/>
      <c r="M860" s="102"/>
      <c r="N860" s="95"/>
      <c r="O860" s="43"/>
    </row>
    <row r="861" ht="14.25" customHeight="1">
      <c r="A861" s="95"/>
      <c r="B861" s="96"/>
      <c r="C861" s="97"/>
      <c r="D861" s="98"/>
      <c r="E861" s="95"/>
      <c r="F861" s="99"/>
      <c r="G861" s="100"/>
      <c r="H861" s="101"/>
      <c r="I861" s="101"/>
      <c r="J861" s="102"/>
      <c r="K861" s="102"/>
      <c r="L861" s="102"/>
      <c r="M861" s="102"/>
      <c r="N861" s="95"/>
      <c r="O861" s="43"/>
    </row>
    <row r="862" ht="14.25" customHeight="1">
      <c r="A862" s="95"/>
      <c r="B862" s="96"/>
      <c r="C862" s="97"/>
      <c r="D862" s="98"/>
      <c r="E862" s="95"/>
      <c r="F862" s="99"/>
      <c r="G862" s="100"/>
      <c r="H862" s="101"/>
      <c r="I862" s="101"/>
      <c r="J862" s="102"/>
      <c r="K862" s="102"/>
      <c r="L862" s="102"/>
      <c r="M862" s="102"/>
      <c r="N862" s="95"/>
      <c r="O862" s="43"/>
    </row>
    <row r="863" ht="14.25" customHeight="1">
      <c r="A863" s="95"/>
      <c r="B863" s="96"/>
      <c r="C863" s="97"/>
      <c r="D863" s="98"/>
      <c r="E863" s="95"/>
      <c r="F863" s="99"/>
      <c r="G863" s="100"/>
      <c r="H863" s="101"/>
      <c r="I863" s="101"/>
      <c r="J863" s="102"/>
      <c r="K863" s="102"/>
      <c r="L863" s="102"/>
      <c r="M863" s="102"/>
      <c r="N863" s="95"/>
      <c r="O863" s="43"/>
    </row>
    <row r="864" ht="14.25" customHeight="1">
      <c r="A864" s="95"/>
      <c r="B864" s="96"/>
      <c r="C864" s="97"/>
      <c r="D864" s="98"/>
      <c r="E864" s="95"/>
      <c r="F864" s="99"/>
      <c r="G864" s="100"/>
      <c r="H864" s="101"/>
      <c r="I864" s="101"/>
      <c r="J864" s="102"/>
      <c r="K864" s="102"/>
      <c r="L864" s="102"/>
      <c r="M864" s="102"/>
      <c r="N864" s="95"/>
      <c r="O864" s="43"/>
    </row>
    <row r="865" ht="14.25" customHeight="1">
      <c r="A865" s="95"/>
      <c r="B865" s="96"/>
      <c r="C865" s="97"/>
      <c r="D865" s="98"/>
      <c r="E865" s="95"/>
      <c r="F865" s="99"/>
      <c r="G865" s="100"/>
      <c r="H865" s="101"/>
      <c r="I865" s="101"/>
      <c r="J865" s="102"/>
      <c r="K865" s="102"/>
      <c r="L865" s="102"/>
      <c r="M865" s="102"/>
      <c r="N865" s="95"/>
      <c r="O865" s="43"/>
    </row>
    <row r="866" ht="14.25" customHeight="1">
      <c r="A866" s="95"/>
      <c r="B866" s="96"/>
      <c r="C866" s="97"/>
      <c r="D866" s="98"/>
      <c r="E866" s="95"/>
      <c r="F866" s="99"/>
      <c r="G866" s="100"/>
      <c r="H866" s="101"/>
      <c r="I866" s="101"/>
      <c r="J866" s="102"/>
      <c r="K866" s="102"/>
      <c r="L866" s="102"/>
      <c r="M866" s="102"/>
      <c r="N866" s="95"/>
      <c r="O866" s="43"/>
    </row>
    <row r="867" ht="14.25" customHeight="1">
      <c r="A867" s="95"/>
      <c r="B867" s="96"/>
      <c r="C867" s="97"/>
      <c r="D867" s="98"/>
      <c r="E867" s="95"/>
      <c r="F867" s="99"/>
      <c r="G867" s="100"/>
      <c r="H867" s="101"/>
      <c r="I867" s="101"/>
      <c r="J867" s="102"/>
      <c r="K867" s="102"/>
      <c r="L867" s="102"/>
      <c r="M867" s="102"/>
      <c r="N867" s="95"/>
      <c r="O867" s="43"/>
    </row>
    <row r="868" ht="14.25" customHeight="1">
      <c r="A868" s="95"/>
      <c r="B868" s="96"/>
      <c r="C868" s="97"/>
      <c r="D868" s="98"/>
      <c r="E868" s="95"/>
      <c r="F868" s="99"/>
      <c r="G868" s="100"/>
      <c r="H868" s="101"/>
      <c r="I868" s="101"/>
      <c r="J868" s="102"/>
      <c r="K868" s="102"/>
      <c r="L868" s="102"/>
      <c r="M868" s="102"/>
      <c r="N868" s="95"/>
      <c r="O868" s="43"/>
    </row>
    <row r="869" ht="14.25" customHeight="1">
      <c r="A869" s="95"/>
      <c r="B869" s="96"/>
      <c r="C869" s="97"/>
      <c r="D869" s="98"/>
      <c r="E869" s="95"/>
      <c r="F869" s="99"/>
      <c r="G869" s="100"/>
      <c r="H869" s="101"/>
      <c r="I869" s="101"/>
      <c r="J869" s="102"/>
      <c r="K869" s="102"/>
      <c r="L869" s="102"/>
      <c r="M869" s="102"/>
      <c r="N869" s="95"/>
      <c r="O869" s="43"/>
    </row>
    <row r="870" ht="14.25" customHeight="1">
      <c r="A870" s="95"/>
      <c r="B870" s="96"/>
      <c r="C870" s="97"/>
      <c r="D870" s="98"/>
      <c r="E870" s="95"/>
      <c r="F870" s="99"/>
      <c r="G870" s="100"/>
      <c r="H870" s="101"/>
      <c r="I870" s="101"/>
      <c r="J870" s="102"/>
      <c r="K870" s="102"/>
      <c r="L870" s="102"/>
      <c r="M870" s="102"/>
      <c r="N870" s="95"/>
      <c r="O870" s="43"/>
    </row>
    <row r="871" ht="14.25" customHeight="1">
      <c r="A871" s="95"/>
      <c r="B871" s="96"/>
      <c r="C871" s="97"/>
      <c r="D871" s="98"/>
      <c r="E871" s="95"/>
      <c r="F871" s="99"/>
      <c r="G871" s="100"/>
      <c r="H871" s="101"/>
      <c r="I871" s="101"/>
      <c r="J871" s="102"/>
      <c r="K871" s="102"/>
      <c r="L871" s="102"/>
      <c r="M871" s="102"/>
      <c r="N871" s="95"/>
      <c r="O871" s="43"/>
    </row>
    <row r="872" ht="14.25" customHeight="1">
      <c r="A872" s="95"/>
      <c r="B872" s="96"/>
      <c r="C872" s="97"/>
      <c r="D872" s="98"/>
      <c r="E872" s="95"/>
      <c r="F872" s="99"/>
      <c r="G872" s="100"/>
      <c r="H872" s="101"/>
      <c r="I872" s="101"/>
      <c r="J872" s="102"/>
      <c r="K872" s="102"/>
      <c r="L872" s="102"/>
      <c r="M872" s="102"/>
      <c r="N872" s="95"/>
      <c r="O872" s="43"/>
    </row>
    <row r="873" ht="14.25" customHeight="1">
      <c r="A873" s="95"/>
      <c r="B873" s="96"/>
      <c r="C873" s="97"/>
      <c r="D873" s="98"/>
      <c r="E873" s="95"/>
      <c r="F873" s="99"/>
      <c r="G873" s="100"/>
      <c r="H873" s="101"/>
      <c r="I873" s="101"/>
      <c r="J873" s="102"/>
      <c r="K873" s="102"/>
      <c r="L873" s="102"/>
      <c r="M873" s="102"/>
      <c r="N873" s="95"/>
      <c r="O873" s="43"/>
    </row>
    <row r="874" ht="14.25" customHeight="1">
      <c r="A874" s="95"/>
      <c r="B874" s="96"/>
      <c r="C874" s="97"/>
      <c r="D874" s="98"/>
      <c r="E874" s="95"/>
      <c r="F874" s="99"/>
      <c r="G874" s="100"/>
      <c r="H874" s="101"/>
      <c r="I874" s="101"/>
      <c r="J874" s="102"/>
      <c r="K874" s="102"/>
      <c r="L874" s="102"/>
      <c r="M874" s="102"/>
      <c r="N874" s="95"/>
      <c r="O874" s="43"/>
    </row>
    <row r="875" ht="14.25" customHeight="1">
      <c r="A875" s="95"/>
      <c r="B875" s="96"/>
      <c r="C875" s="97"/>
      <c r="D875" s="98"/>
      <c r="E875" s="95"/>
      <c r="F875" s="99"/>
      <c r="G875" s="100"/>
      <c r="H875" s="101"/>
      <c r="I875" s="101"/>
      <c r="J875" s="102"/>
      <c r="K875" s="102"/>
      <c r="L875" s="102"/>
      <c r="M875" s="102"/>
      <c r="N875" s="95"/>
      <c r="O875" s="43"/>
    </row>
    <row r="876" ht="14.25" customHeight="1">
      <c r="A876" s="95"/>
      <c r="B876" s="96"/>
      <c r="C876" s="97"/>
      <c r="D876" s="98"/>
      <c r="E876" s="95"/>
      <c r="F876" s="99"/>
      <c r="G876" s="100"/>
      <c r="H876" s="101"/>
      <c r="I876" s="101"/>
      <c r="J876" s="102"/>
      <c r="K876" s="102"/>
      <c r="L876" s="102"/>
      <c r="M876" s="102"/>
      <c r="N876" s="95"/>
      <c r="O876" s="43"/>
    </row>
    <row r="877" ht="14.25" customHeight="1">
      <c r="A877" s="95"/>
      <c r="B877" s="96"/>
      <c r="C877" s="97"/>
      <c r="D877" s="98"/>
      <c r="E877" s="95"/>
      <c r="F877" s="99"/>
      <c r="G877" s="100"/>
      <c r="H877" s="101"/>
      <c r="I877" s="101"/>
      <c r="J877" s="102"/>
      <c r="K877" s="102"/>
      <c r="L877" s="102"/>
      <c r="M877" s="102"/>
      <c r="N877" s="95"/>
      <c r="O877" s="43"/>
    </row>
    <row r="878" ht="14.25" customHeight="1">
      <c r="A878" s="95"/>
      <c r="B878" s="96"/>
      <c r="C878" s="97"/>
      <c r="D878" s="98"/>
      <c r="E878" s="95"/>
      <c r="F878" s="99"/>
      <c r="G878" s="100"/>
      <c r="H878" s="101"/>
      <c r="I878" s="101"/>
      <c r="J878" s="102"/>
      <c r="K878" s="102"/>
      <c r="L878" s="102"/>
      <c r="M878" s="102"/>
      <c r="N878" s="95"/>
      <c r="O878" s="43"/>
    </row>
    <row r="879" ht="14.25" customHeight="1">
      <c r="A879" s="95"/>
      <c r="B879" s="96"/>
      <c r="C879" s="97"/>
      <c r="D879" s="98"/>
      <c r="E879" s="95"/>
      <c r="F879" s="99"/>
      <c r="G879" s="100"/>
      <c r="H879" s="101"/>
      <c r="I879" s="101"/>
      <c r="J879" s="102"/>
      <c r="K879" s="102"/>
      <c r="L879" s="102"/>
      <c r="M879" s="102"/>
      <c r="N879" s="95"/>
      <c r="O879" s="43"/>
    </row>
    <row r="880" ht="14.25" customHeight="1">
      <c r="A880" s="95"/>
      <c r="B880" s="96"/>
      <c r="C880" s="97"/>
      <c r="D880" s="98"/>
      <c r="E880" s="95"/>
      <c r="F880" s="99"/>
      <c r="G880" s="100"/>
      <c r="H880" s="101"/>
      <c r="I880" s="101"/>
      <c r="J880" s="102"/>
      <c r="K880" s="102"/>
      <c r="L880" s="102"/>
      <c r="M880" s="102"/>
      <c r="N880" s="95"/>
      <c r="O880" s="43"/>
    </row>
    <row r="881" ht="14.25" customHeight="1">
      <c r="A881" s="95"/>
      <c r="B881" s="96"/>
      <c r="C881" s="97"/>
      <c r="D881" s="98"/>
      <c r="E881" s="95"/>
      <c r="F881" s="99"/>
      <c r="G881" s="100"/>
      <c r="H881" s="101"/>
      <c r="I881" s="101"/>
      <c r="J881" s="102"/>
      <c r="K881" s="102"/>
      <c r="L881" s="102"/>
      <c r="M881" s="102"/>
      <c r="N881" s="95"/>
      <c r="O881" s="43"/>
    </row>
    <row r="882" ht="14.25" customHeight="1">
      <c r="A882" s="95"/>
      <c r="B882" s="96"/>
      <c r="C882" s="97"/>
      <c r="D882" s="98"/>
      <c r="E882" s="95"/>
      <c r="F882" s="99"/>
      <c r="G882" s="100"/>
      <c r="H882" s="101"/>
      <c r="I882" s="101"/>
      <c r="J882" s="102"/>
      <c r="K882" s="102"/>
      <c r="L882" s="102"/>
      <c r="M882" s="102"/>
      <c r="N882" s="95"/>
      <c r="O882" s="43"/>
    </row>
    <row r="883" ht="14.25" customHeight="1">
      <c r="A883" s="95"/>
      <c r="B883" s="96"/>
      <c r="C883" s="97"/>
      <c r="D883" s="98"/>
      <c r="E883" s="95"/>
      <c r="F883" s="99"/>
      <c r="G883" s="100"/>
      <c r="H883" s="101"/>
      <c r="I883" s="101"/>
      <c r="J883" s="102"/>
      <c r="K883" s="102"/>
      <c r="L883" s="102"/>
      <c r="M883" s="102"/>
      <c r="N883" s="95"/>
      <c r="O883" s="43"/>
    </row>
    <row r="884" ht="14.25" customHeight="1">
      <c r="A884" s="95"/>
      <c r="B884" s="96"/>
      <c r="C884" s="97"/>
      <c r="D884" s="98"/>
      <c r="E884" s="95"/>
      <c r="F884" s="99"/>
      <c r="G884" s="100"/>
      <c r="H884" s="101"/>
      <c r="I884" s="101"/>
      <c r="J884" s="102"/>
      <c r="K884" s="102"/>
      <c r="L884" s="102"/>
      <c r="M884" s="102"/>
      <c r="N884" s="95"/>
      <c r="O884" s="43"/>
    </row>
    <row r="885" ht="14.25" customHeight="1">
      <c r="A885" s="95"/>
      <c r="B885" s="96"/>
      <c r="C885" s="97"/>
      <c r="D885" s="98"/>
      <c r="E885" s="95"/>
      <c r="F885" s="99"/>
      <c r="G885" s="100"/>
      <c r="H885" s="101"/>
      <c r="I885" s="101"/>
      <c r="J885" s="102"/>
      <c r="K885" s="102"/>
      <c r="L885" s="102"/>
      <c r="M885" s="102"/>
      <c r="N885" s="95"/>
      <c r="O885" s="43"/>
    </row>
    <row r="886" ht="14.25" customHeight="1">
      <c r="A886" s="95"/>
      <c r="B886" s="96"/>
      <c r="C886" s="97"/>
      <c r="D886" s="98"/>
      <c r="E886" s="95"/>
      <c r="F886" s="99"/>
      <c r="G886" s="100"/>
      <c r="H886" s="101"/>
      <c r="I886" s="101"/>
      <c r="J886" s="102"/>
      <c r="K886" s="102"/>
      <c r="L886" s="102"/>
      <c r="M886" s="102"/>
      <c r="N886" s="95"/>
      <c r="O886" s="43"/>
    </row>
    <row r="887" ht="14.25" customHeight="1">
      <c r="A887" s="95"/>
      <c r="B887" s="96"/>
      <c r="C887" s="97"/>
      <c r="D887" s="98"/>
      <c r="E887" s="95"/>
      <c r="F887" s="99"/>
      <c r="G887" s="100"/>
      <c r="H887" s="101"/>
      <c r="I887" s="101"/>
      <c r="J887" s="102"/>
      <c r="K887" s="102"/>
      <c r="L887" s="102"/>
      <c r="M887" s="102"/>
      <c r="N887" s="95"/>
      <c r="O887" s="43"/>
    </row>
    <row r="888" ht="14.25" customHeight="1">
      <c r="A888" s="95"/>
      <c r="B888" s="96"/>
      <c r="C888" s="97"/>
      <c r="D888" s="98"/>
      <c r="E888" s="95"/>
      <c r="F888" s="99"/>
      <c r="G888" s="100"/>
      <c r="H888" s="101"/>
      <c r="I888" s="101"/>
      <c r="J888" s="102"/>
      <c r="K888" s="102"/>
      <c r="L888" s="102"/>
      <c r="M888" s="102"/>
      <c r="N888" s="95"/>
      <c r="O888" s="43"/>
    </row>
    <row r="889" ht="14.25" customHeight="1">
      <c r="A889" s="95"/>
      <c r="B889" s="96"/>
      <c r="C889" s="97"/>
      <c r="D889" s="98"/>
      <c r="E889" s="95"/>
      <c r="F889" s="99"/>
      <c r="G889" s="100"/>
      <c r="H889" s="101"/>
      <c r="I889" s="101"/>
      <c r="J889" s="102"/>
      <c r="K889" s="102"/>
      <c r="L889" s="102"/>
      <c r="M889" s="102"/>
      <c r="N889" s="95"/>
      <c r="O889" s="43"/>
    </row>
    <row r="890" ht="14.25" customHeight="1">
      <c r="A890" s="95"/>
      <c r="B890" s="96"/>
      <c r="C890" s="97"/>
      <c r="D890" s="98"/>
      <c r="E890" s="95"/>
      <c r="F890" s="99"/>
      <c r="G890" s="100"/>
      <c r="H890" s="101"/>
      <c r="I890" s="101"/>
      <c r="J890" s="102"/>
      <c r="K890" s="102"/>
      <c r="L890" s="102"/>
      <c r="M890" s="102"/>
      <c r="N890" s="95"/>
      <c r="O890" s="43"/>
    </row>
    <row r="891" ht="14.25" customHeight="1">
      <c r="A891" s="95"/>
      <c r="B891" s="96"/>
      <c r="C891" s="97"/>
      <c r="D891" s="98"/>
      <c r="E891" s="95"/>
      <c r="F891" s="99"/>
      <c r="G891" s="100"/>
      <c r="H891" s="101"/>
      <c r="I891" s="101"/>
      <c r="J891" s="102"/>
      <c r="K891" s="102"/>
      <c r="L891" s="102"/>
      <c r="M891" s="102"/>
      <c r="N891" s="95"/>
      <c r="O891" s="43"/>
    </row>
    <row r="892" ht="14.25" customHeight="1">
      <c r="A892" s="95"/>
      <c r="B892" s="96"/>
      <c r="C892" s="97"/>
      <c r="D892" s="98"/>
      <c r="E892" s="95"/>
      <c r="F892" s="99"/>
      <c r="G892" s="100"/>
      <c r="H892" s="101"/>
      <c r="I892" s="101"/>
      <c r="J892" s="102"/>
      <c r="K892" s="102"/>
      <c r="L892" s="102"/>
      <c r="M892" s="102"/>
      <c r="N892" s="95"/>
      <c r="O892" s="43"/>
    </row>
    <row r="893" ht="14.25" customHeight="1">
      <c r="A893" s="95"/>
      <c r="B893" s="96"/>
      <c r="C893" s="97"/>
      <c r="D893" s="98"/>
      <c r="E893" s="95"/>
      <c r="F893" s="99"/>
      <c r="G893" s="100"/>
      <c r="H893" s="101"/>
      <c r="I893" s="101"/>
      <c r="J893" s="102"/>
      <c r="K893" s="102"/>
      <c r="L893" s="102"/>
      <c r="M893" s="102"/>
      <c r="N893" s="95"/>
      <c r="O893" s="43"/>
    </row>
    <row r="894" ht="14.25" customHeight="1">
      <c r="A894" s="95"/>
      <c r="B894" s="96"/>
      <c r="C894" s="97"/>
      <c r="D894" s="98"/>
      <c r="E894" s="95"/>
      <c r="F894" s="99"/>
      <c r="G894" s="100"/>
      <c r="H894" s="101"/>
      <c r="I894" s="101"/>
      <c r="J894" s="102"/>
      <c r="K894" s="102"/>
      <c r="L894" s="102"/>
      <c r="M894" s="102"/>
      <c r="N894" s="95"/>
      <c r="O894" s="43"/>
    </row>
    <row r="895" ht="14.25" customHeight="1">
      <c r="A895" s="95"/>
      <c r="B895" s="96"/>
      <c r="C895" s="97"/>
      <c r="D895" s="98"/>
      <c r="E895" s="95"/>
      <c r="F895" s="99"/>
      <c r="G895" s="100"/>
      <c r="H895" s="101"/>
      <c r="I895" s="101"/>
      <c r="J895" s="102"/>
      <c r="K895" s="102"/>
      <c r="L895" s="102"/>
      <c r="M895" s="102"/>
      <c r="N895" s="95"/>
      <c r="O895" s="43"/>
    </row>
    <row r="896" ht="14.25" customHeight="1">
      <c r="A896" s="95"/>
      <c r="B896" s="96"/>
      <c r="C896" s="97"/>
      <c r="D896" s="98"/>
      <c r="E896" s="95"/>
      <c r="F896" s="99"/>
      <c r="G896" s="100"/>
      <c r="H896" s="101"/>
      <c r="I896" s="101"/>
      <c r="J896" s="102"/>
      <c r="K896" s="102"/>
      <c r="L896" s="102"/>
      <c r="M896" s="102"/>
      <c r="N896" s="95"/>
      <c r="O896" s="43"/>
    </row>
    <row r="897" ht="14.25" customHeight="1">
      <c r="A897" s="95"/>
      <c r="B897" s="96"/>
      <c r="C897" s="97"/>
      <c r="D897" s="98"/>
      <c r="E897" s="95"/>
      <c r="F897" s="99"/>
      <c r="G897" s="100"/>
      <c r="H897" s="101"/>
      <c r="I897" s="101"/>
      <c r="J897" s="102"/>
      <c r="K897" s="102"/>
      <c r="L897" s="102"/>
      <c r="M897" s="102"/>
      <c r="N897" s="95"/>
      <c r="O897" s="43"/>
    </row>
    <row r="898" ht="14.25" customHeight="1">
      <c r="A898" s="95"/>
      <c r="B898" s="96"/>
      <c r="C898" s="97"/>
      <c r="D898" s="98"/>
      <c r="E898" s="95"/>
      <c r="F898" s="99"/>
      <c r="G898" s="100"/>
      <c r="H898" s="101"/>
      <c r="I898" s="101"/>
      <c r="J898" s="102"/>
      <c r="K898" s="102"/>
      <c r="L898" s="102"/>
      <c r="M898" s="102"/>
      <c r="N898" s="95"/>
      <c r="O898" s="43"/>
    </row>
    <row r="899" ht="14.25" customHeight="1">
      <c r="A899" s="95"/>
      <c r="B899" s="96"/>
      <c r="C899" s="97"/>
      <c r="D899" s="98"/>
      <c r="E899" s="95"/>
      <c r="F899" s="99"/>
      <c r="G899" s="100"/>
      <c r="H899" s="101"/>
      <c r="I899" s="101"/>
      <c r="J899" s="102"/>
      <c r="K899" s="102"/>
      <c r="L899" s="102"/>
      <c r="M899" s="102"/>
      <c r="N899" s="95"/>
      <c r="O899" s="43"/>
    </row>
    <row r="900" ht="14.25" customHeight="1">
      <c r="A900" s="95"/>
      <c r="B900" s="96"/>
      <c r="C900" s="97"/>
      <c r="D900" s="98"/>
      <c r="E900" s="95"/>
      <c r="F900" s="99"/>
      <c r="G900" s="100"/>
      <c r="H900" s="101"/>
      <c r="I900" s="101"/>
      <c r="J900" s="102"/>
      <c r="K900" s="102"/>
      <c r="L900" s="102"/>
      <c r="M900" s="102"/>
      <c r="N900" s="95"/>
      <c r="O900" s="43"/>
    </row>
    <row r="901" ht="14.25" customHeight="1">
      <c r="A901" s="95"/>
      <c r="B901" s="96"/>
      <c r="C901" s="97"/>
      <c r="D901" s="98"/>
      <c r="E901" s="95"/>
      <c r="F901" s="99"/>
      <c r="G901" s="100"/>
      <c r="H901" s="101"/>
      <c r="I901" s="101"/>
      <c r="J901" s="102"/>
      <c r="K901" s="102"/>
      <c r="L901" s="102"/>
      <c r="M901" s="102"/>
      <c r="N901" s="95"/>
      <c r="O901" s="43"/>
    </row>
    <row r="902" ht="14.25" customHeight="1">
      <c r="A902" s="95"/>
      <c r="B902" s="96"/>
      <c r="C902" s="97"/>
      <c r="D902" s="98"/>
      <c r="E902" s="95"/>
      <c r="F902" s="99"/>
      <c r="G902" s="100"/>
      <c r="H902" s="101"/>
      <c r="I902" s="101"/>
      <c r="J902" s="102"/>
      <c r="K902" s="102"/>
      <c r="L902" s="102"/>
      <c r="M902" s="102"/>
      <c r="N902" s="95"/>
      <c r="O902" s="43"/>
    </row>
    <row r="903" ht="14.25" customHeight="1">
      <c r="A903" s="95"/>
      <c r="B903" s="96"/>
      <c r="C903" s="97"/>
      <c r="D903" s="98"/>
      <c r="E903" s="95"/>
      <c r="F903" s="99"/>
      <c r="G903" s="100"/>
      <c r="H903" s="101"/>
      <c r="I903" s="101"/>
      <c r="J903" s="102"/>
      <c r="K903" s="102"/>
      <c r="L903" s="102"/>
      <c r="M903" s="102"/>
      <c r="N903" s="95"/>
      <c r="O903" s="43"/>
    </row>
    <row r="904" ht="14.25" customHeight="1">
      <c r="A904" s="95"/>
      <c r="B904" s="96"/>
      <c r="C904" s="97"/>
      <c r="D904" s="98"/>
      <c r="E904" s="95"/>
      <c r="F904" s="99"/>
      <c r="G904" s="100"/>
      <c r="H904" s="101"/>
      <c r="I904" s="101"/>
      <c r="J904" s="102"/>
      <c r="K904" s="102"/>
      <c r="L904" s="102"/>
      <c r="M904" s="102"/>
      <c r="N904" s="95"/>
      <c r="O904" s="43"/>
    </row>
    <row r="905" ht="14.25" customHeight="1">
      <c r="A905" s="95"/>
      <c r="B905" s="96"/>
      <c r="C905" s="97"/>
      <c r="D905" s="98"/>
      <c r="E905" s="95"/>
      <c r="F905" s="99"/>
      <c r="G905" s="100"/>
      <c r="H905" s="101"/>
      <c r="I905" s="101"/>
      <c r="J905" s="102"/>
      <c r="K905" s="102"/>
      <c r="L905" s="102"/>
      <c r="M905" s="102"/>
      <c r="N905" s="95"/>
      <c r="O905" s="43"/>
    </row>
    <row r="906" ht="14.25" customHeight="1">
      <c r="A906" s="95"/>
      <c r="B906" s="96"/>
      <c r="C906" s="97"/>
      <c r="D906" s="98"/>
      <c r="E906" s="95"/>
      <c r="F906" s="99"/>
      <c r="G906" s="100"/>
      <c r="H906" s="101"/>
      <c r="I906" s="101"/>
      <c r="J906" s="102"/>
      <c r="K906" s="102"/>
      <c r="L906" s="102"/>
      <c r="M906" s="102"/>
      <c r="N906" s="95"/>
      <c r="O906" s="43"/>
    </row>
    <row r="907" ht="14.25" customHeight="1">
      <c r="A907" s="95"/>
      <c r="B907" s="96"/>
      <c r="C907" s="97"/>
      <c r="D907" s="98"/>
      <c r="E907" s="95"/>
      <c r="F907" s="99"/>
      <c r="G907" s="100"/>
      <c r="H907" s="101"/>
      <c r="I907" s="101"/>
      <c r="J907" s="102"/>
      <c r="K907" s="102"/>
      <c r="L907" s="102"/>
      <c r="M907" s="102"/>
      <c r="N907" s="95"/>
      <c r="O907" s="43"/>
    </row>
    <row r="908" ht="14.25" customHeight="1">
      <c r="A908" s="95"/>
      <c r="B908" s="96"/>
      <c r="C908" s="97"/>
      <c r="D908" s="98"/>
      <c r="E908" s="95"/>
      <c r="F908" s="99"/>
      <c r="G908" s="100"/>
      <c r="H908" s="101"/>
      <c r="I908" s="101"/>
      <c r="J908" s="102"/>
      <c r="K908" s="102"/>
      <c r="L908" s="102"/>
      <c r="M908" s="102"/>
      <c r="N908" s="95"/>
      <c r="O908" s="43"/>
    </row>
    <row r="909" ht="14.25" customHeight="1">
      <c r="A909" s="95"/>
      <c r="B909" s="96"/>
      <c r="C909" s="97"/>
      <c r="D909" s="98"/>
      <c r="E909" s="95"/>
      <c r="F909" s="99"/>
      <c r="G909" s="100"/>
      <c r="H909" s="101"/>
      <c r="I909" s="101"/>
      <c r="J909" s="102"/>
      <c r="K909" s="102"/>
      <c r="L909" s="102"/>
      <c r="M909" s="102"/>
      <c r="N909" s="95"/>
      <c r="O909" s="43"/>
    </row>
    <row r="910" ht="14.25" customHeight="1">
      <c r="A910" s="95"/>
      <c r="B910" s="96"/>
      <c r="C910" s="97"/>
      <c r="D910" s="98"/>
      <c r="E910" s="95"/>
      <c r="F910" s="99"/>
      <c r="G910" s="100"/>
      <c r="H910" s="101"/>
      <c r="I910" s="101"/>
      <c r="J910" s="102"/>
      <c r="K910" s="102"/>
      <c r="L910" s="102"/>
      <c r="M910" s="102"/>
      <c r="N910" s="95"/>
      <c r="O910" s="43"/>
    </row>
    <row r="911" ht="14.25" customHeight="1">
      <c r="A911" s="95"/>
      <c r="B911" s="96"/>
      <c r="C911" s="97"/>
      <c r="D911" s="98"/>
      <c r="E911" s="95"/>
      <c r="F911" s="99"/>
      <c r="G911" s="100"/>
      <c r="H911" s="101"/>
      <c r="I911" s="101"/>
      <c r="J911" s="102"/>
      <c r="K911" s="102"/>
      <c r="L911" s="102"/>
      <c r="M911" s="102"/>
      <c r="N911" s="95"/>
      <c r="O911" s="43"/>
    </row>
    <row r="912" ht="14.25" customHeight="1">
      <c r="A912" s="95"/>
      <c r="B912" s="96"/>
      <c r="C912" s="97"/>
      <c r="D912" s="98"/>
      <c r="E912" s="95"/>
      <c r="F912" s="99"/>
      <c r="G912" s="100"/>
      <c r="H912" s="101"/>
      <c r="I912" s="101"/>
      <c r="J912" s="102"/>
      <c r="K912" s="102"/>
      <c r="L912" s="102"/>
      <c r="M912" s="102"/>
      <c r="N912" s="95"/>
      <c r="O912" s="43"/>
    </row>
    <row r="913" ht="14.25" customHeight="1">
      <c r="A913" s="95"/>
      <c r="B913" s="96"/>
      <c r="C913" s="97"/>
      <c r="D913" s="98"/>
      <c r="E913" s="95"/>
      <c r="F913" s="99"/>
      <c r="G913" s="100"/>
      <c r="H913" s="101"/>
      <c r="I913" s="101"/>
      <c r="J913" s="102"/>
      <c r="K913" s="102"/>
      <c r="L913" s="102"/>
      <c r="M913" s="102"/>
      <c r="N913" s="95"/>
      <c r="O913" s="43"/>
    </row>
    <row r="914" ht="14.25" customHeight="1">
      <c r="A914" s="95"/>
      <c r="B914" s="96"/>
      <c r="C914" s="97"/>
      <c r="D914" s="98"/>
      <c r="E914" s="95"/>
      <c r="F914" s="99"/>
      <c r="G914" s="100"/>
      <c r="H914" s="101"/>
      <c r="I914" s="101"/>
      <c r="J914" s="102"/>
      <c r="K914" s="102"/>
      <c r="L914" s="102"/>
      <c r="M914" s="102"/>
      <c r="N914" s="95"/>
      <c r="O914" s="43"/>
    </row>
    <row r="915" ht="14.25" customHeight="1">
      <c r="A915" s="95"/>
      <c r="B915" s="96"/>
      <c r="C915" s="97"/>
      <c r="D915" s="98"/>
      <c r="E915" s="95"/>
      <c r="F915" s="99"/>
      <c r="G915" s="100"/>
      <c r="H915" s="101"/>
      <c r="I915" s="101"/>
      <c r="J915" s="102"/>
      <c r="K915" s="102"/>
      <c r="L915" s="102"/>
      <c r="M915" s="102"/>
      <c r="N915" s="95"/>
      <c r="O915" s="43"/>
    </row>
    <row r="916" ht="14.25" customHeight="1">
      <c r="A916" s="95"/>
      <c r="B916" s="96"/>
      <c r="C916" s="97"/>
      <c r="D916" s="98"/>
      <c r="E916" s="95"/>
      <c r="F916" s="99"/>
      <c r="G916" s="100"/>
      <c r="H916" s="101"/>
      <c r="I916" s="101"/>
      <c r="J916" s="102"/>
      <c r="K916" s="102"/>
      <c r="L916" s="102"/>
      <c r="M916" s="102"/>
      <c r="N916" s="95"/>
      <c r="O916" s="43"/>
    </row>
    <row r="917" ht="14.25" customHeight="1">
      <c r="A917" s="95"/>
      <c r="B917" s="96"/>
      <c r="C917" s="97"/>
      <c r="D917" s="98"/>
      <c r="E917" s="95"/>
      <c r="F917" s="99"/>
      <c r="G917" s="100"/>
      <c r="H917" s="101"/>
      <c r="I917" s="101"/>
      <c r="J917" s="102"/>
      <c r="K917" s="102"/>
      <c r="L917" s="102"/>
      <c r="M917" s="102"/>
      <c r="N917" s="95"/>
      <c r="O917" s="43"/>
    </row>
    <row r="918" ht="14.25" customHeight="1">
      <c r="A918" s="95"/>
      <c r="B918" s="96"/>
      <c r="C918" s="97"/>
      <c r="D918" s="98"/>
      <c r="E918" s="95"/>
      <c r="F918" s="99"/>
      <c r="G918" s="100"/>
      <c r="H918" s="101"/>
      <c r="I918" s="101"/>
      <c r="J918" s="102"/>
      <c r="K918" s="102"/>
      <c r="L918" s="102"/>
      <c r="M918" s="102"/>
      <c r="N918" s="95"/>
      <c r="O918" s="43"/>
    </row>
    <row r="919" ht="14.25" customHeight="1">
      <c r="A919" s="95"/>
      <c r="B919" s="96"/>
      <c r="C919" s="97"/>
      <c r="D919" s="98"/>
      <c r="E919" s="95"/>
      <c r="F919" s="99"/>
      <c r="G919" s="100"/>
      <c r="H919" s="101"/>
      <c r="I919" s="101"/>
      <c r="J919" s="102"/>
      <c r="K919" s="102"/>
      <c r="L919" s="102"/>
      <c r="M919" s="102"/>
      <c r="N919" s="95"/>
      <c r="O919" s="43"/>
    </row>
    <row r="920" ht="14.25" customHeight="1">
      <c r="A920" s="95"/>
      <c r="B920" s="96"/>
      <c r="C920" s="97"/>
      <c r="D920" s="98"/>
      <c r="E920" s="95"/>
      <c r="F920" s="99"/>
      <c r="G920" s="100"/>
      <c r="H920" s="101"/>
      <c r="I920" s="101"/>
      <c r="J920" s="102"/>
      <c r="K920" s="102"/>
      <c r="L920" s="102"/>
      <c r="M920" s="102"/>
      <c r="N920" s="95"/>
      <c r="O920" s="43"/>
    </row>
    <row r="921" ht="14.25" customHeight="1">
      <c r="A921" s="95"/>
      <c r="B921" s="96"/>
      <c r="C921" s="97"/>
      <c r="D921" s="98"/>
      <c r="E921" s="95"/>
      <c r="F921" s="99"/>
      <c r="G921" s="100"/>
      <c r="H921" s="101"/>
      <c r="I921" s="101"/>
      <c r="J921" s="102"/>
      <c r="K921" s="102"/>
      <c r="L921" s="102"/>
      <c r="M921" s="102"/>
      <c r="N921" s="95"/>
      <c r="O921" s="43"/>
    </row>
    <row r="922" ht="14.25" customHeight="1">
      <c r="A922" s="95"/>
      <c r="B922" s="96"/>
      <c r="C922" s="97"/>
      <c r="D922" s="98"/>
      <c r="E922" s="95"/>
      <c r="F922" s="99"/>
      <c r="G922" s="100"/>
      <c r="H922" s="101"/>
      <c r="I922" s="101"/>
      <c r="J922" s="102"/>
      <c r="K922" s="102"/>
      <c r="L922" s="102"/>
      <c r="M922" s="102"/>
      <c r="N922" s="95"/>
      <c r="O922" s="43"/>
    </row>
    <row r="923" ht="14.25" customHeight="1">
      <c r="A923" s="95"/>
      <c r="B923" s="96"/>
      <c r="C923" s="97"/>
      <c r="D923" s="98"/>
      <c r="E923" s="95"/>
      <c r="F923" s="99"/>
      <c r="G923" s="100"/>
      <c r="H923" s="101"/>
      <c r="I923" s="101"/>
      <c r="J923" s="102"/>
      <c r="K923" s="102"/>
      <c r="L923" s="102"/>
      <c r="M923" s="102"/>
      <c r="N923" s="95"/>
      <c r="O923" s="43"/>
    </row>
    <row r="924" ht="14.25" customHeight="1">
      <c r="A924" s="95"/>
      <c r="B924" s="96"/>
      <c r="C924" s="97"/>
      <c r="D924" s="98"/>
      <c r="E924" s="95"/>
      <c r="F924" s="99"/>
      <c r="G924" s="100"/>
      <c r="H924" s="101"/>
      <c r="I924" s="101"/>
      <c r="J924" s="102"/>
      <c r="K924" s="102"/>
      <c r="L924" s="102"/>
      <c r="M924" s="102"/>
      <c r="N924" s="95"/>
      <c r="O924" s="43"/>
    </row>
    <row r="925" ht="14.25" customHeight="1">
      <c r="A925" s="95"/>
      <c r="B925" s="96"/>
      <c r="C925" s="97"/>
      <c r="D925" s="98"/>
      <c r="E925" s="95"/>
      <c r="F925" s="99"/>
      <c r="G925" s="100"/>
      <c r="H925" s="101"/>
      <c r="I925" s="101"/>
      <c r="J925" s="102"/>
      <c r="K925" s="102"/>
      <c r="L925" s="102"/>
      <c r="M925" s="102"/>
      <c r="N925" s="95"/>
      <c r="O925" s="43"/>
    </row>
    <row r="926" ht="14.25" customHeight="1">
      <c r="A926" s="95"/>
      <c r="B926" s="96"/>
      <c r="C926" s="97"/>
      <c r="D926" s="98"/>
      <c r="E926" s="95"/>
      <c r="F926" s="99"/>
      <c r="G926" s="100"/>
      <c r="H926" s="101"/>
      <c r="I926" s="101"/>
      <c r="J926" s="102"/>
      <c r="K926" s="102"/>
      <c r="L926" s="102"/>
      <c r="M926" s="102"/>
      <c r="N926" s="95"/>
      <c r="O926" s="43"/>
    </row>
    <row r="927" ht="14.25" customHeight="1">
      <c r="A927" s="95"/>
      <c r="B927" s="96"/>
      <c r="C927" s="97"/>
      <c r="D927" s="98"/>
      <c r="E927" s="95"/>
      <c r="F927" s="99"/>
      <c r="G927" s="100"/>
      <c r="H927" s="101"/>
      <c r="I927" s="101"/>
      <c r="J927" s="102"/>
      <c r="K927" s="102"/>
      <c r="L927" s="102"/>
      <c r="M927" s="102"/>
      <c r="N927" s="95"/>
      <c r="O927" s="43"/>
    </row>
    <row r="928" ht="14.25" customHeight="1">
      <c r="A928" s="95"/>
      <c r="B928" s="96"/>
      <c r="C928" s="97"/>
      <c r="D928" s="98"/>
      <c r="E928" s="95"/>
      <c r="F928" s="99"/>
      <c r="G928" s="100"/>
      <c r="H928" s="101"/>
      <c r="I928" s="101"/>
      <c r="J928" s="102"/>
      <c r="K928" s="102"/>
      <c r="L928" s="102"/>
      <c r="M928" s="102"/>
      <c r="N928" s="95"/>
      <c r="O928" s="43"/>
    </row>
    <row r="929" ht="14.25" customHeight="1">
      <c r="A929" s="95"/>
      <c r="B929" s="96"/>
      <c r="C929" s="97"/>
      <c r="D929" s="98"/>
      <c r="E929" s="95"/>
      <c r="F929" s="99"/>
      <c r="G929" s="100"/>
      <c r="H929" s="101"/>
      <c r="I929" s="101"/>
      <c r="J929" s="102"/>
      <c r="K929" s="102"/>
      <c r="L929" s="102"/>
      <c r="M929" s="102"/>
      <c r="N929" s="95"/>
      <c r="O929" s="43"/>
    </row>
    <row r="930" ht="14.25" customHeight="1">
      <c r="A930" s="95"/>
      <c r="B930" s="96"/>
      <c r="C930" s="97"/>
      <c r="D930" s="98"/>
      <c r="E930" s="95"/>
      <c r="F930" s="99"/>
      <c r="G930" s="100"/>
      <c r="H930" s="101"/>
      <c r="I930" s="101"/>
      <c r="J930" s="102"/>
      <c r="K930" s="102"/>
      <c r="L930" s="102"/>
      <c r="M930" s="102"/>
      <c r="N930" s="95"/>
      <c r="O930" s="43"/>
    </row>
    <row r="931" ht="14.25" customHeight="1">
      <c r="A931" s="95"/>
      <c r="B931" s="96"/>
      <c r="C931" s="97"/>
      <c r="D931" s="98"/>
      <c r="E931" s="95"/>
      <c r="F931" s="99"/>
      <c r="G931" s="100"/>
      <c r="H931" s="101"/>
      <c r="I931" s="101"/>
      <c r="J931" s="102"/>
      <c r="K931" s="102"/>
      <c r="L931" s="102"/>
      <c r="M931" s="102"/>
      <c r="N931" s="95"/>
      <c r="O931" s="43"/>
    </row>
    <row r="932" ht="14.25" customHeight="1">
      <c r="A932" s="95"/>
      <c r="B932" s="96"/>
      <c r="C932" s="97"/>
      <c r="D932" s="98"/>
      <c r="E932" s="95"/>
      <c r="F932" s="99"/>
      <c r="G932" s="100"/>
      <c r="H932" s="101"/>
      <c r="I932" s="101"/>
      <c r="J932" s="102"/>
      <c r="K932" s="102"/>
      <c r="L932" s="102"/>
      <c r="M932" s="102"/>
      <c r="N932" s="95"/>
      <c r="O932" s="43"/>
    </row>
    <row r="933" ht="14.25" customHeight="1">
      <c r="A933" s="95"/>
      <c r="B933" s="96"/>
      <c r="C933" s="97"/>
      <c r="D933" s="98"/>
      <c r="E933" s="95"/>
      <c r="F933" s="99"/>
      <c r="G933" s="100"/>
      <c r="H933" s="101"/>
      <c r="I933" s="101"/>
      <c r="J933" s="102"/>
      <c r="K933" s="102"/>
      <c r="L933" s="102"/>
      <c r="M933" s="102"/>
      <c r="N933" s="95"/>
      <c r="O933" s="43"/>
    </row>
    <row r="934" ht="14.25" customHeight="1">
      <c r="A934" s="95"/>
      <c r="B934" s="96"/>
      <c r="C934" s="97"/>
      <c r="D934" s="98"/>
      <c r="E934" s="95"/>
      <c r="F934" s="99"/>
      <c r="G934" s="100"/>
      <c r="H934" s="101"/>
      <c r="I934" s="101"/>
      <c r="J934" s="102"/>
      <c r="K934" s="102"/>
      <c r="L934" s="102"/>
      <c r="M934" s="102"/>
      <c r="N934" s="95"/>
      <c r="O934" s="43"/>
    </row>
    <row r="935" ht="14.25" customHeight="1">
      <c r="A935" s="95"/>
      <c r="B935" s="96"/>
      <c r="C935" s="97"/>
      <c r="D935" s="98"/>
      <c r="E935" s="95"/>
      <c r="F935" s="99"/>
      <c r="G935" s="100"/>
      <c r="H935" s="101"/>
      <c r="I935" s="101"/>
      <c r="J935" s="102"/>
      <c r="K935" s="102"/>
      <c r="L935" s="102"/>
      <c r="M935" s="102"/>
      <c r="N935" s="95"/>
      <c r="O935" s="43"/>
    </row>
    <row r="936" ht="14.25" customHeight="1">
      <c r="A936" s="95"/>
      <c r="B936" s="96"/>
      <c r="C936" s="97"/>
      <c r="D936" s="98"/>
      <c r="E936" s="95"/>
      <c r="F936" s="99"/>
      <c r="G936" s="100"/>
      <c r="H936" s="101"/>
      <c r="I936" s="101"/>
      <c r="J936" s="102"/>
      <c r="K936" s="102"/>
      <c r="L936" s="102"/>
      <c r="M936" s="102"/>
      <c r="N936" s="95"/>
      <c r="O936" s="43"/>
    </row>
    <row r="937" ht="14.25" customHeight="1">
      <c r="A937" s="95"/>
      <c r="B937" s="96"/>
      <c r="C937" s="97"/>
      <c r="D937" s="98"/>
      <c r="E937" s="95"/>
      <c r="F937" s="99"/>
      <c r="G937" s="100"/>
      <c r="H937" s="101"/>
      <c r="I937" s="101"/>
      <c r="J937" s="102"/>
      <c r="K937" s="102"/>
      <c r="L937" s="102"/>
      <c r="M937" s="102"/>
      <c r="N937" s="95"/>
      <c r="O937" s="43"/>
    </row>
    <row r="938" ht="14.25" customHeight="1">
      <c r="A938" s="95"/>
      <c r="B938" s="96"/>
      <c r="C938" s="97"/>
      <c r="D938" s="98"/>
      <c r="E938" s="95"/>
      <c r="F938" s="99"/>
      <c r="G938" s="100"/>
      <c r="H938" s="101"/>
      <c r="I938" s="101"/>
      <c r="J938" s="102"/>
      <c r="K938" s="102"/>
      <c r="L938" s="102"/>
      <c r="M938" s="102"/>
      <c r="N938" s="95"/>
      <c r="O938" s="43"/>
    </row>
    <row r="939" ht="14.25" customHeight="1">
      <c r="A939" s="95"/>
      <c r="B939" s="96"/>
      <c r="C939" s="97"/>
      <c r="D939" s="98"/>
      <c r="E939" s="95"/>
      <c r="F939" s="99"/>
      <c r="G939" s="100"/>
      <c r="H939" s="101"/>
      <c r="I939" s="101"/>
      <c r="J939" s="102"/>
      <c r="K939" s="102"/>
      <c r="L939" s="102"/>
      <c r="M939" s="102"/>
      <c r="N939" s="95"/>
      <c r="O939" s="43"/>
    </row>
    <row r="940" ht="14.25" customHeight="1">
      <c r="A940" s="95"/>
      <c r="B940" s="96"/>
      <c r="C940" s="97"/>
      <c r="D940" s="98"/>
      <c r="E940" s="95"/>
      <c r="F940" s="99"/>
      <c r="G940" s="100"/>
      <c r="H940" s="101"/>
      <c r="I940" s="101"/>
      <c r="J940" s="102"/>
      <c r="K940" s="102"/>
      <c r="L940" s="102"/>
      <c r="M940" s="102"/>
      <c r="N940" s="95"/>
      <c r="O940" s="43"/>
    </row>
    <row r="941" ht="14.25" customHeight="1">
      <c r="A941" s="95"/>
      <c r="B941" s="96"/>
      <c r="C941" s="97"/>
      <c r="D941" s="98"/>
      <c r="E941" s="95"/>
      <c r="F941" s="99"/>
      <c r="G941" s="100"/>
      <c r="H941" s="101"/>
      <c r="I941" s="101"/>
      <c r="J941" s="102"/>
      <c r="K941" s="102"/>
      <c r="L941" s="102"/>
      <c r="M941" s="102"/>
      <c r="N941" s="95"/>
      <c r="O941" s="43"/>
    </row>
    <row r="942" ht="14.25" customHeight="1">
      <c r="A942" s="95"/>
      <c r="B942" s="96"/>
      <c r="C942" s="97"/>
      <c r="D942" s="98"/>
      <c r="E942" s="95"/>
      <c r="F942" s="99"/>
      <c r="G942" s="100"/>
      <c r="H942" s="101"/>
      <c r="I942" s="101"/>
      <c r="J942" s="102"/>
      <c r="K942" s="102"/>
      <c r="L942" s="102"/>
      <c r="M942" s="102"/>
      <c r="N942" s="95"/>
      <c r="O942" s="43"/>
    </row>
    <row r="943" ht="14.25" customHeight="1">
      <c r="A943" s="95"/>
      <c r="B943" s="96"/>
      <c r="C943" s="97"/>
      <c r="D943" s="98"/>
      <c r="E943" s="95"/>
      <c r="F943" s="99"/>
      <c r="G943" s="100"/>
      <c r="H943" s="101"/>
      <c r="I943" s="101"/>
      <c r="J943" s="102"/>
      <c r="K943" s="102"/>
      <c r="L943" s="102"/>
      <c r="M943" s="102"/>
      <c r="N943" s="95"/>
      <c r="O943" s="43"/>
    </row>
    <row r="944" ht="14.25" customHeight="1">
      <c r="A944" s="95"/>
      <c r="B944" s="96"/>
      <c r="C944" s="97"/>
      <c r="D944" s="98"/>
      <c r="E944" s="95"/>
      <c r="F944" s="99"/>
      <c r="G944" s="100"/>
      <c r="H944" s="101"/>
      <c r="I944" s="101"/>
      <c r="J944" s="102"/>
      <c r="K944" s="102"/>
      <c r="L944" s="102"/>
      <c r="M944" s="102"/>
      <c r="N944" s="95"/>
      <c r="O944" s="43"/>
    </row>
    <row r="945" ht="14.25" customHeight="1">
      <c r="A945" s="95"/>
      <c r="B945" s="96"/>
      <c r="C945" s="97"/>
      <c r="D945" s="98"/>
      <c r="E945" s="95"/>
      <c r="F945" s="99"/>
      <c r="G945" s="100"/>
      <c r="H945" s="101"/>
      <c r="I945" s="101"/>
      <c r="J945" s="102"/>
      <c r="K945" s="102"/>
      <c r="L945" s="102"/>
      <c r="M945" s="102"/>
      <c r="N945" s="95"/>
      <c r="O945" s="43"/>
    </row>
    <row r="946" ht="14.25" customHeight="1">
      <c r="A946" s="95"/>
      <c r="B946" s="96"/>
      <c r="C946" s="97"/>
      <c r="D946" s="98"/>
      <c r="E946" s="95"/>
      <c r="F946" s="99"/>
      <c r="G946" s="100"/>
      <c r="H946" s="101"/>
      <c r="I946" s="101"/>
      <c r="J946" s="102"/>
      <c r="K946" s="102"/>
      <c r="L946" s="102"/>
      <c r="M946" s="102"/>
      <c r="N946" s="95"/>
      <c r="O946" s="43"/>
    </row>
    <row r="947" ht="14.25" customHeight="1">
      <c r="A947" s="95"/>
      <c r="B947" s="96"/>
      <c r="C947" s="97"/>
      <c r="D947" s="98"/>
      <c r="E947" s="95"/>
      <c r="F947" s="99"/>
      <c r="G947" s="100"/>
      <c r="H947" s="101"/>
      <c r="I947" s="101"/>
      <c r="J947" s="102"/>
      <c r="K947" s="102"/>
      <c r="L947" s="102"/>
      <c r="M947" s="102"/>
      <c r="N947" s="95"/>
      <c r="O947" s="43"/>
    </row>
    <row r="948" ht="14.25" customHeight="1">
      <c r="A948" s="95"/>
      <c r="B948" s="96"/>
      <c r="C948" s="97"/>
      <c r="D948" s="98"/>
      <c r="E948" s="95"/>
      <c r="F948" s="99"/>
      <c r="G948" s="100"/>
      <c r="H948" s="101"/>
      <c r="I948" s="101"/>
      <c r="J948" s="102"/>
      <c r="K948" s="102"/>
      <c r="L948" s="102"/>
      <c r="M948" s="102"/>
      <c r="N948" s="95"/>
      <c r="O948" s="43"/>
    </row>
    <row r="949" ht="14.25" customHeight="1">
      <c r="A949" s="95"/>
      <c r="B949" s="96"/>
      <c r="C949" s="97"/>
      <c r="D949" s="98"/>
      <c r="E949" s="95"/>
      <c r="F949" s="99"/>
      <c r="G949" s="100"/>
      <c r="H949" s="101"/>
      <c r="I949" s="101"/>
      <c r="J949" s="102"/>
      <c r="K949" s="102"/>
      <c r="L949" s="102"/>
      <c r="M949" s="102"/>
      <c r="N949" s="95"/>
      <c r="O949" s="43"/>
    </row>
    <row r="950" ht="14.25" customHeight="1">
      <c r="A950" s="95"/>
      <c r="B950" s="96"/>
      <c r="C950" s="97"/>
      <c r="D950" s="98"/>
      <c r="E950" s="95"/>
      <c r="F950" s="99"/>
      <c r="G950" s="100"/>
      <c r="H950" s="101"/>
      <c r="I950" s="101"/>
      <c r="J950" s="102"/>
      <c r="K950" s="102"/>
      <c r="L950" s="102"/>
      <c r="M950" s="102"/>
      <c r="N950" s="95"/>
      <c r="O950" s="43"/>
    </row>
    <row r="951" ht="14.25" customHeight="1">
      <c r="A951" s="95"/>
      <c r="B951" s="96"/>
      <c r="C951" s="97"/>
      <c r="D951" s="98"/>
      <c r="E951" s="95"/>
      <c r="F951" s="99"/>
      <c r="G951" s="100"/>
      <c r="H951" s="101"/>
      <c r="I951" s="101"/>
      <c r="J951" s="102"/>
      <c r="K951" s="102"/>
      <c r="L951" s="102"/>
      <c r="M951" s="102"/>
      <c r="N951" s="95"/>
      <c r="O951" s="43"/>
    </row>
    <row r="952" ht="14.25" customHeight="1">
      <c r="A952" s="95"/>
      <c r="B952" s="96"/>
      <c r="C952" s="97"/>
      <c r="D952" s="98"/>
      <c r="E952" s="95"/>
      <c r="F952" s="99"/>
      <c r="G952" s="100"/>
      <c r="H952" s="101"/>
      <c r="I952" s="101"/>
      <c r="J952" s="102"/>
      <c r="K952" s="102"/>
      <c r="L952" s="102"/>
      <c r="M952" s="102"/>
      <c r="N952" s="95"/>
      <c r="O952" s="43"/>
    </row>
    <row r="953" ht="14.25" customHeight="1">
      <c r="A953" s="95"/>
      <c r="B953" s="96"/>
      <c r="C953" s="97"/>
      <c r="D953" s="98"/>
      <c r="E953" s="95"/>
      <c r="F953" s="99"/>
      <c r="G953" s="100"/>
      <c r="H953" s="101"/>
      <c r="I953" s="101"/>
      <c r="J953" s="102"/>
      <c r="K953" s="102"/>
      <c r="L953" s="102"/>
      <c r="M953" s="102"/>
      <c r="N953" s="95"/>
      <c r="O953" s="43"/>
    </row>
    <row r="954" ht="14.25" customHeight="1">
      <c r="A954" s="95"/>
      <c r="B954" s="96"/>
      <c r="C954" s="97"/>
      <c r="D954" s="98"/>
      <c r="E954" s="95"/>
      <c r="F954" s="99"/>
      <c r="G954" s="100"/>
      <c r="H954" s="101"/>
      <c r="I954" s="101"/>
      <c r="J954" s="102"/>
      <c r="K954" s="102"/>
      <c r="L954" s="102"/>
      <c r="M954" s="102"/>
      <c r="N954" s="95"/>
      <c r="O954" s="43"/>
    </row>
    <row r="955" ht="14.25" customHeight="1">
      <c r="A955" s="95"/>
      <c r="B955" s="96"/>
      <c r="C955" s="97"/>
      <c r="D955" s="98"/>
      <c r="E955" s="95"/>
      <c r="F955" s="99"/>
      <c r="G955" s="100"/>
      <c r="H955" s="101"/>
      <c r="I955" s="101"/>
      <c r="J955" s="102"/>
      <c r="K955" s="102"/>
      <c r="L955" s="102"/>
      <c r="M955" s="102"/>
      <c r="N955" s="95"/>
      <c r="O955" s="43"/>
    </row>
    <row r="956" ht="14.25" customHeight="1">
      <c r="A956" s="95"/>
      <c r="B956" s="96"/>
      <c r="C956" s="97"/>
      <c r="D956" s="98"/>
      <c r="E956" s="95"/>
      <c r="F956" s="99"/>
      <c r="G956" s="100"/>
      <c r="H956" s="101"/>
      <c r="I956" s="101"/>
      <c r="J956" s="102"/>
      <c r="K956" s="102"/>
      <c r="L956" s="102"/>
      <c r="M956" s="102"/>
      <c r="N956" s="95"/>
      <c r="O956" s="43"/>
    </row>
    <row r="957" ht="14.25" customHeight="1">
      <c r="A957" s="95"/>
      <c r="B957" s="96"/>
      <c r="C957" s="97"/>
      <c r="D957" s="98"/>
      <c r="E957" s="95"/>
      <c r="F957" s="99"/>
      <c r="G957" s="100"/>
      <c r="H957" s="101"/>
      <c r="I957" s="101"/>
      <c r="J957" s="102"/>
      <c r="K957" s="102"/>
      <c r="L957" s="102"/>
      <c r="M957" s="102"/>
      <c r="N957" s="95"/>
      <c r="O957" s="43"/>
    </row>
    <row r="958" ht="14.25" customHeight="1">
      <c r="A958" s="95"/>
      <c r="B958" s="96"/>
      <c r="C958" s="97"/>
      <c r="D958" s="98"/>
      <c r="E958" s="95"/>
      <c r="F958" s="99"/>
      <c r="G958" s="100"/>
      <c r="H958" s="101"/>
      <c r="I958" s="101"/>
      <c r="J958" s="102"/>
      <c r="K958" s="102"/>
      <c r="L958" s="102"/>
      <c r="M958" s="102"/>
      <c r="N958" s="95"/>
      <c r="O958" s="43"/>
    </row>
    <row r="959" ht="14.25" customHeight="1">
      <c r="A959" s="95"/>
      <c r="B959" s="96"/>
      <c r="C959" s="97"/>
      <c r="D959" s="98"/>
      <c r="E959" s="95"/>
      <c r="F959" s="99"/>
      <c r="G959" s="100"/>
      <c r="H959" s="101"/>
      <c r="I959" s="101"/>
      <c r="J959" s="102"/>
      <c r="K959" s="102"/>
      <c r="L959" s="102"/>
      <c r="M959" s="102"/>
      <c r="N959" s="95"/>
      <c r="O959" s="43"/>
    </row>
    <row r="960" ht="14.25" customHeight="1">
      <c r="A960" s="95"/>
      <c r="B960" s="96"/>
      <c r="C960" s="97"/>
      <c r="D960" s="98"/>
      <c r="E960" s="95"/>
      <c r="F960" s="99"/>
      <c r="G960" s="100"/>
      <c r="H960" s="101"/>
      <c r="I960" s="101"/>
      <c r="J960" s="102"/>
      <c r="K960" s="102"/>
      <c r="L960" s="102"/>
      <c r="M960" s="102"/>
      <c r="N960" s="95"/>
      <c r="O960" s="43"/>
    </row>
    <row r="961" ht="14.25" customHeight="1">
      <c r="A961" s="95"/>
      <c r="B961" s="96"/>
      <c r="C961" s="97"/>
      <c r="D961" s="98"/>
      <c r="E961" s="95"/>
      <c r="F961" s="99"/>
      <c r="G961" s="100"/>
      <c r="H961" s="101"/>
      <c r="I961" s="101"/>
      <c r="J961" s="102"/>
      <c r="K961" s="102"/>
      <c r="L961" s="102"/>
      <c r="M961" s="102"/>
      <c r="N961" s="95"/>
      <c r="O961" s="43"/>
    </row>
    <row r="962" ht="14.25" customHeight="1">
      <c r="A962" s="95"/>
      <c r="B962" s="96"/>
      <c r="C962" s="97"/>
      <c r="D962" s="98"/>
      <c r="E962" s="95"/>
      <c r="F962" s="99"/>
      <c r="G962" s="100"/>
      <c r="H962" s="101"/>
      <c r="I962" s="101"/>
      <c r="J962" s="102"/>
      <c r="K962" s="102"/>
      <c r="L962" s="102"/>
      <c r="M962" s="102"/>
      <c r="N962" s="95"/>
      <c r="O962" s="43"/>
    </row>
    <row r="963" ht="14.25" customHeight="1">
      <c r="A963" s="95"/>
      <c r="B963" s="96"/>
      <c r="C963" s="97"/>
      <c r="D963" s="98"/>
      <c r="E963" s="95"/>
      <c r="F963" s="99"/>
      <c r="G963" s="100"/>
      <c r="H963" s="101"/>
      <c r="I963" s="101"/>
      <c r="J963" s="102"/>
      <c r="K963" s="102"/>
      <c r="L963" s="102"/>
      <c r="M963" s="102"/>
      <c r="N963" s="95"/>
      <c r="O963" s="43"/>
    </row>
    <row r="964" ht="14.25" customHeight="1">
      <c r="A964" s="95"/>
      <c r="B964" s="96"/>
      <c r="C964" s="97"/>
      <c r="D964" s="98"/>
      <c r="E964" s="95"/>
      <c r="F964" s="99"/>
      <c r="G964" s="100"/>
      <c r="H964" s="101"/>
      <c r="I964" s="101"/>
      <c r="J964" s="102"/>
      <c r="K964" s="102"/>
      <c r="L964" s="102"/>
      <c r="M964" s="102"/>
      <c r="N964" s="95"/>
      <c r="O964" s="43"/>
    </row>
    <row r="965" ht="14.25" customHeight="1">
      <c r="A965" s="95"/>
      <c r="B965" s="96"/>
      <c r="C965" s="97"/>
      <c r="D965" s="98"/>
      <c r="E965" s="95"/>
      <c r="F965" s="99"/>
      <c r="G965" s="100"/>
      <c r="H965" s="101"/>
      <c r="I965" s="101"/>
      <c r="J965" s="102"/>
      <c r="K965" s="102"/>
      <c r="L965" s="102"/>
      <c r="M965" s="102"/>
      <c r="N965" s="95"/>
      <c r="O965" s="43"/>
    </row>
    <row r="966" ht="14.25" customHeight="1">
      <c r="A966" s="95"/>
      <c r="B966" s="96"/>
      <c r="C966" s="97"/>
      <c r="D966" s="98"/>
      <c r="E966" s="95"/>
      <c r="F966" s="99"/>
      <c r="G966" s="100"/>
      <c r="H966" s="101"/>
      <c r="I966" s="101"/>
      <c r="J966" s="102"/>
      <c r="K966" s="102"/>
      <c r="L966" s="102"/>
      <c r="M966" s="102"/>
      <c r="N966" s="95"/>
      <c r="O966" s="43"/>
    </row>
    <row r="967" ht="14.25" customHeight="1">
      <c r="A967" s="95"/>
      <c r="B967" s="96"/>
      <c r="C967" s="97"/>
      <c r="D967" s="98"/>
      <c r="E967" s="95"/>
      <c r="F967" s="99"/>
      <c r="G967" s="100"/>
      <c r="H967" s="101"/>
      <c r="I967" s="101"/>
      <c r="J967" s="102"/>
      <c r="K967" s="102"/>
      <c r="L967" s="102"/>
      <c r="M967" s="102"/>
      <c r="N967" s="95"/>
      <c r="O967" s="43"/>
    </row>
    <row r="968" ht="14.25" customHeight="1">
      <c r="A968" s="95"/>
      <c r="B968" s="96"/>
      <c r="C968" s="97"/>
      <c r="D968" s="98"/>
      <c r="E968" s="95"/>
      <c r="F968" s="99"/>
      <c r="G968" s="100"/>
      <c r="H968" s="101"/>
      <c r="I968" s="101"/>
      <c r="J968" s="102"/>
      <c r="K968" s="102"/>
      <c r="L968" s="102"/>
      <c r="M968" s="102"/>
      <c r="N968" s="95"/>
      <c r="O968" s="43"/>
    </row>
    <row r="969" ht="14.25" customHeight="1">
      <c r="A969" s="95"/>
      <c r="B969" s="96"/>
      <c r="C969" s="97"/>
      <c r="D969" s="98"/>
      <c r="E969" s="95"/>
      <c r="F969" s="99"/>
      <c r="G969" s="100"/>
      <c r="H969" s="101"/>
      <c r="I969" s="101"/>
      <c r="J969" s="102"/>
      <c r="K969" s="102"/>
      <c r="L969" s="102"/>
      <c r="M969" s="102"/>
      <c r="N969" s="95"/>
      <c r="O969" s="43"/>
    </row>
    <row r="970" ht="14.25" customHeight="1">
      <c r="A970" s="95"/>
      <c r="B970" s="96"/>
      <c r="C970" s="97"/>
      <c r="D970" s="98"/>
      <c r="E970" s="95"/>
      <c r="F970" s="99"/>
      <c r="G970" s="100"/>
      <c r="H970" s="101"/>
      <c r="I970" s="101"/>
      <c r="J970" s="102"/>
      <c r="K970" s="102"/>
      <c r="L970" s="102"/>
      <c r="M970" s="102"/>
      <c r="N970" s="95"/>
      <c r="O970" s="43"/>
    </row>
    <row r="971" ht="14.25" customHeight="1">
      <c r="A971" s="95"/>
      <c r="B971" s="96"/>
      <c r="C971" s="97"/>
      <c r="D971" s="98"/>
      <c r="E971" s="95"/>
      <c r="F971" s="99"/>
      <c r="G971" s="100"/>
      <c r="H971" s="101"/>
      <c r="I971" s="101"/>
      <c r="J971" s="102"/>
      <c r="K971" s="102"/>
      <c r="L971" s="102"/>
      <c r="M971" s="102"/>
      <c r="N971" s="95"/>
      <c r="O971" s="43"/>
    </row>
    <row r="972" ht="14.25" customHeight="1">
      <c r="A972" s="95"/>
      <c r="B972" s="96"/>
      <c r="C972" s="97"/>
      <c r="D972" s="98"/>
      <c r="E972" s="95"/>
      <c r="F972" s="99"/>
      <c r="G972" s="100"/>
      <c r="H972" s="101"/>
      <c r="I972" s="101"/>
      <c r="J972" s="102"/>
      <c r="K972" s="102"/>
      <c r="L972" s="102"/>
      <c r="M972" s="102"/>
      <c r="N972" s="95"/>
      <c r="O972" s="43"/>
    </row>
    <row r="973" ht="14.25" customHeight="1">
      <c r="A973" s="95"/>
      <c r="B973" s="96"/>
      <c r="C973" s="97"/>
      <c r="D973" s="98"/>
      <c r="E973" s="95"/>
      <c r="F973" s="99"/>
      <c r="G973" s="100"/>
      <c r="H973" s="101"/>
      <c r="I973" s="101"/>
      <c r="J973" s="102"/>
      <c r="K973" s="102"/>
      <c r="L973" s="102"/>
      <c r="M973" s="102"/>
      <c r="N973" s="95"/>
      <c r="O973" s="43"/>
    </row>
    <row r="974" ht="14.25" customHeight="1">
      <c r="A974" s="95"/>
      <c r="B974" s="96"/>
      <c r="C974" s="97"/>
      <c r="D974" s="98"/>
      <c r="E974" s="95"/>
      <c r="F974" s="99"/>
      <c r="G974" s="100"/>
      <c r="H974" s="101"/>
      <c r="I974" s="101"/>
      <c r="J974" s="102"/>
      <c r="K974" s="102"/>
      <c r="L974" s="102"/>
      <c r="M974" s="102"/>
      <c r="N974" s="95"/>
      <c r="O974" s="43"/>
    </row>
    <row r="975" ht="14.25" customHeight="1">
      <c r="A975" s="95"/>
      <c r="B975" s="96"/>
      <c r="C975" s="97"/>
      <c r="D975" s="98"/>
      <c r="E975" s="95"/>
      <c r="F975" s="99"/>
      <c r="G975" s="100"/>
      <c r="H975" s="101"/>
      <c r="I975" s="101"/>
      <c r="J975" s="102"/>
      <c r="K975" s="102"/>
      <c r="L975" s="102"/>
      <c r="M975" s="102"/>
      <c r="N975" s="95"/>
      <c r="O975" s="43"/>
    </row>
    <row r="976" ht="14.25" customHeight="1">
      <c r="A976" s="95"/>
      <c r="B976" s="96"/>
      <c r="C976" s="97"/>
      <c r="D976" s="98"/>
      <c r="E976" s="95"/>
      <c r="F976" s="99"/>
      <c r="G976" s="100"/>
      <c r="H976" s="101"/>
      <c r="I976" s="101"/>
      <c r="J976" s="102"/>
      <c r="K976" s="102"/>
      <c r="L976" s="102"/>
      <c r="M976" s="102"/>
      <c r="N976" s="95"/>
      <c r="O976" s="43"/>
    </row>
    <row r="977" ht="14.25" customHeight="1">
      <c r="A977" s="95"/>
      <c r="B977" s="96"/>
      <c r="C977" s="97"/>
      <c r="D977" s="98"/>
      <c r="E977" s="95"/>
      <c r="F977" s="99"/>
      <c r="G977" s="100"/>
      <c r="H977" s="101"/>
      <c r="I977" s="101"/>
      <c r="J977" s="102"/>
      <c r="K977" s="102"/>
      <c r="L977" s="102"/>
      <c r="M977" s="102"/>
      <c r="N977" s="95"/>
      <c r="O977" s="43"/>
    </row>
    <row r="978" ht="14.25" customHeight="1">
      <c r="A978" s="95"/>
      <c r="B978" s="96"/>
      <c r="C978" s="97"/>
      <c r="D978" s="98"/>
      <c r="E978" s="95"/>
      <c r="F978" s="99"/>
      <c r="G978" s="100"/>
      <c r="H978" s="101"/>
      <c r="I978" s="101"/>
      <c r="J978" s="102"/>
      <c r="K978" s="102"/>
      <c r="L978" s="102"/>
      <c r="M978" s="102"/>
      <c r="N978" s="95"/>
      <c r="O978" s="43"/>
    </row>
    <row r="979" ht="14.25" customHeight="1">
      <c r="A979" s="95"/>
      <c r="B979" s="96"/>
      <c r="C979" s="97"/>
      <c r="D979" s="98"/>
      <c r="E979" s="95"/>
      <c r="F979" s="99"/>
      <c r="G979" s="100"/>
      <c r="H979" s="101"/>
      <c r="I979" s="101"/>
      <c r="J979" s="102"/>
      <c r="K979" s="102"/>
      <c r="L979" s="102"/>
      <c r="M979" s="102"/>
      <c r="N979" s="95"/>
      <c r="O979" s="43"/>
    </row>
    <row r="980" ht="14.25" customHeight="1">
      <c r="A980" s="95"/>
      <c r="B980" s="96"/>
      <c r="C980" s="97"/>
      <c r="D980" s="98"/>
      <c r="E980" s="95"/>
      <c r="F980" s="99"/>
      <c r="G980" s="100"/>
      <c r="H980" s="101"/>
      <c r="I980" s="101"/>
      <c r="J980" s="102"/>
      <c r="K980" s="102"/>
      <c r="L980" s="102"/>
      <c r="M980" s="102"/>
      <c r="N980" s="95"/>
      <c r="O980" s="43"/>
    </row>
    <row r="981" ht="14.25" customHeight="1">
      <c r="A981" s="95"/>
      <c r="B981" s="96"/>
      <c r="C981" s="97"/>
      <c r="D981" s="98"/>
      <c r="E981" s="95"/>
      <c r="F981" s="99"/>
      <c r="G981" s="100"/>
      <c r="H981" s="101"/>
      <c r="I981" s="101"/>
      <c r="J981" s="102"/>
      <c r="K981" s="102"/>
      <c r="L981" s="102"/>
      <c r="M981" s="102"/>
      <c r="N981" s="95"/>
      <c r="O981" s="43"/>
    </row>
    <row r="982" ht="14.25" customHeight="1">
      <c r="A982" s="95"/>
      <c r="B982" s="96"/>
      <c r="C982" s="97"/>
      <c r="D982" s="98"/>
      <c r="E982" s="95"/>
      <c r="F982" s="99"/>
      <c r="G982" s="100"/>
      <c r="H982" s="101"/>
      <c r="I982" s="101"/>
      <c r="J982" s="102"/>
      <c r="K982" s="102"/>
      <c r="L982" s="102"/>
      <c r="M982" s="102"/>
      <c r="N982" s="95"/>
      <c r="O982" s="43"/>
    </row>
    <row r="983" ht="14.25" customHeight="1">
      <c r="A983" s="95"/>
      <c r="B983" s="96"/>
      <c r="C983" s="97"/>
      <c r="D983" s="98"/>
      <c r="E983" s="95"/>
      <c r="F983" s="99"/>
      <c r="G983" s="100"/>
      <c r="H983" s="101"/>
      <c r="I983" s="101"/>
      <c r="J983" s="102"/>
      <c r="K983" s="102"/>
      <c r="L983" s="102"/>
      <c r="M983" s="102"/>
      <c r="N983" s="95"/>
      <c r="O983" s="43"/>
    </row>
    <row r="984" ht="14.25" customHeight="1">
      <c r="A984" s="95"/>
      <c r="B984" s="96"/>
      <c r="C984" s="97"/>
      <c r="D984" s="98"/>
      <c r="E984" s="95"/>
      <c r="F984" s="99"/>
      <c r="G984" s="100"/>
      <c r="H984" s="101"/>
      <c r="I984" s="101"/>
      <c r="J984" s="102"/>
      <c r="K984" s="102"/>
      <c r="L984" s="102"/>
      <c r="M984" s="102"/>
      <c r="N984" s="95"/>
      <c r="O984" s="43"/>
    </row>
    <row r="985" ht="14.25" customHeight="1">
      <c r="A985" s="95"/>
      <c r="B985" s="96"/>
      <c r="C985" s="97"/>
      <c r="D985" s="98"/>
      <c r="E985" s="95"/>
      <c r="F985" s="99"/>
      <c r="G985" s="100"/>
      <c r="H985" s="101"/>
      <c r="I985" s="101"/>
      <c r="J985" s="102"/>
      <c r="K985" s="102"/>
      <c r="L985" s="102"/>
      <c r="M985" s="102"/>
      <c r="N985" s="95"/>
      <c r="O985" s="43"/>
    </row>
    <row r="986" ht="14.25" customHeight="1">
      <c r="A986" s="95"/>
      <c r="B986" s="96"/>
      <c r="C986" s="97"/>
      <c r="D986" s="98"/>
      <c r="E986" s="95"/>
      <c r="F986" s="99"/>
      <c r="G986" s="100"/>
      <c r="H986" s="101"/>
      <c r="I986" s="101"/>
      <c r="J986" s="102"/>
      <c r="K986" s="102"/>
      <c r="L986" s="102"/>
      <c r="M986" s="102"/>
      <c r="N986" s="95"/>
      <c r="O986" s="43"/>
    </row>
    <row r="987" ht="14.25" customHeight="1">
      <c r="A987" s="95"/>
      <c r="B987" s="96"/>
      <c r="C987" s="97"/>
      <c r="D987" s="98"/>
      <c r="E987" s="95"/>
      <c r="F987" s="99"/>
      <c r="G987" s="100"/>
      <c r="H987" s="101"/>
      <c r="I987" s="101"/>
      <c r="J987" s="102"/>
      <c r="K987" s="102"/>
      <c r="L987" s="102"/>
      <c r="M987" s="102"/>
      <c r="N987" s="95"/>
      <c r="O987" s="43"/>
    </row>
    <row r="988" ht="14.25" customHeight="1">
      <c r="A988" s="95"/>
      <c r="B988" s="96"/>
      <c r="C988" s="97"/>
      <c r="D988" s="98"/>
      <c r="E988" s="95"/>
      <c r="F988" s="99"/>
      <c r="G988" s="100"/>
      <c r="H988" s="101"/>
      <c r="I988" s="101"/>
      <c r="J988" s="102"/>
      <c r="K988" s="102"/>
      <c r="L988" s="102"/>
      <c r="M988" s="102"/>
      <c r="N988" s="95"/>
      <c r="O988" s="43"/>
    </row>
    <row r="989" ht="14.25" customHeight="1">
      <c r="A989" s="95"/>
      <c r="B989" s="96"/>
      <c r="C989" s="97"/>
      <c r="D989" s="98"/>
      <c r="E989" s="95"/>
      <c r="F989" s="99"/>
      <c r="G989" s="100"/>
      <c r="H989" s="101"/>
      <c r="I989" s="101"/>
      <c r="J989" s="102"/>
      <c r="K989" s="102"/>
      <c r="L989" s="102"/>
      <c r="M989" s="102"/>
      <c r="N989" s="95"/>
      <c r="O989" s="43"/>
    </row>
    <row r="990" ht="14.25" customHeight="1">
      <c r="A990" s="95"/>
      <c r="B990" s="96"/>
      <c r="C990" s="97"/>
      <c r="D990" s="98"/>
      <c r="E990" s="95"/>
      <c r="F990" s="99"/>
      <c r="G990" s="100"/>
      <c r="H990" s="101"/>
      <c r="I990" s="101"/>
      <c r="J990" s="102"/>
      <c r="K990" s="102"/>
      <c r="L990" s="102"/>
      <c r="M990" s="102"/>
      <c r="N990" s="95"/>
      <c r="O990" s="43"/>
    </row>
    <row r="991" ht="14.25" customHeight="1">
      <c r="A991" s="95"/>
      <c r="B991" s="96"/>
      <c r="C991" s="97"/>
      <c r="D991" s="98"/>
      <c r="E991" s="95"/>
      <c r="F991" s="99"/>
      <c r="G991" s="100"/>
      <c r="H991" s="101"/>
      <c r="I991" s="101"/>
      <c r="J991" s="102"/>
      <c r="K991" s="102"/>
      <c r="L991" s="102"/>
      <c r="M991" s="102"/>
      <c r="N991" s="95"/>
      <c r="O991" s="43"/>
    </row>
    <row r="992" ht="14.25" customHeight="1">
      <c r="A992" s="95"/>
      <c r="B992" s="96"/>
      <c r="C992" s="97"/>
      <c r="D992" s="98"/>
      <c r="E992" s="95"/>
      <c r="F992" s="99"/>
      <c r="G992" s="100"/>
      <c r="H992" s="101"/>
      <c r="I992" s="101"/>
      <c r="J992" s="102"/>
      <c r="K992" s="102"/>
      <c r="L992" s="102"/>
      <c r="M992" s="102"/>
      <c r="N992" s="95"/>
      <c r="O992" s="43"/>
    </row>
    <row r="993" ht="14.25" customHeight="1">
      <c r="A993" s="95"/>
      <c r="B993" s="96"/>
      <c r="C993" s="97"/>
      <c r="D993" s="98"/>
      <c r="E993" s="95"/>
      <c r="F993" s="99"/>
      <c r="G993" s="100"/>
      <c r="H993" s="101"/>
      <c r="I993" s="101"/>
      <c r="J993" s="102"/>
      <c r="K993" s="102"/>
      <c r="L993" s="102"/>
      <c r="M993" s="102"/>
      <c r="N993" s="95"/>
      <c r="O993" s="43"/>
    </row>
    <row r="994" ht="14.25" customHeight="1">
      <c r="A994" s="95"/>
      <c r="B994" s="96"/>
      <c r="C994" s="97"/>
      <c r="D994" s="98"/>
      <c r="E994" s="95"/>
      <c r="F994" s="99"/>
      <c r="G994" s="100"/>
      <c r="H994" s="101"/>
      <c r="I994" s="101"/>
      <c r="J994" s="102"/>
      <c r="K994" s="102"/>
      <c r="L994" s="102"/>
      <c r="M994" s="102"/>
      <c r="N994" s="95"/>
      <c r="O994" s="43"/>
    </row>
    <row r="995" ht="14.25" customHeight="1">
      <c r="A995" s="95"/>
      <c r="B995" s="96"/>
      <c r="C995" s="97"/>
      <c r="D995" s="98"/>
      <c r="E995" s="95"/>
      <c r="F995" s="99"/>
      <c r="G995" s="100"/>
      <c r="H995" s="101"/>
      <c r="I995" s="101"/>
      <c r="J995" s="102"/>
      <c r="K995" s="102"/>
      <c r="L995" s="102"/>
      <c r="M995" s="102"/>
      <c r="N995" s="95"/>
      <c r="O995" s="43"/>
    </row>
    <row r="996" ht="14.25" customHeight="1">
      <c r="A996" s="95"/>
      <c r="B996" s="96"/>
      <c r="C996" s="97"/>
      <c r="D996" s="98"/>
      <c r="E996" s="95"/>
      <c r="F996" s="99"/>
      <c r="G996" s="100"/>
      <c r="H996" s="101"/>
      <c r="I996" s="101"/>
      <c r="J996" s="102"/>
      <c r="K996" s="102"/>
      <c r="L996" s="102"/>
      <c r="M996" s="102"/>
      <c r="N996" s="95"/>
      <c r="O996" s="43"/>
    </row>
    <row r="997" ht="14.25" customHeight="1">
      <c r="A997" s="95"/>
      <c r="B997" s="96"/>
      <c r="C997" s="97"/>
      <c r="D997" s="98"/>
      <c r="E997" s="95"/>
      <c r="F997" s="99"/>
      <c r="G997" s="100"/>
      <c r="H997" s="101"/>
      <c r="I997" s="101"/>
      <c r="J997" s="102"/>
      <c r="K997" s="102"/>
      <c r="L997" s="102"/>
      <c r="M997" s="102"/>
      <c r="N997" s="95"/>
      <c r="O997" s="43"/>
    </row>
    <row r="998" ht="14.25" customHeight="1">
      <c r="A998" s="95"/>
      <c r="B998" s="96"/>
      <c r="C998" s="97"/>
      <c r="D998" s="98"/>
      <c r="E998" s="95"/>
      <c r="F998" s="99"/>
      <c r="G998" s="100"/>
      <c r="H998" s="101"/>
      <c r="I998" s="101"/>
      <c r="J998" s="102"/>
      <c r="K998" s="102"/>
      <c r="L998" s="102"/>
      <c r="M998" s="102"/>
      <c r="N998" s="95"/>
      <c r="O998" s="43"/>
    </row>
    <row r="999" ht="14.25" customHeight="1">
      <c r="A999" s="95"/>
      <c r="B999" s="96"/>
      <c r="C999" s="97"/>
      <c r="D999" s="98"/>
      <c r="E999" s="95"/>
      <c r="F999" s="99"/>
      <c r="G999" s="100"/>
      <c r="H999" s="101"/>
      <c r="I999" s="101"/>
      <c r="J999" s="102"/>
      <c r="K999" s="102"/>
      <c r="L999" s="102"/>
      <c r="M999" s="102"/>
      <c r="N999" s="95"/>
      <c r="O999" s="43"/>
    </row>
    <row r="1000" ht="14.25" customHeight="1">
      <c r="A1000" s="95"/>
      <c r="B1000" s="96"/>
      <c r="C1000" s="97"/>
      <c r="D1000" s="98"/>
      <c r="E1000" s="95"/>
      <c r="F1000" s="99"/>
      <c r="G1000" s="100"/>
      <c r="H1000" s="101"/>
      <c r="I1000" s="101"/>
      <c r="J1000" s="102"/>
      <c r="K1000" s="102"/>
      <c r="L1000" s="102"/>
      <c r="M1000" s="102"/>
      <c r="N1000" s="95"/>
      <c r="O1000" s="43"/>
    </row>
  </sheetData>
  <mergeCells count="11">
    <mergeCell ref="H1:I1"/>
    <mergeCell ref="J1:K1"/>
    <mergeCell ref="L1:M1"/>
    <mergeCell ref="N1:N2"/>
    <mergeCell ref="A1:A2"/>
    <mergeCell ref="B1:B2"/>
    <mergeCell ref="C1:C2"/>
    <mergeCell ref="D1:D2"/>
    <mergeCell ref="E1:E2"/>
    <mergeCell ref="F1:F2"/>
    <mergeCell ref="G1:G2"/>
  </mergeCells>
  <dataValidations>
    <dataValidation type="custom" allowBlank="1" showErrorMessage="1" sqref="C57:C72">
      <formula1>LTE(LEN(C57),(22))</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2021-10-11T10:28:42Z</dcterms:created>
  <dc:creator>i5 7thgen</dc:creator>
</cp:coreProperties>
</file>